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C:\Users\41894823826\Downloads\"/>
    </mc:Choice>
  </mc:AlternateContent>
  <xr:revisionPtr revIDLastSave="0" documentId="8_{7640F549-E694-4D16-9533-926FFEA7AD3F}" xr6:coauthVersionLast="47" xr6:coauthVersionMax="47" xr10:uidLastSave="{00000000-0000-0000-0000-000000000000}"/>
  <bookViews>
    <workbookView xWindow="-120" yWindow="-120" windowWidth="29040" windowHeight="16440" tabRatio="900" activeTab="1" xr2:uid="{00000000-000D-0000-FFFF-FFFF00000000}"/>
  </bookViews>
  <sheets>
    <sheet name="Instruções para preenchimento" sheetId="12" r:id="rId1"/>
    <sheet name="Fornecedores" sheetId="7" r:id="rId2"/>
    <sheet name="Resumo" sheetId="11" r:id="rId3"/>
    <sheet name="Memória de Cálculo" sheetId="8" r:id="rId4"/>
  </sheets>
  <definedNames>
    <definedName name="_xlnm.Print_Area" localSheetId="2">Resumo!$A$1:$O$38</definedName>
    <definedName name="QUANTIDADES">#REF!</definedName>
    <definedName name="_xlnm.Print_Titles" localSheetId="2">Resumo!$1:$12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C14" i="7" l="1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D789" i="8"/>
  <c r="D788" i="8"/>
  <c r="D787" i="8"/>
  <c r="D786" i="8"/>
  <c r="D785" i="8"/>
  <c r="D784" i="8"/>
  <c r="D783" i="8"/>
  <c r="D782" i="8"/>
  <c r="D781" i="8"/>
  <c r="D780" i="8"/>
  <c r="D779" i="8"/>
  <c r="D778" i="8"/>
  <c r="D777" i="8"/>
  <c r="D776" i="8"/>
  <c r="D775" i="8"/>
  <c r="D774" i="8"/>
  <c r="D773" i="8"/>
  <c r="D772" i="8"/>
  <c r="D771" i="8"/>
  <c r="D770" i="8"/>
  <c r="D769" i="8"/>
  <c r="D768" i="8"/>
  <c r="D767" i="8"/>
  <c r="D766" i="8"/>
  <c r="D765" i="8"/>
  <c r="D764" i="8"/>
  <c r="D763" i="8"/>
  <c r="D762" i="8"/>
  <c r="D761" i="8"/>
  <c r="D760" i="8"/>
  <c r="D759" i="8"/>
  <c r="D758" i="8"/>
  <c r="D757" i="8"/>
  <c r="D756" i="8"/>
  <c r="D755" i="8"/>
  <c r="D754" i="8"/>
  <c r="D753" i="8"/>
  <c r="D752" i="8"/>
  <c r="D751" i="8"/>
  <c r="D750" i="8"/>
  <c r="D749" i="8"/>
  <c r="D748" i="8"/>
  <c r="D747" i="8"/>
  <c r="D746" i="8"/>
  <c r="D745" i="8"/>
  <c r="D744" i="8"/>
  <c r="D743" i="8"/>
  <c r="D742" i="8"/>
  <c r="D741" i="8"/>
  <c r="D740" i="8"/>
  <c r="D739" i="8"/>
  <c r="D738" i="8"/>
  <c r="D737" i="8"/>
  <c r="D736" i="8"/>
  <c r="D735" i="8"/>
  <c r="D734" i="8"/>
  <c r="D733" i="8"/>
  <c r="D732" i="8"/>
  <c r="D731" i="8"/>
  <c r="D730" i="8"/>
  <c r="D729" i="8"/>
  <c r="D728" i="8"/>
  <c r="D727" i="8"/>
  <c r="D726" i="8"/>
  <c r="D725" i="8"/>
  <c r="D724" i="8"/>
  <c r="D723" i="8"/>
  <c r="D722" i="8"/>
  <c r="D721" i="8"/>
  <c r="D720" i="8"/>
  <c r="D719" i="8"/>
  <c r="D718" i="8"/>
  <c r="D717" i="8"/>
  <c r="D716" i="8"/>
  <c r="D715" i="8"/>
  <c r="D714" i="8"/>
  <c r="D713" i="8"/>
  <c r="D712" i="8"/>
  <c r="D711" i="8"/>
  <c r="D710" i="8"/>
  <c r="D709" i="8"/>
  <c r="D708" i="8"/>
  <c r="D707" i="8"/>
  <c r="D706" i="8"/>
  <c r="D705" i="8"/>
  <c r="D704" i="8"/>
  <c r="D703" i="8"/>
  <c r="D702" i="8"/>
  <c r="D701" i="8"/>
  <c r="D700" i="8"/>
  <c r="D699" i="8"/>
  <c r="D698" i="8"/>
  <c r="D697" i="8"/>
  <c r="D696" i="8"/>
  <c r="D695" i="8"/>
  <c r="D694" i="8"/>
  <c r="D693" i="8"/>
  <c r="D692" i="8"/>
  <c r="D691" i="8"/>
  <c r="D690" i="8"/>
  <c r="D69" i="8"/>
  <c r="D68" i="8"/>
  <c r="D67" i="8"/>
  <c r="D66" i="8"/>
  <c r="D65" i="8"/>
  <c r="D64" i="8"/>
  <c r="D63" i="8"/>
  <c r="D62" i="8"/>
  <c r="D61" i="8"/>
  <c r="D60" i="8"/>
  <c r="D3" i="11"/>
  <c r="D4" i="11"/>
  <c r="D5" i="11"/>
  <c r="D6" i="11"/>
  <c r="D7" i="11"/>
  <c r="D2" i="11"/>
  <c r="E10" i="8" l="1"/>
  <c r="A8" i="8"/>
  <c r="B8" i="8"/>
  <c r="C8" i="8"/>
  <c r="D8" i="8"/>
  <c r="E8" i="8"/>
  <c r="F8" i="8"/>
  <c r="G8" i="8"/>
  <c r="H8" i="8"/>
  <c r="I8" i="8"/>
  <c r="L8" i="8"/>
  <c r="A9" i="8"/>
  <c r="B9" i="8"/>
  <c r="C9" i="8"/>
  <c r="D9" i="8"/>
  <c r="E9" i="8"/>
  <c r="F9" i="8"/>
  <c r="G9" i="8"/>
  <c r="H9" i="8"/>
  <c r="I9" i="8"/>
  <c r="L9" i="8"/>
  <c r="A10" i="8"/>
  <c r="B10" i="8"/>
  <c r="C10" i="8"/>
  <c r="D10" i="8"/>
  <c r="F10" i="8"/>
  <c r="G10" i="8"/>
  <c r="H10" i="8"/>
  <c r="I10" i="8"/>
  <c r="L10" i="8"/>
  <c r="A11" i="8"/>
  <c r="B11" i="8"/>
  <c r="C11" i="8"/>
  <c r="D11" i="8"/>
  <c r="E11" i="8"/>
  <c r="F11" i="8"/>
  <c r="G11" i="8"/>
  <c r="H11" i="8"/>
  <c r="I11" i="8"/>
  <c r="L11" i="8"/>
  <c r="A12" i="8"/>
  <c r="B12" i="8"/>
  <c r="C12" i="8"/>
  <c r="D12" i="8"/>
  <c r="E12" i="8"/>
  <c r="F12" i="8"/>
  <c r="G12" i="8"/>
  <c r="H12" i="8"/>
  <c r="I12" i="8"/>
  <c r="L12" i="8"/>
  <c r="A13" i="8"/>
  <c r="B13" i="8"/>
  <c r="C13" i="8"/>
  <c r="D13" i="8"/>
  <c r="E13" i="8"/>
  <c r="F13" i="8"/>
  <c r="G13" i="8"/>
  <c r="H13" i="8"/>
  <c r="I13" i="8"/>
  <c r="L13" i="8"/>
  <c r="A14" i="8"/>
  <c r="B14" i="8"/>
  <c r="C14" i="8"/>
  <c r="D14" i="8"/>
  <c r="E14" i="8"/>
  <c r="F14" i="8"/>
  <c r="G14" i="8"/>
  <c r="H14" i="8"/>
  <c r="I14" i="8"/>
  <c r="L14" i="8"/>
  <c r="A15" i="8"/>
  <c r="B15" i="8"/>
  <c r="C15" i="8"/>
  <c r="D15" i="8"/>
  <c r="E15" i="8"/>
  <c r="F15" i="8"/>
  <c r="G15" i="8"/>
  <c r="H15" i="8"/>
  <c r="I15" i="8"/>
  <c r="L15" i="8"/>
  <c r="A16" i="8"/>
  <c r="B16" i="8"/>
  <c r="C16" i="8"/>
  <c r="D16" i="8"/>
  <c r="E16" i="8"/>
  <c r="F16" i="8"/>
  <c r="G16" i="8"/>
  <c r="H16" i="8"/>
  <c r="I16" i="8"/>
  <c r="L16" i="8"/>
  <c r="A17" i="8"/>
  <c r="B17" i="8"/>
  <c r="C17" i="8"/>
  <c r="D17" i="8"/>
  <c r="E17" i="8"/>
  <c r="F17" i="8"/>
  <c r="G17" i="8"/>
  <c r="H17" i="8"/>
  <c r="I17" i="8"/>
  <c r="L17" i="8"/>
  <c r="A18" i="8"/>
  <c r="B18" i="8"/>
  <c r="C18" i="8"/>
  <c r="D18" i="8"/>
  <c r="E18" i="8"/>
  <c r="F18" i="8"/>
  <c r="G18" i="8"/>
  <c r="H18" i="8"/>
  <c r="I18" i="8"/>
  <c r="L18" i="8"/>
  <c r="A19" i="8"/>
  <c r="B19" i="8"/>
  <c r="C19" i="8"/>
  <c r="D19" i="8"/>
  <c r="E19" i="8"/>
  <c r="F19" i="8"/>
  <c r="G19" i="8"/>
  <c r="H19" i="8"/>
  <c r="I19" i="8"/>
  <c r="L19" i="8"/>
  <c r="A20" i="8"/>
  <c r="B20" i="8"/>
  <c r="C20" i="8"/>
  <c r="D20" i="8"/>
  <c r="E20" i="8"/>
  <c r="F20" i="8"/>
  <c r="G20" i="8"/>
  <c r="H20" i="8"/>
  <c r="I20" i="8"/>
  <c r="L20" i="8"/>
  <c r="A21" i="8"/>
  <c r="B21" i="8"/>
  <c r="C21" i="8"/>
  <c r="D21" i="8"/>
  <c r="E21" i="8"/>
  <c r="F21" i="8"/>
  <c r="G21" i="8"/>
  <c r="H21" i="8"/>
  <c r="I21" i="8"/>
  <c r="L21" i="8"/>
  <c r="A22" i="8"/>
  <c r="B22" i="8"/>
  <c r="C22" i="8"/>
  <c r="D22" i="8"/>
  <c r="E22" i="8"/>
  <c r="F22" i="8"/>
  <c r="G22" i="8"/>
  <c r="H22" i="8"/>
  <c r="I22" i="8"/>
  <c r="L22" i="8"/>
  <c r="A23" i="8"/>
  <c r="B23" i="8"/>
  <c r="C23" i="8"/>
  <c r="D23" i="8"/>
  <c r="E23" i="8"/>
  <c r="F23" i="8"/>
  <c r="G23" i="8"/>
  <c r="H23" i="8"/>
  <c r="K23" i="8" s="1"/>
  <c r="I23" i="8"/>
  <c r="L23" i="8"/>
  <c r="A24" i="8"/>
  <c r="B24" i="8"/>
  <c r="C24" i="8"/>
  <c r="D24" i="8"/>
  <c r="E24" i="8"/>
  <c r="F24" i="8"/>
  <c r="G24" i="8"/>
  <c r="H24" i="8"/>
  <c r="I24" i="8"/>
  <c r="L24" i="8"/>
  <c r="A25" i="8"/>
  <c r="B25" i="8"/>
  <c r="C25" i="8"/>
  <c r="D25" i="8"/>
  <c r="E25" i="8"/>
  <c r="F25" i="8"/>
  <c r="G25" i="8"/>
  <c r="H25" i="8"/>
  <c r="I25" i="8"/>
  <c r="L25" i="8"/>
  <c r="A26" i="8"/>
  <c r="B26" i="8"/>
  <c r="C26" i="8"/>
  <c r="D26" i="8"/>
  <c r="E26" i="8"/>
  <c r="F26" i="8"/>
  <c r="G26" i="8"/>
  <c r="H26" i="8"/>
  <c r="J26" i="8" s="1"/>
  <c r="I26" i="8"/>
  <c r="L26" i="8"/>
  <c r="A27" i="8"/>
  <c r="B27" i="8"/>
  <c r="C27" i="8"/>
  <c r="D27" i="8"/>
  <c r="E27" i="8"/>
  <c r="F27" i="8"/>
  <c r="G27" i="8"/>
  <c r="H27" i="8"/>
  <c r="I27" i="8"/>
  <c r="L27" i="8"/>
  <c r="A28" i="8"/>
  <c r="B28" i="8"/>
  <c r="C28" i="8"/>
  <c r="D28" i="8"/>
  <c r="E28" i="8"/>
  <c r="F28" i="8"/>
  <c r="G28" i="8"/>
  <c r="H28" i="8"/>
  <c r="J28" i="8" s="1"/>
  <c r="I28" i="8"/>
  <c r="L28" i="8"/>
  <c r="A29" i="8"/>
  <c r="B29" i="8"/>
  <c r="C29" i="8"/>
  <c r="D29" i="8"/>
  <c r="E29" i="8"/>
  <c r="F29" i="8"/>
  <c r="G29" i="8"/>
  <c r="H29" i="8"/>
  <c r="J29" i="8" s="1"/>
  <c r="I29" i="8"/>
  <c r="L29" i="8"/>
  <c r="A30" i="8"/>
  <c r="B30" i="8"/>
  <c r="C30" i="8"/>
  <c r="D30" i="8"/>
  <c r="E30" i="8"/>
  <c r="F30" i="8"/>
  <c r="G30" i="8"/>
  <c r="H30" i="8"/>
  <c r="I30" i="8"/>
  <c r="L30" i="8"/>
  <c r="A31" i="8"/>
  <c r="B31" i="8"/>
  <c r="C31" i="8"/>
  <c r="D31" i="8"/>
  <c r="E31" i="8"/>
  <c r="F31" i="8"/>
  <c r="G31" i="8"/>
  <c r="H31" i="8"/>
  <c r="J31" i="8" s="1"/>
  <c r="I31" i="8"/>
  <c r="L31" i="8"/>
  <c r="A32" i="8"/>
  <c r="B32" i="8"/>
  <c r="C32" i="8"/>
  <c r="D32" i="8"/>
  <c r="E32" i="8"/>
  <c r="F32" i="8"/>
  <c r="G32" i="8"/>
  <c r="H32" i="8"/>
  <c r="I32" i="8"/>
  <c r="L32" i="8"/>
  <c r="A33" i="8"/>
  <c r="B33" i="8"/>
  <c r="C33" i="8"/>
  <c r="D33" i="8"/>
  <c r="E33" i="8"/>
  <c r="F33" i="8"/>
  <c r="G33" i="8"/>
  <c r="H33" i="8"/>
  <c r="J33" i="8" s="1"/>
  <c r="I33" i="8"/>
  <c r="L33" i="8"/>
  <c r="A34" i="8"/>
  <c r="B34" i="8"/>
  <c r="C34" i="8"/>
  <c r="D34" i="8"/>
  <c r="E34" i="8"/>
  <c r="F34" i="8"/>
  <c r="G34" i="8"/>
  <c r="H34" i="8"/>
  <c r="J34" i="8" s="1"/>
  <c r="I34" i="8"/>
  <c r="L34" i="8"/>
  <c r="A35" i="8"/>
  <c r="B35" i="8"/>
  <c r="C35" i="8"/>
  <c r="D35" i="8"/>
  <c r="E35" i="8"/>
  <c r="F35" i="8"/>
  <c r="G35" i="8"/>
  <c r="H35" i="8"/>
  <c r="I35" i="8"/>
  <c r="L35" i="8"/>
  <c r="A36" i="8"/>
  <c r="B36" i="8"/>
  <c r="C36" i="8"/>
  <c r="D36" i="8"/>
  <c r="E36" i="8"/>
  <c r="F36" i="8"/>
  <c r="G36" i="8"/>
  <c r="H36" i="8"/>
  <c r="J36" i="8" s="1"/>
  <c r="I36" i="8"/>
  <c r="L36" i="8"/>
  <c r="A37" i="8"/>
  <c r="B37" i="8"/>
  <c r="C37" i="8"/>
  <c r="D37" i="8"/>
  <c r="E37" i="8"/>
  <c r="F37" i="8"/>
  <c r="G37" i="8"/>
  <c r="H37" i="8"/>
  <c r="K37" i="8" s="1"/>
  <c r="I37" i="8"/>
  <c r="L37" i="8"/>
  <c r="A38" i="8"/>
  <c r="B38" i="8"/>
  <c r="C38" i="8"/>
  <c r="D38" i="8"/>
  <c r="E38" i="8"/>
  <c r="F38" i="8"/>
  <c r="G38" i="8"/>
  <c r="H38" i="8"/>
  <c r="I38" i="8"/>
  <c r="L38" i="8"/>
  <c r="A39" i="8"/>
  <c r="B39" i="8"/>
  <c r="C39" i="8"/>
  <c r="D39" i="8"/>
  <c r="E39" i="8"/>
  <c r="F39" i="8"/>
  <c r="G39" i="8"/>
  <c r="H39" i="8"/>
  <c r="J39" i="8" s="1"/>
  <c r="I39" i="8"/>
  <c r="L39" i="8"/>
  <c r="A40" i="8"/>
  <c r="B40" i="8"/>
  <c r="C40" i="8"/>
  <c r="D40" i="8"/>
  <c r="E40" i="8"/>
  <c r="F40" i="8"/>
  <c r="G40" i="8"/>
  <c r="H40" i="8"/>
  <c r="I40" i="8"/>
  <c r="L40" i="8"/>
  <c r="A41" i="8"/>
  <c r="B41" i="8"/>
  <c r="C41" i="8"/>
  <c r="D41" i="8"/>
  <c r="E41" i="8"/>
  <c r="F41" i="8"/>
  <c r="G41" i="8"/>
  <c r="H41" i="8"/>
  <c r="I41" i="8"/>
  <c r="L41" i="8"/>
  <c r="A42" i="8"/>
  <c r="B42" i="8"/>
  <c r="C42" i="8"/>
  <c r="D42" i="8"/>
  <c r="E42" i="8"/>
  <c r="F42" i="8"/>
  <c r="G42" i="8"/>
  <c r="H42" i="8"/>
  <c r="J42" i="8" s="1"/>
  <c r="I42" i="8"/>
  <c r="L42" i="8"/>
  <c r="A43" i="8"/>
  <c r="B43" i="8"/>
  <c r="C43" i="8"/>
  <c r="D43" i="8"/>
  <c r="E43" i="8"/>
  <c r="F43" i="8"/>
  <c r="G43" i="8"/>
  <c r="H43" i="8"/>
  <c r="I43" i="8"/>
  <c r="L43" i="8"/>
  <c r="A44" i="8"/>
  <c r="B44" i="8"/>
  <c r="C44" i="8"/>
  <c r="D44" i="8"/>
  <c r="E44" i="8"/>
  <c r="F44" i="8"/>
  <c r="G44" i="8"/>
  <c r="H44" i="8"/>
  <c r="J44" i="8" s="1"/>
  <c r="I44" i="8"/>
  <c r="L44" i="8"/>
  <c r="A45" i="8"/>
  <c r="B45" i="8"/>
  <c r="C45" i="8"/>
  <c r="D45" i="8"/>
  <c r="E45" i="8"/>
  <c r="F45" i="8"/>
  <c r="G45" i="8"/>
  <c r="H45" i="8"/>
  <c r="I45" i="8"/>
  <c r="L45" i="8"/>
  <c r="A46" i="8"/>
  <c r="B46" i="8"/>
  <c r="C46" i="8"/>
  <c r="D46" i="8"/>
  <c r="E46" i="8"/>
  <c r="F46" i="8"/>
  <c r="G46" i="8"/>
  <c r="H46" i="8"/>
  <c r="K46" i="8" s="1"/>
  <c r="I46" i="8"/>
  <c r="L46" i="8"/>
  <c r="A47" i="8"/>
  <c r="B47" i="8"/>
  <c r="C47" i="8"/>
  <c r="D47" i="8"/>
  <c r="E47" i="8"/>
  <c r="F47" i="8"/>
  <c r="G47" i="8"/>
  <c r="H47" i="8"/>
  <c r="I47" i="8"/>
  <c r="L47" i="8"/>
  <c r="A48" i="8"/>
  <c r="B48" i="8"/>
  <c r="C48" i="8"/>
  <c r="D48" i="8"/>
  <c r="E48" i="8"/>
  <c r="F48" i="8"/>
  <c r="G48" i="8"/>
  <c r="H48" i="8"/>
  <c r="I48" i="8"/>
  <c r="L48" i="8"/>
  <c r="A49" i="8"/>
  <c r="B49" i="8"/>
  <c r="C49" i="8"/>
  <c r="D49" i="8"/>
  <c r="E49" i="8"/>
  <c r="F49" i="8"/>
  <c r="G49" i="8"/>
  <c r="H49" i="8"/>
  <c r="K49" i="8" s="1"/>
  <c r="I49" i="8"/>
  <c r="L49" i="8"/>
  <c r="A50" i="8"/>
  <c r="B50" i="8"/>
  <c r="C50" i="8"/>
  <c r="D50" i="8"/>
  <c r="E50" i="8"/>
  <c r="F50" i="8"/>
  <c r="G50" i="8"/>
  <c r="H50" i="8"/>
  <c r="J50" i="8" s="1"/>
  <c r="I50" i="8"/>
  <c r="L50" i="8"/>
  <c r="A51" i="8"/>
  <c r="B51" i="8"/>
  <c r="C51" i="8"/>
  <c r="D51" i="8"/>
  <c r="E51" i="8"/>
  <c r="F51" i="8"/>
  <c r="G51" i="8"/>
  <c r="H51" i="8"/>
  <c r="I51" i="8"/>
  <c r="L51" i="8"/>
  <c r="A52" i="8"/>
  <c r="B52" i="8"/>
  <c r="C52" i="8"/>
  <c r="D52" i="8"/>
  <c r="E52" i="8"/>
  <c r="F52" i="8"/>
  <c r="G52" i="8"/>
  <c r="H52" i="8"/>
  <c r="J52" i="8" s="1"/>
  <c r="I52" i="8"/>
  <c r="L52" i="8"/>
  <c r="A53" i="8"/>
  <c r="B53" i="8"/>
  <c r="C53" i="8"/>
  <c r="D53" i="8"/>
  <c r="E53" i="8"/>
  <c r="F53" i="8"/>
  <c r="G53" i="8"/>
  <c r="H53" i="8"/>
  <c r="K53" i="8" s="1"/>
  <c r="I53" i="8"/>
  <c r="L53" i="8"/>
  <c r="A54" i="8"/>
  <c r="B54" i="8"/>
  <c r="C54" i="8"/>
  <c r="D54" i="8"/>
  <c r="E54" i="8"/>
  <c r="F54" i="8"/>
  <c r="G54" i="8"/>
  <c r="H54" i="8"/>
  <c r="K54" i="8" s="1"/>
  <c r="I54" i="8"/>
  <c r="L54" i="8"/>
  <c r="A55" i="8"/>
  <c r="B55" i="8"/>
  <c r="C55" i="8"/>
  <c r="D55" i="8"/>
  <c r="E55" i="8"/>
  <c r="F55" i="8"/>
  <c r="G55" i="8"/>
  <c r="H55" i="8"/>
  <c r="J55" i="8" s="1"/>
  <c r="I55" i="8"/>
  <c r="L55" i="8"/>
  <c r="A56" i="8"/>
  <c r="B56" i="8"/>
  <c r="C56" i="8"/>
  <c r="D56" i="8"/>
  <c r="E56" i="8"/>
  <c r="F56" i="8"/>
  <c r="G56" i="8"/>
  <c r="H56" i="8"/>
  <c r="I56" i="8"/>
  <c r="L56" i="8"/>
  <c r="A57" i="8"/>
  <c r="B57" i="8"/>
  <c r="C57" i="8"/>
  <c r="D57" i="8"/>
  <c r="E57" i="8"/>
  <c r="F57" i="8"/>
  <c r="G57" i="8"/>
  <c r="H57" i="8"/>
  <c r="J57" i="8" s="1"/>
  <c r="I57" i="8"/>
  <c r="L57" i="8"/>
  <c r="A58" i="8"/>
  <c r="B58" i="8"/>
  <c r="C58" i="8"/>
  <c r="D58" i="8"/>
  <c r="E58" i="8"/>
  <c r="F58" i="8"/>
  <c r="G58" i="8"/>
  <c r="H58" i="8"/>
  <c r="J58" i="8" s="1"/>
  <c r="I58" i="8"/>
  <c r="L58" i="8"/>
  <c r="A59" i="8"/>
  <c r="B59" i="8"/>
  <c r="C59" i="8"/>
  <c r="D59" i="8"/>
  <c r="E59" i="8"/>
  <c r="F59" i="8"/>
  <c r="G59" i="8"/>
  <c r="H59" i="8"/>
  <c r="I59" i="8"/>
  <c r="L59" i="8"/>
  <c r="A60" i="8"/>
  <c r="B60" i="8"/>
  <c r="C60" i="8"/>
  <c r="E60" i="8"/>
  <c r="F60" i="8"/>
  <c r="G60" i="8"/>
  <c r="H60" i="8"/>
  <c r="K60" i="8" s="1"/>
  <c r="I60" i="8"/>
  <c r="L60" i="8"/>
  <c r="A61" i="8"/>
  <c r="B61" i="8"/>
  <c r="C61" i="8"/>
  <c r="E61" i="8"/>
  <c r="F61" i="8"/>
  <c r="G61" i="8"/>
  <c r="H61" i="8"/>
  <c r="K61" i="8" s="1"/>
  <c r="I61" i="8"/>
  <c r="L61" i="8"/>
  <c r="A62" i="8"/>
  <c r="B62" i="8"/>
  <c r="C62" i="8"/>
  <c r="E62" i="8"/>
  <c r="F62" i="8"/>
  <c r="G62" i="8"/>
  <c r="H62" i="8"/>
  <c r="K62" i="8" s="1"/>
  <c r="I62" i="8"/>
  <c r="L62" i="8"/>
  <c r="A63" i="8"/>
  <c r="B63" i="8"/>
  <c r="C63" i="8"/>
  <c r="E63" i="8"/>
  <c r="F63" i="8"/>
  <c r="G63" i="8"/>
  <c r="H63" i="8"/>
  <c r="J63" i="8" s="1"/>
  <c r="I63" i="8"/>
  <c r="L63" i="8"/>
  <c r="A64" i="8"/>
  <c r="B64" i="8"/>
  <c r="C64" i="8"/>
  <c r="E64" i="8"/>
  <c r="F64" i="8"/>
  <c r="G64" i="8"/>
  <c r="H64" i="8"/>
  <c r="I64" i="8"/>
  <c r="L64" i="8"/>
  <c r="A65" i="8"/>
  <c r="B65" i="8"/>
  <c r="C65" i="8"/>
  <c r="E65" i="8"/>
  <c r="F65" i="8"/>
  <c r="G65" i="8"/>
  <c r="H65" i="8"/>
  <c r="J65" i="8" s="1"/>
  <c r="I65" i="8"/>
  <c r="L65" i="8"/>
  <c r="A66" i="8"/>
  <c r="B66" i="8"/>
  <c r="C66" i="8"/>
  <c r="E66" i="8"/>
  <c r="F66" i="8"/>
  <c r="G66" i="8"/>
  <c r="H66" i="8"/>
  <c r="J66" i="8" s="1"/>
  <c r="I66" i="8"/>
  <c r="L66" i="8"/>
  <c r="A67" i="8"/>
  <c r="B67" i="8"/>
  <c r="C67" i="8"/>
  <c r="E67" i="8"/>
  <c r="F67" i="8"/>
  <c r="G67" i="8"/>
  <c r="H67" i="8"/>
  <c r="I67" i="8"/>
  <c r="L67" i="8"/>
  <c r="A68" i="8"/>
  <c r="B68" i="8"/>
  <c r="C68" i="8"/>
  <c r="E68" i="8"/>
  <c r="F68" i="8"/>
  <c r="G68" i="8"/>
  <c r="H68" i="8"/>
  <c r="J68" i="8" s="1"/>
  <c r="I68" i="8"/>
  <c r="L68" i="8"/>
  <c r="A69" i="8"/>
  <c r="B69" i="8"/>
  <c r="C69" i="8"/>
  <c r="E69" i="8"/>
  <c r="F69" i="8"/>
  <c r="G69" i="8"/>
  <c r="H69" i="8"/>
  <c r="I69" i="8"/>
  <c r="L69" i="8"/>
  <c r="A70" i="8"/>
  <c r="B70" i="8"/>
  <c r="C70" i="8"/>
  <c r="D70" i="8"/>
  <c r="E70" i="8"/>
  <c r="F70" i="8"/>
  <c r="G70" i="8"/>
  <c r="H70" i="8"/>
  <c r="J70" i="8" s="1"/>
  <c r="I70" i="8"/>
  <c r="L70" i="8"/>
  <c r="A71" i="8"/>
  <c r="B71" i="8"/>
  <c r="C71" i="8"/>
  <c r="D71" i="8"/>
  <c r="E71" i="8"/>
  <c r="F71" i="8"/>
  <c r="G71" i="8"/>
  <c r="H71" i="8"/>
  <c r="I71" i="8"/>
  <c r="L71" i="8"/>
  <c r="A72" i="8"/>
  <c r="B72" i="8"/>
  <c r="C72" i="8"/>
  <c r="D72" i="8"/>
  <c r="E72" i="8"/>
  <c r="F72" i="8"/>
  <c r="G72" i="8"/>
  <c r="H72" i="8"/>
  <c r="I72" i="8"/>
  <c r="L72" i="8"/>
  <c r="A73" i="8"/>
  <c r="B73" i="8"/>
  <c r="C73" i="8"/>
  <c r="D73" i="8"/>
  <c r="E73" i="8"/>
  <c r="F73" i="8"/>
  <c r="G73" i="8"/>
  <c r="H73" i="8"/>
  <c r="J73" i="8" s="1"/>
  <c r="I73" i="8"/>
  <c r="L73" i="8"/>
  <c r="A74" i="8"/>
  <c r="B74" i="8"/>
  <c r="C74" i="8"/>
  <c r="D74" i="8"/>
  <c r="E74" i="8"/>
  <c r="F74" i="8"/>
  <c r="G74" i="8"/>
  <c r="H74" i="8"/>
  <c r="I74" i="8"/>
  <c r="L74" i="8"/>
  <c r="A75" i="8"/>
  <c r="B75" i="8"/>
  <c r="C75" i="8"/>
  <c r="D75" i="8"/>
  <c r="E75" i="8"/>
  <c r="F75" i="8"/>
  <c r="G75" i="8"/>
  <c r="H75" i="8"/>
  <c r="K75" i="8" s="1"/>
  <c r="I75" i="8"/>
  <c r="L75" i="8"/>
  <c r="A76" i="8"/>
  <c r="B76" i="8"/>
  <c r="C76" i="8"/>
  <c r="D76" i="8"/>
  <c r="E76" i="8"/>
  <c r="F76" i="8"/>
  <c r="G76" i="8"/>
  <c r="H76" i="8"/>
  <c r="J76" i="8" s="1"/>
  <c r="I76" i="8"/>
  <c r="L76" i="8"/>
  <c r="A77" i="8"/>
  <c r="B77" i="8"/>
  <c r="C77" i="8"/>
  <c r="D77" i="8"/>
  <c r="E77" i="8"/>
  <c r="F77" i="8"/>
  <c r="G77" i="8"/>
  <c r="H77" i="8"/>
  <c r="J77" i="8" s="1"/>
  <c r="I77" i="8"/>
  <c r="L77" i="8"/>
  <c r="A78" i="8"/>
  <c r="B78" i="8"/>
  <c r="C78" i="8"/>
  <c r="D78" i="8"/>
  <c r="E78" i="8"/>
  <c r="F78" i="8"/>
  <c r="G78" i="8"/>
  <c r="H78" i="8"/>
  <c r="K78" i="8" s="1"/>
  <c r="I78" i="8"/>
  <c r="L78" i="8"/>
  <c r="A79" i="8"/>
  <c r="B79" i="8"/>
  <c r="C79" i="8"/>
  <c r="D79" i="8"/>
  <c r="E79" i="8"/>
  <c r="F79" i="8"/>
  <c r="G79" i="8"/>
  <c r="H79" i="8"/>
  <c r="I79" i="8"/>
  <c r="L79" i="8"/>
  <c r="A80" i="8"/>
  <c r="B80" i="8"/>
  <c r="C80" i="8"/>
  <c r="D80" i="8"/>
  <c r="E80" i="8"/>
  <c r="F80" i="8"/>
  <c r="G80" i="8"/>
  <c r="H80" i="8"/>
  <c r="J80" i="8" s="1"/>
  <c r="I80" i="8"/>
  <c r="L80" i="8"/>
  <c r="A81" i="8"/>
  <c r="B81" i="8"/>
  <c r="C81" i="8"/>
  <c r="D81" i="8"/>
  <c r="E81" i="8"/>
  <c r="F81" i="8"/>
  <c r="G81" i="8"/>
  <c r="H81" i="8"/>
  <c r="J81" i="8" s="1"/>
  <c r="I81" i="8"/>
  <c r="L81" i="8"/>
  <c r="A82" i="8"/>
  <c r="B82" i="8"/>
  <c r="C82" i="8"/>
  <c r="D82" i="8"/>
  <c r="E82" i="8"/>
  <c r="F82" i="8"/>
  <c r="G82" i="8"/>
  <c r="H82" i="8"/>
  <c r="K82" i="8" s="1"/>
  <c r="I82" i="8"/>
  <c r="L82" i="8"/>
  <c r="A83" i="8"/>
  <c r="B83" i="8"/>
  <c r="C83" i="8"/>
  <c r="D83" i="8"/>
  <c r="E83" i="8"/>
  <c r="F83" i="8"/>
  <c r="G83" i="8"/>
  <c r="H83" i="8"/>
  <c r="I83" i="8"/>
  <c r="L83" i="8"/>
  <c r="A84" i="8"/>
  <c r="B84" i="8"/>
  <c r="C84" i="8"/>
  <c r="D84" i="8"/>
  <c r="E84" i="8"/>
  <c r="F84" i="8"/>
  <c r="G84" i="8"/>
  <c r="H84" i="8"/>
  <c r="J84" i="8" s="1"/>
  <c r="I84" i="8"/>
  <c r="L84" i="8"/>
  <c r="A85" i="8"/>
  <c r="B85" i="8"/>
  <c r="C85" i="8"/>
  <c r="D85" i="8"/>
  <c r="E85" i="8"/>
  <c r="F85" i="8"/>
  <c r="G85" i="8"/>
  <c r="H85" i="8"/>
  <c r="J85" i="8" s="1"/>
  <c r="I85" i="8"/>
  <c r="L85" i="8"/>
  <c r="A86" i="8"/>
  <c r="B86" i="8"/>
  <c r="C86" i="8"/>
  <c r="D86" i="8"/>
  <c r="E86" i="8"/>
  <c r="F86" i="8"/>
  <c r="G86" i="8"/>
  <c r="H86" i="8"/>
  <c r="J86" i="8" s="1"/>
  <c r="I86" i="8"/>
  <c r="L86" i="8"/>
  <c r="A87" i="8"/>
  <c r="B87" i="8"/>
  <c r="C87" i="8"/>
  <c r="D87" i="8"/>
  <c r="E87" i="8"/>
  <c r="F87" i="8"/>
  <c r="G87" i="8"/>
  <c r="H87" i="8"/>
  <c r="I87" i="8"/>
  <c r="L87" i="8"/>
  <c r="A88" i="8"/>
  <c r="B88" i="8"/>
  <c r="C88" i="8"/>
  <c r="D88" i="8"/>
  <c r="E88" i="8"/>
  <c r="F88" i="8"/>
  <c r="G88" i="8"/>
  <c r="H88" i="8"/>
  <c r="I88" i="8"/>
  <c r="L88" i="8"/>
  <c r="A89" i="8"/>
  <c r="B89" i="8"/>
  <c r="C89" i="8"/>
  <c r="D89" i="8"/>
  <c r="E89" i="8"/>
  <c r="F89" i="8"/>
  <c r="G89" i="8"/>
  <c r="H89" i="8"/>
  <c r="J89" i="8" s="1"/>
  <c r="I89" i="8"/>
  <c r="L89" i="8"/>
  <c r="A90" i="8"/>
  <c r="B90" i="8"/>
  <c r="C90" i="8"/>
  <c r="D90" i="8"/>
  <c r="E90" i="8"/>
  <c r="F90" i="8"/>
  <c r="G90" i="8"/>
  <c r="H90" i="8"/>
  <c r="K90" i="8" s="1"/>
  <c r="I90" i="8"/>
  <c r="L90" i="8"/>
  <c r="A91" i="8"/>
  <c r="B91" i="8"/>
  <c r="C91" i="8"/>
  <c r="D91" i="8"/>
  <c r="E91" i="8"/>
  <c r="F91" i="8"/>
  <c r="G91" i="8"/>
  <c r="H91" i="8"/>
  <c r="J91" i="8" s="1"/>
  <c r="I91" i="8"/>
  <c r="L91" i="8"/>
  <c r="A92" i="8"/>
  <c r="B92" i="8"/>
  <c r="C92" i="8"/>
  <c r="D92" i="8"/>
  <c r="E92" i="8"/>
  <c r="F92" i="8"/>
  <c r="G92" i="8"/>
  <c r="H92" i="8"/>
  <c r="J92" i="8" s="1"/>
  <c r="I92" i="8"/>
  <c r="L92" i="8"/>
  <c r="A93" i="8"/>
  <c r="B93" i="8"/>
  <c r="C93" i="8"/>
  <c r="D93" i="8"/>
  <c r="E93" i="8"/>
  <c r="F93" i="8"/>
  <c r="G93" i="8"/>
  <c r="H93" i="8"/>
  <c r="J93" i="8" s="1"/>
  <c r="I93" i="8"/>
  <c r="L93" i="8"/>
  <c r="A94" i="8"/>
  <c r="B94" i="8"/>
  <c r="C94" i="8"/>
  <c r="D94" i="8"/>
  <c r="E94" i="8"/>
  <c r="F94" i="8"/>
  <c r="G94" i="8"/>
  <c r="H94" i="8"/>
  <c r="J94" i="8" s="1"/>
  <c r="I94" i="8"/>
  <c r="L94" i="8"/>
  <c r="A95" i="8"/>
  <c r="B95" i="8"/>
  <c r="C95" i="8"/>
  <c r="D95" i="8"/>
  <c r="E95" i="8"/>
  <c r="F95" i="8"/>
  <c r="G95" i="8"/>
  <c r="H95" i="8"/>
  <c r="J95" i="8" s="1"/>
  <c r="I95" i="8"/>
  <c r="L95" i="8"/>
  <c r="A96" i="8"/>
  <c r="B96" i="8"/>
  <c r="C96" i="8"/>
  <c r="D96" i="8"/>
  <c r="E96" i="8"/>
  <c r="F96" i="8"/>
  <c r="G96" i="8"/>
  <c r="H96" i="8"/>
  <c r="J96" i="8" s="1"/>
  <c r="I96" i="8"/>
  <c r="L96" i="8"/>
  <c r="A97" i="8"/>
  <c r="B97" i="8"/>
  <c r="C97" i="8"/>
  <c r="D97" i="8"/>
  <c r="E97" i="8"/>
  <c r="F97" i="8"/>
  <c r="G97" i="8"/>
  <c r="H97" i="8"/>
  <c r="J97" i="8" s="1"/>
  <c r="I97" i="8"/>
  <c r="L97" i="8"/>
  <c r="A98" i="8"/>
  <c r="B98" i="8"/>
  <c r="C98" i="8"/>
  <c r="D98" i="8"/>
  <c r="E98" i="8"/>
  <c r="F98" i="8"/>
  <c r="G98" i="8"/>
  <c r="H98" i="8"/>
  <c r="I98" i="8"/>
  <c r="L98" i="8"/>
  <c r="A99" i="8"/>
  <c r="B99" i="8"/>
  <c r="C99" i="8"/>
  <c r="D99" i="8"/>
  <c r="E99" i="8"/>
  <c r="F99" i="8"/>
  <c r="G99" i="8"/>
  <c r="H99" i="8"/>
  <c r="K99" i="8" s="1"/>
  <c r="I99" i="8"/>
  <c r="L99" i="8"/>
  <c r="A100" i="8"/>
  <c r="B100" i="8"/>
  <c r="C100" i="8"/>
  <c r="D100" i="8"/>
  <c r="E100" i="8"/>
  <c r="F100" i="8"/>
  <c r="G100" i="8"/>
  <c r="H100" i="8"/>
  <c r="J100" i="8" s="1"/>
  <c r="I100" i="8"/>
  <c r="L100" i="8"/>
  <c r="A101" i="8"/>
  <c r="B101" i="8"/>
  <c r="C101" i="8"/>
  <c r="D101" i="8"/>
  <c r="E101" i="8"/>
  <c r="F101" i="8"/>
  <c r="G101" i="8"/>
  <c r="H101" i="8"/>
  <c r="K101" i="8" s="1"/>
  <c r="I101" i="8"/>
  <c r="L101" i="8"/>
  <c r="A102" i="8"/>
  <c r="B102" i="8"/>
  <c r="C102" i="8"/>
  <c r="D102" i="8"/>
  <c r="E102" i="8"/>
  <c r="F102" i="8"/>
  <c r="G102" i="8"/>
  <c r="H102" i="8"/>
  <c r="K102" i="8" s="1"/>
  <c r="I102" i="8"/>
  <c r="L102" i="8"/>
  <c r="A103" i="8"/>
  <c r="B103" i="8"/>
  <c r="C103" i="8"/>
  <c r="D103" i="8"/>
  <c r="E103" i="8"/>
  <c r="F103" i="8"/>
  <c r="G103" i="8"/>
  <c r="H103" i="8"/>
  <c r="I103" i="8"/>
  <c r="L103" i="8"/>
  <c r="A104" i="8"/>
  <c r="B104" i="8"/>
  <c r="C104" i="8"/>
  <c r="D104" i="8"/>
  <c r="E104" i="8"/>
  <c r="F104" i="8"/>
  <c r="G104" i="8"/>
  <c r="H104" i="8"/>
  <c r="K104" i="8" s="1"/>
  <c r="I104" i="8"/>
  <c r="L104" i="8"/>
  <c r="A105" i="8"/>
  <c r="B105" i="8"/>
  <c r="C105" i="8"/>
  <c r="D105" i="8"/>
  <c r="E105" i="8"/>
  <c r="F105" i="8"/>
  <c r="G105" i="8"/>
  <c r="H105" i="8"/>
  <c r="J105" i="8" s="1"/>
  <c r="I105" i="8"/>
  <c r="L105" i="8"/>
  <c r="A106" i="8"/>
  <c r="B106" i="8"/>
  <c r="C106" i="8"/>
  <c r="D106" i="8"/>
  <c r="E106" i="8"/>
  <c r="F106" i="8"/>
  <c r="G106" i="8"/>
  <c r="H106" i="8"/>
  <c r="I106" i="8"/>
  <c r="L106" i="8"/>
  <c r="A107" i="8"/>
  <c r="B107" i="8"/>
  <c r="C107" i="8"/>
  <c r="D107" i="8"/>
  <c r="E107" i="8"/>
  <c r="F107" i="8"/>
  <c r="G107" i="8"/>
  <c r="H107" i="8"/>
  <c r="J107" i="8" s="1"/>
  <c r="I107" i="8"/>
  <c r="L107" i="8"/>
  <c r="A108" i="8"/>
  <c r="B108" i="8"/>
  <c r="C108" i="8"/>
  <c r="D108" i="8"/>
  <c r="E108" i="8"/>
  <c r="F108" i="8"/>
  <c r="G108" i="8"/>
  <c r="H108" i="8"/>
  <c r="J108" i="8" s="1"/>
  <c r="I108" i="8"/>
  <c r="L108" i="8"/>
  <c r="A109" i="8"/>
  <c r="B109" i="8"/>
  <c r="C109" i="8"/>
  <c r="D109" i="8"/>
  <c r="E109" i="8"/>
  <c r="F109" i="8"/>
  <c r="G109" i="8"/>
  <c r="H109" i="8"/>
  <c r="I109" i="8"/>
  <c r="L109" i="8"/>
  <c r="A110" i="8"/>
  <c r="B110" i="8"/>
  <c r="C110" i="8"/>
  <c r="D110" i="8"/>
  <c r="E110" i="8"/>
  <c r="F110" i="8"/>
  <c r="G110" i="8"/>
  <c r="H110" i="8"/>
  <c r="J110" i="8" s="1"/>
  <c r="I110" i="8"/>
  <c r="L110" i="8"/>
  <c r="A111" i="8"/>
  <c r="B111" i="8"/>
  <c r="C111" i="8"/>
  <c r="D111" i="8"/>
  <c r="E111" i="8"/>
  <c r="F111" i="8"/>
  <c r="G111" i="8"/>
  <c r="H111" i="8"/>
  <c r="I111" i="8"/>
  <c r="L111" i="8"/>
  <c r="A112" i="8"/>
  <c r="B112" i="8"/>
  <c r="C112" i="8"/>
  <c r="D112" i="8"/>
  <c r="E112" i="8"/>
  <c r="F112" i="8"/>
  <c r="G112" i="8"/>
  <c r="H112" i="8"/>
  <c r="J112" i="8" s="1"/>
  <c r="I112" i="8"/>
  <c r="L112" i="8"/>
  <c r="A113" i="8"/>
  <c r="B113" i="8"/>
  <c r="C113" i="8"/>
  <c r="D113" i="8"/>
  <c r="E113" i="8"/>
  <c r="F113" i="8"/>
  <c r="G113" i="8"/>
  <c r="H113" i="8"/>
  <c r="J113" i="8" s="1"/>
  <c r="I113" i="8"/>
  <c r="L113" i="8"/>
  <c r="A114" i="8"/>
  <c r="B114" i="8"/>
  <c r="C114" i="8"/>
  <c r="D114" i="8"/>
  <c r="E114" i="8"/>
  <c r="F114" i="8"/>
  <c r="G114" i="8"/>
  <c r="H114" i="8"/>
  <c r="I114" i="8"/>
  <c r="L114" i="8"/>
  <c r="A115" i="8"/>
  <c r="B115" i="8"/>
  <c r="C115" i="8"/>
  <c r="D115" i="8"/>
  <c r="E115" i="8"/>
  <c r="F115" i="8"/>
  <c r="G115" i="8"/>
  <c r="H115" i="8"/>
  <c r="J115" i="8" s="1"/>
  <c r="I115" i="8"/>
  <c r="L115" i="8"/>
  <c r="A116" i="8"/>
  <c r="B116" i="8"/>
  <c r="C116" i="8"/>
  <c r="D116" i="8"/>
  <c r="E116" i="8"/>
  <c r="F116" i="8"/>
  <c r="G116" i="8"/>
  <c r="H116" i="8"/>
  <c r="J116" i="8" s="1"/>
  <c r="I116" i="8"/>
  <c r="L116" i="8"/>
  <c r="A117" i="8"/>
  <c r="B117" i="8"/>
  <c r="C117" i="8"/>
  <c r="D117" i="8"/>
  <c r="E117" i="8"/>
  <c r="F117" i="8"/>
  <c r="G117" i="8"/>
  <c r="H117" i="8"/>
  <c r="I117" i="8"/>
  <c r="L117" i="8"/>
  <c r="A118" i="8"/>
  <c r="B118" i="8"/>
  <c r="C118" i="8"/>
  <c r="D118" i="8"/>
  <c r="E118" i="8"/>
  <c r="F118" i="8"/>
  <c r="G118" i="8"/>
  <c r="H118" i="8"/>
  <c r="J118" i="8" s="1"/>
  <c r="I118" i="8"/>
  <c r="L118" i="8"/>
  <c r="A119" i="8"/>
  <c r="B119" i="8"/>
  <c r="C119" i="8"/>
  <c r="D119" i="8"/>
  <c r="E119" i="8"/>
  <c r="F119" i="8"/>
  <c r="G119" i="8"/>
  <c r="H119" i="8"/>
  <c r="I119" i="8"/>
  <c r="L119" i="8"/>
  <c r="A120" i="8"/>
  <c r="B120" i="8"/>
  <c r="C120" i="8"/>
  <c r="D120" i="8"/>
  <c r="E120" i="8"/>
  <c r="F120" i="8"/>
  <c r="G120" i="8"/>
  <c r="H120" i="8"/>
  <c r="K120" i="8" s="1"/>
  <c r="I120" i="8"/>
  <c r="L120" i="8"/>
  <c r="A121" i="8"/>
  <c r="B121" i="8"/>
  <c r="C121" i="8"/>
  <c r="D121" i="8"/>
  <c r="E121" i="8"/>
  <c r="F121" i="8"/>
  <c r="G121" i="8"/>
  <c r="H121" i="8"/>
  <c r="J121" i="8" s="1"/>
  <c r="I121" i="8"/>
  <c r="L121" i="8"/>
  <c r="A122" i="8"/>
  <c r="B122" i="8"/>
  <c r="C122" i="8"/>
  <c r="D122" i="8"/>
  <c r="E122" i="8"/>
  <c r="F122" i="8"/>
  <c r="G122" i="8"/>
  <c r="H122" i="8"/>
  <c r="I122" i="8"/>
  <c r="L122" i="8"/>
  <c r="A123" i="8"/>
  <c r="B123" i="8"/>
  <c r="C123" i="8"/>
  <c r="D123" i="8"/>
  <c r="E123" i="8"/>
  <c r="F123" i="8"/>
  <c r="G123" i="8"/>
  <c r="H123" i="8"/>
  <c r="J123" i="8" s="1"/>
  <c r="I123" i="8"/>
  <c r="L123" i="8"/>
  <c r="A124" i="8"/>
  <c r="B124" i="8"/>
  <c r="C124" i="8"/>
  <c r="D124" i="8"/>
  <c r="E124" i="8"/>
  <c r="F124" i="8"/>
  <c r="G124" i="8"/>
  <c r="H124" i="8"/>
  <c r="I124" i="8"/>
  <c r="L124" i="8"/>
  <c r="A125" i="8"/>
  <c r="B125" i="8"/>
  <c r="C125" i="8"/>
  <c r="D125" i="8"/>
  <c r="E125" i="8"/>
  <c r="F125" i="8"/>
  <c r="G125" i="8"/>
  <c r="H125" i="8"/>
  <c r="J125" i="8" s="1"/>
  <c r="I125" i="8"/>
  <c r="L125" i="8"/>
  <c r="A126" i="8"/>
  <c r="B126" i="8"/>
  <c r="C126" i="8"/>
  <c r="D126" i="8"/>
  <c r="E126" i="8"/>
  <c r="F126" i="8"/>
  <c r="G126" i="8"/>
  <c r="H126" i="8"/>
  <c r="J126" i="8" s="1"/>
  <c r="I126" i="8"/>
  <c r="L126" i="8"/>
  <c r="A127" i="8"/>
  <c r="B127" i="8"/>
  <c r="C127" i="8"/>
  <c r="D127" i="8"/>
  <c r="E127" i="8"/>
  <c r="F127" i="8"/>
  <c r="G127" i="8"/>
  <c r="H127" i="8"/>
  <c r="I127" i="8"/>
  <c r="L127" i="8"/>
  <c r="A128" i="8"/>
  <c r="B128" i="8"/>
  <c r="C128" i="8"/>
  <c r="D128" i="8"/>
  <c r="E128" i="8"/>
  <c r="F128" i="8"/>
  <c r="G128" i="8"/>
  <c r="H128" i="8"/>
  <c r="J128" i="8" s="1"/>
  <c r="I128" i="8"/>
  <c r="L128" i="8"/>
  <c r="A129" i="8"/>
  <c r="B129" i="8"/>
  <c r="C129" i="8"/>
  <c r="D129" i="8"/>
  <c r="E129" i="8"/>
  <c r="F129" i="8"/>
  <c r="G129" i="8"/>
  <c r="H129" i="8"/>
  <c r="J129" i="8" s="1"/>
  <c r="I129" i="8"/>
  <c r="L129" i="8"/>
  <c r="A130" i="8"/>
  <c r="B130" i="8"/>
  <c r="C130" i="8"/>
  <c r="D130" i="8"/>
  <c r="E130" i="8"/>
  <c r="F130" i="8"/>
  <c r="G130" i="8"/>
  <c r="H130" i="8"/>
  <c r="K130" i="8" s="1"/>
  <c r="I130" i="8"/>
  <c r="L130" i="8"/>
  <c r="A131" i="8"/>
  <c r="B131" i="8"/>
  <c r="C131" i="8"/>
  <c r="D131" i="8"/>
  <c r="E131" i="8"/>
  <c r="F131" i="8"/>
  <c r="G131" i="8"/>
  <c r="H131" i="8"/>
  <c r="J131" i="8" s="1"/>
  <c r="I131" i="8"/>
  <c r="L131" i="8"/>
  <c r="A132" i="8"/>
  <c r="B132" i="8"/>
  <c r="C132" i="8"/>
  <c r="D132" i="8"/>
  <c r="E132" i="8"/>
  <c r="F132" i="8"/>
  <c r="G132" i="8"/>
  <c r="H132" i="8"/>
  <c r="K132" i="8" s="1"/>
  <c r="I132" i="8"/>
  <c r="L132" i="8"/>
  <c r="A133" i="8"/>
  <c r="B133" i="8"/>
  <c r="C133" i="8"/>
  <c r="D133" i="8"/>
  <c r="E133" i="8"/>
  <c r="F133" i="8"/>
  <c r="G133" i="8"/>
  <c r="H133" i="8"/>
  <c r="K133" i="8" s="1"/>
  <c r="I133" i="8"/>
  <c r="L133" i="8"/>
  <c r="A134" i="8"/>
  <c r="B134" i="8"/>
  <c r="C134" i="8"/>
  <c r="D134" i="8"/>
  <c r="E134" i="8"/>
  <c r="F134" i="8"/>
  <c r="G134" i="8"/>
  <c r="H134" i="8"/>
  <c r="K134" i="8" s="1"/>
  <c r="I134" i="8"/>
  <c r="L134" i="8"/>
  <c r="A135" i="8"/>
  <c r="B135" i="8"/>
  <c r="C135" i="8"/>
  <c r="D135" i="8"/>
  <c r="E135" i="8"/>
  <c r="F135" i="8"/>
  <c r="G135" i="8"/>
  <c r="H135" i="8"/>
  <c r="J135" i="8" s="1"/>
  <c r="I135" i="8"/>
  <c r="L135" i="8"/>
  <c r="A136" i="8"/>
  <c r="B136" i="8"/>
  <c r="C136" i="8"/>
  <c r="D136" i="8"/>
  <c r="E136" i="8"/>
  <c r="F136" i="8"/>
  <c r="G136" i="8"/>
  <c r="H136" i="8"/>
  <c r="J136" i="8" s="1"/>
  <c r="I136" i="8"/>
  <c r="L136" i="8"/>
  <c r="A137" i="8"/>
  <c r="B137" i="8"/>
  <c r="C137" i="8"/>
  <c r="D137" i="8"/>
  <c r="E137" i="8"/>
  <c r="F137" i="8"/>
  <c r="G137" i="8"/>
  <c r="H137" i="8"/>
  <c r="J137" i="8" s="1"/>
  <c r="I137" i="8"/>
  <c r="L137" i="8"/>
  <c r="A138" i="8"/>
  <c r="B138" i="8"/>
  <c r="C138" i="8"/>
  <c r="D138" i="8"/>
  <c r="E138" i="8"/>
  <c r="F138" i="8"/>
  <c r="G138" i="8"/>
  <c r="H138" i="8"/>
  <c r="I138" i="8"/>
  <c r="L138" i="8"/>
  <c r="A139" i="8"/>
  <c r="B139" i="8"/>
  <c r="C139" i="8"/>
  <c r="D139" i="8"/>
  <c r="E139" i="8"/>
  <c r="F139" i="8"/>
  <c r="G139" i="8"/>
  <c r="H139" i="8"/>
  <c r="K139" i="8" s="1"/>
  <c r="I139" i="8"/>
  <c r="L139" i="8"/>
  <c r="A140" i="8"/>
  <c r="B140" i="8"/>
  <c r="C140" i="8"/>
  <c r="D140" i="8"/>
  <c r="E140" i="8"/>
  <c r="F140" i="8"/>
  <c r="G140" i="8"/>
  <c r="H140" i="8"/>
  <c r="K140" i="8" s="1"/>
  <c r="I140" i="8"/>
  <c r="L140" i="8"/>
  <c r="A141" i="8"/>
  <c r="B141" i="8"/>
  <c r="C141" i="8"/>
  <c r="D141" i="8"/>
  <c r="E141" i="8"/>
  <c r="F141" i="8"/>
  <c r="G141" i="8"/>
  <c r="H141" i="8"/>
  <c r="K141" i="8" s="1"/>
  <c r="I141" i="8"/>
  <c r="L141" i="8"/>
  <c r="A142" i="8"/>
  <c r="B142" i="8"/>
  <c r="C142" i="8"/>
  <c r="D142" i="8"/>
  <c r="E142" i="8"/>
  <c r="F142" i="8"/>
  <c r="G142" i="8"/>
  <c r="H142" i="8"/>
  <c r="I142" i="8"/>
  <c r="L142" i="8"/>
  <c r="A143" i="8"/>
  <c r="B143" i="8"/>
  <c r="C143" i="8"/>
  <c r="D143" i="8"/>
  <c r="E143" i="8"/>
  <c r="F143" i="8"/>
  <c r="G143" i="8"/>
  <c r="H143" i="8"/>
  <c r="J143" i="8" s="1"/>
  <c r="I143" i="8"/>
  <c r="L143" i="8"/>
  <c r="A144" i="8"/>
  <c r="B144" i="8"/>
  <c r="C144" i="8"/>
  <c r="D144" i="8"/>
  <c r="E144" i="8"/>
  <c r="F144" i="8"/>
  <c r="G144" i="8"/>
  <c r="H144" i="8"/>
  <c r="J144" i="8" s="1"/>
  <c r="I144" i="8"/>
  <c r="L144" i="8"/>
  <c r="A145" i="8"/>
  <c r="B145" i="8"/>
  <c r="C145" i="8"/>
  <c r="D145" i="8"/>
  <c r="E145" i="8"/>
  <c r="F145" i="8"/>
  <c r="G145" i="8"/>
  <c r="H145" i="8"/>
  <c r="J145" i="8" s="1"/>
  <c r="I145" i="8"/>
  <c r="L145" i="8"/>
  <c r="A146" i="8"/>
  <c r="B146" i="8"/>
  <c r="C146" i="8"/>
  <c r="D146" i="8"/>
  <c r="E146" i="8"/>
  <c r="F146" i="8"/>
  <c r="G146" i="8"/>
  <c r="H146" i="8"/>
  <c r="I146" i="8"/>
  <c r="L146" i="8"/>
  <c r="A147" i="8"/>
  <c r="B147" i="8"/>
  <c r="C147" i="8"/>
  <c r="D147" i="8"/>
  <c r="E147" i="8"/>
  <c r="F147" i="8"/>
  <c r="G147" i="8"/>
  <c r="H147" i="8"/>
  <c r="J147" i="8" s="1"/>
  <c r="I147" i="8"/>
  <c r="L147" i="8"/>
  <c r="A148" i="8"/>
  <c r="B148" i="8"/>
  <c r="C148" i="8"/>
  <c r="D148" i="8"/>
  <c r="E148" i="8"/>
  <c r="F148" i="8"/>
  <c r="G148" i="8"/>
  <c r="H148" i="8"/>
  <c r="I148" i="8"/>
  <c r="L148" i="8"/>
  <c r="A149" i="8"/>
  <c r="B149" i="8"/>
  <c r="C149" i="8"/>
  <c r="D149" i="8"/>
  <c r="E149" i="8"/>
  <c r="F149" i="8"/>
  <c r="G149" i="8"/>
  <c r="H149" i="8"/>
  <c r="K149" i="8" s="1"/>
  <c r="I149" i="8"/>
  <c r="L149" i="8"/>
  <c r="A150" i="8"/>
  <c r="B150" i="8"/>
  <c r="C150" i="8"/>
  <c r="D150" i="8"/>
  <c r="E150" i="8"/>
  <c r="F150" i="8"/>
  <c r="G150" i="8"/>
  <c r="H150" i="8"/>
  <c r="K150" i="8" s="1"/>
  <c r="I150" i="8"/>
  <c r="L150" i="8"/>
  <c r="A151" i="8"/>
  <c r="B151" i="8"/>
  <c r="C151" i="8"/>
  <c r="D151" i="8"/>
  <c r="E151" i="8"/>
  <c r="F151" i="8"/>
  <c r="G151" i="8"/>
  <c r="H151" i="8"/>
  <c r="K151" i="8" s="1"/>
  <c r="I151" i="8"/>
  <c r="L151" i="8"/>
  <c r="A152" i="8"/>
  <c r="B152" i="8"/>
  <c r="C152" i="8"/>
  <c r="D152" i="8"/>
  <c r="E152" i="8"/>
  <c r="F152" i="8"/>
  <c r="G152" i="8"/>
  <c r="H152" i="8"/>
  <c r="J152" i="8" s="1"/>
  <c r="I152" i="8"/>
  <c r="L152" i="8"/>
  <c r="A153" i="8"/>
  <c r="B153" i="8"/>
  <c r="C153" i="8"/>
  <c r="D153" i="8"/>
  <c r="E153" i="8"/>
  <c r="F153" i="8"/>
  <c r="G153" i="8"/>
  <c r="H153" i="8"/>
  <c r="I153" i="8"/>
  <c r="L153" i="8"/>
  <c r="A154" i="8"/>
  <c r="B154" i="8"/>
  <c r="C154" i="8"/>
  <c r="D154" i="8"/>
  <c r="E154" i="8"/>
  <c r="F154" i="8"/>
  <c r="G154" i="8"/>
  <c r="H154" i="8"/>
  <c r="K154" i="8" s="1"/>
  <c r="I154" i="8"/>
  <c r="L154" i="8"/>
  <c r="A155" i="8"/>
  <c r="B155" i="8"/>
  <c r="C155" i="8"/>
  <c r="D155" i="8"/>
  <c r="E155" i="8"/>
  <c r="F155" i="8"/>
  <c r="G155" i="8"/>
  <c r="H155" i="8"/>
  <c r="I155" i="8"/>
  <c r="L155" i="8"/>
  <c r="A156" i="8"/>
  <c r="B156" i="8"/>
  <c r="C156" i="8"/>
  <c r="D156" i="8"/>
  <c r="E156" i="8"/>
  <c r="F156" i="8"/>
  <c r="G156" i="8"/>
  <c r="H156" i="8"/>
  <c r="K156" i="8" s="1"/>
  <c r="I156" i="8"/>
  <c r="L156" i="8"/>
  <c r="A157" i="8"/>
  <c r="B157" i="8"/>
  <c r="C157" i="8"/>
  <c r="D157" i="8"/>
  <c r="E157" i="8"/>
  <c r="F157" i="8"/>
  <c r="G157" i="8"/>
  <c r="H157" i="8"/>
  <c r="J157" i="8" s="1"/>
  <c r="I157" i="8"/>
  <c r="L157" i="8"/>
  <c r="A158" i="8"/>
  <c r="B158" i="8"/>
  <c r="C158" i="8"/>
  <c r="D158" i="8"/>
  <c r="E158" i="8"/>
  <c r="F158" i="8"/>
  <c r="G158" i="8"/>
  <c r="H158" i="8"/>
  <c r="J158" i="8" s="1"/>
  <c r="I158" i="8"/>
  <c r="L158" i="8"/>
  <c r="A159" i="8"/>
  <c r="B159" i="8"/>
  <c r="C159" i="8"/>
  <c r="D159" i="8"/>
  <c r="E159" i="8"/>
  <c r="F159" i="8"/>
  <c r="G159" i="8"/>
  <c r="H159" i="8"/>
  <c r="J159" i="8" s="1"/>
  <c r="I159" i="8"/>
  <c r="L159" i="8"/>
  <c r="A160" i="8"/>
  <c r="B160" i="8"/>
  <c r="C160" i="8"/>
  <c r="D160" i="8"/>
  <c r="E160" i="8"/>
  <c r="F160" i="8"/>
  <c r="G160" i="8"/>
  <c r="H160" i="8"/>
  <c r="J160" i="8" s="1"/>
  <c r="I160" i="8"/>
  <c r="L160" i="8"/>
  <c r="A161" i="8"/>
  <c r="B161" i="8"/>
  <c r="C161" i="8"/>
  <c r="D161" i="8"/>
  <c r="E161" i="8"/>
  <c r="F161" i="8"/>
  <c r="G161" i="8"/>
  <c r="H161" i="8"/>
  <c r="J161" i="8" s="1"/>
  <c r="I161" i="8"/>
  <c r="L161" i="8"/>
  <c r="A162" i="8"/>
  <c r="B162" i="8"/>
  <c r="C162" i="8"/>
  <c r="D162" i="8"/>
  <c r="E162" i="8"/>
  <c r="F162" i="8"/>
  <c r="G162" i="8"/>
  <c r="H162" i="8"/>
  <c r="J162" i="8" s="1"/>
  <c r="I162" i="8"/>
  <c r="L162" i="8"/>
  <c r="A163" i="8"/>
  <c r="B163" i="8"/>
  <c r="C163" i="8"/>
  <c r="D163" i="8"/>
  <c r="E163" i="8"/>
  <c r="F163" i="8"/>
  <c r="G163" i="8"/>
  <c r="H163" i="8"/>
  <c r="K163" i="8" s="1"/>
  <c r="I163" i="8"/>
  <c r="L163" i="8"/>
  <c r="A164" i="8"/>
  <c r="B164" i="8"/>
  <c r="C164" i="8"/>
  <c r="D164" i="8"/>
  <c r="E164" i="8"/>
  <c r="F164" i="8"/>
  <c r="G164" i="8"/>
  <c r="H164" i="8"/>
  <c r="K164" i="8" s="1"/>
  <c r="I164" i="8"/>
  <c r="L164" i="8"/>
  <c r="A165" i="8"/>
  <c r="B165" i="8"/>
  <c r="C165" i="8"/>
  <c r="D165" i="8"/>
  <c r="E165" i="8"/>
  <c r="F165" i="8"/>
  <c r="G165" i="8"/>
  <c r="H165" i="8"/>
  <c r="K165" i="8" s="1"/>
  <c r="I165" i="8"/>
  <c r="L165" i="8"/>
  <c r="A166" i="8"/>
  <c r="B166" i="8"/>
  <c r="C166" i="8"/>
  <c r="D166" i="8"/>
  <c r="E166" i="8"/>
  <c r="F166" i="8"/>
  <c r="G166" i="8"/>
  <c r="H166" i="8"/>
  <c r="J166" i="8" s="1"/>
  <c r="I166" i="8"/>
  <c r="L166" i="8"/>
  <c r="A167" i="8"/>
  <c r="B167" i="8"/>
  <c r="C167" i="8"/>
  <c r="D167" i="8"/>
  <c r="E167" i="8"/>
  <c r="F167" i="8"/>
  <c r="G167" i="8"/>
  <c r="H167" i="8"/>
  <c r="I167" i="8"/>
  <c r="L167" i="8"/>
  <c r="A168" i="8"/>
  <c r="B168" i="8"/>
  <c r="C168" i="8"/>
  <c r="D168" i="8"/>
  <c r="E168" i="8"/>
  <c r="F168" i="8"/>
  <c r="G168" i="8"/>
  <c r="H168" i="8"/>
  <c r="J168" i="8" s="1"/>
  <c r="I168" i="8"/>
  <c r="L168" i="8"/>
  <c r="A169" i="8"/>
  <c r="B169" i="8"/>
  <c r="C169" i="8"/>
  <c r="D169" i="8"/>
  <c r="E169" i="8"/>
  <c r="F169" i="8"/>
  <c r="G169" i="8"/>
  <c r="H169" i="8"/>
  <c r="J169" i="8" s="1"/>
  <c r="I169" i="8"/>
  <c r="L169" i="8"/>
  <c r="A170" i="8"/>
  <c r="B170" i="8"/>
  <c r="C170" i="8"/>
  <c r="D170" i="8"/>
  <c r="E170" i="8"/>
  <c r="F170" i="8"/>
  <c r="G170" i="8"/>
  <c r="H170" i="8"/>
  <c r="K170" i="8" s="1"/>
  <c r="I170" i="8"/>
  <c r="L170" i="8"/>
  <c r="A171" i="8"/>
  <c r="B171" i="8"/>
  <c r="C171" i="8"/>
  <c r="D171" i="8"/>
  <c r="E171" i="8"/>
  <c r="F171" i="8"/>
  <c r="G171" i="8"/>
  <c r="H171" i="8"/>
  <c r="K171" i="8" s="1"/>
  <c r="I171" i="8"/>
  <c r="L171" i="8"/>
  <c r="A172" i="8"/>
  <c r="B172" i="8"/>
  <c r="C172" i="8"/>
  <c r="D172" i="8"/>
  <c r="E172" i="8"/>
  <c r="F172" i="8"/>
  <c r="G172" i="8"/>
  <c r="H172" i="8"/>
  <c r="K172" i="8" s="1"/>
  <c r="I172" i="8"/>
  <c r="L172" i="8"/>
  <c r="A173" i="8"/>
  <c r="B173" i="8"/>
  <c r="C173" i="8"/>
  <c r="D173" i="8"/>
  <c r="E173" i="8"/>
  <c r="F173" i="8"/>
  <c r="G173" i="8"/>
  <c r="H173" i="8"/>
  <c r="I173" i="8"/>
  <c r="L173" i="8"/>
  <c r="A174" i="8"/>
  <c r="B174" i="8"/>
  <c r="C174" i="8"/>
  <c r="D174" i="8"/>
  <c r="E174" i="8"/>
  <c r="F174" i="8"/>
  <c r="G174" i="8"/>
  <c r="H174" i="8"/>
  <c r="J174" i="8" s="1"/>
  <c r="I174" i="8"/>
  <c r="L174" i="8"/>
  <c r="A175" i="8"/>
  <c r="B175" i="8"/>
  <c r="C175" i="8"/>
  <c r="D175" i="8"/>
  <c r="E175" i="8"/>
  <c r="F175" i="8"/>
  <c r="G175" i="8"/>
  <c r="H175" i="8"/>
  <c r="K175" i="8" s="1"/>
  <c r="I175" i="8"/>
  <c r="L175" i="8"/>
  <c r="A176" i="8"/>
  <c r="B176" i="8"/>
  <c r="C176" i="8"/>
  <c r="D176" i="8"/>
  <c r="E176" i="8"/>
  <c r="F176" i="8"/>
  <c r="G176" i="8"/>
  <c r="H176" i="8"/>
  <c r="I176" i="8"/>
  <c r="L176" i="8"/>
  <c r="A177" i="8"/>
  <c r="B177" i="8"/>
  <c r="C177" i="8"/>
  <c r="D177" i="8"/>
  <c r="E177" i="8"/>
  <c r="F177" i="8"/>
  <c r="G177" i="8"/>
  <c r="H177" i="8"/>
  <c r="I177" i="8"/>
  <c r="L177" i="8"/>
  <c r="A178" i="8"/>
  <c r="B178" i="8"/>
  <c r="C178" i="8"/>
  <c r="D178" i="8"/>
  <c r="E178" i="8"/>
  <c r="F178" i="8"/>
  <c r="G178" i="8"/>
  <c r="H178" i="8"/>
  <c r="J178" i="8" s="1"/>
  <c r="I178" i="8"/>
  <c r="L178" i="8"/>
  <c r="A179" i="8"/>
  <c r="B179" i="8"/>
  <c r="C179" i="8"/>
  <c r="D179" i="8"/>
  <c r="E179" i="8"/>
  <c r="F179" i="8"/>
  <c r="G179" i="8"/>
  <c r="H179" i="8"/>
  <c r="K179" i="8" s="1"/>
  <c r="I179" i="8"/>
  <c r="L179" i="8"/>
  <c r="A180" i="8"/>
  <c r="B180" i="8"/>
  <c r="C180" i="8"/>
  <c r="D180" i="8"/>
  <c r="E180" i="8"/>
  <c r="F180" i="8"/>
  <c r="G180" i="8"/>
  <c r="H180" i="8"/>
  <c r="K180" i="8" s="1"/>
  <c r="I180" i="8"/>
  <c r="L180" i="8"/>
  <c r="A181" i="8"/>
  <c r="B181" i="8"/>
  <c r="C181" i="8"/>
  <c r="D181" i="8"/>
  <c r="E181" i="8"/>
  <c r="F181" i="8"/>
  <c r="G181" i="8"/>
  <c r="H181" i="8"/>
  <c r="I181" i="8"/>
  <c r="L181" i="8"/>
  <c r="A182" i="8"/>
  <c r="B182" i="8"/>
  <c r="C182" i="8"/>
  <c r="D182" i="8"/>
  <c r="E182" i="8"/>
  <c r="F182" i="8"/>
  <c r="G182" i="8"/>
  <c r="H182" i="8"/>
  <c r="I182" i="8"/>
  <c r="L182" i="8"/>
  <c r="A183" i="8"/>
  <c r="B183" i="8"/>
  <c r="C183" i="8"/>
  <c r="D183" i="8"/>
  <c r="E183" i="8"/>
  <c r="F183" i="8"/>
  <c r="G183" i="8"/>
  <c r="H183" i="8"/>
  <c r="K183" i="8" s="1"/>
  <c r="I183" i="8"/>
  <c r="L183" i="8"/>
  <c r="A184" i="8"/>
  <c r="B184" i="8"/>
  <c r="C184" i="8"/>
  <c r="D184" i="8"/>
  <c r="E184" i="8"/>
  <c r="F184" i="8"/>
  <c r="G184" i="8"/>
  <c r="H184" i="8"/>
  <c r="I184" i="8"/>
  <c r="L184" i="8"/>
  <c r="A185" i="8"/>
  <c r="B185" i="8"/>
  <c r="C185" i="8"/>
  <c r="D185" i="8"/>
  <c r="E185" i="8"/>
  <c r="F185" i="8"/>
  <c r="G185" i="8"/>
  <c r="H185" i="8"/>
  <c r="J185" i="8" s="1"/>
  <c r="I185" i="8"/>
  <c r="L185" i="8"/>
  <c r="A186" i="8"/>
  <c r="B186" i="8"/>
  <c r="C186" i="8"/>
  <c r="D186" i="8"/>
  <c r="E186" i="8"/>
  <c r="F186" i="8"/>
  <c r="G186" i="8"/>
  <c r="H186" i="8"/>
  <c r="K186" i="8" s="1"/>
  <c r="I186" i="8"/>
  <c r="L186" i="8"/>
  <c r="A187" i="8"/>
  <c r="B187" i="8"/>
  <c r="C187" i="8"/>
  <c r="D187" i="8"/>
  <c r="E187" i="8"/>
  <c r="F187" i="8"/>
  <c r="G187" i="8"/>
  <c r="H187" i="8"/>
  <c r="K187" i="8" s="1"/>
  <c r="I187" i="8"/>
  <c r="L187" i="8"/>
  <c r="A188" i="8"/>
  <c r="B188" i="8"/>
  <c r="C188" i="8"/>
  <c r="D188" i="8"/>
  <c r="E188" i="8"/>
  <c r="F188" i="8"/>
  <c r="G188" i="8"/>
  <c r="H188" i="8"/>
  <c r="K188" i="8" s="1"/>
  <c r="I188" i="8"/>
  <c r="L188" i="8"/>
  <c r="A189" i="8"/>
  <c r="B189" i="8"/>
  <c r="C189" i="8"/>
  <c r="D189" i="8"/>
  <c r="E189" i="8"/>
  <c r="F189" i="8"/>
  <c r="G189" i="8"/>
  <c r="H189" i="8"/>
  <c r="J189" i="8" s="1"/>
  <c r="I189" i="8"/>
  <c r="L189" i="8"/>
  <c r="A190" i="8"/>
  <c r="B190" i="8"/>
  <c r="C190" i="8"/>
  <c r="D190" i="8"/>
  <c r="E190" i="8"/>
  <c r="F190" i="8"/>
  <c r="G190" i="8"/>
  <c r="H190" i="8"/>
  <c r="I190" i="8"/>
  <c r="L190" i="8"/>
  <c r="A191" i="8"/>
  <c r="B191" i="8"/>
  <c r="C191" i="8"/>
  <c r="D191" i="8"/>
  <c r="E191" i="8"/>
  <c r="F191" i="8"/>
  <c r="G191" i="8"/>
  <c r="H191" i="8"/>
  <c r="K191" i="8" s="1"/>
  <c r="I191" i="8"/>
  <c r="L191" i="8"/>
  <c r="A192" i="8"/>
  <c r="B192" i="8"/>
  <c r="C192" i="8"/>
  <c r="D192" i="8"/>
  <c r="E192" i="8"/>
  <c r="F192" i="8"/>
  <c r="G192" i="8"/>
  <c r="H192" i="8"/>
  <c r="K192" i="8" s="1"/>
  <c r="I192" i="8"/>
  <c r="L192" i="8"/>
  <c r="A193" i="8"/>
  <c r="B193" i="8"/>
  <c r="C193" i="8"/>
  <c r="D193" i="8"/>
  <c r="E193" i="8"/>
  <c r="F193" i="8"/>
  <c r="G193" i="8"/>
  <c r="H193" i="8"/>
  <c r="K193" i="8" s="1"/>
  <c r="I193" i="8"/>
  <c r="L193" i="8"/>
  <c r="A194" i="8"/>
  <c r="B194" i="8"/>
  <c r="C194" i="8"/>
  <c r="D194" i="8"/>
  <c r="E194" i="8"/>
  <c r="F194" i="8"/>
  <c r="G194" i="8"/>
  <c r="H194" i="8"/>
  <c r="I194" i="8"/>
  <c r="L194" i="8"/>
  <c r="A195" i="8"/>
  <c r="B195" i="8"/>
  <c r="C195" i="8"/>
  <c r="D195" i="8"/>
  <c r="E195" i="8"/>
  <c r="F195" i="8"/>
  <c r="G195" i="8"/>
  <c r="H195" i="8"/>
  <c r="K195" i="8" s="1"/>
  <c r="I195" i="8"/>
  <c r="L195" i="8"/>
  <c r="A196" i="8"/>
  <c r="B196" i="8"/>
  <c r="C196" i="8"/>
  <c r="D196" i="8"/>
  <c r="E196" i="8"/>
  <c r="F196" i="8"/>
  <c r="G196" i="8"/>
  <c r="H196" i="8"/>
  <c r="J196" i="8" s="1"/>
  <c r="I196" i="8"/>
  <c r="L196" i="8"/>
  <c r="A197" i="8"/>
  <c r="B197" i="8"/>
  <c r="C197" i="8"/>
  <c r="D197" i="8"/>
  <c r="E197" i="8"/>
  <c r="F197" i="8"/>
  <c r="G197" i="8"/>
  <c r="H197" i="8"/>
  <c r="J197" i="8" s="1"/>
  <c r="I197" i="8"/>
  <c r="L197" i="8"/>
  <c r="A198" i="8"/>
  <c r="B198" i="8"/>
  <c r="C198" i="8"/>
  <c r="D198" i="8"/>
  <c r="E198" i="8"/>
  <c r="F198" i="8"/>
  <c r="G198" i="8"/>
  <c r="H198" i="8"/>
  <c r="K198" i="8" s="1"/>
  <c r="I198" i="8"/>
  <c r="L198" i="8"/>
  <c r="A199" i="8"/>
  <c r="B199" i="8"/>
  <c r="C199" i="8"/>
  <c r="D199" i="8"/>
  <c r="E199" i="8"/>
  <c r="F199" i="8"/>
  <c r="G199" i="8"/>
  <c r="H199" i="8"/>
  <c r="J199" i="8" s="1"/>
  <c r="I199" i="8"/>
  <c r="L199" i="8"/>
  <c r="A200" i="8"/>
  <c r="B200" i="8"/>
  <c r="C200" i="8"/>
  <c r="D200" i="8"/>
  <c r="E200" i="8"/>
  <c r="F200" i="8"/>
  <c r="G200" i="8"/>
  <c r="H200" i="8"/>
  <c r="I200" i="8"/>
  <c r="L200" i="8"/>
  <c r="A201" i="8"/>
  <c r="B201" i="8"/>
  <c r="C201" i="8"/>
  <c r="D201" i="8"/>
  <c r="E201" i="8"/>
  <c r="F201" i="8"/>
  <c r="G201" i="8"/>
  <c r="H201" i="8"/>
  <c r="I201" i="8"/>
  <c r="L201" i="8"/>
  <c r="A202" i="8"/>
  <c r="B202" i="8"/>
  <c r="C202" i="8"/>
  <c r="D202" i="8"/>
  <c r="E202" i="8"/>
  <c r="F202" i="8"/>
  <c r="G202" i="8"/>
  <c r="H202" i="8"/>
  <c r="J202" i="8" s="1"/>
  <c r="I202" i="8"/>
  <c r="L202" i="8"/>
  <c r="A203" i="8"/>
  <c r="B203" i="8"/>
  <c r="C203" i="8"/>
  <c r="D203" i="8"/>
  <c r="E203" i="8"/>
  <c r="F203" i="8"/>
  <c r="G203" i="8"/>
  <c r="H203" i="8"/>
  <c r="J203" i="8" s="1"/>
  <c r="I203" i="8"/>
  <c r="L203" i="8"/>
  <c r="A204" i="8"/>
  <c r="B204" i="8"/>
  <c r="C204" i="8"/>
  <c r="D204" i="8"/>
  <c r="E204" i="8"/>
  <c r="F204" i="8"/>
  <c r="G204" i="8"/>
  <c r="H204" i="8"/>
  <c r="K204" i="8" s="1"/>
  <c r="I204" i="8"/>
  <c r="L204" i="8"/>
  <c r="A205" i="8"/>
  <c r="B205" i="8"/>
  <c r="C205" i="8"/>
  <c r="D205" i="8"/>
  <c r="E205" i="8"/>
  <c r="F205" i="8"/>
  <c r="G205" i="8"/>
  <c r="H205" i="8"/>
  <c r="J205" i="8" s="1"/>
  <c r="I205" i="8"/>
  <c r="L205" i="8"/>
  <c r="A206" i="8"/>
  <c r="B206" i="8"/>
  <c r="C206" i="8"/>
  <c r="D206" i="8"/>
  <c r="E206" i="8"/>
  <c r="F206" i="8"/>
  <c r="G206" i="8"/>
  <c r="H206" i="8"/>
  <c r="I206" i="8"/>
  <c r="L206" i="8"/>
  <c r="A207" i="8"/>
  <c r="B207" i="8"/>
  <c r="C207" i="8"/>
  <c r="D207" i="8"/>
  <c r="E207" i="8"/>
  <c r="F207" i="8"/>
  <c r="G207" i="8"/>
  <c r="H207" i="8"/>
  <c r="J207" i="8" s="1"/>
  <c r="I207" i="8"/>
  <c r="L207" i="8"/>
  <c r="A208" i="8"/>
  <c r="B208" i="8"/>
  <c r="C208" i="8"/>
  <c r="D208" i="8"/>
  <c r="E208" i="8"/>
  <c r="F208" i="8"/>
  <c r="G208" i="8"/>
  <c r="H208" i="8"/>
  <c r="K208" i="8" s="1"/>
  <c r="I208" i="8"/>
  <c r="L208" i="8"/>
  <c r="A209" i="8"/>
  <c r="B209" i="8"/>
  <c r="C209" i="8"/>
  <c r="D209" i="8"/>
  <c r="E209" i="8"/>
  <c r="F209" i="8"/>
  <c r="G209" i="8"/>
  <c r="H209" i="8"/>
  <c r="K209" i="8" s="1"/>
  <c r="I209" i="8"/>
  <c r="L209" i="8"/>
  <c r="A210" i="8"/>
  <c r="B210" i="8"/>
  <c r="C210" i="8"/>
  <c r="D210" i="8"/>
  <c r="E210" i="8"/>
  <c r="F210" i="8"/>
  <c r="G210" i="8"/>
  <c r="H210" i="8"/>
  <c r="J210" i="8" s="1"/>
  <c r="I210" i="8"/>
  <c r="L210" i="8"/>
  <c r="A211" i="8"/>
  <c r="B211" i="8"/>
  <c r="C211" i="8"/>
  <c r="D211" i="8"/>
  <c r="E211" i="8"/>
  <c r="F211" i="8"/>
  <c r="G211" i="8"/>
  <c r="H211" i="8"/>
  <c r="J211" i="8" s="1"/>
  <c r="I211" i="8"/>
  <c r="L211" i="8"/>
  <c r="A212" i="8"/>
  <c r="B212" i="8"/>
  <c r="C212" i="8"/>
  <c r="D212" i="8"/>
  <c r="E212" i="8"/>
  <c r="F212" i="8"/>
  <c r="G212" i="8"/>
  <c r="H212" i="8"/>
  <c r="J212" i="8" s="1"/>
  <c r="I212" i="8"/>
  <c r="L212" i="8"/>
  <c r="A213" i="8"/>
  <c r="B213" i="8"/>
  <c r="C213" i="8"/>
  <c r="D213" i="8"/>
  <c r="E213" i="8"/>
  <c r="F213" i="8"/>
  <c r="G213" i="8"/>
  <c r="H213" i="8"/>
  <c r="I213" i="8"/>
  <c r="L213" i="8"/>
  <c r="A214" i="8"/>
  <c r="B214" i="8"/>
  <c r="C214" i="8"/>
  <c r="D214" i="8"/>
  <c r="E214" i="8"/>
  <c r="F214" i="8"/>
  <c r="G214" i="8"/>
  <c r="H214" i="8"/>
  <c r="I214" i="8"/>
  <c r="L214" i="8"/>
  <c r="A215" i="8"/>
  <c r="B215" i="8"/>
  <c r="C215" i="8"/>
  <c r="D215" i="8"/>
  <c r="E215" i="8"/>
  <c r="F215" i="8"/>
  <c r="G215" i="8"/>
  <c r="H215" i="8"/>
  <c r="J215" i="8" s="1"/>
  <c r="I215" i="8"/>
  <c r="L215" i="8"/>
  <c r="A216" i="8"/>
  <c r="B216" i="8"/>
  <c r="C216" i="8"/>
  <c r="D216" i="8"/>
  <c r="E216" i="8"/>
  <c r="F216" i="8"/>
  <c r="G216" i="8"/>
  <c r="H216" i="8"/>
  <c r="K216" i="8" s="1"/>
  <c r="I216" i="8"/>
  <c r="L216" i="8"/>
  <c r="A217" i="8"/>
  <c r="B217" i="8"/>
  <c r="C217" i="8"/>
  <c r="D217" i="8"/>
  <c r="E217" i="8"/>
  <c r="F217" i="8"/>
  <c r="G217" i="8"/>
  <c r="H217" i="8"/>
  <c r="K217" i="8" s="1"/>
  <c r="I217" i="8"/>
  <c r="L217" i="8"/>
  <c r="A218" i="8"/>
  <c r="B218" i="8"/>
  <c r="C218" i="8"/>
  <c r="D218" i="8"/>
  <c r="E218" i="8"/>
  <c r="F218" i="8"/>
  <c r="G218" i="8"/>
  <c r="H218" i="8"/>
  <c r="I218" i="8"/>
  <c r="L218" i="8"/>
  <c r="A219" i="8"/>
  <c r="B219" i="8"/>
  <c r="C219" i="8"/>
  <c r="D219" i="8"/>
  <c r="E219" i="8"/>
  <c r="F219" i="8"/>
  <c r="G219" i="8"/>
  <c r="H219" i="8"/>
  <c r="J219" i="8" s="1"/>
  <c r="I219" i="8"/>
  <c r="L219" i="8"/>
  <c r="A220" i="8"/>
  <c r="B220" i="8"/>
  <c r="C220" i="8"/>
  <c r="D220" i="8"/>
  <c r="E220" i="8"/>
  <c r="F220" i="8"/>
  <c r="G220" i="8"/>
  <c r="H220" i="8"/>
  <c r="K220" i="8" s="1"/>
  <c r="I220" i="8"/>
  <c r="L220" i="8"/>
  <c r="A221" i="8"/>
  <c r="B221" i="8"/>
  <c r="C221" i="8"/>
  <c r="D221" i="8"/>
  <c r="E221" i="8"/>
  <c r="F221" i="8"/>
  <c r="G221" i="8"/>
  <c r="H221" i="8"/>
  <c r="J221" i="8" s="1"/>
  <c r="I221" i="8"/>
  <c r="L221" i="8"/>
  <c r="A222" i="8"/>
  <c r="B222" i="8"/>
  <c r="C222" i="8"/>
  <c r="D222" i="8"/>
  <c r="E222" i="8"/>
  <c r="F222" i="8"/>
  <c r="G222" i="8"/>
  <c r="H222" i="8"/>
  <c r="K222" i="8" s="1"/>
  <c r="I222" i="8"/>
  <c r="L222" i="8"/>
  <c r="A223" i="8"/>
  <c r="B223" i="8"/>
  <c r="C223" i="8"/>
  <c r="D223" i="8"/>
  <c r="E223" i="8"/>
  <c r="F223" i="8"/>
  <c r="G223" i="8"/>
  <c r="H223" i="8"/>
  <c r="J223" i="8" s="1"/>
  <c r="I223" i="8"/>
  <c r="L223" i="8"/>
  <c r="A224" i="8"/>
  <c r="B224" i="8"/>
  <c r="C224" i="8"/>
  <c r="D224" i="8"/>
  <c r="E224" i="8"/>
  <c r="F224" i="8"/>
  <c r="G224" i="8"/>
  <c r="H224" i="8"/>
  <c r="K224" i="8" s="1"/>
  <c r="I224" i="8"/>
  <c r="L224" i="8"/>
  <c r="A225" i="8"/>
  <c r="B225" i="8"/>
  <c r="C225" i="8"/>
  <c r="D225" i="8"/>
  <c r="E225" i="8"/>
  <c r="F225" i="8"/>
  <c r="G225" i="8"/>
  <c r="H225" i="8"/>
  <c r="K225" i="8" s="1"/>
  <c r="I225" i="8"/>
  <c r="L225" i="8"/>
  <c r="A226" i="8"/>
  <c r="B226" i="8"/>
  <c r="C226" i="8"/>
  <c r="D226" i="8"/>
  <c r="E226" i="8"/>
  <c r="F226" i="8"/>
  <c r="G226" i="8"/>
  <c r="H226" i="8"/>
  <c r="J226" i="8" s="1"/>
  <c r="I226" i="8"/>
  <c r="L226" i="8"/>
  <c r="A227" i="8"/>
  <c r="B227" i="8"/>
  <c r="C227" i="8"/>
  <c r="D227" i="8"/>
  <c r="E227" i="8"/>
  <c r="F227" i="8"/>
  <c r="G227" i="8"/>
  <c r="H227" i="8"/>
  <c r="K227" i="8" s="1"/>
  <c r="I227" i="8"/>
  <c r="L227" i="8"/>
  <c r="A228" i="8"/>
  <c r="B228" i="8"/>
  <c r="C228" i="8"/>
  <c r="D228" i="8"/>
  <c r="E228" i="8"/>
  <c r="F228" i="8"/>
  <c r="G228" i="8"/>
  <c r="H228" i="8"/>
  <c r="J228" i="8" s="1"/>
  <c r="I228" i="8"/>
  <c r="L228" i="8"/>
  <c r="A229" i="8"/>
  <c r="B229" i="8"/>
  <c r="C229" i="8"/>
  <c r="D229" i="8"/>
  <c r="E229" i="8"/>
  <c r="F229" i="8"/>
  <c r="G229" i="8"/>
  <c r="H229" i="8"/>
  <c r="J229" i="8" s="1"/>
  <c r="I229" i="8"/>
  <c r="L229" i="8"/>
  <c r="A230" i="8"/>
  <c r="B230" i="8"/>
  <c r="C230" i="8"/>
  <c r="D230" i="8"/>
  <c r="E230" i="8"/>
  <c r="F230" i="8"/>
  <c r="G230" i="8"/>
  <c r="H230" i="8"/>
  <c r="J230" i="8" s="1"/>
  <c r="I230" i="8"/>
  <c r="L230" i="8"/>
  <c r="A231" i="8"/>
  <c r="B231" i="8"/>
  <c r="C231" i="8"/>
  <c r="D231" i="8"/>
  <c r="E231" i="8"/>
  <c r="F231" i="8"/>
  <c r="G231" i="8"/>
  <c r="H231" i="8"/>
  <c r="J231" i="8" s="1"/>
  <c r="I231" i="8"/>
  <c r="L231" i="8"/>
  <c r="A232" i="8"/>
  <c r="B232" i="8"/>
  <c r="C232" i="8"/>
  <c r="D232" i="8"/>
  <c r="E232" i="8"/>
  <c r="F232" i="8"/>
  <c r="G232" i="8"/>
  <c r="H232" i="8"/>
  <c r="I232" i="8"/>
  <c r="L232" i="8"/>
  <c r="A233" i="8"/>
  <c r="B233" i="8"/>
  <c r="C233" i="8"/>
  <c r="D233" i="8"/>
  <c r="E233" i="8"/>
  <c r="F233" i="8"/>
  <c r="G233" i="8"/>
  <c r="H233" i="8"/>
  <c r="J233" i="8" s="1"/>
  <c r="I233" i="8"/>
  <c r="L233" i="8"/>
  <c r="A234" i="8"/>
  <c r="B234" i="8"/>
  <c r="C234" i="8"/>
  <c r="D234" i="8"/>
  <c r="E234" i="8"/>
  <c r="F234" i="8"/>
  <c r="G234" i="8"/>
  <c r="H234" i="8"/>
  <c r="I234" i="8"/>
  <c r="L234" i="8"/>
  <c r="A235" i="8"/>
  <c r="B235" i="8"/>
  <c r="C235" i="8"/>
  <c r="D235" i="8"/>
  <c r="E235" i="8"/>
  <c r="F235" i="8"/>
  <c r="G235" i="8"/>
  <c r="H235" i="8"/>
  <c r="J235" i="8" s="1"/>
  <c r="I235" i="8"/>
  <c r="L235" i="8"/>
  <c r="A236" i="8"/>
  <c r="B236" i="8"/>
  <c r="C236" i="8"/>
  <c r="D236" i="8"/>
  <c r="E236" i="8"/>
  <c r="F236" i="8"/>
  <c r="G236" i="8"/>
  <c r="H236" i="8"/>
  <c r="J236" i="8" s="1"/>
  <c r="I236" i="8"/>
  <c r="L236" i="8"/>
  <c r="A237" i="8"/>
  <c r="B237" i="8"/>
  <c r="C237" i="8"/>
  <c r="D237" i="8"/>
  <c r="E237" i="8"/>
  <c r="F237" i="8"/>
  <c r="G237" i="8"/>
  <c r="H237" i="8"/>
  <c r="J237" i="8" s="1"/>
  <c r="I237" i="8"/>
  <c r="L237" i="8"/>
  <c r="A238" i="8"/>
  <c r="B238" i="8"/>
  <c r="C238" i="8"/>
  <c r="D238" i="8"/>
  <c r="E238" i="8"/>
  <c r="F238" i="8"/>
  <c r="G238" i="8"/>
  <c r="H238" i="8"/>
  <c r="K238" i="8" s="1"/>
  <c r="I238" i="8"/>
  <c r="L238" i="8"/>
  <c r="A239" i="8"/>
  <c r="B239" i="8"/>
  <c r="C239" i="8"/>
  <c r="D239" i="8"/>
  <c r="E239" i="8"/>
  <c r="F239" i="8"/>
  <c r="G239" i="8"/>
  <c r="H239" i="8"/>
  <c r="J239" i="8" s="1"/>
  <c r="I239" i="8"/>
  <c r="L239" i="8"/>
  <c r="A240" i="8"/>
  <c r="B240" i="8"/>
  <c r="C240" i="8"/>
  <c r="D240" i="8"/>
  <c r="E240" i="8"/>
  <c r="F240" i="8"/>
  <c r="G240" i="8"/>
  <c r="H240" i="8"/>
  <c r="I240" i="8"/>
  <c r="L240" i="8"/>
  <c r="A241" i="8"/>
  <c r="B241" i="8"/>
  <c r="C241" i="8"/>
  <c r="D241" i="8"/>
  <c r="E241" i="8"/>
  <c r="F241" i="8"/>
  <c r="G241" i="8"/>
  <c r="H241" i="8"/>
  <c r="J241" i="8" s="1"/>
  <c r="I241" i="8"/>
  <c r="L241" i="8"/>
  <c r="A242" i="8"/>
  <c r="B242" i="8"/>
  <c r="C242" i="8"/>
  <c r="D242" i="8"/>
  <c r="E242" i="8"/>
  <c r="F242" i="8"/>
  <c r="G242" i="8"/>
  <c r="H242" i="8"/>
  <c r="K242" i="8" s="1"/>
  <c r="I242" i="8"/>
  <c r="L242" i="8"/>
  <c r="A243" i="8"/>
  <c r="B243" i="8"/>
  <c r="C243" i="8"/>
  <c r="D243" i="8"/>
  <c r="E243" i="8"/>
  <c r="F243" i="8"/>
  <c r="G243" i="8"/>
  <c r="H243" i="8"/>
  <c r="J243" i="8" s="1"/>
  <c r="I243" i="8"/>
  <c r="L243" i="8"/>
  <c r="A244" i="8"/>
  <c r="B244" i="8"/>
  <c r="C244" i="8"/>
  <c r="D244" i="8"/>
  <c r="E244" i="8"/>
  <c r="F244" i="8"/>
  <c r="G244" i="8"/>
  <c r="H244" i="8"/>
  <c r="K244" i="8" s="1"/>
  <c r="I244" i="8"/>
  <c r="L244" i="8"/>
  <c r="A245" i="8"/>
  <c r="B245" i="8"/>
  <c r="C245" i="8"/>
  <c r="D245" i="8"/>
  <c r="E245" i="8"/>
  <c r="F245" i="8"/>
  <c r="G245" i="8"/>
  <c r="H245" i="8"/>
  <c r="J245" i="8" s="1"/>
  <c r="I245" i="8"/>
  <c r="L245" i="8"/>
  <c r="A246" i="8"/>
  <c r="B246" i="8"/>
  <c r="C246" i="8"/>
  <c r="D246" i="8"/>
  <c r="E246" i="8"/>
  <c r="F246" i="8"/>
  <c r="G246" i="8"/>
  <c r="H246" i="8"/>
  <c r="K246" i="8" s="1"/>
  <c r="I246" i="8"/>
  <c r="L246" i="8"/>
  <c r="A247" i="8"/>
  <c r="B247" i="8"/>
  <c r="C247" i="8"/>
  <c r="D247" i="8"/>
  <c r="E247" i="8"/>
  <c r="F247" i="8"/>
  <c r="G247" i="8"/>
  <c r="H247" i="8"/>
  <c r="K247" i="8" s="1"/>
  <c r="I247" i="8"/>
  <c r="L247" i="8"/>
  <c r="A248" i="8"/>
  <c r="B248" i="8"/>
  <c r="C248" i="8"/>
  <c r="D248" i="8"/>
  <c r="E248" i="8"/>
  <c r="F248" i="8"/>
  <c r="G248" i="8"/>
  <c r="H248" i="8"/>
  <c r="I248" i="8"/>
  <c r="L248" i="8"/>
  <c r="A249" i="8"/>
  <c r="B249" i="8"/>
  <c r="C249" i="8"/>
  <c r="D249" i="8"/>
  <c r="E249" i="8"/>
  <c r="F249" i="8"/>
  <c r="G249" i="8"/>
  <c r="H249" i="8"/>
  <c r="J249" i="8" s="1"/>
  <c r="I249" i="8"/>
  <c r="L249" i="8"/>
  <c r="A250" i="8"/>
  <c r="B250" i="8"/>
  <c r="C250" i="8"/>
  <c r="D250" i="8"/>
  <c r="E250" i="8"/>
  <c r="F250" i="8"/>
  <c r="G250" i="8"/>
  <c r="H250" i="8"/>
  <c r="I250" i="8"/>
  <c r="L250" i="8"/>
  <c r="A251" i="8"/>
  <c r="B251" i="8"/>
  <c r="C251" i="8"/>
  <c r="D251" i="8"/>
  <c r="E251" i="8"/>
  <c r="F251" i="8"/>
  <c r="G251" i="8"/>
  <c r="H251" i="8"/>
  <c r="J251" i="8" s="1"/>
  <c r="I251" i="8"/>
  <c r="L251" i="8"/>
  <c r="A252" i="8"/>
  <c r="B252" i="8"/>
  <c r="C252" i="8"/>
  <c r="D252" i="8"/>
  <c r="E252" i="8"/>
  <c r="F252" i="8"/>
  <c r="G252" i="8"/>
  <c r="H252" i="8"/>
  <c r="I252" i="8"/>
  <c r="L252" i="8"/>
  <c r="A253" i="8"/>
  <c r="B253" i="8"/>
  <c r="C253" i="8"/>
  <c r="D253" i="8"/>
  <c r="E253" i="8"/>
  <c r="F253" i="8"/>
  <c r="G253" i="8"/>
  <c r="H253" i="8"/>
  <c r="J253" i="8" s="1"/>
  <c r="I253" i="8"/>
  <c r="L253" i="8"/>
  <c r="A254" i="8"/>
  <c r="B254" i="8"/>
  <c r="C254" i="8"/>
  <c r="D254" i="8"/>
  <c r="E254" i="8"/>
  <c r="F254" i="8"/>
  <c r="G254" i="8"/>
  <c r="H254" i="8"/>
  <c r="I254" i="8"/>
  <c r="L254" i="8"/>
  <c r="A255" i="8"/>
  <c r="B255" i="8"/>
  <c r="C255" i="8"/>
  <c r="D255" i="8"/>
  <c r="E255" i="8"/>
  <c r="F255" i="8"/>
  <c r="G255" i="8"/>
  <c r="H255" i="8"/>
  <c r="J255" i="8" s="1"/>
  <c r="I255" i="8"/>
  <c r="L255" i="8"/>
  <c r="A256" i="8"/>
  <c r="B256" i="8"/>
  <c r="C256" i="8"/>
  <c r="D256" i="8"/>
  <c r="E256" i="8"/>
  <c r="F256" i="8"/>
  <c r="G256" i="8"/>
  <c r="H256" i="8"/>
  <c r="I256" i="8"/>
  <c r="L256" i="8"/>
  <c r="A257" i="8"/>
  <c r="B257" i="8"/>
  <c r="C257" i="8"/>
  <c r="D257" i="8"/>
  <c r="E257" i="8"/>
  <c r="F257" i="8"/>
  <c r="G257" i="8"/>
  <c r="H257" i="8"/>
  <c r="J257" i="8" s="1"/>
  <c r="I257" i="8"/>
  <c r="L257" i="8"/>
  <c r="A258" i="8"/>
  <c r="B258" i="8"/>
  <c r="C258" i="8"/>
  <c r="D258" i="8"/>
  <c r="E258" i="8"/>
  <c r="F258" i="8"/>
  <c r="G258" i="8"/>
  <c r="H258" i="8"/>
  <c r="J258" i="8" s="1"/>
  <c r="I258" i="8"/>
  <c r="L258" i="8"/>
  <c r="A259" i="8"/>
  <c r="B259" i="8"/>
  <c r="C259" i="8"/>
  <c r="D259" i="8"/>
  <c r="E259" i="8"/>
  <c r="F259" i="8"/>
  <c r="G259" i="8"/>
  <c r="H259" i="8"/>
  <c r="K259" i="8" s="1"/>
  <c r="I259" i="8"/>
  <c r="L259" i="8"/>
  <c r="A260" i="8"/>
  <c r="B260" i="8"/>
  <c r="C260" i="8"/>
  <c r="D260" i="8"/>
  <c r="E260" i="8"/>
  <c r="F260" i="8"/>
  <c r="G260" i="8"/>
  <c r="H260" i="8"/>
  <c r="K260" i="8" s="1"/>
  <c r="I260" i="8"/>
  <c r="L260" i="8"/>
  <c r="A261" i="8"/>
  <c r="B261" i="8"/>
  <c r="C261" i="8"/>
  <c r="D261" i="8"/>
  <c r="E261" i="8"/>
  <c r="F261" i="8"/>
  <c r="G261" i="8"/>
  <c r="H261" i="8"/>
  <c r="J261" i="8" s="1"/>
  <c r="I261" i="8"/>
  <c r="L261" i="8"/>
  <c r="A262" i="8"/>
  <c r="B262" i="8"/>
  <c r="C262" i="8"/>
  <c r="D262" i="8"/>
  <c r="E262" i="8"/>
  <c r="F262" i="8"/>
  <c r="G262" i="8"/>
  <c r="H262" i="8"/>
  <c r="J262" i="8" s="1"/>
  <c r="I262" i="8"/>
  <c r="L262" i="8"/>
  <c r="A263" i="8"/>
  <c r="B263" i="8"/>
  <c r="C263" i="8"/>
  <c r="D263" i="8"/>
  <c r="E263" i="8"/>
  <c r="F263" i="8"/>
  <c r="G263" i="8"/>
  <c r="H263" i="8"/>
  <c r="I263" i="8"/>
  <c r="L263" i="8"/>
  <c r="A264" i="8"/>
  <c r="B264" i="8"/>
  <c r="C264" i="8"/>
  <c r="D264" i="8"/>
  <c r="E264" i="8"/>
  <c r="F264" i="8"/>
  <c r="G264" i="8"/>
  <c r="H264" i="8"/>
  <c r="I264" i="8"/>
  <c r="L264" i="8"/>
  <c r="A265" i="8"/>
  <c r="B265" i="8"/>
  <c r="C265" i="8"/>
  <c r="D265" i="8"/>
  <c r="E265" i="8"/>
  <c r="F265" i="8"/>
  <c r="G265" i="8"/>
  <c r="H265" i="8"/>
  <c r="J265" i="8" s="1"/>
  <c r="I265" i="8"/>
  <c r="L265" i="8"/>
  <c r="A266" i="8"/>
  <c r="B266" i="8"/>
  <c r="C266" i="8"/>
  <c r="D266" i="8"/>
  <c r="E266" i="8"/>
  <c r="F266" i="8"/>
  <c r="G266" i="8"/>
  <c r="H266" i="8"/>
  <c r="J266" i="8" s="1"/>
  <c r="I266" i="8"/>
  <c r="L266" i="8"/>
  <c r="A267" i="8"/>
  <c r="B267" i="8"/>
  <c r="C267" i="8"/>
  <c r="D267" i="8"/>
  <c r="E267" i="8"/>
  <c r="F267" i="8"/>
  <c r="G267" i="8"/>
  <c r="H267" i="8"/>
  <c r="K267" i="8" s="1"/>
  <c r="I267" i="8"/>
  <c r="L267" i="8"/>
  <c r="A268" i="8"/>
  <c r="B268" i="8"/>
  <c r="C268" i="8"/>
  <c r="D268" i="8"/>
  <c r="E268" i="8"/>
  <c r="F268" i="8"/>
  <c r="G268" i="8"/>
  <c r="H268" i="8"/>
  <c r="K268" i="8" s="1"/>
  <c r="I268" i="8"/>
  <c r="L268" i="8"/>
  <c r="A269" i="8"/>
  <c r="B269" i="8"/>
  <c r="C269" i="8"/>
  <c r="D269" i="8"/>
  <c r="E269" i="8"/>
  <c r="F269" i="8"/>
  <c r="G269" i="8"/>
  <c r="H269" i="8"/>
  <c r="J269" i="8" s="1"/>
  <c r="I269" i="8"/>
  <c r="L269" i="8"/>
  <c r="A270" i="8"/>
  <c r="B270" i="8"/>
  <c r="C270" i="8"/>
  <c r="D270" i="8"/>
  <c r="E270" i="8"/>
  <c r="F270" i="8"/>
  <c r="G270" i="8"/>
  <c r="H270" i="8"/>
  <c r="I270" i="8"/>
  <c r="L270" i="8"/>
  <c r="A271" i="8"/>
  <c r="B271" i="8"/>
  <c r="C271" i="8"/>
  <c r="D271" i="8"/>
  <c r="E271" i="8"/>
  <c r="F271" i="8"/>
  <c r="G271" i="8"/>
  <c r="H271" i="8"/>
  <c r="J271" i="8" s="1"/>
  <c r="I271" i="8"/>
  <c r="L271" i="8"/>
  <c r="A272" i="8"/>
  <c r="B272" i="8"/>
  <c r="C272" i="8"/>
  <c r="D272" i="8"/>
  <c r="E272" i="8"/>
  <c r="F272" i="8"/>
  <c r="G272" i="8"/>
  <c r="H272" i="8"/>
  <c r="I272" i="8"/>
  <c r="L272" i="8"/>
  <c r="A273" i="8"/>
  <c r="B273" i="8"/>
  <c r="C273" i="8"/>
  <c r="D273" i="8"/>
  <c r="E273" i="8"/>
  <c r="F273" i="8"/>
  <c r="G273" i="8"/>
  <c r="H273" i="8"/>
  <c r="J273" i="8" s="1"/>
  <c r="I273" i="8"/>
  <c r="L273" i="8"/>
  <c r="A274" i="8"/>
  <c r="B274" i="8"/>
  <c r="C274" i="8"/>
  <c r="D274" i="8"/>
  <c r="E274" i="8"/>
  <c r="F274" i="8"/>
  <c r="G274" i="8"/>
  <c r="H274" i="8"/>
  <c r="J274" i="8" s="1"/>
  <c r="I274" i="8"/>
  <c r="L274" i="8"/>
  <c r="A275" i="8"/>
  <c r="B275" i="8"/>
  <c r="C275" i="8"/>
  <c r="D275" i="8"/>
  <c r="E275" i="8"/>
  <c r="F275" i="8"/>
  <c r="G275" i="8"/>
  <c r="H275" i="8"/>
  <c r="K275" i="8" s="1"/>
  <c r="I275" i="8"/>
  <c r="L275" i="8"/>
  <c r="A276" i="8"/>
  <c r="B276" i="8"/>
  <c r="C276" i="8"/>
  <c r="D276" i="8"/>
  <c r="E276" i="8"/>
  <c r="F276" i="8"/>
  <c r="G276" i="8"/>
  <c r="H276" i="8"/>
  <c r="K276" i="8" s="1"/>
  <c r="I276" i="8"/>
  <c r="L276" i="8"/>
  <c r="A277" i="8"/>
  <c r="B277" i="8"/>
  <c r="C277" i="8"/>
  <c r="D277" i="8"/>
  <c r="E277" i="8"/>
  <c r="F277" i="8"/>
  <c r="G277" i="8"/>
  <c r="H277" i="8"/>
  <c r="J277" i="8" s="1"/>
  <c r="I277" i="8"/>
  <c r="L277" i="8"/>
  <c r="A278" i="8"/>
  <c r="B278" i="8"/>
  <c r="C278" i="8"/>
  <c r="D278" i="8"/>
  <c r="E278" i="8"/>
  <c r="F278" i="8"/>
  <c r="G278" i="8"/>
  <c r="H278" i="8"/>
  <c r="J278" i="8" s="1"/>
  <c r="I278" i="8"/>
  <c r="L278" i="8"/>
  <c r="A279" i="8"/>
  <c r="B279" i="8"/>
  <c r="C279" i="8"/>
  <c r="D279" i="8"/>
  <c r="E279" i="8"/>
  <c r="F279" i="8"/>
  <c r="G279" i="8"/>
  <c r="H279" i="8"/>
  <c r="J279" i="8" s="1"/>
  <c r="I279" i="8"/>
  <c r="L279" i="8"/>
  <c r="A280" i="8"/>
  <c r="B280" i="8"/>
  <c r="C280" i="8"/>
  <c r="D280" i="8"/>
  <c r="E280" i="8"/>
  <c r="F280" i="8"/>
  <c r="G280" i="8"/>
  <c r="H280" i="8"/>
  <c r="I280" i="8"/>
  <c r="L280" i="8"/>
  <c r="A281" i="8"/>
  <c r="B281" i="8"/>
  <c r="C281" i="8"/>
  <c r="D281" i="8"/>
  <c r="E281" i="8"/>
  <c r="F281" i="8"/>
  <c r="G281" i="8"/>
  <c r="H281" i="8"/>
  <c r="I281" i="8"/>
  <c r="L281" i="8"/>
  <c r="A282" i="8"/>
  <c r="B282" i="8"/>
  <c r="C282" i="8"/>
  <c r="D282" i="8"/>
  <c r="E282" i="8"/>
  <c r="F282" i="8"/>
  <c r="G282" i="8"/>
  <c r="H282" i="8"/>
  <c r="J282" i="8" s="1"/>
  <c r="I282" i="8"/>
  <c r="L282" i="8"/>
  <c r="A283" i="8"/>
  <c r="B283" i="8"/>
  <c r="C283" i="8"/>
  <c r="D283" i="8"/>
  <c r="E283" i="8"/>
  <c r="F283" i="8"/>
  <c r="G283" i="8"/>
  <c r="H283" i="8"/>
  <c r="J283" i="8" s="1"/>
  <c r="I283" i="8"/>
  <c r="L283" i="8"/>
  <c r="A284" i="8"/>
  <c r="B284" i="8"/>
  <c r="C284" i="8"/>
  <c r="D284" i="8"/>
  <c r="E284" i="8"/>
  <c r="F284" i="8"/>
  <c r="G284" i="8"/>
  <c r="H284" i="8"/>
  <c r="K284" i="8" s="1"/>
  <c r="I284" i="8"/>
  <c r="L284" i="8"/>
  <c r="A285" i="8"/>
  <c r="B285" i="8"/>
  <c r="C285" i="8"/>
  <c r="D285" i="8"/>
  <c r="E285" i="8"/>
  <c r="F285" i="8"/>
  <c r="G285" i="8"/>
  <c r="H285" i="8"/>
  <c r="J285" i="8" s="1"/>
  <c r="I285" i="8"/>
  <c r="L285" i="8"/>
  <c r="A286" i="8"/>
  <c r="B286" i="8"/>
  <c r="C286" i="8"/>
  <c r="D286" i="8"/>
  <c r="E286" i="8"/>
  <c r="F286" i="8"/>
  <c r="G286" i="8"/>
  <c r="H286" i="8"/>
  <c r="J286" i="8" s="1"/>
  <c r="I286" i="8"/>
  <c r="L286" i="8"/>
  <c r="A287" i="8"/>
  <c r="B287" i="8"/>
  <c r="C287" i="8"/>
  <c r="D287" i="8"/>
  <c r="E287" i="8"/>
  <c r="F287" i="8"/>
  <c r="G287" i="8"/>
  <c r="H287" i="8"/>
  <c r="J287" i="8" s="1"/>
  <c r="I287" i="8"/>
  <c r="L287" i="8"/>
  <c r="A288" i="8"/>
  <c r="B288" i="8"/>
  <c r="C288" i="8"/>
  <c r="D288" i="8"/>
  <c r="E288" i="8"/>
  <c r="F288" i="8"/>
  <c r="G288" i="8"/>
  <c r="H288" i="8"/>
  <c r="I288" i="8"/>
  <c r="L288" i="8"/>
  <c r="A289" i="8"/>
  <c r="B289" i="8"/>
  <c r="C289" i="8"/>
  <c r="D289" i="8"/>
  <c r="E289" i="8"/>
  <c r="F289" i="8"/>
  <c r="G289" i="8"/>
  <c r="H289" i="8"/>
  <c r="I289" i="8"/>
  <c r="L289" i="8"/>
  <c r="A290" i="8"/>
  <c r="B290" i="8"/>
  <c r="C290" i="8"/>
  <c r="D290" i="8"/>
  <c r="E290" i="8"/>
  <c r="F290" i="8"/>
  <c r="G290" i="8"/>
  <c r="H290" i="8"/>
  <c r="J290" i="8" s="1"/>
  <c r="I290" i="8"/>
  <c r="L290" i="8"/>
  <c r="A291" i="8"/>
  <c r="B291" i="8"/>
  <c r="C291" i="8"/>
  <c r="D291" i="8"/>
  <c r="E291" i="8"/>
  <c r="F291" i="8"/>
  <c r="G291" i="8"/>
  <c r="H291" i="8"/>
  <c r="J291" i="8" s="1"/>
  <c r="I291" i="8"/>
  <c r="L291" i="8"/>
  <c r="A292" i="8"/>
  <c r="B292" i="8"/>
  <c r="C292" i="8"/>
  <c r="D292" i="8"/>
  <c r="E292" i="8"/>
  <c r="F292" i="8"/>
  <c r="G292" i="8"/>
  <c r="H292" i="8"/>
  <c r="K292" i="8" s="1"/>
  <c r="I292" i="8"/>
  <c r="L292" i="8"/>
  <c r="A293" i="8"/>
  <c r="B293" i="8"/>
  <c r="C293" i="8"/>
  <c r="D293" i="8"/>
  <c r="E293" i="8"/>
  <c r="F293" i="8"/>
  <c r="G293" i="8"/>
  <c r="H293" i="8"/>
  <c r="J293" i="8" s="1"/>
  <c r="I293" i="8"/>
  <c r="L293" i="8"/>
  <c r="A294" i="8"/>
  <c r="B294" i="8"/>
  <c r="C294" i="8"/>
  <c r="D294" i="8"/>
  <c r="E294" i="8"/>
  <c r="F294" i="8"/>
  <c r="G294" i="8"/>
  <c r="H294" i="8"/>
  <c r="K294" i="8" s="1"/>
  <c r="I294" i="8"/>
  <c r="L294" i="8"/>
  <c r="A295" i="8"/>
  <c r="B295" i="8"/>
  <c r="C295" i="8"/>
  <c r="D295" i="8"/>
  <c r="E295" i="8"/>
  <c r="F295" i="8"/>
  <c r="G295" i="8"/>
  <c r="H295" i="8"/>
  <c r="J295" i="8" s="1"/>
  <c r="I295" i="8"/>
  <c r="L295" i="8"/>
  <c r="A296" i="8"/>
  <c r="B296" i="8"/>
  <c r="C296" i="8"/>
  <c r="D296" i="8"/>
  <c r="E296" i="8"/>
  <c r="F296" i="8"/>
  <c r="G296" i="8"/>
  <c r="H296" i="8"/>
  <c r="I296" i="8"/>
  <c r="L296" i="8"/>
  <c r="A297" i="8"/>
  <c r="B297" i="8"/>
  <c r="C297" i="8"/>
  <c r="D297" i="8"/>
  <c r="E297" i="8"/>
  <c r="F297" i="8"/>
  <c r="G297" i="8"/>
  <c r="H297" i="8"/>
  <c r="I297" i="8"/>
  <c r="L297" i="8"/>
  <c r="A298" i="8"/>
  <c r="B298" i="8"/>
  <c r="C298" i="8"/>
  <c r="D298" i="8"/>
  <c r="E298" i="8"/>
  <c r="F298" i="8"/>
  <c r="G298" i="8"/>
  <c r="H298" i="8"/>
  <c r="J298" i="8" s="1"/>
  <c r="I298" i="8"/>
  <c r="L298" i="8"/>
  <c r="A299" i="8"/>
  <c r="B299" i="8"/>
  <c r="C299" i="8"/>
  <c r="D299" i="8"/>
  <c r="E299" i="8"/>
  <c r="F299" i="8"/>
  <c r="G299" i="8"/>
  <c r="H299" i="8"/>
  <c r="I299" i="8"/>
  <c r="L299" i="8"/>
  <c r="A300" i="8"/>
  <c r="B300" i="8"/>
  <c r="C300" i="8"/>
  <c r="D300" i="8"/>
  <c r="E300" i="8"/>
  <c r="F300" i="8"/>
  <c r="G300" i="8"/>
  <c r="H300" i="8"/>
  <c r="K300" i="8" s="1"/>
  <c r="I300" i="8"/>
  <c r="L300" i="8"/>
  <c r="A301" i="8"/>
  <c r="B301" i="8"/>
  <c r="C301" i="8"/>
  <c r="D301" i="8"/>
  <c r="E301" i="8"/>
  <c r="F301" i="8"/>
  <c r="G301" i="8"/>
  <c r="H301" i="8"/>
  <c r="J301" i="8" s="1"/>
  <c r="I301" i="8"/>
  <c r="L301" i="8"/>
  <c r="A302" i="8"/>
  <c r="B302" i="8"/>
  <c r="C302" i="8"/>
  <c r="D302" i="8"/>
  <c r="E302" i="8"/>
  <c r="F302" i="8"/>
  <c r="G302" i="8"/>
  <c r="H302" i="8"/>
  <c r="I302" i="8"/>
  <c r="L302" i="8"/>
  <c r="A303" i="8"/>
  <c r="B303" i="8"/>
  <c r="C303" i="8"/>
  <c r="D303" i="8"/>
  <c r="E303" i="8"/>
  <c r="F303" i="8"/>
  <c r="G303" i="8"/>
  <c r="H303" i="8"/>
  <c r="J303" i="8" s="1"/>
  <c r="I303" i="8"/>
  <c r="L303" i="8"/>
  <c r="A304" i="8"/>
  <c r="B304" i="8"/>
  <c r="C304" i="8"/>
  <c r="D304" i="8"/>
  <c r="E304" i="8"/>
  <c r="F304" i="8"/>
  <c r="G304" i="8"/>
  <c r="H304" i="8"/>
  <c r="I304" i="8"/>
  <c r="L304" i="8"/>
  <c r="A305" i="8"/>
  <c r="B305" i="8"/>
  <c r="C305" i="8"/>
  <c r="D305" i="8"/>
  <c r="E305" i="8"/>
  <c r="F305" i="8"/>
  <c r="G305" i="8"/>
  <c r="H305" i="8"/>
  <c r="I305" i="8"/>
  <c r="L305" i="8"/>
  <c r="A306" i="8"/>
  <c r="B306" i="8"/>
  <c r="C306" i="8"/>
  <c r="D306" i="8"/>
  <c r="E306" i="8"/>
  <c r="F306" i="8"/>
  <c r="G306" i="8"/>
  <c r="H306" i="8"/>
  <c r="J306" i="8" s="1"/>
  <c r="I306" i="8"/>
  <c r="L306" i="8"/>
  <c r="A307" i="8"/>
  <c r="B307" i="8"/>
  <c r="C307" i="8"/>
  <c r="D307" i="8"/>
  <c r="E307" i="8"/>
  <c r="F307" i="8"/>
  <c r="G307" i="8"/>
  <c r="H307" i="8"/>
  <c r="I307" i="8"/>
  <c r="L307" i="8"/>
  <c r="A308" i="8"/>
  <c r="B308" i="8"/>
  <c r="C308" i="8"/>
  <c r="D308" i="8"/>
  <c r="E308" i="8"/>
  <c r="F308" i="8"/>
  <c r="G308" i="8"/>
  <c r="H308" i="8"/>
  <c r="K308" i="8" s="1"/>
  <c r="I308" i="8"/>
  <c r="L308" i="8"/>
  <c r="A309" i="8"/>
  <c r="B309" i="8"/>
  <c r="C309" i="8"/>
  <c r="D309" i="8"/>
  <c r="E309" i="8"/>
  <c r="F309" i="8"/>
  <c r="G309" i="8"/>
  <c r="H309" i="8"/>
  <c r="I309" i="8"/>
  <c r="L309" i="8"/>
  <c r="A310" i="8"/>
  <c r="B310" i="8"/>
  <c r="C310" i="8"/>
  <c r="D310" i="8"/>
  <c r="E310" i="8"/>
  <c r="F310" i="8"/>
  <c r="G310" i="8"/>
  <c r="H310" i="8"/>
  <c r="I310" i="8"/>
  <c r="L310" i="8"/>
  <c r="A311" i="8"/>
  <c r="B311" i="8"/>
  <c r="C311" i="8"/>
  <c r="D311" i="8"/>
  <c r="E311" i="8"/>
  <c r="F311" i="8"/>
  <c r="G311" i="8"/>
  <c r="H311" i="8"/>
  <c r="I311" i="8"/>
  <c r="L311" i="8"/>
  <c r="A312" i="8"/>
  <c r="B312" i="8"/>
  <c r="C312" i="8"/>
  <c r="D312" i="8"/>
  <c r="E312" i="8"/>
  <c r="F312" i="8"/>
  <c r="G312" i="8"/>
  <c r="H312" i="8"/>
  <c r="K312" i="8" s="1"/>
  <c r="I312" i="8"/>
  <c r="L312" i="8"/>
  <c r="A313" i="8"/>
  <c r="B313" i="8"/>
  <c r="C313" i="8"/>
  <c r="D313" i="8"/>
  <c r="E313" i="8"/>
  <c r="F313" i="8"/>
  <c r="G313" i="8"/>
  <c r="H313" i="8"/>
  <c r="I313" i="8"/>
  <c r="L313" i="8"/>
  <c r="A314" i="8"/>
  <c r="B314" i="8"/>
  <c r="C314" i="8"/>
  <c r="D314" i="8"/>
  <c r="E314" i="8"/>
  <c r="F314" i="8"/>
  <c r="G314" i="8"/>
  <c r="H314" i="8"/>
  <c r="J314" i="8" s="1"/>
  <c r="I314" i="8"/>
  <c r="L314" i="8"/>
  <c r="A315" i="8"/>
  <c r="B315" i="8"/>
  <c r="C315" i="8"/>
  <c r="D315" i="8"/>
  <c r="E315" i="8"/>
  <c r="F315" i="8"/>
  <c r="G315" i="8"/>
  <c r="H315" i="8"/>
  <c r="I315" i="8"/>
  <c r="L315" i="8"/>
  <c r="A316" i="8"/>
  <c r="B316" i="8"/>
  <c r="C316" i="8"/>
  <c r="D316" i="8"/>
  <c r="E316" i="8"/>
  <c r="F316" i="8"/>
  <c r="G316" i="8"/>
  <c r="H316" i="8"/>
  <c r="I316" i="8"/>
  <c r="L316" i="8"/>
  <c r="A317" i="8"/>
  <c r="B317" i="8"/>
  <c r="C317" i="8"/>
  <c r="D317" i="8"/>
  <c r="E317" i="8"/>
  <c r="F317" i="8"/>
  <c r="G317" i="8"/>
  <c r="H317" i="8"/>
  <c r="K317" i="8" s="1"/>
  <c r="I317" i="8"/>
  <c r="L317" i="8"/>
  <c r="A318" i="8"/>
  <c r="B318" i="8"/>
  <c r="C318" i="8"/>
  <c r="D318" i="8"/>
  <c r="E318" i="8"/>
  <c r="F318" i="8"/>
  <c r="G318" i="8"/>
  <c r="H318" i="8"/>
  <c r="J318" i="8" s="1"/>
  <c r="I318" i="8"/>
  <c r="L318" i="8"/>
  <c r="A319" i="8"/>
  <c r="B319" i="8"/>
  <c r="C319" i="8"/>
  <c r="D319" i="8"/>
  <c r="E319" i="8"/>
  <c r="F319" i="8"/>
  <c r="G319" i="8"/>
  <c r="H319" i="8"/>
  <c r="K319" i="8" s="1"/>
  <c r="I319" i="8"/>
  <c r="L319" i="8"/>
  <c r="A320" i="8"/>
  <c r="B320" i="8"/>
  <c r="C320" i="8"/>
  <c r="D320" i="8"/>
  <c r="E320" i="8"/>
  <c r="F320" i="8"/>
  <c r="G320" i="8"/>
  <c r="H320" i="8"/>
  <c r="J320" i="8" s="1"/>
  <c r="I320" i="8"/>
  <c r="L320" i="8"/>
  <c r="A321" i="8"/>
  <c r="B321" i="8"/>
  <c r="C321" i="8"/>
  <c r="D321" i="8"/>
  <c r="E321" i="8"/>
  <c r="F321" i="8"/>
  <c r="G321" i="8"/>
  <c r="H321" i="8"/>
  <c r="I321" i="8"/>
  <c r="L321" i="8"/>
  <c r="A322" i="8"/>
  <c r="B322" i="8"/>
  <c r="C322" i="8"/>
  <c r="D322" i="8"/>
  <c r="E322" i="8"/>
  <c r="F322" i="8"/>
  <c r="G322" i="8"/>
  <c r="H322" i="8"/>
  <c r="J322" i="8" s="1"/>
  <c r="I322" i="8"/>
  <c r="L322" i="8"/>
  <c r="A323" i="8"/>
  <c r="B323" i="8"/>
  <c r="C323" i="8"/>
  <c r="D323" i="8"/>
  <c r="E323" i="8"/>
  <c r="F323" i="8"/>
  <c r="G323" i="8"/>
  <c r="H323" i="8"/>
  <c r="J323" i="8" s="1"/>
  <c r="I323" i="8"/>
  <c r="L323" i="8"/>
  <c r="A324" i="8"/>
  <c r="B324" i="8"/>
  <c r="C324" i="8"/>
  <c r="D324" i="8"/>
  <c r="E324" i="8"/>
  <c r="F324" i="8"/>
  <c r="G324" i="8"/>
  <c r="H324" i="8"/>
  <c r="I324" i="8"/>
  <c r="L324" i="8"/>
  <c r="A325" i="8"/>
  <c r="B325" i="8"/>
  <c r="C325" i="8"/>
  <c r="D325" i="8"/>
  <c r="E325" i="8"/>
  <c r="F325" i="8"/>
  <c r="G325" i="8"/>
  <c r="H325" i="8"/>
  <c r="K325" i="8" s="1"/>
  <c r="I325" i="8"/>
  <c r="L325" i="8"/>
  <c r="A326" i="8"/>
  <c r="B326" i="8"/>
  <c r="C326" i="8"/>
  <c r="D326" i="8"/>
  <c r="E326" i="8"/>
  <c r="F326" i="8"/>
  <c r="G326" i="8"/>
  <c r="H326" i="8"/>
  <c r="J326" i="8" s="1"/>
  <c r="I326" i="8"/>
  <c r="L326" i="8"/>
  <c r="A327" i="8"/>
  <c r="B327" i="8"/>
  <c r="C327" i="8"/>
  <c r="D327" i="8"/>
  <c r="E327" i="8"/>
  <c r="F327" i="8"/>
  <c r="G327" i="8"/>
  <c r="H327" i="8"/>
  <c r="K327" i="8" s="1"/>
  <c r="I327" i="8"/>
  <c r="L327" i="8"/>
  <c r="A328" i="8"/>
  <c r="B328" i="8"/>
  <c r="C328" i="8"/>
  <c r="D328" i="8"/>
  <c r="E328" i="8"/>
  <c r="F328" i="8"/>
  <c r="G328" i="8"/>
  <c r="H328" i="8"/>
  <c r="K328" i="8" s="1"/>
  <c r="I328" i="8"/>
  <c r="L328" i="8"/>
  <c r="A329" i="8"/>
  <c r="B329" i="8"/>
  <c r="C329" i="8"/>
  <c r="D329" i="8"/>
  <c r="E329" i="8"/>
  <c r="F329" i="8"/>
  <c r="G329" i="8"/>
  <c r="H329" i="8"/>
  <c r="I329" i="8"/>
  <c r="L329" i="8"/>
  <c r="A330" i="8"/>
  <c r="B330" i="8"/>
  <c r="C330" i="8"/>
  <c r="D330" i="8"/>
  <c r="E330" i="8"/>
  <c r="F330" i="8"/>
  <c r="G330" i="8"/>
  <c r="H330" i="8"/>
  <c r="K330" i="8" s="1"/>
  <c r="I330" i="8"/>
  <c r="L330" i="8"/>
  <c r="A331" i="8"/>
  <c r="B331" i="8"/>
  <c r="C331" i="8"/>
  <c r="D331" i="8"/>
  <c r="E331" i="8"/>
  <c r="F331" i="8"/>
  <c r="G331" i="8"/>
  <c r="H331" i="8"/>
  <c r="K331" i="8" s="1"/>
  <c r="I331" i="8"/>
  <c r="L331" i="8"/>
  <c r="A332" i="8"/>
  <c r="B332" i="8"/>
  <c r="C332" i="8"/>
  <c r="D332" i="8"/>
  <c r="E332" i="8"/>
  <c r="F332" i="8"/>
  <c r="G332" i="8"/>
  <c r="H332" i="8"/>
  <c r="I332" i="8"/>
  <c r="L332" i="8"/>
  <c r="A333" i="8"/>
  <c r="B333" i="8"/>
  <c r="C333" i="8"/>
  <c r="D333" i="8"/>
  <c r="E333" i="8"/>
  <c r="F333" i="8"/>
  <c r="G333" i="8"/>
  <c r="H333" i="8"/>
  <c r="J333" i="8" s="1"/>
  <c r="I333" i="8"/>
  <c r="L333" i="8"/>
  <c r="A334" i="8"/>
  <c r="B334" i="8"/>
  <c r="C334" i="8"/>
  <c r="D334" i="8"/>
  <c r="E334" i="8"/>
  <c r="F334" i="8"/>
  <c r="G334" i="8"/>
  <c r="H334" i="8"/>
  <c r="I334" i="8"/>
  <c r="L334" i="8"/>
  <c r="A335" i="8"/>
  <c r="B335" i="8"/>
  <c r="C335" i="8"/>
  <c r="D335" i="8"/>
  <c r="E335" i="8"/>
  <c r="F335" i="8"/>
  <c r="G335" i="8"/>
  <c r="H335" i="8"/>
  <c r="K335" i="8" s="1"/>
  <c r="I335" i="8"/>
  <c r="L335" i="8"/>
  <c r="A336" i="8"/>
  <c r="B336" i="8"/>
  <c r="C336" i="8"/>
  <c r="D336" i="8"/>
  <c r="E336" i="8"/>
  <c r="F336" i="8"/>
  <c r="G336" i="8"/>
  <c r="H336" i="8"/>
  <c r="I336" i="8"/>
  <c r="L336" i="8"/>
  <c r="A337" i="8"/>
  <c r="B337" i="8"/>
  <c r="C337" i="8"/>
  <c r="D337" i="8"/>
  <c r="E337" i="8"/>
  <c r="F337" i="8"/>
  <c r="G337" i="8"/>
  <c r="H337" i="8"/>
  <c r="I337" i="8"/>
  <c r="L337" i="8"/>
  <c r="A338" i="8"/>
  <c r="B338" i="8"/>
  <c r="C338" i="8"/>
  <c r="D338" i="8"/>
  <c r="E338" i="8"/>
  <c r="F338" i="8"/>
  <c r="G338" i="8"/>
  <c r="H338" i="8"/>
  <c r="J338" i="8" s="1"/>
  <c r="I338" i="8"/>
  <c r="L338" i="8"/>
  <c r="A339" i="8"/>
  <c r="B339" i="8"/>
  <c r="C339" i="8"/>
  <c r="D339" i="8"/>
  <c r="E339" i="8"/>
  <c r="F339" i="8"/>
  <c r="G339" i="8"/>
  <c r="H339" i="8"/>
  <c r="J339" i="8" s="1"/>
  <c r="I339" i="8"/>
  <c r="L339" i="8"/>
  <c r="A340" i="8"/>
  <c r="B340" i="8"/>
  <c r="C340" i="8"/>
  <c r="D340" i="8"/>
  <c r="E340" i="8"/>
  <c r="F340" i="8"/>
  <c r="G340" i="8"/>
  <c r="H340" i="8"/>
  <c r="I340" i="8"/>
  <c r="L340" i="8"/>
  <c r="A341" i="8"/>
  <c r="B341" i="8"/>
  <c r="C341" i="8"/>
  <c r="D341" i="8"/>
  <c r="E341" i="8"/>
  <c r="F341" i="8"/>
  <c r="G341" i="8"/>
  <c r="H341" i="8"/>
  <c r="I341" i="8"/>
  <c r="L341" i="8"/>
  <c r="A342" i="8"/>
  <c r="B342" i="8"/>
  <c r="C342" i="8"/>
  <c r="D342" i="8"/>
  <c r="E342" i="8"/>
  <c r="F342" i="8"/>
  <c r="G342" i="8"/>
  <c r="H342" i="8"/>
  <c r="J342" i="8" s="1"/>
  <c r="I342" i="8"/>
  <c r="L342" i="8"/>
  <c r="A343" i="8"/>
  <c r="B343" i="8"/>
  <c r="C343" i="8"/>
  <c r="D343" i="8"/>
  <c r="E343" i="8"/>
  <c r="F343" i="8"/>
  <c r="G343" i="8"/>
  <c r="H343" i="8"/>
  <c r="K343" i="8" s="1"/>
  <c r="I343" i="8"/>
  <c r="L343" i="8"/>
  <c r="A344" i="8"/>
  <c r="B344" i="8"/>
  <c r="C344" i="8"/>
  <c r="D344" i="8"/>
  <c r="E344" i="8"/>
  <c r="F344" i="8"/>
  <c r="G344" i="8"/>
  <c r="H344" i="8"/>
  <c r="J344" i="8" s="1"/>
  <c r="I344" i="8"/>
  <c r="L344" i="8"/>
  <c r="A345" i="8"/>
  <c r="B345" i="8"/>
  <c r="C345" i="8"/>
  <c r="D345" i="8"/>
  <c r="E345" i="8"/>
  <c r="F345" i="8"/>
  <c r="G345" i="8"/>
  <c r="H345" i="8"/>
  <c r="I345" i="8"/>
  <c r="L345" i="8"/>
  <c r="A346" i="8"/>
  <c r="B346" i="8"/>
  <c r="C346" i="8"/>
  <c r="D346" i="8"/>
  <c r="E346" i="8"/>
  <c r="F346" i="8"/>
  <c r="G346" i="8"/>
  <c r="H346" i="8"/>
  <c r="I346" i="8"/>
  <c r="L346" i="8"/>
  <c r="A347" i="8"/>
  <c r="B347" i="8"/>
  <c r="C347" i="8"/>
  <c r="D347" i="8"/>
  <c r="E347" i="8"/>
  <c r="F347" i="8"/>
  <c r="G347" i="8"/>
  <c r="H347" i="8"/>
  <c r="J347" i="8" s="1"/>
  <c r="I347" i="8"/>
  <c r="L347" i="8"/>
  <c r="A348" i="8"/>
  <c r="B348" i="8"/>
  <c r="C348" i="8"/>
  <c r="D348" i="8"/>
  <c r="E348" i="8"/>
  <c r="F348" i="8"/>
  <c r="G348" i="8"/>
  <c r="H348" i="8"/>
  <c r="I348" i="8"/>
  <c r="L348" i="8"/>
  <c r="A349" i="8"/>
  <c r="B349" i="8"/>
  <c r="C349" i="8"/>
  <c r="D349" i="8"/>
  <c r="E349" i="8"/>
  <c r="F349" i="8"/>
  <c r="G349" i="8"/>
  <c r="H349" i="8"/>
  <c r="J349" i="8" s="1"/>
  <c r="I349" i="8"/>
  <c r="L349" i="8"/>
  <c r="A350" i="8"/>
  <c r="B350" i="8"/>
  <c r="C350" i="8"/>
  <c r="D350" i="8"/>
  <c r="E350" i="8"/>
  <c r="F350" i="8"/>
  <c r="G350" i="8"/>
  <c r="H350" i="8"/>
  <c r="K350" i="8" s="1"/>
  <c r="I350" i="8"/>
  <c r="L350" i="8"/>
  <c r="A351" i="8"/>
  <c r="B351" i="8"/>
  <c r="C351" i="8"/>
  <c r="D351" i="8"/>
  <c r="E351" i="8"/>
  <c r="F351" i="8"/>
  <c r="G351" i="8"/>
  <c r="H351" i="8"/>
  <c r="K351" i="8" s="1"/>
  <c r="I351" i="8"/>
  <c r="L351" i="8"/>
  <c r="A352" i="8"/>
  <c r="B352" i="8"/>
  <c r="C352" i="8"/>
  <c r="D352" i="8"/>
  <c r="E352" i="8"/>
  <c r="F352" i="8"/>
  <c r="G352" i="8"/>
  <c r="H352" i="8"/>
  <c r="J352" i="8" s="1"/>
  <c r="I352" i="8"/>
  <c r="L352" i="8"/>
  <c r="A353" i="8"/>
  <c r="B353" i="8"/>
  <c r="C353" i="8"/>
  <c r="D353" i="8"/>
  <c r="E353" i="8"/>
  <c r="F353" i="8"/>
  <c r="G353" i="8"/>
  <c r="H353" i="8"/>
  <c r="I353" i="8"/>
  <c r="L353" i="8"/>
  <c r="A354" i="8"/>
  <c r="B354" i="8"/>
  <c r="C354" i="8"/>
  <c r="D354" i="8"/>
  <c r="E354" i="8"/>
  <c r="F354" i="8"/>
  <c r="G354" i="8"/>
  <c r="H354" i="8"/>
  <c r="I354" i="8"/>
  <c r="L354" i="8"/>
  <c r="A355" i="8"/>
  <c r="B355" i="8"/>
  <c r="C355" i="8"/>
  <c r="D355" i="8"/>
  <c r="E355" i="8"/>
  <c r="F355" i="8"/>
  <c r="G355" i="8"/>
  <c r="H355" i="8"/>
  <c r="J355" i="8" s="1"/>
  <c r="I355" i="8"/>
  <c r="L355" i="8"/>
  <c r="A356" i="8"/>
  <c r="B356" i="8"/>
  <c r="C356" i="8"/>
  <c r="D356" i="8"/>
  <c r="E356" i="8"/>
  <c r="F356" i="8"/>
  <c r="G356" i="8"/>
  <c r="H356" i="8"/>
  <c r="I356" i="8"/>
  <c r="L356" i="8"/>
  <c r="A357" i="8"/>
  <c r="B357" i="8"/>
  <c r="C357" i="8"/>
  <c r="D357" i="8"/>
  <c r="E357" i="8"/>
  <c r="F357" i="8"/>
  <c r="G357" i="8"/>
  <c r="H357" i="8"/>
  <c r="J357" i="8" s="1"/>
  <c r="I357" i="8"/>
  <c r="L357" i="8"/>
  <c r="A358" i="8"/>
  <c r="B358" i="8"/>
  <c r="C358" i="8"/>
  <c r="D358" i="8"/>
  <c r="E358" i="8"/>
  <c r="F358" i="8"/>
  <c r="G358" i="8"/>
  <c r="H358" i="8"/>
  <c r="K358" i="8" s="1"/>
  <c r="I358" i="8"/>
  <c r="L358" i="8"/>
  <c r="A359" i="8"/>
  <c r="B359" i="8"/>
  <c r="C359" i="8"/>
  <c r="D359" i="8"/>
  <c r="E359" i="8"/>
  <c r="F359" i="8"/>
  <c r="G359" i="8"/>
  <c r="H359" i="8"/>
  <c r="K359" i="8" s="1"/>
  <c r="I359" i="8"/>
  <c r="L359" i="8"/>
  <c r="A360" i="8"/>
  <c r="B360" i="8"/>
  <c r="C360" i="8"/>
  <c r="D360" i="8"/>
  <c r="E360" i="8"/>
  <c r="F360" i="8"/>
  <c r="G360" i="8"/>
  <c r="H360" i="8"/>
  <c r="K360" i="8" s="1"/>
  <c r="I360" i="8"/>
  <c r="L360" i="8"/>
  <c r="A361" i="8"/>
  <c r="B361" i="8"/>
  <c r="C361" i="8"/>
  <c r="D361" i="8"/>
  <c r="E361" i="8"/>
  <c r="F361" i="8"/>
  <c r="G361" i="8"/>
  <c r="H361" i="8"/>
  <c r="I361" i="8"/>
  <c r="L361" i="8"/>
  <c r="A362" i="8"/>
  <c r="B362" i="8"/>
  <c r="C362" i="8"/>
  <c r="D362" i="8"/>
  <c r="E362" i="8"/>
  <c r="F362" i="8"/>
  <c r="G362" i="8"/>
  <c r="H362" i="8"/>
  <c r="J362" i="8" s="1"/>
  <c r="I362" i="8"/>
  <c r="L362" i="8"/>
  <c r="A363" i="8"/>
  <c r="B363" i="8"/>
  <c r="C363" i="8"/>
  <c r="D363" i="8"/>
  <c r="E363" i="8"/>
  <c r="F363" i="8"/>
  <c r="G363" i="8"/>
  <c r="H363" i="8"/>
  <c r="K363" i="8" s="1"/>
  <c r="I363" i="8"/>
  <c r="L363" i="8"/>
  <c r="A364" i="8"/>
  <c r="B364" i="8"/>
  <c r="C364" i="8"/>
  <c r="D364" i="8"/>
  <c r="E364" i="8"/>
  <c r="F364" i="8"/>
  <c r="G364" i="8"/>
  <c r="H364" i="8"/>
  <c r="I364" i="8"/>
  <c r="L364" i="8"/>
  <c r="A365" i="8"/>
  <c r="B365" i="8"/>
  <c r="C365" i="8"/>
  <c r="D365" i="8"/>
  <c r="E365" i="8"/>
  <c r="F365" i="8"/>
  <c r="G365" i="8"/>
  <c r="H365" i="8"/>
  <c r="I365" i="8"/>
  <c r="L365" i="8"/>
  <c r="A366" i="8"/>
  <c r="B366" i="8"/>
  <c r="C366" i="8"/>
  <c r="D366" i="8"/>
  <c r="E366" i="8"/>
  <c r="F366" i="8"/>
  <c r="G366" i="8"/>
  <c r="H366" i="8"/>
  <c r="J366" i="8" s="1"/>
  <c r="I366" i="8"/>
  <c r="L366" i="8"/>
  <c r="A367" i="8"/>
  <c r="B367" i="8"/>
  <c r="C367" i="8"/>
  <c r="D367" i="8"/>
  <c r="E367" i="8"/>
  <c r="F367" i="8"/>
  <c r="G367" i="8"/>
  <c r="H367" i="8"/>
  <c r="K367" i="8" s="1"/>
  <c r="I367" i="8"/>
  <c r="L367" i="8"/>
  <c r="A368" i="8"/>
  <c r="B368" i="8"/>
  <c r="C368" i="8"/>
  <c r="D368" i="8"/>
  <c r="E368" i="8"/>
  <c r="F368" i="8"/>
  <c r="G368" i="8"/>
  <c r="H368" i="8"/>
  <c r="J368" i="8" s="1"/>
  <c r="I368" i="8"/>
  <c r="L368" i="8"/>
  <c r="A369" i="8"/>
  <c r="B369" i="8"/>
  <c r="C369" i="8"/>
  <c r="D369" i="8"/>
  <c r="E369" i="8"/>
  <c r="F369" i="8"/>
  <c r="G369" i="8"/>
  <c r="H369" i="8"/>
  <c r="I369" i="8"/>
  <c r="L369" i="8"/>
  <c r="A370" i="8"/>
  <c r="B370" i="8"/>
  <c r="C370" i="8"/>
  <c r="D370" i="8"/>
  <c r="E370" i="8"/>
  <c r="F370" i="8"/>
  <c r="G370" i="8"/>
  <c r="H370" i="8"/>
  <c r="J370" i="8" s="1"/>
  <c r="I370" i="8"/>
  <c r="L370" i="8"/>
  <c r="A371" i="8"/>
  <c r="B371" i="8"/>
  <c r="C371" i="8"/>
  <c r="D371" i="8"/>
  <c r="E371" i="8"/>
  <c r="F371" i="8"/>
  <c r="G371" i="8"/>
  <c r="H371" i="8"/>
  <c r="J371" i="8" s="1"/>
  <c r="I371" i="8"/>
  <c r="L371" i="8"/>
  <c r="A372" i="8"/>
  <c r="B372" i="8"/>
  <c r="C372" i="8"/>
  <c r="D372" i="8"/>
  <c r="E372" i="8"/>
  <c r="F372" i="8"/>
  <c r="G372" i="8"/>
  <c r="H372" i="8"/>
  <c r="I372" i="8"/>
  <c r="L372" i="8"/>
  <c r="A373" i="8"/>
  <c r="B373" i="8"/>
  <c r="C373" i="8"/>
  <c r="D373" i="8"/>
  <c r="E373" i="8"/>
  <c r="F373" i="8"/>
  <c r="G373" i="8"/>
  <c r="H373" i="8"/>
  <c r="K373" i="8" s="1"/>
  <c r="I373" i="8"/>
  <c r="L373" i="8"/>
  <c r="A374" i="8"/>
  <c r="B374" i="8"/>
  <c r="C374" i="8"/>
  <c r="D374" i="8"/>
  <c r="E374" i="8"/>
  <c r="F374" i="8"/>
  <c r="G374" i="8"/>
  <c r="H374" i="8"/>
  <c r="J374" i="8" s="1"/>
  <c r="I374" i="8"/>
  <c r="L374" i="8"/>
  <c r="A375" i="8"/>
  <c r="B375" i="8"/>
  <c r="C375" i="8"/>
  <c r="D375" i="8"/>
  <c r="E375" i="8"/>
  <c r="F375" i="8"/>
  <c r="G375" i="8"/>
  <c r="H375" i="8"/>
  <c r="K375" i="8" s="1"/>
  <c r="I375" i="8"/>
  <c r="L375" i="8"/>
  <c r="A376" i="8"/>
  <c r="B376" i="8"/>
  <c r="C376" i="8"/>
  <c r="D376" i="8"/>
  <c r="E376" i="8"/>
  <c r="F376" i="8"/>
  <c r="G376" i="8"/>
  <c r="H376" i="8"/>
  <c r="J376" i="8" s="1"/>
  <c r="I376" i="8"/>
  <c r="L376" i="8"/>
  <c r="A377" i="8"/>
  <c r="B377" i="8"/>
  <c r="C377" i="8"/>
  <c r="D377" i="8"/>
  <c r="E377" i="8"/>
  <c r="F377" i="8"/>
  <c r="G377" i="8"/>
  <c r="H377" i="8"/>
  <c r="I377" i="8"/>
  <c r="L377" i="8"/>
  <c r="A378" i="8"/>
  <c r="B378" i="8"/>
  <c r="C378" i="8"/>
  <c r="D378" i="8"/>
  <c r="E378" i="8"/>
  <c r="F378" i="8"/>
  <c r="G378" i="8"/>
  <c r="H378" i="8"/>
  <c r="J378" i="8" s="1"/>
  <c r="I378" i="8"/>
  <c r="L378" i="8"/>
  <c r="A379" i="8"/>
  <c r="B379" i="8"/>
  <c r="C379" i="8"/>
  <c r="D379" i="8"/>
  <c r="E379" i="8"/>
  <c r="F379" i="8"/>
  <c r="G379" i="8"/>
  <c r="H379" i="8"/>
  <c r="J379" i="8" s="1"/>
  <c r="I379" i="8"/>
  <c r="L379" i="8"/>
  <c r="A380" i="8"/>
  <c r="B380" i="8"/>
  <c r="C380" i="8"/>
  <c r="D380" i="8"/>
  <c r="E380" i="8"/>
  <c r="F380" i="8"/>
  <c r="G380" i="8"/>
  <c r="H380" i="8"/>
  <c r="I380" i="8"/>
  <c r="L380" i="8"/>
  <c r="A381" i="8"/>
  <c r="B381" i="8"/>
  <c r="C381" i="8"/>
  <c r="D381" i="8"/>
  <c r="E381" i="8"/>
  <c r="F381" i="8"/>
  <c r="G381" i="8"/>
  <c r="H381" i="8"/>
  <c r="J381" i="8" s="1"/>
  <c r="I381" i="8"/>
  <c r="L381" i="8"/>
  <c r="A382" i="8"/>
  <c r="B382" i="8"/>
  <c r="C382" i="8"/>
  <c r="D382" i="8"/>
  <c r="E382" i="8"/>
  <c r="F382" i="8"/>
  <c r="G382" i="8"/>
  <c r="H382" i="8"/>
  <c r="J382" i="8" s="1"/>
  <c r="I382" i="8"/>
  <c r="L382" i="8"/>
  <c r="A383" i="8"/>
  <c r="B383" i="8"/>
  <c r="C383" i="8"/>
  <c r="D383" i="8"/>
  <c r="E383" i="8"/>
  <c r="F383" i="8"/>
  <c r="G383" i="8"/>
  <c r="H383" i="8"/>
  <c r="K383" i="8" s="1"/>
  <c r="I383" i="8"/>
  <c r="L383" i="8"/>
  <c r="A384" i="8"/>
  <c r="B384" i="8"/>
  <c r="C384" i="8"/>
  <c r="D384" i="8"/>
  <c r="E384" i="8"/>
  <c r="F384" i="8"/>
  <c r="G384" i="8"/>
  <c r="H384" i="8"/>
  <c r="J384" i="8" s="1"/>
  <c r="I384" i="8"/>
  <c r="L384" i="8"/>
  <c r="A385" i="8"/>
  <c r="B385" i="8"/>
  <c r="C385" i="8"/>
  <c r="D385" i="8"/>
  <c r="E385" i="8"/>
  <c r="F385" i="8"/>
  <c r="G385" i="8"/>
  <c r="H385" i="8"/>
  <c r="K385" i="8" s="1"/>
  <c r="I385" i="8"/>
  <c r="L385" i="8"/>
  <c r="A386" i="8"/>
  <c r="B386" i="8"/>
  <c r="C386" i="8"/>
  <c r="D386" i="8"/>
  <c r="E386" i="8"/>
  <c r="F386" i="8"/>
  <c r="G386" i="8"/>
  <c r="H386" i="8"/>
  <c r="J386" i="8" s="1"/>
  <c r="I386" i="8"/>
  <c r="L386" i="8"/>
  <c r="A387" i="8"/>
  <c r="B387" i="8"/>
  <c r="C387" i="8"/>
  <c r="D387" i="8"/>
  <c r="E387" i="8"/>
  <c r="F387" i="8"/>
  <c r="G387" i="8"/>
  <c r="H387" i="8"/>
  <c r="J387" i="8" s="1"/>
  <c r="I387" i="8"/>
  <c r="L387" i="8"/>
  <c r="A388" i="8"/>
  <c r="B388" i="8"/>
  <c r="C388" i="8"/>
  <c r="D388" i="8"/>
  <c r="E388" i="8"/>
  <c r="F388" i="8"/>
  <c r="G388" i="8"/>
  <c r="H388" i="8"/>
  <c r="I388" i="8"/>
  <c r="L388" i="8"/>
  <c r="A389" i="8"/>
  <c r="B389" i="8"/>
  <c r="C389" i="8"/>
  <c r="D389" i="8"/>
  <c r="E389" i="8"/>
  <c r="F389" i="8"/>
  <c r="G389" i="8"/>
  <c r="H389" i="8"/>
  <c r="K389" i="8" s="1"/>
  <c r="I389" i="8"/>
  <c r="L389" i="8"/>
  <c r="A390" i="8"/>
  <c r="B390" i="8"/>
  <c r="C390" i="8"/>
  <c r="D390" i="8"/>
  <c r="E390" i="8"/>
  <c r="F390" i="8"/>
  <c r="G390" i="8"/>
  <c r="H390" i="8"/>
  <c r="I390" i="8"/>
  <c r="L390" i="8"/>
  <c r="A391" i="8"/>
  <c r="B391" i="8"/>
  <c r="C391" i="8"/>
  <c r="D391" i="8"/>
  <c r="E391" i="8"/>
  <c r="F391" i="8"/>
  <c r="G391" i="8"/>
  <c r="H391" i="8"/>
  <c r="J391" i="8" s="1"/>
  <c r="I391" i="8"/>
  <c r="L391" i="8"/>
  <c r="A392" i="8"/>
  <c r="B392" i="8"/>
  <c r="C392" i="8"/>
  <c r="D392" i="8"/>
  <c r="E392" i="8"/>
  <c r="F392" i="8"/>
  <c r="G392" i="8"/>
  <c r="H392" i="8"/>
  <c r="K392" i="8" s="1"/>
  <c r="I392" i="8"/>
  <c r="L392" i="8"/>
  <c r="A393" i="8"/>
  <c r="B393" i="8"/>
  <c r="C393" i="8"/>
  <c r="D393" i="8"/>
  <c r="E393" i="8"/>
  <c r="F393" i="8"/>
  <c r="G393" i="8"/>
  <c r="H393" i="8"/>
  <c r="K393" i="8" s="1"/>
  <c r="I393" i="8"/>
  <c r="L393" i="8"/>
  <c r="A394" i="8"/>
  <c r="B394" i="8"/>
  <c r="C394" i="8"/>
  <c r="D394" i="8"/>
  <c r="E394" i="8"/>
  <c r="F394" i="8"/>
  <c r="G394" i="8"/>
  <c r="H394" i="8"/>
  <c r="K394" i="8" s="1"/>
  <c r="I394" i="8"/>
  <c r="L394" i="8"/>
  <c r="A395" i="8"/>
  <c r="B395" i="8"/>
  <c r="C395" i="8"/>
  <c r="D395" i="8"/>
  <c r="E395" i="8"/>
  <c r="F395" i="8"/>
  <c r="G395" i="8"/>
  <c r="H395" i="8"/>
  <c r="J395" i="8" s="1"/>
  <c r="I395" i="8"/>
  <c r="L395" i="8"/>
  <c r="A396" i="8"/>
  <c r="B396" i="8"/>
  <c r="C396" i="8"/>
  <c r="D396" i="8"/>
  <c r="E396" i="8"/>
  <c r="F396" i="8"/>
  <c r="G396" i="8"/>
  <c r="H396" i="8"/>
  <c r="K396" i="8" s="1"/>
  <c r="I396" i="8"/>
  <c r="L396" i="8"/>
  <c r="A397" i="8"/>
  <c r="B397" i="8"/>
  <c r="C397" i="8"/>
  <c r="D397" i="8"/>
  <c r="E397" i="8"/>
  <c r="F397" i="8"/>
  <c r="G397" i="8"/>
  <c r="H397" i="8"/>
  <c r="J397" i="8" s="1"/>
  <c r="I397" i="8"/>
  <c r="L397" i="8"/>
  <c r="A398" i="8"/>
  <c r="B398" i="8"/>
  <c r="C398" i="8"/>
  <c r="D398" i="8"/>
  <c r="E398" i="8"/>
  <c r="F398" i="8"/>
  <c r="G398" i="8"/>
  <c r="H398" i="8"/>
  <c r="I398" i="8"/>
  <c r="L398" i="8"/>
  <c r="A399" i="8"/>
  <c r="B399" i="8"/>
  <c r="C399" i="8"/>
  <c r="D399" i="8"/>
  <c r="E399" i="8"/>
  <c r="F399" i="8"/>
  <c r="G399" i="8"/>
  <c r="H399" i="8"/>
  <c r="I399" i="8"/>
  <c r="L399" i="8"/>
  <c r="A400" i="8"/>
  <c r="B400" i="8"/>
  <c r="C400" i="8"/>
  <c r="D400" i="8"/>
  <c r="E400" i="8"/>
  <c r="F400" i="8"/>
  <c r="G400" i="8"/>
  <c r="H400" i="8"/>
  <c r="K400" i="8" s="1"/>
  <c r="I400" i="8"/>
  <c r="L400" i="8"/>
  <c r="A401" i="8"/>
  <c r="B401" i="8"/>
  <c r="C401" i="8"/>
  <c r="D401" i="8"/>
  <c r="E401" i="8"/>
  <c r="F401" i="8"/>
  <c r="G401" i="8"/>
  <c r="H401" i="8"/>
  <c r="K401" i="8" s="1"/>
  <c r="I401" i="8"/>
  <c r="L401" i="8"/>
  <c r="A402" i="8"/>
  <c r="B402" i="8"/>
  <c r="C402" i="8"/>
  <c r="D402" i="8"/>
  <c r="E402" i="8"/>
  <c r="F402" i="8"/>
  <c r="G402" i="8"/>
  <c r="H402" i="8"/>
  <c r="K402" i="8" s="1"/>
  <c r="I402" i="8"/>
  <c r="L402" i="8"/>
  <c r="A403" i="8"/>
  <c r="B403" i="8"/>
  <c r="C403" i="8"/>
  <c r="D403" i="8"/>
  <c r="E403" i="8"/>
  <c r="F403" i="8"/>
  <c r="G403" i="8"/>
  <c r="H403" i="8"/>
  <c r="J403" i="8" s="1"/>
  <c r="I403" i="8"/>
  <c r="L403" i="8"/>
  <c r="A404" i="8"/>
  <c r="B404" i="8"/>
  <c r="C404" i="8"/>
  <c r="D404" i="8"/>
  <c r="E404" i="8"/>
  <c r="F404" i="8"/>
  <c r="G404" i="8"/>
  <c r="H404" i="8"/>
  <c r="I404" i="8"/>
  <c r="L404" i="8"/>
  <c r="A405" i="8"/>
  <c r="B405" i="8"/>
  <c r="C405" i="8"/>
  <c r="D405" i="8"/>
  <c r="E405" i="8"/>
  <c r="F405" i="8"/>
  <c r="G405" i="8"/>
  <c r="H405" i="8"/>
  <c r="J405" i="8" s="1"/>
  <c r="I405" i="8"/>
  <c r="L405" i="8"/>
  <c r="A406" i="8"/>
  <c r="B406" i="8"/>
  <c r="C406" i="8"/>
  <c r="D406" i="8"/>
  <c r="E406" i="8"/>
  <c r="F406" i="8"/>
  <c r="G406" i="8"/>
  <c r="H406" i="8"/>
  <c r="I406" i="8"/>
  <c r="L406" i="8"/>
  <c r="A407" i="8"/>
  <c r="B407" i="8"/>
  <c r="C407" i="8"/>
  <c r="D407" i="8"/>
  <c r="E407" i="8"/>
  <c r="F407" i="8"/>
  <c r="G407" i="8"/>
  <c r="H407" i="8"/>
  <c r="J407" i="8" s="1"/>
  <c r="I407" i="8"/>
  <c r="L407" i="8"/>
  <c r="A408" i="8"/>
  <c r="B408" i="8"/>
  <c r="C408" i="8"/>
  <c r="D408" i="8"/>
  <c r="E408" i="8"/>
  <c r="F408" i="8"/>
  <c r="G408" i="8"/>
  <c r="H408" i="8"/>
  <c r="J408" i="8" s="1"/>
  <c r="I408" i="8"/>
  <c r="L408" i="8"/>
  <c r="A409" i="8"/>
  <c r="B409" i="8"/>
  <c r="C409" i="8"/>
  <c r="D409" i="8"/>
  <c r="E409" i="8"/>
  <c r="F409" i="8"/>
  <c r="G409" i="8"/>
  <c r="H409" i="8"/>
  <c r="K409" i="8" s="1"/>
  <c r="I409" i="8"/>
  <c r="L409" i="8"/>
  <c r="A410" i="8"/>
  <c r="B410" i="8"/>
  <c r="C410" i="8"/>
  <c r="D410" i="8"/>
  <c r="E410" i="8"/>
  <c r="F410" i="8"/>
  <c r="G410" i="8"/>
  <c r="H410" i="8"/>
  <c r="J410" i="8" s="1"/>
  <c r="I410" i="8"/>
  <c r="L410" i="8"/>
  <c r="A411" i="8"/>
  <c r="B411" i="8"/>
  <c r="C411" i="8"/>
  <c r="D411" i="8"/>
  <c r="E411" i="8"/>
  <c r="F411" i="8"/>
  <c r="G411" i="8"/>
  <c r="H411" i="8"/>
  <c r="I411" i="8"/>
  <c r="L411" i="8"/>
  <c r="A412" i="8"/>
  <c r="B412" i="8"/>
  <c r="C412" i="8"/>
  <c r="D412" i="8"/>
  <c r="E412" i="8"/>
  <c r="F412" i="8"/>
  <c r="G412" i="8"/>
  <c r="H412" i="8"/>
  <c r="K412" i="8" s="1"/>
  <c r="I412" i="8"/>
  <c r="L412" i="8"/>
  <c r="A413" i="8"/>
  <c r="B413" i="8"/>
  <c r="C413" i="8"/>
  <c r="D413" i="8"/>
  <c r="E413" i="8"/>
  <c r="F413" i="8"/>
  <c r="G413" i="8"/>
  <c r="H413" i="8"/>
  <c r="J413" i="8" s="1"/>
  <c r="I413" i="8"/>
  <c r="L413" i="8"/>
  <c r="A414" i="8"/>
  <c r="B414" i="8"/>
  <c r="C414" i="8"/>
  <c r="D414" i="8"/>
  <c r="E414" i="8"/>
  <c r="F414" i="8"/>
  <c r="G414" i="8"/>
  <c r="H414" i="8"/>
  <c r="I414" i="8"/>
  <c r="L414" i="8"/>
  <c r="A415" i="8"/>
  <c r="B415" i="8"/>
  <c r="C415" i="8"/>
  <c r="D415" i="8"/>
  <c r="E415" i="8"/>
  <c r="F415" i="8"/>
  <c r="G415" i="8"/>
  <c r="H415" i="8"/>
  <c r="J415" i="8" s="1"/>
  <c r="I415" i="8"/>
  <c r="L415" i="8"/>
  <c r="A416" i="8"/>
  <c r="B416" i="8"/>
  <c r="C416" i="8"/>
  <c r="D416" i="8"/>
  <c r="E416" i="8"/>
  <c r="F416" i="8"/>
  <c r="G416" i="8"/>
  <c r="H416" i="8"/>
  <c r="I416" i="8"/>
  <c r="L416" i="8"/>
  <c r="A417" i="8"/>
  <c r="B417" i="8"/>
  <c r="C417" i="8"/>
  <c r="D417" i="8"/>
  <c r="E417" i="8"/>
  <c r="F417" i="8"/>
  <c r="G417" i="8"/>
  <c r="H417" i="8"/>
  <c r="I417" i="8"/>
  <c r="L417" i="8"/>
  <c r="A418" i="8"/>
  <c r="B418" i="8"/>
  <c r="C418" i="8"/>
  <c r="D418" i="8"/>
  <c r="E418" i="8"/>
  <c r="F418" i="8"/>
  <c r="G418" i="8"/>
  <c r="H418" i="8"/>
  <c r="I418" i="8"/>
  <c r="L418" i="8"/>
  <c r="A419" i="8"/>
  <c r="B419" i="8"/>
  <c r="C419" i="8"/>
  <c r="D419" i="8"/>
  <c r="E419" i="8"/>
  <c r="F419" i="8"/>
  <c r="G419" i="8"/>
  <c r="H419" i="8"/>
  <c r="J419" i="8" s="1"/>
  <c r="I419" i="8"/>
  <c r="L419" i="8"/>
  <c r="A420" i="8"/>
  <c r="B420" i="8"/>
  <c r="C420" i="8"/>
  <c r="D420" i="8"/>
  <c r="E420" i="8"/>
  <c r="F420" i="8"/>
  <c r="G420" i="8"/>
  <c r="H420" i="8"/>
  <c r="J420" i="8" s="1"/>
  <c r="I420" i="8"/>
  <c r="L420" i="8"/>
  <c r="A421" i="8"/>
  <c r="B421" i="8"/>
  <c r="C421" i="8"/>
  <c r="D421" i="8"/>
  <c r="E421" i="8"/>
  <c r="F421" i="8"/>
  <c r="G421" i="8"/>
  <c r="H421" i="8"/>
  <c r="I421" i="8"/>
  <c r="L421" i="8"/>
  <c r="A422" i="8"/>
  <c r="B422" i="8"/>
  <c r="C422" i="8"/>
  <c r="D422" i="8"/>
  <c r="E422" i="8"/>
  <c r="F422" i="8"/>
  <c r="G422" i="8"/>
  <c r="H422" i="8"/>
  <c r="I422" i="8"/>
  <c r="L422" i="8"/>
  <c r="A423" i="8"/>
  <c r="B423" i="8"/>
  <c r="C423" i="8"/>
  <c r="D423" i="8"/>
  <c r="E423" i="8"/>
  <c r="F423" i="8"/>
  <c r="G423" i="8"/>
  <c r="H423" i="8"/>
  <c r="J423" i="8" s="1"/>
  <c r="I423" i="8"/>
  <c r="L423" i="8"/>
  <c r="A424" i="8"/>
  <c r="B424" i="8"/>
  <c r="C424" i="8"/>
  <c r="D424" i="8"/>
  <c r="E424" i="8"/>
  <c r="F424" i="8"/>
  <c r="G424" i="8"/>
  <c r="H424" i="8"/>
  <c r="J424" i="8" s="1"/>
  <c r="I424" i="8"/>
  <c r="L424" i="8"/>
  <c r="A425" i="8"/>
  <c r="B425" i="8"/>
  <c r="C425" i="8"/>
  <c r="D425" i="8"/>
  <c r="E425" i="8"/>
  <c r="F425" i="8"/>
  <c r="G425" i="8"/>
  <c r="H425" i="8"/>
  <c r="I425" i="8"/>
  <c r="L425" i="8"/>
  <c r="A426" i="8"/>
  <c r="B426" i="8"/>
  <c r="C426" i="8"/>
  <c r="D426" i="8"/>
  <c r="E426" i="8"/>
  <c r="F426" i="8"/>
  <c r="G426" i="8"/>
  <c r="H426" i="8"/>
  <c r="I426" i="8"/>
  <c r="L426" i="8"/>
  <c r="A427" i="8"/>
  <c r="B427" i="8"/>
  <c r="C427" i="8"/>
  <c r="D427" i="8"/>
  <c r="E427" i="8"/>
  <c r="F427" i="8"/>
  <c r="G427" i="8"/>
  <c r="H427" i="8"/>
  <c r="J427" i="8" s="1"/>
  <c r="I427" i="8"/>
  <c r="L427" i="8"/>
  <c r="A428" i="8"/>
  <c r="B428" i="8"/>
  <c r="C428" i="8"/>
  <c r="D428" i="8"/>
  <c r="E428" i="8"/>
  <c r="F428" i="8"/>
  <c r="G428" i="8"/>
  <c r="H428" i="8"/>
  <c r="I428" i="8"/>
  <c r="L428" i="8"/>
  <c r="A429" i="8"/>
  <c r="B429" i="8"/>
  <c r="C429" i="8"/>
  <c r="D429" i="8"/>
  <c r="E429" i="8"/>
  <c r="F429" i="8"/>
  <c r="G429" i="8"/>
  <c r="H429" i="8"/>
  <c r="J429" i="8" s="1"/>
  <c r="I429" i="8"/>
  <c r="L429" i="8"/>
  <c r="A430" i="8"/>
  <c r="B430" i="8"/>
  <c r="C430" i="8"/>
  <c r="D430" i="8"/>
  <c r="E430" i="8"/>
  <c r="F430" i="8"/>
  <c r="G430" i="8"/>
  <c r="H430" i="8"/>
  <c r="I430" i="8"/>
  <c r="L430" i="8"/>
  <c r="A431" i="8"/>
  <c r="B431" i="8"/>
  <c r="C431" i="8"/>
  <c r="D431" i="8"/>
  <c r="E431" i="8"/>
  <c r="F431" i="8"/>
  <c r="G431" i="8"/>
  <c r="H431" i="8"/>
  <c r="J431" i="8" s="1"/>
  <c r="I431" i="8"/>
  <c r="L431" i="8"/>
  <c r="A432" i="8"/>
  <c r="B432" i="8"/>
  <c r="C432" i="8"/>
  <c r="D432" i="8"/>
  <c r="E432" i="8"/>
  <c r="F432" i="8"/>
  <c r="G432" i="8"/>
  <c r="H432" i="8"/>
  <c r="J432" i="8" s="1"/>
  <c r="I432" i="8"/>
  <c r="L432" i="8"/>
  <c r="A433" i="8"/>
  <c r="B433" i="8"/>
  <c r="C433" i="8"/>
  <c r="D433" i="8"/>
  <c r="E433" i="8"/>
  <c r="F433" i="8"/>
  <c r="G433" i="8"/>
  <c r="H433" i="8"/>
  <c r="I433" i="8"/>
  <c r="L433" i="8"/>
  <c r="A434" i="8"/>
  <c r="B434" i="8"/>
  <c r="C434" i="8"/>
  <c r="D434" i="8"/>
  <c r="E434" i="8"/>
  <c r="F434" i="8"/>
  <c r="G434" i="8"/>
  <c r="H434" i="8"/>
  <c r="I434" i="8"/>
  <c r="L434" i="8"/>
  <c r="A435" i="8"/>
  <c r="B435" i="8"/>
  <c r="C435" i="8"/>
  <c r="D435" i="8"/>
  <c r="E435" i="8"/>
  <c r="F435" i="8"/>
  <c r="G435" i="8"/>
  <c r="H435" i="8"/>
  <c r="J435" i="8" s="1"/>
  <c r="I435" i="8"/>
  <c r="L435" i="8"/>
  <c r="A436" i="8"/>
  <c r="B436" i="8"/>
  <c r="C436" i="8"/>
  <c r="D436" i="8"/>
  <c r="E436" i="8"/>
  <c r="F436" i="8"/>
  <c r="G436" i="8"/>
  <c r="H436" i="8"/>
  <c r="K436" i="8" s="1"/>
  <c r="I436" i="8"/>
  <c r="L436" i="8"/>
  <c r="A437" i="8"/>
  <c r="B437" i="8"/>
  <c r="C437" i="8"/>
  <c r="D437" i="8"/>
  <c r="E437" i="8"/>
  <c r="F437" i="8"/>
  <c r="G437" i="8"/>
  <c r="H437" i="8"/>
  <c r="K437" i="8" s="1"/>
  <c r="I437" i="8"/>
  <c r="L437" i="8"/>
  <c r="A438" i="8"/>
  <c r="B438" i="8"/>
  <c r="C438" i="8"/>
  <c r="D438" i="8"/>
  <c r="E438" i="8"/>
  <c r="F438" i="8"/>
  <c r="G438" i="8"/>
  <c r="H438" i="8"/>
  <c r="I438" i="8"/>
  <c r="L438" i="8"/>
  <c r="A439" i="8"/>
  <c r="B439" i="8"/>
  <c r="C439" i="8"/>
  <c r="D439" i="8"/>
  <c r="E439" i="8"/>
  <c r="F439" i="8"/>
  <c r="G439" i="8"/>
  <c r="H439" i="8"/>
  <c r="J439" i="8" s="1"/>
  <c r="I439" i="8"/>
  <c r="L439" i="8"/>
  <c r="A440" i="8"/>
  <c r="B440" i="8"/>
  <c r="C440" i="8"/>
  <c r="D440" i="8"/>
  <c r="E440" i="8"/>
  <c r="F440" i="8"/>
  <c r="G440" i="8"/>
  <c r="H440" i="8"/>
  <c r="J440" i="8" s="1"/>
  <c r="I440" i="8"/>
  <c r="L440" i="8"/>
  <c r="A441" i="8"/>
  <c r="B441" i="8"/>
  <c r="C441" i="8"/>
  <c r="D441" i="8"/>
  <c r="E441" i="8"/>
  <c r="F441" i="8"/>
  <c r="G441" i="8"/>
  <c r="H441" i="8"/>
  <c r="I441" i="8"/>
  <c r="L441" i="8"/>
  <c r="A442" i="8"/>
  <c r="B442" i="8"/>
  <c r="C442" i="8"/>
  <c r="D442" i="8"/>
  <c r="E442" i="8"/>
  <c r="F442" i="8"/>
  <c r="G442" i="8"/>
  <c r="H442" i="8"/>
  <c r="J442" i="8" s="1"/>
  <c r="I442" i="8"/>
  <c r="L442" i="8"/>
  <c r="A443" i="8"/>
  <c r="B443" i="8"/>
  <c r="C443" i="8"/>
  <c r="D443" i="8"/>
  <c r="E443" i="8"/>
  <c r="F443" i="8"/>
  <c r="G443" i="8"/>
  <c r="H443" i="8"/>
  <c r="J443" i="8" s="1"/>
  <c r="I443" i="8"/>
  <c r="L443" i="8"/>
  <c r="A444" i="8"/>
  <c r="B444" i="8"/>
  <c r="C444" i="8"/>
  <c r="D444" i="8"/>
  <c r="E444" i="8"/>
  <c r="F444" i="8"/>
  <c r="G444" i="8"/>
  <c r="H444" i="8"/>
  <c r="J444" i="8" s="1"/>
  <c r="I444" i="8"/>
  <c r="L444" i="8"/>
  <c r="A445" i="8"/>
  <c r="B445" i="8"/>
  <c r="C445" i="8"/>
  <c r="D445" i="8"/>
  <c r="E445" i="8"/>
  <c r="F445" i="8"/>
  <c r="G445" i="8"/>
  <c r="H445" i="8"/>
  <c r="J445" i="8" s="1"/>
  <c r="I445" i="8"/>
  <c r="L445" i="8"/>
  <c r="A446" i="8"/>
  <c r="B446" i="8"/>
  <c r="C446" i="8"/>
  <c r="D446" i="8"/>
  <c r="E446" i="8"/>
  <c r="F446" i="8"/>
  <c r="G446" i="8"/>
  <c r="H446" i="8"/>
  <c r="I446" i="8"/>
  <c r="L446" i="8"/>
  <c r="A447" i="8"/>
  <c r="B447" i="8"/>
  <c r="C447" i="8"/>
  <c r="D447" i="8"/>
  <c r="E447" i="8"/>
  <c r="F447" i="8"/>
  <c r="G447" i="8"/>
  <c r="H447" i="8"/>
  <c r="J447" i="8" s="1"/>
  <c r="I447" i="8"/>
  <c r="L447" i="8"/>
  <c r="A448" i="8"/>
  <c r="B448" i="8"/>
  <c r="C448" i="8"/>
  <c r="D448" i="8"/>
  <c r="E448" i="8"/>
  <c r="F448" i="8"/>
  <c r="G448" i="8"/>
  <c r="H448" i="8"/>
  <c r="K448" i="8" s="1"/>
  <c r="I448" i="8"/>
  <c r="L448" i="8"/>
  <c r="A449" i="8"/>
  <c r="B449" i="8"/>
  <c r="C449" i="8"/>
  <c r="D449" i="8"/>
  <c r="E449" i="8"/>
  <c r="F449" i="8"/>
  <c r="G449" i="8"/>
  <c r="H449" i="8"/>
  <c r="K449" i="8" s="1"/>
  <c r="I449" i="8"/>
  <c r="L449" i="8"/>
  <c r="A450" i="8"/>
  <c r="B450" i="8"/>
  <c r="C450" i="8"/>
  <c r="D450" i="8"/>
  <c r="E450" i="8"/>
  <c r="F450" i="8"/>
  <c r="G450" i="8"/>
  <c r="H450" i="8"/>
  <c r="J450" i="8" s="1"/>
  <c r="I450" i="8"/>
  <c r="L450" i="8"/>
  <c r="A451" i="8"/>
  <c r="B451" i="8"/>
  <c r="C451" i="8"/>
  <c r="D451" i="8"/>
  <c r="E451" i="8"/>
  <c r="F451" i="8"/>
  <c r="G451" i="8"/>
  <c r="H451" i="8"/>
  <c r="J451" i="8" s="1"/>
  <c r="I451" i="8"/>
  <c r="L451" i="8"/>
  <c r="A452" i="8"/>
  <c r="B452" i="8"/>
  <c r="C452" i="8"/>
  <c r="D452" i="8"/>
  <c r="E452" i="8"/>
  <c r="F452" i="8"/>
  <c r="G452" i="8"/>
  <c r="H452" i="8"/>
  <c r="J452" i="8" s="1"/>
  <c r="I452" i="8"/>
  <c r="L452" i="8"/>
  <c r="A453" i="8"/>
  <c r="B453" i="8"/>
  <c r="C453" i="8"/>
  <c r="D453" i="8"/>
  <c r="E453" i="8"/>
  <c r="F453" i="8"/>
  <c r="G453" i="8"/>
  <c r="H453" i="8"/>
  <c r="J453" i="8" s="1"/>
  <c r="I453" i="8"/>
  <c r="L453" i="8"/>
  <c r="A454" i="8"/>
  <c r="B454" i="8"/>
  <c r="C454" i="8"/>
  <c r="D454" i="8"/>
  <c r="E454" i="8"/>
  <c r="F454" i="8"/>
  <c r="G454" i="8"/>
  <c r="H454" i="8"/>
  <c r="I454" i="8"/>
  <c r="L454" i="8"/>
  <c r="A455" i="8"/>
  <c r="B455" i="8"/>
  <c r="C455" i="8"/>
  <c r="D455" i="8"/>
  <c r="E455" i="8"/>
  <c r="F455" i="8"/>
  <c r="G455" i="8"/>
  <c r="H455" i="8"/>
  <c r="J455" i="8" s="1"/>
  <c r="I455" i="8"/>
  <c r="L455" i="8"/>
  <c r="A456" i="8"/>
  <c r="B456" i="8"/>
  <c r="C456" i="8"/>
  <c r="D456" i="8"/>
  <c r="E456" i="8"/>
  <c r="F456" i="8"/>
  <c r="G456" i="8"/>
  <c r="H456" i="8"/>
  <c r="J456" i="8" s="1"/>
  <c r="I456" i="8"/>
  <c r="L456" i="8"/>
  <c r="A457" i="8"/>
  <c r="B457" i="8"/>
  <c r="C457" i="8"/>
  <c r="D457" i="8"/>
  <c r="E457" i="8"/>
  <c r="F457" i="8"/>
  <c r="G457" i="8"/>
  <c r="H457" i="8"/>
  <c r="K457" i="8" s="1"/>
  <c r="I457" i="8"/>
  <c r="L457" i="8"/>
  <c r="A458" i="8"/>
  <c r="B458" i="8"/>
  <c r="C458" i="8"/>
  <c r="D458" i="8"/>
  <c r="E458" i="8"/>
  <c r="F458" i="8"/>
  <c r="G458" i="8"/>
  <c r="H458" i="8"/>
  <c r="I458" i="8"/>
  <c r="L458" i="8"/>
  <c r="A459" i="8"/>
  <c r="B459" i="8"/>
  <c r="C459" i="8"/>
  <c r="D459" i="8"/>
  <c r="E459" i="8"/>
  <c r="F459" i="8"/>
  <c r="G459" i="8"/>
  <c r="H459" i="8"/>
  <c r="K459" i="8" s="1"/>
  <c r="I459" i="8"/>
  <c r="L459" i="8"/>
  <c r="A460" i="8"/>
  <c r="B460" i="8"/>
  <c r="C460" i="8"/>
  <c r="D460" i="8"/>
  <c r="E460" i="8"/>
  <c r="F460" i="8"/>
  <c r="G460" i="8"/>
  <c r="H460" i="8"/>
  <c r="I460" i="8"/>
  <c r="L460" i="8"/>
  <c r="A461" i="8"/>
  <c r="B461" i="8"/>
  <c r="C461" i="8"/>
  <c r="D461" i="8"/>
  <c r="E461" i="8"/>
  <c r="F461" i="8"/>
  <c r="G461" i="8"/>
  <c r="H461" i="8"/>
  <c r="K461" i="8" s="1"/>
  <c r="I461" i="8"/>
  <c r="L461" i="8"/>
  <c r="A462" i="8"/>
  <c r="B462" i="8"/>
  <c r="C462" i="8"/>
  <c r="D462" i="8"/>
  <c r="E462" i="8"/>
  <c r="F462" i="8"/>
  <c r="G462" i="8"/>
  <c r="H462" i="8"/>
  <c r="I462" i="8"/>
  <c r="L462" i="8"/>
  <c r="A463" i="8"/>
  <c r="B463" i="8"/>
  <c r="C463" i="8"/>
  <c r="D463" i="8"/>
  <c r="E463" i="8"/>
  <c r="F463" i="8"/>
  <c r="G463" i="8"/>
  <c r="H463" i="8"/>
  <c r="J463" i="8" s="1"/>
  <c r="I463" i="8"/>
  <c r="L463" i="8"/>
  <c r="A464" i="8"/>
  <c r="B464" i="8"/>
  <c r="C464" i="8"/>
  <c r="D464" i="8"/>
  <c r="E464" i="8"/>
  <c r="F464" i="8"/>
  <c r="G464" i="8"/>
  <c r="H464" i="8"/>
  <c r="J464" i="8" s="1"/>
  <c r="I464" i="8"/>
  <c r="L464" i="8"/>
  <c r="A465" i="8"/>
  <c r="B465" i="8"/>
  <c r="C465" i="8"/>
  <c r="D465" i="8"/>
  <c r="E465" i="8"/>
  <c r="F465" i="8"/>
  <c r="G465" i="8"/>
  <c r="H465" i="8"/>
  <c r="K465" i="8" s="1"/>
  <c r="I465" i="8"/>
  <c r="L465" i="8"/>
  <c r="A466" i="8"/>
  <c r="B466" i="8"/>
  <c r="C466" i="8"/>
  <c r="D466" i="8"/>
  <c r="E466" i="8"/>
  <c r="F466" i="8"/>
  <c r="G466" i="8"/>
  <c r="H466" i="8"/>
  <c r="K466" i="8" s="1"/>
  <c r="I466" i="8"/>
  <c r="L466" i="8"/>
  <c r="A467" i="8"/>
  <c r="B467" i="8"/>
  <c r="C467" i="8"/>
  <c r="D467" i="8"/>
  <c r="E467" i="8"/>
  <c r="F467" i="8"/>
  <c r="G467" i="8"/>
  <c r="H467" i="8"/>
  <c r="J467" i="8" s="1"/>
  <c r="I467" i="8"/>
  <c r="L467" i="8"/>
  <c r="A468" i="8"/>
  <c r="B468" i="8"/>
  <c r="C468" i="8"/>
  <c r="D468" i="8"/>
  <c r="E468" i="8"/>
  <c r="F468" i="8"/>
  <c r="G468" i="8"/>
  <c r="H468" i="8"/>
  <c r="J468" i="8" s="1"/>
  <c r="I468" i="8"/>
  <c r="L468" i="8"/>
  <c r="A469" i="8"/>
  <c r="B469" i="8"/>
  <c r="C469" i="8"/>
  <c r="D469" i="8"/>
  <c r="E469" i="8"/>
  <c r="F469" i="8"/>
  <c r="G469" i="8"/>
  <c r="H469" i="8"/>
  <c r="J469" i="8" s="1"/>
  <c r="I469" i="8"/>
  <c r="L469" i="8"/>
  <c r="A470" i="8"/>
  <c r="B470" i="8"/>
  <c r="C470" i="8"/>
  <c r="D470" i="8"/>
  <c r="E470" i="8"/>
  <c r="F470" i="8"/>
  <c r="G470" i="8"/>
  <c r="H470" i="8"/>
  <c r="J470" i="8" s="1"/>
  <c r="I470" i="8"/>
  <c r="L470" i="8"/>
  <c r="A471" i="8"/>
  <c r="B471" i="8"/>
  <c r="C471" i="8"/>
  <c r="D471" i="8"/>
  <c r="E471" i="8"/>
  <c r="F471" i="8"/>
  <c r="G471" i="8"/>
  <c r="H471" i="8"/>
  <c r="I471" i="8"/>
  <c r="L471" i="8"/>
  <c r="A472" i="8"/>
  <c r="B472" i="8"/>
  <c r="C472" i="8"/>
  <c r="D472" i="8"/>
  <c r="E472" i="8"/>
  <c r="F472" i="8"/>
  <c r="G472" i="8"/>
  <c r="H472" i="8"/>
  <c r="J472" i="8" s="1"/>
  <c r="I472" i="8"/>
  <c r="L472" i="8"/>
  <c r="A473" i="8"/>
  <c r="B473" i="8"/>
  <c r="C473" i="8"/>
  <c r="D473" i="8"/>
  <c r="E473" i="8"/>
  <c r="F473" i="8"/>
  <c r="G473" i="8"/>
  <c r="H473" i="8"/>
  <c r="I473" i="8"/>
  <c r="L473" i="8"/>
  <c r="A474" i="8"/>
  <c r="B474" i="8"/>
  <c r="C474" i="8"/>
  <c r="D474" i="8"/>
  <c r="E474" i="8"/>
  <c r="F474" i="8"/>
  <c r="G474" i="8"/>
  <c r="H474" i="8"/>
  <c r="J474" i="8" s="1"/>
  <c r="I474" i="8"/>
  <c r="L474" i="8"/>
  <c r="A475" i="8"/>
  <c r="B475" i="8"/>
  <c r="C475" i="8"/>
  <c r="D475" i="8"/>
  <c r="E475" i="8"/>
  <c r="F475" i="8"/>
  <c r="G475" i="8"/>
  <c r="H475" i="8"/>
  <c r="J475" i="8" s="1"/>
  <c r="I475" i="8"/>
  <c r="L475" i="8"/>
  <c r="A476" i="8"/>
  <c r="B476" i="8"/>
  <c r="C476" i="8"/>
  <c r="D476" i="8"/>
  <c r="E476" i="8"/>
  <c r="F476" i="8"/>
  <c r="G476" i="8"/>
  <c r="H476" i="8"/>
  <c r="J476" i="8" s="1"/>
  <c r="I476" i="8"/>
  <c r="L476" i="8"/>
  <c r="A477" i="8"/>
  <c r="B477" i="8"/>
  <c r="C477" i="8"/>
  <c r="D477" i="8"/>
  <c r="E477" i="8"/>
  <c r="F477" i="8"/>
  <c r="G477" i="8"/>
  <c r="H477" i="8"/>
  <c r="J477" i="8" s="1"/>
  <c r="I477" i="8"/>
  <c r="L477" i="8"/>
  <c r="A478" i="8"/>
  <c r="B478" i="8"/>
  <c r="C478" i="8"/>
  <c r="D478" i="8"/>
  <c r="E478" i="8"/>
  <c r="F478" i="8"/>
  <c r="G478" i="8"/>
  <c r="H478" i="8"/>
  <c r="J478" i="8" s="1"/>
  <c r="I478" i="8"/>
  <c r="L478" i="8"/>
  <c r="A479" i="8"/>
  <c r="B479" i="8"/>
  <c r="C479" i="8"/>
  <c r="D479" i="8"/>
  <c r="E479" i="8"/>
  <c r="F479" i="8"/>
  <c r="G479" i="8"/>
  <c r="H479" i="8"/>
  <c r="K479" i="8" s="1"/>
  <c r="I479" i="8"/>
  <c r="L479" i="8"/>
  <c r="A480" i="8"/>
  <c r="B480" i="8"/>
  <c r="C480" i="8"/>
  <c r="D480" i="8"/>
  <c r="E480" i="8"/>
  <c r="F480" i="8"/>
  <c r="G480" i="8"/>
  <c r="H480" i="8"/>
  <c r="K480" i="8" s="1"/>
  <c r="I480" i="8"/>
  <c r="L480" i="8"/>
  <c r="A481" i="8"/>
  <c r="B481" i="8"/>
  <c r="C481" i="8"/>
  <c r="D481" i="8"/>
  <c r="E481" i="8"/>
  <c r="F481" i="8"/>
  <c r="G481" i="8"/>
  <c r="H481" i="8"/>
  <c r="K481" i="8" s="1"/>
  <c r="I481" i="8"/>
  <c r="L481" i="8"/>
  <c r="A482" i="8"/>
  <c r="B482" i="8"/>
  <c r="C482" i="8"/>
  <c r="D482" i="8"/>
  <c r="E482" i="8"/>
  <c r="F482" i="8"/>
  <c r="G482" i="8"/>
  <c r="H482" i="8"/>
  <c r="I482" i="8"/>
  <c r="L482" i="8"/>
  <c r="A483" i="8"/>
  <c r="B483" i="8"/>
  <c r="C483" i="8"/>
  <c r="D483" i="8"/>
  <c r="E483" i="8"/>
  <c r="F483" i="8"/>
  <c r="G483" i="8"/>
  <c r="H483" i="8"/>
  <c r="J483" i="8" s="1"/>
  <c r="I483" i="8"/>
  <c r="L483" i="8"/>
  <c r="A484" i="8"/>
  <c r="B484" i="8"/>
  <c r="C484" i="8"/>
  <c r="D484" i="8"/>
  <c r="E484" i="8"/>
  <c r="F484" i="8"/>
  <c r="G484" i="8"/>
  <c r="H484" i="8"/>
  <c r="I484" i="8"/>
  <c r="L484" i="8"/>
  <c r="A485" i="8"/>
  <c r="B485" i="8"/>
  <c r="C485" i="8"/>
  <c r="D485" i="8"/>
  <c r="E485" i="8"/>
  <c r="F485" i="8"/>
  <c r="G485" i="8"/>
  <c r="H485" i="8"/>
  <c r="K485" i="8" s="1"/>
  <c r="I485" i="8"/>
  <c r="L485" i="8"/>
  <c r="A486" i="8"/>
  <c r="B486" i="8"/>
  <c r="C486" i="8"/>
  <c r="D486" i="8"/>
  <c r="E486" i="8"/>
  <c r="F486" i="8"/>
  <c r="G486" i="8"/>
  <c r="H486" i="8"/>
  <c r="I486" i="8"/>
  <c r="L486" i="8"/>
  <c r="A487" i="8"/>
  <c r="B487" i="8"/>
  <c r="C487" i="8"/>
  <c r="D487" i="8"/>
  <c r="E487" i="8"/>
  <c r="F487" i="8"/>
  <c r="G487" i="8"/>
  <c r="H487" i="8"/>
  <c r="J487" i="8" s="1"/>
  <c r="I487" i="8"/>
  <c r="L487" i="8"/>
  <c r="A488" i="8"/>
  <c r="B488" i="8"/>
  <c r="C488" i="8"/>
  <c r="D488" i="8"/>
  <c r="E488" i="8"/>
  <c r="F488" i="8"/>
  <c r="G488" i="8"/>
  <c r="H488" i="8"/>
  <c r="J488" i="8" s="1"/>
  <c r="I488" i="8"/>
  <c r="L488" i="8"/>
  <c r="A489" i="8"/>
  <c r="B489" i="8"/>
  <c r="C489" i="8"/>
  <c r="D489" i="8"/>
  <c r="E489" i="8"/>
  <c r="F489" i="8"/>
  <c r="G489" i="8"/>
  <c r="H489" i="8"/>
  <c r="K489" i="8" s="1"/>
  <c r="I489" i="8"/>
  <c r="L489" i="8"/>
  <c r="A490" i="8"/>
  <c r="B490" i="8"/>
  <c r="C490" i="8"/>
  <c r="D490" i="8"/>
  <c r="E490" i="8"/>
  <c r="F490" i="8"/>
  <c r="G490" i="8"/>
  <c r="H490" i="8"/>
  <c r="K490" i="8" s="1"/>
  <c r="I490" i="8"/>
  <c r="L490" i="8"/>
  <c r="A491" i="8"/>
  <c r="B491" i="8"/>
  <c r="C491" i="8"/>
  <c r="D491" i="8"/>
  <c r="E491" i="8"/>
  <c r="F491" i="8"/>
  <c r="G491" i="8"/>
  <c r="H491" i="8"/>
  <c r="I491" i="8"/>
  <c r="L491" i="8"/>
  <c r="A492" i="8"/>
  <c r="B492" i="8"/>
  <c r="C492" i="8"/>
  <c r="D492" i="8"/>
  <c r="E492" i="8"/>
  <c r="F492" i="8"/>
  <c r="G492" i="8"/>
  <c r="H492" i="8"/>
  <c r="J492" i="8" s="1"/>
  <c r="I492" i="8"/>
  <c r="L492" i="8"/>
  <c r="A493" i="8"/>
  <c r="B493" i="8"/>
  <c r="C493" i="8"/>
  <c r="D493" i="8"/>
  <c r="E493" i="8"/>
  <c r="F493" i="8"/>
  <c r="G493" i="8"/>
  <c r="H493" i="8"/>
  <c r="I493" i="8"/>
  <c r="L493" i="8"/>
  <c r="A494" i="8"/>
  <c r="B494" i="8"/>
  <c r="C494" i="8"/>
  <c r="D494" i="8"/>
  <c r="E494" i="8"/>
  <c r="F494" i="8"/>
  <c r="G494" i="8"/>
  <c r="H494" i="8"/>
  <c r="I494" i="8"/>
  <c r="L494" i="8"/>
  <c r="A495" i="8"/>
  <c r="B495" i="8"/>
  <c r="C495" i="8"/>
  <c r="D495" i="8"/>
  <c r="E495" i="8"/>
  <c r="F495" i="8"/>
  <c r="G495" i="8"/>
  <c r="H495" i="8"/>
  <c r="I495" i="8"/>
  <c r="L495" i="8"/>
  <c r="A496" i="8"/>
  <c r="B496" i="8"/>
  <c r="C496" i="8"/>
  <c r="D496" i="8"/>
  <c r="E496" i="8"/>
  <c r="F496" i="8"/>
  <c r="G496" i="8"/>
  <c r="H496" i="8"/>
  <c r="J496" i="8" s="1"/>
  <c r="I496" i="8"/>
  <c r="L496" i="8"/>
  <c r="A497" i="8"/>
  <c r="B497" i="8"/>
  <c r="C497" i="8"/>
  <c r="D497" i="8"/>
  <c r="E497" i="8"/>
  <c r="F497" i="8"/>
  <c r="G497" i="8"/>
  <c r="H497" i="8"/>
  <c r="J497" i="8" s="1"/>
  <c r="I497" i="8"/>
  <c r="L497" i="8"/>
  <c r="A498" i="8"/>
  <c r="B498" i="8"/>
  <c r="C498" i="8"/>
  <c r="D498" i="8"/>
  <c r="E498" i="8"/>
  <c r="F498" i="8"/>
  <c r="G498" i="8"/>
  <c r="H498" i="8"/>
  <c r="J498" i="8" s="1"/>
  <c r="I498" i="8"/>
  <c r="L498" i="8"/>
  <c r="A499" i="8"/>
  <c r="B499" i="8"/>
  <c r="C499" i="8"/>
  <c r="D499" i="8"/>
  <c r="E499" i="8"/>
  <c r="F499" i="8"/>
  <c r="G499" i="8"/>
  <c r="H499" i="8"/>
  <c r="J499" i="8" s="1"/>
  <c r="I499" i="8"/>
  <c r="L499" i="8"/>
  <c r="A500" i="8"/>
  <c r="B500" i="8"/>
  <c r="C500" i="8"/>
  <c r="D500" i="8"/>
  <c r="E500" i="8"/>
  <c r="F500" i="8"/>
  <c r="G500" i="8"/>
  <c r="H500" i="8"/>
  <c r="K500" i="8" s="1"/>
  <c r="I500" i="8"/>
  <c r="L500" i="8"/>
  <c r="A501" i="8"/>
  <c r="B501" i="8"/>
  <c r="C501" i="8"/>
  <c r="D501" i="8"/>
  <c r="E501" i="8"/>
  <c r="F501" i="8"/>
  <c r="G501" i="8"/>
  <c r="H501" i="8"/>
  <c r="J501" i="8" s="1"/>
  <c r="I501" i="8"/>
  <c r="L501" i="8"/>
  <c r="A502" i="8"/>
  <c r="B502" i="8"/>
  <c r="C502" i="8"/>
  <c r="D502" i="8"/>
  <c r="E502" i="8"/>
  <c r="F502" i="8"/>
  <c r="G502" i="8"/>
  <c r="H502" i="8"/>
  <c r="J502" i="8" s="1"/>
  <c r="I502" i="8"/>
  <c r="L502" i="8"/>
  <c r="A503" i="8"/>
  <c r="B503" i="8"/>
  <c r="C503" i="8"/>
  <c r="D503" i="8"/>
  <c r="E503" i="8"/>
  <c r="F503" i="8"/>
  <c r="G503" i="8"/>
  <c r="H503" i="8"/>
  <c r="J503" i="8" s="1"/>
  <c r="I503" i="8"/>
  <c r="L503" i="8"/>
  <c r="A504" i="8"/>
  <c r="B504" i="8"/>
  <c r="C504" i="8"/>
  <c r="D504" i="8"/>
  <c r="E504" i="8"/>
  <c r="F504" i="8"/>
  <c r="G504" i="8"/>
  <c r="H504" i="8"/>
  <c r="K504" i="8" s="1"/>
  <c r="I504" i="8"/>
  <c r="L504" i="8"/>
  <c r="A505" i="8"/>
  <c r="B505" i="8"/>
  <c r="C505" i="8"/>
  <c r="D505" i="8"/>
  <c r="E505" i="8"/>
  <c r="F505" i="8"/>
  <c r="G505" i="8"/>
  <c r="H505" i="8"/>
  <c r="J505" i="8" s="1"/>
  <c r="I505" i="8"/>
  <c r="L505" i="8"/>
  <c r="A506" i="8"/>
  <c r="B506" i="8"/>
  <c r="C506" i="8"/>
  <c r="D506" i="8"/>
  <c r="E506" i="8"/>
  <c r="F506" i="8"/>
  <c r="G506" i="8"/>
  <c r="H506" i="8"/>
  <c r="J506" i="8" s="1"/>
  <c r="I506" i="8"/>
  <c r="L506" i="8"/>
  <c r="A507" i="8"/>
  <c r="B507" i="8"/>
  <c r="C507" i="8"/>
  <c r="D507" i="8"/>
  <c r="E507" i="8"/>
  <c r="F507" i="8"/>
  <c r="G507" i="8"/>
  <c r="H507" i="8"/>
  <c r="J507" i="8" s="1"/>
  <c r="I507" i="8"/>
  <c r="L507" i="8"/>
  <c r="A508" i="8"/>
  <c r="B508" i="8"/>
  <c r="C508" i="8"/>
  <c r="D508" i="8"/>
  <c r="E508" i="8"/>
  <c r="F508" i="8"/>
  <c r="G508" i="8"/>
  <c r="H508" i="8"/>
  <c r="I508" i="8"/>
  <c r="L508" i="8"/>
  <c r="A509" i="8"/>
  <c r="B509" i="8"/>
  <c r="C509" i="8"/>
  <c r="D509" i="8"/>
  <c r="E509" i="8"/>
  <c r="F509" i="8"/>
  <c r="G509" i="8"/>
  <c r="H509" i="8"/>
  <c r="I509" i="8"/>
  <c r="L509" i="8"/>
  <c r="A510" i="8"/>
  <c r="B510" i="8"/>
  <c r="C510" i="8"/>
  <c r="D510" i="8"/>
  <c r="E510" i="8"/>
  <c r="F510" i="8"/>
  <c r="G510" i="8"/>
  <c r="H510" i="8"/>
  <c r="J510" i="8" s="1"/>
  <c r="I510" i="8"/>
  <c r="L510" i="8"/>
  <c r="A511" i="8"/>
  <c r="B511" i="8"/>
  <c r="C511" i="8"/>
  <c r="D511" i="8"/>
  <c r="E511" i="8"/>
  <c r="F511" i="8"/>
  <c r="G511" i="8"/>
  <c r="H511" i="8"/>
  <c r="J511" i="8" s="1"/>
  <c r="I511" i="8"/>
  <c r="L511" i="8"/>
  <c r="A512" i="8"/>
  <c r="B512" i="8"/>
  <c r="C512" i="8"/>
  <c r="D512" i="8"/>
  <c r="E512" i="8"/>
  <c r="F512" i="8"/>
  <c r="G512" i="8"/>
  <c r="H512" i="8"/>
  <c r="J512" i="8" s="1"/>
  <c r="I512" i="8"/>
  <c r="L512" i="8"/>
  <c r="A513" i="8"/>
  <c r="B513" i="8"/>
  <c r="C513" i="8"/>
  <c r="D513" i="8"/>
  <c r="E513" i="8"/>
  <c r="F513" i="8"/>
  <c r="G513" i="8"/>
  <c r="H513" i="8"/>
  <c r="J513" i="8" s="1"/>
  <c r="I513" i="8"/>
  <c r="L513" i="8"/>
  <c r="A514" i="8"/>
  <c r="B514" i="8"/>
  <c r="C514" i="8"/>
  <c r="D514" i="8"/>
  <c r="E514" i="8"/>
  <c r="F514" i="8"/>
  <c r="G514" i="8"/>
  <c r="H514" i="8"/>
  <c r="J514" i="8" s="1"/>
  <c r="I514" i="8"/>
  <c r="L514" i="8"/>
  <c r="A515" i="8"/>
  <c r="B515" i="8"/>
  <c r="C515" i="8"/>
  <c r="D515" i="8"/>
  <c r="E515" i="8"/>
  <c r="F515" i="8"/>
  <c r="G515" i="8"/>
  <c r="H515" i="8"/>
  <c r="J515" i="8" s="1"/>
  <c r="I515" i="8"/>
  <c r="L515" i="8"/>
  <c r="A516" i="8"/>
  <c r="B516" i="8"/>
  <c r="C516" i="8"/>
  <c r="D516" i="8"/>
  <c r="E516" i="8"/>
  <c r="F516" i="8"/>
  <c r="G516" i="8"/>
  <c r="H516" i="8"/>
  <c r="K516" i="8" s="1"/>
  <c r="I516" i="8"/>
  <c r="L516" i="8"/>
  <c r="A517" i="8"/>
  <c r="B517" i="8"/>
  <c r="C517" i="8"/>
  <c r="D517" i="8"/>
  <c r="E517" i="8"/>
  <c r="F517" i="8"/>
  <c r="G517" i="8"/>
  <c r="H517" i="8"/>
  <c r="J517" i="8" s="1"/>
  <c r="I517" i="8"/>
  <c r="L517" i="8"/>
  <c r="A518" i="8"/>
  <c r="B518" i="8"/>
  <c r="C518" i="8"/>
  <c r="D518" i="8"/>
  <c r="E518" i="8"/>
  <c r="F518" i="8"/>
  <c r="G518" i="8"/>
  <c r="H518" i="8"/>
  <c r="J518" i="8" s="1"/>
  <c r="I518" i="8"/>
  <c r="L518" i="8"/>
  <c r="A519" i="8"/>
  <c r="B519" i="8"/>
  <c r="C519" i="8"/>
  <c r="D519" i="8"/>
  <c r="E519" i="8"/>
  <c r="F519" i="8"/>
  <c r="G519" i="8"/>
  <c r="H519" i="8"/>
  <c r="J519" i="8" s="1"/>
  <c r="I519" i="8"/>
  <c r="L519" i="8"/>
  <c r="A520" i="8"/>
  <c r="B520" i="8"/>
  <c r="C520" i="8"/>
  <c r="D520" i="8"/>
  <c r="E520" i="8"/>
  <c r="F520" i="8"/>
  <c r="G520" i="8"/>
  <c r="H520" i="8"/>
  <c r="J520" i="8" s="1"/>
  <c r="I520" i="8"/>
  <c r="L520" i="8"/>
  <c r="A521" i="8"/>
  <c r="B521" i="8"/>
  <c r="C521" i="8"/>
  <c r="D521" i="8"/>
  <c r="E521" i="8"/>
  <c r="F521" i="8"/>
  <c r="G521" i="8"/>
  <c r="H521" i="8"/>
  <c r="J521" i="8" s="1"/>
  <c r="I521" i="8"/>
  <c r="L521" i="8"/>
  <c r="A522" i="8"/>
  <c r="B522" i="8"/>
  <c r="C522" i="8"/>
  <c r="D522" i="8"/>
  <c r="E522" i="8"/>
  <c r="F522" i="8"/>
  <c r="G522" i="8"/>
  <c r="H522" i="8"/>
  <c r="J522" i="8" s="1"/>
  <c r="I522" i="8"/>
  <c r="L522" i="8"/>
  <c r="A523" i="8"/>
  <c r="B523" i="8"/>
  <c r="C523" i="8"/>
  <c r="D523" i="8"/>
  <c r="E523" i="8"/>
  <c r="F523" i="8"/>
  <c r="G523" i="8"/>
  <c r="H523" i="8"/>
  <c r="K523" i="8" s="1"/>
  <c r="I523" i="8"/>
  <c r="L523" i="8"/>
  <c r="A524" i="8"/>
  <c r="B524" i="8"/>
  <c r="C524" i="8"/>
  <c r="D524" i="8"/>
  <c r="E524" i="8"/>
  <c r="F524" i="8"/>
  <c r="G524" i="8"/>
  <c r="H524" i="8"/>
  <c r="K524" i="8" s="1"/>
  <c r="I524" i="8"/>
  <c r="L524" i="8"/>
  <c r="A525" i="8"/>
  <c r="B525" i="8"/>
  <c r="C525" i="8"/>
  <c r="D525" i="8"/>
  <c r="E525" i="8"/>
  <c r="F525" i="8"/>
  <c r="G525" i="8"/>
  <c r="H525" i="8"/>
  <c r="K525" i="8" s="1"/>
  <c r="I525" i="8"/>
  <c r="L525" i="8"/>
  <c r="A526" i="8"/>
  <c r="B526" i="8"/>
  <c r="C526" i="8"/>
  <c r="D526" i="8"/>
  <c r="E526" i="8"/>
  <c r="F526" i="8"/>
  <c r="G526" i="8"/>
  <c r="H526" i="8"/>
  <c r="J526" i="8" s="1"/>
  <c r="I526" i="8"/>
  <c r="L526" i="8"/>
  <c r="A527" i="8"/>
  <c r="B527" i="8"/>
  <c r="C527" i="8"/>
  <c r="D527" i="8"/>
  <c r="E527" i="8"/>
  <c r="F527" i="8"/>
  <c r="G527" i="8"/>
  <c r="H527" i="8"/>
  <c r="J527" i="8" s="1"/>
  <c r="I527" i="8"/>
  <c r="L527" i="8"/>
  <c r="A528" i="8"/>
  <c r="B528" i="8"/>
  <c r="C528" i="8"/>
  <c r="D528" i="8"/>
  <c r="E528" i="8"/>
  <c r="F528" i="8"/>
  <c r="G528" i="8"/>
  <c r="H528" i="8"/>
  <c r="J528" i="8" s="1"/>
  <c r="I528" i="8"/>
  <c r="L528" i="8"/>
  <c r="A529" i="8"/>
  <c r="B529" i="8"/>
  <c r="C529" i="8"/>
  <c r="D529" i="8"/>
  <c r="E529" i="8"/>
  <c r="F529" i="8"/>
  <c r="G529" i="8"/>
  <c r="H529" i="8"/>
  <c r="J529" i="8" s="1"/>
  <c r="I529" i="8"/>
  <c r="L529" i="8"/>
  <c r="A530" i="8"/>
  <c r="B530" i="8"/>
  <c r="C530" i="8"/>
  <c r="D530" i="8"/>
  <c r="E530" i="8"/>
  <c r="F530" i="8"/>
  <c r="G530" i="8"/>
  <c r="H530" i="8"/>
  <c r="J530" i="8" s="1"/>
  <c r="I530" i="8"/>
  <c r="L530" i="8"/>
  <c r="A531" i="8"/>
  <c r="B531" i="8"/>
  <c r="C531" i="8"/>
  <c r="D531" i="8"/>
  <c r="E531" i="8"/>
  <c r="F531" i="8"/>
  <c r="G531" i="8"/>
  <c r="H531" i="8"/>
  <c r="J531" i="8" s="1"/>
  <c r="I531" i="8"/>
  <c r="L531" i="8"/>
  <c r="A532" i="8"/>
  <c r="B532" i="8"/>
  <c r="C532" i="8"/>
  <c r="D532" i="8"/>
  <c r="E532" i="8"/>
  <c r="F532" i="8"/>
  <c r="G532" i="8"/>
  <c r="H532" i="8"/>
  <c r="K532" i="8" s="1"/>
  <c r="I532" i="8"/>
  <c r="L532" i="8"/>
  <c r="A533" i="8"/>
  <c r="B533" i="8"/>
  <c r="C533" i="8"/>
  <c r="D533" i="8"/>
  <c r="E533" i="8"/>
  <c r="F533" i="8"/>
  <c r="G533" i="8"/>
  <c r="H533" i="8"/>
  <c r="J533" i="8" s="1"/>
  <c r="I533" i="8"/>
  <c r="L533" i="8"/>
  <c r="A534" i="8"/>
  <c r="B534" i="8"/>
  <c r="C534" i="8"/>
  <c r="D534" i="8"/>
  <c r="E534" i="8"/>
  <c r="F534" i="8"/>
  <c r="G534" i="8"/>
  <c r="H534" i="8"/>
  <c r="J534" i="8" s="1"/>
  <c r="I534" i="8"/>
  <c r="L534" i="8"/>
  <c r="A535" i="8"/>
  <c r="B535" i="8"/>
  <c r="C535" i="8"/>
  <c r="D535" i="8"/>
  <c r="E535" i="8"/>
  <c r="F535" i="8"/>
  <c r="G535" i="8"/>
  <c r="H535" i="8"/>
  <c r="J535" i="8" s="1"/>
  <c r="I535" i="8"/>
  <c r="L535" i="8"/>
  <c r="A536" i="8"/>
  <c r="B536" i="8"/>
  <c r="C536" i="8"/>
  <c r="D536" i="8"/>
  <c r="E536" i="8"/>
  <c r="F536" i="8"/>
  <c r="G536" i="8"/>
  <c r="H536" i="8"/>
  <c r="J536" i="8" s="1"/>
  <c r="I536" i="8"/>
  <c r="L536" i="8"/>
  <c r="A537" i="8"/>
  <c r="B537" i="8"/>
  <c r="C537" i="8"/>
  <c r="D537" i="8"/>
  <c r="E537" i="8"/>
  <c r="F537" i="8"/>
  <c r="G537" i="8"/>
  <c r="H537" i="8"/>
  <c r="I537" i="8"/>
  <c r="L537" i="8"/>
  <c r="A538" i="8"/>
  <c r="B538" i="8"/>
  <c r="C538" i="8"/>
  <c r="D538" i="8"/>
  <c r="E538" i="8"/>
  <c r="F538" i="8"/>
  <c r="G538" i="8"/>
  <c r="H538" i="8"/>
  <c r="J538" i="8" s="1"/>
  <c r="I538" i="8"/>
  <c r="L538" i="8"/>
  <c r="A539" i="8"/>
  <c r="B539" i="8"/>
  <c r="C539" i="8"/>
  <c r="D539" i="8"/>
  <c r="E539" i="8"/>
  <c r="F539" i="8"/>
  <c r="G539" i="8"/>
  <c r="H539" i="8"/>
  <c r="J539" i="8" s="1"/>
  <c r="I539" i="8"/>
  <c r="L539" i="8"/>
  <c r="A540" i="8"/>
  <c r="B540" i="8"/>
  <c r="C540" i="8"/>
  <c r="D540" i="8"/>
  <c r="E540" i="8"/>
  <c r="F540" i="8"/>
  <c r="G540" i="8"/>
  <c r="H540" i="8"/>
  <c r="K540" i="8" s="1"/>
  <c r="I540" i="8"/>
  <c r="L540" i="8"/>
  <c r="A541" i="8"/>
  <c r="B541" i="8"/>
  <c r="C541" i="8"/>
  <c r="D541" i="8"/>
  <c r="E541" i="8"/>
  <c r="F541" i="8"/>
  <c r="G541" i="8"/>
  <c r="H541" i="8"/>
  <c r="J541" i="8" s="1"/>
  <c r="I541" i="8"/>
  <c r="L541" i="8"/>
  <c r="A542" i="8"/>
  <c r="B542" i="8"/>
  <c r="C542" i="8"/>
  <c r="D542" i="8"/>
  <c r="E542" i="8"/>
  <c r="F542" i="8"/>
  <c r="G542" i="8"/>
  <c r="H542" i="8"/>
  <c r="J542" i="8" s="1"/>
  <c r="I542" i="8"/>
  <c r="L542" i="8"/>
  <c r="A543" i="8"/>
  <c r="B543" i="8"/>
  <c r="C543" i="8"/>
  <c r="D543" i="8"/>
  <c r="E543" i="8"/>
  <c r="F543" i="8"/>
  <c r="G543" i="8"/>
  <c r="H543" i="8"/>
  <c r="J543" i="8" s="1"/>
  <c r="I543" i="8"/>
  <c r="L543" i="8"/>
  <c r="A544" i="8"/>
  <c r="B544" i="8"/>
  <c r="C544" i="8"/>
  <c r="D544" i="8"/>
  <c r="E544" i="8"/>
  <c r="F544" i="8"/>
  <c r="G544" i="8"/>
  <c r="H544" i="8"/>
  <c r="J544" i="8" s="1"/>
  <c r="I544" i="8"/>
  <c r="L544" i="8"/>
  <c r="A545" i="8"/>
  <c r="B545" i="8"/>
  <c r="C545" i="8"/>
  <c r="D545" i="8"/>
  <c r="E545" i="8"/>
  <c r="F545" i="8"/>
  <c r="G545" i="8"/>
  <c r="H545" i="8"/>
  <c r="I545" i="8"/>
  <c r="L545" i="8"/>
  <c r="A546" i="8"/>
  <c r="B546" i="8"/>
  <c r="C546" i="8"/>
  <c r="D546" i="8"/>
  <c r="E546" i="8"/>
  <c r="F546" i="8"/>
  <c r="G546" i="8"/>
  <c r="H546" i="8"/>
  <c r="J546" i="8" s="1"/>
  <c r="I546" i="8"/>
  <c r="L546" i="8"/>
  <c r="A547" i="8"/>
  <c r="B547" i="8"/>
  <c r="C547" i="8"/>
  <c r="D547" i="8"/>
  <c r="E547" i="8"/>
  <c r="F547" i="8"/>
  <c r="G547" i="8"/>
  <c r="H547" i="8"/>
  <c r="J547" i="8" s="1"/>
  <c r="I547" i="8"/>
  <c r="L547" i="8"/>
  <c r="A548" i="8"/>
  <c r="B548" i="8"/>
  <c r="C548" i="8"/>
  <c r="D548" i="8"/>
  <c r="E548" i="8"/>
  <c r="F548" i="8"/>
  <c r="G548" i="8"/>
  <c r="H548" i="8"/>
  <c r="K548" i="8" s="1"/>
  <c r="I548" i="8"/>
  <c r="L548" i="8"/>
  <c r="A549" i="8"/>
  <c r="B549" i="8"/>
  <c r="C549" i="8"/>
  <c r="D549" i="8"/>
  <c r="E549" i="8"/>
  <c r="F549" i="8"/>
  <c r="G549" i="8"/>
  <c r="H549" i="8"/>
  <c r="K549" i="8" s="1"/>
  <c r="I549" i="8"/>
  <c r="L549" i="8"/>
  <c r="A550" i="8"/>
  <c r="B550" i="8"/>
  <c r="C550" i="8"/>
  <c r="D550" i="8"/>
  <c r="E550" i="8"/>
  <c r="F550" i="8"/>
  <c r="G550" i="8"/>
  <c r="H550" i="8"/>
  <c r="J550" i="8" s="1"/>
  <c r="I550" i="8"/>
  <c r="L550" i="8"/>
  <c r="A551" i="8"/>
  <c r="B551" i="8"/>
  <c r="C551" i="8"/>
  <c r="D551" i="8"/>
  <c r="E551" i="8"/>
  <c r="F551" i="8"/>
  <c r="G551" i="8"/>
  <c r="H551" i="8"/>
  <c r="J551" i="8" s="1"/>
  <c r="I551" i="8"/>
  <c r="L551" i="8"/>
  <c r="A552" i="8"/>
  <c r="B552" i="8"/>
  <c r="C552" i="8"/>
  <c r="D552" i="8"/>
  <c r="E552" i="8"/>
  <c r="F552" i="8"/>
  <c r="G552" i="8"/>
  <c r="H552" i="8"/>
  <c r="J552" i="8" s="1"/>
  <c r="I552" i="8"/>
  <c r="L552" i="8"/>
  <c r="A553" i="8"/>
  <c r="B553" i="8"/>
  <c r="C553" i="8"/>
  <c r="D553" i="8"/>
  <c r="E553" i="8"/>
  <c r="F553" i="8"/>
  <c r="G553" i="8"/>
  <c r="H553" i="8"/>
  <c r="I553" i="8"/>
  <c r="L553" i="8"/>
  <c r="A554" i="8"/>
  <c r="B554" i="8"/>
  <c r="C554" i="8"/>
  <c r="D554" i="8"/>
  <c r="E554" i="8"/>
  <c r="F554" i="8"/>
  <c r="G554" i="8"/>
  <c r="H554" i="8"/>
  <c r="J554" i="8" s="1"/>
  <c r="I554" i="8"/>
  <c r="L554" i="8"/>
  <c r="A555" i="8"/>
  <c r="B555" i="8"/>
  <c r="C555" i="8"/>
  <c r="D555" i="8"/>
  <c r="E555" i="8"/>
  <c r="F555" i="8"/>
  <c r="G555" i="8"/>
  <c r="H555" i="8"/>
  <c r="J555" i="8" s="1"/>
  <c r="I555" i="8"/>
  <c r="L555" i="8"/>
  <c r="A556" i="8"/>
  <c r="B556" i="8"/>
  <c r="C556" i="8"/>
  <c r="D556" i="8"/>
  <c r="E556" i="8"/>
  <c r="F556" i="8"/>
  <c r="G556" i="8"/>
  <c r="H556" i="8"/>
  <c r="K556" i="8" s="1"/>
  <c r="I556" i="8"/>
  <c r="L556" i="8"/>
  <c r="A557" i="8"/>
  <c r="B557" i="8"/>
  <c r="C557" i="8"/>
  <c r="D557" i="8"/>
  <c r="E557" i="8"/>
  <c r="F557" i="8"/>
  <c r="G557" i="8"/>
  <c r="H557" i="8"/>
  <c r="K557" i="8" s="1"/>
  <c r="I557" i="8"/>
  <c r="L557" i="8"/>
  <c r="A558" i="8"/>
  <c r="B558" i="8"/>
  <c r="C558" i="8"/>
  <c r="D558" i="8"/>
  <c r="E558" i="8"/>
  <c r="F558" i="8"/>
  <c r="G558" i="8"/>
  <c r="H558" i="8"/>
  <c r="J558" i="8" s="1"/>
  <c r="I558" i="8"/>
  <c r="L558" i="8"/>
  <c r="A559" i="8"/>
  <c r="B559" i="8"/>
  <c r="C559" i="8"/>
  <c r="D559" i="8"/>
  <c r="E559" i="8"/>
  <c r="F559" i="8"/>
  <c r="G559" i="8"/>
  <c r="H559" i="8"/>
  <c r="J559" i="8" s="1"/>
  <c r="I559" i="8"/>
  <c r="L559" i="8"/>
  <c r="A560" i="8"/>
  <c r="B560" i="8"/>
  <c r="C560" i="8"/>
  <c r="D560" i="8"/>
  <c r="E560" i="8"/>
  <c r="F560" i="8"/>
  <c r="G560" i="8"/>
  <c r="H560" i="8"/>
  <c r="J560" i="8" s="1"/>
  <c r="I560" i="8"/>
  <c r="L560" i="8"/>
  <c r="A561" i="8"/>
  <c r="B561" i="8"/>
  <c r="C561" i="8"/>
  <c r="D561" i="8"/>
  <c r="E561" i="8"/>
  <c r="F561" i="8"/>
  <c r="G561" i="8"/>
  <c r="H561" i="8"/>
  <c r="I561" i="8"/>
  <c r="L561" i="8"/>
  <c r="A562" i="8"/>
  <c r="B562" i="8"/>
  <c r="C562" i="8"/>
  <c r="D562" i="8"/>
  <c r="E562" i="8"/>
  <c r="F562" i="8"/>
  <c r="G562" i="8"/>
  <c r="H562" i="8"/>
  <c r="J562" i="8" s="1"/>
  <c r="I562" i="8"/>
  <c r="L562" i="8"/>
  <c r="A563" i="8"/>
  <c r="B563" i="8"/>
  <c r="C563" i="8"/>
  <c r="D563" i="8"/>
  <c r="E563" i="8"/>
  <c r="F563" i="8"/>
  <c r="G563" i="8"/>
  <c r="H563" i="8"/>
  <c r="J563" i="8" s="1"/>
  <c r="I563" i="8"/>
  <c r="L563" i="8"/>
  <c r="A564" i="8"/>
  <c r="B564" i="8"/>
  <c r="C564" i="8"/>
  <c r="D564" i="8"/>
  <c r="E564" i="8"/>
  <c r="F564" i="8"/>
  <c r="G564" i="8"/>
  <c r="H564" i="8"/>
  <c r="K564" i="8" s="1"/>
  <c r="I564" i="8"/>
  <c r="L564" i="8"/>
  <c r="A565" i="8"/>
  <c r="B565" i="8"/>
  <c r="C565" i="8"/>
  <c r="D565" i="8"/>
  <c r="E565" i="8"/>
  <c r="F565" i="8"/>
  <c r="G565" i="8"/>
  <c r="H565" i="8"/>
  <c r="I565" i="8"/>
  <c r="L565" i="8"/>
  <c r="A566" i="8"/>
  <c r="B566" i="8"/>
  <c r="C566" i="8"/>
  <c r="D566" i="8"/>
  <c r="E566" i="8"/>
  <c r="F566" i="8"/>
  <c r="G566" i="8"/>
  <c r="H566" i="8"/>
  <c r="J566" i="8" s="1"/>
  <c r="I566" i="8"/>
  <c r="L566" i="8"/>
  <c r="A567" i="8"/>
  <c r="B567" i="8"/>
  <c r="C567" i="8"/>
  <c r="D567" i="8"/>
  <c r="E567" i="8"/>
  <c r="F567" i="8"/>
  <c r="G567" i="8"/>
  <c r="H567" i="8"/>
  <c r="I567" i="8"/>
  <c r="L567" i="8"/>
  <c r="A568" i="8"/>
  <c r="B568" i="8"/>
  <c r="C568" i="8"/>
  <c r="D568" i="8"/>
  <c r="E568" i="8"/>
  <c r="F568" i="8"/>
  <c r="G568" i="8"/>
  <c r="H568" i="8"/>
  <c r="J568" i="8" s="1"/>
  <c r="I568" i="8"/>
  <c r="L568" i="8"/>
  <c r="A569" i="8"/>
  <c r="B569" i="8"/>
  <c r="C569" i="8"/>
  <c r="D569" i="8"/>
  <c r="E569" i="8"/>
  <c r="F569" i="8"/>
  <c r="G569" i="8"/>
  <c r="H569" i="8"/>
  <c r="I569" i="8"/>
  <c r="L569" i="8"/>
  <c r="A570" i="8"/>
  <c r="B570" i="8"/>
  <c r="C570" i="8"/>
  <c r="D570" i="8"/>
  <c r="E570" i="8"/>
  <c r="F570" i="8"/>
  <c r="G570" i="8"/>
  <c r="H570" i="8"/>
  <c r="K570" i="8" s="1"/>
  <c r="I570" i="8"/>
  <c r="L570" i="8"/>
  <c r="A571" i="8"/>
  <c r="B571" i="8"/>
  <c r="C571" i="8"/>
  <c r="D571" i="8"/>
  <c r="E571" i="8"/>
  <c r="F571" i="8"/>
  <c r="G571" i="8"/>
  <c r="H571" i="8"/>
  <c r="J571" i="8" s="1"/>
  <c r="I571" i="8"/>
  <c r="L571" i="8"/>
  <c r="A572" i="8"/>
  <c r="B572" i="8"/>
  <c r="C572" i="8"/>
  <c r="D572" i="8"/>
  <c r="E572" i="8"/>
  <c r="F572" i="8"/>
  <c r="G572" i="8"/>
  <c r="H572" i="8"/>
  <c r="I572" i="8"/>
  <c r="L572" i="8"/>
  <c r="A573" i="8"/>
  <c r="B573" i="8"/>
  <c r="C573" i="8"/>
  <c r="D573" i="8"/>
  <c r="E573" i="8"/>
  <c r="F573" i="8"/>
  <c r="G573" i="8"/>
  <c r="H573" i="8"/>
  <c r="J573" i="8" s="1"/>
  <c r="I573" i="8"/>
  <c r="L573" i="8"/>
  <c r="A574" i="8"/>
  <c r="B574" i="8"/>
  <c r="C574" i="8"/>
  <c r="D574" i="8"/>
  <c r="E574" i="8"/>
  <c r="F574" i="8"/>
  <c r="G574" i="8"/>
  <c r="H574" i="8"/>
  <c r="I574" i="8"/>
  <c r="L574" i="8"/>
  <c r="A575" i="8"/>
  <c r="B575" i="8"/>
  <c r="C575" i="8"/>
  <c r="D575" i="8"/>
  <c r="E575" i="8"/>
  <c r="F575" i="8"/>
  <c r="G575" i="8"/>
  <c r="H575" i="8"/>
  <c r="J575" i="8" s="1"/>
  <c r="I575" i="8"/>
  <c r="L575" i="8"/>
  <c r="A576" i="8"/>
  <c r="B576" i="8"/>
  <c r="C576" i="8"/>
  <c r="D576" i="8"/>
  <c r="E576" i="8"/>
  <c r="F576" i="8"/>
  <c r="G576" i="8"/>
  <c r="H576" i="8"/>
  <c r="K576" i="8" s="1"/>
  <c r="I576" i="8"/>
  <c r="L576" i="8"/>
  <c r="A577" i="8"/>
  <c r="B577" i="8"/>
  <c r="C577" i="8"/>
  <c r="D577" i="8"/>
  <c r="E577" i="8"/>
  <c r="F577" i="8"/>
  <c r="G577" i="8"/>
  <c r="H577" i="8"/>
  <c r="I577" i="8"/>
  <c r="L577" i="8"/>
  <c r="A578" i="8"/>
  <c r="B578" i="8"/>
  <c r="C578" i="8"/>
  <c r="D578" i="8"/>
  <c r="E578" i="8"/>
  <c r="F578" i="8"/>
  <c r="G578" i="8"/>
  <c r="H578" i="8"/>
  <c r="J578" i="8" s="1"/>
  <c r="I578" i="8"/>
  <c r="L578" i="8"/>
  <c r="A579" i="8"/>
  <c r="B579" i="8"/>
  <c r="C579" i="8"/>
  <c r="D579" i="8"/>
  <c r="E579" i="8"/>
  <c r="F579" i="8"/>
  <c r="G579" i="8"/>
  <c r="H579" i="8"/>
  <c r="J579" i="8" s="1"/>
  <c r="I579" i="8"/>
  <c r="L579" i="8"/>
  <c r="A580" i="8"/>
  <c r="B580" i="8"/>
  <c r="C580" i="8"/>
  <c r="D580" i="8"/>
  <c r="E580" i="8"/>
  <c r="F580" i="8"/>
  <c r="G580" i="8"/>
  <c r="H580" i="8"/>
  <c r="K580" i="8" s="1"/>
  <c r="I580" i="8"/>
  <c r="L580" i="8"/>
  <c r="A581" i="8"/>
  <c r="B581" i="8"/>
  <c r="C581" i="8"/>
  <c r="D581" i="8"/>
  <c r="E581" i="8"/>
  <c r="F581" i="8"/>
  <c r="G581" i="8"/>
  <c r="H581" i="8"/>
  <c r="K581" i="8" s="1"/>
  <c r="I581" i="8"/>
  <c r="L581" i="8"/>
  <c r="A582" i="8"/>
  <c r="B582" i="8"/>
  <c r="C582" i="8"/>
  <c r="D582" i="8"/>
  <c r="E582" i="8"/>
  <c r="F582" i="8"/>
  <c r="G582" i="8"/>
  <c r="H582" i="8"/>
  <c r="J582" i="8" s="1"/>
  <c r="I582" i="8"/>
  <c r="L582" i="8"/>
  <c r="A583" i="8"/>
  <c r="B583" i="8"/>
  <c r="C583" i="8"/>
  <c r="D583" i="8"/>
  <c r="E583" i="8"/>
  <c r="F583" i="8"/>
  <c r="G583" i="8"/>
  <c r="H583" i="8"/>
  <c r="K583" i="8" s="1"/>
  <c r="I583" i="8"/>
  <c r="L583" i="8"/>
  <c r="A584" i="8"/>
  <c r="B584" i="8"/>
  <c r="C584" i="8"/>
  <c r="D584" i="8"/>
  <c r="E584" i="8"/>
  <c r="F584" i="8"/>
  <c r="G584" i="8"/>
  <c r="H584" i="8"/>
  <c r="J584" i="8" s="1"/>
  <c r="I584" i="8"/>
  <c r="L584" i="8"/>
  <c r="A585" i="8"/>
  <c r="B585" i="8"/>
  <c r="C585" i="8"/>
  <c r="D585" i="8"/>
  <c r="E585" i="8"/>
  <c r="F585" i="8"/>
  <c r="G585" i="8"/>
  <c r="H585" i="8"/>
  <c r="I585" i="8"/>
  <c r="L585" i="8"/>
  <c r="A586" i="8"/>
  <c r="B586" i="8"/>
  <c r="C586" i="8"/>
  <c r="D586" i="8"/>
  <c r="E586" i="8"/>
  <c r="F586" i="8"/>
  <c r="G586" i="8"/>
  <c r="H586" i="8"/>
  <c r="J586" i="8" s="1"/>
  <c r="I586" i="8"/>
  <c r="L586" i="8"/>
  <c r="A587" i="8"/>
  <c r="B587" i="8"/>
  <c r="C587" i="8"/>
  <c r="D587" i="8"/>
  <c r="E587" i="8"/>
  <c r="F587" i="8"/>
  <c r="G587" i="8"/>
  <c r="H587" i="8"/>
  <c r="I587" i="8"/>
  <c r="L587" i="8"/>
  <c r="A588" i="8"/>
  <c r="B588" i="8"/>
  <c r="C588" i="8"/>
  <c r="D588" i="8"/>
  <c r="E588" i="8"/>
  <c r="F588" i="8"/>
  <c r="G588" i="8"/>
  <c r="H588" i="8"/>
  <c r="I588" i="8"/>
  <c r="L588" i="8"/>
  <c r="A589" i="8"/>
  <c r="B589" i="8"/>
  <c r="C589" i="8"/>
  <c r="D589" i="8"/>
  <c r="E589" i="8"/>
  <c r="F589" i="8"/>
  <c r="G589" i="8"/>
  <c r="H589" i="8"/>
  <c r="K589" i="8" s="1"/>
  <c r="I589" i="8"/>
  <c r="L589" i="8"/>
  <c r="A590" i="8"/>
  <c r="B590" i="8"/>
  <c r="C590" i="8"/>
  <c r="D590" i="8"/>
  <c r="E590" i="8"/>
  <c r="F590" i="8"/>
  <c r="G590" i="8"/>
  <c r="H590" i="8"/>
  <c r="J590" i="8" s="1"/>
  <c r="I590" i="8"/>
  <c r="L590" i="8"/>
  <c r="A591" i="8"/>
  <c r="B591" i="8"/>
  <c r="C591" i="8"/>
  <c r="D591" i="8"/>
  <c r="E591" i="8"/>
  <c r="F591" i="8"/>
  <c r="G591" i="8"/>
  <c r="H591" i="8"/>
  <c r="J591" i="8" s="1"/>
  <c r="I591" i="8"/>
  <c r="L591" i="8"/>
  <c r="A592" i="8"/>
  <c r="B592" i="8"/>
  <c r="C592" i="8"/>
  <c r="D592" i="8"/>
  <c r="E592" i="8"/>
  <c r="F592" i="8"/>
  <c r="G592" i="8"/>
  <c r="H592" i="8"/>
  <c r="K592" i="8" s="1"/>
  <c r="I592" i="8"/>
  <c r="L592" i="8"/>
  <c r="A593" i="8"/>
  <c r="B593" i="8"/>
  <c r="C593" i="8"/>
  <c r="D593" i="8"/>
  <c r="E593" i="8"/>
  <c r="F593" i="8"/>
  <c r="G593" i="8"/>
  <c r="H593" i="8"/>
  <c r="I593" i="8"/>
  <c r="L593" i="8"/>
  <c r="A594" i="8"/>
  <c r="B594" i="8"/>
  <c r="C594" i="8"/>
  <c r="D594" i="8"/>
  <c r="E594" i="8"/>
  <c r="F594" i="8"/>
  <c r="G594" i="8"/>
  <c r="H594" i="8"/>
  <c r="I594" i="8"/>
  <c r="L594" i="8"/>
  <c r="A595" i="8"/>
  <c r="B595" i="8"/>
  <c r="C595" i="8"/>
  <c r="D595" i="8"/>
  <c r="E595" i="8"/>
  <c r="F595" i="8"/>
  <c r="G595" i="8"/>
  <c r="H595" i="8"/>
  <c r="J595" i="8" s="1"/>
  <c r="I595" i="8"/>
  <c r="L595" i="8"/>
  <c r="A596" i="8"/>
  <c r="B596" i="8"/>
  <c r="C596" i="8"/>
  <c r="D596" i="8"/>
  <c r="E596" i="8"/>
  <c r="F596" i="8"/>
  <c r="G596" i="8"/>
  <c r="H596" i="8"/>
  <c r="K596" i="8" s="1"/>
  <c r="I596" i="8"/>
  <c r="L596" i="8"/>
  <c r="A597" i="8"/>
  <c r="B597" i="8"/>
  <c r="C597" i="8"/>
  <c r="D597" i="8"/>
  <c r="E597" i="8"/>
  <c r="F597" i="8"/>
  <c r="G597" i="8"/>
  <c r="H597" i="8"/>
  <c r="K597" i="8" s="1"/>
  <c r="I597" i="8"/>
  <c r="L597" i="8"/>
  <c r="A598" i="8"/>
  <c r="B598" i="8"/>
  <c r="C598" i="8"/>
  <c r="D598" i="8"/>
  <c r="E598" i="8"/>
  <c r="F598" i="8"/>
  <c r="G598" i="8"/>
  <c r="H598" i="8"/>
  <c r="J598" i="8" s="1"/>
  <c r="I598" i="8"/>
  <c r="L598" i="8"/>
  <c r="A599" i="8"/>
  <c r="B599" i="8"/>
  <c r="C599" i="8"/>
  <c r="D599" i="8"/>
  <c r="E599" i="8"/>
  <c r="F599" i="8"/>
  <c r="G599" i="8"/>
  <c r="H599" i="8"/>
  <c r="J599" i="8" s="1"/>
  <c r="I599" i="8"/>
  <c r="L599" i="8"/>
  <c r="A600" i="8"/>
  <c r="B600" i="8"/>
  <c r="C600" i="8"/>
  <c r="D600" i="8"/>
  <c r="E600" i="8"/>
  <c r="F600" i="8"/>
  <c r="G600" i="8"/>
  <c r="H600" i="8"/>
  <c r="J600" i="8" s="1"/>
  <c r="I600" i="8"/>
  <c r="L600" i="8"/>
  <c r="A601" i="8"/>
  <c r="B601" i="8"/>
  <c r="C601" i="8"/>
  <c r="D601" i="8"/>
  <c r="E601" i="8"/>
  <c r="F601" i="8"/>
  <c r="G601" i="8"/>
  <c r="H601" i="8"/>
  <c r="I601" i="8"/>
  <c r="L601" i="8"/>
  <c r="A602" i="8"/>
  <c r="B602" i="8"/>
  <c r="C602" i="8"/>
  <c r="D602" i="8"/>
  <c r="E602" i="8"/>
  <c r="F602" i="8"/>
  <c r="G602" i="8"/>
  <c r="H602" i="8"/>
  <c r="K602" i="8" s="1"/>
  <c r="I602" i="8"/>
  <c r="L602" i="8"/>
  <c r="A603" i="8"/>
  <c r="B603" i="8"/>
  <c r="C603" i="8"/>
  <c r="D603" i="8"/>
  <c r="E603" i="8"/>
  <c r="F603" i="8"/>
  <c r="G603" i="8"/>
  <c r="H603" i="8"/>
  <c r="K603" i="8" s="1"/>
  <c r="I603" i="8"/>
  <c r="L603" i="8"/>
  <c r="A604" i="8"/>
  <c r="B604" i="8"/>
  <c r="C604" i="8"/>
  <c r="D604" i="8"/>
  <c r="E604" i="8"/>
  <c r="F604" i="8"/>
  <c r="G604" i="8"/>
  <c r="H604" i="8"/>
  <c r="K604" i="8" s="1"/>
  <c r="I604" i="8"/>
  <c r="L604" i="8"/>
  <c r="A605" i="8"/>
  <c r="B605" i="8"/>
  <c r="C605" i="8"/>
  <c r="D605" i="8"/>
  <c r="E605" i="8"/>
  <c r="F605" i="8"/>
  <c r="G605" i="8"/>
  <c r="H605" i="8"/>
  <c r="J605" i="8" s="1"/>
  <c r="I605" i="8"/>
  <c r="L605" i="8"/>
  <c r="A606" i="8"/>
  <c r="B606" i="8"/>
  <c r="C606" i="8"/>
  <c r="D606" i="8"/>
  <c r="E606" i="8"/>
  <c r="F606" i="8"/>
  <c r="G606" i="8"/>
  <c r="H606" i="8"/>
  <c r="I606" i="8"/>
  <c r="L606" i="8"/>
  <c r="A607" i="8"/>
  <c r="B607" i="8"/>
  <c r="C607" i="8"/>
  <c r="D607" i="8"/>
  <c r="E607" i="8"/>
  <c r="F607" i="8"/>
  <c r="G607" i="8"/>
  <c r="H607" i="8"/>
  <c r="J607" i="8" s="1"/>
  <c r="I607" i="8"/>
  <c r="L607" i="8"/>
  <c r="A608" i="8"/>
  <c r="B608" i="8"/>
  <c r="C608" i="8"/>
  <c r="D608" i="8"/>
  <c r="E608" i="8"/>
  <c r="F608" i="8"/>
  <c r="G608" i="8"/>
  <c r="H608" i="8"/>
  <c r="J608" i="8" s="1"/>
  <c r="I608" i="8"/>
  <c r="L608" i="8"/>
  <c r="A609" i="8"/>
  <c r="B609" i="8"/>
  <c r="C609" i="8"/>
  <c r="D609" i="8"/>
  <c r="E609" i="8"/>
  <c r="F609" i="8"/>
  <c r="G609" i="8"/>
  <c r="H609" i="8"/>
  <c r="I609" i="8"/>
  <c r="L609" i="8"/>
  <c r="A610" i="8"/>
  <c r="B610" i="8"/>
  <c r="C610" i="8"/>
  <c r="D610" i="8"/>
  <c r="E610" i="8"/>
  <c r="F610" i="8"/>
  <c r="G610" i="8"/>
  <c r="H610" i="8"/>
  <c r="J610" i="8" s="1"/>
  <c r="I610" i="8"/>
  <c r="L610" i="8"/>
  <c r="A611" i="8"/>
  <c r="B611" i="8"/>
  <c r="C611" i="8"/>
  <c r="D611" i="8"/>
  <c r="E611" i="8"/>
  <c r="F611" i="8"/>
  <c r="G611" i="8"/>
  <c r="H611" i="8"/>
  <c r="J611" i="8" s="1"/>
  <c r="I611" i="8"/>
  <c r="L611" i="8"/>
  <c r="A612" i="8"/>
  <c r="B612" i="8"/>
  <c r="C612" i="8"/>
  <c r="D612" i="8"/>
  <c r="E612" i="8"/>
  <c r="F612" i="8"/>
  <c r="G612" i="8"/>
  <c r="H612" i="8"/>
  <c r="I612" i="8"/>
  <c r="L612" i="8"/>
  <c r="A613" i="8"/>
  <c r="B613" i="8"/>
  <c r="C613" i="8"/>
  <c r="D613" i="8"/>
  <c r="E613" i="8"/>
  <c r="F613" i="8"/>
  <c r="G613" i="8"/>
  <c r="H613" i="8"/>
  <c r="K613" i="8" s="1"/>
  <c r="I613" i="8"/>
  <c r="L613" i="8"/>
  <c r="A614" i="8"/>
  <c r="B614" i="8"/>
  <c r="C614" i="8"/>
  <c r="D614" i="8"/>
  <c r="E614" i="8"/>
  <c r="F614" i="8"/>
  <c r="G614" i="8"/>
  <c r="H614" i="8"/>
  <c r="J614" i="8" s="1"/>
  <c r="I614" i="8"/>
  <c r="L614" i="8"/>
  <c r="A615" i="8"/>
  <c r="B615" i="8"/>
  <c r="C615" i="8"/>
  <c r="D615" i="8"/>
  <c r="E615" i="8"/>
  <c r="F615" i="8"/>
  <c r="G615" i="8"/>
  <c r="H615" i="8"/>
  <c r="J615" i="8" s="1"/>
  <c r="I615" i="8"/>
  <c r="L615" i="8"/>
  <c r="A616" i="8"/>
  <c r="B616" i="8"/>
  <c r="C616" i="8"/>
  <c r="D616" i="8"/>
  <c r="E616" i="8"/>
  <c r="F616" i="8"/>
  <c r="G616" i="8"/>
  <c r="H616" i="8"/>
  <c r="J616" i="8" s="1"/>
  <c r="I616" i="8"/>
  <c r="L616" i="8"/>
  <c r="A617" i="8"/>
  <c r="B617" i="8"/>
  <c r="C617" i="8"/>
  <c r="D617" i="8"/>
  <c r="E617" i="8"/>
  <c r="F617" i="8"/>
  <c r="G617" i="8"/>
  <c r="H617" i="8"/>
  <c r="I617" i="8"/>
  <c r="L617" i="8"/>
  <c r="A618" i="8"/>
  <c r="B618" i="8"/>
  <c r="C618" i="8"/>
  <c r="D618" i="8"/>
  <c r="E618" i="8"/>
  <c r="F618" i="8"/>
  <c r="G618" i="8"/>
  <c r="H618" i="8"/>
  <c r="J618" i="8" s="1"/>
  <c r="I618" i="8"/>
  <c r="L618" i="8"/>
  <c r="A619" i="8"/>
  <c r="B619" i="8"/>
  <c r="C619" i="8"/>
  <c r="D619" i="8"/>
  <c r="E619" i="8"/>
  <c r="F619" i="8"/>
  <c r="G619" i="8"/>
  <c r="H619" i="8"/>
  <c r="I619" i="8"/>
  <c r="L619" i="8"/>
  <c r="A620" i="8"/>
  <c r="B620" i="8"/>
  <c r="C620" i="8"/>
  <c r="D620" i="8"/>
  <c r="E620" i="8"/>
  <c r="F620" i="8"/>
  <c r="G620" i="8"/>
  <c r="H620" i="8"/>
  <c r="I620" i="8"/>
  <c r="L620" i="8"/>
  <c r="A621" i="8"/>
  <c r="B621" i="8"/>
  <c r="C621" i="8"/>
  <c r="D621" i="8"/>
  <c r="E621" i="8"/>
  <c r="F621" i="8"/>
  <c r="G621" i="8"/>
  <c r="H621" i="8"/>
  <c r="I621" i="8"/>
  <c r="L621" i="8"/>
  <c r="A622" i="8"/>
  <c r="B622" i="8"/>
  <c r="C622" i="8"/>
  <c r="D622" i="8"/>
  <c r="E622" i="8"/>
  <c r="F622" i="8"/>
  <c r="G622" i="8"/>
  <c r="H622" i="8"/>
  <c r="I622" i="8"/>
  <c r="L622" i="8"/>
  <c r="A623" i="8"/>
  <c r="B623" i="8"/>
  <c r="C623" i="8"/>
  <c r="D623" i="8"/>
  <c r="E623" i="8"/>
  <c r="F623" i="8"/>
  <c r="G623" i="8"/>
  <c r="H623" i="8"/>
  <c r="J623" i="8" s="1"/>
  <c r="I623" i="8"/>
  <c r="L623" i="8"/>
  <c r="A624" i="8"/>
  <c r="B624" i="8"/>
  <c r="C624" i="8"/>
  <c r="D624" i="8"/>
  <c r="E624" i="8"/>
  <c r="F624" i="8"/>
  <c r="G624" i="8"/>
  <c r="H624" i="8"/>
  <c r="J624" i="8" s="1"/>
  <c r="I624" i="8"/>
  <c r="L624" i="8"/>
  <c r="A625" i="8"/>
  <c r="B625" i="8"/>
  <c r="C625" i="8"/>
  <c r="D625" i="8"/>
  <c r="E625" i="8"/>
  <c r="F625" i="8"/>
  <c r="G625" i="8"/>
  <c r="H625" i="8"/>
  <c r="K625" i="8" s="1"/>
  <c r="I625" i="8"/>
  <c r="L625" i="8"/>
  <c r="A626" i="8"/>
  <c r="B626" i="8"/>
  <c r="C626" i="8"/>
  <c r="D626" i="8"/>
  <c r="E626" i="8"/>
  <c r="F626" i="8"/>
  <c r="G626" i="8"/>
  <c r="H626" i="8"/>
  <c r="I626" i="8"/>
  <c r="L626" i="8"/>
  <c r="A627" i="8"/>
  <c r="B627" i="8"/>
  <c r="C627" i="8"/>
  <c r="D627" i="8"/>
  <c r="E627" i="8"/>
  <c r="F627" i="8"/>
  <c r="G627" i="8"/>
  <c r="H627" i="8"/>
  <c r="J627" i="8" s="1"/>
  <c r="I627" i="8"/>
  <c r="L627" i="8"/>
  <c r="A628" i="8"/>
  <c r="B628" i="8"/>
  <c r="C628" i="8"/>
  <c r="D628" i="8"/>
  <c r="E628" i="8"/>
  <c r="F628" i="8"/>
  <c r="G628" i="8"/>
  <c r="H628" i="8"/>
  <c r="I628" i="8"/>
  <c r="L628" i="8"/>
  <c r="A629" i="8"/>
  <c r="B629" i="8"/>
  <c r="C629" i="8"/>
  <c r="D629" i="8"/>
  <c r="E629" i="8"/>
  <c r="F629" i="8"/>
  <c r="G629" i="8"/>
  <c r="H629" i="8"/>
  <c r="K629" i="8" s="1"/>
  <c r="I629" i="8"/>
  <c r="L629" i="8"/>
  <c r="A630" i="8"/>
  <c r="B630" i="8"/>
  <c r="C630" i="8"/>
  <c r="D630" i="8"/>
  <c r="E630" i="8"/>
  <c r="F630" i="8"/>
  <c r="G630" i="8"/>
  <c r="H630" i="8"/>
  <c r="J630" i="8" s="1"/>
  <c r="I630" i="8"/>
  <c r="L630" i="8"/>
  <c r="A631" i="8"/>
  <c r="B631" i="8"/>
  <c r="C631" i="8"/>
  <c r="D631" i="8"/>
  <c r="E631" i="8"/>
  <c r="F631" i="8"/>
  <c r="G631" i="8"/>
  <c r="H631" i="8"/>
  <c r="J631" i="8" s="1"/>
  <c r="I631" i="8"/>
  <c r="L631" i="8"/>
  <c r="A632" i="8"/>
  <c r="B632" i="8"/>
  <c r="C632" i="8"/>
  <c r="D632" i="8"/>
  <c r="E632" i="8"/>
  <c r="F632" i="8"/>
  <c r="G632" i="8"/>
  <c r="H632" i="8"/>
  <c r="I632" i="8"/>
  <c r="L632" i="8"/>
  <c r="A633" i="8"/>
  <c r="B633" i="8"/>
  <c r="C633" i="8"/>
  <c r="D633" i="8"/>
  <c r="E633" i="8"/>
  <c r="F633" i="8"/>
  <c r="G633" i="8"/>
  <c r="H633" i="8"/>
  <c r="I633" i="8"/>
  <c r="L633" i="8"/>
  <c r="A634" i="8"/>
  <c r="B634" i="8"/>
  <c r="C634" i="8"/>
  <c r="D634" i="8"/>
  <c r="E634" i="8"/>
  <c r="F634" i="8"/>
  <c r="G634" i="8"/>
  <c r="H634" i="8"/>
  <c r="K634" i="8" s="1"/>
  <c r="I634" i="8"/>
  <c r="L634" i="8"/>
  <c r="A635" i="8"/>
  <c r="B635" i="8"/>
  <c r="C635" i="8"/>
  <c r="D635" i="8"/>
  <c r="E635" i="8"/>
  <c r="F635" i="8"/>
  <c r="G635" i="8"/>
  <c r="H635" i="8"/>
  <c r="K635" i="8" s="1"/>
  <c r="I635" i="8"/>
  <c r="L635" i="8"/>
  <c r="A636" i="8"/>
  <c r="B636" i="8"/>
  <c r="C636" i="8"/>
  <c r="D636" i="8"/>
  <c r="E636" i="8"/>
  <c r="F636" i="8"/>
  <c r="G636" i="8"/>
  <c r="H636" i="8"/>
  <c r="I636" i="8"/>
  <c r="L636" i="8"/>
  <c r="A637" i="8"/>
  <c r="B637" i="8"/>
  <c r="C637" i="8"/>
  <c r="D637" i="8"/>
  <c r="E637" i="8"/>
  <c r="F637" i="8"/>
  <c r="G637" i="8"/>
  <c r="H637" i="8"/>
  <c r="J637" i="8" s="1"/>
  <c r="I637" i="8"/>
  <c r="L637" i="8"/>
  <c r="A638" i="8"/>
  <c r="B638" i="8"/>
  <c r="C638" i="8"/>
  <c r="D638" i="8"/>
  <c r="E638" i="8"/>
  <c r="F638" i="8"/>
  <c r="G638" i="8"/>
  <c r="H638" i="8"/>
  <c r="K638" i="8" s="1"/>
  <c r="I638" i="8"/>
  <c r="L638" i="8"/>
  <c r="A639" i="8"/>
  <c r="B639" i="8"/>
  <c r="C639" i="8"/>
  <c r="D639" i="8"/>
  <c r="E639" i="8"/>
  <c r="F639" i="8"/>
  <c r="G639" i="8"/>
  <c r="H639" i="8"/>
  <c r="J639" i="8" s="1"/>
  <c r="I639" i="8"/>
  <c r="L639" i="8"/>
  <c r="A640" i="8"/>
  <c r="B640" i="8"/>
  <c r="C640" i="8"/>
  <c r="D640" i="8"/>
  <c r="E640" i="8"/>
  <c r="F640" i="8"/>
  <c r="G640" i="8"/>
  <c r="H640" i="8"/>
  <c r="K640" i="8" s="1"/>
  <c r="I640" i="8"/>
  <c r="L640" i="8"/>
  <c r="A641" i="8"/>
  <c r="B641" i="8"/>
  <c r="C641" i="8"/>
  <c r="D641" i="8"/>
  <c r="E641" i="8"/>
  <c r="F641" i="8"/>
  <c r="G641" i="8"/>
  <c r="H641" i="8"/>
  <c r="J641" i="8" s="1"/>
  <c r="I641" i="8"/>
  <c r="L641" i="8"/>
  <c r="A642" i="8"/>
  <c r="B642" i="8"/>
  <c r="C642" i="8"/>
  <c r="D642" i="8"/>
  <c r="E642" i="8"/>
  <c r="F642" i="8"/>
  <c r="G642" i="8"/>
  <c r="H642" i="8"/>
  <c r="K642" i="8" s="1"/>
  <c r="I642" i="8"/>
  <c r="L642" i="8"/>
  <c r="A643" i="8"/>
  <c r="B643" i="8"/>
  <c r="C643" i="8"/>
  <c r="D643" i="8"/>
  <c r="E643" i="8"/>
  <c r="F643" i="8"/>
  <c r="G643" i="8"/>
  <c r="H643" i="8"/>
  <c r="I643" i="8"/>
  <c r="L643" i="8"/>
  <c r="A644" i="8"/>
  <c r="B644" i="8"/>
  <c r="C644" i="8"/>
  <c r="D644" i="8"/>
  <c r="E644" i="8"/>
  <c r="F644" i="8"/>
  <c r="G644" i="8"/>
  <c r="H644" i="8"/>
  <c r="I644" i="8"/>
  <c r="L644" i="8"/>
  <c r="A645" i="8"/>
  <c r="B645" i="8"/>
  <c r="C645" i="8"/>
  <c r="D645" i="8"/>
  <c r="E645" i="8"/>
  <c r="F645" i="8"/>
  <c r="G645" i="8"/>
  <c r="H645" i="8"/>
  <c r="J645" i="8" s="1"/>
  <c r="I645" i="8"/>
  <c r="L645" i="8"/>
  <c r="A646" i="8"/>
  <c r="B646" i="8"/>
  <c r="C646" i="8"/>
  <c r="D646" i="8"/>
  <c r="E646" i="8"/>
  <c r="F646" i="8"/>
  <c r="G646" i="8"/>
  <c r="H646" i="8"/>
  <c r="I646" i="8"/>
  <c r="L646" i="8"/>
  <c r="A647" i="8"/>
  <c r="B647" i="8"/>
  <c r="C647" i="8"/>
  <c r="D647" i="8"/>
  <c r="E647" i="8"/>
  <c r="F647" i="8"/>
  <c r="G647" i="8"/>
  <c r="H647" i="8"/>
  <c r="J647" i="8" s="1"/>
  <c r="I647" i="8"/>
  <c r="L647" i="8"/>
  <c r="A648" i="8"/>
  <c r="B648" i="8"/>
  <c r="C648" i="8"/>
  <c r="D648" i="8"/>
  <c r="E648" i="8"/>
  <c r="F648" i="8"/>
  <c r="G648" i="8"/>
  <c r="H648" i="8"/>
  <c r="I648" i="8"/>
  <c r="L648" i="8"/>
  <c r="A649" i="8"/>
  <c r="B649" i="8"/>
  <c r="C649" i="8"/>
  <c r="D649" i="8"/>
  <c r="E649" i="8"/>
  <c r="F649" i="8"/>
  <c r="G649" i="8"/>
  <c r="H649" i="8"/>
  <c r="J649" i="8" s="1"/>
  <c r="I649" i="8"/>
  <c r="L649" i="8"/>
  <c r="A650" i="8"/>
  <c r="B650" i="8"/>
  <c r="C650" i="8"/>
  <c r="D650" i="8"/>
  <c r="E650" i="8"/>
  <c r="F650" i="8"/>
  <c r="G650" i="8"/>
  <c r="H650" i="8"/>
  <c r="K650" i="8" s="1"/>
  <c r="I650" i="8"/>
  <c r="L650" i="8"/>
  <c r="A651" i="8"/>
  <c r="B651" i="8"/>
  <c r="C651" i="8"/>
  <c r="D651" i="8"/>
  <c r="E651" i="8"/>
  <c r="F651" i="8"/>
  <c r="G651" i="8"/>
  <c r="H651" i="8"/>
  <c r="J651" i="8" s="1"/>
  <c r="I651" i="8"/>
  <c r="L651" i="8"/>
  <c r="A652" i="8"/>
  <c r="B652" i="8"/>
  <c r="C652" i="8"/>
  <c r="D652" i="8"/>
  <c r="E652" i="8"/>
  <c r="F652" i="8"/>
  <c r="G652" i="8"/>
  <c r="H652" i="8"/>
  <c r="J652" i="8" s="1"/>
  <c r="I652" i="8"/>
  <c r="L652" i="8"/>
  <c r="A653" i="8"/>
  <c r="B653" i="8"/>
  <c r="C653" i="8"/>
  <c r="D653" i="8"/>
  <c r="E653" i="8"/>
  <c r="F653" i="8"/>
  <c r="G653" i="8"/>
  <c r="H653" i="8"/>
  <c r="J653" i="8" s="1"/>
  <c r="I653" i="8"/>
  <c r="L653" i="8"/>
  <c r="A654" i="8"/>
  <c r="B654" i="8"/>
  <c r="C654" i="8"/>
  <c r="D654" i="8"/>
  <c r="E654" i="8"/>
  <c r="F654" i="8"/>
  <c r="G654" i="8"/>
  <c r="H654" i="8"/>
  <c r="J654" i="8" s="1"/>
  <c r="I654" i="8"/>
  <c r="L654" i="8"/>
  <c r="A655" i="8"/>
  <c r="B655" i="8"/>
  <c r="C655" i="8"/>
  <c r="D655" i="8"/>
  <c r="E655" i="8"/>
  <c r="F655" i="8"/>
  <c r="G655" i="8"/>
  <c r="H655" i="8"/>
  <c r="K655" i="8" s="1"/>
  <c r="I655" i="8"/>
  <c r="L655" i="8"/>
  <c r="A656" i="8"/>
  <c r="B656" i="8"/>
  <c r="C656" i="8"/>
  <c r="D656" i="8"/>
  <c r="E656" i="8"/>
  <c r="F656" i="8"/>
  <c r="G656" i="8"/>
  <c r="H656" i="8"/>
  <c r="J656" i="8" s="1"/>
  <c r="I656" i="8"/>
  <c r="L656" i="8"/>
  <c r="A657" i="8"/>
  <c r="B657" i="8"/>
  <c r="C657" i="8"/>
  <c r="D657" i="8"/>
  <c r="E657" i="8"/>
  <c r="F657" i="8"/>
  <c r="G657" i="8"/>
  <c r="H657" i="8"/>
  <c r="J657" i="8" s="1"/>
  <c r="I657" i="8"/>
  <c r="L657" i="8"/>
  <c r="A658" i="8"/>
  <c r="B658" i="8"/>
  <c r="C658" i="8"/>
  <c r="D658" i="8"/>
  <c r="E658" i="8"/>
  <c r="F658" i="8"/>
  <c r="G658" i="8"/>
  <c r="H658" i="8"/>
  <c r="J658" i="8" s="1"/>
  <c r="I658" i="8"/>
  <c r="L658" i="8"/>
  <c r="A659" i="8"/>
  <c r="B659" i="8"/>
  <c r="C659" i="8"/>
  <c r="D659" i="8"/>
  <c r="E659" i="8"/>
  <c r="F659" i="8"/>
  <c r="G659" i="8"/>
  <c r="H659" i="8"/>
  <c r="J659" i="8" s="1"/>
  <c r="I659" i="8"/>
  <c r="L659" i="8"/>
  <c r="A660" i="8"/>
  <c r="B660" i="8"/>
  <c r="C660" i="8"/>
  <c r="D660" i="8"/>
  <c r="E660" i="8"/>
  <c r="F660" i="8"/>
  <c r="G660" i="8"/>
  <c r="H660" i="8"/>
  <c r="J660" i="8" s="1"/>
  <c r="I660" i="8"/>
  <c r="L660" i="8"/>
  <c r="A661" i="8"/>
  <c r="B661" i="8"/>
  <c r="C661" i="8"/>
  <c r="D661" i="8"/>
  <c r="E661" i="8"/>
  <c r="F661" i="8"/>
  <c r="G661" i="8"/>
  <c r="H661" i="8"/>
  <c r="J661" i="8" s="1"/>
  <c r="I661" i="8"/>
  <c r="L661" i="8"/>
  <c r="A662" i="8"/>
  <c r="B662" i="8"/>
  <c r="C662" i="8"/>
  <c r="D662" i="8"/>
  <c r="E662" i="8"/>
  <c r="F662" i="8"/>
  <c r="G662" i="8"/>
  <c r="H662" i="8"/>
  <c r="I662" i="8"/>
  <c r="L662" i="8"/>
  <c r="A663" i="8"/>
  <c r="B663" i="8"/>
  <c r="C663" i="8"/>
  <c r="D663" i="8"/>
  <c r="E663" i="8"/>
  <c r="F663" i="8"/>
  <c r="G663" i="8"/>
  <c r="H663" i="8"/>
  <c r="K663" i="8" s="1"/>
  <c r="I663" i="8"/>
  <c r="L663" i="8"/>
  <c r="A664" i="8"/>
  <c r="B664" i="8"/>
  <c r="C664" i="8"/>
  <c r="D664" i="8"/>
  <c r="E664" i="8"/>
  <c r="F664" i="8"/>
  <c r="G664" i="8"/>
  <c r="H664" i="8"/>
  <c r="I664" i="8"/>
  <c r="L664" i="8"/>
  <c r="A665" i="8"/>
  <c r="B665" i="8"/>
  <c r="C665" i="8"/>
  <c r="D665" i="8"/>
  <c r="E665" i="8"/>
  <c r="F665" i="8"/>
  <c r="G665" i="8"/>
  <c r="H665" i="8"/>
  <c r="K665" i="8" s="1"/>
  <c r="I665" i="8"/>
  <c r="L665" i="8"/>
  <c r="A666" i="8"/>
  <c r="B666" i="8"/>
  <c r="C666" i="8"/>
  <c r="D666" i="8"/>
  <c r="E666" i="8"/>
  <c r="F666" i="8"/>
  <c r="G666" i="8"/>
  <c r="H666" i="8"/>
  <c r="J666" i="8" s="1"/>
  <c r="I666" i="8"/>
  <c r="L666" i="8"/>
  <c r="A667" i="8"/>
  <c r="B667" i="8"/>
  <c r="C667" i="8"/>
  <c r="D667" i="8"/>
  <c r="E667" i="8"/>
  <c r="F667" i="8"/>
  <c r="G667" i="8"/>
  <c r="H667" i="8"/>
  <c r="J667" i="8" s="1"/>
  <c r="I667" i="8"/>
  <c r="L667" i="8"/>
  <c r="A668" i="8"/>
  <c r="B668" i="8"/>
  <c r="C668" i="8"/>
  <c r="D668" i="8"/>
  <c r="E668" i="8"/>
  <c r="F668" i="8"/>
  <c r="G668" i="8"/>
  <c r="H668" i="8"/>
  <c r="J668" i="8" s="1"/>
  <c r="I668" i="8"/>
  <c r="L668" i="8"/>
  <c r="A669" i="8"/>
  <c r="B669" i="8"/>
  <c r="C669" i="8"/>
  <c r="D669" i="8"/>
  <c r="E669" i="8"/>
  <c r="F669" i="8"/>
  <c r="G669" i="8"/>
  <c r="H669" i="8"/>
  <c r="J669" i="8" s="1"/>
  <c r="I669" i="8"/>
  <c r="L669" i="8"/>
  <c r="A670" i="8"/>
  <c r="B670" i="8"/>
  <c r="C670" i="8"/>
  <c r="D670" i="8"/>
  <c r="E670" i="8"/>
  <c r="F670" i="8"/>
  <c r="G670" i="8"/>
  <c r="H670" i="8"/>
  <c r="I670" i="8"/>
  <c r="L670" i="8"/>
  <c r="A671" i="8"/>
  <c r="B671" i="8"/>
  <c r="C671" i="8"/>
  <c r="D671" i="8"/>
  <c r="E671" i="8"/>
  <c r="F671" i="8"/>
  <c r="G671" i="8"/>
  <c r="H671" i="8"/>
  <c r="I671" i="8"/>
  <c r="L671" i="8"/>
  <c r="A672" i="8"/>
  <c r="B672" i="8"/>
  <c r="C672" i="8"/>
  <c r="D672" i="8"/>
  <c r="E672" i="8"/>
  <c r="F672" i="8"/>
  <c r="G672" i="8"/>
  <c r="H672" i="8"/>
  <c r="J672" i="8" s="1"/>
  <c r="I672" i="8"/>
  <c r="L672" i="8"/>
  <c r="A673" i="8"/>
  <c r="B673" i="8"/>
  <c r="C673" i="8"/>
  <c r="D673" i="8"/>
  <c r="E673" i="8"/>
  <c r="F673" i="8"/>
  <c r="G673" i="8"/>
  <c r="H673" i="8"/>
  <c r="J673" i="8" s="1"/>
  <c r="I673" i="8"/>
  <c r="L673" i="8"/>
  <c r="A674" i="8"/>
  <c r="B674" i="8"/>
  <c r="C674" i="8"/>
  <c r="D674" i="8"/>
  <c r="E674" i="8"/>
  <c r="F674" i="8"/>
  <c r="G674" i="8"/>
  <c r="H674" i="8"/>
  <c r="J674" i="8" s="1"/>
  <c r="I674" i="8"/>
  <c r="L674" i="8"/>
  <c r="A675" i="8"/>
  <c r="B675" i="8"/>
  <c r="C675" i="8"/>
  <c r="D675" i="8"/>
  <c r="E675" i="8"/>
  <c r="F675" i="8"/>
  <c r="G675" i="8"/>
  <c r="H675" i="8"/>
  <c r="J675" i="8" s="1"/>
  <c r="I675" i="8"/>
  <c r="L675" i="8"/>
  <c r="A676" i="8"/>
  <c r="B676" i="8"/>
  <c r="C676" i="8"/>
  <c r="D676" i="8"/>
  <c r="E676" i="8"/>
  <c r="F676" i="8"/>
  <c r="G676" i="8"/>
  <c r="H676" i="8"/>
  <c r="J676" i="8" s="1"/>
  <c r="I676" i="8"/>
  <c r="L676" i="8"/>
  <c r="A677" i="8"/>
  <c r="B677" i="8"/>
  <c r="C677" i="8"/>
  <c r="D677" i="8"/>
  <c r="E677" i="8"/>
  <c r="F677" i="8"/>
  <c r="G677" i="8"/>
  <c r="H677" i="8"/>
  <c r="J677" i="8" s="1"/>
  <c r="I677" i="8"/>
  <c r="L677" i="8"/>
  <c r="A678" i="8"/>
  <c r="B678" i="8"/>
  <c r="C678" i="8"/>
  <c r="D678" i="8"/>
  <c r="E678" i="8"/>
  <c r="F678" i="8"/>
  <c r="G678" i="8"/>
  <c r="H678" i="8"/>
  <c r="J678" i="8" s="1"/>
  <c r="I678" i="8"/>
  <c r="L678" i="8"/>
  <c r="A679" i="8"/>
  <c r="B679" i="8"/>
  <c r="C679" i="8"/>
  <c r="D679" i="8"/>
  <c r="E679" i="8"/>
  <c r="F679" i="8"/>
  <c r="G679" i="8"/>
  <c r="H679" i="8"/>
  <c r="K679" i="8" s="1"/>
  <c r="I679" i="8"/>
  <c r="L679" i="8"/>
  <c r="A680" i="8"/>
  <c r="B680" i="8"/>
  <c r="C680" i="8"/>
  <c r="D680" i="8"/>
  <c r="E680" i="8"/>
  <c r="F680" i="8"/>
  <c r="G680" i="8"/>
  <c r="H680" i="8"/>
  <c r="K680" i="8" s="1"/>
  <c r="I680" i="8"/>
  <c r="L680" i="8"/>
  <c r="A681" i="8"/>
  <c r="B681" i="8"/>
  <c r="C681" i="8"/>
  <c r="D681" i="8"/>
  <c r="E681" i="8"/>
  <c r="F681" i="8"/>
  <c r="G681" i="8"/>
  <c r="H681" i="8"/>
  <c r="J681" i="8" s="1"/>
  <c r="I681" i="8"/>
  <c r="L681" i="8"/>
  <c r="A682" i="8"/>
  <c r="B682" i="8"/>
  <c r="C682" i="8"/>
  <c r="D682" i="8"/>
  <c r="E682" i="8"/>
  <c r="F682" i="8"/>
  <c r="G682" i="8"/>
  <c r="H682" i="8"/>
  <c r="J682" i="8" s="1"/>
  <c r="I682" i="8"/>
  <c r="L682" i="8"/>
  <c r="A683" i="8"/>
  <c r="B683" i="8"/>
  <c r="C683" i="8"/>
  <c r="D683" i="8"/>
  <c r="E683" i="8"/>
  <c r="F683" i="8"/>
  <c r="G683" i="8"/>
  <c r="H683" i="8"/>
  <c r="J683" i="8" s="1"/>
  <c r="I683" i="8"/>
  <c r="L683" i="8"/>
  <c r="A684" i="8"/>
  <c r="B684" i="8"/>
  <c r="C684" i="8"/>
  <c r="D684" i="8"/>
  <c r="E684" i="8"/>
  <c r="F684" i="8"/>
  <c r="G684" i="8"/>
  <c r="H684" i="8"/>
  <c r="J684" i="8" s="1"/>
  <c r="I684" i="8"/>
  <c r="L684" i="8"/>
  <c r="A685" i="8"/>
  <c r="B685" i="8"/>
  <c r="C685" i="8"/>
  <c r="D685" i="8"/>
  <c r="E685" i="8"/>
  <c r="F685" i="8"/>
  <c r="G685" i="8"/>
  <c r="H685" i="8"/>
  <c r="J685" i="8" s="1"/>
  <c r="I685" i="8"/>
  <c r="L685" i="8"/>
  <c r="A686" i="8"/>
  <c r="B686" i="8"/>
  <c r="C686" i="8"/>
  <c r="D686" i="8"/>
  <c r="E686" i="8"/>
  <c r="F686" i="8"/>
  <c r="G686" i="8"/>
  <c r="H686" i="8"/>
  <c r="K686" i="8" s="1"/>
  <c r="I686" i="8"/>
  <c r="L686" i="8"/>
  <c r="A687" i="8"/>
  <c r="B687" i="8"/>
  <c r="C687" i="8"/>
  <c r="D687" i="8"/>
  <c r="E687" i="8"/>
  <c r="F687" i="8"/>
  <c r="G687" i="8"/>
  <c r="H687" i="8"/>
  <c r="K687" i="8" s="1"/>
  <c r="I687" i="8"/>
  <c r="L687" i="8"/>
  <c r="A688" i="8"/>
  <c r="B688" i="8"/>
  <c r="C688" i="8"/>
  <c r="D688" i="8"/>
  <c r="E688" i="8"/>
  <c r="F688" i="8"/>
  <c r="G688" i="8"/>
  <c r="H688" i="8"/>
  <c r="J688" i="8" s="1"/>
  <c r="I688" i="8"/>
  <c r="L688" i="8"/>
  <c r="A689" i="8"/>
  <c r="B689" i="8"/>
  <c r="C689" i="8"/>
  <c r="D689" i="8"/>
  <c r="E689" i="8"/>
  <c r="F689" i="8"/>
  <c r="G689" i="8"/>
  <c r="H689" i="8"/>
  <c r="J689" i="8" s="1"/>
  <c r="I689" i="8"/>
  <c r="L689" i="8"/>
  <c r="A690" i="8"/>
  <c r="B690" i="8"/>
  <c r="C690" i="8"/>
  <c r="E690" i="8"/>
  <c r="F690" i="8"/>
  <c r="G690" i="8"/>
  <c r="H690" i="8"/>
  <c r="J690" i="8" s="1"/>
  <c r="I690" i="8"/>
  <c r="L690" i="8"/>
  <c r="A691" i="8"/>
  <c r="B691" i="8"/>
  <c r="C691" i="8"/>
  <c r="E691" i="8"/>
  <c r="F691" i="8"/>
  <c r="G691" i="8"/>
  <c r="H691" i="8"/>
  <c r="K691" i="8" s="1"/>
  <c r="I691" i="8"/>
  <c r="L691" i="8"/>
  <c r="A692" i="8"/>
  <c r="B692" i="8"/>
  <c r="C692" i="8"/>
  <c r="E692" i="8"/>
  <c r="F692" i="8"/>
  <c r="G692" i="8"/>
  <c r="H692" i="8"/>
  <c r="I692" i="8"/>
  <c r="L692" i="8"/>
  <c r="A693" i="8"/>
  <c r="B693" i="8"/>
  <c r="C693" i="8"/>
  <c r="E693" i="8"/>
  <c r="F693" i="8"/>
  <c r="G693" i="8"/>
  <c r="H693" i="8"/>
  <c r="J693" i="8" s="1"/>
  <c r="I693" i="8"/>
  <c r="L693" i="8"/>
  <c r="A694" i="8"/>
  <c r="B694" i="8"/>
  <c r="C694" i="8"/>
  <c r="E694" i="8"/>
  <c r="F694" i="8"/>
  <c r="G694" i="8"/>
  <c r="H694" i="8"/>
  <c r="I694" i="8"/>
  <c r="L694" i="8"/>
  <c r="A695" i="8"/>
  <c r="B695" i="8"/>
  <c r="C695" i="8"/>
  <c r="E695" i="8"/>
  <c r="F695" i="8"/>
  <c r="G695" i="8"/>
  <c r="H695" i="8"/>
  <c r="I695" i="8"/>
  <c r="L695" i="8"/>
  <c r="A696" i="8"/>
  <c r="B696" i="8"/>
  <c r="C696" i="8"/>
  <c r="E696" i="8"/>
  <c r="F696" i="8"/>
  <c r="G696" i="8"/>
  <c r="H696" i="8"/>
  <c r="J696" i="8" s="1"/>
  <c r="I696" i="8"/>
  <c r="L696" i="8"/>
  <c r="A697" i="8"/>
  <c r="B697" i="8"/>
  <c r="C697" i="8"/>
  <c r="E697" i="8"/>
  <c r="F697" i="8"/>
  <c r="G697" i="8"/>
  <c r="H697" i="8"/>
  <c r="J697" i="8" s="1"/>
  <c r="I697" i="8"/>
  <c r="L697" i="8"/>
  <c r="A698" i="8"/>
  <c r="B698" i="8"/>
  <c r="C698" i="8"/>
  <c r="E698" i="8"/>
  <c r="F698" i="8"/>
  <c r="G698" i="8"/>
  <c r="H698" i="8"/>
  <c r="J698" i="8" s="1"/>
  <c r="I698" i="8"/>
  <c r="L698" i="8"/>
  <c r="A699" i="8"/>
  <c r="B699" i="8"/>
  <c r="C699" i="8"/>
  <c r="E699" i="8"/>
  <c r="F699" i="8"/>
  <c r="G699" i="8"/>
  <c r="H699" i="8"/>
  <c r="J699" i="8" s="1"/>
  <c r="I699" i="8"/>
  <c r="L699" i="8"/>
  <c r="A700" i="8"/>
  <c r="B700" i="8"/>
  <c r="C700" i="8"/>
  <c r="E700" i="8"/>
  <c r="F700" i="8"/>
  <c r="G700" i="8"/>
  <c r="H700" i="8"/>
  <c r="J700" i="8" s="1"/>
  <c r="I700" i="8"/>
  <c r="L700" i="8"/>
  <c r="A701" i="8"/>
  <c r="B701" i="8"/>
  <c r="C701" i="8"/>
  <c r="E701" i="8"/>
  <c r="F701" i="8"/>
  <c r="G701" i="8"/>
  <c r="H701" i="8"/>
  <c r="K701" i="8" s="1"/>
  <c r="I701" i="8"/>
  <c r="L701" i="8"/>
  <c r="A702" i="8"/>
  <c r="B702" i="8"/>
  <c r="C702" i="8"/>
  <c r="E702" i="8"/>
  <c r="F702" i="8"/>
  <c r="G702" i="8"/>
  <c r="H702" i="8"/>
  <c r="I702" i="8"/>
  <c r="L702" i="8"/>
  <c r="A703" i="8"/>
  <c r="B703" i="8"/>
  <c r="C703" i="8"/>
  <c r="E703" i="8"/>
  <c r="F703" i="8"/>
  <c r="G703" i="8"/>
  <c r="H703" i="8"/>
  <c r="I703" i="8"/>
  <c r="L703" i="8"/>
  <c r="A704" i="8"/>
  <c r="B704" i="8"/>
  <c r="C704" i="8"/>
  <c r="E704" i="8"/>
  <c r="F704" i="8"/>
  <c r="G704" i="8"/>
  <c r="H704" i="8"/>
  <c r="J704" i="8" s="1"/>
  <c r="I704" i="8"/>
  <c r="L704" i="8"/>
  <c r="A705" i="8"/>
  <c r="B705" i="8"/>
  <c r="C705" i="8"/>
  <c r="E705" i="8"/>
  <c r="F705" i="8"/>
  <c r="G705" i="8"/>
  <c r="H705" i="8"/>
  <c r="I705" i="8"/>
  <c r="L705" i="8"/>
  <c r="A706" i="8"/>
  <c r="B706" i="8"/>
  <c r="C706" i="8"/>
  <c r="E706" i="8"/>
  <c r="F706" i="8"/>
  <c r="G706" i="8"/>
  <c r="H706" i="8"/>
  <c r="J706" i="8" s="1"/>
  <c r="I706" i="8"/>
  <c r="L706" i="8"/>
  <c r="A707" i="8"/>
  <c r="B707" i="8"/>
  <c r="C707" i="8"/>
  <c r="E707" i="8"/>
  <c r="F707" i="8"/>
  <c r="G707" i="8"/>
  <c r="H707" i="8"/>
  <c r="I707" i="8"/>
  <c r="L707" i="8"/>
  <c r="A708" i="8"/>
  <c r="B708" i="8"/>
  <c r="C708" i="8"/>
  <c r="E708" i="8"/>
  <c r="F708" i="8"/>
  <c r="G708" i="8"/>
  <c r="H708" i="8"/>
  <c r="I708" i="8"/>
  <c r="L708" i="8"/>
  <c r="A709" i="8"/>
  <c r="B709" i="8"/>
  <c r="C709" i="8"/>
  <c r="E709" i="8"/>
  <c r="F709" i="8"/>
  <c r="G709" i="8"/>
  <c r="H709" i="8"/>
  <c r="K709" i="8" s="1"/>
  <c r="I709" i="8"/>
  <c r="L709" i="8"/>
  <c r="A710" i="8"/>
  <c r="B710" i="8"/>
  <c r="C710" i="8"/>
  <c r="E710" i="8"/>
  <c r="F710" i="8"/>
  <c r="G710" i="8"/>
  <c r="H710" i="8"/>
  <c r="I710" i="8"/>
  <c r="L710" i="8"/>
  <c r="A711" i="8"/>
  <c r="B711" i="8"/>
  <c r="C711" i="8"/>
  <c r="E711" i="8"/>
  <c r="F711" i="8"/>
  <c r="G711" i="8"/>
  <c r="H711" i="8"/>
  <c r="I711" i="8"/>
  <c r="L711" i="8"/>
  <c r="A712" i="8"/>
  <c r="B712" i="8"/>
  <c r="C712" i="8"/>
  <c r="E712" i="8"/>
  <c r="F712" i="8"/>
  <c r="G712" i="8"/>
  <c r="H712" i="8"/>
  <c r="J712" i="8" s="1"/>
  <c r="I712" i="8"/>
  <c r="L712" i="8"/>
  <c r="A713" i="8"/>
  <c r="B713" i="8"/>
  <c r="C713" i="8"/>
  <c r="E713" i="8"/>
  <c r="F713" i="8"/>
  <c r="G713" i="8"/>
  <c r="H713" i="8"/>
  <c r="K713" i="8" s="1"/>
  <c r="I713" i="8"/>
  <c r="L713" i="8"/>
  <c r="A714" i="8"/>
  <c r="B714" i="8"/>
  <c r="C714" i="8"/>
  <c r="E714" i="8"/>
  <c r="F714" i="8"/>
  <c r="G714" i="8"/>
  <c r="H714" i="8"/>
  <c r="J714" i="8" s="1"/>
  <c r="I714" i="8"/>
  <c r="L714" i="8"/>
  <c r="A715" i="8"/>
  <c r="B715" i="8"/>
  <c r="C715" i="8"/>
  <c r="E715" i="8"/>
  <c r="F715" i="8"/>
  <c r="G715" i="8"/>
  <c r="H715" i="8"/>
  <c r="I715" i="8"/>
  <c r="L715" i="8"/>
  <c r="A716" i="8"/>
  <c r="B716" i="8"/>
  <c r="C716" i="8"/>
  <c r="E716" i="8"/>
  <c r="F716" i="8"/>
  <c r="G716" i="8"/>
  <c r="H716" i="8"/>
  <c r="I716" i="8"/>
  <c r="L716" i="8"/>
  <c r="A717" i="8"/>
  <c r="B717" i="8"/>
  <c r="C717" i="8"/>
  <c r="E717" i="8"/>
  <c r="F717" i="8"/>
  <c r="G717" i="8"/>
  <c r="H717" i="8"/>
  <c r="K717" i="8" s="1"/>
  <c r="I717" i="8"/>
  <c r="L717" i="8"/>
  <c r="A718" i="8"/>
  <c r="B718" i="8"/>
  <c r="C718" i="8"/>
  <c r="E718" i="8"/>
  <c r="F718" i="8"/>
  <c r="G718" i="8"/>
  <c r="H718" i="8"/>
  <c r="J718" i="8" s="1"/>
  <c r="I718" i="8"/>
  <c r="L718" i="8"/>
  <c r="A719" i="8"/>
  <c r="B719" i="8"/>
  <c r="C719" i="8"/>
  <c r="E719" i="8"/>
  <c r="F719" i="8"/>
  <c r="G719" i="8"/>
  <c r="H719" i="8"/>
  <c r="I719" i="8"/>
  <c r="L719" i="8"/>
  <c r="A720" i="8"/>
  <c r="B720" i="8"/>
  <c r="C720" i="8"/>
  <c r="E720" i="8"/>
  <c r="F720" i="8"/>
  <c r="G720" i="8"/>
  <c r="H720" i="8"/>
  <c r="K720" i="8" s="1"/>
  <c r="I720" i="8"/>
  <c r="L720" i="8"/>
  <c r="A721" i="8"/>
  <c r="B721" i="8"/>
  <c r="C721" i="8"/>
  <c r="E721" i="8"/>
  <c r="F721" i="8"/>
  <c r="G721" i="8"/>
  <c r="H721" i="8"/>
  <c r="K721" i="8" s="1"/>
  <c r="I721" i="8"/>
  <c r="L721" i="8"/>
  <c r="A722" i="8"/>
  <c r="B722" i="8"/>
  <c r="C722" i="8"/>
  <c r="E722" i="8"/>
  <c r="F722" i="8"/>
  <c r="G722" i="8"/>
  <c r="H722" i="8"/>
  <c r="J722" i="8" s="1"/>
  <c r="I722" i="8"/>
  <c r="L722" i="8"/>
  <c r="A723" i="8"/>
  <c r="B723" i="8"/>
  <c r="C723" i="8"/>
  <c r="E723" i="8"/>
  <c r="F723" i="8"/>
  <c r="G723" i="8"/>
  <c r="H723" i="8"/>
  <c r="I723" i="8"/>
  <c r="L723" i="8"/>
  <c r="A724" i="8"/>
  <c r="B724" i="8"/>
  <c r="C724" i="8"/>
  <c r="E724" i="8"/>
  <c r="F724" i="8"/>
  <c r="G724" i="8"/>
  <c r="H724" i="8"/>
  <c r="J724" i="8" s="1"/>
  <c r="I724" i="8"/>
  <c r="L724" i="8"/>
  <c r="A725" i="8"/>
  <c r="B725" i="8"/>
  <c r="C725" i="8"/>
  <c r="E725" i="8"/>
  <c r="F725" i="8"/>
  <c r="G725" i="8"/>
  <c r="H725" i="8"/>
  <c r="I725" i="8"/>
  <c r="L725" i="8"/>
  <c r="A726" i="8"/>
  <c r="B726" i="8"/>
  <c r="C726" i="8"/>
  <c r="E726" i="8"/>
  <c r="F726" i="8"/>
  <c r="G726" i="8"/>
  <c r="H726" i="8"/>
  <c r="J726" i="8" s="1"/>
  <c r="I726" i="8"/>
  <c r="L726" i="8"/>
  <c r="A727" i="8"/>
  <c r="B727" i="8"/>
  <c r="C727" i="8"/>
  <c r="E727" i="8"/>
  <c r="F727" i="8"/>
  <c r="G727" i="8"/>
  <c r="H727" i="8"/>
  <c r="J727" i="8" s="1"/>
  <c r="I727" i="8"/>
  <c r="L727" i="8"/>
  <c r="A728" i="8"/>
  <c r="B728" i="8"/>
  <c r="C728" i="8"/>
  <c r="E728" i="8"/>
  <c r="F728" i="8"/>
  <c r="G728" i="8"/>
  <c r="H728" i="8"/>
  <c r="I728" i="8"/>
  <c r="L728" i="8"/>
  <c r="A729" i="8"/>
  <c r="B729" i="8"/>
  <c r="C729" i="8"/>
  <c r="E729" i="8"/>
  <c r="F729" i="8"/>
  <c r="G729" i="8"/>
  <c r="H729" i="8"/>
  <c r="I729" i="8"/>
  <c r="L729" i="8"/>
  <c r="A730" i="8"/>
  <c r="B730" i="8"/>
  <c r="C730" i="8"/>
  <c r="E730" i="8"/>
  <c r="F730" i="8"/>
  <c r="G730" i="8"/>
  <c r="H730" i="8"/>
  <c r="J730" i="8" s="1"/>
  <c r="I730" i="8"/>
  <c r="L730" i="8"/>
  <c r="A731" i="8"/>
  <c r="B731" i="8"/>
  <c r="C731" i="8"/>
  <c r="E731" i="8"/>
  <c r="F731" i="8"/>
  <c r="G731" i="8"/>
  <c r="H731" i="8"/>
  <c r="K731" i="8" s="1"/>
  <c r="I731" i="8"/>
  <c r="L731" i="8"/>
  <c r="A732" i="8"/>
  <c r="B732" i="8"/>
  <c r="C732" i="8"/>
  <c r="E732" i="8"/>
  <c r="F732" i="8"/>
  <c r="G732" i="8"/>
  <c r="H732" i="8"/>
  <c r="J732" i="8" s="1"/>
  <c r="I732" i="8"/>
  <c r="L732" i="8"/>
  <c r="A733" i="8"/>
  <c r="B733" i="8"/>
  <c r="C733" i="8"/>
  <c r="E733" i="8"/>
  <c r="F733" i="8"/>
  <c r="G733" i="8"/>
  <c r="H733" i="8"/>
  <c r="K733" i="8" s="1"/>
  <c r="I733" i="8"/>
  <c r="L733" i="8"/>
  <c r="A734" i="8"/>
  <c r="B734" i="8"/>
  <c r="C734" i="8"/>
  <c r="E734" i="8"/>
  <c r="F734" i="8"/>
  <c r="G734" i="8"/>
  <c r="H734" i="8"/>
  <c r="J734" i="8" s="1"/>
  <c r="I734" i="8"/>
  <c r="L734" i="8"/>
  <c r="A735" i="8"/>
  <c r="B735" i="8"/>
  <c r="C735" i="8"/>
  <c r="E735" i="8"/>
  <c r="F735" i="8"/>
  <c r="G735" i="8"/>
  <c r="H735" i="8"/>
  <c r="J735" i="8" s="1"/>
  <c r="I735" i="8"/>
  <c r="L735" i="8"/>
  <c r="A736" i="8"/>
  <c r="B736" i="8"/>
  <c r="C736" i="8"/>
  <c r="E736" i="8"/>
  <c r="F736" i="8"/>
  <c r="G736" i="8"/>
  <c r="H736" i="8"/>
  <c r="I736" i="8"/>
  <c r="L736" i="8"/>
  <c r="A737" i="8"/>
  <c r="B737" i="8"/>
  <c r="C737" i="8"/>
  <c r="E737" i="8"/>
  <c r="F737" i="8"/>
  <c r="G737" i="8"/>
  <c r="H737" i="8"/>
  <c r="I737" i="8"/>
  <c r="L737" i="8"/>
  <c r="A738" i="8"/>
  <c r="B738" i="8"/>
  <c r="C738" i="8"/>
  <c r="E738" i="8"/>
  <c r="F738" i="8"/>
  <c r="G738" i="8"/>
  <c r="H738" i="8"/>
  <c r="I738" i="8"/>
  <c r="L738" i="8"/>
  <c r="A739" i="8"/>
  <c r="B739" i="8"/>
  <c r="C739" i="8"/>
  <c r="E739" i="8"/>
  <c r="F739" i="8"/>
  <c r="G739" i="8"/>
  <c r="H739" i="8"/>
  <c r="I739" i="8"/>
  <c r="L739" i="8"/>
  <c r="A740" i="8"/>
  <c r="B740" i="8"/>
  <c r="C740" i="8"/>
  <c r="E740" i="8"/>
  <c r="F740" i="8"/>
  <c r="G740" i="8"/>
  <c r="H740" i="8"/>
  <c r="J740" i="8" s="1"/>
  <c r="I740" i="8"/>
  <c r="L740" i="8"/>
  <c r="A741" i="8"/>
  <c r="B741" i="8"/>
  <c r="C741" i="8"/>
  <c r="E741" i="8"/>
  <c r="F741" i="8"/>
  <c r="G741" i="8"/>
  <c r="H741" i="8"/>
  <c r="K741" i="8" s="1"/>
  <c r="I741" i="8"/>
  <c r="L741" i="8"/>
  <c r="A742" i="8"/>
  <c r="B742" i="8"/>
  <c r="C742" i="8"/>
  <c r="E742" i="8"/>
  <c r="F742" i="8"/>
  <c r="G742" i="8"/>
  <c r="H742" i="8"/>
  <c r="J742" i="8" s="1"/>
  <c r="I742" i="8"/>
  <c r="L742" i="8"/>
  <c r="A743" i="8"/>
  <c r="B743" i="8"/>
  <c r="C743" i="8"/>
  <c r="E743" i="8"/>
  <c r="F743" i="8"/>
  <c r="G743" i="8"/>
  <c r="H743" i="8"/>
  <c r="I743" i="8"/>
  <c r="L743" i="8"/>
  <c r="A744" i="8"/>
  <c r="B744" i="8"/>
  <c r="C744" i="8"/>
  <c r="E744" i="8"/>
  <c r="F744" i="8"/>
  <c r="G744" i="8"/>
  <c r="H744" i="8"/>
  <c r="K744" i="8" s="1"/>
  <c r="I744" i="8"/>
  <c r="L744" i="8"/>
  <c r="A745" i="8"/>
  <c r="B745" i="8"/>
  <c r="C745" i="8"/>
  <c r="E745" i="8"/>
  <c r="F745" i="8"/>
  <c r="G745" i="8"/>
  <c r="H745" i="8"/>
  <c r="I745" i="8"/>
  <c r="L745" i="8"/>
  <c r="A746" i="8"/>
  <c r="B746" i="8"/>
  <c r="C746" i="8"/>
  <c r="E746" i="8"/>
  <c r="F746" i="8"/>
  <c r="G746" i="8"/>
  <c r="H746" i="8"/>
  <c r="I746" i="8"/>
  <c r="L746" i="8"/>
  <c r="A747" i="8"/>
  <c r="B747" i="8"/>
  <c r="C747" i="8"/>
  <c r="E747" i="8"/>
  <c r="F747" i="8"/>
  <c r="G747" i="8"/>
  <c r="H747" i="8"/>
  <c r="K747" i="8" s="1"/>
  <c r="I747" i="8"/>
  <c r="L747" i="8"/>
  <c r="A748" i="8"/>
  <c r="B748" i="8"/>
  <c r="C748" i="8"/>
  <c r="E748" i="8"/>
  <c r="F748" i="8"/>
  <c r="G748" i="8"/>
  <c r="H748" i="8"/>
  <c r="K748" i="8" s="1"/>
  <c r="I748" i="8"/>
  <c r="L748" i="8"/>
  <c r="A749" i="8"/>
  <c r="B749" i="8"/>
  <c r="C749" i="8"/>
  <c r="E749" i="8"/>
  <c r="F749" i="8"/>
  <c r="G749" i="8"/>
  <c r="H749" i="8"/>
  <c r="K749" i="8" s="1"/>
  <c r="I749" i="8"/>
  <c r="L749" i="8"/>
  <c r="A750" i="8"/>
  <c r="B750" i="8"/>
  <c r="C750" i="8"/>
  <c r="E750" i="8"/>
  <c r="F750" i="8"/>
  <c r="G750" i="8"/>
  <c r="H750" i="8"/>
  <c r="J750" i="8" s="1"/>
  <c r="I750" i="8"/>
  <c r="L750" i="8"/>
  <c r="A751" i="8"/>
  <c r="B751" i="8"/>
  <c r="C751" i="8"/>
  <c r="E751" i="8"/>
  <c r="F751" i="8"/>
  <c r="G751" i="8"/>
  <c r="H751" i="8"/>
  <c r="J751" i="8" s="1"/>
  <c r="I751" i="8"/>
  <c r="L751" i="8"/>
  <c r="A752" i="8"/>
  <c r="B752" i="8"/>
  <c r="C752" i="8"/>
  <c r="E752" i="8"/>
  <c r="F752" i="8"/>
  <c r="G752" i="8"/>
  <c r="H752" i="8"/>
  <c r="J752" i="8" s="1"/>
  <c r="I752" i="8"/>
  <c r="L752" i="8"/>
  <c r="A753" i="8"/>
  <c r="B753" i="8"/>
  <c r="C753" i="8"/>
  <c r="E753" i="8"/>
  <c r="F753" i="8"/>
  <c r="G753" i="8"/>
  <c r="H753" i="8"/>
  <c r="I753" i="8"/>
  <c r="L753" i="8"/>
  <c r="A754" i="8"/>
  <c r="B754" i="8"/>
  <c r="C754" i="8"/>
  <c r="E754" i="8"/>
  <c r="F754" i="8"/>
  <c r="G754" i="8"/>
  <c r="H754" i="8"/>
  <c r="J754" i="8" s="1"/>
  <c r="I754" i="8"/>
  <c r="L754" i="8"/>
  <c r="A755" i="8"/>
  <c r="B755" i="8"/>
  <c r="C755" i="8"/>
  <c r="E755" i="8"/>
  <c r="F755" i="8"/>
  <c r="G755" i="8"/>
  <c r="H755" i="8"/>
  <c r="J755" i="8" s="1"/>
  <c r="I755" i="8"/>
  <c r="L755" i="8"/>
  <c r="A756" i="8"/>
  <c r="B756" i="8"/>
  <c r="C756" i="8"/>
  <c r="E756" i="8"/>
  <c r="F756" i="8"/>
  <c r="G756" i="8"/>
  <c r="H756" i="8"/>
  <c r="K756" i="8" s="1"/>
  <c r="I756" i="8"/>
  <c r="L756" i="8"/>
  <c r="A757" i="8"/>
  <c r="B757" i="8"/>
  <c r="C757" i="8"/>
  <c r="E757" i="8"/>
  <c r="F757" i="8"/>
  <c r="G757" i="8"/>
  <c r="H757" i="8"/>
  <c r="K757" i="8" s="1"/>
  <c r="I757" i="8"/>
  <c r="L757" i="8"/>
  <c r="A758" i="8"/>
  <c r="B758" i="8"/>
  <c r="C758" i="8"/>
  <c r="E758" i="8"/>
  <c r="F758" i="8"/>
  <c r="G758" i="8"/>
  <c r="H758" i="8"/>
  <c r="J758" i="8" s="1"/>
  <c r="I758" i="8"/>
  <c r="L758" i="8"/>
  <c r="A759" i="8"/>
  <c r="B759" i="8"/>
  <c r="C759" i="8"/>
  <c r="E759" i="8"/>
  <c r="F759" i="8"/>
  <c r="G759" i="8"/>
  <c r="H759" i="8"/>
  <c r="J759" i="8" s="1"/>
  <c r="I759" i="8"/>
  <c r="L759" i="8"/>
  <c r="A760" i="8"/>
  <c r="B760" i="8"/>
  <c r="C760" i="8"/>
  <c r="E760" i="8"/>
  <c r="F760" i="8"/>
  <c r="G760" i="8"/>
  <c r="H760" i="8"/>
  <c r="I760" i="8"/>
  <c r="L760" i="8"/>
  <c r="A761" i="8"/>
  <c r="B761" i="8"/>
  <c r="C761" i="8"/>
  <c r="E761" i="8"/>
  <c r="F761" i="8"/>
  <c r="G761" i="8"/>
  <c r="H761" i="8"/>
  <c r="K761" i="8" s="1"/>
  <c r="I761" i="8"/>
  <c r="L761" i="8"/>
  <c r="A762" i="8"/>
  <c r="B762" i="8"/>
  <c r="C762" i="8"/>
  <c r="E762" i="8"/>
  <c r="F762" i="8"/>
  <c r="G762" i="8"/>
  <c r="H762" i="8"/>
  <c r="I762" i="8"/>
  <c r="L762" i="8"/>
  <c r="A763" i="8"/>
  <c r="B763" i="8"/>
  <c r="C763" i="8"/>
  <c r="E763" i="8"/>
  <c r="F763" i="8"/>
  <c r="G763" i="8"/>
  <c r="H763" i="8"/>
  <c r="I763" i="8"/>
  <c r="L763" i="8"/>
  <c r="A764" i="8"/>
  <c r="B764" i="8"/>
  <c r="C764" i="8"/>
  <c r="E764" i="8"/>
  <c r="F764" i="8"/>
  <c r="G764" i="8"/>
  <c r="H764" i="8"/>
  <c r="I764" i="8"/>
  <c r="L764" i="8"/>
  <c r="A765" i="8"/>
  <c r="B765" i="8"/>
  <c r="C765" i="8"/>
  <c r="E765" i="8"/>
  <c r="F765" i="8"/>
  <c r="G765" i="8"/>
  <c r="H765" i="8"/>
  <c r="K765" i="8" s="1"/>
  <c r="I765" i="8"/>
  <c r="L765" i="8"/>
  <c r="A766" i="8"/>
  <c r="B766" i="8"/>
  <c r="C766" i="8"/>
  <c r="E766" i="8"/>
  <c r="F766" i="8"/>
  <c r="G766" i="8"/>
  <c r="H766" i="8"/>
  <c r="J766" i="8" s="1"/>
  <c r="I766" i="8"/>
  <c r="L766" i="8"/>
  <c r="A767" i="8"/>
  <c r="B767" i="8"/>
  <c r="C767" i="8"/>
  <c r="E767" i="8"/>
  <c r="F767" i="8"/>
  <c r="G767" i="8"/>
  <c r="H767" i="8"/>
  <c r="J767" i="8" s="1"/>
  <c r="I767" i="8"/>
  <c r="L767" i="8"/>
  <c r="A768" i="8"/>
  <c r="B768" i="8"/>
  <c r="C768" i="8"/>
  <c r="E768" i="8"/>
  <c r="F768" i="8"/>
  <c r="G768" i="8"/>
  <c r="H768" i="8"/>
  <c r="J768" i="8" s="1"/>
  <c r="I768" i="8"/>
  <c r="L768" i="8"/>
  <c r="A769" i="8"/>
  <c r="B769" i="8"/>
  <c r="C769" i="8"/>
  <c r="E769" i="8"/>
  <c r="F769" i="8"/>
  <c r="G769" i="8"/>
  <c r="H769" i="8"/>
  <c r="I769" i="8"/>
  <c r="L769" i="8"/>
  <c r="A770" i="8"/>
  <c r="B770" i="8"/>
  <c r="C770" i="8"/>
  <c r="E770" i="8"/>
  <c r="F770" i="8"/>
  <c r="G770" i="8"/>
  <c r="H770" i="8"/>
  <c r="J770" i="8" s="1"/>
  <c r="I770" i="8"/>
  <c r="L770" i="8"/>
  <c r="A771" i="8"/>
  <c r="B771" i="8"/>
  <c r="C771" i="8"/>
  <c r="E771" i="8"/>
  <c r="F771" i="8"/>
  <c r="G771" i="8"/>
  <c r="H771" i="8"/>
  <c r="I771" i="8"/>
  <c r="L771" i="8"/>
  <c r="A772" i="8"/>
  <c r="B772" i="8"/>
  <c r="C772" i="8"/>
  <c r="E772" i="8"/>
  <c r="F772" i="8"/>
  <c r="G772" i="8"/>
  <c r="H772" i="8"/>
  <c r="J772" i="8" s="1"/>
  <c r="I772" i="8"/>
  <c r="L772" i="8"/>
  <c r="A773" i="8"/>
  <c r="B773" i="8"/>
  <c r="C773" i="8"/>
  <c r="E773" i="8"/>
  <c r="F773" i="8"/>
  <c r="G773" i="8"/>
  <c r="H773" i="8"/>
  <c r="K773" i="8" s="1"/>
  <c r="I773" i="8"/>
  <c r="L773" i="8"/>
  <c r="A774" i="8"/>
  <c r="B774" i="8"/>
  <c r="C774" i="8"/>
  <c r="E774" i="8"/>
  <c r="F774" i="8"/>
  <c r="G774" i="8"/>
  <c r="H774" i="8"/>
  <c r="J774" i="8" s="1"/>
  <c r="I774" i="8"/>
  <c r="L774" i="8"/>
  <c r="A775" i="8"/>
  <c r="B775" i="8"/>
  <c r="C775" i="8"/>
  <c r="E775" i="8"/>
  <c r="F775" i="8"/>
  <c r="G775" i="8"/>
  <c r="H775" i="8"/>
  <c r="K775" i="8" s="1"/>
  <c r="I775" i="8"/>
  <c r="L775" i="8"/>
  <c r="A776" i="8"/>
  <c r="B776" i="8"/>
  <c r="C776" i="8"/>
  <c r="E776" i="8"/>
  <c r="F776" i="8"/>
  <c r="G776" i="8"/>
  <c r="H776" i="8"/>
  <c r="J776" i="8" s="1"/>
  <c r="I776" i="8"/>
  <c r="L776" i="8"/>
  <c r="A777" i="8"/>
  <c r="B777" i="8"/>
  <c r="C777" i="8"/>
  <c r="E777" i="8"/>
  <c r="F777" i="8"/>
  <c r="G777" i="8"/>
  <c r="H777" i="8"/>
  <c r="K777" i="8" s="1"/>
  <c r="I777" i="8"/>
  <c r="L777" i="8"/>
  <c r="A778" i="8"/>
  <c r="B778" i="8"/>
  <c r="C778" i="8"/>
  <c r="E778" i="8"/>
  <c r="F778" i="8"/>
  <c r="G778" i="8"/>
  <c r="H778" i="8"/>
  <c r="J778" i="8" s="1"/>
  <c r="I778" i="8"/>
  <c r="L778" i="8"/>
  <c r="A779" i="8"/>
  <c r="B779" i="8"/>
  <c r="C779" i="8"/>
  <c r="E779" i="8"/>
  <c r="F779" i="8"/>
  <c r="G779" i="8"/>
  <c r="H779" i="8"/>
  <c r="J779" i="8" s="1"/>
  <c r="I779" i="8"/>
  <c r="L779" i="8"/>
  <c r="A780" i="8"/>
  <c r="B780" i="8"/>
  <c r="C780" i="8"/>
  <c r="E780" i="8"/>
  <c r="F780" i="8"/>
  <c r="G780" i="8"/>
  <c r="H780" i="8"/>
  <c r="K780" i="8" s="1"/>
  <c r="I780" i="8"/>
  <c r="L780" i="8"/>
  <c r="A781" i="8"/>
  <c r="B781" i="8"/>
  <c r="C781" i="8"/>
  <c r="E781" i="8"/>
  <c r="F781" i="8"/>
  <c r="G781" i="8"/>
  <c r="H781" i="8"/>
  <c r="I781" i="8"/>
  <c r="L781" i="8"/>
  <c r="A782" i="8"/>
  <c r="B782" i="8"/>
  <c r="C782" i="8"/>
  <c r="E782" i="8"/>
  <c r="F782" i="8"/>
  <c r="G782" i="8"/>
  <c r="H782" i="8"/>
  <c r="J782" i="8" s="1"/>
  <c r="I782" i="8"/>
  <c r="L782" i="8"/>
  <c r="A783" i="8"/>
  <c r="B783" i="8"/>
  <c r="C783" i="8"/>
  <c r="E783" i="8"/>
  <c r="F783" i="8"/>
  <c r="G783" i="8"/>
  <c r="H783" i="8"/>
  <c r="I783" i="8"/>
  <c r="L783" i="8"/>
  <c r="A784" i="8"/>
  <c r="B784" i="8"/>
  <c r="C784" i="8"/>
  <c r="E784" i="8"/>
  <c r="F784" i="8"/>
  <c r="G784" i="8"/>
  <c r="H784" i="8"/>
  <c r="I784" i="8"/>
  <c r="L784" i="8"/>
  <c r="A785" i="8"/>
  <c r="B785" i="8"/>
  <c r="C785" i="8"/>
  <c r="E785" i="8"/>
  <c r="F785" i="8"/>
  <c r="G785" i="8"/>
  <c r="H785" i="8"/>
  <c r="J785" i="8" s="1"/>
  <c r="I785" i="8"/>
  <c r="L785" i="8"/>
  <c r="A786" i="8"/>
  <c r="B786" i="8"/>
  <c r="C786" i="8"/>
  <c r="E786" i="8"/>
  <c r="F786" i="8"/>
  <c r="G786" i="8"/>
  <c r="H786" i="8"/>
  <c r="J786" i="8" s="1"/>
  <c r="I786" i="8"/>
  <c r="L786" i="8"/>
  <c r="A787" i="8"/>
  <c r="B787" i="8"/>
  <c r="C787" i="8"/>
  <c r="E787" i="8"/>
  <c r="F787" i="8"/>
  <c r="G787" i="8"/>
  <c r="H787" i="8"/>
  <c r="J787" i="8" s="1"/>
  <c r="I787" i="8"/>
  <c r="L787" i="8"/>
  <c r="A788" i="8"/>
  <c r="B788" i="8"/>
  <c r="C788" i="8"/>
  <c r="E788" i="8"/>
  <c r="F788" i="8"/>
  <c r="G788" i="8"/>
  <c r="H788" i="8"/>
  <c r="K788" i="8" s="1"/>
  <c r="I788" i="8"/>
  <c r="L788" i="8"/>
  <c r="A789" i="8"/>
  <c r="B789" i="8"/>
  <c r="C789" i="8"/>
  <c r="E789" i="8"/>
  <c r="F789" i="8"/>
  <c r="G789" i="8"/>
  <c r="H789" i="8"/>
  <c r="K789" i="8" s="1"/>
  <c r="I789" i="8"/>
  <c r="L789" i="8"/>
  <c r="A790" i="8"/>
  <c r="B790" i="8"/>
  <c r="C790" i="8"/>
  <c r="D790" i="8"/>
  <c r="E790" i="8"/>
  <c r="F790" i="8"/>
  <c r="G790" i="8"/>
  <c r="H790" i="8"/>
  <c r="J790" i="8" s="1"/>
  <c r="I790" i="8"/>
  <c r="L790" i="8"/>
  <c r="A791" i="8"/>
  <c r="B791" i="8"/>
  <c r="C791" i="8"/>
  <c r="D791" i="8"/>
  <c r="E791" i="8"/>
  <c r="F791" i="8"/>
  <c r="G791" i="8"/>
  <c r="H791" i="8"/>
  <c r="I791" i="8"/>
  <c r="L791" i="8"/>
  <c r="A792" i="8"/>
  <c r="B792" i="8"/>
  <c r="C792" i="8"/>
  <c r="D792" i="8"/>
  <c r="E792" i="8"/>
  <c r="F792" i="8"/>
  <c r="G792" i="8"/>
  <c r="H792" i="8"/>
  <c r="J792" i="8" s="1"/>
  <c r="I792" i="8"/>
  <c r="L792" i="8"/>
  <c r="A793" i="8"/>
  <c r="B793" i="8"/>
  <c r="C793" i="8"/>
  <c r="D793" i="8"/>
  <c r="E793" i="8"/>
  <c r="F793" i="8"/>
  <c r="G793" i="8"/>
  <c r="H793" i="8"/>
  <c r="J793" i="8" s="1"/>
  <c r="I793" i="8"/>
  <c r="L793" i="8"/>
  <c r="A794" i="8"/>
  <c r="B794" i="8"/>
  <c r="C794" i="8"/>
  <c r="D794" i="8"/>
  <c r="E794" i="8"/>
  <c r="F794" i="8"/>
  <c r="G794" i="8"/>
  <c r="H794" i="8"/>
  <c r="I794" i="8"/>
  <c r="L794" i="8"/>
  <c r="A795" i="8"/>
  <c r="B795" i="8"/>
  <c r="C795" i="8"/>
  <c r="D795" i="8"/>
  <c r="E795" i="8"/>
  <c r="F795" i="8"/>
  <c r="G795" i="8"/>
  <c r="H795" i="8"/>
  <c r="J795" i="8" s="1"/>
  <c r="I795" i="8"/>
  <c r="L795" i="8"/>
  <c r="A796" i="8"/>
  <c r="B796" i="8"/>
  <c r="C796" i="8"/>
  <c r="D796" i="8"/>
  <c r="E796" i="8"/>
  <c r="F796" i="8"/>
  <c r="G796" i="8"/>
  <c r="H796" i="8"/>
  <c r="K796" i="8" s="1"/>
  <c r="I796" i="8"/>
  <c r="L796" i="8"/>
  <c r="A797" i="8"/>
  <c r="B797" i="8"/>
  <c r="C797" i="8"/>
  <c r="D797" i="8"/>
  <c r="E797" i="8"/>
  <c r="F797" i="8"/>
  <c r="G797" i="8"/>
  <c r="H797" i="8"/>
  <c r="K797" i="8" s="1"/>
  <c r="I797" i="8"/>
  <c r="L797" i="8"/>
  <c r="A798" i="8"/>
  <c r="B798" i="8"/>
  <c r="C798" i="8"/>
  <c r="D798" i="8"/>
  <c r="E798" i="8"/>
  <c r="F798" i="8"/>
  <c r="G798" i="8"/>
  <c r="H798" i="8"/>
  <c r="J798" i="8" s="1"/>
  <c r="I798" i="8"/>
  <c r="L798" i="8"/>
  <c r="A799" i="8"/>
  <c r="B799" i="8"/>
  <c r="C799" i="8"/>
  <c r="D799" i="8"/>
  <c r="E799" i="8"/>
  <c r="F799" i="8"/>
  <c r="G799" i="8"/>
  <c r="H799" i="8"/>
  <c r="I799" i="8"/>
  <c r="L799" i="8"/>
  <c r="A800" i="8"/>
  <c r="B800" i="8"/>
  <c r="C800" i="8"/>
  <c r="D800" i="8"/>
  <c r="E800" i="8"/>
  <c r="F800" i="8"/>
  <c r="G800" i="8"/>
  <c r="H800" i="8"/>
  <c r="J800" i="8" s="1"/>
  <c r="I800" i="8"/>
  <c r="L800" i="8"/>
  <c r="A801" i="8"/>
  <c r="B801" i="8"/>
  <c r="C801" i="8"/>
  <c r="D801" i="8"/>
  <c r="E801" i="8"/>
  <c r="F801" i="8"/>
  <c r="G801" i="8"/>
  <c r="H801" i="8"/>
  <c r="J801" i="8" s="1"/>
  <c r="I801" i="8"/>
  <c r="L801" i="8"/>
  <c r="A802" i="8"/>
  <c r="B802" i="8"/>
  <c r="C802" i="8"/>
  <c r="D802" i="8"/>
  <c r="E802" i="8"/>
  <c r="F802" i="8"/>
  <c r="G802" i="8"/>
  <c r="H802" i="8"/>
  <c r="I802" i="8"/>
  <c r="L802" i="8"/>
  <c r="A803" i="8"/>
  <c r="B803" i="8"/>
  <c r="C803" i="8"/>
  <c r="D803" i="8"/>
  <c r="E803" i="8"/>
  <c r="F803" i="8"/>
  <c r="G803" i="8"/>
  <c r="H803" i="8"/>
  <c r="J803" i="8" s="1"/>
  <c r="I803" i="8"/>
  <c r="L803" i="8"/>
  <c r="A804" i="8"/>
  <c r="B804" i="8"/>
  <c r="C804" i="8"/>
  <c r="D804" i="8"/>
  <c r="E804" i="8"/>
  <c r="F804" i="8"/>
  <c r="G804" i="8"/>
  <c r="H804" i="8"/>
  <c r="K804" i="8" s="1"/>
  <c r="I804" i="8"/>
  <c r="L804" i="8"/>
  <c r="A805" i="8"/>
  <c r="B805" i="8"/>
  <c r="C805" i="8"/>
  <c r="D805" i="8"/>
  <c r="E805" i="8"/>
  <c r="F805" i="8"/>
  <c r="G805" i="8"/>
  <c r="H805" i="8"/>
  <c r="K805" i="8" s="1"/>
  <c r="I805" i="8"/>
  <c r="L805" i="8"/>
  <c r="A806" i="8"/>
  <c r="B806" i="8"/>
  <c r="C806" i="8"/>
  <c r="D806" i="8"/>
  <c r="E806" i="8"/>
  <c r="F806" i="8"/>
  <c r="G806" i="8"/>
  <c r="H806" i="8"/>
  <c r="J806" i="8" s="1"/>
  <c r="I806" i="8"/>
  <c r="L806" i="8"/>
  <c r="A807" i="8"/>
  <c r="B807" i="8"/>
  <c r="C807" i="8"/>
  <c r="D807" i="8"/>
  <c r="E807" i="8"/>
  <c r="F807" i="8"/>
  <c r="G807" i="8"/>
  <c r="H807" i="8"/>
  <c r="I807" i="8"/>
  <c r="L807" i="8"/>
  <c r="A808" i="8"/>
  <c r="B808" i="8"/>
  <c r="C808" i="8"/>
  <c r="D808" i="8"/>
  <c r="E808" i="8"/>
  <c r="F808" i="8"/>
  <c r="G808" i="8"/>
  <c r="H808" i="8"/>
  <c r="J808" i="8" s="1"/>
  <c r="I808" i="8"/>
  <c r="L808" i="8"/>
  <c r="A809" i="8"/>
  <c r="B809" i="8"/>
  <c r="C809" i="8"/>
  <c r="D809" i="8"/>
  <c r="E809" i="8"/>
  <c r="F809" i="8"/>
  <c r="G809" i="8"/>
  <c r="H809" i="8"/>
  <c r="J809" i="8" s="1"/>
  <c r="I809" i="8"/>
  <c r="L809" i="8"/>
  <c r="A810" i="8"/>
  <c r="B810" i="8"/>
  <c r="C810" i="8"/>
  <c r="D810" i="8"/>
  <c r="E810" i="8"/>
  <c r="F810" i="8"/>
  <c r="G810" i="8"/>
  <c r="H810" i="8"/>
  <c r="I810" i="8"/>
  <c r="L810" i="8"/>
  <c r="A811" i="8"/>
  <c r="B811" i="8"/>
  <c r="C811" i="8"/>
  <c r="D811" i="8"/>
  <c r="E811" i="8"/>
  <c r="F811" i="8"/>
  <c r="G811" i="8"/>
  <c r="H811" i="8"/>
  <c r="K811" i="8" s="1"/>
  <c r="I811" i="8"/>
  <c r="L811" i="8"/>
  <c r="A812" i="8"/>
  <c r="B812" i="8"/>
  <c r="C812" i="8"/>
  <c r="D812" i="8"/>
  <c r="E812" i="8"/>
  <c r="F812" i="8"/>
  <c r="G812" i="8"/>
  <c r="H812" i="8"/>
  <c r="K812" i="8" s="1"/>
  <c r="I812" i="8"/>
  <c r="L812" i="8"/>
  <c r="A813" i="8"/>
  <c r="B813" i="8"/>
  <c r="C813" i="8"/>
  <c r="D813" i="8"/>
  <c r="E813" i="8"/>
  <c r="F813" i="8"/>
  <c r="G813" i="8"/>
  <c r="H813" i="8"/>
  <c r="K813" i="8" s="1"/>
  <c r="I813" i="8"/>
  <c r="L813" i="8"/>
  <c r="A814" i="8"/>
  <c r="B814" i="8"/>
  <c r="C814" i="8"/>
  <c r="D814" i="8"/>
  <c r="E814" i="8"/>
  <c r="F814" i="8"/>
  <c r="G814" i="8"/>
  <c r="H814" i="8"/>
  <c r="J814" i="8" s="1"/>
  <c r="I814" i="8"/>
  <c r="L814" i="8"/>
  <c r="A815" i="8"/>
  <c r="B815" i="8"/>
  <c r="C815" i="8"/>
  <c r="D815" i="8"/>
  <c r="E815" i="8"/>
  <c r="F815" i="8"/>
  <c r="G815" i="8"/>
  <c r="H815" i="8"/>
  <c r="I815" i="8"/>
  <c r="L815" i="8"/>
  <c r="A816" i="8"/>
  <c r="B816" i="8"/>
  <c r="C816" i="8"/>
  <c r="D816" i="8"/>
  <c r="E816" i="8"/>
  <c r="F816" i="8"/>
  <c r="G816" i="8"/>
  <c r="H816" i="8"/>
  <c r="J816" i="8" s="1"/>
  <c r="I816" i="8"/>
  <c r="L816" i="8"/>
  <c r="A817" i="8"/>
  <c r="B817" i="8"/>
  <c r="C817" i="8"/>
  <c r="D817" i="8"/>
  <c r="E817" i="8"/>
  <c r="F817" i="8"/>
  <c r="G817" i="8"/>
  <c r="H817" i="8"/>
  <c r="J817" i="8" s="1"/>
  <c r="I817" i="8"/>
  <c r="L817" i="8"/>
  <c r="A818" i="8"/>
  <c r="B818" i="8"/>
  <c r="C818" i="8"/>
  <c r="D818" i="8"/>
  <c r="E818" i="8"/>
  <c r="F818" i="8"/>
  <c r="G818" i="8"/>
  <c r="H818" i="8"/>
  <c r="I818" i="8"/>
  <c r="L818" i="8"/>
  <c r="A819" i="8"/>
  <c r="B819" i="8"/>
  <c r="C819" i="8"/>
  <c r="D819" i="8"/>
  <c r="E819" i="8"/>
  <c r="F819" i="8"/>
  <c r="G819" i="8"/>
  <c r="H819" i="8"/>
  <c r="J819" i="8" s="1"/>
  <c r="I819" i="8"/>
  <c r="L819" i="8"/>
  <c r="A820" i="8"/>
  <c r="B820" i="8"/>
  <c r="C820" i="8"/>
  <c r="D820" i="8"/>
  <c r="E820" i="8"/>
  <c r="F820" i="8"/>
  <c r="G820" i="8"/>
  <c r="H820" i="8"/>
  <c r="K820" i="8" s="1"/>
  <c r="I820" i="8"/>
  <c r="L820" i="8"/>
  <c r="A821" i="8"/>
  <c r="B821" i="8"/>
  <c r="C821" i="8"/>
  <c r="D821" i="8"/>
  <c r="E821" i="8"/>
  <c r="F821" i="8"/>
  <c r="G821" i="8"/>
  <c r="H821" i="8"/>
  <c r="K821" i="8" s="1"/>
  <c r="I821" i="8"/>
  <c r="L821" i="8"/>
  <c r="A822" i="8"/>
  <c r="B822" i="8"/>
  <c r="C822" i="8"/>
  <c r="D822" i="8"/>
  <c r="E822" i="8"/>
  <c r="F822" i="8"/>
  <c r="G822" i="8"/>
  <c r="H822" i="8"/>
  <c r="J822" i="8" s="1"/>
  <c r="I822" i="8"/>
  <c r="L822" i="8"/>
  <c r="A823" i="8"/>
  <c r="B823" i="8"/>
  <c r="C823" i="8"/>
  <c r="D823" i="8"/>
  <c r="E823" i="8"/>
  <c r="F823" i="8"/>
  <c r="G823" i="8"/>
  <c r="H823" i="8"/>
  <c r="I823" i="8"/>
  <c r="L823" i="8"/>
  <c r="A824" i="8"/>
  <c r="B824" i="8"/>
  <c r="C824" i="8"/>
  <c r="D824" i="8"/>
  <c r="E824" i="8"/>
  <c r="F824" i="8"/>
  <c r="G824" i="8"/>
  <c r="H824" i="8"/>
  <c r="K824" i="8" s="1"/>
  <c r="I824" i="8"/>
  <c r="L824" i="8"/>
  <c r="A825" i="8"/>
  <c r="B825" i="8"/>
  <c r="C825" i="8"/>
  <c r="D825" i="8"/>
  <c r="E825" i="8"/>
  <c r="F825" i="8"/>
  <c r="G825" i="8"/>
  <c r="H825" i="8"/>
  <c r="J825" i="8" s="1"/>
  <c r="I825" i="8"/>
  <c r="L825" i="8"/>
  <c r="A826" i="8"/>
  <c r="B826" i="8"/>
  <c r="C826" i="8"/>
  <c r="D826" i="8"/>
  <c r="E826" i="8"/>
  <c r="F826" i="8"/>
  <c r="G826" i="8"/>
  <c r="H826" i="8"/>
  <c r="I826" i="8"/>
  <c r="L826" i="8"/>
  <c r="A827" i="8"/>
  <c r="B827" i="8"/>
  <c r="C827" i="8"/>
  <c r="D827" i="8"/>
  <c r="E827" i="8"/>
  <c r="F827" i="8"/>
  <c r="G827" i="8"/>
  <c r="H827" i="8"/>
  <c r="J827" i="8" s="1"/>
  <c r="I827" i="8"/>
  <c r="L827" i="8"/>
  <c r="A828" i="8"/>
  <c r="B828" i="8"/>
  <c r="C828" i="8"/>
  <c r="D828" i="8"/>
  <c r="E828" i="8"/>
  <c r="F828" i="8"/>
  <c r="G828" i="8"/>
  <c r="H828" i="8"/>
  <c r="K828" i="8" s="1"/>
  <c r="I828" i="8"/>
  <c r="L828" i="8"/>
  <c r="A829" i="8"/>
  <c r="B829" i="8"/>
  <c r="C829" i="8"/>
  <c r="D829" i="8"/>
  <c r="E829" i="8"/>
  <c r="F829" i="8"/>
  <c r="G829" i="8"/>
  <c r="H829" i="8"/>
  <c r="K829" i="8" s="1"/>
  <c r="I829" i="8"/>
  <c r="L829" i="8"/>
  <c r="A830" i="8"/>
  <c r="B830" i="8"/>
  <c r="C830" i="8"/>
  <c r="D830" i="8"/>
  <c r="E830" i="8"/>
  <c r="F830" i="8"/>
  <c r="G830" i="8"/>
  <c r="H830" i="8"/>
  <c r="J830" i="8" s="1"/>
  <c r="I830" i="8"/>
  <c r="L830" i="8"/>
  <c r="A831" i="8"/>
  <c r="B831" i="8"/>
  <c r="C831" i="8"/>
  <c r="D831" i="8"/>
  <c r="E831" i="8"/>
  <c r="F831" i="8"/>
  <c r="G831" i="8"/>
  <c r="H831" i="8"/>
  <c r="I831" i="8"/>
  <c r="L831" i="8"/>
  <c r="A832" i="8"/>
  <c r="B832" i="8"/>
  <c r="C832" i="8"/>
  <c r="D832" i="8"/>
  <c r="E832" i="8"/>
  <c r="F832" i="8"/>
  <c r="G832" i="8"/>
  <c r="H832" i="8"/>
  <c r="J832" i="8" s="1"/>
  <c r="I832" i="8"/>
  <c r="L832" i="8"/>
  <c r="A833" i="8"/>
  <c r="B833" i="8"/>
  <c r="C833" i="8"/>
  <c r="D833" i="8"/>
  <c r="E833" i="8"/>
  <c r="F833" i="8"/>
  <c r="G833" i="8"/>
  <c r="H833" i="8"/>
  <c r="J833" i="8" s="1"/>
  <c r="I833" i="8"/>
  <c r="L833" i="8"/>
  <c r="A834" i="8"/>
  <c r="B834" i="8"/>
  <c r="C834" i="8"/>
  <c r="D834" i="8"/>
  <c r="E834" i="8"/>
  <c r="F834" i="8"/>
  <c r="G834" i="8"/>
  <c r="H834" i="8"/>
  <c r="I834" i="8"/>
  <c r="L834" i="8"/>
  <c r="A835" i="8"/>
  <c r="B835" i="8"/>
  <c r="C835" i="8"/>
  <c r="D835" i="8"/>
  <c r="E835" i="8"/>
  <c r="F835" i="8"/>
  <c r="G835" i="8"/>
  <c r="H835" i="8"/>
  <c r="K835" i="8" s="1"/>
  <c r="I835" i="8"/>
  <c r="L835" i="8"/>
  <c r="A836" i="8"/>
  <c r="B836" i="8"/>
  <c r="C836" i="8"/>
  <c r="D836" i="8"/>
  <c r="E836" i="8"/>
  <c r="F836" i="8"/>
  <c r="G836" i="8"/>
  <c r="H836" i="8"/>
  <c r="K836" i="8" s="1"/>
  <c r="I836" i="8"/>
  <c r="L836" i="8"/>
  <c r="A837" i="8"/>
  <c r="B837" i="8"/>
  <c r="C837" i="8"/>
  <c r="D837" i="8"/>
  <c r="E837" i="8"/>
  <c r="F837" i="8"/>
  <c r="G837" i="8"/>
  <c r="H837" i="8"/>
  <c r="K837" i="8" s="1"/>
  <c r="I837" i="8"/>
  <c r="L837" i="8"/>
  <c r="A838" i="8"/>
  <c r="B838" i="8"/>
  <c r="C838" i="8"/>
  <c r="D838" i="8"/>
  <c r="E838" i="8"/>
  <c r="F838" i="8"/>
  <c r="G838" i="8"/>
  <c r="H838" i="8"/>
  <c r="J838" i="8" s="1"/>
  <c r="I838" i="8"/>
  <c r="L838" i="8"/>
  <c r="A839" i="8"/>
  <c r="B839" i="8"/>
  <c r="C839" i="8"/>
  <c r="D839" i="8"/>
  <c r="E839" i="8"/>
  <c r="F839" i="8"/>
  <c r="G839" i="8"/>
  <c r="H839" i="8"/>
  <c r="I839" i="8"/>
  <c r="L839" i="8"/>
  <c r="A840" i="8"/>
  <c r="B840" i="8"/>
  <c r="C840" i="8"/>
  <c r="D840" i="8"/>
  <c r="E840" i="8"/>
  <c r="F840" i="8"/>
  <c r="G840" i="8"/>
  <c r="H840" i="8"/>
  <c r="J840" i="8" s="1"/>
  <c r="I840" i="8"/>
  <c r="L840" i="8"/>
  <c r="A841" i="8"/>
  <c r="B841" i="8"/>
  <c r="C841" i="8"/>
  <c r="D841" i="8"/>
  <c r="E841" i="8"/>
  <c r="F841" i="8"/>
  <c r="G841" i="8"/>
  <c r="H841" i="8"/>
  <c r="J841" i="8" s="1"/>
  <c r="I841" i="8"/>
  <c r="L841" i="8"/>
  <c r="A842" i="8"/>
  <c r="B842" i="8"/>
  <c r="C842" i="8"/>
  <c r="D842" i="8"/>
  <c r="E842" i="8"/>
  <c r="F842" i="8"/>
  <c r="G842" i="8"/>
  <c r="H842" i="8"/>
  <c r="I842" i="8"/>
  <c r="L842" i="8"/>
  <c r="A843" i="8"/>
  <c r="B843" i="8"/>
  <c r="C843" i="8"/>
  <c r="D843" i="8"/>
  <c r="E843" i="8"/>
  <c r="F843" i="8"/>
  <c r="G843" i="8"/>
  <c r="H843" i="8"/>
  <c r="K843" i="8" s="1"/>
  <c r="I843" i="8"/>
  <c r="L843" i="8"/>
  <c r="A844" i="8"/>
  <c r="B844" i="8"/>
  <c r="C844" i="8"/>
  <c r="D844" i="8"/>
  <c r="E844" i="8"/>
  <c r="F844" i="8"/>
  <c r="G844" i="8"/>
  <c r="H844" i="8"/>
  <c r="K844" i="8" s="1"/>
  <c r="I844" i="8"/>
  <c r="L844" i="8"/>
  <c r="A845" i="8"/>
  <c r="B845" i="8"/>
  <c r="C845" i="8"/>
  <c r="D845" i="8"/>
  <c r="E845" i="8"/>
  <c r="F845" i="8"/>
  <c r="G845" i="8"/>
  <c r="H845" i="8"/>
  <c r="K845" i="8" s="1"/>
  <c r="I845" i="8"/>
  <c r="L845" i="8"/>
  <c r="A846" i="8"/>
  <c r="B846" i="8"/>
  <c r="C846" i="8"/>
  <c r="D846" i="8"/>
  <c r="E846" i="8"/>
  <c r="F846" i="8"/>
  <c r="G846" i="8"/>
  <c r="H846" i="8"/>
  <c r="I846" i="8"/>
  <c r="L846" i="8"/>
  <c r="A847" i="8"/>
  <c r="B847" i="8"/>
  <c r="C847" i="8"/>
  <c r="D847" i="8"/>
  <c r="E847" i="8"/>
  <c r="F847" i="8"/>
  <c r="G847" i="8"/>
  <c r="H847" i="8"/>
  <c r="J847" i="8" s="1"/>
  <c r="I847" i="8"/>
  <c r="L847" i="8"/>
  <c r="A848" i="8"/>
  <c r="B848" i="8"/>
  <c r="C848" i="8"/>
  <c r="D848" i="8"/>
  <c r="E848" i="8"/>
  <c r="F848" i="8"/>
  <c r="G848" i="8"/>
  <c r="H848" i="8"/>
  <c r="J848" i="8" s="1"/>
  <c r="I848" i="8"/>
  <c r="L848" i="8"/>
  <c r="A849" i="8"/>
  <c r="B849" i="8"/>
  <c r="C849" i="8"/>
  <c r="D849" i="8"/>
  <c r="E849" i="8"/>
  <c r="F849" i="8"/>
  <c r="G849" i="8"/>
  <c r="H849" i="8"/>
  <c r="J849" i="8" s="1"/>
  <c r="I849" i="8"/>
  <c r="L849" i="8"/>
  <c r="A850" i="8"/>
  <c r="B850" i="8"/>
  <c r="C850" i="8"/>
  <c r="D850" i="8"/>
  <c r="E850" i="8"/>
  <c r="F850" i="8"/>
  <c r="G850" i="8"/>
  <c r="H850" i="8"/>
  <c r="I850" i="8"/>
  <c r="L850" i="8"/>
  <c r="A851" i="8"/>
  <c r="B851" i="8"/>
  <c r="C851" i="8"/>
  <c r="D851" i="8"/>
  <c r="E851" i="8"/>
  <c r="F851" i="8"/>
  <c r="G851" i="8"/>
  <c r="H851" i="8"/>
  <c r="J851" i="8" s="1"/>
  <c r="I851" i="8"/>
  <c r="L851" i="8"/>
  <c r="A852" i="8"/>
  <c r="B852" i="8"/>
  <c r="C852" i="8"/>
  <c r="D852" i="8"/>
  <c r="E852" i="8"/>
  <c r="F852" i="8"/>
  <c r="G852" i="8"/>
  <c r="H852" i="8"/>
  <c r="K852" i="8" s="1"/>
  <c r="I852" i="8"/>
  <c r="L852" i="8"/>
  <c r="A853" i="8"/>
  <c r="B853" i="8"/>
  <c r="C853" i="8"/>
  <c r="D853" i="8"/>
  <c r="E853" i="8"/>
  <c r="F853" i="8"/>
  <c r="G853" i="8"/>
  <c r="H853" i="8"/>
  <c r="K853" i="8" s="1"/>
  <c r="I853" i="8"/>
  <c r="L853" i="8"/>
  <c r="A854" i="8"/>
  <c r="B854" i="8"/>
  <c r="C854" i="8"/>
  <c r="D854" i="8"/>
  <c r="E854" i="8"/>
  <c r="F854" i="8"/>
  <c r="G854" i="8"/>
  <c r="H854" i="8"/>
  <c r="J854" i="8" s="1"/>
  <c r="I854" i="8"/>
  <c r="L854" i="8"/>
  <c r="A855" i="8"/>
  <c r="B855" i="8"/>
  <c r="C855" i="8"/>
  <c r="D855" i="8"/>
  <c r="E855" i="8"/>
  <c r="F855" i="8"/>
  <c r="G855" i="8"/>
  <c r="H855" i="8"/>
  <c r="J855" i="8" s="1"/>
  <c r="I855" i="8"/>
  <c r="L855" i="8"/>
  <c r="A856" i="8"/>
  <c r="B856" i="8"/>
  <c r="C856" i="8"/>
  <c r="D856" i="8"/>
  <c r="E856" i="8"/>
  <c r="F856" i="8"/>
  <c r="G856" i="8"/>
  <c r="H856" i="8"/>
  <c r="J856" i="8" s="1"/>
  <c r="I856" i="8"/>
  <c r="L856" i="8"/>
  <c r="A857" i="8"/>
  <c r="B857" i="8"/>
  <c r="C857" i="8"/>
  <c r="D857" i="8"/>
  <c r="E857" i="8"/>
  <c r="F857" i="8"/>
  <c r="G857" i="8"/>
  <c r="H857" i="8"/>
  <c r="K857" i="8" s="1"/>
  <c r="I857" i="8"/>
  <c r="L857" i="8"/>
  <c r="A858" i="8"/>
  <c r="B858" i="8"/>
  <c r="C858" i="8"/>
  <c r="D858" i="8"/>
  <c r="E858" i="8"/>
  <c r="F858" i="8"/>
  <c r="G858" i="8"/>
  <c r="H858" i="8"/>
  <c r="I858" i="8"/>
  <c r="L858" i="8"/>
  <c r="A859" i="8"/>
  <c r="B859" i="8"/>
  <c r="C859" i="8"/>
  <c r="D859" i="8"/>
  <c r="E859" i="8"/>
  <c r="F859" i="8"/>
  <c r="G859" i="8"/>
  <c r="H859" i="8"/>
  <c r="J859" i="8" s="1"/>
  <c r="I859" i="8"/>
  <c r="L859" i="8"/>
  <c r="A860" i="8"/>
  <c r="B860" i="8"/>
  <c r="C860" i="8"/>
  <c r="D860" i="8"/>
  <c r="E860" i="8"/>
  <c r="F860" i="8"/>
  <c r="G860" i="8"/>
  <c r="H860" i="8"/>
  <c r="K860" i="8" s="1"/>
  <c r="I860" i="8"/>
  <c r="L860" i="8"/>
  <c r="A861" i="8"/>
  <c r="B861" i="8"/>
  <c r="C861" i="8"/>
  <c r="D861" i="8"/>
  <c r="E861" i="8"/>
  <c r="F861" i="8"/>
  <c r="G861" i="8"/>
  <c r="H861" i="8"/>
  <c r="K861" i="8" s="1"/>
  <c r="I861" i="8"/>
  <c r="L861" i="8"/>
  <c r="A862" i="8"/>
  <c r="B862" i="8"/>
  <c r="C862" i="8"/>
  <c r="D862" i="8"/>
  <c r="E862" i="8"/>
  <c r="F862" i="8"/>
  <c r="G862" i="8"/>
  <c r="H862" i="8"/>
  <c r="K862" i="8" s="1"/>
  <c r="I862" i="8"/>
  <c r="L862" i="8"/>
  <c r="A863" i="8"/>
  <c r="B863" i="8"/>
  <c r="C863" i="8"/>
  <c r="D863" i="8"/>
  <c r="E863" i="8"/>
  <c r="F863" i="8"/>
  <c r="G863" i="8"/>
  <c r="H863" i="8"/>
  <c r="J863" i="8" s="1"/>
  <c r="I863" i="8"/>
  <c r="L863" i="8"/>
  <c r="A864" i="8"/>
  <c r="B864" i="8"/>
  <c r="C864" i="8"/>
  <c r="D864" i="8"/>
  <c r="E864" i="8"/>
  <c r="F864" i="8"/>
  <c r="G864" i="8"/>
  <c r="H864" i="8"/>
  <c r="J864" i="8" s="1"/>
  <c r="I864" i="8"/>
  <c r="L864" i="8"/>
  <c r="A865" i="8"/>
  <c r="B865" i="8"/>
  <c r="C865" i="8"/>
  <c r="D865" i="8"/>
  <c r="E865" i="8"/>
  <c r="F865" i="8"/>
  <c r="G865" i="8"/>
  <c r="H865" i="8"/>
  <c r="J865" i="8" s="1"/>
  <c r="I865" i="8"/>
  <c r="L865" i="8"/>
  <c r="A866" i="8"/>
  <c r="B866" i="8"/>
  <c r="C866" i="8"/>
  <c r="D866" i="8"/>
  <c r="E866" i="8"/>
  <c r="F866" i="8"/>
  <c r="G866" i="8"/>
  <c r="H866" i="8"/>
  <c r="I866" i="8"/>
  <c r="L866" i="8"/>
  <c r="A867" i="8"/>
  <c r="B867" i="8"/>
  <c r="C867" i="8"/>
  <c r="D867" i="8"/>
  <c r="E867" i="8"/>
  <c r="F867" i="8"/>
  <c r="G867" i="8"/>
  <c r="H867" i="8"/>
  <c r="J867" i="8" s="1"/>
  <c r="I867" i="8"/>
  <c r="L867" i="8"/>
  <c r="A868" i="8"/>
  <c r="B868" i="8"/>
  <c r="C868" i="8"/>
  <c r="D868" i="8"/>
  <c r="E868" i="8"/>
  <c r="F868" i="8"/>
  <c r="G868" i="8"/>
  <c r="H868" i="8"/>
  <c r="K868" i="8" s="1"/>
  <c r="I868" i="8"/>
  <c r="L868" i="8"/>
  <c r="A869" i="8"/>
  <c r="B869" i="8"/>
  <c r="C869" i="8"/>
  <c r="D869" i="8"/>
  <c r="E869" i="8"/>
  <c r="F869" i="8"/>
  <c r="G869" i="8"/>
  <c r="H869" i="8"/>
  <c r="K869" i="8" s="1"/>
  <c r="I869" i="8"/>
  <c r="L869" i="8"/>
  <c r="A870" i="8"/>
  <c r="B870" i="8"/>
  <c r="C870" i="8"/>
  <c r="D870" i="8"/>
  <c r="E870" i="8"/>
  <c r="F870" i="8"/>
  <c r="G870" i="8"/>
  <c r="H870" i="8"/>
  <c r="K870" i="8" s="1"/>
  <c r="I870" i="8"/>
  <c r="L870" i="8"/>
  <c r="A871" i="8"/>
  <c r="B871" i="8"/>
  <c r="C871" i="8"/>
  <c r="D871" i="8"/>
  <c r="E871" i="8"/>
  <c r="F871" i="8"/>
  <c r="G871" i="8"/>
  <c r="H871" i="8"/>
  <c r="J871" i="8" s="1"/>
  <c r="I871" i="8"/>
  <c r="L871" i="8"/>
  <c r="A872" i="8"/>
  <c r="B872" i="8"/>
  <c r="C872" i="8"/>
  <c r="D872" i="8"/>
  <c r="E872" i="8"/>
  <c r="F872" i="8"/>
  <c r="G872" i="8"/>
  <c r="H872" i="8"/>
  <c r="J872" i="8" s="1"/>
  <c r="I872" i="8"/>
  <c r="L872" i="8"/>
  <c r="A873" i="8"/>
  <c r="B873" i="8"/>
  <c r="C873" i="8"/>
  <c r="D873" i="8"/>
  <c r="E873" i="8"/>
  <c r="F873" i="8"/>
  <c r="G873" i="8"/>
  <c r="H873" i="8"/>
  <c r="J873" i="8" s="1"/>
  <c r="I873" i="8"/>
  <c r="L873" i="8"/>
  <c r="A874" i="8"/>
  <c r="B874" i="8"/>
  <c r="C874" i="8"/>
  <c r="D874" i="8"/>
  <c r="E874" i="8"/>
  <c r="F874" i="8"/>
  <c r="G874" i="8"/>
  <c r="H874" i="8"/>
  <c r="I874" i="8"/>
  <c r="L874" i="8"/>
  <c r="A875" i="8"/>
  <c r="B875" i="8"/>
  <c r="C875" i="8"/>
  <c r="D875" i="8"/>
  <c r="E875" i="8"/>
  <c r="F875" i="8"/>
  <c r="G875" i="8"/>
  <c r="H875" i="8"/>
  <c r="J875" i="8" s="1"/>
  <c r="I875" i="8"/>
  <c r="L875" i="8"/>
  <c r="A876" i="8"/>
  <c r="B876" i="8"/>
  <c r="C876" i="8"/>
  <c r="D876" i="8"/>
  <c r="E876" i="8"/>
  <c r="F876" i="8"/>
  <c r="G876" i="8"/>
  <c r="H876" i="8"/>
  <c r="K876" i="8" s="1"/>
  <c r="I876" i="8"/>
  <c r="L876" i="8"/>
  <c r="A877" i="8"/>
  <c r="B877" i="8"/>
  <c r="C877" i="8"/>
  <c r="D877" i="8"/>
  <c r="E877" i="8"/>
  <c r="F877" i="8"/>
  <c r="G877" i="8"/>
  <c r="H877" i="8"/>
  <c r="K877" i="8" s="1"/>
  <c r="I877" i="8"/>
  <c r="L877" i="8"/>
  <c r="A878" i="8"/>
  <c r="B878" i="8"/>
  <c r="C878" i="8"/>
  <c r="D878" i="8"/>
  <c r="E878" i="8"/>
  <c r="F878" i="8"/>
  <c r="G878" i="8"/>
  <c r="H878" i="8"/>
  <c r="K878" i="8" s="1"/>
  <c r="I878" i="8"/>
  <c r="L878" i="8"/>
  <c r="A879" i="8"/>
  <c r="B879" i="8"/>
  <c r="C879" i="8"/>
  <c r="D879" i="8"/>
  <c r="E879" i="8"/>
  <c r="F879" i="8"/>
  <c r="G879" i="8"/>
  <c r="H879" i="8"/>
  <c r="J879" i="8" s="1"/>
  <c r="I879" i="8"/>
  <c r="L879" i="8"/>
  <c r="A880" i="8"/>
  <c r="B880" i="8"/>
  <c r="C880" i="8"/>
  <c r="D880" i="8"/>
  <c r="E880" i="8"/>
  <c r="F880" i="8"/>
  <c r="G880" i="8"/>
  <c r="H880" i="8"/>
  <c r="J880" i="8" s="1"/>
  <c r="I880" i="8"/>
  <c r="L880" i="8"/>
  <c r="A881" i="8"/>
  <c r="B881" i="8"/>
  <c r="C881" i="8"/>
  <c r="D881" i="8"/>
  <c r="E881" i="8"/>
  <c r="F881" i="8"/>
  <c r="G881" i="8"/>
  <c r="H881" i="8"/>
  <c r="J881" i="8" s="1"/>
  <c r="I881" i="8"/>
  <c r="L881" i="8"/>
  <c r="A882" i="8"/>
  <c r="B882" i="8"/>
  <c r="C882" i="8"/>
  <c r="D882" i="8"/>
  <c r="E882" i="8"/>
  <c r="F882" i="8"/>
  <c r="G882" i="8"/>
  <c r="H882" i="8"/>
  <c r="I882" i="8"/>
  <c r="L882" i="8"/>
  <c r="A883" i="8"/>
  <c r="B883" i="8"/>
  <c r="C883" i="8"/>
  <c r="D883" i="8"/>
  <c r="E883" i="8"/>
  <c r="F883" i="8"/>
  <c r="G883" i="8"/>
  <c r="H883" i="8"/>
  <c r="K883" i="8" s="1"/>
  <c r="I883" i="8"/>
  <c r="L883" i="8"/>
  <c r="A884" i="8"/>
  <c r="B884" i="8"/>
  <c r="C884" i="8"/>
  <c r="D884" i="8"/>
  <c r="E884" i="8"/>
  <c r="F884" i="8"/>
  <c r="G884" i="8"/>
  <c r="H884" i="8"/>
  <c r="K884" i="8" s="1"/>
  <c r="I884" i="8"/>
  <c r="L884" i="8"/>
  <c r="A885" i="8"/>
  <c r="B885" i="8"/>
  <c r="C885" i="8"/>
  <c r="D885" i="8"/>
  <c r="E885" i="8"/>
  <c r="F885" i="8"/>
  <c r="G885" i="8"/>
  <c r="H885" i="8"/>
  <c r="K885" i="8" s="1"/>
  <c r="I885" i="8"/>
  <c r="L885" i="8"/>
  <c r="A886" i="8"/>
  <c r="B886" i="8"/>
  <c r="C886" i="8"/>
  <c r="D886" i="8"/>
  <c r="E886" i="8"/>
  <c r="F886" i="8"/>
  <c r="G886" i="8"/>
  <c r="H886" i="8"/>
  <c r="K886" i="8" s="1"/>
  <c r="I886" i="8"/>
  <c r="L886" i="8"/>
  <c r="A887" i="8"/>
  <c r="B887" i="8"/>
  <c r="C887" i="8"/>
  <c r="D887" i="8"/>
  <c r="E887" i="8"/>
  <c r="F887" i="8"/>
  <c r="G887" i="8"/>
  <c r="H887" i="8"/>
  <c r="J887" i="8" s="1"/>
  <c r="I887" i="8"/>
  <c r="L887" i="8"/>
  <c r="A888" i="8"/>
  <c r="B888" i="8"/>
  <c r="C888" i="8"/>
  <c r="D888" i="8"/>
  <c r="E888" i="8"/>
  <c r="F888" i="8"/>
  <c r="G888" i="8"/>
  <c r="H888" i="8"/>
  <c r="J888" i="8" s="1"/>
  <c r="I888" i="8"/>
  <c r="L888" i="8"/>
  <c r="A889" i="8"/>
  <c r="B889" i="8"/>
  <c r="C889" i="8"/>
  <c r="D889" i="8"/>
  <c r="E889" i="8"/>
  <c r="F889" i="8"/>
  <c r="G889" i="8"/>
  <c r="H889" i="8"/>
  <c r="J889" i="8" s="1"/>
  <c r="I889" i="8"/>
  <c r="L889" i="8"/>
  <c r="A890" i="8"/>
  <c r="B890" i="8"/>
  <c r="C890" i="8"/>
  <c r="D890" i="8"/>
  <c r="E890" i="8"/>
  <c r="F890" i="8"/>
  <c r="G890" i="8"/>
  <c r="H890" i="8"/>
  <c r="I890" i="8"/>
  <c r="L890" i="8"/>
  <c r="A891" i="8"/>
  <c r="B891" i="8"/>
  <c r="C891" i="8"/>
  <c r="D891" i="8"/>
  <c r="E891" i="8"/>
  <c r="F891" i="8"/>
  <c r="G891" i="8"/>
  <c r="H891" i="8"/>
  <c r="J891" i="8" s="1"/>
  <c r="I891" i="8"/>
  <c r="L891" i="8"/>
  <c r="A892" i="8"/>
  <c r="B892" i="8"/>
  <c r="C892" i="8"/>
  <c r="D892" i="8"/>
  <c r="E892" i="8"/>
  <c r="F892" i="8"/>
  <c r="G892" i="8"/>
  <c r="H892" i="8"/>
  <c r="J892" i="8" s="1"/>
  <c r="I892" i="8"/>
  <c r="L892" i="8"/>
  <c r="A893" i="8"/>
  <c r="B893" i="8"/>
  <c r="C893" i="8"/>
  <c r="D893" i="8"/>
  <c r="E893" i="8"/>
  <c r="F893" i="8"/>
  <c r="G893" i="8"/>
  <c r="H893" i="8"/>
  <c r="K893" i="8" s="1"/>
  <c r="I893" i="8"/>
  <c r="L893" i="8"/>
  <c r="A894" i="8"/>
  <c r="B894" i="8"/>
  <c r="C894" i="8"/>
  <c r="D894" i="8"/>
  <c r="E894" i="8"/>
  <c r="F894" i="8"/>
  <c r="G894" i="8"/>
  <c r="H894" i="8"/>
  <c r="K894" i="8" s="1"/>
  <c r="I894" i="8"/>
  <c r="L894" i="8"/>
  <c r="A895" i="8"/>
  <c r="B895" i="8"/>
  <c r="C895" i="8"/>
  <c r="D895" i="8"/>
  <c r="E895" i="8"/>
  <c r="F895" i="8"/>
  <c r="G895" i="8"/>
  <c r="H895" i="8"/>
  <c r="J895" i="8" s="1"/>
  <c r="I895" i="8"/>
  <c r="L895" i="8"/>
  <c r="A896" i="8"/>
  <c r="B896" i="8"/>
  <c r="C896" i="8"/>
  <c r="D896" i="8"/>
  <c r="E896" i="8"/>
  <c r="F896" i="8"/>
  <c r="G896" i="8"/>
  <c r="H896" i="8"/>
  <c r="K896" i="8" s="1"/>
  <c r="I896" i="8"/>
  <c r="L896" i="8"/>
  <c r="A897" i="8"/>
  <c r="B897" i="8"/>
  <c r="C897" i="8"/>
  <c r="D897" i="8"/>
  <c r="E897" i="8"/>
  <c r="F897" i="8"/>
  <c r="G897" i="8"/>
  <c r="H897" i="8"/>
  <c r="J897" i="8" s="1"/>
  <c r="I897" i="8"/>
  <c r="L897" i="8"/>
  <c r="A898" i="8"/>
  <c r="B898" i="8"/>
  <c r="C898" i="8"/>
  <c r="D898" i="8"/>
  <c r="E898" i="8"/>
  <c r="F898" i="8"/>
  <c r="G898" i="8"/>
  <c r="H898" i="8"/>
  <c r="I898" i="8"/>
  <c r="L898" i="8"/>
  <c r="A899" i="8"/>
  <c r="B899" i="8"/>
  <c r="C899" i="8"/>
  <c r="D899" i="8"/>
  <c r="E899" i="8"/>
  <c r="F899" i="8"/>
  <c r="G899" i="8"/>
  <c r="H899" i="8"/>
  <c r="J899" i="8" s="1"/>
  <c r="I899" i="8"/>
  <c r="L899" i="8"/>
  <c r="A900" i="8"/>
  <c r="B900" i="8"/>
  <c r="C900" i="8"/>
  <c r="D900" i="8"/>
  <c r="E900" i="8"/>
  <c r="F900" i="8"/>
  <c r="G900" i="8"/>
  <c r="H900" i="8"/>
  <c r="J900" i="8" s="1"/>
  <c r="I900" i="8"/>
  <c r="L900" i="8"/>
  <c r="A901" i="8"/>
  <c r="B901" i="8"/>
  <c r="C901" i="8"/>
  <c r="D901" i="8"/>
  <c r="E901" i="8"/>
  <c r="F901" i="8"/>
  <c r="G901" i="8"/>
  <c r="H901" i="8"/>
  <c r="K901" i="8" s="1"/>
  <c r="I901" i="8"/>
  <c r="L901" i="8"/>
  <c r="A902" i="8"/>
  <c r="B902" i="8"/>
  <c r="C902" i="8"/>
  <c r="D902" i="8"/>
  <c r="E902" i="8"/>
  <c r="F902" i="8"/>
  <c r="G902" i="8"/>
  <c r="H902" i="8"/>
  <c r="K902" i="8" s="1"/>
  <c r="I902" i="8"/>
  <c r="L902" i="8"/>
  <c r="A903" i="8"/>
  <c r="B903" i="8"/>
  <c r="C903" i="8"/>
  <c r="D903" i="8"/>
  <c r="E903" i="8"/>
  <c r="F903" i="8"/>
  <c r="G903" i="8"/>
  <c r="H903" i="8"/>
  <c r="J903" i="8" s="1"/>
  <c r="I903" i="8"/>
  <c r="L903" i="8"/>
  <c r="A904" i="8"/>
  <c r="B904" i="8"/>
  <c r="C904" i="8"/>
  <c r="D904" i="8"/>
  <c r="E904" i="8"/>
  <c r="F904" i="8"/>
  <c r="G904" i="8"/>
  <c r="H904" i="8"/>
  <c r="J904" i="8" s="1"/>
  <c r="I904" i="8"/>
  <c r="L904" i="8"/>
  <c r="A905" i="8"/>
  <c r="B905" i="8"/>
  <c r="C905" i="8"/>
  <c r="D905" i="8"/>
  <c r="E905" i="8"/>
  <c r="F905" i="8"/>
  <c r="G905" i="8"/>
  <c r="H905" i="8"/>
  <c r="K905" i="8" s="1"/>
  <c r="I905" i="8"/>
  <c r="L905" i="8"/>
  <c r="A906" i="8"/>
  <c r="B906" i="8"/>
  <c r="C906" i="8"/>
  <c r="D906" i="8"/>
  <c r="E906" i="8"/>
  <c r="F906" i="8"/>
  <c r="G906" i="8"/>
  <c r="H906" i="8"/>
  <c r="K906" i="8" s="1"/>
  <c r="I906" i="8"/>
  <c r="L906" i="8"/>
  <c r="A907" i="8"/>
  <c r="B907" i="8"/>
  <c r="C907" i="8"/>
  <c r="D907" i="8"/>
  <c r="E907" i="8"/>
  <c r="F907" i="8"/>
  <c r="G907" i="8"/>
  <c r="H907" i="8"/>
  <c r="K907" i="8" s="1"/>
  <c r="I907" i="8"/>
  <c r="L907" i="8"/>
  <c r="A908" i="8"/>
  <c r="B908" i="8"/>
  <c r="C908" i="8"/>
  <c r="D908" i="8"/>
  <c r="E908" i="8"/>
  <c r="F908" i="8"/>
  <c r="G908" i="8"/>
  <c r="H908" i="8"/>
  <c r="J908" i="8" s="1"/>
  <c r="I908" i="8"/>
  <c r="L908" i="8"/>
  <c r="A909" i="8"/>
  <c r="B909" i="8"/>
  <c r="C909" i="8"/>
  <c r="D909" i="8"/>
  <c r="E909" i="8"/>
  <c r="F909" i="8"/>
  <c r="G909" i="8"/>
  <c r="H909" i="8"/>
  <c r="K909" i="8" s="1"/>
  <c r="I909" i="8"/>
  <c r="L909" i="8"/>
  <c r="A910" i="8"/>
  <c r="B910" i="8"/>
  <c r="C910" i="8"/>
  <c r="D910" i="8"/>
  <c r="E910" i="8"/>
  <c r="F910" i="8"/>
  <c r="G910" i="8"/>
  <c r="H910" i="8"/>
  <c r="J910" i="8" s="1"/>
  <c r="I910" i="8"/>
  <c r="L910" i="8"/>
  <c r="A911" i="8"/>
  <c r="B911" i="8"/>
  <c r="C911" i="8"/>
  <c r="D911" i="8"/>
  <c r="E911" i="8"/>
  <c r="F911" i="8"/>
  <c r="G911" i="8"/>
  <c r="H911" i="8"/>
  <c r="J911" i="8" s="1"/>
  <c r="I911" i="8"/>
  <c r="L911" i="8"/>
  <c r="A912" i="8"/>
  <c r="B912" i="8"/>
  <c r="C912" i="8"/>
  <c r="D912" i="8"/>
  <c r="E912" i="8"/>
  <c r="F912" i="8"/>
  <c r="G912" i="8"/>
  <c r="H912" i="8"/>
  <c r="J912" i="8" s="1"/>
  <c r="I912" i="8"/>
  <c r="L912" i="8"/>
  <c r="A913" i="8"/>
  <c r="B913" i="8"/>
  <c r="C913" i="8"/>
  <c r="D913" i="8"/>
  <c r="E913" i="8"/>
  <c r="F913" i="8"/>
  <c r="G913" i="8"/>
  <c r="H913" i="8"/>
  <c r="J913" i="8" s="1"/>
  <c r="I913" i="8"/>
  <c r="L913" i="8"/>
  <c r="A914" i="8"/>
  <c r="B914" i="8"/>
  <c r="C914" i="8"/>
  <c r="D914" i="8"/>
  <c r="E914" i="8"/>
  <c r="F914" i="8"/>
  <c r="G914" i="8"/>
  <c r="H914" i="8"/>
  <c r="K914" i="8" s="1"/>
  <c r="I914" i="8"/>
  <c r="L914" i="8"/>
  <c r="A915" i="8"/>
  <c r="B915" i="8"/>
  <c r="C915" i="8"/>
  <c r="D915" i="8"/>
  <c r="E915" i="8"/>
  <c r="F915" i="8"/>
  <c r="G915" i="8"/>
  <c r="H915" i="8"/>
  <c r="K915" i="8" s="1"/>
  <c r="I915" i="8"/>
  <c r="L915" i="8"/>
  <c r="A916" i="8"/>
  <c r="B916" i="8"/>
  <c r="C916" i="8"/>
  <c r="D916" i="8"/>
  <c r="E916" i="8"/>
  <c r="F916" i="8"/>
  <c r="G916" i="8"/>
  <c r="H916" i="8"/>
  <c r="J916" i="8" s="1"/>
  <c r="I916" i="8"/>
  <c r="L916" i="8"/>
  <c r="A917" i="8"/>
  <c r="B917" i="8"/>
  <c r="C917" i="8"/>
  <c r="D917" i="8"/>
  <c r="E917" i="8"/>
  <c r="F917" i="8"/>
  <c r="G917" i="8"/>
  <c r="H917" i="8"/>
  <c r="K917" i="8" s="1"/>
  <c r="I917" i="8"/>
  <c r="L917" i="8"/>
  <c r="A918" i="8"/>
  <c r="B918" i="8"/>
  <c r="C918" i="8"/>
  <c r="D918" i="8"/>
  <c r="E918" i="8"/>
  <c r="F918" i="8"/>
  <c r="G918" i="8"/>
  <c r="H918" i="8"/>
  <c r="J918" i="8" s="1"/>
  <c r="I918" i="8"/>
  <c r="L918" i="8"/>
  <c r="A919" i="8"/>
  <c r="B919" i="8"/>
  <c r="C919" i="8"/>
  <c r="D919" i="8"/>
  <c r="E919" i="8"/>
  <c r="F919" i="8"/>
  <c r="G919" i="8"/>
  <c r="H919" i="8"/>
  <c r="J919" i="8" s="1"/>
  <c r="I919" i="8"/>
  <c r="L919" i="8"/>
  <c r="A920" i="8"/>
  <c r="B920" i="8"/>
  <c r="C920" i="8"/>
  <c r="D920" i="8"/>
  <c r="E920" i="8"/>
  <c r="F920" i="8"/>
  <c r="G920" i="8"/>
  <c r="H920" i="8"/>
  <c r="J920" i="8" s="1"/>
  <c r="I920" i="8"/>
  <c r="L920" i="8"/>
  <c r="A921" i="8"/>
  <c r="B921" i="8"/>
  <c r="C921" i="8"/>
  <c r="D921" i="8"/>
  <c r="E921" i="8"/>
  <c r="F921" i="8"/>
  <c r="G921" i="8"/>
  <c r="H921" i="8"/>
  <c r="J921" i="8" s="1"/>
  <c r="I921" i="8"/>
  <c r="L921" i="8"/>
  <c r="A922" i="8"/>
  <c r="B922" i="8"/>
  <c r="C922" i="8"/>
  <c r="D922" i="8"/>
  <c r="E922" i="8"/>
  <c r="F922" i="8"/>
  <c r="G922" i="8"/>
  <c r="H922" i="8"/>
  <c r="J922" i="8" s="1"/>
  <c r="I922" i="8"/>
  <c r="L922" i="8"/>
  <c r="A923" i="8"/>
  <c r="B923" i="8"/>
  <c r="C923" i="8"/>
  <c r="D923" i="8"/>
  <c r="E923" i="8"/>
  <c r="F923" i="8"/>
  <c r="G923" i="8"/>
  <c r="H923" i="8"/>
  <c r="J923" i="8" s="1"/>
  <c r="I923" i="8"/>
  <c r="L923" i="8"/>
  <c r="A924" i="8"/>
  <c r="B924" i="8"/>
  <c r="C924" i="8"/>
  <c r="D924" i="8"/>
  <c r="E924" i="8"/>
  <c r="F924" i="8"/>
  <c r="G924" i="8"/>
  <c r="H924" i="8"/>
  <c r="K924" i="8" s="1"/>
  <c r="I924" i="8"/>
  <c r="L924" i="8"/>
  <c r="A925" i="8"/>
  <c r="B925" i="8"/>
  <c r="C925" i="8"/>
  <c r="D925" i="8"/>
  <c r="E925" i="8"/>
  <c r="F925" i="8"/>
  <c r="G925" i="8"/>
  <c r="H925" i="8"/>
  <c r="K925" i="8" s="1"/>
  <c r="I925" i="8"/>
  <c r="L925" i="8"/>
  <c r="A926" i="8"/>
  <c r="B926" i="8"/>
  <c r="C926" i="8"/>
  <c r="D926" i="8"/>
  <c r="E926" i="8"/>
  <c r="F926" i="8"/>
  <c r="G926" i="8"/>
  <c r="H926" i="8"/>
  <c r="K926" i="8" s="1"/>
  <c r="I926" i="8"/>
  <c r="L926" i="8"/>
  <c r="A927" i="8"/>
  <c r="B927" i="8"/>
  <c r="C927" i="8"/>
  <c r="D927" i="8"/>
  <c r="E927" i="8"/>
  <c r="F927" i="8"/>
  <c r="G927" i="8"/>
  <c r="H927" i="8"/>
  <c r="J927" i="8" s="1"/>
  <c r="I927" i="8"/>
  <c r="L927" i="8"/>
  <c r="A928" i="8"/>
  <c r="B928" i="8"/>
  <c r="C928" i="8"/>
  <c r="D928" i="8"/>
  <c r="E928" i="8"/>
  <c r="F928" i="8"/>
  <c r="G928" i="8"/>
  <c r="H928" i="8"/>
  <c r="K928" i="8" s="1"/>
  <c r="I928" i="8"/>
  <c r="L928" i="8"/>
  <c r="A929" i="8"/>
  <c r="B929" i="8"/>
  <c r="C929" i="8"/>
  <c r="D929" i="8"/>
  <c r="E929" i="8"/>
  <c r="F929" i="8"/>
  <c r="G929" i="8"/>
  <c r="H929" i="8"/>
  <c r="K929" i="8" s="1"/>
  <c r="I929" i="8"/>
  <c r="L929" i="8"/>
  <c r="A930" i="8"/>
  <c r="B930" i="8"/>
  <c r="C930" i="8"/>
  <c r="D930" i="8"/>
  <c r="E930" i="8"/>
  <c r="F930" i="8"/>
  <c r="G930" i="8"/>
  <c r="H930" i="8"/>
  <c r="J930" i="8" s="1"/>
  <c r="I930" i="8"/>
  <c r="L930" i="8"/>
  <c r="A931" i="8"/>
  <c r="B931" i="8"/>
  <c r="C931" i="8"/>
  <c r="D931" i="8"/>
  <c r="E931" i="8"/>
  <c r="F931" i="8"/>
  <c r="G931" i="8"/>
  <c r="H931" i="8"/>
  <c r="K931" i="8" s="1"/>
  <c r="I931" i="8"/>
  <c r="L931" i="8"/>
  <c r="A932" i="8"/>
  <c r="B932" i="8"/>
  <c r="C932" i="8"/>
  <c r="D932" i="8"/>
  <c r="E932" i="8"/>
  <c r="F932" i="8"/>
  <c r="G932" i="8"/>
  <c r="H932" i="8"/>
  <c r="K932" i="8" s="1"/>
  <c r="I932" i="8"/>
  <c r="L932" i="8"/>
  <c r="A933" i="8"/>
  <c r="B933" i="8"/>
  <c r="C933" i="8"/>
  <c r="D933" i="8"/>
  <c r="E933" i="8"/>
  <c r="F933" i="8"/>
  <c r="G933" i="8"/>
  <c r="H933" i="8"/>
  <c r="K933" i="8" s="1"/>
  <c r="I933" i="8"/>
  <c r="L933" i="8"/>
  <c r="A934" i="8"/>
  <c r="B934" i="8"/>
  <c r="C934" i="8"/>
  <c r="D934" i="8"/>
  <c r="E934" i="8"/>
  <c r="F934" i="8"/>
  <c r="G934" i="8"/>
  <c r="H934" i="8"/>
  <c r="K934" i="8" s="1"/>
  <c r="I934" i="8"/>
  <c r="L934" i="8"/>
  <c r="A935" i="8"/>
  <c r="B935" i="8"/>
  <c r="C935" i="8"/>
  <c r="D935" i="8"/>
  <c r="E935" i="8"/>
  <c r="F935" i="8"/>
  <c r="G935" i="8"/>
  <c r="H935" i="8"/>
  <c r="K935" i="8" s="1"/>
  <c r="I935" i="8"/>
  <c r="L935" i="8"/>
  <c r="A936" i="8"/>
  <c r="B936" i="8"/>
  <c r="C936" i="8"/>
  <c r="D936" i="8"/>
  <c r="E936" i="8"/>
  <c r="F936" i="8"/>
  <c r="G936" i="8"/>
  <c r="H936" i="8"/>
  <c r="J936" i="8" s="1"/>
  <c r="I936" i="8"/>
  <c r="L936" i="8"/>
  <c r="A937" i="8"/>
  <c r="B937" i="8"/>
  <c r="C937" i="8"/>
  <c r="D937" i="8"/>
  <c r="E937" i="8"/>
  <c r="F937" i="8"/>
  <c r="G937" i="8"/>
  <c r="H937" i="8"/>
  <c r="J937" i="8" s="1"/>
  <c r="I937" i="8"/>
  <c r="L937" i="8"/>
  <c r="A938" i="8"/>
  <c r="B938" i="8"/>
  <c r="C938" i="8"/>
  <c r="D938" i="8"/>
  <c r="E938" i="8"/>
  <c r="F938" i="8"/>
  <c r="G938" i="8"/>
  <c r="H938" i="8"/>
  <c r="J938" i="8" s="1"/>
  <c r="I938" i="8"/>
  <c r="L938" i="8"/>
  <c r="A939" i="8"/>
  <c r="B939" i="8"/>
  <c r="C939" i="8"/>
  <c r="D939" i="8"/>
  <c r="E939" i="8"/>
  <c r="F939" i="8"/>
  <c r="G939" i="8"/>
  <c r="H939" i="8"/>
  <c r="J939" i="8" s="1"/>
  <c r="I939" i="8"/>
  <c r="L939" i="8"/>
  <c r="A940" i="8"/>
  <c r="B940" i="8"/>
  <c r="C940" i="8"/>
  <c r="D940" i="8"/>
  <c r="E940" i="8"/>
  <c r="F940" i="8"/>
  <c r="G940" i="8"/>
  <c r="H940" i="8"/>
  <c r="K940" i="8" s="1"/>
  <c r="I940" i="8"/>
  <c r="L940" i="8"/>
  <c r="A941" i="8"/>
  <c r="B941" i="8"/>
  <c r="C941" i="8"/>
  <c r="D941" i="8"/>
  <c r="E941" i="8"/>
  <c r="F941" i="8"/>
  <c r="G941" i="8"/>
  <c r="H941" i="8"/>
  <c r="K941" i="8" s="1"/>
  <c r="I941" i="8"/>
  <c r="L941" i="8"/>
  <c r="A942" i="8"/>
  <c r="B942" i="8"/>
  <c r="C942" i="8"/>
  <c r="D942" i="8"/>
  <c r="E942" i="8"/>
  <c r="F942" i="8"/>
  <c r="G942" i="8"/>
  <c r="H942" i="8"/>
  <c r="K942" i="8" s="1"/>
  <c r="I942" i="8"/>
  <c r="L942" i="8"/>
  <c r="A943" i="8"/>
  <c r="B943" i="8"/>
  <c r="C943" i="8"/>
  <c r="D943" i="8"/>
  <c r="E943" i="8"/>
  <c r="F943" i="8"/>
  <c r="G943" i="8"/>
  <c r="H943" i="8"/>
  <c r="J943" i="8" s="1"/>
  <c r="I943" i="8"/>
  <c r="L943" i="8"/>
  <c r="A944" i="8"/>
  <c r="B944" i="8"/>
  <c r="C944" i="8"/>
  <c r="D944" i="8"/>
  <c r="E944" i="8"/>
  <c r="F944" i="8"/>
  <c r="G944" i="8"/>
  <c r="H944" i="8"/>
  <c r="K944" i="8" s="1"/>
  <c r="I944" i="8"/>
  <c r="L944" i="8"/>
  <c r="A945" i="8"/>
  <c r="B945" i="8"/>
  <c r="C945" i="8"/>
  <c r="D945" i="8"/>
  <c r="E945" i="8"/>
  <c r="F945" i="8"/>
  <c r="G945" i="8"/>
  <c r="H945" i="8"/>
  <c r="J945" i="8" s="1"/>
  <c r="I945" i="8"/>
  <c r="L945" i="8"/>
  <c r="A946" i="8"/>
  <c r="B946" i="8"/>
  <c r="C946" i="8"/>
  <c r="D946" i="8"/>
  <c r="E946" i="8"/>
  <c r="F946" i="8"/>
  <c r="G946" i="8"/>
  <c r="H946" i="8"/>
  <c r="J946" i="8" s="1"/>
  <c r="I946" i="8"/>
  <c r="L946" i="8"/>
  <c r="A947" i="8"/>
  <c r="B947" i="8"/>
  <c r="C947" i="8"/>
  <c r="D947" i="8"/>
  <c r="E947" i="8"/>
  <c r="F947" i="8"/>
  <c r="G947" i="8"/>
  <c r="H947" i="8"/>
  <c r="J947" i="8" s="1"/>
  <c r="I947" i="8"/>
  <c r="L947" i="8"/>
  <c r="A948" i="8"/>
  <c r="B948" i="8"/>
  <c r="C948" i="8"/>
  <c r="D948" i="8"/>
  <c r="E948" i="8"/>
  <c r="F948" i="8"/>
  <c r="G948" i="8"/>
  <c r="H948" i="8"/>
  <c r="K948" i="8" s="1"/>
  <c r="I948" i="8"/>
  <c r="L948" i="8"/>
  <c r="A949" i="8"/>
  <c r="B949" i="8"/>
  <c r="C949" i="8"/>
  <c r="D949" i="8"/>
  <c r="E949" i="8"/>
  <c r="F949" i="8"/>
  <c r="G949" i="8"/>
  <c r="H949" i="8"/>
  <c r="K949" i="8" s="1"/>
  <c r="I949" i="8"/>
  <c r="L949" i="8"/>
  <c r="A950" i="8"/>
  <c r="B950" i="8"/>
  <c r="C950" i="8"/>
  <c r="D950" i="8"/>
  <c r="E950" i="8"/>
  <c r="F950" i="8"/>
  <c r="G950" i="8"/>
  <c r="H950" i="8"/>
  <c r="K950" i="8" s="1"/>
  <c r="I950" i="8"/>
  <c r="L950" i="8"/>
  <c r="A951" i="8"/>
  <c r="B951" i="8"/>
  <c r="C951" i="8"/>
  <c r="D951" i="8"/>
  <c r="E951" i="8"/>
  <c r="F951" i="8"/>
  <c r="G951" i="8"/>
  <c r="H951" i="8"/>
  <c r="K951" i="8" s="1"/>
  <c r="I951" i="8"/>
  <c r="L951" i="8"/>
  <c r="A952" i="8"/>
  <c r="B952" i="8"/>
  <c r="C952" i="8"/>
  <c r="D952" i="8"/>
  <c r="E952" i="8"/>
  <c r="F952" i="8"/>
  <c r="G952" i="8"/>
  <c r="H952" i="8"/>
  <c r="J952" i="8" s="1"/>
  <c r="I952" i="8"/>
  <c r="L952" i="8"/>
  <c r="A953" i="8"/>
  <c r="B953" i="8"/>
  <c r="C953" i="8"/>
  <c r="D953" i="8"/>
  <c r="E953" i="8"/>
  <c r="F953" i="8"/>
  <c r="G953" i="8"/>
  <c r="H953" i="8"/>
  <c r="J953" i="8" s="1"/>
  <c r="I953" i="8"/>
  <c r="L953" i="8"/>
  <c r="A954" i="8"/>
  <c r="B954" i="8"/>
  <c r="C954" i="8"/>
  <c r="D954" i="8"/>
  <c r="E954" i="8"/>
  <c r="F954" i="8"/>
  <c r="G954" i="8"/>
  <c r="H954" i="8"/>
  <c r="J954" i="8" s="1"/>
  <c r="I954" i="8"/>
  <c r="L954" i="8"/>
  <c r="A955" i="8"/>
  <c r="B955" i="8"/>
  <c r="C955" i="8"/>
  <c r="D955" i="8"/>
  <c r="E955" i="8"/>
  <c r="F955" i="8"/>
  <c r="G955" i="8"/>
  <c r="H955" i="8"/>
  <c r="K955" i="8" s="1"/>
  <c r="I955" i="8"/>
  <c r="L955" i="8"/>
  <c r="A956" i="8"/>
  <c r="B956" i="8"/>
  <c r="C956" i="8"/>
  <c r="D956" i="8"/>
  <c r="E956" i="8"/>
  <c r="F956" i="8"/>
  <c r="G956" i="8"/>
  <c r="H956" i="8"/>
  <c r="K956" i="8" s="1"/>
  <c r="I956" i="8"/>
  <c r="L956" i="8"/>
  <c r="A957" i="8"/>
  <c r="B957" i="8"/>
  <c r="C957" i="8"/>
  <c r="D957" i="8"/>
  <c r="E957" i="8"/>
  <c r="F957" i="8"/>
  <c r="G957" i="8"/>
  <c r="H957" i="8"/>
  <c r="K957" i="8" s="1"/>
  <c r="I957" i="8"/>
  <c r="L957" i="8"/>
  <c r="A958" i="8"/>
  <c r="B958" i="8"/>
  <c r="C958" i="8"/>
  <c r="D958" i="8"/>
  <c r="E958" i="8"/>
  <c r="F958" i="8"/>
  <c r="G958" i="8"/>
  <c r="H958" i="8"/>
  <c r="K958" i="8" s="1"/>
  <c r="I958" i="8"/>
  <c r="L958" i="8"/>
  <c r="A959" i="8"/>
  <c r="B959" i="8"/>
  <c r="C959" i="8"/>
  <c r="D959" i="8"/>
  <c r="E959" i="8"/>
  <c r="F959" i="8"/>
  <c r="G959" i="8"/>
  <c r="H959" i="8"/>
  <c r="J959" i="8" s="1"/>
  <c r="I959" i="8"/>
  <c r="L959" i="8"/>
  <c r="A960" i="8"/>
  <c r="B960" i="8"/>
  <c r="C960" i="8"/>
  <c r="D960" i="8"/>
  <c r="E960" i="8"/>
  <c r="F960" i="8"/>
  <c r="G960" i="8"/>
  <c r="H960" i="8"/>
  <c r="J960" i="8" s="1"/>
  <c r="I960" i="8"/>
  <c r="L960" i="8"/>
  <c r="A961" i="8"/>
  <c r="B961" i="8"/>
  <c r="C961" i="8"/>
  <c r="D961" i="8"/>
  <c r="E961" i="8"/>
  <c r="F961" i="8"/>
  <c r="G961" i="8"/>
  <c r="H961" i="8"/>
  <c r="K961" i="8" s="1"/>
  <c r="I961" i="8"/>
  <c r="L961" i="8"/>
  <c r="A962" i="8"/>
  <c r="B962" i="8"/>
  <c r="C962" i="8"/>
  <c r="D962" i="8"/>
  <c r="E962" i="8"/>
  <c r="F962" i="8"/>
  <c r="G962" i="8"/>
  <c r="H962" i="8"/>
  <c r="J962" i="8" s="1"/>
  <c r="I962" i="8"/>
  <c r="L962" i="8"/>
  <c r="A963" i="8"/>
  <c r="B963" i="8"/>
  <c r="C963" i="8"/>
  <c r="D963" i="8"/>
  <c r="E963" i="8"/>
  <c r="F963" i="8"/>
  <c r="G963" i="8"/>
  <c r="H963" i="8"/>
  <c r="J963" i="8" s="1"/>
  <c r="I963" i="8"/>
  <c r="L963" i="8"/>
  <c r="A964" i="8"/>
  <c r="B964" i="8"/>
  <c r="C964" i="8"/>
  <c r="D964" i="8"/>
  <c r="E964" i="8"/>
  <c r="F964" i="8"/>
  <c r="G964" i="8"/>
  <c r="H964" i="8"/>
  <c r="K964" i="8" s="1"/>
  <c r="I964" i="8"/>
  <c r="L964" i="8"/>
  <c r="A965" i="8"/>
  <c r="B965" i="8"/>
  <c r="C965" i="8"/>
  <c r="D965" i="8"/>
  <c r="E965" i="8"/>
  <c r="F965" i="8"/>
  <c r="G965" i="8"/>
  <c r="H965" i="8"/>
  <c r="K965" i="8" s="1"/>
  <c r="I965" i="8"/>
  <c r="L965" i="8"/>
  <c r="A966" i="8"/>
  <c r="B966" i="8"/>
  <c r="C966" i="8"/>
  <c r="D966" i="8"/>
  <c r="E966" i="8"/>
  <c r="F966" i="8"/>
  <c r="G966" i="8"/>
  <c r="H966" i="8"/>
  <c r="K966" i="8" s="1"/>
  <c r="I966" i="8"/>
  <c r="L966" i="8"/>
  <c r="A967" i="8"/>
  <c r="B967" i="8"/>
  <c r="C967" i="8"/>
  <c r="D967" i="8"/>
  <c r="E967" i="8"/>
  <c r="F967" i="8"/>
  <c r="G967" i="8"/>
  <c r="H967" i="8"/>
  <c r="K967" i="8" s="1"/>
  <c r="I967" i="8"/>
  <c r="L967" i="8"/>
  <c r="A968" i="8"/>
  <c r="B968" i="8"/>
  <c r="C968" i="8"/>
  <c r="D968" i="8"/>
  <c r="E968" i="8"/>
  <c r="F968" i="8"/>
  <c r="G968" i="8"/>
  <c r="H968" i="8"/>
  <c r="J968" i="8" s="1"/>
  <c r="I968" i="8"/>
  <c r="L968" i="8"/>
  <c r="A969" i="8"/>
  <c r="B969" i="8"/>
  <c r="C969" i="8"/>
  <c r="D969" i="8"/>
  <c r="E969" i="8"/>
  <c r="F969" i="8"/>
  <c r="G969" i="8"/>
  <c r="H969" i="8"/>
  <c r="J969" i="8" s="1"/>
  <c r="I969" i="8"/>
  <c r="L969" i="8"/>
  <c r="A970" i="8"/>
  <c r="B970" i="8"/>
  <c r="C970" i="8"/>
  <c r="D970" i="8"/>
  <c r="E970" i="8"/>
  <c r="F970" i="8"/>
  <c r="G970" i="8"/>
  <c r="H970" i="8"/>
  <c r="J970" i="8" s="1"/>
  <c r="I970" i="8"/>
  <c r="L970" i="8"/>
  <c r="A971" i="8"/>
  <c r="B971" i="8"/>
  <c r="C971" i="8"/>
  <c r="D971" i="8"/>
  <c r="E971" i="8"/>
  <c r="F971" i="8"/>
  <c r="G971" i="8"/>
  <c r="H971" i="8"/>
  <c r="J971" i="8" s="1"/>
  <c r="I971" i="8"/>
  <c r="L971" i="8"/>
  <c r="A972" i="8"/>
  <c r="B972" i="8"/>
  <c r="C972" i="8"/>
  <c r="D972" i="8"/>
  <c r="E972" i="8"/>
  <c r="F972" i="8"/>
  <c r="G972" i="8"/>
  <c r="H972" i="8"/>
  <c r="K972" i="8" s="1"/>
  <c r="I972" i="8"/>
  <c r="L972" i="8"/>
  <c r="A973" i="8"/>
  <c r="B973" i="8"/>
  <c r="C973" i="8"/>
  <c r="D973" i="8"/>
  <c r="E973" i="8"/>
  <c r="F973" i="8"/>
  <c r="G973" i="8"/>
  <c r="H973" i="8"/>
  <c r="K973" i="8" s="1"/>
  <c r="I973" i="8"/>
  <c r="L973" i="8"/>
  <c r="A974" i="8"/>
  <c r="B974" i="8"/>
  <c r="C974" i="8"/>
  <c r="D974" i="8"/>
  <c r="E974" i="8"/>
  <c r="F974" i="8"/>
  <c r="G974" i="8"/>
  <c r="H974" i="8"/>
  <c r="K974" i="8" s="1"/>
  <c r="I974" i="8"/>
  <c r="L974" i="8"/>
  <c r="A975" i="8"/>
  <c r="B975" i="8"/>
  <c r="C975" i="8"/>
  <c r="D975" i="8"/>
  <c r="E975" i="8"/>
  <c r="F975" i="8"/>
  <c r="G975" i="8"/>
  <c r="H975" i="8"/>
  <c r="K975" i="8" s="1"/>
  <c r="I975" i="8"/>
  <c r="L975" i="8"/>
  <c r="A976" i="8"/>
  <c r="B976" i="8"/>
  <c r="C976" i="8"/>
  <c r="D976" i="8"/>
  <c r="E976" i="8"/>
  <c r="F976" i="8"/>
  <c r="G976" i="8"/>
  <c r="H976" i="8"/>
  <c r="K976" i="8" s="1"/>
  <c r="I976" i="8"/>
  <c r="L976" i="8"/>
  <c r="A977" i="8"/>
  <c r="B977" i="8"/>
  <c r="C977" i="8"/>
  <c r="D977" i="8"/>
  <c r="E977" i="8"/>
  <c r="F977" i="8"/>
  <c r="G977" i="8"/>
  <c r="H977" i="8"/>
  <c r="J977" i="8" s="1"/>
  <c r="I977" i="8"/>
  <c r="L977" i="8"/>
  <c r="A978" i="8"/>
  <c r="B978" i="8"/>
  <c r="C978" i="8"/>
  <c r="D978" i="8"/>
  <c r="E978" i="8"/>
  <c r="F978" i="8"/>
  <c r="G978" i="8"/>
  <c r="H978" i="8"/>
  <c r="J978" i="8" s="1"/>
  <c r="I978" i="8"/>
  <c r="L978" i="8"/>
  <c r="A979" i="8"/>
  <c r="B979" i="8"/>
  <c r="C979" i="8"/>
  <c r="D979" i="8"/>
  <c r="E979" i="8"/>
  <c r="F979" i="8"/>
  <c r="G979" i="8"/>
  <c r="H979" i="8"/>
  <c r="J979" i="8" s="1"/>
  <c r="I979" i="8"/>
  <c r="L979" i="8"/>
  <c r="A980" i="8"/>
  <c r="B980" i="8"/>
  <c r="C980" i="8"/>
  <c r="D980" i="8"/>
  <c r="E980" i="8"/>
  <c r="F980" i="8"/>
  <c r="G980" i="8"/>
  <c r="H980" i="8"/>
  <c r="K980" i="8" s="1"/>
  <c r="I980" i="8"/>
  <c r="L980" i="8"/>
  <c r="A981" i="8"/>
  <c r="B981" i="8"/>
  <c r="C981" i="8"/>
  <c r="D981" i="8"/>
  <c r="E981" i="8"/>
  <c r="F981" i="8"/>
  <c r="G981" i="8"/>
  <c r="H981" i="8"/>
  <c r="K981" i="8" s="1"/>
  <c r="I981" i="8"/>
  <c r="L981" i="8"/>
  <c r="A982" i="8"/>
  <c r="B982" i="8"/>
  <c r="C982" i="8"/>
  <c r="D982" i="8"/>
  <c r="E982" i="8"/>
  <c r="F982" i="8"/>
  <c r="G982" i="8"/>
  <c r="H982" i="8"/>
  <c r="K982" i="8" s="1"/>
  <c r="I982" i="8"/>
  <c r="L982" i="8"/>
  <c r="A983" i="8"/>
  <c r="B983" i="8"/>
  <c r="C983" i="8"/>
  <c r="D983" i="8"/>
  <c r="E983" i="8"/>
  <c r="F983" i="8"/>
  <c r="G983" i="8"/>
  <c r="H983" i="8"/>
  <c r="K983" i="8" s="1"/>
  <c r="I983" i="8"/>
  <c r="L983" i="8"/>
  <c r="A984" i="8"/>
  <c r="B984" i="8"/>
  <c r="C984" i="8"/>
  <c r="D984" i="8"/>
  <c r="E984" i="8"/>
  <c r="F984" i="8"/>
  <c r="G984" i="8"/>
  <c r="H984" i="8"/>
  <c r="J984" i="8" s="1"/>
  <c r="I984" i="8"/>
  <c r="L984" i="8"/>
  <c r="A985" i="8"/>
  <c r="B985" i="8"/>
  <c r="C985" i="8"/>
  <c r="D985" i="8"/>
  <c r="E985" i="8"/>
  <c r="F985" i="8"/>
  <c r="G985" i="8"/>
  <c r="H985" i="8"/>
  <c r="J985" i="8" s="1"/>
  <c r="I985" i="8"/>
  <c r="L985" i="8"/>
  <c r="A986" i="8"/>
  <c r="B986" i="8"/>
  <c r="C986" i="8"/>
  <c r="D986" i="8"/>
  <c r="E986" i="8"/>
  <c r="F986" i="8"/>
  <c r="G986" i="8"/>
  <c r="H986" i="8"/>
  <c r="J986" i="8" s="1"/>
  <c r="I986" i="8"/>
  <c r="L986" i="8"/>
  <c r="A987" i="8"/>
  <c r="B987" i="8"/>
  <c r="C987" i="8"/>
  <c r="D987" i="8"/>
  <c r="E987" i="8"/>
  <c r="F987" i="8"/>
  <c r="G987" i="8"/>
  <c r="H987" i="8"/>
  <c r="K987" i="8" s="1"/>
  <c r="I987" i="8"/>
  <c r="L987" i="8"/>
  <c r="A988" i="8"/>
  <c r="B988" i="8"/>
  <c r="C988" i="8"/>
  <c r="D988" i="8"/>
  <c r="E988" i="8"/>
  <c r="F988" i="8"/>
  <c r="G988" i="8"/>
  <c r="H988" i="8"/>
  <c r="K988" i="8" s="1"/>
  <c r="I988" i="8"/>
  <c r="L988" i="8"/>
  <c r="A989" i="8"/>
  <c r="B989" i="8"/>
  <c r="C989" i="8"/>
  <c r="D989" i="8"/>
  <c r="E989" i="8"/>
  <c r="F989" i="8"/>
  <c r="G989" i="8"/>
  <c r="H989" i="8"/>
  <c r="K989" i="8" s="1"/>
  <c r="I989" i="8"/>
  <c r="L989" i="8"/>
  <c r="A990" i="8"/>
  <c r="B990" i="8"/>
  <c r="C990" i="8"/>
  <c r="D990" i="8"/>
  <c r="E990" i="8"/>
  <c r="F990" i="8"/>
  <c r="G990" i="8"/>
  <c r="H990" i="8"/>
  <c r="K990" i="8" s="1"/>
  <c r="I990" i="8"/>
  <c r="L990" i="8"/>
  <c r="A991" i="8"/>
  <c r="B991" i="8"/>
  <c r="C991" i="8"/>
  <c r="D991" i="8"/>
  <c r="E991" i="8"/>
  <c r="F991" i="8"/>
  <c r="G991" i="8"/>
  <c r="H991" i="8"/>
  <c r="J991" i="8" s="1"/>
  <c r="I991" i="8"/>
  <c r="L991" i="8"/>
  <c r="A992" i="8"/>
  <c r="B992" i="8"/>
  <c r="C992" i="8"/>
  <c r="D992" i="8"/>
  <c r="E992" i="8"/>
  <c r="F992" i="8"/>
  <c r="G992" i="8"/>
  <c r="H992" i="8"/>
  <c r="J992" i="8" s="1"/>
  <c r="I992" i="8"/>
  <c r="L992" i="8"/>
  <c r="A993" i="8"/>
  <c r="B993" i="8"/>
  <c r="C993" i="8"/>
  <c r="D993" i="8"/>
  <c r="E993" i="8"/>
  <c r="F993" i="8"/>
  <c r="G993" i="8"/>
  <c r="H993" i="8"/>
  <c r="J993" i="8" s="1"/>
  <c r="I993" i="8"/>
  <c r="L993" i="8"/>
  <c r="A994" i="8"/>
  <c r="B994" i="8"/>
  <c r="C994" i="8"/>
  <c r="D994" i="8"/>
  <c r="E994" i="8"/>
  <c r="F994" i="8"/>
  <c r="G994" i="8"/>
  <c r="H994" i="8"/>
  <c r="J994" i="8" s="1"/>
  <c r="I994" i="8"/>
  <c r="L994" i="8"/>
  <c r="A995" i="8"/>
  <c r="B995" i="8"/>
  <c r="C995" i="8"/>
  <c r="D995" i="8"/>
  <c r="E995" i="8"/>
  <c r="F995" i="8"/>
  <c r="G995" i="8"/>
  <c r="H995" i="8"/>
  <c r="K995" i="8" s="1"/>
  <c r="I995" i="8"/>
  <c r="L995" i="8"/>
  <c r="A996" i="8"/>
  <c r="B996" i="8"/>
  <c r="C996" i="8"/>
  <c r="D996" i="8"/>
  <c r="E996" i="8"/>
  <c r="F996" i="8"/>
  <c r="G996" i="8"/>
  <c r="H996" i="8"/>
  <c r="K996" i="8" s="1"/>
  <c r="I996" i="8"/>
  <c r="L996" i="8"/>
  <c r="A997" i="8"/>
  <c r="B997" i="8"/>
  <c r="C997" i="8"/>
  <c r="D997" i="8"/>
  <c r="E997" i="8"/>
  <c r="F997" i="8"/>
  <c r="G997" i="8"/>
  <c r="H997" i="8"/>
  <c r="K997" i="8" s="1"/>
  <c r="I997" i="8"/>
  <c r="L997" i="8"/>
  <c r="A998" i="8"/>
  <c r="B998" i="8"/>
  <c r="C998" i="8"/>
  <c r="D998" i="8"/>
  <c r="E998" i="8"/>
  <c r="F998" i="8"/>
  <c r="G998" i="8"/>
  <c r="H998" i="8"/>
  <c r="K998" i="8" s="1"/>
  <c r="I998" i="8"/>
  <c r="L998" i="8"/>
  <c r="A999" i="8"/>
  <c r="B999" i="8"/>
  <c r="C999" i="8"/>
  <c r="D999" i="8"/>
  <c r="E999" i="8"/>
  <c r="F999" i="8"/>
  <c r="G999" i="8"/>
  <c r="H999" i="8"/>
  <c r="K999" i="8" s="1"/>
  <c r="I999" i="8"/>
  <c r="L999" i="8"/>
  <c r="L7" i="8"/>
  <c r="I7" i="8"/>
  <c r="H7" i="8"/>
  <c r="A7" i="8"/>
  <c r="K859" i="8" l="1"/>
  <c r="J906" i="8"/>
  <c r="J15" i="8"/>
  <c r="J22" i="8"/>
  <c r="K408" i="8"/>
  <c r="M408" i="8" s="1"/>
  <c r="N408" i="8" s="1"/>
  <c r="O408" i="8" s="1"/>
  <c r="J976" i="8"/>
  <c r="J987" i="8"/>
  <c r="M987" i="8" s="1"/>
  <c r="N987" i="8" s="1"/>
  <c r="O987" i="8" s="1"/>
  <c r="K105" i="8"/>
  <c r="M105" i="8" s="1"/>
  <c r="N105" i="8" s="1"/>
  <c r="O105" i="8" s="1"/>
  <c r="J640" i="8"/>
  <c r="J629" i="8"/>
  <c r="J480" i="8"/>
  <c r="J401" i="8"/>
  <c r="K793" i="8"/>
  <c r="M793" i="8" s="1"/>
  <c r="N793" i="8" s="1"/>
  <c r="O793" i="8" s="1"/>
  <c r="J642" i="8"/>
  <c r="M642" i="8" s="1"/>
  <c r="N642" i="8" s="1"/>
  <c r="O642" i="8" s="1"/>
  <c r="K639" i="8"/>
  <c r="M639" i="8" s="1"/>
  <c r="N639" i="8" s="1"/>
  <c r="O639" i="8" s="1"/>
  <c r="K326" i="8"/>
  <c r="M326" i="8" s="1"/>
  <c r="N326" i="8" s="1"/>
  <c r="O326" i="8" s="1"/>
  <c r="K899" i="8"/>
  <c r="J592" i="8"/>
  <c r="K541" i="8"/>
  <c r="M541" i="8" s="1"/>
  <c r="N541" i="8" s="1"/>
  <c r="K530" i="8"/>
  <c r="K376" i="8"/>
  <c r="M376" i="8" s="1"/>
  <c r="N376" i="8" s="1"/>
  <c r="O376" i="8" s="1"/>
  <c r="J603" i="8"/>
  <c r="M603" i="8" s="1"/>
  <c r="N603" i="8" s="1"/>
  <c r="O603" i="8" s="1"/>
  <c r="J576" i="8"/>
  <c r="M576" i="8" s="1"/>
  <c r="N576" i="8" s="1"/>
  <c r="O576" i="8" s="1"/>
  <c r="J941" i="8"/>
  <c r="M941" i="8" s="1"/>
  <c r="N941" i="8" s="1"/>
  <c r="O941" i="8" s="1"/>
  <c r="J843" i="8"/>
  <c r="J744" i="8"/>
  <c r="J328" i="8"/>
  <c r="K536" i="8"/>
  <c r="J331" i="8"/>
  <c r="M331" i="8" s="1"/>
  <c r="N331" i="8" s="1"/>
  <c r="O331" i="8" s="1"/>
  <c r="J292" i="8"/>
  <c r="J49" i="8"/>
  <c r="M49" i="8" s="1"/>
  <c r="N49" i="8" s="1"/>
  <c r="O49" i="8" s="1"/>
  <c r="J990" i="8"/>
  <c r="M990" i="8" s="1"/>
  <c r="N990" i="8" s="1"/>
  <c r="O990" i="8" s="1"/>
  <c r="K979" i="8"/>
  <c r="K552" i="8"/>
  <c r="K522" i="8"/>
  <c r="M522" i="8" s="1"/>
  <c r="N522" i="8" s="1"/>
  <c r="O522" i="8" s="1"/>
  <c r="K233" i="8"/>
  <c r="M233" i="8" s="1"/>
  <c r="N233" i="8" s="1"/>
  <c r="O233" i="8" s="1"/>
  <c r="J9" i="8"/>
  <c r="J944" i="8"/>
  <c r="J835" i="8"/>
  <c r="M835" i="8" s="1"/>
  <c r="N835" i="8" s="1"/>
  <c r="O835" i="8" s="1"/>
  <c r="K776" i="8"/>
  <c r="M776" i="8" s="1"/>
  <c r="N776" i="8" s="1"/>
  <c r="O776" i="8" s="1"/>
  <c r="K674" i="8"/>
  <c r="M674" i="8" s="1"/>
  <c r="N674" i="8" s="1"/>
  <c r="O674" i="8" s="1"/>
  <c r="K947" i="8"/>
  <c r="M947" i="8" s="1"/>
  <c r="N947" i="8" s="1"/>
  <c r="O947" i="8" s="1"/>
  <c r="K685" i="8"/>
  <c r="K379" i="8"/>
  <c r="M379" i="8" s="1"/>
  <c r="N379" i="8" s="1"/>
  <c r="O379" i="8" s="1"/>
  <c r="K189" i="8"/>
  <c r="M189" i="8" s="1"/>
  <c r="N189" i="8" s="1"/>
  <c r="O189" i="8" s="1"/>
  <c r="J54" i="8"/>
  <c r="J20" i="8"/>
  <c r="M20" i="8" s="1"/>
  <c r="N20" i="8" s="1"/>
  <c r="O20" i="8" s="1"/>
  <c r="J216" i="8"/>
  <c r="M216" i="8" s="1"/>
  <c r="N216" i="8" s="1"/>
  <c r="O216" i="8" s="1"/>
  <c r="J995" i="8"/>
  <c r="K977" i="8"/>
  <c r="K755" i="8"/>
  <c r="K673" i="8"/>
  <c r="M673" i="8" s="1"/>
  <c r="N673" i="8" s="1"/>
  <c r="O673" i="8" s="1"/>
  <c r="K496" i="8"/>
  <c r="M496" i="8" s="1"/>
  <c r="N496" i="8" s="1"/>
  <c r="O496" i="8" s="1"/>
  <c r="J363" i="8"/>
  <c r="M363" i="8" s="1"/>
  <c r="N363" i="8" s="1"/>
  <c r="O363" i="8" s="1"/>
  <c r="K223" i="8"/>
  <c r="M223" i="8" s="1"/>
  <c r="N223" i="8" s="1"/>
  <c r="O223" i="8" s="1"/>
  <c r="K26" i="8"/>
  <c r="M26" i="8" s="1"/>
  <c r="N26" i="8" s="1"/>
  <c r="O26" i="8" s="1"/>
  <c r="J11" i="8"/>
  <c r="K339" i="8"/>
  <c r="J998" i="8"/>
  <c r="K900" i="8"/>
  <c r="M900" i="8" s="1"/>
  <c r="N900" i="8" s="1"/>
  <c r="O900" i="8" s="1"/>
  <c r="J893" i="8"/>
  <c r="M893" i="8" s="1"/>
  <c r="N893" i="8" s="1"/>
  <c r="O893" i="8" s="1"/>
  <c r="K851" i="8"/>
  <c r="K787" i="8"/>
  <c r="M787" i="8" s="1"/>
  <c r="N787" i="8" s="1"/>
  <c r="O787" i="8" s="1"/>
  <c r="J780" i="8"/>
  <c r="M780" i="8" s="1"/>
  <c r="N780" i="8" s="1"/>
  <c r="O780" i="8" s="1"/>
  <c r="J747" i="8"/>
  <c r="M747" i="8" s="1"/>
  <c r="N747" i="8" s="1"/>
  <c r="O747" i="8" s="1"/>
  <c r="K607" i="8"/>
  <c r="M607" i="8" s="1"/>
  <c r="N607" i="8" s="1"/>
  <c r="O607" i="8" s="1"/>
  <c r="K586" i="8"/>
  <c r="K519" i="8"/>
  <c r="M519" i="8" s="1"/>
  <c r="N519" i="8" s="1"/>
  <c r="O519" i="8" s="1"/>
  <c r="K488" i="8"/>
  <c r="K382" i="8"/>
  <c r="J335" i="8"/>
  <c r="M335" i="8" s="1"/>
  <c r="N335" i="8" s="1"/>
  <c r="O335" i="8" s="1"/>
  <c r="K306" i="8"/>
  <c r="M306" i="8" s="1"/>
  <c r="N306" i="8" s="1"/>
  <c r="O306" i="8" s="1"/>
  <c r="K212" i="8"/>
  <c r="J99" i="8"/>
  <c r="J61" i="8"/>
  <c r="M61" i="8" s="1"/>
  <c r="N61" i="8" s="1"/>
  <c r="O61" i="8" s="1"/>
  <c r="K39" i="8"/>
  <c r="K215" i="8"/>
  <c r="J133" i="8"/>
  <c r="M133" i="8" s="1"/>
  <c r="N133" i="8" s="1"/>
  <c r="O133" i="8" s="1"/>
  <c r="J102" i="8"/>
  <c r="M102" i="8" s="1"/>
  <c r="N102" i="8" s="1"/>
  <c r="O102" i="8" s="1"/>
  <c r="K42" i="8"/>
  <c r="M42" i="8" s="1"/>
  <c r="N42" i="8" s="1"/>
  <c r="O42" i="8" s="1"/>
  <c r="J950" i="8"/>
  <c r="K913" i="8"/>
  <c r="J857" i="8"/>
  <c r="M857" i="8" s="1"/>
  <c r="N857" i="8" s="1"/>
  <c r="O857" i="8" s="1"/>
  <c r="J811" i="8"/>
  <c r="M811" i="8" s="1"/>
  <c r="N811" i="8" s="1"/>
  <c r="O811" i="8" s="1"/>
  <c r="J789" i="8"/>
  <c r="M789" i="8" s="1"/>
  <c r="N789" i="8" s="1"/>
  <c r="O789" i="8" s="1"/>
  <c r="K779" i="8"/>
  <c r="J756" i="8"/>
  <c r="M756" i="8" s="1"/>
  <c r="N756" i="8" s="1"/>
  <c r="O756" i="8" s="1"/>
  <c r="M480" i="8"/>
  <c r="N480" i="8" s="1"/>
  <c r="O480" i="8" s="1"/>
  <c r="K355" i="8"/>
  <c r="K352" i="8"/>
  <c r="K320" i="8"/>
  <c r="M320" i="8" s="1"/>
  <c r="K293" i="8"/>
  <c r="M293" i="8" s="1"/>
  <c r="N293" i="8" s="1"/>
  <c r="O293" i="8" s="1"/>
  <c r="K262" i="8"/>
  <c r="M262" i="8" s="1"/>
  <c r="N262" i="8" s="1"/>
  <c r="O262" i="8" s="1"/>
  <c r="K255" i="8"/>
  <c r="K63" i="8"/>
  <c r="M63" i="8" s="1"/>
  <c r="N63" i="8" s="1"/>
  <c r="O63" i="8" s="1"/>
  <c r="K960" i="8"/>
  <c r="M960" i="8" s="1"/>
  <c r="N960" i="8" s="1"/>
  <c r="O960" i="8" s="1"/>
  <c r="J957" i="8"/>
  <c r="J928" i="8"/>
  <c r="M928" i="8" s="1"/>
  <c r="N928" i="8" s="1"/>
  <c r="O928" i="8" s="1"/>
  <c r="K795" i="8"/>
  <c r="K792" i="8"/>
  <c r="K672" i="8"/>
  <c r="M672" i="8" s="1"/>
  <c r="N672" i="8" s="1"/>
  <c r="O672" i="8" s="1"/>
  <c r="K641" i="8"/>
  <c r="M641" i="8" s="1"/>
  <c r="N641" i="8" s="1"/>
  <c r="O641" i="8" s="1"/>
  <c r="K631" i="8"/>
  <c r="M631" i="8" s="1"/>
  <c r="N631" i="8" s="1"/>
  <c r="O631" i="8" s="1"/>
  <c r="M629" i="8"/>
  <c r="N629" i="8" s="1"/>
  <c r="O629" i="8" s="1"/>
  <c r="K258" i="8"/>
  <c r="K251" i="8"/>
  <c r="M251" i="8" s="1"/>
  <c r="N251" i="8" s="1"/>
  <c r="O251" i="8" s="1"/>
  <c r="J183" i="8"/>
  <c r="M183" i="8" s="1"/>
  <c r="N183" i="8" s="1"/>
  <c r="O183" i="8" s="1"/>
  <c r="K66" i="8"/>
  <c r="K971" i="8"/>
  <c r="M971" i="8" s="1"/>
  <c r="N971" i="8" s="1"/>
  <c r="O971" i="8" s="1"/>
  <c r="J901" i="8"/>
  <c r="K891" i="8"/>
  <c r="M891" i="8" s="1"/>
  <c r="N891" i="8" s="1"/>
  <c r="O891" i="8" s="1"/>
  <c r="K785" i="8"/>
  <c r="M785" i="8" s="1"/>
  <c r="N785" i="8" s="1"/>
  <c r="O785" i="8" s="1"/>
  <c r="J748" i="8"/>
  <c r="K678" i="8"/>
  <c r="M678" i="8" s="1"/>
  <c r="N678" i="8" s="1"/>
  <c r="O678" i="8" s="1"/>
  <c r="J634" i="8"/>
  <c r="M634" i="8" s="1"/>
  <c r="K608" i="8"/>
  <c r="J602" i="8"/>
  <c r="K591" i="8"/>
  <c r="K520" i="8"/>
  <c r="M520" i="8" s="1"/>
  <c r="N520" i="8" s="1"/>
  <c r="O520" i="8" s="1"/>
  <c r="K239" i="8"/>
  <c r="M239" i="8" s="1"/>
  <c r="N239" i="8" s="1"/>
  <c r="O239" i="8" s="1"/>
  <c r="K73" i="8"/>
  <c r="K867" i="8"/>
  <c r="J828" i="8"/>
  <c r="K825" i="8"/>
  <c r="K704" i="8"/>
  <c r="M704" i="8" s="1"/>
  <c r="N704" i="8" s="1"/>
  <c r="O704" i="8" s="1"/>
  <c r="K682" i="8"/>
  <c r="M682" i="8" s="1"/>
  <c r="J655" i="8"/>
  <c r="M655" i="8" s="1"/>
  <c r="N655" i="8" s="1"/>
  <c r="O655" i="8" s="1"/>
  <c r="J583" i="8"/>
  <c r="M583" i="8" s="1"/>
  <c r="N583" i="8" s="1"/>
  <c r="O583" i="8" s="1"/>
  <c r="J580" i="8"/>
  <c r="J457" i="8"/>
  <c r="K415" i="8"/>
  <c r="M415" i="8" s="1"/>
  <c r="N415" i="8" s="1"/>
  <c r="O415" i="8" s="1"/>
  <c r="K397" i="8"/>
  <c r="K370" i="8"/>
  <c r="M370" i="8" s="1"/>
  <c r="N370" i="8" s="1"/>
  <c r="O370" i="8" s="1"/>
  <c r="K342" i="8"/>
  <c r="M342" i="8" s="1"/>
  <c r="N342" i="8" s="1"/>
  <c r="O342" i="8" s="1"/>
  <c r="K230" i="8"/>
  <c r="M230" i="8" s="1"/>
  <c r="N230" i="8" s="1"/>
  <c r="O230" i="8" s="1"/>
  <c r="J186" i="8"/>
  <c r="M186" i="8" s="1"/>
  <c r="N186" i="8" s="1"/>
  <c r="O186" i="8" s="1"/>
  <c r="J156" i="8"/>
  <c r="K57" i="8"/>
  <c r="M57" i="8" s="1"/>
  <c r="N57" i="8" s="1"/>
  <c r="O57" i="8" s="1"/>
  <c r="N634" i="8"/>
  <c r="O634" i="8" s="1"/>
  <c r="M401" i="8"/>
  <c r="N401" i="8" s="1"/>
  <c r="O401" i="8" s="1"/>
  <c r="K70" i="8"/>
  <c r="M998" i="8"/>
  <c r="N998" i="8" s="1"/>
  <c r="O998" i="8" s="1"/>
  <c r="M979" i="8"/>
  <c r="N979" i="8" s="1"/>
  <c r="O979" i="8" s="1"/>
  <c r="J973" i="8"/>
  <c r="J940" i="8"/>
  <c r="J929" i="8"/>
  <c r="K923" i="8"/>
  <c r="M913" i="8"/>
  <c r="N913" i="8" s="1"/>
  <c r="O913" i="8" s="1"/>
  <c r="J884" i="8"/>
  <c r="M884" i="8" s="1"/>
  <c r="N884" i="8" s="1"/>
  <c r="O884" i="8" s="1"/>
  <c r="K827" i="8"/>
  <c r="M827" i="8" s="1"/>
  <c r="N827" i="8" s="1"/>
  <c r="O827" i="8" s="1"/>
  <c r="J824" i="8"/>
  <c r="M824" i="8" s="1"/>
  <c r="N824" i="8" s="1"/>
  <c r="O824" i="8" s="1"/>
  <c r="K768" i="8"/>
  <c r="M768" i="8" s="1"/>
  <c r="N768" i="8" s="1"/>
  <c r="O768" i="8" s="1"/>
  <c r="M744" i="8"/>
  <c r="N744" i="8" s="1"/>
  <c r="O744" i="8" s="1"/>
  <c r="K732" i="8"/>
  <c r="M732" i="8" s="1"/>
  <c r="N732" i="8" s="1"/>
  <c r="O732" i="8" s="1"/>
  <c r="J691" i="8"/>
  <c r="M691" i="8" s="1"/>
  <c r="N691" i="8" s="1"/>
  <c r="O691" i="8" s="1"/>
  <c r="K661" i="8"/>
  <c r="M661" i="8" s="1"/>
  <c r="N661" i="8" s="1"/>
  <c r="O661" i="8" s="1"/>
  <c r="K595" i="8"/>
  <c r="M595" i="8" s="1"/>
  <c r="N595" i="8" s="1"/>
  <c r="O595" i="8" s="1"/>
  <c r="K531" i="8"/>
  <c r="M531" i="8" s="1"/>
  <c r="N531" i="8" s="1"/>
  <c r="O531" i="8" s="1"/>
  <c r="J485" i="8"/>
  <c r="M485" i="8" s="1"/>
  <c r="N485" i="8" s="1"/>
  <c r="O485" i="8" s="1"/>
  <c r="J459" i="8"/>
  <c r="M459" i="8" s="1"/>
  <c r="N459" i="8" s="1"/>
  <c r="O459" i="8" s="1"/>
  <c r="K444" i="8"/>
  <c r="K429" i="8"/>
  <c r="M429" i="8" s="1"/>
  <c r="K158" i="8"/>
  <c r="M158" i="8" s="1"/>
  <c r="N158" i="8" s="1"/>
  <c r="O158" i="8" s="1"/>
  <c r="J982" i="8"/>
  <c r="M982" i="8" s="1"/>
  <c r="N982" i="8" s="1"/>
  <c r="O982" i="8" s="1"/>
  <c r="J915" i="8"/>
  <c r="M915" i="8" s="1"/>
  <c r="N915" i="8" s="1"/>
  <c r="O915" i="8" s="1"/>
  <c r="K912" i="8"/>
  <c r="M912" i="8" s="1"/>
  <c r="N912" i="8" s="1"/>
  <c r="O912" i="8" s="1"/>
  <c r="J837" i="8"/>
  <c r="J805" i="8"/>
  <c r="J788" i="8"/>
  <c r="K724" i="8"/>
  <c r="M724" i="8" s="1"/>
  <c r="N724" i="8" s="1"/>
  <c r="O724" i="8" s="1"/>
  <c r="M592" i="8"/>
  <c r="N592" i="8" s="1"/>
  <c r="O541" i="8"/>
  <c r="K474" i="8"/>
  <c r="M474" i="8" s="1"/>
  <c r="N474" i="8" s="1"/>
  <c r="O474" i="8" s="1"/>
  <c r="K235" i="8"/>
  <c r="M235" i="8" s="1"/>
  <c r="N235" i="8" s="1"/>
  <c r="O235" i="8" s="1"/>
  <c r="K211" i="8"/>
  <c r="M211" i="8" s="1"/>
  <c r="N211" i="8" s="1"/>
  <c r="K131" i="8"/>
  <c r="M131" i="8" s="1"/>
  <c r="N131" i="8" s="1"/>
  <c r="O131" i="8" s="1"/>
  <c r="K865" i="8"/>
  <c r="M865" i="8" s="1"/>
  <c r="N865" i="8" s="1"/>
  <c r="O865" i="8" s="1"/>
  <c r="K847" i="8"/>
  <c r="M847" i="8" s="1"/>
  <c r="K801" i="8"/>
  <c r="M801" i="8" s="1"/>
  <c r="N801" i="8" s="1"/>
  <c r="O801" i="8" s="1"/>
  <c r="J709" i="8"/>
  <c r="M709" i="8" s="1"/>
  <c r="N709" i="8" s="1"/>
  <c r="O709" i="8" s="1"/>
  <c r="J680" i="8"/>
  <c r="M680" i="8" s="1"/>
  <c r="N680" i="8" s="1"/>
  <c r="O680" i="8" s="1"/>
  <c r="K649" i="8"/>
  <c r="M649" i="8" s="1"/>
  <c r="N649" i="8" s="1"/>
  <c r="O649" i="8" s="1"/>
  <c r="K611" i="8"/>
  <c r="M611" i="8" s="1"/>
  <c r="N611" i="8" s="1"/>
  <c r="O611" i="8" s="1"/>
  <c r="J581" i="8"/>
  <c r="K559" i="8"/>
  <c r="M559" i="8" s="1"/>
  <c r="N559" i="8" s="1"/>
  <c r="O559" i="8" s="1"/>
  <c r="K544" i="8"/>
  <c r="K395" i="8"/>
  <c r="M395" i="8" s="1"/>
  <c r="N395" i="8" s="1"/>
  <c r="O395" i="8" s="1"/>
  <c r="K384" i="8"/>
  <c r="M384" i="8" s="1"/>
  <c r="N384" i="8" s="1"/>
  <c r="O384" i="8" s="1"/>
  <c r="K371" i="8"/>
  <c r="M371" i="8" s="1"/>
  <c r="N371" i="8" s="1"/>
  <c r="O371" i="8" s="1"/>
  <c r="K347" i="8"/>
  <c r="M347" i="8" s="1"/>
  <c r="N347" i="8" s="1"/>
  <c r="O347" i="8" s="1"/>
  <c r="K86" i="8"/>
  <c r="J75" i="8"/>
  <c r="M75" i="8" s="1"/>
  <c r="N75" i="8" s="1"/>
  <c r="O75" i="8" s="1"/>
  <c r="K44" i="8"/>
  <c r="J10" i="8"/>
  <c r="K872" i="8"/>
  <c r="M872" i="8" s="1"/>
  <c r="N872" i="8" s="1"/>
  <c r="O872" i="8" s="1"/>
  <c r="J972" i="8"/>
  <c r="M972" i="8" s="1"/>
  <c r="N972" i="8" s="1"/>
  <c r="O972" i="8" s="1"/>
  <c r="J961" i="8"/>
  <c r="M961" i="8" s="1"/>
  <c r="N961" i="8" s="1"/>
  <c r="O961" i="8" s="1"/>
  <c r="J955" i="8"/>
  <c r="M955" i="8" s="1"/>
  <c r="N955" i="8" s="1"/>
  <c r="O955" i="8" s="1"/>
  <c r="K945" i="8"/>
  <c r="K939" i="8"/>
  <c r="J925" i="8"/>
  <c r="M925" i="8" s="1"/>
  <c r="N925" i="8" s="1"/>
  <c r="O925" i="8" s="1"/>
  <c r="J883" i="8"/>
  <c r="M883" i="8" s="1"/>
  <c r="N883" i="8" s="1"/>
  <c r="O883" i="8" s="1"/>
  <c r="K774" i="8"/>
  <c r="M774" i="8" s="1"/>
  <c r="N774" i="8" s="1"/>
  <c r="O774" i="8" s="1"/>
  <c r="K752" i="8"/>
  <c r="K734" i="8"/>
  <c r="M734" i="8" s="1"/>
  <c r="N734" i="8" s="1"/>
  <c r="O734" i="8" s="1"/>
  <c r="J720" i="8"/>
  <c r="M720" i="8" s="1"/>
  <c r="N720" i="8" s="1"/>
  <c r="O720" i="8" s="1"/>
  <c r="J686" i="8"/>
  <c r="M686" i="8" s="1"/>
  <c r="N686" i="8" s="1"/>
  <c r="O686" i="8" s="1"/>
  <c r="K667" i="8"/>
  <c r="M667" i="8" s="1"/>
  <c r="N667" i="8" s="1"/>
  <c r="O667" i="8" s="1"/>
  <c r="K618" i="8"/>
  <c r="M618" i="8" s="1"/>
  <c r="N618" i="8" s="1"/>
  <c r="O618" i="8" s="1"/>
  <c r="J523" i="8"/>
  <c r="K487" i="8"/>
  <c r="M487" i="8" s="1"/>
  <c r="N487" i="8" s="1"/>
  <c r="O487" i="8" s="1"/>
  <c r="K405" i="8"/>
  <c r="M405" i="8" s="1"/>
  <c r="N405" i="8" s="1"/>
  <c r="O405" i="8" s="1"/>
  <c r="K391" i="8"/>
  <c r="M391" i="8" s="1"/>
  <c r="N391" i="8" s="1"/>
  <c r="O391" i="8" s="1"/>
  <c r="K374" i="8"/>
  <c r="M374" i="8" s="1"/>
  <c r="N374" i="8" s="1"/>
  <c r="O374" i="8" s="1"/>
  <c r="J360" i="8"/>
  <c r="M360" i="8" s="1"/>
  <c r="N360" i="8" s="1"/>
  <c r="O360" i="8" s="1"/>
  <c r="K285" i="8"/>
  <c r="M285" i="8" s="1"/>
  <c r="K168" i="8"/>
  <c r="M168" i="8" s="1"/>
  <c r="N168" i="8" s="1"/>
  <c r="O168" i="8" s="1"/>
  <c r="K89" i="8"/>
  <c r="M89" i="8" s="1"/>
  <c r="N89" i="8" s="1"/>
  <c r="O89" i="8" s="1"/>
  <c r="J78" i="8"/>
  <c r="M78" i="8" s="1"/>
  <c r="N78" i="8" s="1"/>
  <c r="O78" i="8" s="1"/>
  <c r="J974" i="8"/>
  <c r="M974" i="8" s="1"/>
  <c r="N974" i="8" s="1"/>
  <c r="O974" i="8" s="1"/>
  <c r="J964" i="8"/>
  <c r="M964" i="8" s="1"/>
  <c r="N964" i="8" s="1"/>
  <c r="O964" i="8" s="1"/>
  <c r="J942" i="8"/>
  <c r="M942" i="8" s="1"/>
  <c r="N942" i="8" s="1"/>
  <c r="O942" i="8" s="1"/>
  <c r="J932" i="8"/>
  <c r="M932" i="8" s="1"/>
  <c r="N932" i="8" s="1"/>
  <c r="O932" i="8" s="1"/>
  <c r="J907" i="8"/>
  <c r="M907" i="8" s="1"/>
  <c r="N907" i="8" s="1"/>
  <c r="O907" i="8" s="1"/>
  <c r="J885" i="8"/>
  <c r="M885" i="8" s="1"/>
  <c r="N885" i="8" s="1"/>
  <c r="O885" i="8" s="1"/>
  <c r="K880" i="8"/>
  <c r="K854" i="8"/>
  <c r="M854" i="8" s="1"/>
  <c r="N854" i="8" s="1"/>
  <c r="O854" i="8" s="1"/>
  <c r="K772" i="8"/>
  <c r="M772" i="8" s="1"/>
  <c r="N772" i="8" s="1"/>
  <c r="O772" i="8" s="1"/>
  <c r="K759" i="8"/>
  <c r="M759" i="8" s="1"/>
  <c r="N759" i="8" s="1"/>
  <c r="O759" i="8" s="1"/>
  <c r="K712" i="8"/>
  <c r="M712" i="8" s="1"/>
  <c r="N712" i="8" s="1"/>
  <c r="O712" i="8" s="1"/>
  <c r="K698" i="8"/>
  <c r="M698" i="8" s="1"/>
  <c r="N698" i="8" s="1"/>
  <c r="O698" i="8" s="1"/>
  <c r="K657" i="8"/>
  <c r="M657" i="8" s="1"/>
  <c r="N657" i="8" s="1"/>
  <c r="O657" i="8" s="1"/>
  <c r="K568" i="8"/>
  <c r="M568" i="8" s="1"/>
  <c r="N568" i="8" s="1"/>
  <c r="O568" i="8" s="1"/>
  <c r="K539" i="8"/>
  <c r="M539" i="8" s="1"/>
  <c r="N539" i="8" s="1"/>
  <c r="O539" i="8" s="1"/>
  <c r="K512" i="8"/>
  <c r="M512" i="8" s="1"/>
  <c r="N512" i="8" s="1"/>
  <c r="O512" i="8" s="1"/>
  <c r="K506" i="8"/>
  <c r="M506" i="8" s="1"/>
  <c r="N506" i="8" s="1"/>
  <c r="O506" i="8" s="1"/>
  <c r="K499" i="8"/>
  <c r="M499" i="8" s="1"/>
  <c r="N499" i="8" s="1"/>
  <c r="O499" i="8" s="1"/>
  <c r="K476" i="8"/>
  <c r="M476" i="8" s="1"/>
  <c r="N476" i="8" s="1"/>
  <c r="O476" i="8" s="1"/>
  <c r="K463" i="8"/>
  <c r="K440" i="8"/>
  <c r="M440" i="8" s="1"/>
  <c r="N440" i="8" s="1"/>
  <c r="O440" i="8" s="1"/>
  <c r="K431" i="8"/>
  <c r="M431" i="8" s="1"/>
  <c r="K423" i="8"/>
  <c r="K413" i="8"/>
  <c r="M413" i="8" s="1"/>
  <c r="N413" i="8" s="1"/>
  <c r="O413" i="8" s="1"/>
  <c r="K410" i="8"/>
  <c r="M410" i="8" s="1"/>
  <c r="N410" i="8" s="1"/>
  <c r="O410" i="8" s="1"/>
  <c r="K403" i="8"/>
  <c r="M403" i="8" s="1"/>
  <c r="N403" i="8" s="1"/>
  <c r="O403" i="8" s="1"/>
  <c r="K366" i="8"/>
  <c r="M366" i="8" s="1"/>
  <c r="N366" i="8" s="1"/>
  <c r="O366" i="8" s="1"/>
  <c r="K323" i="8"/>
  <c r="M323" i="8" s="1"/>
  <c r="N323" i="8" s="1"/>
  <c r="O323" i="8" s="1"/>
  <c r="K298" i="8"/>
  <c r="M298" i="8" s="1"/>
  <c r="N298" i="8" s="1"/>
  <c r="O298" i="8" s="1"/>
  <c r="K295" i="8"/>
  <c r="M295" i="8" s="1"/>
  <c r="N295" i="8" s="1"/>
  <c r="O295" i="8" s="1"/>
  <c r="K279" i="8"/>
  <c r="K249" i="8"/>
  <c r="M249" i="8" s="1"/>
  <c r="N249" i="8" s="1"/>
  <c r="O249" i="8" s="1"/>
  <c r="J204" i="8"/>
  <c r="M204" i="8" s="1"/>
  <c r="N204" i="8" s="1"/>
  <c r="O204" i="8" s="1"/>
  <c r="J193" i="8"/>
  <c r="M193" i="8" s="1"/>
  <c r="N193" i="8" s="1"/>
  <c r="O193" i="8" s="1"/>
  <c r="K166" i="8"/>
  <c r="M166" i="8" s="1"/>
  <c r="N166" i="8" s="1"/>
  <c r="O166" i="8" s="1"/>
  <c r="M748" i="8"/>
  <c r="N748" i="8" s="1"/>
  <c r="O748" i="8" s="1"/>
  <c r="J741" i="8"/>
  <c r="M741" i="8" s="1"/>
  <c r="N741" i="8" s="1"/>
  <c r="O741" i="8" s="1"/>
  <c r="J701" i="8"/>
  <c r="M701" i="8" s="1"/>
  <c r="N701" i="8" s="1"/>
  <c r="O701" i="8" s="1"/>
  <c r="K688" i="8"/>
  <c r="M688" i="8" s="1"/>
  <c r="N688" i="8" s="1"/>
  <c r="O688" i="8" s="1"/>
  <c r="K590" i="8"/>
  <c r="M590" i="8" s="1"/>
  <c r="N590" i="8" s="1"/>
  <c r="O590" i="8" s="1"/>
  <c r="K515" i="8"/>
  <c r="M515" i="8" s="1"/>
  <c r="N515" i="8" s="1"/>
  <c r="O515" i="8" s="1"/>
  <c r="J490" i="8"/>
  <c r="M490" i="8" s="1"/>
  <c r="N490" i="8" s="1"/>
  <c r="O490" i="8" s="1"/>
  <c r="K453" i="8"/>
  <c r="M453" i="8" s="1"/>
  <c r="N453" i="8" s="1"/>
  <c r="O453" i="8" s="1"/>
  <c r="K282" i="8"/>
  <c r="M282" i="8" s="1"/>
  <c r="N282" i="8" s="1"/>
  <c r="O282" i="8" s="1"/>
  <c r="J275" i="8"/>
  <c r="M275" i="8" s="1"/>
  <c r="N275" i="8" s="1"/>
  <c r="O275" i="8" s="1"/>
  <c r="K245" i="8"/>
  <c r="M245" i="8" s="1"/>
  <c r="N245" i="8" s="1"/>
  <c r="K210" i="8"/>
  <c r="M210" i="8" s="1"/>
  <c r="N210" i="8" s="1"/>
  <c r="O210" i="8" s="1"/>
  <c r="J172" i="8"/>
  <c r="M66" i="8"/>
  <c r="N66" i="8" s="1"/>
  <c r="O66" i="8" s="1"/>
  <c r="M945" i="8"/>
  <c r="N945" i="8" s="1"/>
  <c r="O945" i="8" s="1"/>
  <c r="M995" i="8"/>
  <c r="N995" i="8" s="1"/>
  <c r="O995" i="8" s="1"/>
  <c r="J876" i="8"/>
  <c r="M876" i="8" s="1"/>
  <c r="N876" i="8" s="1"/>
  <c r="O876" i="8" s="1"/>
  <c r="J853" i="8"/>
  <c r="M853" i="8" s="1"/>
  <c r="N853" i="8" s="1"/>
  <c r="O853" i="8" s="1"/>
  <c r="K817" i="8"/>
  <c r="M817" i="8" s="1"/>
  <c r="N817" i="8" s="1"/>
  <c r="O817" i="8" s="1"/>
  <c r="J761" i="8"/>
  <c r="M761" i="8" s="1"/>
  <c r="N761" i="8" s="1"/>
  <c r="O761" i="8" s="1"/>
  <c r="K727" i="8"/>
  <c r="M727" i="8" s="1"/>
  <c r="N727" i="8" s="1"/>
  <c r="O727" i="8" s="1"/>
  <c r="J721" i="8"/>
  <c r="M721" i="8" s="1"/>
  <c r="N721" i="8" s="1"/>
  <c r="O721" i="8" s="1"/>
  <c r="K656" i="8"/>
  <c r="M656" i="8" s="1"/>
  <c r="N656" i="8" s="1"/>
  <c r="O656" i="8" s="1"/>
  <c r="K627" i="8"/>
  <c r="M627" i="8" s="1"/>
  <c r="N627" i="8" s="1"/>
  <c r="O627" i="8" s="1"/>
  <c r="J570" i="8"/>
  <c r="M570" i="8" s="1"/>
  <c r="N570" i="8" s="1"/>
  <c r="O570" i="8" s="1"/>
  <c r="K547" i="8"/>
  <c r="M547" i="8" s="1"/>
  <c r="N547" i="8" s="1"/>
  <c r="O547" i="8" s="1"/>
  <c r="K492" i="8"/>
  <c r="M492" i="8" s="1"/>
  <c r="N492" i="8" s="1"/>
  <c r="O492" i="8" s="1"/>
  <c r="K475" i="8"/>
  <c r="M475" i="8" s="1"/>
  <c r="N475" i="8" s="1"/>
  <c r="O475" i="8" s="1"/>
  <c r="K472" i="8"/>
  <c r="M472" i="8" s="1"/>
  <c r="N472" i="8" s="1"/>
  <c r="O472" i="8" s="1"/>
  <c r="K445" i="8"/>
  <c r="M445" i="8" s="1"/>
  <c r="N445" i="8" s="1"/>
  <c r="O445" i="8" s="1"/>
  <c r="K439" i="8"/>
  <c r="M439" i="8" s="1"/>
  <c r="N439" i="8" s="1"/>
  <c r="O439" i="8" s="1"/>
  <c r="J436" i="8"/>
  <c r="M436" i="8" s="1"/>
  <c r="N436" i="8" s="1"/>
  <c r="O436" i="8" s="1"/>
  <c r="K407" i="8"/>
  <c r="J396" i="8"/>
  <c r="J350" i="8"/>
  <c r="M350" i="8" s="1"/>
  <c r="N350" i="8" s="1"/>
  <c r="O350" i="8" s="1"/>
  <c r="J325" i="8"/>
  <c r="M325" i="8" s="1"/>
  <c r="N325" i="8" s="1"/>
  <c r="O325" i="8" s="1"/>
  <c r="J259" i="8"/>
  <c r="M259" i="8" s="1"/>
  <c r="N259" i="8" s="1"/>
  <c r="O259" i="8" s="1"/>
  <c r="K231" i="8"/>
  <c r="M231" i="8" s="1"/>
  <c r="N231" i="8" s="1"/>
  <c r="O231" i="8" s="1"/>
  <c r="J195" i="8"/>
  <c r="M195" i="8" s="1"/>
  <c r="N195" i="8" s="1"/>
  <c r="O195" i="8" s="1"/>
  <c r="J151" i="8"/>
  <c r="K126" i="8"/>
  <c r="M126" i="8" s="1"/>
  <c r="N126" i="8" s="1"/>
  <c r="O126" i="8" s="1"/>
  <c r="K110" i="8"/>
  <c r="M110" i="8" s="1"/>
  <c r="N110" i="8" s="1"/>
  <c r="O110" i="8" s="1"/>
  <c r="K94" i="8"/>
  <c r="J775" i="8"/>
  <c r="M775" i="8" s="1"/>
  <c r="N775" i="8" s="1"/>
  <c r="O775" i="8" s="1"/>
  <c r="K908" i="8"/>
  <c r="M908" i="8" s="1"/>
  <c r="N908" i="8" s="1"/>
  <c r="O908" i="8" s="1"/>
  <c r="K881" i="8"/>
  <c r="M881" i="8" s="1"/>
  <c r="N881" i="8" s="1"/>
  <c r="O881" i="8" s="1"/>
  <c r="K833" i="8"/>
  <c r="M833" i="8" s="1"/>
  <c r="N833" i="8" s="1"/>
  <c r="O833" i="8" s="1"/>
  <c r="K803" i="8"/>
  <c r="M803" i="8" s="1"/>
  <c r="N803" i="8" s="1"/>
  <c r="O803" i="8" s="1"/>
  <c r="K740" i="8"/>
  <c r="M740" i="8" s="1"/>
  <c r="N740" i="8" s="1"/>
  <c r="O740" i="8" s="1"/>
  <c r="K693" i="8"/>
  <c r="M693" i="8" s="1"/>
  <c r="N693" i="8" s="1"/>
  <c r="O693" i="8" s="1"/>
  <c r="K653" i="8"/>
  <c r="M653" i="8" s="1"/>
  <c r="N653" i="8" s="1"/>
  <c r="O653" i="8" s="1"/>
  <c r="J650" i="8"/>
  <c r="M650" i="8" s="1"/>
  <c r="J635" i="8"/>
  <c r="M580" i="8"/>
  <c r="N580" i="8" s="1"/>
  <c r="O580" i="8" s="1"/>
  <c r="K563" i="8"/>
  <c r="M563" i="8" s="1"/>
  <c r="N563" i="8" s="1"/>
  <c r="O563" i="8" s="1"/>
  <c r="K560" i="8"/>
  <c r="M560" i="8" s="1"/>
  <c r="N560" i="8" s="1"/>
  <c r="O560" i="8" s="1"/>
  <c r="J557" i="8"/>
  <c r="K538" i="8"/>
  <c r="M538" i="8" s="1"/>
  <c r="N538" i="8" s="1"/>
  <c r="O538" i="8" s="1"/>
  <c r="M523" i="8"/>
  <c r="N523" i="8" s="1"/>
  <c r="O523" i="8" s="1"/>
  <c r="K517" i="8"/>
  <c r="M517" i="8" s="1"/>
  <c r="N517" i="8" s="1"/>
  <c r="O517" i="8" s="1"/>
  <c r="K507" i="8"/>
  <c r="M507" i="8" s="1"/>
  <c r="N507" i="8" s="1"/>
  <c r="O507" i="8" s="1"/>
  <c r="K498" i="8"/>
  <c r="M498" i="8" s="1"/>
  <c r="N498" i="8" s="1"/>
  <c r="O498" i="8" s="1"/>
  <c r="K483" i="8"/>
  <c r="M483" i="8" s="1"/>
  <c r="N483" i="8" s="1"/>
  <c r="O483" i="8" s="1"/>
  <c r="K455" i="8"/>
  <c r="J448" i="8"/>
  <c r="M448" i="8" s="1"/>
  <c r="N448" i="8" s="1"/>
  <c r="O448" i="8" s="1"/>
  <c r="K432" i="8"/>
  <c r="M432" i="8" s="1"/>
  <c r="N432" i="8" s="1"/>
  <c r="O432" i="8" s="1"/>
  <c r="K424" i="8"/>
  <c r="M424" i="8" s="1"/>
  <c r="J409" i="8"/>
  <c r="M409" i="8" s="1"/>
  <c r="N409" i="8" s="1"/>
  <c r="O409" i="8" s="1"/>
  <c r="K333" i="8"/>
  <c r="M333" i="8" s="1"/>
  <c r="N333" i="8" s="1"/>
  <c r="O333" i="8" s="1"/>
  <c r="K314" i="8"/>
  <c r="M314" i="8" s="1"/>
  <c r="N314" i="8" s="1"/>
  <c r="O314" i="8" s="1"/>
  <c r="J294" i="8"/>
  <c r="M294" i="8" s="1"/>
  <c r="N294" i="8" s="1"/>
  <c r="O294" i="8" s="1"/>
  <c r="M292" i="8"/>
  <c r="N292" i="8" s="1"/>
  <c r="O292" i="8" s="1"/>
  <c r="K274" i="8"/>
  <c r="M274" i="8" s="1"/>
  <c r="N274" i="8" s="1"/>
  <c r="O274" i="8" s="1"/>
  <c r="K271" i="8"/>
  <c r="M271" i="8" s="1"/>
  <c r="N271" i="8" s="1"/>
  <c r="O271" i="8" s="1"/>
  <c r="J268" i="8"/>
  <c r="M268" i="8" s="1"/>
  <c r="N268" i="8" s="1"/>
  <c r="O268" i="8" s="1"/>
  <c r="J217" i="8"/>
  <c r="J209" i="8"/>
  <c r="M209" i="8" s="1"/>
  <c r="N209" i="8" s="1"/>
  <c r="O209" i="8" s="1"/>
  <c r="J154" i="8"/>
  <c r="M154" i="8" s="1"/>
  <c r="N154" i="8" s="1"/>
  <c r="O154" i="8" s="1"/>
  <c r="K147" i="8"/>
  <c r="M147" i="8" s="1"/>
  <c r="N147" i="8" s="1"/>
  <c r="O147" i="8" s="1"/>
  <c r="K50" i="8"/>
  <c r="M50" i="8" s="1"/>
  <c r="N50" i="8" s="1"/>
  <c r="O50" i="8" s="1"/>
  <c r="M552" i="8"/>
  <c r="N552" i="8" s="1"/>
  <c r="O552" i="8" s="1"/>
  <c r="M929" i="8"/>
  <c r="N929" i="8" s="1"/>
  <c r="O929" i="8" s="1"/>
  <c r="M859" i="8"/>
  <c r="N859" i="8" s="1"/>
  <c r="O859" i="8" s="1"/>
  <c r="M779" i="8"/>
  <c r="N779" i="8" s="1"/>
  <c r="O779" i="8" s="1"/>
  <c r="M976" i="8"/>
  <c r="N976" i="8" s="1"/>
  <c r="O976" i="8" s="1"/>
  <c r="M944" i="8"/>
  <c r="N944" i="8" s="1"/>
  <c r="O944" i="8" s="1"/>
  <c r="J917" i="8"/>
  <c r="M917" i="8" s="1"/>
  <c r="N917" i="8" s="1"/>
  <c r="O917" i="8" s="1"/>
  <c r="J896" i="8"/>
  <c r="M896" i="8" s="1"/>
  <c r="N896" i="8" s="1"/>
  <c r="O896" i="8" s="1"/>
  <c r="J886" i="8"/>
  <c r="M886" i="8" s="1"/>
  <c r="N886" i="8" s="1"/>
  <c r="O886" i="8" s="1"/>
  <c r="J878" i="8"/>
  <c r="M878" i="8" s="1"/>
  <c r="N878" i="8" s="1"/>
  <c r="O878" i="8" s="1"/>
  <c r="J861" i="8"/>
  <c r="M861" i="8" s="1"/>
  <c r="N861" i="8" s="1"/>
  <c r="O861" i="8" s="1"/>
  <c r="K800" i="8"/>
  <c r="M800" i="8" s="1"/>
  <c r="N800" i="8" s="1"/>
  <c r="O800" i="8" s="1"/>
  <c r="K770" i="8"/>
  <c r="M770" i="8" s="1"/>
  <c r="N770" i="8" s="1"/>
  <c r="O770" i="8" s="1"/>
  <c r="K696" i="8"/>
  <c r="M696" i="8" s="1"/>
  <c r="N696" i="8" s="1"/>
  <c r="O696" i="8" s="1"/>
  <c r="K669" i="8"/>
  <c r="M669" i="8" s="1"/>
  <c r="N669" i="8" s="1"/>
  <c r="O669" i="8" s="1"/>
  <c r="J638" i="8"/>
  <c r="K615" i="8"/>
  <c r="M615" i="8" s="1"/>
  <c r="N615" i="8" s="1"/>
  <c r="O615" i="8" s="1"/>
  <c r="J597" i="8"/>
  <c r="M597" i="8" s="1"/>
  <c r="N597" i="8" s="1"/>
  <c r="O597" i="8" s="1"/>
  <c r="K579" i="8"/>
  <c r="M579" i="8" s="1"/>
  <c r="N579" i="8" s="1"/>
  <c r="O579" i="8" s="1"/>
  <c r="K566" i="8"/>
  <c r="M566" i="8" s="1"/>
  <c r="N566" i="8" s="1"/>
  <c r="O566" i="8" s="1"/>
  <c r="J540" i="8"/>
  <c r="J504" i="8"/>
  <c r="M504" i="8" s="1"/>
  <c r="N504" i="8" s="1"/>
  <c r="O504" i="8" s="1"/>
  <c r="K477" i="8"/>
  <c r="M477" i="8" s="1"/>
  <c r="N477" i="8" s="1"/>
  <c r="O477" i="8" s="1"/>
  <c r="K464" i="8"/>
  <c r="K362" i="8"/>
  <c r="M362" i="8" s="1"/>
  <c r="N362" i="8" s="1"/>
  <c r="O362" i="8" s="1"/>
  <c r="K303" i="8"/>
  <c r="K291" i="8"/>
  <c r="M291" i="8" s="1"/>
  <c r="N291" i="8" s="1"/>
  <c r="O291" i="8" s="1"/>
  <c r="K261" i="8"/>
  <c r="M261" i="8" s="1"/>
  <c r="N261" i="8" s="1"/>
  <c r="O261" i="8" s="1"/>
  <c r="K253" i="8"/>
  <c r="M253" i="8" s="1"/>
  <c r="N253" i="8" s="1"/>
  <c r="O253" i="8" s="1"/>
  <c r="K205" i="8"/>
  <c r="M205" i="8" s="1"/>
  <c r="N205" i="8" s="1"/>
  <c r="O205" i="8" s="1"/>
  <c r="J191" i="8"/>
  <c r="M191" i="8" s="1"/>
  <c r="N191" i="8" s="1"/>
  <c r="O191" i="8" s="1"/>
  <c r="J188" i="8"/>
  <c r="M188" i="8" s="1"/>
  <c r="K160" i="8"/>
  <c r="M160" i="8" s="1"/>
  <c r="N160" i="8" s="1"/>
  <c r="O160" i="8" s="1"/>
  <c r="K118" i="8"/>
  <c r="K115" i="8"/>
  <c r="K112" i="8"/>
  <c r="M112" i="8" s="1"/>
  <c r="N112" i="8" s="1"/>
  <c r="O112" i="8" s="1"/>
  <c r="K80" i="8"/>
  <c r="M80" i="8" s="1"/>
  <c r="N80" i="8" s="1"/>
  <c r="O80" i="8" s="1"/>
  <c r="K68" i="8"/>
  <c r="M68" i="8" s="1"/>
  <c r="N68" i="8" s="1"/>
  <c r="O68" i="8" s="1"/>
  <c r="J53" i="8"/>
  <c r="M53" i="8" s="1"/>
  <c r="N53" i="8" s="1"/>
  <c r="O53" i="8" s="1"/>
  <c r="K34" i="8"/>
  <c r="M34" i="8" s="1"/>
  <c r="K31" i="8"/>
  <c r="M31" i="8" s="1"/>
  <c r="N31" i="8" s="1"/>
  <c r="O31" i="8" s="1"/>
  <c r="K28" i="8"/>
  <c r="M977" i="8"/>
  <c r="N977" i="8" s="1"/>
  <c r="O977" i="8" s="1"/>
  <c r="J905" i="8"/>
  <c r="M905" i="8" s="1"/>
  <c r="N905" i="8" s="1"/>
  <c r="O905" i="8" s="1"/>
  <c r="K889" i="8"/>
  <c r="M889" i="8" s="1"/>
  <c r="N889" i="8" s="1"/>
  <c r="O889" i="8" s="1"/>
  <c r="J852" i="8"/>
  <c r="M852" i="8" s="1"/>
  <c r="N852" i="8" s="1"/>
  <c r="O852" i="8" s="1"/>
  <c r="J829" i="8"/>
  <c r="K816" i="8"/>
  <c r="M816" i="8" s="1"/>
  <c r="N816" i="8" s="1"/>
  <c r="O816" i="8" s="1"/>
  <c r="J796" i="8"/>
  <c r="M796" i="8" s="1"/>
  <c r="N796" i="8" s="1"/>
  <c r="O796" i="8" s="1"/>
  <c r="J757" i="8"/>
  <c r="M757" i="8" s="1"/>
  <c r="N757" i="8" s="1"/>
  <c r="O757" i="8" s="1"/>
  <c r="K726" i="8"/>
  <c r="M726" i="8" s="1"/>
  <c r="N726" i="8" s="1"/>
  <c r="O726" i="8" s="1"/>
  <c r="M488" i="8"/>
  <c r="N488" i="8" s="1"/>
  <c r="O488" i="8" s="1"/>
  <c r="M444" i="8"/>
  <c r="N444" i="8" s="1"/>
  <c r="O444" i="8" s="1"/>
  <c r="M352" i="8"/>
  <c r="N352" i="8" s="1"/>
  <c r="O352" i="8" s="1"/>
  <c r="M258" i="8"/>
  <c r="N258" i="8" s="1"/>
  <c r="O258" i="8" s="1"/>
  <c r="K121" i="8"/>
  <c r="M121" i="8" s="1"/>
  <c r="N121" i="8" s="1"/>
  <c r="O121" i="8" s="1"/>
  <c r="K96" i="8"/>
  <c r="M96" i="8" s="1"/>
  <c r="N96" i="8" s="1"/>
  <c r="O96" i="8" s="1"/>
  <c r="J37" i="8"/>
  <c r="M37" i="8" s="1"/>
  <c r="N37" i="8" s="1"/>
  <c r="O37" i="8" s="1"/>
  <c r="J17" i="8"/>
  <c r="J21" i="8"/>
  <c r="K17" i="8"/>
  <c r="J12" i="8"/>
  <c r="J19" i="8"/>
  <c r="J13" i="8"/>
  <c r="K20" i="8"/>
  <c r="J18" i="8"/>
  <c r="K18" i="8"/>
  <c r="M18" i="8" s="1"/>
  <c r="N18" i="8" s="1"/>
  <c r="O18" i="8" s="1"/>
  <c r="K15" i="8"/>
  <c r="K12" i="8"/>
  <c r="K10" i="8"/>
  <c r="K9" i="8"/>
  <c r="K22" i="8"/>
  <c r="M22" i="8" s="1"/>
  <c r="N22" i="8" s="1"/>
  <c r="O22" i="8" s="1"/>
  <c r="K963" i="8"/>
  <c r="M963" i="8" s="1"/>
  <c r="N963" i="8" s="1"/>
  <c r="O963" i="8" s="1"/>
  <c r="K832" i="8"/>
  <c r="M832" i="8" s="1"/>
  <c r="N832" i="8" s="1"/>
  <c r="O832" i="8" s="1"/>
  <c r="K745" i="8"/>
  <c r="J745" i="8"/>
  <c r="M745" i="8" s="1"/>
  <c r="N745" i="8" s="1"/>
  <c r="O745" i="8" s="1"/>
  <c r="J736" i="8"/>
  <c r="K736" i="8"/>
  <c r="J587" i="8"/>
  <c r="K587" i="8"/>
  <c r="J996" i="8"/>
  <c r="M996" i="8" s="1"/>
  <c r="N996" i="8" s="1"/>
  <c r="O996" i="8" s="1"/>
  <c r="J988" i="8"/>
  <c r="M988" i="8" s="1"/>
  <c r="N988" i="8" s="1"/>
  <c r="O988" i="8" s="1"/>
  <c r="J980" i="8"/>
  <c r="M980" i="8" s="1"/>
  <c r="N980" i="8" s="1"/>
  <c r="O980" i="8" s="1"/>
  <c r="K968" i="8"/>
  <c r="M968" i="8" s="1"/>
  <c r="N968" i="8" s="1"/>
  <c r="O968" i="8" s="1"/>
  <c r="J958" i="8"/>
  <c r="M958" i="8" s="1"/>
  <c r="N958" i="8" s="1"/>
  <c r="O958" i="8" s="1"/>
  <c r="K953" i="8"/>
  <c r="M953" i="8" s="1"/>
  <c r="N953" i="8" s="1"/>
  <c r="O953" i="8" s="1"/>
  <c r="J948" i="8"/>
  <c r="M948" i="8" s="1"/>
  <c r="N948" i="8" s="1"/>
  <c r="O948" i="8" s="1"/>
  <c r="K936" i="8"/>
  <c r="M936" i="8" s="1"/>
  <c r="N936" i="8" s="1"/>
  <c r="O936" i="8" s="1"/>
  <c r="J931" i="8"/>
  <c r="M931" i="8" s="1"/>
  <c r="N931" i="8" s="1"/>
  <c r="O931" i="8" s="1"/>
  <c r="J926" i="8"/>
  <c r="M926" i="8" s="1"/>
  <c r="N926" i="8" s="1"/>
  <c r="O926" i="8" s="1"/>
  <c r="K921" i="8"/>
  <c r="M921" i="8" s="1"/>
  <c r="N921" i="8" s="1"/>
  <c r="O921" i="8" s="1"/>
  <c r="K916" i="8"/>
  <c r="M916" i="8" s="1"/>
  <c r="N916" i="8" s="1"/>
  <c r="O916" i="8" s="1"/>
  <c r="J909" i="8"/>
  <c r="M909" i="8" s="1"/>
  <c r="N909" i="8" s="1"/>
  <c r="O909" i="8" s="1"/>
  <c r="K897" i="8"/>
  <c r="M897" i="8" s="1"/>
  <c r="N897" i="8" s="1"/>
  <c r="O897" i="8" s="1"/>
  <c r="K892" i="8"/>
  <c r="M892" i="8" s="1"/>
  <c r="N892" i="8" s="1"/>
  <c r="O892" i="8" s="1"/>
  <c r="J877" i="8"/>
  <c r="M877" i="8" s="1"/>
  <c r="N877" i="8" s="1"/>
  <c r="O877" i="8" s="1"/>
  <c r="K875" i="8"/>
  <c r="M875" i="8" s="1"/>
  <c r="N875" i="8" s="1"/>
  <c r="O875" i="8" s="1"/>
  <c r="K873" i="8"/>
  <c r="M873" i="8" s="1"/>
  <c r="N873" i="8" s="1"/>
  <c r="O873" i="8" s="1"/>
  <c r="K848" i="8"/>
  <c r="K841" i="8"/>
  <c r="M841" i="8" s="1"/>
  <c r="N841" i="8" s="1"/>
  <c r="O841" i="8" s="1"/>
  <c r="J836" i="8"/>
  <c r="M836" i="8" s="1"/>
  <c r="N836" i="8" s="1"/>
  <c r="O836" i="8" s="1"/>
  <c r="J812" i="8"/>
  <c r="M812" i="8" s="1"/>
  <c r="N812" i="8" s="1"/>
  <c r="O812" i="8" s="1"/>
  <c r="J804" i="8"/>
  <c r="M804" i="8" s="1"/>
  <c r="N804" i="8" s="1"/>
  <c r="O804" i="8" s="1"/>
  <c r="J784" i="8"/>
  <c r="K784" i="8"/>
  <c r="J710" i="8"/>
  <c r="K710" i="8"/>
  <c r="J694" i="8"/>
  <c r="K694" i="8"/>
  <c r="J633" i="8"/>
  <c r="K633" i="8"/>
  <c r="K993" i="8"/>
  <c r="M993" i="8" s="1"/>
  <c r="N993" i="8" s="1"/>
  <c r="O993" i="8" s="1"/>
  <c r="K985" i="8"/>
  <c r="M985" i="8" s="1"/>
  <c r="N985" i="8" s="1"/>
  <c r="O985" i="8" s="1"/>
  <c r="M973" i="8"/>
  <c r="N973" i="8" s="1"/>
  <c r="O973" i="8" s="1"/>
  <c r="J965" i="8"/>
  <c r="M965" i="8" s="1"/>
  <c r="N965" i="8" s="1"/>
  <c r="O965" i="8" s="1"/>
  <c r="J933" i="8"/>
  <c r="M933" i="8" s="1"/>
  <c r="N933" i="8" s="1"/>
  <c r="O933" i="8" s="1"/>
  <c r="M923" i="8"/>
  <c r="N923" i="8" s="1"/>
  <c r="O923" i="8" s="1"/>
  <c r="K911" i="8"/>
  <c r="M911" i="8" s="1"/>
  <c r="N911" i="8" s="1"/>
  <c r="O911" i="8" s="1"/>
  <c r="J894" i="8"/>
  <c r="M894" i="8" s="1"/>
  <c r="N894" i="8" s="1"/>
  <c r="O894" i="8" s="1"/>
  <c r="K888" i="8"/>
  <c r="M888" i="8" s="1"/>
  <c r="N888" i="8" s="1"/>
  <c r="O888" i="8" s="1"/>
  <c r="J870" i="8"/>
  <c r="M870" i="8" s="1"/>
  <c r="N870" i="8" s="1"/>
  <c r="O870" i="8" s="1"/>
  <c r="J868" i="8"/>
  <c r="M868" i="8" s="1"/>
  <c r="N868" i="8" s="1"/>
  <c r="O868" i="8" s="1"/>
  <c r="K864" i="8"/>
  <c r="M864" i="8" s="1"/>
  <c r="N864" i="8" s="1"/>
  <c r="O864" i="8" s="1"/>
  <c r="K855" i="8"/>
  <c r="M855" i="8" s="1"/>
  <c r="N855" i="8" s="1"/>
  <c r="O855" i="8" s="1"/>
  <c r="J845" i="8"/>
  <c r="M845" i="8" s="1"/>
  <c r="N845" i="8" s="1"/>
  <c r="O845" i="8" s="1"/>
  <c r="M843" i="8"/>
  <c r="N843" i="8" s="1"/>
  <c r="O843" i="8" s="1"/>
  <c r="J820" i="8"/>
  <c r="M820" i="8" s="1"/>
  <c r="N820" i="8" s="1"/>
  <c r="O820" i="8" s="1"/>
  <c r="K809" i="8"/>
  <c r="M809" i="8" s="1"/>
  <c r="N809" i="8" s="1"/>
  <c r="O809" i="8" s="1"/>
  <c r="J764" i="8"/>
  <c r="K764" i="8"/>
  <c r="K729" i="8"/>
  <c r="J729" i="8"/>
  <c r="M729" i="8" s="1"/>
  <c r="N729" i="8" s="1"/>
  <c r="O729" i="8" s="1"/>
  <c r="K723" i="8"/>
  <c r="J723" i="8"/>
  <c r="J670" i="8"/>
  <c r="K670" i="8"/>
  <c r="J644" i="8"/>
  <c r="K644" i="8"/>
  <c r="J738" i="8"/>
  <c r="K738" i="8"/>
  <c r="K769" i="8"/>
  <c r="J769" i="8"/>
  <c r="K766" i="8"/>
  <c r="M766" i="8" s="1"/>
  <c r="N766" i="8" s="1"/>
  <c r="O766" i="8" s="1"/>
  <c r="K763" i="8"/>
  <c r="J763" i="8"/>
  <c r="J728" i="8"/>
  <c r="K728" i="8"/>
  <c r="K725" i="8"/>
  <c r="J725" i="8"/>
  <c r="J716" i="8"/>
  <c r="K716" i="8"/>
  <c r="J702" i="8"/>
  <c r="K702" i="8"/>
  <c r="J662" i="8"/>
  <c r="K662" i="8"/>
  <c r="J619" i="8"/>
  <c r="K619" i="8"/>
  <c r="K612" i="8"/>
  <c r="J612" i="8"/>
  <c r="K992" i="8"/>
  <c r="M992" i="8" s="1"/>
  <c r="N992" i="8" s="1"/>
  <c r="O992" i="8" s="1"/>
  <c r="K984" i="8"/>
  <c r="M984" i="8" s="1"/>
  <c r="N984" i="8" s="1"/>
  <c r="O984" i="8" s="1"/>
  <c r="K952" i="8"/>
  <c r="M952" i="8" s="1"/>
  <c r="N952" i="8" s="1"/>
  <c r="O952" i="8" s="1"/>
  <c r="M950" i="8"/>
  <c r="N950" i="8" s="1"/>
  <c r="O950" i="8" s="1"/>
  <c r="M940" i="8"/>
  <c r="N940" i="8" s="1"/>
  <c r="O940" i="8" s="1"/>
  <c r="K937" i="8"/>
  <c r="M937" i="8" s="1"/>
  <c r="N937" i="8" s="1"/>
  <c r="O937" i="8" s="1"/>
  <c r="K920" i="8"/>
  <c r="M920" i="8" s="1"/>
  <c r="N920" i="8" s="1"/>
  <c r="O920" i="8" s="1"/>
  <c r="K910" i="8"/>
  <c r="M910" i="8" s="1"/>
  <c r="N910" i="8" s="1"/>
  <c r="O910" i="8" s="1"/>
  <c r="M906" i="8"/>
  <c r="N906" i="8" s="1"/>
  <c r="O906" i="8" s="1"/>
  <c r="M901" i="8"/>
  <c r="N901" i="8" s="1"/>
  <c r="O901" i="8" s="1"/>
  <c r="K849" i="8"/>
  <c r="M849" i="8" s="1"/>
  <c r="N849" i="8" s="1"/>
  <c r="O849" i="8" s="1"/>
  <c r="N847" i="8"/>
  <c r="O847" i="8" s="1"/>
  <c r="K840" i="8"/>
  <c r="M840" i="8" s="1"/>
  <c r="N840" i="8" s="1"/>
  <c r="O840" i="8" s="1"/>
  <c r="M828" i="8"/>
  <c r="N828" i="8" s="1"/>
  <c r="O828" i="8" s="1"/>
  <c r="K819" i="8"/>
  <c r="M819" i="8" s="1"/>
  <c r="N819" i="8" s="1"/>
  <c r="O819" i="8" s="1"/>
  <c r="K808" i="8"/>
  <c r="M808" i="8" s="1"/>
  <c r="N808" i="8" s="1"/>
  <c r="O808" i="8" s="1"/>
  <c r="M788" i="8"/>
  <c r="N788" i="8" s="1"/>
  <c r="O788" i="8" s="1"/>
  <c r="K705" i="8"/>
  <c r="J705" i="8"/>
  <c r="J626" i="8"/>
  <c r="K626" i="8"/>
  <c r="J594" i="8"/>
  <c r="K594" i="8"/>
  <c r="J997" i="8"/>
  <c r="M997" i="8" s="1"/>
  <c r="N997" i="8" s="1"/>
  <c r="O997" i="8" s="1"/>
  <c r="J989" i="8"/>
  <c r="M989" i="8" s="1"/>
  <c r="N989" i="8" s="1"/>
  <c r="O989" i="8" s="1"/>
  <c r="M957" i="8"/>
  <c r="N957" i="8" s="1"/>
  <c r="O957" i="8" s="1"/>
  <c r="J949" i="8"/>
  <c r="M949" i="8" s="1"/>
  <c r="N949" i="8" s="1"/>
  <c r="O949" i="8" s="1"/>
  <c r="M939" i="8"/>
  <c r="N939" i="8" s="1"/>
  <c r="O939" i="8" s="1"/>
  <c r="K903" i="8"/>
  <c r="M903" i="8" s="1"/>
  <c r="N903" i="8" s="1"/>
  <c r="O903" i="8" s="1"/>
  <c r="J869" i="8"/>
  <c r="M869" i="8" s="1"/>
  <c r="N869" i="8" s="1"/>
  <c r="O869" i="8" s="1"/>
  <c r="M867" i="8"/>
  <c r="N867" i="8" s="1"/>
  <c r="O867" i="8" s="1"/>
  <c r="J844" i="8"/>
  <c r="M844" i="8" s="1"/>
  <c r="N844" i="8" s="1"/>
  <c r="O844" i="8" s="1"/>
  <c r="M825" i="8"/>
  <c r="N825" i="8" s="1"/>
  <c r="O825" i="8" s="1"/>
  <c r="J813" i="8"/>
  <c r="M813" i="8" s="1"/>
  <c r="N813" i="8" s="1"/>
  <c r="O813" i="8" s="1"/>
  <c r="J797" i="8"/>
  <c r="M797" i="8" s="1"/>
  <c r="N797" i="8" s="1"/>
  <c r="O797" i="8" s="1"/>
  <c r="M795" i="8"/>
  <c r="N795" i="8" s="1"/>
  <c r="O795" i="8" s="1"/>
  <c r="J773" i="8"/>
  <c r="M773" i="8" s="1"/>
  <c r="N773" i="8" s="1"/>
  <c r="O773" i="8" s="1"/>
  <c r="J760" i="8"/>
  <c r="K760" i="8"/>
  <c r="K743" i="8"/>
  <c r="J743" i="8"/>
  <c r="K737" i="8"/>
  <c r="J737" i="8"/>
  <c r="J622" i="8"/>
  <c r="K622" i="8"/>
  <c r="K969" i="8"/>
  <c r="M969" i="8" s="1"/>
  <c r="N969" i="8" s="1"/>
  <c r="O969" i="8" s="1"/>
  <c r="J981" i="8"/>
  <c r="M981" i="8" s="1"/>
  <c r="N981" i="8" s="1"/>
  <c r="O981" i="8" s="1"/>
  <c r="J966" i="8"/>
  <c r="M966" i="8" s="1"/>
  <c r="N966" i="8" s="1"/>
  <c r="O966" i="8" s="1"/>
  <c r="J956" i="8"/>
  <c r="M956" i="8" s="1"/>
  <c r="N956" i="8" s="1"/>
  <c r="O956" i="8" s="1"/>
  <c r="J934" i="8"/>
  <c r="M934" i="8" s="1"/>
  <c r="N934" i="8" s="1"/>
  <c r="O934" i="8" s="1"/>
  <c r="J924" i="8"/>
  <c r="M924" i="8" s="1"/>
  <c r="N924" i="8" s="1"/>
  <c r="O924" i="8" s="1"/>
  <c r="J862" i="8"/>
  <c r="M862" i="8" s="1"/>
  <c r="N862" i="8" s="1"/>
  <c r="O862" i="8" s="1"/>
  <c r="J860" i="8"/>
  <c r="M860" i="8" s="1"/>
  <c r="N860" i="8" s="1"/>
  <c r="O860" i="8" s="1"/>
  <c r="K856" i="8"/>
  <c r="M856" i="8" s="1"/>
  <c r="N856" i="8" s="1"/>
  <c r="O856" i="8" s="1"/>
  <c r="J821" i="8"/>
  <c r="M821" i="8" s="1"/>
  <c r="N821" i="8" s="1"/>
  <c r="O821" i="8" s="1"/>
  <c r="K781" i="8"/>
  <c r="J781" i="8"/>
  <c r="J762" i="8"/>
  <c r="K762" i="8"/>
  <c r="J708" i="8"/>
  <c r="K708" i="8"/>
  <c r="J692" i="8"/>
  <c r="K692" i="8"/>
  <c r="J336" i="8"/>
  <c r="K336" i="8"/>
  <c r="J315" i="8"/>
  <c r="K315" i="8"/>
  <c r="J254" i="8"/>
  <c r="K254" i="8"/>
  <c r="J494" i="8"/>
  <c r="K494" i="8"/>
  <c r="M455" i="8"/>
  <c r="N455" i="8" s="1"/>
  <c r="O455" i="8" s="1"/>
  <c r="K425" i="8"/>
  <c r="J425" i="8"/>
  <c r="J380" i="8"/>
  <c r="K380" i="8"/>
  <c r="N320" i="8"/>
  <c r="O320" i="8" s="1"/>
  <c r="J155" i="8"/>
  <c r="K155" i="8"/>
  <c r="J45" i="8"/>
  <c r="K45" i="8"/>
  <c r="J717" i="8"/>
  <c r="M717" i="8" s="1"/>
  <c r="N717" i="8" s="1"/>
  <c r="O717" i="8" s="1"/>
  <c r="K676" i="8"/>
  <c r="M676" i="8" s="1"/>
  <c r="N676" i="8" s="1"/>
  <c r="O676" i="8" s="1"/>
  <c r="K645" i="8"/>
  <c r="M645" i="8" s="1"/>
  <c r="N645" i="8" s="1"/>
  <c r="O645" i="8" s="1"/>
  <c r="J625" i="8"/>
  <c r="M625" i="8" s="1"/>
  <c r="N625" i="8" s="1"/>
  <c r="O625" i="8" s="1"/>
  <c r="J613" i="8"/>
  <c r="M613" i="8" s="1"/>
  <c r="N613" i="8" s="1"/>
  <c r="O613" i="8" s="1"/>
  <c r="K554" i="8"/>
  <c r="M544" i="8"/>
  <c r="N544" i="8" s="1"/>
  <c r="O544" i="8" s="1"/>
  <c r="M536" i="8"/>
  <c r="N536" i="8" s="1"/>
  <c r="O536" i="8" s="1"/>
  <c r="K534" i="8"/>
  <c r="M534" i="8" s="1"/>
  <c r="N534" i="8" s="1"/>
  <c r="O534" i="8" s="1"/>
  <c r="K527" i="8"/>
  <c r="M527" i="8" s="1"/>
  <c r="N527" i="8" s="1"/>
  <c r="O527" i="8" s="1"/>
  <c r="J525" i="8"/>
  <c r="M525" i="8" s="1"/>
  <c r="N525" i="8" s="1"/>
  <c r="O525" i="8" s="1"/>
  <c r="K501" i="8"/>
  <c r="M501" i="8" s="1"/>
  <c r="N501" i="8" s="1"/>
  <c r="O501" i="8" s="1"/>
  <c r="M457" i="8"/>
  <c r="N457" i="8" s="1"/>
  <c r="O457" i="8" s="1"/>
  <c r="K451" i="8"/>
  <c r="M451" i="8" s="1"/>
  <c r="N451" i="8" s="1"/>
  <c r="O451" i="8" s="1"/>
  <c r="J428" i="8"/>
  <c r="K428" i="8"/>
  <c r="J416" i="8"/>
  <c r="K416" i="8"/>
  <c r="J399" i="8"/>
  <c r="K399" i="8"/>
  <c r="J388" i="8"/>
  <c r="K388" i="8"/>
  <c r="M382" i="8"/>
  <c r="N382" i="8" s="1"/>
  <c r="O382" i="8" s="1"/>
  <c r="K338" i="8"/>
  <c r="M338" i="8" s="1"/>
  <c r="N338" i="8" s="1"/>
  <c r="O338" i="8" s="1"/>
  <c r="J317" i="8"/>
  <c r="M317" i="8" s="1"/>
  <c r="N317" i="8" s="1"/>
  <c r="O317" i="8" s="1"/>
  <c r="M279" i="8"/>
  <c r="N279" i="8" s="1"/>
  <c r="O279" i="8" s="1"/>
  <c r="J267" i="8"/>
  <c r="M267" i="8" s="1"/>
  <c r="N267" i="8" s="1"/>
  <c r="O267" i="8" s="1"/>
  <c r="J247" i="8"/>
  <c r="M247" i="8" s="1"/>
  <c r="N247" i="8" s="1"/>
  <c r="O247" i="8" s="1"/>
  <c r="K229" i="8"/>
  <c r="M229" i="8" s="1"/>
  <c r="N229" i="8" s="1"/>
  <c r="O229" i="8" s="1"/>
  <c r="J208" i="8"/>
  <c r="M208" i="8" s="1"/>
  <c r="N208" i="8" s="1"/>
  <c r="O208" i="8" s="1"/>
  <c r="J198" i="8"/>
  <c r="M198" i="8" s="1"/>
  <c r="N198" i="8" s="1"/>
  <c r="O198" i="8" s="1"/>
  <c r="J175" i="8"/>
  <c r="M175" i="8" s="1"/>
  <c r="N175" i="8" s="1"/>
  <c r="O175" i="8" s="1"/>
  <c r="K167" i="8"/>
  <c r="J167" i="8"/>
  <c r="K129" i="8"/>
  <c r="M129" i="8" s="1"/>
  <c r="N129" i="8" s="1"/>
  <c r="O129" i="8" s="1"/>
  <c r="O592" i="8"/>
  <c r="M464" i="8"/>
  <c r="N464" i="8" s="1"/>
  <c r="O464" i="8" s="1"/>
  <c r="J365" i="8"/>
  <c r="K365" i="8"/>
  <c r="J341" i="8"/>
  <c r="K341" i="8"/>
  <c r="J307" i="8"/>
  <c r="K307" i="8"/>
  <c r="J213" i="8"/>
  <c r="K213" i="8"/>
  <c r="M172" i="8"/>
  <c r="N172" i="8" s="1"/>
  <c r="O172" i="8" s="1"/>
  <c r="K145" i="8"/>
  <c r="M145" i="8" s="1"/>
  <c r="N145" i="8" s="1"/>
  <c r="O145" i="8" s="1"/>
  <c r="J69" i="8"/>
  <c r="K69" i="8"/>
  <c r="N682" i="8"/>
  <c r="O682" i="8" s="1"/>
  <c r="N650" i="8"/>
  <c r="O650" i="8" s="1"/>
  <c r="M608" i="8"/>
  <c r="N608" i="8" s="1"/>
  <c r="O608" i="8" s="1"/>
  <c r="K387" i="8"/>
  <c r="M387" i="8" s="1"/>
  <c r="N387" i="8" s="1"/>
  <c r="O387" i="8" s="1"/>
  <c r="M328" i="8"/>
  <c r="N328" i="8" s="1"/>
  <c r="O328" i="8" s="1"/>
  <c r="J263" i="8"/>
  <c r="K263" i="8"/>
  <c r="J260" i="8"/>
  <c r="M260" i="8" s="1"/>
  <c r="N260" i="8" s="1"/>
  <c r="O260" i="8" s="1"/>
  <c r="J250" i="8"/>
  <c r="K250" i="8"/>
  <c r="J234" i="8"/>
  <c r="K234" i="8"/>
  <c r="J163" i="8"/>
  <c r="M163" i="8" s="1"/>
  <c r="N163" i="8" s="1"/>
  <c r="O163" i="8" s="1"/>
  <c r="K148" i="8"/>
  <c r="J148" i="8"/>
  <c r="K750" i="8"/>
  <c r="M750" i="8" s="1"/>
  <c r="N750" i="8" s="1"/>
  <c r="O750" i="8" s="1"/>
  <c r="K718" i="8"/>
  <c r="M718" i="8" s="1"/>
  <c r="N718" i="8" s="1"/>
  <c r="O718" i="8" s="1"/>
  <c r="J713" i="8"/>
  <c r="M713" i="8" s="1"/>
  <c r="N713" i="8" s="1"/>
  <c r="O713" i="8" s="1"/>
  <c r="J679" i="8"/>
  <c r="K675" i="8"/>
  <c r="M675" i="8" s="1"/>
  <c r="N675" i="8" s="1"/>
  <c r="O675" i="8" s="1"/>
  <c r="K668" i="8"/>
  <c r="M668" i="8" s="1"/>
  <c r="N668" i="8" s="1"/>
  <c r="O668" i="8" s="1"/>
  <c r="J665" i="8"/>
  <c r="M665" i="8" s="1"/>
  <c r="N665" i="8" s="1"/>
  <c r="O665" i="8" s="1"/>
  <c r="K660" i="8"/>
  <c r="M660" i="8" s="1"/>
  <c r="N660" i="8" s="1"/>
  <c r="O660" i="8" s="1"/>
  <c r="K647" i="8"/>
  <c r="M647" i="8" s="1"/>
  <c r="N647" i="8" s="1"/>
  <c r="O647" i="8" s="1"/>
  <c r="K598" i="8"/>
  <c r="M598" i="8" s="1"/>
  <c r="N598" i="8" s="1"/>
  <c r="O598" i="8" s="1"/>
  <c r="J596" i="8"/>
  <c r="M596" i="8" s="1"/>
  <c r="N596" i="8" s="1"/>
  <c r="O596" i="8" s="1"/>
  <c r="K578" i="8"/>
  <c r="M578" i="8" s="1"/>
  <c r="N578" i="8" s="1"/>
  <c r="O578" i="8" s="1"/>
  <c r="K571" i="8"/>
  <c r="M571" i="8" s="1"/>
  <c r="N571" i="8" s="1"/>
  <c r="O571" i="8" s="1"/>
  <c r="J564" i="8"/>
  <c r="M564" i="8" s="1"/>
  <c r="N564" i="8" s="1"/>
  <c r="O564" i="8" s="1"/>
  <c r="K562" i="8"/>
  <c r="M562" i="8" s="1"/>
  <c r="N562" i="8" s="1"/>
  <c r="O562" i="8" s="1"/>
  <c r="K551" i="8"/>
  <c r="M551" i="8" s="1"/>
  <c r="N551" i="8" s="1"/>
  <c r="O551" i="8" s="1"/>
  <c r="J548" i="8"/>
  <c r="M548" i="8" s="1"/>
  <c r="N548" i="8" s="1"/>
  <c r="O548" i="8" s="1"/>
  <c r="K546" i="8"/>
  <c r="M546" i="8" s="1"/>
  <c r="N546" i="8" s="1"/>
  <c r="O546" i="8" s="1"/>
  <c r="K542" i="8"/>
  <c r="M542" i="8" s="1"/>
  <c r="N542" i="8" s="1"/>
  <c r="O542" i="8" s="1"/>
  <c r="K533" i="8"/>
  <c r="M533" i="8" s="1"/>
  <c r="N533" i="8" s="1"/>
  <c r="O533" i="8" s="1"/>
  <c r="K528" i="8"/>
  <c r="M528" i="8" s="1"/>
  <c r="N528" i="8" s="1"/>
  <c r="O528" i="8" s="1"/>
  <c r="J524" i="8"/>
  <c r="M524" i="8" s="1"/>
  <c r="N524" i="8" s="1"/>
  <c r="O524" i="8" s="1"/>
  <c r="J516" i="8"/>
  <c r="M516" i="8" s="1"/>
  <c r="N516" i="8" s="1"/>
  <c r="O516" i="8" s="1"/>
  <c r="K514" i="8"/>
  <c r="M514" i="8" s="1"/>
  <c r="N514" i="8" s="1"/>
  <c r="O514" i="8" s="1"/>
  <c r="K470" i="8"/>
  <c r="M470" i="8" s="1"/>
  <c r="N470" i="8" s="1"/>
  <c r="O470" i="8" s="1"/>
  <c r="J461" i="8"/>
  <c r="M461" i="8" s="1"/>
  <c r="N461" i="8" s="1"/>
  <c r="O461" i="8" s="1"/>
  <c r="K456" i="8"/>
  <c r="M456" i="8" s="1"/>
  <c r="N456" i="8" s="1"/>
  <c r="O456" i="8" s="1"/>
  <c r="K452" i="8"/>
  <c r="M452" i="8" s="1"/>
  <c r="N452" i="8" s="1"/>
  <c r="O452" i="8" s="1"/>
  <c r="K450" i="8"/>
  <c r="M450" i="8" s="1"/>
  <c r="N450" i="8" s="1"/>
  <c r="O450" i="8" s="1"/>
  <c r="K443" i="8"/>
  <c r="M443" i="8" s="1"/>
  <c r="N443" i="8" s="1"/>
  <c r="O443" i="8" s="1"/>
  <c r="J418" i="8"/>
  <c r="K418" i="8"/>
  <c r="M397" i="8"/>
  <c r="N397" i="8" s="1"/>
  <c r="O397" i="8" s="1"/>
  <c r="J392" i="8"/>
  <c r="M392" i="8" s="1"/>
  <c r="N392" i="8" s="1"/>
  <c r="O392" i="8" s="1"/>
  <c r="M355" i="8"/>
  <c r="N355" i="8" s="1"/>
  <c r="O355" i="8" s="1"/>
  <c r="J334" i="8"/>
  <c r="K334" i="8"/>
  <c r="J310" i="8"/>
  <c r="K310" i="8"/>
  <c r="M303" i="8"/>
  <c r="N303" i="8" s="1"/>
  <c r="O303" i="8" s="1"/>
  <c r="J284" i="8"/>
  <c r="M284" i="8" s="1"/>
  <c r="N284" i="8" s="1"/>
  <c r="O284" i="8" s="1"/>
  <c r="K201" i="8"/>
  <c r="J201" i="8"/>
  <c r="J194" i="8"/>
  <c r="K194" i="8"/>
  <c r="K74" i="8"/>
  <c r="J74" i="8"/>
  <c r="J47" i="8"/>
  <c r="K47" i="8"/>
  <c r="K677" i="8"/>
  <c r="M677" i="8" s="1"/>
  <c r="N677" i="8" s="1"/>
  <c r="O677" i="8" s="1"/>
  <c r="K654" i="8"/>
  <c r="M654" i="8" s="1"/>
  <c r="N654" i="8" s="1"/>
  <c r="O654" i="8" s="1"/>
  <c r="M638" i="8"/>
  <c r="N638" i="8" s="1"/>
  <c r="O638" i="8" s="1"/>
  <c r="M635" i="8"/>
  <c r="N635" i="8" s="1"/>
  <c r="O635" i="8" s="1"/>
  <c r="K624" i="8"/>
  <c r="M624" i="8" s="1"/>
  <c r="N624" i="8" s="1"/>
  <c r="O624" i="8" s="1"/>
  <c r="K623" i="8"/>
  <c r="M623" i="8" s="1"/>
  <c r="N623" i="8" s="1"/>
  <c r="O623" i="8" s="1"/>
  <c r="K616" i="8"/>
  <c r="M616" i="8" s="1"/>
  <c r="N616" i="8" s="1"/>
  <c r="O616" i="8" s="1"/>
  <c r="K600" i="8"/>
  <c r="M600" i="8" s="1"/>
  <c r="N600" i="8" s="1"/>
  <c r="O600" i="8" s="1"/>
  <c r="K584" i="8"/>
  <c r="M584" i="8" s="1"/>
  <c r="N584" i="8" s="1"/>
  <c r="O584" i="8" s="1"/>
  <c r="K573" i="8"/>
  <c r="M573" i="8" s="1"/>
  <c r="N573" i="8" s="1"/>
  <c r="O573" i="8" s="1"/>
  <c r="K558" i="8"/>
  <c r="M558" i="8" s="1"/>
  <c r="N558" i="8" s="1"/>
  <c r="O558" i="8" s="1"/>
  <c r="K555" i="8"/>
  <c r="M555" i="8" s="1"/>
  <c r="N555" i="8" s="1"/>
  <c r="O555" i="8" s="1"/>
  <c r="K543" i="8"/>
  <c r="M543" i="8" s="1"/>
  <c r="N543" i="8" s="1"/>
  <c r="O543" i="8" s="1"/>
  <c r="K526" i="8"/>
  <c r="M526" i="8" s="1"/>
  <c r="N526" i="8" s="1"/>
  <c r="O526" i="8" s="1"/>
  <c r="J466" i="8"/>
  <c r="K447" i="8"/>
  <c r="M447" i="8" s="1"/>
  <c r="N447" i="8" s="1"/>
  <c r="O447" i="8" s="1"/>
  <c r="J437" i="8"/>
  <c r="M437" i="8" s="1"/>
  <c r="N437" i="8" s="1"/>
  <c r="O437" i="8" s="1"/>
  <c r="J400" i="8"/>
  <c r="M400" i="8" s="1"/>
  <c r="N400" i="8" s="1"/>
  <c r="O400" i="8" s="1"/>
  <c r="J389" i="8"/>
  <c r="M389" i="8" s="1"/>
  <c r="N389" i="8" s="1"/>
  <c r="O389" i="8" s="1"/>
  <c r="J358" i="8"/>
  <c r="M358" i="8" s="1"/>
  <c r="N358" i="8" s="1"/>
  <c r="O358" i="8" s="1"/>
  <c r="J299" i="8"/>
  <c r="K299" i="8"/>
  <c r="K252" i="8"/>
  <c r="J252" i="8"/>
  <c r="J242" i="8"/>
  <c r="M242" i="8" s="1"/>
  <c r="N242" i="8" s="1"/>
  <c r="O242" i="8" s="1"/>
  <c r="J140" i="8"/>
  <c r="M140" i="8" s="1"/>
  <c r="N140" i="8" s="1"/>
  <c r="O140" i="8" s="1"/>
  <c r="M755" i="8"/>
  <c r="N755" i="8" s="1"/>
  <c r="O755" i="8" s="1"/>
  <c r="M752" i="8"/>
  <c r="N752" i="8" s="1"/>
  <c r="O752" i="8" s="1"/>
  <c r="K684" i="8"/>
  <c r="M684" i="8" s="1"/>
  <c r="N684" i="8" s="1"/>
  <c r="O684" i="8" s="1"/>
  <c r="M679" i="8"/>
  <c r="N679" i="8" s="1"/>
  <c r="O679" i="8" s="1"/>
  <c r="K652" i="8"/>
  <c r="M652" i="8" s="1"/>
  <c r="N652" i="8" s="1"/>
  <c r="O652" i="8" s="1"/>
  <c r="K637" i="8"/>
  <c r="M637" i="8" s="1"/>
  <c r="N637" i="8" s="1"/>
  <c r="O637" i="8" s="1"/>
  <c r="K630" i="8"/>
  <c r="M630" i="8" s="1"/>
  <c r="N630" i="8" s="1"/>
  <c r="O630" i="8" s="1"/>
  <c r="K610" i="8"/>
  <c r="M610" i="8" s="1"/>
  <c r="N610" i="8" s="1"/>
  <c r="O610" i="8" s="1"/>
  <c r="M591" i="8"/>
  <c r="N591" i="8" s="1"/>
  <c r="O591" i="8" s="1"/>
  <c r="J589" i="8"/>
  <c r="M589" i="8" s="1"/>
  <c r="N589" i="8" s="1"/>
  <c r="O589" i="8" s="1"/>
  <c r="K575" i="8"/>
  <c r="M575" i="8" s="1"/>
  <c r="N575" i="8" s="1"/>
  <c r="O575" i="8" s="1"/>
  <c r="K535" i="8"/>
  <c r="M535" i="8" s="1"/>
  <c r="N535" i="8" s="1"/>
  <c r="O535" i="8" s="1"/>
  <c r="J481" i="8"/>
  <c r="M481" i="8" s="1"/>
  <c r="N481" i="8" s="1"/>
  <c r="O481" i="8" s="1"/>
  <c r="J479" i="8"/>
  <c r="M479" i="8" s="1"/>
  <c r="N479" i="8" s="1"/>
  <c r="O479" i="8" s="1"/>
  <c r="J421" i="8"/>
  <c r="K421" i="8"/>
  <c r="K417" i="8"/>
  <c r="J417" i="8"/>
  <c r="J402" i="8"/>
  <c r="M402" i="8" s="1"/>
  <c r="N402" i="8" s="1"/>
  <c r="O402" i="8" s="1"/>
  <c r="J394" i="8"/>
  <c r="M394" i="8" s="1"/>
  <c r="N394" i="8" s="1"/>
  <c r="O394" i="8" s="1"/>
  <c r="J346" i="8"/>
  <c r="K346" i="8"/>
  <c r="J312" i="8"/>
  <c r="M312" i="8" s="1"/>
  <c r="N312" i="8" s="1"/>
  <c r="O312" i="8" s="1"/>
  <c r="J302" i="8"/>
  <c r="K302" i="8"/>
  <c r="J220" i="8"/>
  <c r="M220" i="8" s="1"/>
  <c r="N220" i="8" s="1"/>
  <c r="O220" i="8" s="1"/>
  <c r="K203" i="8"/>
  <c r="M203" i="8" s="1"/>
  <c r="N203" i="8" s="1"/>
  <c r="O203" i="8" s="1"/>
  <c r="J180" i="8"/>
  <c r="M180" i="8" s="1"/>
  <c r="N180" i="8" s="1"/>
  <c r="O180" i="8" s="1"/>
  <c r="J170" i="8"/>
  <c r="M170" i="8" s="1"/>
  <c r="N170" i="8" s="1"/>
  <c r="O170" i="8" s="1"/>
  <c r="J165" i="8"/>
  <c r="M165" i="8" s="1"/>
  <c r="N165" i="8" s="1"/>
  <c r="O165" i="8" s="1"/>
  <c r="J149" i="8"/>
  <c r="M149" i="8" s="1"/>
  <c r="N149" i="8" s="1"/>
  <c r="O149" i="8" s="1"/>
  <c r="K109" i="8"/>
  <c r="J109" i="8"/>
  <c r="J25" i="8"/>
  <c r="K25" i="8"/>
  <c r="O245" i="8"/>
  <c r="O211" i="8"/>
  <c r="J150" i="8"/>
  <c r="M150" i="8" s="1"/>
  <c r="N150" i="8" s="1"/>
  <c r="O150" i="8" s="1"/>
  <c r="J139" i="8"/>
  <c r="M139" i="8" s="1"/>
  <c r="J90" i="8"/>
  <c r="M90" i="8" s="1"/>
  <c r="N90" i="8" s="1"/>
  <c r="O90" i="8" s="1"/>
  <c r="J60" i="8"/>
  <c r="M60" i="8" s="1"/>
  <c r="N60" i="8" s="1"/>
  <c r="O60" i="8" s="1"/>
  <c r="J23" i="8"/>
  <c r="M23" i="8" s="1"/>
  <c r="N23" i="8" s="1"/>
  <c r="O23" i="8" s="1"/>
  <c r="K290" i="8"/>
  <c r="M290" i="8" s="1"/>
  <c r="N290" i="8" s="1"/>
  <c r="O290" i="8" s="1"/>
  <c r="K287" i="8"/>
  <c r="M287" i="8" s="1"/>
  <c r="N287" i="8" s="1"/>
  <c r="O287" i="8" s="1"/>
  <c r="K283" i="8"/>
  <c r="M283" i="8" s="1"/>
  <c r="N283" i="8" s="1"/>
  <c r="O283" i="8" s="1"/>
  <c r="K278" i="8"/>
  <c r="M278" i="8" s="1"/>
  <c r="N278" i="8" s="1"/>
  <c r="O278" i="8" s="1"/>
  <c r="K196" i="8"/>
  <c r="K178" i="8"/>
  <c r="M178" i="8" s="1"/>
  <c r="N178" i="8" s="1"/>
  <c r="O178" i="8" s="1"/>
  <c r="K159" i="8"/>
  <c r="M159" i="8" s="1"/>
  <c r="N159" i="8" s="1"/>
  <c r="O159" i="8" s="1"/>
  <c r="K157" i="8"/>
  <c r="M157" i="8" s="1"/>
  <c r="N157" i="8" s="1"/>
  <c r="O157" i="8" s="1"/>
  <c r="K136" i="8"/>
  <c r="M136" i="8" s="1"/>
  <c r="N136" i="8" s="1"/>
  <c r="O136" i="8" s="1"/>
  <c r="K81" i="8"/>
  <c r="K55" i="8"/>
  <c r="N424" i="8"/>
  <c r="O424" i="8" s="1"/>
  <c r="J300" i="8"/>
  <c r="M300" i="8" s="1"/>
  <c r="N300" i="8" s="1"/>
  <c r="O300" i="8" s="1"/>
  <c r="J276" i="8"/>
  <c r="M276" i="8" s="1"/>
  <c r="N276" i="8" s="1"/>
  <c r="O276" i="8" s="1"/>
  <c r="K269" i="8"/>
  <c r="M269" i="8" s="1"/>
  <c r="N269" i="8" s="1"/>
  <c r="O269" i="8" s="1"/>
  <c r="K265" i="8"/>
  <c r="M265" i="8" s="1"/>
  <c r="N265" i="8" s="1"/>
  <c r="O265" i="8" s="1"/>
  <c r="K237" i="8"/>
  <c r="M237" i="8" s="1"/>
  <c r="N237" i="8" s="1"/>
  <c r="O237" i="8" s="1"/>
  <c r="J227" i="8"/>
  <c r="J225" i="8"/>
  <c r="K161" i="8"/>
  <c r="M161" i="8" s="1"/>
  <c r="N161" i="8" s="1"/>
  <c r="O161" i="8" s="1"/>
  <c r="K143" i="8"/>
  <c r="M143" i="8" s="1"/>
  <c r="N143" i="8" s="1"/>
  <c r="O143" i="8" s="1"/>
  <c r="K113" i="8"/>
  <c r="M113" i="8" s="1"/>
  <c r="N113" i="8" s="1"/>
  <c r="O113" i="8" s="1"/>
  <c r="K97" i="8"/>
  <c r="M97" i="8" s="1"/>
  <c r="N97" i="8" s="1"/>
  <c r="O97" i="8" s="1"/>
  <c r="K92" i="8"/>
  <c r="M92" i="8" s="1"/>
  <c r="N92" i="8" s="1"/>
  <c r="O92" i="8" s="1"/>
  <c r="K29" i="8"/>
  <c r="M29" i="8" s="1"/>
  <c r="N29" i="8" s="1"/>
  <c r="O29" i="8" s="1"/>
  <c r="M255" i="8"/>
  <c r="N255" i="8" s="1"/>
  <c r="O255" i="8" s="1"/>
  <c r="M118" i="8"/>
  <c r="N118" i="8" s="1"/>
  <c r="O118" i="8" s="1"/>
  <c r="M86" i="8"/>
  <c r="N86" i="8" s="1"/>
  <c r="O86" i="8" s="1"/>
  <c r="M39" i="8"/>
  <c r="N39" i="8" s="1"/>
  <c r="O39" i="8" s="1"/>
  <c r="M28" i="8"/>
  <c r="N28" i="8" s="1"/>
  <c r="O28" i="8" s="1"/>
  <c r="K386" i="8"/>
  <c r="M386" i="8" s="1"/>
  <c r="N386" i="8" s="1"/>
  <c r="O386" i="8" s="1"/>
  <c r="K368" i="8"/>
  <c r="M368" i="8" s="1"/>
  <c r="N368" i="8" s="1"/>
  <c r="O368" i="8" s="1"/>
  <c r="K357" i="8"/>
  <c r="M357" i="8" s="1"/>
  <c r="N357" i="8" s="1"/>
  <c r="O357" i="8" s="1"/>
  <c r="K349" i="8"/>
  <c r="M349" i="8" s="1"/>
  <c r="N349" i="8" s="1"/>
  <c r="O349" i="8" s="1"/>
  <c r="K344" i="8"/>
  <c r="M344" i="8" s="1"/>
  <c r="N344" i="8" s="1"/>
  <c r="O344" i="8" s="1"/>
  <c r="K318" i="8"/>
  <c r="M318" i="8" s="1"/>
  <c r="N318" i="8" s="1"/>
  <c r="O318" i="8" s="1"/>
  <c r="K301" i="8"/>
  <c r="M301" i="8" s="1"/>
  <c r="N301" i="8" s="1"/>
  <c r="O301" i="8" s="1"/>
  <c r="K277" i="8"/>
  <c r="M277" i="8" s="1"/>
  <c r="N277" i="8" s="1"/>
  <c r="O277" i="8" s="1"/>
  <c r="K266" i="8"/>
  <c r="M266" i="8" s="1"/>
  <c r="N266" i="8" s="1"/>
  <c r="O266" i="8" s="1"/>
  <c r="K243" i="8"/>
  <c r="M243" i="8" s="1"/>
  <c r="N243" i="8" s="1"/>
  <c r="O243" i="8" s="1"/>
  <c r="K241" i="8"/>
  <c r="M241" i="8" s="1"/>
  <c r="N241" i="8" s="1"/>
  <c r="O241" i="8" s="1"/>
  <c r="K236" i="8"/>
  <c r="M236" i="8" s="1"/>
  <c r="N236" i="8" s="1"/>
  <c r="O236" i="8" s="1"/>
  <c r="K228" i="8"/>
  <c r="M228" i="8" s="1"/>
  <c r="N228" i="8" s="1"/>
  <c r="O228" i="8" s="1"/>
  <c r="K226" i="8"/>
  <c r="M226" i="8" s="1"/>
  <c r="N226" i="8" s="1"/>
  <c r="O226" i="8" s="1"/>
  <c r="J224" i="8"/>
  <c r="M224" i="8" s="1"/>
  <c r="N224" i="8" s="1"/>
  <c r="O224" i="8" s="1"/>
  <c r="K219" i="8"/>
  <c r="M219" i="8" s="1"/>
  <c r="N219" i="8" s="1"/>
  <c r="O219" i="8" s="1"/>
  <c r="K207" i="8"/>
  <c r="K202" i="8"/>
  <c r="M202" i="8" s="1"/>
  <c r="N202" i="8" s="1"/>
  <c r="O202" i="8" s="1"/>
  <c r="K199" i="8"/>
  <c r="M199" i="8" s="1"/>
  <c r="N199" i="8" s="1"/>
  <c r="O199" i="8" s="1"/>
  <c r="K197" i="8"/>
  <c r="M197" i="8" s="1"/>
  <c r="N197" i="8" s="1"/>
  <c r="O197" i="8" s="1"/>
  <c r="J179" i="8"/>
  <c r="M179" i="8" s="1"/>
  <c r="N179" i="8" s="1"/>
  <c r="O179" i="8" s="1"/>
  <c r="K174" i="8"/>
  <c r="M174" i="8" s="1"/>
  <c r="N174" i="8" s="1"/>
  <c r="O174" i="8" s="1"/>
  <c r="K162" i="8"/>
  <c r="M162" i="8" s="1"/>
  <c r="N162" i="8" s="1"/>
  <c r="O162" i="8" s="1"/>
  <c r="K144" i="8"/>
  <c r="M144" i="8" s="1"/>
  <c r="N144" i="8" s="1"/>
  <c r="O144" i="8" s="1"/>
  <c r="K137" i="8"/>
  <c r="M137" i="8" s="1"/>
  <c r="N137" i="8" s="1"/>
  <c r="O137" i="8" s="1"/>
  <c r="K128" i="8"/>
  <c r="M128" i="8" s="1"/>
  <c r="N128" i="8" s="1"/>
  <c r="O128" i="8" s="1"/>
  <c r="K125" i="8"/>
  <c r="M125" i="8" s="1"/>
  <c r="N125" i="8" s="1"/>
  <c r="O125" i="8" s="1"/>
  <c r="K123" i="8"/>
  <c r="M123" i="8" s="1"/>
  <c r="N123" i="8" s="1"/>
  <c r="O123" i="8" s="1"/>
  <c r="K107" i="8"/>
  <c r="M107" i="8" s="1"/>
  <c r="N107" i="8" s="1"/>
  <c r="O107" i="8" s="1"/>
  <c r="J82" i="8"/>
  <c r="M82" i="8" s="1"/>
  <c r="N82" i="8" s="1"/>
  <c r="O82" i="8" s="1"/>
  <c r="K77" i="8"/>
  <c r="M77" i="8" s="1"/>
  <c r="N77" i="8" s="1"/>
  <c r="O77" i="8" s="1"/>
  <c r="K58" i="8"/>
  <c r="M58" i="8" s="1"/>
  <c r="N58" i="8" s="1"/>
  <c r="O58" i="8" s="1"/>
  <c r="K52" i="8"/>
  <c r="M52" i="8" s="1"/>
  <c r="N52" i="8" s="1"/>
  <c r="O52" i="8" s="1"/>
  <c r="K36" i="8"/>
  <c r="M36" i="8" s="1"/>
  <c r="N36" i="8" s="1"/>
  <c r="O36" i="8" s="1"/>
  <c r="M339" i="8"/>
  <c r="N339" i="8" s="1"/>
  <c r="O339" i="8" s="1"/>
  <c r="K257" i="8"/>
  <c r="M257" i="8" s="1"/>
  <c r="N257" i="8" s="1"/>
  <c r="O257" i="8" s="1"/>
  <c r="J187" i="8"/>
  <c r="M187" i="8" s="1"/>
  <c r="N187" i="8" s="1"/>
  <c r="O187" i="8" s="1"/>
  <c r="J171" i="8"/>
  <c r="M171" i="8" s="1"/>
  <c r="N171" i="8" s="1"/>
  <c r="O171" i="8" s="1"/>
  <c r="K169" i="8"/>
  <c r="M169" i="8" s="1"/>
  <c r="N169" i="8" s="1"/>
  <c r="O169" i="8" s="1"/>
  <c r="J141" i="8"/>
  <c r="M141" i="8" s="1"/>
  <c r="N141" i="8" s="1"/>
  <c r="O141" i="8" s="1"/>
  <c r="J134" i="8"/>
  <c r="M134" i="8" s="1"/>
  <c r="N134" i="8" s="1"/>
  <c r="O134" i="8" s="1"/>
  <c r="J130" i="8"/>
  <c r="M130" i="8" s="1"/>
  <c r="N130" i="8" s="1"/>
  <c r="O130" i="8" s="1"/>
  <c r="J120" i="8"/>
  <c r="M120" i="8" s="1"/>
  <c r="N120" i="8" s="1"/>
  <c r="O120" i="8" s="1"/>
  <c r="J104" i="8"/>
  <c r="M104" i="8" s="1"/>
  <c r="N104" i="8" s="1"/>
  <c r="O104" i="8" s="1"/>
  <c r="K85" i="8"/>
  <c r="M85" i="8" s="1"/>
  <c r="N85" i="8" s="1"/>
  <c r="O85" i="8" s="1"/>
  <c r="J62" i="8"/>
  <c r="M62" i="8" s="1"/>
  <c r="N62" i="8" s="1"/>
  <c r="O62" i="8" s="1"/>
  <c r="K21" i="8"/>
  <c r="K959" i="8"/>
  <c r="M959" i="8" s="1"/>
  <c r="N959" i="8" s="1"/>
  <c r="O959" i="8" s="1"/>
  <c r="K927" i="8"/>
  <c r="M927" i="8" s="1"/>
  <c r="N927" i="8" s="1"/>
  <c r="O927" i="8" s="1"/>
  <c r="K919" i="8"/>
  <c r="M919" i="8" s="1"/>
  <c r="N919" i="8" s="1"/>
  <c r="O919" i="8" s="1"/>
  <c r="J890" i="8"/>
  <c r="K890" i="8"/>
  <c r="J882" i="8"/>
  <c r="K882" i="8"/>
  <c r="J874" i="8"/>
  <c r="K874" i="8"/>
  <c r="J866" i="8"/>
  <c r="K866" i="8"/>
  <c r="J850" i="8"/>
  <c r="K850" i="8"/>
  <c r="J810" i="8"/>
  <c r="K810" i="8"/>
  <c r="J807" i="8"/>
  <c r="K807" i="8"/>
  <c r="J746" i="8"/>
  <c r="K746" i="8"/>
  <c r="K991" i="8"/>
  <c r="M991" i="8" s="1"/>
  <c r="N991" i="8" s="1"/>
  <c r="O991" i="8" s="1"/>
  <c r="K943" i="8"/>
  <c r="M943" i="8" s="1"/>
  <c r="N943" i="8" s="1"/>
  <c r="O943" i="8" s="1"/>
  <c r="M880" i="8"/>
  <c r="N880" i="8" s="1"/>
  <c r="O880" i="8" s="1"/>
  <c r="J858" i="8"/>
  <c r="K858" i="8"/>
  <c r="J999" i="8"/>
  <c r="M999" i="8" s="1"/>
  <c r="N999" i="8" s="1"/>
  <c r="O999" i="8" s="1"/>
  <c r="K994" i="8"/>
  <c r="M994" i="8" s="1"/>
  <c r="N994" i="8" s="1"/>
  <c r="O994" i="8" s="1"/>
  <c r="K986" i="8"/>
  <c r="M986" i="8" s="1"/>
  <c r="N986" i="8" s="1"/>
  <c r="O986" i="8" s="1"/>
  <c r="J983" i="8"/>
  <c r="M983" i="8" s="1"/>
  <c r="N983" i="8" s="1"/>
  <c r="O983" i="8" s="1"/>
  <c r="K978" i="8"/>
  <c r="M978" i="8" s="1"/>
  <c r="N978" i="8" s="1"/>
  <c r="O978" i="8" s="1"/>
  <c r="J975" i="8"/>
  <c r="M975" i="8" s="1"/>
  <c r="N975" i="8" s="1"/>
  <c r="O975" i="8" s="1"/>
  <c r="K970" i="8"/>
  <c r="M970" i="8" s="1"/>
  <c r="N970" i="8" s="1"/>
  <c r="O970" i="8" s="1"/>
  <c r="J967" i="8"/>
  <c r="M967" i="8" s="1"/>
  <c r="N967" i="8" s="1"/>
  <c r="O967" i="8" s="1"/>
  <c r="K962" i="8"/>
  <c r="M962" i="8" s="1"/>
  <c r="N962" i="8" s="1"/>
  <c r="O962" i="8" s="1"/>
  <c r="K954" i="8"/>
  <c r="M954" i="8" s="1"/>
  <c r="N954" i="8" s="1"/>
  <c r="O954" i="8" s="1"/>
  <c r="J951" i="8"/>
  <c r="M951" i="8" s="1"/>
  <c r="N951" i="8" s="1"/>
  <c r="O951" i="8" s="1"/>
  <c r="K946" i="8"/>
  <c r="M946" i="8" s="1"/>
  <c r="N946" i="8" s="1"/>
  <c r="O946" i="8" s="1"/>
  <c r="K938" i="8"/>
  <c r="M938" i="8" s="1"/>
  <c r="N938" i="8" s="1"/>
  <c r="O938" i="8" s="1"/>
  <c r="J935" i="8"/>
  <c r="M935" i="8" s="1"/>
  <c r="N935" i="8" s="1"/>
  <c r="O935" i="8" s="1"/>
  <c r="K930" i="8"/>
  <c r="M930" i="8" s="1"/>
  <c r="N930" i="8" s="1"/>
  <c r="O930" i="8" s="1"/>
  <c r="K922" i="8"/>
  <c r="M922" i="8" s="1"/>
  <c r="N922" i="8" s="1"/>
  <c r="O922" i="8" s="1"/>
  <c r="K904" i="8"/>
  <c r="M904" i="8" s="1"/>
  <c r="N904" i="8" s="1"/>
  <c r="O904" i="8" s="1"/>
  <c r="J902" i="8"/>
  <c r="M902" i="8" s="1"/>
  <c r="N902" i="8" s="1"/>
  <c r="O902" i="8" s="1"/>
  <c r="K895" i="8"/>
  <c r="M895" i="8" s="1"/>
  <c r="N895" i="8" s="1"/>
  <c r="O895" i="8" s="1"/>
  <c r="J802" i="8"/>
  <c r="K802" i="8"/>
  <c r="J799" i="8"/>
  <c r="K799" i="8"/>
  <c r="K887" i="8"/>
  <c r="M887" i="8" s="1"/>
  <c r="N887" i="8" s="1"/>
  <c r="O887" i="8" s="1"/>
  <c r="K879" i="8"/>
  <c r="M879" i="8" s="1"/>
  <c r="N879" i="8" s="1"/>
  <c r="O879" i="8" s="1"/>
  <c r="K871" i="8"/>
  <c r="M871" i="8" s="1"/>
  <c r="N871" i="8" s="1"/>
  <c r="O871" i="8" s="1"/>
  <c r="K863" i="8"/>
  <c r="M863" i="8" s="1"/>
  <c r="N863" i="8" s="1"/>
  <c r="O863" i="8" s="1"/>
  <c r="J842" i="8"/>
  <c r="K842" i="8"/>
  <c r="M805" i="8"/>
  <c r="N805" i="8" s="1"/>
  <c r="O805" i="8" s="1"/>
  <c r="J794" i="8"/>
  <c r="K794" i="8"/>
  <c r="J791" i="8"/>
  <c r="K791" i="8"/>
  <c r="J783" i="8"/>
  <c r="K783" i="8"/>
  <c r="J839" i="8"/>
  <c r="K839" i="8"/>
  <c r="M792" i="8"/>
  <c r="N792" i="8" s="1"/>
  <c r="O792" i="8" s="1"/>
  <c r="J707" i="8"/>
  <c r="K707" i="8"/>
  <c r="J739" i="8"/>
  <c r="K739" i="8"/>
  <c r="K753" i="8"/>
  <c r="J753" i="8"/>
  <c r="K918" i="8"/>
  <c r="M918" i="8" s="1"/>
  <c r="N918" i="8" s="1"/>
  <c r="O918" i="8" s="1"/>
  <c r="M899" i="8"/>
  <c r="N899" i="8" s="1"/>
  <c r="O899" i="8" s="1"/>
  <c r="M848" i="8"/>
  <c r="N848" i="8" s="1"/>
  <c r="O848" i="8" s="1"/>
  <c r="M837" i="8"/>
  <c r="N837" i="8" s="1"/>
  <c r="O837" i="8" s="1"/>
  <c r="J831" i="8"/>
  <c r="K831" i="8"/>
  <c r="J826" i="8"/>
  <c r="K826" i="8"/>
  <c r="J823" i="8"/>
  <c r="K823" i="8"/>
  <c r="J846" i="8"/>
  <c r="K846" i="8"/>
  <c r="J834" i="8"/>
  <c r="K834" i="8"/>
  <c r="J771" i="8"/>
  <c r="K771" i="8"/>
  <c r="J914" i="8"/>
  <c r="M914" i="8" s="1"/>
  <c r="N914" i="8" s="1"/>
  <c r="O914" i="8" s="1"/>
  <c r="J898" i="8"/>
  <c r="K898" i="8"/>
  <c r="M851" i="8"/>
  <c r="N851" i="8" s="1"/>
  <c r="O851" i="8" s="1"/>
  <c r="M829" i="8"/>
  <c r="N829" i="8" s="1"/>
  <c r="O829" i="8" s="1"/>
  <c r="J818" i="8"/>
  <c r="K818" i="8"/>
  <c r="J815" i="8"/>
  <c r="K815" i="8"/>
  <c r="K695" i="8"/>
  <c r="J695" i="8"/>
  <c r="K838" i="8"/>
  <c r="M838" i="8" s="1"/>
  <c r="N838" i="8" s="1"/>
  <c r="O838" i="8" s="1"/>
  <c r="K830" i="8"/>
  <c r="M830" i="8" s="1"/>
  <c r="N830" i="8" s="1"/>
  <c r="O830" i="8" s="1"/>
  <c r="K822" i="8"/>
  <c r="M822" i="8" s="1"/>
  <c r="N822" i="8" s="1"/>
  <c r="O822" i="8" s="1"/>
  <c r="K814" i="8"/>
  <c r="M814" i="8" s="1"/>
  <c r="N814" i="8" s="1"/>
  <c r="O814" i="8" s="1"/>
  <c r="K806" i="8"/>
  <c r="M806" i="8" s="1"/>
  <c r="N806" i="8" s="1"/>
  <c r="O806" i="8" s="1"/>
  <c r="K798" i="8"/>
  <c r="M798" i="8" s="1"/>
  <c r="N798" i="8" s="1"/>
  <c r="O798" i="8" s="1"/>
  <c r="K790" i="8"/>
  <c r="M790" i="8" s="1"/>
  <c r="N790" i="8" s="1"/>
  <c r="O790" i="8" s="1"/>
  <c r="K782" i="8"/>
  <c r="M782" i="8" s="1"/>
  <c r="N782" i="8" s="1"/>
  <c r="O782" i="8" s="1"/>
  <c r="K751" i="8"/>
  <c r="M751" i="8" s="1"/>
  <c r="N751" i="8" s="1"/>
  <c r="O751" i="8" s="1"/>
  <c r="J719" i="8"/>
  <c r="K719" i="8"/>
  <c r="J777" i="8"/>
  <c r="M777" i="8" s="1"/>
  <c r="N777" i="8" s="1"/>
  <c r="O777" i="8" s="1"/>
  <c r="J765" i="8"/>
  <c r="M765" i="8" s="1"/>
  <c r="N765" i="8" s="1"/>
  <c r="O765" i="8" s="1"/>
  <c r="K758" i="8"/>
  <c r="M758" i="8" s="1"/>
  <c r="N758" i="8" s="1"/>
  <c r="O758" i="8" s="1"/>
  <c r="J733" i="8"/>
  <c r="M733" i="8" s="1"/>
  <c r="N733" i="8" s="1"/>
  <c r="O733" i="8" s="1"/>
  <c r="J731" i="8"/>
  <c r="M731" i="8" s="1"/>
  <c r="N731" i="8" s="1"/>
  <c r="O731" i="8" s="1"/>
  <c r="J711" i="8"/>
  <c r="K711" i="8"/>
  <c r="K754" i="8"/>
  <c r="M754" i="8" s="1"/>
  <c r="N754" i="8" s="1"/>
  <c r="O754" i="8" s="1"/>
  <c r="J703" i="8"/>
  <c r="K703" i="8"/>
  <c r="K671" i="8"/>
  <c r="J671" i="8"/>
  <c r="J664" i="8"/>
  <c r="K664" i="8"/>
  <c r="K632" i="8"/>
  <c r="J632" i="8"/>
  <c r="K786" i="8"/>
  <c r="M786" i="8" s="1"/>
  <c r="N786" i="8" s="1"/>
  <c r="O786" i="8" s="1"/>
  <c r="K778" i="8"/>
  <c r="M778" i="8" s="1"/>
  <c r="N778" i="8" s="1"/>
  <c r="O778" i="8" s="1"/>
  <c r="K767" i="8"/>
  <c r="M767" i="8" s="1"/>
  <c r="N767" i="8" s="1"/>
  <c r="O767" i="8" s="1"/>
  <c r="K735" i="8"/>
  <c r="M735" i="8" s="1"/>
  <c r="N735" i="8" s="1"/>
  <c r="O735" i="8" s="1"/>
  <c r="J749" i="8"/>
  <c r="M749" i="8" s="1"/>
  <c r="N749" i="8" s="1"/>
  <c r="O749" i="8" s="1"/>
  <c r="K742" i="8"/>
  <c r="M742" i="8" s="1"/>
  <c r="N742" i="8" s="1"/>
  <c r="O742" i="8" s="1"/>
  <c r="J715" i="8"/>
  <c r="K715" i="8"/>
  <c r="J646" i="8"/>
  <c r="K646" i="8"/>
  <c r="K648" i="8"/>
  <c r="J648" i="8"/>
  <c r="J628" i="8"/>
  <c r="K628" i="8"/>
  <c r="K730" i="8"/>
  <c r="M730" i="8" s="1"/>
  <c r="N730" i="8" s="1"/>
  <c r="O730" i="8" s="1"/>
  <c r="K722" i="8"/>
  <c r="M722" i="8" s="1"/>
  <c r="N722" i="8" s="1"/>
  <c r="O722" i="8" s="1"/>
  <c r="K714" i="8"/>
  <c r="M714" i="8" s="1"/>
  <c r="N714" i="8" s="1"/>
  <c r="O714" i="8" s="1"/>
  <c r="K706" i="8"/>
  <c r="M706" i="8" s="1"/>
  <c r="N706" i="8" s="1"/>
  <c r="O706" i="8" s="1"/>
  <c r="K699" i="8"/>
  <c r="M699" i="8" s="1"/>
  <c r="N699" i="8" s="1"/>
  <c r="O699" i="8" s="1"/>
  <c r="K697" i="8"/>
  <c r="M697" i="8" s="1"/>
  <c r="N697" i="8" s="1"/>
  <c r="O697" i="8" s="1"/>
  <c r="K690" i="8"/>
  <c r="M690" i="8" s="1"/>
  <c r="N690" i="8" s="1"/>
  <c r="O690" i="8" s="1"/>
  <c r="K620" i="8"/>
  <c r="J620" i="8"/>
  <c r="J553" i="8"/>
  <c r="K553" i="8"/>
  <c r="J687" i="8"/>
  <c r="M687" i="8" s="1"/>
  <c r="N687" i="8" s="1"/>
  <c r="O687" i="8" s="1"/>
  <c r="K683" i="8"/>
  <c r="M683" i="8" s="1"/>
  <c r="N683" i="8" s="1"/>
  <c r="O683" i="8" s="1"/>
  <c r="J663" i="8"/>
  <c r="M663" i="8" s="1"/>
  <c r="N663" i="8" s="1"/>
  <c r="O663" i="8" s="1"/>
  <c r="J636" i="8"/>
  <c r="K636" i="8"/>
  <c r="J617" i="8"/>
  <c r="K617" i="8"/>
  <c r="K588" i="8"/>
  <c r="J588" i="8"/>
  <c r="K689" i="8"/>
  <c r="M689" i="8" s="1"/>
  <c r="N689" i="8" s="1"/>
  <c r="O689" i="8" s="1"/>
  <c r="K681" i="8"/>
  <c r="M681" i="8" s="1"/>
  <c r="N681" i="8" s="1"/>
  <c r="O681" i="8" s="1"/>
  <c r="J567" i="8"/>
  <c r="K567" i="8"/>
  <c r="K666" i="8"/>
  <c r="M666" i="8" s="1"/>
  <c r="N666" i="8" s="1"/>
  <c r="O666" i="8" s="1"/>
  <c r="K659" i="8"/>
  <c r="M659" i="8" s="1"/>
  <c r="N659" i="8" s="1"/>
  <c r="O659" i="8" s="1"/>
  <c r="K700" i="8"/>
  <c r="M700" i="8" s="1"/>
  <c r="N700" i="8" s="1"/>
  <c r="O700" i="8" s="1"/>
  <c r="M685" i="8"/>
  <c r="N685" i="8" s="1"/>
  <c r="O685" i="8" s="1"/>
  <c r="K658" i="8"/>
  <c r="M658" i="8" s="1"/>
  <c r="N658" i="8" s="1"/>
  <c r="O658" i="8" s="1"/>
  <c r="K651" i="8"/>
  <c r="M651" i="8" s="1"/>
  <c r="N651" i="8" s="1"/>
  <c r="O651" i="8" s="1"/>
  <c r="J643" i="8"/>
  <c r="K643" i="8"/>
  <c r="K621" i="8"/>
  <c r="J621" i="8"/>
  <c r="J537" i="8"/>
  <c r="K537" i="8"/>
  <c r="J585" i="8"/>
  <c r="K585" i="8"/>
  <c r="J565" i="8"/>
  <c r="K565" i="8"/>
  <c r="J509" i="8"/>
  <c r="K509" i="8"/>
  <c r="K605" i="8"/>
  <c r="M605" i="8" s="1"/>
  <c r="N605" i="8" s="1"/>
  <c r="O605" i="8" s="1"/>
  <c r="K599" i="8"/>
  <c r="M599" i="8" s="1"/>
  <c r="N599" i="8" s="1"/>
  <c r="O599" i="8" s="1"/>
  <c r="K518" i="8"/>
  <c r="M518" i="8" s="1"/>
  <c r="N518" i="8" s="1"/>
  <c r="O518" i="8" s="1"/>
  <c r="M640" i="8"/>
  <c r="N640" i="8" s="1"/>
  <c r="O640" i="8" s="1"/>
  <c r="J604" i="8"/>
  <c r="M604" i="8" s="1"/>
  <c r="N604" i="8" s="1"/>
  <c r="O604" i="8" s="1"/>
  <c r="M602" i="8"/>
  <c r="N602" i="8" s="1"/>
  <c r="O602" i="8" s="1"/>
  <c r="M581" i="8"/>
  <c r="N581" i="8" s="1"/>
  <c r="O581" i="8" s="1"/>
  <c r="J556" i="8"/>
  <c r="M556" i="8" s="1"/>
  <c r="N556" i="8" s="1"/>
  <c r="O556" i="8" s="1"/>
  <c r="J549" i="8"/>
  <c r="M549" i="8" s="1"/>
  <c r="N549" i="8" s="1"/>
  <c r="O549" i="8" s="1"/>
  <c r="K491" i="8"/>
  <c r="J491" i="8"/>
  <c r="J601" i="8"/>
  <c r="K601" i="8"/>
  <c r="J577" i="8"/>
  <c r="K577" i="8"/>
  <c r="K572" i="8"/>
  <c r="J572" i="8"/>
  <c r="J561" i="8"/>
  <c r="K561" i="8"/>
  <c r="J606" i="8"/>
  <c r="K606" i="8"/>
  <c r="K508" i="8"/>
  <c r="J508" i="8"/>
  <c r="J574" i="8"/>
  <c r="K574" i="8"/>
  <c r="M557" i="8"/>
  <c r="N557" i="8" s="1"/>
  <c r="O557" i="8" s="1"/>
  <c r="M540" i="8"/>
  <c r="N540" i="8" s="1"/>
  <c r="O540" i="8" s="1"/>
  <c r="J609" i="8"/>
  <c r="K609" i="8"/>
  <c r="J593" i="8"/>
  <c r="K593" i="8"/>
  <c r="K503" i="8"/>
  <c r="M503" i="8" s="1"/>
  <c r="N503" i="8" s="1"/>
  <c r="O503" i="8" s="1"/>
  <c r="K502" i="8"/>
  <c r="M502" i="8" s="1"/>
  <c r="N502" i="8" s="1"/>
  <c r="O502" i="8" s="1"/>
  <c r="K493" i="8"/>
  <c r="J493" i="8"/>
  <c r="J454" i="8"/>
  <c r="K454" i="8"/>
  <c r="K511" i="8"/>
  <c r="M511" i="8" s="1"/>
  <c r="N511" i="8" s="1"/>
  <c r="O511" i="8" s="1"/>
  <c r="K510" i="8"/>
  <c r="M510" i="8" s="1"/>
  <c r="N510" i="8" s="1"/>
  <c r="O510" i="8" s="1"/>
  <c r="J500" i="8"/>
  <c r="M500" i="8" s="1"/>
  <c r="N500" i="8" s="1"/>
  <c r="O500" i="8" s="1"/>
  <c r="M466" i="8"/>
  <c r="N466" i="8" s="1"/>
  <c r="O466" i="8" s="1"/>
  <c r="K460" i="8"/>
  <c r="J460" i="8"/>
  <c r="N431" i="8"/>
  <c r="O431" i="8" s="1"/>
  <c r="J426" i="8"/>
  <c r="K426" i="8"/>
  <c r="J486" i="8"/>
  <c r="K486" i="8"/>
  <c r="J482" i="8"/>
  <c r="K482" i="8"/>
  <c r="K473" i="8"/>
  <c r="J473" i="8"/>
  <c r="K441" i="8"/>
  <c r="J441" i="8"/>
  <c r="J545" i="8"/>
  <c r="K545" i="8"/>
  <c r="K458" i="8"/>
  <c r="J458" i="8"/>
  <c r="K433" i="8"/>
  <c r="J433" i="8"/>
  <c r="J446" i="8"/>
  <c r="K446" i="8"/>
  <c r="J404" i="8"/>
  <c r="K404" i="8"/>
  <c r="J532" i="8"/>
  <c r="M532" i="8" s="1"/>
  <c r="N532" i="8" s="1"/>
  <c r="O532" i="8" s="1"/>
  <c r="M530" i="8"/>
  <c r="N530" i="8" s="1"/>
  <c r="O530" i="8" s="1"/>
  <c r="J495" i="8"/>
  <c r="K495" i="8"/>
  <c r="K468" i="8"/>
  <c r="M468" i="8" s="1"/>
  <c r="N468" i="8" s="1"/>
  <c r="O468" i="8" s="1"/>
  <c r="J411" i="8"/>
  <c r="K411" i="8"/>
  <c r="M586" i="8"/>
  <c r="N586" i="8" s="1"/>
  <c r="O586" i="8" s="1"/>
  <c r="J569" i="8"/>
  <c r="K569" i="8"/>
  <c r="M554" i="8"/>
  <c r="N554" i="8" s="1"/>
  <c r="O554" i="8" s="1"/>
  <c r="J484" i="8"/>
  <c r="K484" i="8"/>
  <c r="K471" i="8"/>
  <c r="J471" i="8"/>
  <c r="K614" i="8"/>
  <c r="M614" i="8" s="1"/>
  <c r="N614" i="8" s="1"/>
  <c r="O614" i="8" s="1"/>
  <c r="K582" i="8"/>
  <c r="M582" i="8" s="1"/>
  <c r="N582" i="8" s="1"/>
  <c r="O582" i="8" s="1"/>
  <c r="K550" i="8"/>
  <c r="M550" i="8" s="1"/>
  <c r="N550" i="8" s="1"/>
  <c r="O550" i="8" s="1"/>
  <c r="J462" i="8"/>
  <c r="K462" i="8"/>
  <c r="K434" i="8"/>
  <c r="J434" i="8"/>
  <c r="N429" i="8"/>
  <c r="O429" i="8" s="1"/>
  <c r="K419" i="8"/>
  <c r="M419" i="8" s="1"/>
  <c r="N419" i="8" s="1"/>
  <c r="O419" i="8" s="1"/>
  <c r="J412" i="8"/>
  <c r="M412" i="8" s="1"/>
  <c r="N412" i="8" s="1"/>
  <c r="O412" i="8" s="1"/>
  <c r="J406" i="8"/>
  <c r="K406" i="8"/>
  <c r="J373" i="8"/>
  <c r="M373" i="8" s="1"/>
  <c r="N373" i="8" s="1"/>
  <c r="O373" i="8" s="1"/>
  <c r="J359" i="8"/>
  <c r="M359" i="8" s="1"/>
  <c r="N359" i="8" s="1"/>
  <c r="O359" i="8" s="1"/>
  <c r="J398" i="8"/>
  <c r="K398" i="8"/>
  <c r="M396" i="8"/>
  <c r="N396" i="8" s="1"/>
  <c r="O396" i="8" s="1"/>
  <c r="J390" i="8"/>
  <c r="K390" i="8"/>
  <c r="M388" i="8"/>
  <c r="N388" i="8" s="1"/>
  <c r="O388" i="8" s="1"/>
  <c r="J369" i="8"/>
  <c r="K369" i="8"/>
  <c r="J364" i="8"/>
  <c r="K364" i="8"/>
  <c r="J340" i="8"/>
  <c r="K340" i="8"/>
  <c r="J375" i="8"/>
  <c r="M375" i="8" s="1"/>
  <c r="N375" i="8" s="1"/>
  <c r="O375" i="8" s="1"/>
  <c r="J354" i="8"/>
  <c r="K354" i="8"/>
  <c r="M463" i="8"/>
  <c r="N463" i="8" s="1"/>
  <c r="O463" i="8" s="1"/>
  <c r="J438" i="8"/>
  <c r="K438" i="8"/>
  <c r="M423" i="8"/>
  <c r="N423" i="8" s="1"/>
  <c r="O423" i="8" s="1"/>
  <c r="J337" i="8"/>
  <c r="K337" i="8"/>
  <c r="J430" i="8"/>
  <c r="K430" i="8"/>
  <c r="M428" i="8"/>
  <c r="N428" i="8" s="1"/>
  <c r="O428" i="8" s="1"/>
  <c r="J361" i="8"/>
  <c r="K361" i="8"/>
  <c r="K529" i="8"/>
  <c r="M529" i="8" s="1"/>
  <c r="N529" i="8" s="1"/>
  <c r="O529" i="8" s="1"/>
  <c r="K521" i="8"/>
  <c r="M521" i="8" s="1"/>
  <c r="N521" i="8" s="1"/>
  <c r="O521" i="8" s="1"/>
  <c r="K513" i="8"/>
  <c r="M513" i="8" s="1"/>
  <c r="N513" i="8" s="1"/>
  <c r="O513" i="8" s="1"/>
  <c r="K505" i="8"/>
  <c r="M505" i="8" s="1"/>
  <c r="N505" i="8" s="1"/>
  <c r="O505" i="8" s="1"/>
  <c r="K497" i="8"/>
  <c r="M497" i="8" s="1"/>
  <c r="N497" i="8" s="1"/>
  <c r="O497" i="8" s="1"/>
  <c r="K478" i="8"/>
  <c r="M478" i="8" s="1"/>
  <c r="N478" i="8" s="1"/>
  <c r="O478" i="8" s="1"/>
  <c r="K469" i="8"/>
  <c r="M469" i="8" s="1"/>
  <c r="N469" i="8" s="1"/>
  <c r="O469" i="8" s="1"/>
  <c r="K467" i="8"/>
  <c r="M467" i="8" s="1"/>
  <c r="N467" i="8" s="1"/>
  <c r="O467" i="8" s="1"/>
  <c r="J465" i="8"/>
  <c r="M465" i="8" s="1"/>
  <c r="N465" i="8" s="1"/>
  <c r="O465" i="8" s="1"/>
  <c r="K442" i="8"/>
  <c r="M442" i="8" s="1"/>
  <c r="N442" i="8" s="1"/>
  <c r="O442" i="8" s="1"/>
  <c r="K435" i="8"/>
  <c r="M435" i="8" s="1"/>
  <c r="N435" i="8" s="1"/>
  <c r="O435" i="8" s="1"/>
  <c r="J422" i="8"/>
  <c r="K422" i="8"/>
  <c r="K420" i="8"/>
  <c r="M420" i="8" s="1"/>
  <c r="N420" i="8" s="1"/>
  <c r="O420" i="8" s="1"/>
  <c r="M407" i="8"/>
  <c r="N407" i="8" s="1"/>
  <c r="O407" i="8" s="1"/>
  <c r="J393" i="8"/>
  <c r="M393" i="8" s="1"/>
  <c r="N393" i="8" s="1"/>
  <c r="O393" i="8" s="1"/>
  <c r="J385" i="8"/>
  <c r="M385" i="8" s="1"/>
  <c r="N385" i="8" s="1"/>
  <c r="O385" i="8" s="1"/>
  <c r="J383" i="8"/>
  <c r="M383" i="8" s="1"/>
  <c r="N383" i="8" s="1"/>
  <c r="O383" i="8" s="1"/>
  <c r="J367" i="8"/>
  <c r="M367" i="8" s="1"/>
  <c r="N367" i="8" s="1"/>
  <c r="O367" i="8" s="1"/>
  <c r="J489" i="8"/>
  <c r="M489" i="8" s="1"/>
  <c r="N489" i="8" s="1"/>
  <c r="O489" i="8" s="1"/>
  <c r="J449" i="8"/>
  <c r="M449" i="8" s="1"/>
  <c r="N449" i="8" s="1"/>
  <c r="O449" i="8" s="1"/>
  <c r="K427" i="8"/>
  <c r="M427" i="8" s="1"/>
  <c r="N427" i="8" s="1"/>
  <c r="O427" i="8" s="1"/>
  <c r="J414" i="8"/>
  <c r="K414" i="8"/>
  <c r="K378" i="8"/>
  <c r="M378" i="8" s="1"/>
  <c r="N378" i="8" s="1"/>
  <c r="O378" i="8" s="1"/>
  <c r="J377" i="8"/>
  <c r="K377" i="8"/>
  <c r="J372" i="8"/>
  <c r="K372" i="8"/>
  <c r="J353" i="8"/>
  <c r="K353" i="8"/>
  <c r="J351" i="8"/>
  <c r="M351" i="8" s="1"/>
  <c r="N351" i="8" s="1"/>
  <c r="O351" i="8" s="1"/>
  <c r="J330" i="8"/>
  <c r="M330" i="8" s="1"/>
  <c r="N330" i="8" s="1"/>
  <c r="O330" i="8" s="1"/>
  <c r="J324" i="8"/>
  <c r="K324" i="8"/>
  <c r="J321" i="8"/>
  <c r="K321" i="8"/>
  <c r="J304" i="8"/>
  <c r="K304" i="8"/>
  <c r="J343" i="8"/>
  <c r="M343" i="8" s="1"/>
  <c r="N343" i="8" s="1"/>
  <c r="O343" i="8" s="1"/>
  <c r="J332" i="8"/>
  <c r="K332" i="8"/>
  <c r="J329" i="8"/>
  <c r="K329" i="8"/>
  <c r="J297" i="8"/>
  <c r="K297" i="8"/>
  <c r="N285" i="8"/>
  <c r="O285" i="8" s="1"/>
  <c r="J313" i="8"/>
  <c r="K313" i="8"/>
  <c r="J309" i="8"/>
  <c r="K309" i="8"/>
  <c r="J280" i="8"/>
  <c r="K280" i="8"/>
  <c r="J348" i="8"/>
  <c r="K348" i="8"/>
  <c r="J345" i="8"/>
  <c r="K345" i="8"/>
  <c r="J305" i="8"/>
  <c r="K305" i="8"/>
  <c r="J288" i="8"/>
  <c r="K288" i="8"/>
  <c r="J270" i="8"/>
  <c r="K270" i="8"/>
  <c r="J356" i="8"/>
  <c r="K356" i="8"/>
  <c r="J316" i="8"/>
  <c r="K316" i="8"/>
  <c r="K286" i="8"/>
  <c r="M286" i="8" s="1"/>
  <c r="N286" i="8" s="1"/>
  <c r="O286" i="8" s="1"/>
  <c r="J281" i="8"/>
  <c r="K281" i="8"/>
  <c r="K381" i="8"/>
  <c r="M381" i="8" s="1"/>
  <c r="N381" i="8" s="1"/>
  <c r="O381" i="8" s="1"/>
  <c r="K322" i="8"/>
  <c r="M322" i="8" s="1"/>
  <c r="N322" i="8" s="1"/>
  <c r="O322" i="8" s="1"/>
  <c r="J319" i="8"/>
  <c r="M319" i="8" s="1"/>
  <c r="N319" i="8" s="1"/>
  <c r="O319" i="8" s="1"/>
  <c r="J311" i="8"/>
  <c r="K311" i="8"/>
  <c r="J308" i="8"/>
  <c r="M308" i="8" s="1"/>
  <c r="N308" i="8" s="1"/>
  <c r="O308" i="8" s="1"/>
  <c r="J296" i="8"/>
  <c r="K296" i="8"/>
  <c r="J327" i="8"/>
  <c r="M327" i="8" s="1"/>
  <c r="N327" i="8" s="1"/>
  <c r="O327" i="8" s="1"/>
  <c r="J289" i="8"/>
  <c r="K289" i="8"/>
  <c r="J272" i="8"/>
  <c r="K272" i="8"/>
  <c r="J248" i="8"/>
  <c r="K248" i="8"/>
  <c r="J244" i="8"/>
  <c r="M244" i="8" s="1"/>
  <c r="N244" i="8" s="1"/>
  <c r="O244" i="8" s="1"/>
  <c r="J238" i="8"/>
  <c r="M238" i="8" s="1"/>
  <c r="N238" i="8" s="1"/>
  <c r="O238" i="8" s="1"/>
  <c r="K232" i="8"/>
  <c r="J232" i="8"/>
  <c r="M227" i="8"/>
  <c r="N227" i="8" s="1"/>
  <c r="O227" i="8" s="1"/>
  <c r="J256" i="8"/>
  <c r="K256" i="8"/>
  <c r="K214" i="8"/>
  <c r="J214" i="8"/>
  <c r="J264" i="8"/>
  <c r="K264" i="8"/>
  <c r="J246" i="8"/>
  <c r="M246" i="8" s="1"/>
  <c r="N246" i="8" s="1"/>
  <c r="O246" i="8" s="1"/>
  <c r="J181" i="8"/>
  <c r="K181" i="8"/>
  <c r="J240" i="8"/>
  <c r="K240" i="8"/>
  <c r="M217" i="8"/>
  <c r="N217" i="8" s="1"/>
  <c r="O217" i="8" s="1"/>
  <c r="K273" i="8"/>
  <c r="M273" i="8" s="1"/>
  <c r="N273" i="8" s="1"/>
  <c r="O273" i="8" s="1"/>
  <c r="M225" i="8"/>
  <c r="N225" i="8" s="1"/>
  <c r="O225" i="8" s="1"/>
  <c r="J222" i="8"/>
  <c r="M222" i="8" s="1"/>
  <c r="N222" i="8" s="1"/>
  <c r="O222" i="8" s="1"/>
  <c r="J218" i="8"/>
  <c r="K218" i="8"/>
  <c r="K182" i="8"/>
  <c r="J182" i="8"/>
  <c r="J176" i="8"/>
  <c r="K176" i="8"/>
  <c r="N188" i="8"/>
  <c r="O188" i="8" s="1"/>
  <c r="J173" i="8"/>
  <c r="K173" i="8"/>
  <c r="K200" i="8"/>
  <c r="J200" i="8"/>
  <c r="K190" i="8"/>
  <c r="J190" i="8"/>
  <c r="K221" i="8"/>
  <c r="M221" i="8" s="1"/>
  <c r="N221" i="8" s="1"/>
  <c r="O221" i="8" s="1"/>
  <c r="J192" i="8"/>
  <c r="M192" i="8" s="1"/>
  <c r="N192" i="8" s="1"/>
  <c r="O192" i="8" s="1"/>
  <c r="J177" i="8"/>
  <c r="K177" i="8"/>
  <c r="M207" i="8"/>
  <c r="N207" i="8" s="1"/>
  <c r="O207" i="8" s="1"/>
  <c r="M212" i="8"/>
  <c r="N212" i="8" s="1"/>
  <c r="O212" i="8" s="1"/>
  <c r="K206" i="8"/>
  <c r="J206" i="8"/>
  <c r="M196" i="8"/>
  <c r="N196" i="8" s="1"/>
  <c r="O196" i="8" s="1"/>
  <c r="M215" i="8"/>
  <c r="N215" i="8" s="1"/>
  <c r="O215" i="8" s="1"/>
  <c r="J153" i="8"/>
  <c r="K153" i="8"/>
  <c r="M156" i="8"/>
  <c r="N156" i="8" s="1"/>
  <c r="O156" i="8" s="1"/>
  <c r="K152" i="8"/>
  <c r="M152" i="8" s="1"/>
  <c r="N152" i="8" s="1"/>
  <c r="O152" i="8" s="1"/>
  <c r="M151" i="8"/>
  <c r="N151" i="8" s="1"/>
  <c r="O151" i="8" s="1"/>
  <c r="K138" i="8"/>
  <c r="J138" i="8"/>
  <c r="K185" i="8"/>
  <c r="M185" i="8" s="1"/>
  <c r="N185" i="8" s="1"/>
  <c r="O185" i="8" s="1"/>
  <c r="J164" i="8"/>
  <c r="M164" i="8" s="1"/>
  <c r="N164" i="8" s="1"/>
  <c r="O164" i="8" s="1"/>
  <c r="J184" i="8"/>
  <c r="K184" i="8"/>
  <c r="K117" i="8"/>
  <c r="J117" i="8"/>
  <c r="K142" i="8"/>
  <c r="J142" i="8"/>
  <c r="K122" i="8"/>
  <c r="J122" i="8"/>
  <c r="J127" i="8"/>
  <c r="K127" i="8"/>
  <c r="J119" i="8"/>
  <c r="K119" i="8"/>
  <c r="J88" i="8"/>
  <c r="K88" i="8"/>
  <c r="N139" i="8"/>
  <c r="O139" i="8" s="1"/>
  <c r="K146" i="8"/>
  <c r="J146" i="8"/>
  <c r="J124" i="8"/>
  <c r="K124" i="8"/>
  <c r="J114" i="8"/>
  <c r="K114" i="8"/>
  <c r="J98" i="8"/>
  <c r="K98" i="8"/>
  <c r="M70" i="8"/>
  <c r="N70" i="8" s="1"/>
  <c r="O70" i="8" s="1"/>
  <c r="K41" i="8"/>
  <c r="J41" i="8"/>
  <c r="J101" i="8"/>
  <c r="M101" i="8" s="1"/>
  <c r="N101" i="8" s="1"/>
  <c r="O101" i="8" s="1"/>
  <c r="J87" i="8"/>
  <c r="K87" i="8"/>
  <c r="J51" i="8"/>
  <c r="K51" i="8"/>
  <c r="J103" i="8"/>
  <c r="K103" i="8"/>
  <c r="J72" i="8"/>
  <c r="K72" i="8"/>
  <c r="J106" i="8"/>
  <c r="K106" i="8"/>
  <c r="M94" i="8"/>
  <c r="N94" i="8" s="1"/>
  <c r="O94" i="8" s="1"/>
  <c r="J67" i="8"/>
  <c r="K67" i="8"/>
  <c r="K83" i="8"/>
  <c r="J83" i="8"/>
  <c r="J71" i="8"/>
  <c r="K71" i="8"/>
  <c r="K135" i="8"/>
  <c r="M135" i="8" s="1"/>
  <c r="N135" i="8" s="1"/>
  <c r="O135" i="8" s="1"/>
  <c r="J132" i="8"/>
  <c r="M132" i="8" s="1"/>
  <c r="N132" i="8" s="1"/>
  <c r="O132" i="8" s="1"/>
  <c r="M115" i="8"/>
  <c r="N115" i="8" s="1"/>
  <c r="O115" i="8" s="1"/>
  <c r="J111" i="8"/>
  <c r="K111" i="8"/>
  <c r="M99" i="8"/>
  <c r="N99" i="8" s="1"/>
  <c r="O99" i="8" s="1"/>
  <c r="M55" i="8"/>
  <c r="N55" i="8" s="1"/>
  <c r="O55" i="8" s="1"/>
  <c r="K38" i="8"/>
  <c r="J38" i="8"/>
  <c r="J35" i="8"/>
  <c r="K35" i="8"/>
  <c r="J8" i="8"/>
  <c r="K8" i="8"/>
  <c r="J79" i="8"/>
  <c r="K79" i="8"/>
  <c r="J48" i="8"/>
  <c r="K48" i="8"/>
  <c r="K14" i="8"/>
  <c r="J14" i="8"/>
  <c r="N34" i="8"/>
  <c r="O34" i="8" s="1"/>
  <c r="K116" i="8"/>
  <c r="M116" i="8" s="1"/>
  <c r="N116" i="8" s="1"/>
  <c r="O116" i="8" s="1"/>
  <c r="K108" i="8"/>
  <c r="M108" i="8" s="1"/>
  <c r="N108" i="8" s="1"/>
  <c r="O108" i="8" s="1"/>
  <c r="K100" i="8"/>
  <c r="M100" i="8" s="1"/>
  <c r="N100" i="8" s="1"/>
  <c r="O100" i="8" s="1"/>
  <c r="K93" i="8"/>
  <c r="M93" i="8" s="1"/>
  <c r="N93" i="8" s="1"/>
  <c r="O93" i="8" s="1"/>
  <c r="K91" i="8"/>
  <c r="M91" i="8" s="1"/>
  <c r="N91" i="8" s="1"/>
  <c r="O91" i="8" s="1"/>
  <c r="K76" i="8"/>
  <c r="M76" i="8" s="1"/>
  <c r="N76" i="8" s="1"/>
  <c r="O76" i="8" s="1"/>
  <c r="K65" i="8"/>
  <c r="M65" i="8" s="1"/>
  <c r="N65" i="8" s="1"/>
  <c r="O65" i="8" s="1"/>
  <c r="J46" i="8"/>
  <c r="M46" i="8" s="1"/>
  <c r="N46" i="8" s="1"/>
  <c r="O46" i="8" s="1"/>
  <c r="K95" i="8"/>
  <c r="M95" i="8" s="1"/>
  <c r="N95" i="8" s="1"/>
  <c r="O95" i="8" s="1"/>
  <c r="K84" i="8"/>
  <c r="M84" i="8" s="1"/>
  <c r="N84" i="8" s="1"/>
  <c r="O84" i="8" s="1"/>
  <c r="J43" i="8"/>
  <c r="K43" i="8"/>
  <c r="J40" i="8"/>
  <c r="K40" i="8"/>
  <c r="J32" i="8"/>
  <c r="K32" i="8"/>
  <c r="J27" i="8"/>
  <c r="K27" i="8"/>
  <c r="M73" i="8"/>
  <c r="N73" i="8" s="1"/>
  <c r="O73" i="8" s="1"/>
  <c r="K30" i="8"/>
  <c r="J30" i="8"/>
  <c r="M81" i="8"/>
  <c r="N81" i="8" s="1"/>
  <c r="O81" i="8" s="1"/>
  <c r="M44" i="8"/>
  <c r="N44" i="8" s="1"/>
  <c r="O44" i="8" s="1"/>
  <c r="J59" i="8"/>
  <c r="K59" i="8"/>
  <c r="J56" i="8"/>
  <c r="K56" i="8"/>
  <c r="M54" i="8"/>
  <c r="N54" i="8" s="1"/>
  <c r="O54" i="8" s="1"/>
  <c r="J64" i="8"/>
  <c r="K64" i="8"/>
  <c r="J16" i="8"/>
  <c r="K16" i="8"/>
  <c r="K33" i="8"/>
  <c r="M33" i="8" s="1"/>
  <c r="N33" i="8" s="1"/>
  <c r="O33" i="8" s="1"/>
  <c r="J24" i="8"/>
  <c r="K24" i="8"/>
  <c r="K13" i="8"/>
  <c r="K19" i="8"/>
  <c r="K11" i="8"/>
  <c r="M11" i="8" s="1"/>
  <c r="N11" i="8" s="1"/>
  <c r="O11" i="8" s="1"/>
  <c r="A13" i="11"/>
  <c r="B13" i="11" s="1"/>
  <c r="M21" i="8" l="1"/>
  <c r="N21" i="8" s="1"/>
  <c r="O21" i="8" s="1"/>
  <c r="M194" i="8"/>
  <c r="N194" i="8" s="1"/>
  <c r="O194" i="8" s="1"/>
  <c r="M399" i="8"/>
  <c r="N399" i="8" s="1"/>
  <c r="O399" i="8" s="1"/>
  <c r="M705" i="8"/>
  <c r="N705" i="8" s="1"/>
  <c r="O705" i="8" s="1"/>
  <c r="M250" i="8"/>
  <c r="N250" i="8" s="1"/>
  <c r="O250" i="8" s="1"/>
  <c r="M13" i="8"/>
  <c r="N13" i="8" s="1"/>
  <c r="O13" i="8" s="1"/>
  <c r="M346" i="8"/>
  <c r="N346" i="8" s="1"/>
  <c r="O346" i="8" s="1"/>
  <c r="M723" i="8"/>
  <c r="N723" i="8" s="1"/>
  <c r="O723" i="8" s="1"/>
  <c r="M19" i="8"/>
  <c r="N19" i="8" s="1"/>
  <c r="O19" i="8" s="1"/>
  <c r="M15" i="8"/>
  <c r="N15" i="8" s="1"/>
  <c r="O15" i="8" s="1"/>
  <c r="M10" i="8"/>
  <c r="N10" i="8" s="1"/>
  <c r="O10" i="8" s="1"/>
  <c r="M9" i="8"/>
  <c r="N9" i="8" s="1"/>
  <c r="O9" i="8" s="1"/>
  <c r="M764" i="8"/>
  <c r="N764" i="8" s="1"/>
  <c r="O764" i="8" s="1"/>
  <c r="M109" i="8"/>
  <c r="N109" i="8" s="1"/>
  <c r="O109" i="8" s="1"/>
  <c r="M302" i="8"/>
  <c r="N302" i="8" s="1"/>
  <c r="O302" i="8" s="1"/>
  <c r="M810" i="8"/>
  <c r="N810" i="8" s="1"/>
  <c r="O810" i="8" s="1"/>
  <c r="M441" i="8"/>
  <c r="N441" i="8" s="1"/>
  <c r="O441" i="8" s="1"/>
  <c r="M404" i="8"/>
  <c r="N404" i="8" s="1"/>
  <c r="O404" i="8" s="1"/>
  <c r="M289" i="8"/>
  <c r="N289" i="8" s="1"/>
  <c r="O289" i="8" s="1"/>
  <c r="M601" i="8"/>
  <c r="N601" i="8" s="1"/>
  <c r="O601" i="8" s="1"/>
  <c r="M781" i="8"/>
  <c r="N781" i="8" s="1"/>
  <c r="O781" i="8" s="1"/>
  <c r="M17" i="8"/>
  <c r="N17" i="8" s="1"/>
  <c r="O17" i="8" s="1"/>
  <c r="M708" i="8"/>
  <c r="N708" i="8" s="1"/>
  <c r="O708" i="8" s="1"/>
  <c r="M417" i="8"/>
  <c r="N417" i="8" s="1"/>
  <c r="O417" i="8" s="1"/>
  <c r="M593" i="8"/>
  <c r="N593" i="8" s="1"/>
  <c r="O593" i="8" s="1"/>
  <c r="M74" i="8"/>
  <c r="N74" i="8" s="1"/>
  <c r="O74" i="8" s="1"/>
  <c r="M106" i="8"/>
  <c r="N106" i="8" s="1"/>
  <c r="O106" i="8" s="1"/>
  <c r="M213" i="8"/>
  <c r="N213" i="8" s="1"/>
  <c r="O213" i="8" s="1"/>
  <c r="M117" i="8"/>
  <c r="N117" i="8" s="1"/>
  <c r="O117" i="8" s="1"/>
  <c r="M214" i="8"/>
  <c r="N214" i="8" s="1"/>
  <c r="O214" i="8" s="1"/>
  <c r="M336" i="8"/>
  <c r="N336" i="8" s="1"/>
  <c r="O336" i="8" s="1"/>
  <c r="M67" i="8"/>
  <c r="N67" i="8" s="1"/>
  <c r="O67" i="8" s="1"/>
  <c r="M103" i="8"/>
  <c r="N103" i="8" s="1"/>
  <c r="O103" i="8" s="1"/>
  <c r="M365" i="8"/>
  <c r="N365" i="8" s="1"/>
  <c r="O365" i="8" s="1"/>
  <c r="M24" i="8"/>
  <c r="N24" i="8" s="1"/>
  <c r="O24" i="8" s="1"/>
  <c r="M88" i="8"/>
  <c r="N88" i="8" s="1"/>
  <c r="O88" i="8" s="1"/>
  <c r="M153" i="8"/>
  <c r="N153" i="8" s="1"/>
  <c r="O153" i="8" s="1"/>
  <c r="M425" i="8"/>
  <c r="N425" i="8" s="1"/>
  <c r="O425" i="8" s="1"/>
  <c r="M736" i="8"/>
  <c r="N736" i="8" s="1"/>
  <c r="O736" i="8" s="1"/>
  <c r="M377" i="8"/>
  <c r="N377" i="8" s="1"/>
  <c r="O377" i="8" s="1"/>
  <c r="M462" i="8"/>
  <c r="N462" i="8" s="1"/>
  <c r="O462" i="8" s="1"/>
  <c r="M482" i="8"/>
  <c r="N482" i="8" s="1"/>
  <c r="O482" i="8" s="1"/>
  <c r="M69" i="8"/>
  <c r="N69" i="8" s="1"/>
  <c r="O69" i="8" s="1"/>
  <c r="M341" i="8"/>
  <c r="N341" i="8" s="1"/>
  <c r="O341" i="8" s="1"/>
  <c r="M762" i="8"/>
  <c r="N762" i="8" s="1"/>
  <c r="O762" i="8" s="1"/>
  <c r="M594" i="8"/>
  <c r="N594" i="8" s="1"/>
  <c r="O594" i="8" s="1"/>
  <c r="M725" i="8"/>
  <c r="N725" i="8" s="1"/>
  <c r="O725" i="8" s="1"/>
  <c r="M710" i="8"/>
  <c r="N710" i="8" s="1"/>
  <c r="O710" i="8" s="1"/>
  <c r="M176" i="8"/>
  <c r="N176" i="8" s="1"/>
  <c r="O176" i="8" s="1"/>
  <c r="M882" i="8"/>
  <c r="N882" i="8" s="1"/>
  <c r="O882" i="8" s="1"/>
  <c r="M32" i="8"/>
  <c r="N32" i="8" s="1"/>
  <c r="O32" i="8" s="1"/>
  <c r="M648" i="8"/>
  <c r="N648" i="8" s="1"/>
  <c r="O648" i="8" s="1"/>
  <c r="M200" i="8"/>
  <c r="N200" i="8" s="1"/>
  <c r="O200" i="8" s="1"/>
  <c r="M182" i="8"/>
  <c r="N182" i="8" s="1"/>
  <c r="O182" i="8" s="1"/>
  <c r="M59" i="8"/>
  <c r="N59" i="8" s="1"/>
  <c r="O59" i="8" s="1"/>
  <c r="M313" i="8"/>
  <c r="N313" i="8" s="1"/>
  <c r="O313" i="8" s="1"/>
  <c r="M695" i="8"/>
  <c r="N695" i="8" s="1"/>
  <c r="O695" i="8" s="1"/>
  <c r="M834" i="8"/>
  <c r="N834" i="8" s="1"/>
  <c r="O834" i="8" s="1"/>
  <c r="M416" i="8"/>
  <c r="N416" i="8" s="1"/>
  <c r="O416" i="8" s="1"/>
  <c r="M737" i="8"/>
  <c r="N737" i="8" s="1"/>
  <c r="O737" i="8" s="1"/>
  <c r="M662" i="8"/>
  <c r="N662" i="8" s="1"/>
  <c r="O662" i="8" s="1"/>
  <c r="M728" i="8"/>
  <c r="N728" i="8" s="1"/>
  <c r="O728" i="8" s="1"/>
  <c r="M644" i="8"/>
  <c r="N644" i="8" s="1"/>
  <c r="O644" i="8" s="1"/>
  <c r="M694" i="8"/>
  <c r="N694" i="8" s="1"/>
  <c r="O694" i="8" s="1"/>
  <c r="M753" i="8"/>
  <c r="N753" i="8" s="1"/>
  <c r="O753" i="8" s="1"/>
  <c r="M670" i="8"/>
  <c r="N670" i="8" s="1"/>
  <c r="O670" i="8" s="1"/>
  <c r="M40" i="8"/>
  <c r="N40" i="8" s="1"/>
  <c r="O40" i="8" s="1"/>
  <c r="M493" i="8"/>
  <c r="N493" i="8" s="1"/>
  <c r="O493" i="8" s="1"/>
  <c r="M739" i="8"/>
  <c r="N739" i="8" s="1"/>
  <c r="O739" i="8" s="1"/>
  <c r="M850" i="8"/>
  <c r="N850" i="8" s="1"/>
  <c r="O850" i="8" s="1"/>
  <c r="M232" i="8"/>
  <c r="N232" i="8" s="1"/>
  <c r="O232" i="8" s="1"/>
  <c r="M632" i="8"/>
  <c r="N632" i="8" s="1"/>
  <c r="O632" i="8" s="1"/>
  <c r="M783" i="8"/>
  <c r="N783" i="8" s="1"/>
  <c r="O783" i="8" s="1"/>
  <c r="M866" i="8"/>
  <c r="N866" i="8" s="1"/>
  <c r="O866" i="8" s="1"/>
  <c r="M612" i="8"/>
  <c r="N612" i="8" s="1"/>
  <c r="O612" i="8" s="1"/>
  <c r="M784" i="8"/>
  <c r="N784" i="8" s="1"/>
  <c r="O784" i="8" s="1"/>
  <c r="M771" i="8"/>
  <c r="N771" i="8" s="1"/>
  <c r="O771" i="8" s="1"/>
  <c r="M802" i="8"/>
  <c r="N802" i="8" s="1"/>
  <c r="O802" i="8" s="1"/>
  <c r="M201" i="8"/>
  <c r="N201" i="8" s="1"/>
  <c r="O201" i="8" s="1"/>
  <c r="M633" i="8"/>
  <c r="N633" i="8" s="1"/>
  <c r="O633" i="8" s="1"/>
  <c r="M587" i="8"/>
  <c r="N587" i="8" s="1"/>
  <c r="O587" i="8" s="1"/>
  <c r="M458" i="8"/>
  <c r="N458" i="8" s="1"/>
  <c r="O458" i="8" s="1"/>
  <c r="M491" i="8"/>
  <c r="N491" i="8" s="1"/>
  <c r="O491" i="8" s="1"/>
  <c r="M588" i="8"/>
  <c r="N588" i="8" s="1"/>
  <c r="O588" i="8" s="1"/>
  <c r="M12" i="8"/>
  <c r="N12" i="8" s="1"/>
  <c r="O12" i="8" s="1"/>
  <c r="M35" i="8"/>
  <c r="N35" i="8" s="1"/>
  <c r="O35" i="8" s="1"/>
  <c r="M111" i="8"/>
  <c r="N111" i="8" s="1"/>
  <c r="O111" i="8" s="1"/>
  <c r="M114" i="8"/>
  <c r="N114" i="8" s="1"/>
  <c r="O114" i="8" s="1"/>
  <c r="M122" i="8"/>
  <c r="N122" i="8" s="1"/>
  <c r="O122" i="8" s="1"/>
  <c r="M304" i="8"/>
  <c r="N304" i="8" s="1"/>
  <c r="O304" i="8" s="1"/>
  <c r="M337" i="8"/>
  <c r="N337" i="8" s="1"/>
  <c r="O337" i="8" s="1"/>
  <c r="M411" i="8"/>
  <c r="N411" i="8" s="1"/>
  <c r="O411" i="8" s="1"/>
  <c r="M460" i="8"/>
  <c r="N460" i="8" s="1"/>
  <c r="O460" i="8" s="1"/>
  <c r="M454" i="8"/>
  <c r="N454" i="8" s="1"/>
  <c r="O454" i="8" s="1"/>
  <c r="M508" i="8"/>
  <c r="N508" i="8" s="1"/>
  <c r="O508" i="8" s="1"/>
  <c r="M671" i="8"/>
  <c r="N671" i="8" s="1"/>
  <c r="O671" i="8" s="1"/>
  <c r="M252" i="8"/>
  <c r="N252" i="8" s="1"/>
  <c r="O252" i="8" s="1"/>
  <c r="M148" i="8"/>
  <c r="N148" i="8" s="1"/>
  <c r="O148" i="8" s="1"/>
  <c r="M167" i="8"/>
  <c r="N167" i="8" s="1"/>
  <c r="O167" i="8" s="1"/>
  <c r="M155" i="8"/>
  <c r="N155" i="8" s="1"/>
  <c r="O155" i="8" s="1"/>
  <c r="M494" i="8"/>
  <c r="N494" i="8" s="1"/>
  <c r="O494" i="8" s="1"/>
  <c r="M315" i="8"/>
  <c r="N315" i="8" s="1"/>
  <c r="O315" i="8" s="1"/>
  <c r="M272" i="8"/>
  <c r="N272" i="8" s="1"/>
  <c r="O272" i="8" s="1"/>
  <c r="M280" i="8"/>
  <c r="N280" i="8" s="1"/>
  <c r="O280" i="8" s="1"/>
  <c r="M430" i="8"/>
  <c r="N430" i="8" s="1"/>
  <c r="O430" i="8" s="1"/>
  <c r="M719" i="8"/>
  <c r="N719" i="8" s="1"/>
  <c r="O719" i="8" s="1"/>
  <c r="M823" i="8"/>
  <c r="N823" i="8" s="1"/>
  <c r="O823" i="8" s="1"/>
  <c r="M25" i="8"/>
  <c r="N25" i="8" s="1"/>
  <c r="O25" i="8" s="1"/>
  <c r="M299" i="8"/>
  <c r="N299" i="8" s="1"/>
  <c r="O299" i="8" s="1"/>
  <c r="M310" i="8"/>
  <c r="N310" i="8" s="1"/>
  <c r="O310" i="8" s="1"/>
  <c r="M418" i="8"/>
  <c r="N418" i="8" s="1"/>
  <c r="O418" i="8" s="1"/>
  <c r="M626" i="8"/>
  <c r="N626" i="8" s="1"/>
  <c r="O626" i="8" s="1"/>
  <c r="M702" i="8"/>
  <c r="N702" i="8" s="1"/>
  <c r="O702" i="8" s="1"/>
  <c r="M763" i="8"/>
  <c r="N763" i="8" s="1"/>
  <c r="O763" i="8" s="1"/>
  <c r="M127" i="8"/>
  <c r="N127" i="8" s="1"/>
  <c r="O127" i="8" s="1"/>
  <c r="M354" i="8"/>
  <c r="N354" i="8" s="1"/>
  <c r="O354" i="8" s="1"/>
  <c r="M369" i="8"/>
  <c r="N369" i="8" s="1"/>
  <c r="O369" i="8" s="1"/>
  <c r="M398" i="8"/>
  <c r="N398" i="8" s="1"/>
  <c r="O398" i="8" s="1"/>
  <c r="M565" i="8"/>
  <c r="N565" i="8" s="1"/>
  <c r="O565" i="8" s="1"/>
  <c r="M537" i="8"/>
  <c r="N537" i="8" s="1"/>
  <c r="O537" i="8" s="1"/>
  <c r="M711" i="8"/>
  <c r="N711" i="8" s="1"/>
  <c r="O711" i="8" s="1"/>
  <c r="M826" i="8"/>
  <c r="N826" i="8" s="1"/>
  <c r="O826" i="8" s="1"/>
  <c r="M47" i="8"/>
  <c r="N47" i="8" s="1"/>
  <c r="O47" i="8" s="1"/>
  <c r="M334" i="8"/>
  <c r="N334" i="8" s="1"/>
  <c r="O334" i="8" s="1"/>
  <c r="M263" i="8"/>
  <c r="N263" i="8" s="1"/>
  <c r="O263" i="8" s="1"/>
  <c r="M743" i="8"/>
  <c r="N743" i="8" s="1"/>
  <c r="O743" i="8" s="1"/>
  <c r="M716" i="8"/>
  <c r="N716" i="8" s="1"/>
  <c r="O716" i="8" s="1"/>
  <c r="M738" i="8"/>
  <c r="N738" i="8" s="1"/>
  <c r="O738" i="8" s="1"/>
  <c r="M30" i="8"/>
  <c r="N30" i="8" s="1"/>
  <c r="O30" i="8" s="1"/>
  <c r="M27" i="8"/>
  <c r="N27" i="8" s="1"/>
  <c r="O27" i="8" s="1"/>
  <c r="M71" i="8"/>
  <c r="N71" i="8" s="1"/>
  <c r="O71" i="8" s="1"/>
  <c r="M87" i="8"/>
  <c r="N87" i="8" s="1"/>
  <c r="O87" i="8" s="1"/>
  <c r="M264" i="8"/>
  <c r="N264" i="8" s="1"/>
  <c r="O264" i="8" s="1"/>
  <c r="M297" i="8"/>
  <c r="N297" i="8" s="1"/>
  <c r="O297" i="8" s="1"/>
  <c r="M620" i="8"/>
  <c r="N620" i="8" s="1"/>
  <c r="O620" i="8" s="1"/>
  <c r="M818" i="8"/>
  <c r="N818" i="8" s="1"/>
  <c r="O818" i="8" s="1"/>
  <c r="M839" i="8"/>
  <c r="N839" i="8" s="1"/>
  <c r="O839" i="8" s="1"/>
  <c r="M874" i="8"/>
  <c r="N874" i="8" s="1"/>
  <c r="O874" i="8" s="1"/>
  <c r="M234" i="8"/>
  <c r="N234" i="8" s="1"/>
  <c r="O234" i="8" s="1"/>
  <c r="M692" i="8"/>
  <c r="N692" i="8" s="1"/>
  <c r="O692" i="8" s="1"/>
  <c r="M622" i="8"/>
  <c r="N622" i="8" s="1"/>
  <c r="O622" i="8" s="1"/>
  <c r="M760" i="8"/>
  <c r="N760" i="8" s="1"/>
  <c r="O760" i="8" s="1"/>
  <c r="M619" i="8"/>
  <c r="N619" i="8" s="1"/>
  <c r="O619" i="8" s="1"/>
  <c r="M769" i="8"/>
  <c r="N769" i="8" s="1"/>
  <c r="O769" i="8" s="1"/>
  <c r="M181" i="8"/>
  <c r="N181" i="8" s="1"/>
  <c r="O181" i="8" s="1"/>
  <c r="M281" i="8"/>
  <c r="N281" i="8" s="1"/>
  <c r="O281" i="8" s="1"/>
  <c r="M715" i="8"/>
  <c r="N715" i="8" s="1"/>
  <c r="O715" i="8" s="1"/>
  <c r="M898" i="8"/>
  <c r="N898" i="8" s="1"/>
  <c r="O898" i="8" s="1"/>
  <c r="M846" i="8"/>
  <c r="N846" i="8" s="1"/>
  <c r="O846" i="8" s="1"/>
  <c r="M707" i="8"/>
  <c r="N707" i="8" s="1"/>
  <c r="O707" i="8" s="1"/>
  <c r="M421" i="8"/>
  <c r="N421" i="8" s="1"/>
  <c r="O421" i="8" s="1"/>
  <c r="M307" i="8"/>
  <c r="N307" i="8" s="1"/>
  <c r="O307" i="8" s="1"/>
  <c r="M45" i="8"/>
  <c r="N45" i="8" s="1"/>
  <c r="O45" i="8" s="1"/>
  <c r="M380" i="8"/>
  <c r="N380" i="8" s="1"/>
  <c r="O380" i="8" s="1"/>
  <c r="M254" i="8"/>
  <c r="N254" i="8" s="1"/>
  <c r="O254" i="8" s="1"/>
  <c r="M16" i="8"/>
  <c r="N16" i="8" s="1"/>
  <c r="O16" i="8" s="1"/>
  <c r="M119" i="8"/>
  <c r="N119" i="8" s="1"/>
  <c r="O119" i="8" s="1"/>
  <c r="M296" i="8"/>
  <c r="N296" i="8" s="1"/>
  <c r="O296" i="8" s="1"/>
  <c r="M311" i="8"/>
  <c r="N311" i="8" s="1"/>
  <c r="O311" i="8" s="1"/>
  <c r="M316" i="8"/>
  <c r="N316" i="8" s="1"/>
  <c r="O316" i="8" s="1"/>
  <c r="M288" i="8"/>
  <c r="N288" i="8" s="1"/>
  <c r="O288" i="8" s="1"/>
  <c r="M345" i="8"/>
  <c r="N345" i="8" s="1"/>
  <c r="O345" i="8" s="1"/>
  <c r="M406" i="8"/>
  <c r="N406" i="8" s="1"/>
  <c r="O406" i="8" s="1"/>
  <c r="M495" i="8"/>
  <c r="N495" i="8" s="1"/>
  <c r="O495" i="8" s="1"/>
  <c r="M545" i="8"/>
  <c r="N545" i="8" s="1"/>
  <c r="O545" i="8" s="1"/>
  <c r="M426" i="8"/>
  <c r="N426" i="8" s="1"/>
  <c r="O426" i="8" s="1"/>
  <c r="M609" i="8"/>
  <c r="N609" i="8" s="1"/>
  <c r="O609" i="8" s="1"/>
  <c r="M577" i="8"/>
  <c r="N577" i="8" s="1"/>
  <c r="O577" i="8" s="1"/>
  <c r="M509" i="8"/>
  <c r="N509" i="8" s="1"/>
  <c r="O509" i="8" s="1"/>
  <c r="M703" i="8"/>
  <c r="N703" i="8" s="1"/>
  <c r="O703" i="8" s="1"/>
  <c r="M791" i="8"/>
  <c r="N791" i="8" s="1"/>
  <c r="O791" i="8" s="1"/>
  <c r="M8" i="8"/>
  <c r="N8" i="8" s="1"/>
  <c r="O8" i="8" s="1"/>
  <c r="M72" i="8"/>
  <c r="N72" i="8" s="1"/>
  <c r="O72" i="8" s="1"/>
  <c r="M98" i="8"/>
  <c r="N98" i="8" s="1"/>
  <c r="O98" i="8" s="1"/>
  <c r="M146" i="8"/>
  <c r="N146" i="8" s="1"/>
  <c r="O146" i="8" s="1"/>
  <c r="M138" i="8"/>
  <c r="N138" i="8" s="1"/>
  <c r="O138" i="8" s="1"/>
  <c r="M190" i="8"/>
  <c r="N190" i="8" s="1"/>
  <c r="O190" i="8" s="1"/>
  <c r="M256" i="8"/>
  <c r="N256" i="8" s="1"/>
  <c r="O256" i="8" s="1"/>
  <c r="M356" i="8"/>
  <c r="N356" i="8" s="1"/>
  <c r="O356" i="8" s="1"/>
  <c r="M348" i="8"/>
  <c r="N348" i="8" s="1"/>
  <c r="O348" i="8" s="1"/>
  <c r="M329" i="8"/>
  <c r="N329" i="8" s="1"/>
  <c r="O329" i="8" s="1"/>
  <c r="M321" i="8"/>
  <c r="N321" i="8" s="1"/>
  <c r="O321" i="8" s="1"/>
  <c r="M353" i="8"/>
  <c r="N353" i="8" s="1"/>
  <c r="O353" i="8" s="1"/>
  <c r="M422" i="8"/>
  <c r="N422" i="8" s="1"/>
  <c r="O422" i="8" s="1"/>
  <c r="M340" i="8"/>
  <c r="N340" i="8" s="1"/>
  <c r="O340" i="8" s="1"/>
  <c r="M364" i="8"/>
  <c r="N364" i="8" s="1"/>
  <c r="O364" i="8" s="1"/>
  <c r="M561" i="8"/>
  <c r="N561" i="8" s="1"/>
  <c r="O561" i="8" s="1"/>
  <c r="M643" i="8"/>
  <c r="N643" i="8" s="1"/>
  <c r="O643" i="8" s="1"/>
  <c r="M617" i="8"/>
  <c r="N617" i="8" s="1"/>
  <c r="O617" i="8" s="1"/>
  <c r="M794" i="8"/>
  <c r="N794" i="8" s="1"/>
  <c r="O794" i="8" s="1"/>
  <c r="M842" i="8"/>
  <c r="N842" i="8" s="1"/>
  <c r="O842" i="8" s="1"/>
  <c r="M858" i="8"/>
  <c r="N858" i="8" s="1"/>
  <c r="O858" i="8" s="1"/>
  <c r="M746" i="8"/>
  <c r="N746" i="8" s="1"/>
  <c r="O746" i="8" s="1"/>
  <c r="M606" i="8"/>
  <c r="N606" i="8" s="1"/>
  <c r="O606" i="8" s="1"/>
  <c r="M664" i="8"/>
  <c r="N664" i="8" s="1"/>
  <c r="O664" i="8" s="1"/>
  <c r="M64" i="8"/>
  <c r="N64" i="8" s="1"/>
  <c r="O64" i="8" s="1"/>
  <c r="M184" i="8"/>
  <c r="N184" i="8" s="1"/>
  <c r="O184" i="8" s="1"/>
  <c r="M177" i="8"/>
  <c r="N177" i="8" s="1"/>
  <c r="O177" i="8" s="1"/>
  <c r="M173" i="8"/>
  <c r="N173" i="8" s="1"/>
  <c r="O173" i="8" s="1"/>
  <c r="M240" i="8"/>
  <c r="N240" i="8" s="1"/>
  <c r="O240" i="8" s="1"/>
  <c r="M270" i="8"/>
  <c r="N270" i="8" s="1"/>
  <c r="O270" i="8" s="1"/>
  <c r="M305" i="8"/>
  <c r="N305" i="8" s="1"/>
  <c r="O305" i="8" s="1"/>
  <c r="M309" i="8"/>
  <c r="N309" i="8" s="1"/>
  <c r="O309" i="8" s="1"/>
  <c r="M332" i="8"/>
  <c r="N332" i="8" s="1"/>
  <c r="O332" i="8" s="1"/>
  <c r="M324" i="8"/>
  <c r="N324" i="8" s="1"/>
  <c r="O324" i="8" s="1"/>
  <c r="M372" i="8"/>
  <c r="N372" i="8" s="1"/>
  <c r="O372" i="8" s="1"/>
  <c r="M414" i="8"/>
  <c r="N414" i="8" s="1"/>
  <c r="O414" i="8" s="1"/>
  <c r="M361" i="8"/>
  <c r="N361" i="8" s="1"/>
  <c r="O361" i="8" s="1"/>
  <c r="M438" i="8"/>
  <c r="N438" i="8" s="1"/>
  <c r="O438" i="8" s="1"/>
  <c r="M390" i="8"/>
  <c r="N390" i="8" s="1"/>
  <c r="O390" i="8" s="1"/>
  <c r="M471" i="8"/>
  <c r="N471" i="8" s="1"/>
  <c r="O471" i="8" s="1"/>
  <c r="M473" i="8"/>
  <c r="N473" i="8" s="1"/>
  <c r="O473" i="8" s="1"/>
  <c r="M585" i="8"/>
  <c r="N585" i="8" s="1"/>
  <c r="O585" i="8" s="1"/>
  <c r="M567" i="8"/>
  <c r="N567" i="8" s="1"/>
  <c r="O567" i="8" s="1"/>
  <c r="M636" i="8"/>
  <c r="N636" i="8" s="1"/>
  <c r="O636" i="8" s="1"/>
  <c r="M628" i="8"/>
  <c r="N628" i="8" s="1"/>
  <c r="O628" i="8" s="1"/>
  <c r="M646" i="8"/>
  <c r="N646" i="8" s="1"/>
  <c r="O646" i="8" s="1"/>
  <c r="M815" i="8"/>
  <c r="N815" i="8" s="1"/>
  <c r="O815" i="8" s="1"/>
  <c r="M831" i="8"/>
  <c r="N831" i="8" s="1"/>
  <c r="O831" i="8" s="1"/>
  <c r="M799" i="8"/>
  <c r="N799" i="8" s="1"/>
  <c r="O799" i="8" s="1"/>
  <c r="M890" i="8"/>
  <c r="N890" i="8" s="1"/>
  <c r="O890" i="8" s="1"/>
  <c r="M38" i="8"/>
  <c r="N38" i="8" s="1"/>
  <c r="O38" i="8" s="1"/>
  <c r="M83" i="8"/>
  <c r="N83" i="8" s="1"/>
  <c r="O83" i="8" s="1"/>
  <c r="M434" i="8"/>
  <c r="N434" i="8" s="1"/>
  <c r="O434" i="8" s="1"/>
  <c r="M433" i="8"/>
  <c r="N433" i="8" s="1"/>
  <c r="O433" i="8" s="1"/>
  <c r="M572" i="8"/>
  <c r="N572" i="8" s="1"/>
  <c r="O572" i="8" s="1"/>
  <c r="M621" i="8"/>
  <c r="N621" i="8" s="1"/>
  <c r="O621" i="8" s="1"/>
  <c r="M14" i="8"/>
  <c r="N14" i="8" s="1"/>
  <c r="O14" i="8" s="1"/>
  <c r="M41" i="8"/>
  <c r="N41" i="8" s="1"/>
  <c r="O41" i="8" s="1"/>
  <c r="M206" i="8"/>
  <c r="N206" i="8" s="1"/>
  <c r="O206" i="8" s="1"/>
  <c r="M56" i="8"/>
  <c r="N56" i="8" s="1"/>
  <c r="O56" i="8" s="1"/>
  <c r="M43" i="8"/>
  <c r="N43" i="8" s="1"/>
  <c r="O43" i="8" s="1"/>
  <c r="M48" i="8"/>
  <c r="N48" i="8" s="1"/>
  <c r="O48" i="8" s="1"/>
  <c r="M79" i="8"/>
  <c r="N79" i="8" s="1"/>
  <c r="O79" i="8" s="1"/>
  <c r="M51" i="8"/>
  <c r="N51" i="8" s="1"/>
  <c r="O51" i="8" s="1"/>
  <c r="M124" i="8"/>
  <c r="N124" i="8" s="1"/>
  <c r="O124" i="8" s="1"/>
  <c r="M142" i="8"/>
  <c r="N142" i="8" s="1"/>
  <c r="O142" i="8" s="1"/>
  <c r="M218" i="8"/>
  <c r="N218" i="8" s="1"/>
  <c r="O218" i="8" s="1"/>
  <c r="M248" i="8"/>
  <c r="N248" i="8" s="1"/>
  <c r="O248" i="8" s="1"/>
  <c r="M484" i="8"/>
  <c r="N484" i="8" s="1"/>
  <c r="O484" i="8" s="1"/>
  <c r="M569" i="8"/>
  <c r="N569" i="8" s="1"/>
  <c r="O569" i="8" s="1"/>
  <c r="M446" i="8"/>
  <c r="N446" i="8" s="1"/>
  <c r="O446" i="8" s="1"/>
  <c r="M486" i="8"/>
  <c r="N486" i="8" s="1"/>
  <c r="O486" i="8" s="1"/>
  <c r="M574" i="8"/>
  <c r="N574" i="8" s="1"/>
  <c r="O574" i="8" s="1"/>
  <c r="M553" i="8"/>
  <c r="N553" i="8" s="1"/>
  <c r="O553" i="8" s="1"/>
  <c r="M807" i="8"/>
  <c r="N807" i="8" s="1"/>
  <c r="O807" i="8" s="1"/>
  <c r="G7" i="8"/>
  <c r="D7" i="8"/>
  <c r="E7" i="8"/>
  <c r="F7" i="8"/>
  <c r="C7" i="8" l="1"/>
  <c r="B7" i="8"/>
  <c r="F13" i="11" l="1"/>
  <c r="F14" i="11" s="1"/>
  <c r="F15" i="11" s="1"/>
  <c r="F16" i="11" s="1"/>
  <c r="F17" i="11" s="1"/>
  <c r="F18" i="11" s="1"/>
  <c r="F19" i="11" s="1"/>
  <c r="F20" i="11" s="1"/>
  <c r="A14" i="11"/>
  <c r="A15" i="11" s="1"/>
  <c r="A16" i="11" s="1"/>
  <c r="A17" i="11" s="1"/>
  <c r="A18" i="11" s="1"/>
  <c r="A19" i="11" s="1"/>
  <c r="K7" i="8"/>
  <c r="J7" i="8"/>
  <c r="F21" i="11" l="1"/>
  <c r="F22" i="11" s="1"/>
  <c r="F23" i="11" s="1"/>
  <c r="F24" i="11" s="1"/>
  <c r="F25" i="11" s="1"/>
  <c r="F26" i="11" s="1"/>
  <c r="F27" i="11" s="1"/>
  <c r="F28" i="11" s="1"/>
  <c r="F29" i="11" s="1"/>
  <c r="F30" i="11" s="1"/>
  <c r="F31" i="11" s="1"/>
  <c r="F32" i="11" s="1"/>
  <c r="F33" i="11" s="1"/>
  <c r="F34" i="11" s="1"/>
  <c r="F35" i="11" s="1"/>
  <c r="F36" i="11" s="1"/>
  <c r="G36" i="11" s="1"/>
  <c r="H20" i="11"/>
  <c r="M7" i="8"/>
  <c r="A20" i="11"/>
  <c r="B19" i="11"/>
  <c r="J20" i="11"/>
  <c r="J17" i="11"/>
  <c r="J19" i="11"/>
  <c r="J18" i="11"/>
  <c r="J16" i="11"/>
  <c r="J14" i="11"/>
  <c r="J15" i="11"/>
  <c r="B18" i="11"/>
  <c r="B14" i="11"/>
  <c r="B17" i="11"/>
  <c r="B16" i="11"/>
  <c r="B15" i="11"/>
  <c r="I18" i="11"/>
  <c r="E20" i="11"/>
  <c r="G20" i="11"/>
  <c r="I17" i="11"/>
  <c r="H18" i="11"/>
  <c r="I14" i="11"/>
  <c r="E19" i="11"/>
  <c r="G19" i="11"/>
  <c r="I19" i="11"/>
  <c r="I15" i="11"/>
  <c r="H14" i="11"/>
  <c r="E18" i="11"/>
  <c r="G18" i="11"/>
  <c r="G17" i="11"/>
  <c r="G14" i="11"/>
  <c r="H19" i="11"/>
  <c r="H15" i="11"/>
  <c r="E17" i="11"/>
  <c r="E14" i="11"/>
  <c r="I20" i="11"/>
  <c r="I16" i="11"/>
  <c r="E16" i="11"/>
  <c r="G16" i="11"/>
  <c r="G15" i="11"/>
  <c r="H16" i="11"/>
  <c r="E15" i="11"/>
  <c r="H17" i="11"/>
  <c r="J13" i="11"/>
  <c r="E22" i="11" l="1"/>
  <c r="G21" i="11"/>
  <c r="E23" i="11"/>
  <c r="J21" i="11"/>
  <c r="E21" i="11"/>
  <c r="E28" i="11"/>
  <c r="E27" i="11"/>
  <c r="E26" i="11"/>
  <c r="E24" i="11"/>
  <c r="E25" i="11"/>
  <c r="E29" i="11"/>
  <c r="E32" i="11"/>
  <c r="E31" i="11"/>
  <c r="E33" i="11"/>
  <c r="E34" i="11"/>
  <c r="E36" i="11"/>
  <c r="E35" i="11"/>
  <c r="E30" i="11"/>
  <c r="H23" i="11"/>
  <c r="J23" i="11"/>
  <c r="G22" i="11"/>
  <c r="I23" i="11"/>
  <c r="H21" i="11"/>
  <c r="I21" i="11"/>
  <c r="J22" i="11"/>
  <c r="J31" i="11"/>
  <c r="J28" i="11"/>
  <c r="G34" i="11"/>
  <c r="F37" i="11"/>
  <c r="J37" i="11" s="1"/>
  <c r="I25" i="11"/>
  <c r="I31" i="11"/>
  <c r="J30" i="11"/>
  <c r="H36" i="11"/>
  <c r="I24" i="11"/>
  <c r="G23" i="11"/>
  <c r="H25" i="11"/>
  <c r="I22" i="11"/>
  <c r="J24" i="11"/>
  <c r="J33" i="11"/>
  <c r="J35" i="11"/>
  <c r="I36" i="11"/>
  <c r="H34" i="11"/>
  <c r="H32" i="11"/>
  <c r="G33" i="11"/>
  <c r="G26" i="11"/>
  <c r="G28" i="11"/>
  <c r="G31" i="11"/>
  <c r="H29" i="11"/>
  <c r="J36" i="11"/>
  <c r="I27" i="11"/>
  <c r="H35" i="11"/>
  <c r="I28" i="11"/>
  <c r="I29" i="11"/>
  <c r="I26" i="11"/>
  <c r="J32" i="11"/>
  <c r="I35" i="11"/>
  <c r="G30" i="11"/>
  <c r="H24" i="11"/>
  <c r="G32" i="11"/>
  <c r="I32" i="11"/>
  <c r="G24" i="11"/>
  <c r="G25" i="11"/>
  <c r="I33" i="11"/>
  <c r="I30" i="11"/>
  <c r="J29" i="11"/>
  <c r="J25" i="11"/>
  <c r="J27" i="11"/>
  <c r="G35" i="11"/>
  <c r="H26" i="11"/>
  <c r="J26" i="11"/>
  <c r="H30" i="11"/>
  <c r="J34" i="11"/>
  <c r="H33" i="11"/>
  <c r="H27" i="11"/>
  <c r="G27" i="11"/>
  <c r="H31" i="11"/>
  <c r="H28" i="11"/>
  <c r="G29" i="11"/>
  <c r="H22" i="11"/>
  <c r="I34" i="11"/>
  <c r="A21" i="11"/>
  <c r="B20" i="11"/>
  <c r="G13" i="11"/>
  <c r="H13" i="11"/>
  <c r="I13" i="11"/>
  <c r="E13" i="11"/>
  <c r="E37" i="11" l="1"/>
  <c r="F38" i="11"/>
  <c r="G38" i="11" s="1"/>
  <c r="G37" i="11"/>
  <c r="H37" i="11"/>
  <c r="I37" i="11"/>
  <c r="A22" i="11"/>
  <c r="B21" i="11"/>
  <c r="N7" i="8"/>
  <c r="E38" i="11" l="1"/>
  <c r="F39" i="11"/>
  <c r="G39" i="11" s="1"/>
  <c r="I38" i="11"/>
  <c r="H38" i="11"/>
  <c r="J38" i="11"/>
  <c r="K18" i="11"/>
  <c r="L18" i="11" s="1"/>
  <c r="K20" i="11"/>
  <c r="L20" i="11" s="1"/>
  <c r="K21" i="11"/>
  <c r="L21" i="11" s="1"/>
  <c r="K30" i="11"/>
  <c r="L30" i="11" s="1"/>
  <c r="K16" i="11"/>
  <c r="L16" i="11" s="1"/>
  <c r="K29" i="11"/>
  <c r="L29" i="11" s="1"/>
  <c r="K33" i="11"/>
  <c r="L33" i="11" s="1"/>
  <c r="K23" i="11"/>
  <c r="L23" i="11" s="1"/>
  <c r="K14" i="11"/>
  <c r="L14" i="11" s="1"/>
  <c r="K31" i="11"/>
  <c r="L31" i="11" s="1"/>
  <c r="K26" i="11"/>
  <c r="L26" i="11" s="1"/>
  <c r="K19" i="11"/>
  <c r="L19" i="11" s="1"/>
  <c r="K35" i="11"/>
  <c r="L35" i="11" s="1"/>
  <c r="K28" i="11"/>
  <c r="L28" i="11" s="1"/>
  <c r="K24" i="11"/>
  <c r="L24" i="11" s="1"/>
  <c r="K25" i="11"/>
  <c r="L25" i="11" s="1"/>
  <c r="K27" i="11"/>
  <c r="L27" i="11" s="1"/>
  <c r="K17" i="11"/>
  <c r="L17" i="11" s="1"/>
  <c r="K15" i="11"/>
  <c r="L15" i="11" s="1"/>
  <c r="K13" i="11"/>
  <c r="L13" i="11" s="1"/>
  <c r="K36" i="11"/>
  <c r="L36" i="11" s="1"/>
  <c r="K37" i="11"/>
  <c r="L37" i="11" s="1"/>
  <c r="K22" i="11"/>
  <c r="L22" i="11" s="1"/>
  <c r="K34" i="11"/>
  <c r="L34" i="11" s="1"/>
  <c r="K32" i="11"/>
  <c r="L32" i="11" s="1"/>
  <c r="K38" i="11"/>
  <c r="A23" i="11"/>
  <c r="B22" i="11"/>
  <c r="O7" i="8"/>
  <c r="R23" i="8" l="1"/>
  <c r="R87" i="8"/>
  <c r="R151" i="8"/>
  <c r="R215" i="8"/>
  <c r="R279" i="8"/>
  <c r="R343" i="8"/>
  <c r="R407" i="8"/>
  <c r="R471" i="8"/>
  <c r="R535" i="8"/>
  <c r="R599" i="8"/>
  <c r="R663" i="8"/>
  <c r="R80" i="8"/>
  <c r="R144" i="8"/>
  <c r="R208" i="8"/>
  <c r="R272" i="8"/>
  <c r="R336" i="8"/>
  <c r="R400" i="8"/>
  <c r="R464" i="8"/>
  <c r="R528" i="8"/>
  <c r="R592" i="8"/>
  <c r="R656" i="8"/>
  <c r="R73" i="8"/>
  <c r="R137" i="8"/>
  <c r="R201" i="8"/>
  <c r="R265" i="8"/>
  <c r="R329" i="8"/>
  <c r="R393" i="8"/>
  <c r="R457" i="8"/>
  <c r="R521" i="8"/>
  <c r="R585" i="8"/>
  <c r="R649" i="8"/>
  <c r="R66" i="8"/>
  <c r="R130" i="8"/>
  <c r="R194" i="8"/>
  <c r="R258" i="8"/>
  <c r="R322" i="8"/>
  <c r="R386" i="8"/>
  <c r="R450" i="8"/>
  <c r="R514" i="8"/>
  <c r="R578" i="8"/>
  <c r="R642" i="8"/>
  <c r="R59" i="8"/>
  <c r="R123" i="8"/>
  <c r="R187" i="8"/>
  <c r="R251" i="8"/>
  <c r="R315" i="8"/>
  <c r="R379" i="8"/>
  <c r="R443" i="8"/>
  <c r="R507" i="8"/>
  <c r="R571" i="8"/>
  <c r="R52" i="8"/>
  <c r="R116" i="8"/>
  <c r="R180" i="8"/>
  <c r="R244" i="8"/>
  <c r="R308" i="8"/>
  <c r="R372" i="8"/>
  <c r="R436" i="8"/>
  <c r="R500" i="8"/>
  <c r="R564" i="8"/>
  <c r="R628" i="8"/>
  <c r="R70" i="8"/>
  <c r="R134" i="8"/>
  <c r="R198" i="8"/>
  <c r="R262" i="8"/>
  <c r="R326" i="8"/>
  <c r="R390" i="8"/>
  <c r="R454" i="8"/>
  <c r="R518" i="8"/>
  <c r="R582" i="8"/>
  <c r="R646" i="8"/>
  <c r="R133" i="8"/>
  <c r="R621" i="8"/>
  <c r="R718" i="8"/>
  <c r="R782" i="8"/>
  <c r="R846" i="8"/>
  <c r="R910" i="8"/>
  <c r="R974" i="8"/>
  <c r="R781" i="8"/>
  <c r="R269" i="8"/>
  <c r="R667" i="8"/>
  <c r="R735" i="8"/>
  <c r="R799" i="8"/>
  <c r="R863" i="8"/>
  <c r="R927" i="8"/>
  <c r="R991" i="8"/>
  <c r="R31" i="8"/>
  <c r="R95" i="8"/>
  <c r="R159" i="8"/>
  <c r="R223" i="8"/>
  <c r="R287" i="8"/>
  <c r="R351" i="8"/>
  <c r="R415" i="8"/>
  <c r="R479" i="8"/>
  <c r="R543" i="8"/>
  <c r="R607" i="8"/>
  <c r="R24" i="8"/>
  <c r="R88" i="8"/>
  <c r="R152" i="8"/>
  <c r="R216" i="8"/>
  <c r="R280" i="8"/>
  <c r="R344" i="8"/>
  <c r="R408" i="8"/>
  <c r="R472" i="8"/>
  <c r="R536" i="8"/>
  <c r="R600" i="8"/>
  <c r="R17" i="8"/>
  <c r="R81" i="8"/>
  <c r="R145" i="8"/>
  <c r="R209" i="8"/>
  <c r="R273" i="8"/>
  <c r="R337" i="8"/>
  <c r="R401" i="8"/>
  <c r="R465" i="8"/>
  <c r="R529" i="8"/>
  <c r="R593" i="8"/>
  <c r="R657" i="8"/>
  <c r="R74" i="8"/>
  <c r="R138" i="8"/>
  <c r="R202" i="8"/>
  <c r="R266" i="8"/>
  <c r="R330" i="8"/>
  <c r="R394" i="8"/>
  <c r="R458" i="8"/>
  <c r="R522" i="8"/>
  <c r="R586" i="8"/>
  <c r="R650" i="8"/>
  <c r="R67" i="8"/>
  <c r="R131" i="8"/>
  <c r="R195" i="8"/>
  <c r="R259" i="8"/>
  <c r="R323" i="8"/>
  <c r="R387" i="8"/>
  <c r="R451" i="8"/>
  <c r="R515" i="8"/>
  <c r="R579" i="8"/>
  <c r="R60" i="8"/>
  <c r="R124" i="8"/>
  <c r="R188" i="8"/>
  <c r="R252" i="8"/>
  <c r="R316" i="8"/>
  <c r="R380" i="8"/>
  <c r="R444" i="8"/>
  <c r="R508" i="8"/>
  <c r="R572" i="8"/>
  <c r="R636" i="8"/>
  <c r="R78" i="8"/>
  <c r="R142" i="8"/>
  <c r="R206" i="8"/>
  <c r="R270" i="8"/>
  <c r="R334" i="8"/>
  <c r="R398" i="8"/>
  <c r="R462" i="8"/>
  <c r="R526" i="8"/>
  <c r="R590" i="8"/>
  <c r="R654" i="8"/>
  <c r="R197" i="8"/>
  <c r="R651" i="8"/>
  <c r="R726" i="8"/>
  <c r="R790" i="8"/>
  <c r="R854" i="8"/>
  <c r="R918" i="8"/>
  <c r="R982" i="8"/>
  <c r="R837" i="8"/>
  <c r="R333" i="8"/>
  <c r="R676" i="8"/>
  <c r="R39" i="8"/>
  <c r="R103" i="8"/>
  <c r="R167" i="8"/>
  <c r="R231" i="8"/>
  <c r="R295" i="8"/>
  <c r="R359" i="8"/>
  <c r="R423" i="8"/>
  <c r="R487" i="8"/>
  <c r="R551" i="8"/>
  <c r="R615" i="8"/>
  <c r="R32" i="8"/>
  <c r="R96" i="8"/>
  <c r="R160" i="8"/>
  <c r="R224" i="8"/>
  <c r="R288" i="8"/>
  <c r="R352" i="8"/>
  <c r="R416" i="8"/>
  <c r="R480" i="8"/>
  <c r="R544" i="8"/>
  <c r="R608" i="8"/>
  <c r="R25" i="8"/>
  <c r="R89" i="8"/>
  <c r="R153" i="8"/>
  <c r="R217" i="8"/>
  <c r="R281" i="8"/>
  <c r="R345" i="8"/>
  <c r="R409" i="8"/>
  <c r="R473" i="8"/>
  <c r="R537" i="8"/>
  <c r="R601" i="8"/>
  <c r="R18" i="8"/>
  <c r="R82" i="8"/>
  <c r="R146" i="8"/>
  <c r="R210" i="8"/>
  <c r="R274" i="8"/>
  <c r="R338" i="8"/>
  <c r="R402" i="8"/>
  <c r="R466" i="8"/>
  <c r="R530" i="8"/>
  <c r="R594" i="8"/>
  <c r="R658" i="8"/>
  <c r="R75" i="8"/>
  <c r="R139" i="8"/>
  <c r="R203" i="8"/>
  <c r="R47" i="8"/>
  <c r="R111" i="8"/>
  <c r="R175" i="8"/>
  <c r="R239" i="8"/>
  <c r="R303" i="8"/>
  <c r="R367" i="8"/>
  <c r="R431" i="8"/>
  <c r="R495" i="8"/>
  <c r="R559" i="8"/>
  <c r="R623" i="8"/>
  <c r="R40" i="8"/>
  <c r="R104" i="8"/>
  <c r="R168" i="8"/>
  <c r="R232" i="8"/>
  <c r="R296" i="8"/>
  <c r="R360" i="8"/>
  <c r="R424" i="8"/>
  <c r="R488" i="8"/>
  <c r="R552" i="8"/>
  <c r="R616" i="8"/>
  <c r="R33" i="8"/>
  <c r="R97" i="8"/>
  <c r="R161" i="8"/>
  <c r="R225" i="8"/>
  <c r="R289" i="8"/>
  <c r="R353" i="8"/>
  <c r="R417" i="8"/>
  <c r="R481" i="8"/>
  <c r="R545" i="8"/>
  <c r="R609" i="8"/>
  <c r="R26" i="8"/>
  <c r="R90" i="8"/>
  <c r="R154" i="8"/>
  <c r="R218" i="8"/>
  <c r="R282" i="8"/>
  <c r="R346" i="8"/>
  <c r="R410" i="8"/>
  <c r="R474" i="8"/>
  <c r="R538" i="8"/>
  <c r="R602" i="8"/>
  <c r="R19" i="8"/>
  <c r="R83" i="8"/>
  <c r="R147" i="8"/>
  <c r="R211" i="8"/>
  <c r="R275" i="8"/>
  <c r="R339" i="8"/>
  <c r="R403" i="8"/>
  <c r="R467" i="8"/>
  <c r="R531" i="8"/>
  <c r="R595" i="8"/>
  <c r="R76" i="8"/>
  <c r="R140" i="8"/>
  <c r="R204" i="8"/>
  <c r="R268" i="8"/>
  <c r="R332" i="8"/>
  <c r="R396" i="8"/>
  <c r="R460" i="8"/>
  <c r="R524" i="8"/>
  <c r="R588" i="8"/>
  <c r="R30" i="8"/>
  <c r="R94" i="8"/>
  <c r="R158" i="8"/>
  <c r="R222" i="8"/>
  <c r="R286" i="8"/>
  <c r="R350" i="8"/>
  <c r="R414" i="8"/>
  <c r="R478" i="8"/>
  <c r="R542" i="8"/>
  <c r="R606" i="8"/>
  <c r="R670" i="8"/>
  <c r="R325" i="8"/>
  <c r="R675" i="8"/>
  <c r="R742" i="8"/>
  <c r="R806" i="8"/>
  <c r="R870" i="8"/>
  <c r="R934" i="8"/>
  <c r="R998" i="8"/>
  <c r="R933" i="8"/>
  <c r="R63" i="8"/>
  <c r="R127" i="8"/>
  <c r="R191" i="8"/>
  <c r="R255" i="8"/>
  <c r="R319" i="8"/>
  <c r="R383" i="8"/>
  <c r="R447" i="8"/>
  <c r="R511" i="8"/>
  <c r="R575" i="8"/>
  <c r="R639" i="8"/>
  <c r="R56" i="8"/>
  <c r="R120" i="8"/>
  <c r="R184" i="8"/>
  <c r="R248" i="8"/>
  <c r="R312" i="8"/>
  <c r="R376" i="8"/>
  <c r="R440" i="8"/>
  <c r="R504" i="8"/>
  <c r="R568" i="8"/>
  <c r="R632" i="8"/>
  <c r="R49" i="8"/>
  <c r="R113" i="8"/>
  <c r="R177" i="8"/>
  <c r="R241" i="8"/>
  <c r="R305" i="8"/>
  <c r="R369" i="8"/>
  <c r="R433" i="8"/>
  <c r="R497" i="8"/>
  <c r="R561" i="8"/>
  <c r="R625" i="8"/>
  <c r="R42" i="8"/>
  <c r="R106" i="8"/>
  <c r="R170" i="8"/>
  <c r="R234" i="8"/>
  <c r="R298" i="8"/>
  <c r="R362" i="8"/>
  <c r="R426" i="8"/>
  <c r="R490" i="8"/>
  <c r="R554" i="8"/>
  <c r="R618" i="8"/>
  <c r="R35" i="8"/>
  <c r="R99" i="8"/>
  <c r="R163" i="8"/>
  <c r="R227" i="8"/>
  <c r="R291" i="8"/>
  <c r="R355" i="8"/>
  <c r="R419" i="8"/>
  <c r="R483" i="8"/>
  <c r="R547" i="8"/>
  <c r="R28" i="8"/>
  <c r="R92" i="8"/>
  <c r="R156" i="8"/>
  <c r="R220" i="8"/>
  <c r="R284" i="8"/>
  <c r="R348" i="8"/>
  <c r="R412" i="8"/>
  <c r="R476" i="8"/>
  <c r="R540" i="8"/>
  <c r="R604" i="8"/>
  <c r="R46" i="8"/>
  <c r="R110" i="8"/>
  <c r="R174" i="8"/>
  <c r="R238" i="8"/>
  <c r="R302" i="8"/>
  <c r="R366" i="8"/>
  <c r="R430" i="8"/>
  <c r="R494" i="8"/>
  <c r="R558" i="8"/>
  <c r="R622" i="8"/>
  <c r="R686" i="8"/>
  <c r="R453" i="8"/>
  <c r="R693" i="8"/>
  <c r="R758" i="8"/>
  <c r="R822" i="8"/>
  <c r="R886" i="8"/>
  <c r="R950" i="8"/>
  <c r="R445" i="8"/>
  <c r="R77" i="8"/>
  <c r="R589" i="8"/>
  <c r="R711" i="8"/>
  <c r="R71" i="8"/>
  <c r="R135" i="8"/>
  <c r="R199" i="8"/>
  <c r="R263" i="8"/>
  <c r="R327" i="8"/>
  <c r="R391" i="8"/>
  <c r="R455" i="8"/>
  <c r="R519" i="8"/>
  <c r="R583" i="8"/>
  <c r="R647" i="8"/>
  <c r="R64" i="8"/>
  <c r="R128" i="8"/>
  <c r="R192" i="8"/>
  <c r="R256" i="8"/>
  <c r="R320" i="8"/>
  <c r="R384" i="8"/>
  <c r="R448" i="8"/>
  <c r="R512" i="8"/>
  <c r="R576" i="8"/>
  <c r="R640" i="8"/>
  <c r="R57" i="8"/>
  <c r="R121" i="8"/>
  <c r="R185" i="8"/>
  <c r="R249" i="8"/>
  <c r="R313" i="8"/>
  <c r="R377" i="8"/>
  <c r="R441" i="8"/>
  <c r="R505" i="8"/>
  <c r="R569" i="8"/>
  <c r="R633" i="8"/>
  <c r="R50" i="8"/>
  <c r="R114" i="8"/>
  <c r="R178" i="8"/>
  <c r="R242" i="8"/>
  <c r="R306" i="8"/>
  <c r="R370" i="8"/>
  <c r="R434" i="8"/>
  <c r="R498" i="8"/>
  <c r="R562" i="8"/>
  <c r="R626" i="8"/>
  <c r="R43" i="8"/>
  <c r="R107" i="8"/>
  <c r="R55" i="8"/>
  <c r="R311" i="8"/>
  <c r="R567" i="8"/>
  <c r="R176" i="8"/>
  <c r="R432" i="8"/>
  <c r="R41" i="8"/>
  <c r="R297" i="8"/>
  <c r="R553" i="8"/>
  <c r="R162" i="8"/>
  <c r="R418" i="8"/>
  <c r="R27" i="8"/>
  <c r="R235" i="8"/>
  <c r="R363" i="8"/>
  <c r="R491" i="8"/>
  <c r="R36" i="8"/>
  <c r="R164" i="8"/>
  <c r="R292" i="8"/>
  <c r="R420" i="8"/>
  <c r="R548" i="8"/>
  <c r="R54" i="8"/>
  <c r="R182" i="8"/>
  <c r="R310" i="8"/>
  <c r="R438" i="8"/>
  <c r="R566" i="8"/>
  <c r="R694" i="8"/>
  <c r="R702" i="8"/>
  <c r="R830" i="8"/>
  <c r="R958" i="8"/>
  <c r="R141" i="8"/>
  <c r="R695" i="8"/>
  <c r="R775" i="8"/>
  <c r="R847" i="8"/>
  <c r="R919" i="8"/>
  <c r="R999" i="8"/>
  <c r="R953" i="8"/>
  <c r="R820" i="8"/>
  <c r="R701" i="8"/>
  <c r="R21" i="8"/>
  <c r="R533" i="8"/>
  <c r="R704" i="8"/>
  <c r="R768" i="8"/>
  <c r="R832" i="8"/>
  <c r="R896" i="8"/>
  <c r="R984" i="8"/>
  <c r="R732" i="8"/>
  <c r="R665" i="8"/>
  <c r="R93" i="8"/>
  <c r="R603" i="8"/>
  <c r="R713" i="8"/>
  <c r="R777" i="8"/>
  <c r="R841" i="8"/>
  <c r="R961" i="8"/>
  <c r="R876" i="8"/>
  <c r="R829" i="8"/>
  <c r="R293" i="8"/>
  <c r="R671" i="8"/>
  <c r="R738" i="8"/>
  <c r="R802" i="8"/>
  <c r="R866" i="8"/>
  <c r="R930" i="8"/>
  <c r="R994" i="8"/>
  <c r="R844" i="8"/>
  <c r="R805" i="8"/>
  <c r="R301" i="8"/>
  <c r="R672" i="8"/>
  <c r="R739" i="8"/>
  <c r="R79" i="8"/>
  <c r="R335" i="8"/>
  <c r="R591" i="8"/>
  <c r="R200" i="8"/>
  <c r="R456" i="8"/>
  <c r="R65" i="8"/>
  <c r="R321" i="8"/>
  <c r="R577" i="8"/>
  <c r="R186" i="8"/>
  <c r="R442" i="8"/>
  <c r="R51" i="8"/>
  <c r="R243" i="8"/>
  <c r="R371" i="8"/>
  <c r="R499" i="8"/>
  <c r="R44" i="8"/>
  <c r="R172" i="8"/>
  <c r="R300" i="8"/>
  <c r="R428" i="8"/>
  <c r="R556" i="8"/>
  <c r="R62" i="8"/>
  <c r="R190" i="8"/>
  <c r="R318" i="8"/>
  <c r="R446" i="8"/>
  <c r="R574" i="8"/>
  <c r="R69" i="8"/>
  <c r="R710" i="8"/>
  <c r="R838" i="8"/>
  <c r="R966" i="8"/>
  <c r="R205" i="8"/>
  <c r="R703" i="8"/>
  <c r="R783" i="8"/>
  <c r="R855" i="8"/>
  <c r="R935" i="8"/>
  <c r="R944" i="8"/>
  <c r="R977" i="8"/>
  <c r="R852" i="8"/>
  <c r="R749" i="8"/>
  <c r="R85" i="8"/>
  <c r="R597" i="8"/>
  <c r="R712" i="8"/>
  <c r="R776" i="8"/>
  <c r="R840" i="8"/>
  <c r="R904" i="8"/>
  <c r="R897" i="8"/>
  <c r="R772" i="8"/>
  <c r="R717" i="8"/>
  <c r="R157" i="8"/>
  <c r="R635" i="8"/>
  <c r="R721" i="8"/>
  <c r="R785" i="8"/>
  <c r="R849" i="8"/>
  <c r="R985" i="8"/>
  <c r="R916" i="8"/>
  <c r="R877" i="8"/>
  <c r="R357" i="8"/>
  <c r="R680" i="8"/>
  <c r="R746" i="8"/>
  <c r="R810" i="8"/>
  <c r="R874" i="8"/>
  <c r="R938" i="8"/>
  <c r="R117" i="8"/>
  <c r="R892" i="8"/>
  <c r="R853" i="8"/>
  <c r="R119" i="8"/>
  <c r="R375" i="8"/>
  <c r="R631" i="8"/>
  <c r="R240" i="8"/>
  <c r="R496" i="8"/>
  <c r="R105" i="8"/>
  <c r="R361" i="8"/>
  <c r="R617" i="8"/>
  <c r="R226" i="8"/>
  <c r="R482" i="8"/>
  <c r="R91" i="8"/>
  <c r="R267" i="8"/>
  <c r="R395" i="8"/>
  <c r="R523" i="8"/>
  <c r="R68" i="8"/>
  <c r="R196" i="8"/>
  <c r="R324" i="8"/>
  <c r="R452" i="8"/>
  <c r="R580" i="8"/>
  <c r="R86" i="8"/>
  <c r="R214" i="8"/>
  <c r="R342" i="8"/>
  <c r="R470" i="8"/>
  <c r="R598" i="8"/>
  <c r="R261" i="8"/>
  <c r="R734" i="8"/>
  <c r="R862" i="8"/>
  <c r="R990" i="8"/>
  <c r="R397" i="8"/>
  <c r="R719" i="8"/>
  <c r="R791" i="8"/>
  <c r="R871" i="8"/>
  <c r="R943" i="8"/>
  <c r="R960" i="8"/>
  <c r="R309" i="8"/>
  <c r="R884" i="8"/>
  <c r="R789" i="8"/>
  <c r="R149" i="8"/>
  <c r="R629" i="8"/>
  <c r="R720" i="8"/>
  <c r="R784" i="8"/>
  <c r="R848" i="8"/>
  <c r="R912" i="8"/>
  <c r="R921" i="8"/>
  <c r="R812" i="8"/>
  <c r="R765" i="8"/>
  <c r="R221" i="8"/>
  <c r="R659" i="8"/>
  <c r="R729" i="8"/>
  <c r="R793" i="8"/>
  <c r="R857" i="8"/>
  <c r="R437" i="8"/>
  <c r="R956" i="8"/>
  <c r="R925" i="8"/>
  <c r="R421" i="8"/>
  <c r="R689" i="8"/>
  <c r="R754" i="8"/>
  <c r="R207" i="8"/>
  <c r="R463" i="8"/>
  <c r="R72" i="8"/>
  <c r="R328" i="8"/>
  <c r="R584" i="8"/>
  <c r="R193" i="8"/>
  <c r="R449" i="8"/>
  <c r="R58" i="8"/>
  <c r="R314" i="8"/>
  <c r="R570" i="8"/>
  <c r="R171" i="8"/>
  <c r="R307" i="8"/>
  <c r="R435" i="8"/>
  <c r="R563" i="8"/>
  <c r="R108" i="8"/>
  <c r="R236" i="8"/>
  <c r="R364" i="8"/>
  <c r="R492" i="8"/>
  <c r="R620" i="8"/>
  <c r="R126" i="8"/>
  <c r="R254" i="8"/>
  <c r="R382" i="8"/>
  <c r="R510" i="8"/>
  <c r="R638" i="8"/>
  <c r="R581" i="8"/>
  <c r="R774" i="8"/>
  <c r="R902" i="8"/>
  <c r="R733" i="8"/>
  <c r="R627" i="8"/>
  <c r="R751" i="8"/>
  <c r="R823" i="8"/>
  <c r="R895" i="8"/>
  <c r="R967" i="8"/>
  <c r="R889" i="8"/>
  <c r="R716" i="8"/>
  <c r="R988" i="8"/>
  <c r="R909" i="8"/>
  <c r="R341" i="8"/>
  <c r="R677" i="8"/>
  <c r="R744" i="8"/>
  <c r="R808" i="8"/>
  <c r="R872" i="8"/>
  <c r="R936" i="8"/>
  <c r="R993" i="8"/>
  <c r="R940" i="8"/>
  <c r="R917" i="8"/>
  <c r="R413" i="8"/>
  <c r="R688" i="8"/>
  <c r="R753" i="8"/>
  <c r="R817" i="8"/>
  <c r="R881" i="8"/>
  <c r="R756" i="8"/>
  <c r="R674" i="8"/>
  <c r="R101" i="8"/>
  <c r="R605" i="8"/>
  <c r="R714" i="8"/>
  <c r="R778" i="8"/>
  <c r="R842" i="8"/>
  <c r="R247" i="8"/>
  <c r="R503" i="8"/>
  <c r="R112" i="8"/>
  <c r="R368" i="8"/>
  <c r="R624" i="8"/>
  <c r="R233" i="8"/>
  <c r="R489" i="8"/>
  <c r="R98" i="8"/>
  <c r="R354" i="8"/>
  <c r="R610" i="8"/>
  <c r="R179" i="8"/>
  <c r="R331" i="8"/>
  <c r="R459" i="8"/>
  <c r="R587" i="8"/>
  <c r="R132" i="8"/>
  <c r="R260" i="8"/>
  <c r="R388" i="8"/>
  <c r="R516" i="8"/>
  <c r="R22" i="8"/>
  <c r="R150" i="8"/>
  <c r="R278" i="8"/>
  <c r="R406" i="8"/>
  <c r="R534" i="8"/>
  <c r="R662" i="8"/>
  <c r="R666" i="8"/>
  <c r="R798" i="8"/>
  <c r="R926" i="8"/>
  <c r="R885" i="8"/>
  <c r="R652" i="8"/>
  <c r="R759" i="8"/>
  <c r="R831" i="8"/>
  <c r="R903" i="8"/>
  <c r="R975" i="8"/>
  <c r="R913" i="8"/>
  <c r="R748" i="8"/>
  <c r="R381" i="8"/>
  <c r="R949" i="8"/>
  <c r="R405" i="8"/>
  <c r="R687" i="8"/>
  <c r="R752" i="8"/>
  <c r="R816" i="8"/>
  <c r="R880" i="8"/>
  <c r="R952" i="8"/>
  <c r="R613" i="8"/>
  <c r="R980" i="8"/>
  <c r="R965" i="8"/>
  <c r="R477" i="8"/>
  <c r="R697" i="8"/>
  <c r="R761" i="8"/>
  <c r="R825" i="8"/>
  <c r="R905" i="8"/>
  <c r="R796" i="8"/>
  <c r="R725" i="8"/>
  <c r="R165" i="8"/>
  <c r="R637" i="8"/>
  <c r="R722" i="8"/>
  <c r="R786" i="8"/>
  <c r="R850" i="8"/>
  <c r="R914" i="8"/>
  <c r="R978" i="8"/>
  <c r="R764" i="8"/>
  <c r="R709" i="8"/>
  <c r="R173" i="8"/>
  <c r="R643" i="8"/>
  <c r="R723" i="8"/>
  <c r="R787" i="8"/>
  <c r="R851" i="8"/>
  <c r="R915" i="8"/>
  <c r="R979" i="8"/>
  <c r="R740" i="8"/>
  <c r="R692" i="8"/>
  <c r="P23" i="8"/>
  <c r="P87" i="8"/>
  <c r="P151" i="8"/>
  <c r="P215" i="8"/>
  <c r="P279" i="8"/>
  <c r="P343" i="8"/>
  <c r="P407" i="8"/>
  <c r="P64" i="8"/>
  <c r="P128" i="8"/>
  <c r="P192" i="8"/>
  <c r="P256" i="8"/>
  <c r="P320" i="8"/>
  <c r="P384" i="8"/>
  <c r="P25" i="8"/>
  <c r="R143" i="8"/>
  <c r="R136" i="8"/>
  <c r="R169" i="8"/>
  <c r="R250" i="8"/>
  <c r="R219" i="8"/>
  <c r="R555" i="8"/>
  <c r="R340" i="8"/>
  <c r="R38" i="8"/>
  <c r="R374" i="8"/>
  <c r="R389" i="8"/>
  <c r="R942" i="8"/>
  <c r="R743" i="8"/>
  <c r="R951" i="8"/>
  <c r="R780" i="8"/>
  <c r="R277" i="8"/>
  <c r="R792" i="8"/>
  <c r="R968" i="8"/>
  <c r="R861" i="8"/>
  <c r="R737" i="8"/>
  <c r="R929" i="8"/>
  <c r="R37" i="8"/>
  <c r="R762" i="8"/>
  <c r="R890" i="8"/>
  <c r="R986" i="8"/>
  <c r="R253" i="8"/>
  <c r="R365" i="8"/>
  <c r="R699" i="8"/>
  <c r="R779" i="8"/>
  <c r="R859" i="8"/>
  <c r="R931" i="8"/>
  <c r="R53" i="8"/>
  <c r="R908" i="8"/>
  <c r="R941" i="8"/>
  <c r="P71" i="8"/>
  <c r="P143" i="8"/>
  <c r="P223" i="8"/>
  <c r="P295" i="8"/>
  <c r="P367" i="8"/>
  <c r="P32" i="8"/>
  <c r="P104" i="8"/>
  <c r="P176" i="8"/>
  <c r="P248" i="8"/>
  <c r="P328" i="8"/>
  <c r="P400" i="8"/>
  <c r="P49" i="8"/>
  <c r="P113" i="8"/>
  <c r="P177" i="8"/>
  <c r="P241" i="8"/>
  <c r="P305" i="8"/>
  <c r="P369" i="8"/>
  <c r="P433" i="8"/>
  <c r="P26" i="8"/>
  <c r="P90" i="8"/>
  <c r="P154" i="8"/>
  <c r="P218" i="8"/>
  <c r="P282" i="8"/>
  <c r="P346" i="8"/>
  <c r="P410" i="8"/>
  <c r="P474" i="8"/>
  <c r="P538" i="8"/>
  <c r="P602" i="8"/>
  <c r="P666" i="8"/>
  <c r="P51" i="8"/>
  <c r="P115" i="8"/>
  <c r="P179" i="8"/>
  <c r="P243" i="8"/>
  <c r="P307" i="8"/>
  <c r="P44" i="8"/>
  <c r="P108" i="8"/>
  <c r="P172" i="8"/>
  <c r="P236" i="8"/>
  <c r="P300" i="8"/>
  <c r="P364" i="8"/>
  <c r="P269" i="8"/>
  <c r="P437" i="8"/>
  <c r="P517" i="8"/>
  <c r="P590" i="8"/>
  <c r="P663" i="8"/>
  <c r="P731" i="8"/>
  <c r="P795" i="8"/>
  <c r="P859" i="8"/>
  <c r="P46" i="8"/>
  <c r="P302" i="8"/>
  <c r="P448" i="8"/>
  <c r="P527" i="8"/>
  <c r="P600" i="8"/>
  <c r="P673" i="8"/>
  <c r="P740" i="8"/>
  <c r="P804" i="8"/>
  <c r="P868" i="8"/>
  <c r="P932" i="8"/>
  <c r="P117" i="8"/>
  <c r="P363" i="8"/>
  <c r="R183" i="8"/>
  <c r="R264" i="8"/>
  <c r="R257" i="8"/>
  <c r="R290" i="8"/>
  <c r="R283" i="8"/>
  <c r="R20" i="8"/>
  <c r="R356" i="8"/>
  <c r="R102" i="8"/>
  <c r="R422" i="8"/>
  <c r="R517" i="8"/>
  <c r="R996" i="8"/>
  <c r="R767" i="8"/>
  <c r="R959" i="8"/>
  <c r="R924" i="8"/>
  <c r="R469" i="8"/>
  <c r="R800" i="8"/>
  <c r="R945" i="8"/>
  <c r="R29" i="8"/>
  <c r="R745" i="8"/>
  <c r="R664" i="8"/>
  <c r="R229" i="8"/>
  <c r="R770" i="8"/>
  <c r="R898" i="8"/>
  <c r="R245" i="8"/>
  <c r="R619" i="8"/>
  <c r="R429" i="8"/>
  <c r="R707" i="8"/>
  <c r="R795" i="8"/>
  <c r="R867" i="8"/>
  <c r="R939" i="8"/>
  <c r="R181" i="8"/>
  <c r="R948" i="8"/>
  <c r="R989" i="8"/>
  <c r="P79" i="8"/>
  <c r="P159" i="8"/>
  <c r="P231" i="8"/>
  <c r="P303" i="8"/>
  <c r="P375" i="8"/>
  <c r="P40" i="8"/>
  <c r="P112" i="8"/>
  <c r="P184" i="8"/>
  <c r="P264" i="8"/>
  <c r="P336" i="8"/>
  <c r="P408" i="8"/>
  <c r="P57" i="8"/>
  <c r="P121" i="8"/>
  <c r="P185" i="8"/>
  <c r="P249" i="8"/>
  <c r="P313" i="8"/>
  <c r="P377" i="8"/>
  <c r="P441" i="8"/>
  <c r="P34" i="8"/>
  <c r="P98" i="8"/>
  <c r="P162" i="8"/>
  <c r="P226" i="8"/>
  <c r="P290" i="8"/>
  <c r="P354" i="8"/>
  <c r="P418" i="8"/>
  <c r="P482" i="8"/>
  <c r="P546" i="8"/>
  <c r="P610" i="8"/>
  <c r="P674" i="8"/>
  <c r="P59" i="8"/>
  <c r="P123" i="8"/>
  <c r="P187" i="8"/>
  <c r="P251" i="8"/>
  <c r="P315" i="8"/>
  <c r="P52" i="8"/>
  <c r="P116" i="8"/>
  <c r="P180" i="8"/>
  <c r="P244" i="8"/>
  <c r="P308" i="8"/>
  <c r="P45" i="8"/>
  <c r="P301" i="8"/>
  <c r="P447" i="8"/>
  <c r="P526" i="8"/>
  <c r="P599" i="8"/>
  <c r="P672" i="8"/>
  <c r="P739" i="8"/>
  <c r="P803" i="8"/>
  <c r="P867" i="8"/>
  <c r="P78" i="8"/>
  <c r="R271" i="8"/>
  <c r="R304" i="8"/>
  <c r="R385" i="8"/>
  <c r="R378" i="8"/>
  <c r="R299" i="8"/>
  <c r="R84" i="8"/>
  <c r="R404" i="8"/>
  <c r="R118" i="8"/>
  <c r="R486" i="8"/>
  <c r="R684" i="8"/>
  <c r="R683" i="8"/>
  <c r="R807" i="8"/>
  <c r="R983" i="8"/>
  <c r="R964" i="8"/>
  <c r="R653" i="8"/>
  <c r="R824" i="8"/>
  <c r="R969" i="8"/>
  <c r="R285" i="8"/>
  <c r="R769" i="8"/>
  <c r="R708" i="8"/>
  <c r="R485" i="8"/>
  <c r="R794" i="8"/>
  <c r="R906" i="8"/>
  <c r="R501" i="8"/>
  <c r="R757" i="8"/>
  <c r="R493" i="8"/>
  <c r="R715" i="8"/>
  <c r="R803" i="8"/>
  <c r="R875" i="8"/>
  <c r="R947" i="8"/>
  <c r="R399" i="8"/>
  <c r="R392" i="8"/>
  <c r="R425" i="8"/>
  <c r="R506" i="8"/>
  <c r="R347" i="8"/>
  <c r="R100" i="8"/>
  <c r="R468" i="8"/>
  <c r="R166" i="8"/>
  <c r="R502" i="8"/>
  <c r="R750" i="8"/>
  <c r="R981" i="8"/>
  <c r="R815" i="8"/>
  <c r="R976" i="8"/>
  <c r="R645" i="8"/>
  <c r="R668" i="8"/>
  <c r="R856" i="8"/>
  <c r="R691" i="8"/>
  <c r="R349" i="8"/>
  <c r="R801" i="8"/>
  <c r="R836" i="8"/>
  <c r="R549" i="8"/>
  <c r="R818" i="8"/>
  <c r="R922" i="8"/>
  <c r="R682" i="8"/>
  <c r="R901" i="8"/>
  <c r="R557" i="8"/>
  <c r="R731" i="8"/>
  <c r="R811" i="8"/>
  <c r="R883" i="8"/>
  <c r="R955" i="8"/>
  <c r="R644" i="8"/>
  <c r="R509" i="8"/>
  <c r="P31" i="8"/>
  <c r="P103" i="8"/>
  <c r="P175" i="8"/>
  <c r="P247" i="8"/>
  <c r="P319" i="8"/>
  <c r="P391" i="8"/>
  <c r="P56" i="8"/>
  <c r="P136" i="8"/>
  <c r="P208" i="8"/>
  <c r="P280" i="8"/>
  <c r="P352" i="8"/>
  <c r="P424" i="8"/>
  <c r="P73" i="8"/>
  <c r="P137" i="8"/>
  <c r="P201" i="8"/>
  <c r="P265" i="8"/>
  <c r="P329" i="8"/>
  <c r="P393" i="8"/>
  <c r="P457" i="8"/>
  <c r="P50" i="8"/>
  <c r="P114" i="8"/>
  <c r="P178" i="8"/>
  <c r="P242" i="8"/>
  <c r="P306" i="8"/>
  <c r="P370" i="8"/>
  <c r="P434" i="8"/>
  <c r="P498" i="8"/>
  <c r="P562" i="8"/>
  <c r="P626" i="8"/>
  <c r="P690" i="8"/>
  <c r="P75" i="8"/>
  <c r="P139" i="8"/>
  <c r="P203" i="8"/>
  <c r="P267" i="8"/>
  <c r="P331" i="8"/>
  <c r="P68" i="8"/>
  <c r="P132" i="8"/>
  <c r="P196" i="8"/>
  <c r="P260" i="8"/>
  <c r="P324" i="8"/>
  <c r="P109" i="8"/>
  <c r="P357" i="8"/>
  <c r="P469" i="8"/>
  <c r="P544" i="8"/>
  <c r="P617" i="8"/>
  <c r="P691" i="8"/>
  <c r="P755" i="8"/>
  <c r="P819" i="8"/>
  <c r="P883" i="8"/>
  <c r="P142" i="8"/>
  <c r="P379" i="8"/>
  <c r="P480" i="8"/>
  <c r="P555" i="8"/>
  <c r="R439" i="8"/>
  <c r="R520" i="8"/>
  <c r="R513" i="8"/>
  <c r="R546" i="8"/>
  <c r="R411" i="8"/>
  <c r="R148" i="8"/>
  <c r="R484" i="8"/>
  <c r="R230" i="8"/>
  <c r="R550" i="8"/>
  <c r="R766" i="8"/>
  <c r="R461" i="8"/>
  <c r="R839" i="8"/>
  <c r="R992" i="8"/>
  <c r="R821" i="8"/>
  <c r="R696" i="8"/>
  <c r="R864" i="8"/>
  <c r="R860" i="8"/>
  <c r="R541" i="8"/>
  <c r="R809" i="8"/>
  <c r="R189" i="8"/>
  <c r="R660" i="8"/>
  <c r="R826" i="8"/>
  <c r="R946" i="8"/>
  <c r="R724" i="8"/>
  <c r="R957" i="8"/>
  <c r="R611" i="8"/>
  <c r="R747" i="8"/>
  <c r="R819" i="8"/>
  <c r="R527" i="8"/>
  <c r="R560" i="8"/>
  <c r="R641" i="8"/>
  <c r="R634" i="8"/>
  <c r="R427" i="8"/>
  <c r="R212" i="8"/>
  <c r="R532" i="8"/>
  <c r="R246" i="8"/>
  <c r="R614" i="8"/>
  <c r="R814" i="8"/>
  <c r="R525" i="8"/>
  <c r="R879" i="8"/>
  <c r="R937" i="8"/>
  <c r="R869" i="8"/>
  <c r="R728" i="8"/>
  <c r="R888" i="8"/>
  <c r="R900" i="8"/>
  <c r="R669" i="8"/>
  <c r="R833" i="8"/>
  <c r="R573" i="8"/>
  <c r="R698" i="8"/>
  <c r="R834" i="8"/>
  <c r="R954" i="8"/>
  <c r="R804" i="8"/>
  <c r="R45" i="8"/>
  <c r="R661" i="8"/>
  <c r="R755" i="8"/>
  <c r="R827" i="8"/>
  <c r="R899" i="8"/>
  <c r="R971" i="8"/>
  <c r="R788" i="8"/>
  <c r="R797" i="8"/>
  <c r="P47" i="8"/>
  <c r="P119" i="8"/>
  <c r="P191" i="8"/>
  <c r="P263" i="8"/>
  <c r="P335" i="8"/>
  <c r="P415" i="8"/>
  <c r="P80" i="8"/>
  <c r="P152" i="8"/>
  <c r="P224" i="8"/>
  <c r="P296" i="8"/>
  <c r="P368" i="8"/>
  <c r="P17" i="8"/>
  <c r="P89" i="8"/>
  <c r="P153" i="8"/>
  <c r="P217" i="8"/>
  <c r="P281" i="8"/>
  <c r="P345" i="8"/>
  <c r="P409" i="8"/>
  <c r="P473" i="8"/>
  <c r="P66" i="8"/>
  <c r="P130" i="8"/>
  <c r="P194" i="8"/>
  <c r="P258" i="8"/>
  <c r="P322" i="8"/>
  <c r="P386" i="8"/>
  <c r="P450" i="8"/>
  <c r="P514" i="8"/>
  <c r="P578" i="8"/>
  <c r="P642" i="8"/>
  <c r="P27" i="8"/>
  <c r="P91" i="8"/>
  <c r="P155" i="8"/>
  <c r="P219" i="8"/>
  <c r="P283" i="8"/>
  <c r="P20" i="8"/>
  <c r="P84" i="8"/>
  <c r="P148" i="8"/>
  <c r="P212" i="8"/>
  <c r="P276" i="8"/>
  <c r="P340" i="8"/>
  <c r="P173" i="8"/>
  <c r="P390" i="8"/>
  <c r="P489" i="8"/>
  <c r="P563" i="8"/>
  <c r="P636" i="8"/>
  <c r="P707" i="8"/>
  <c r="P771" i="8"/>
  <c r="R655" i="8"/>
  <c r="R475" i="8"/>
  <c r="R630" i="8"/>
  <c r="R565" i="8"/>
  <c r="R317" i="8"/>
  <c r="R706" i="8"/>
  <c r="R109" i="8"/>
  <c r="R891" i="8"/>
  <c r="R828" i="8"/>
  <c r="P55" i="8"/>
  <c r="P199" i="8"/>
  <c r="P351" i="8"/>
  <c r="P88" i="8"/>
  <c r="P232" i="8"/>
  <c r="P376" i="8"/>
  <c r="P97" i="8"/>
  <c r="P225" i="8"/>
  <c r="P353" i="8"/>
  <c r="P481" i="8"/>
  <c r="P138" i="8"/>
  <c r="P266" i="8"/>
  <c r="P394" i="8"/>
  <c r="P522" i="8"/>
  <c r="P650" i="8"/>
  <c r="P99" i="8"/>
  <c r="P227" i="8"/>
  <c r="P28" i="8"/>
  <c r="P156" i="8"/>
  <c r="P284" i="8"/>
  <c r="P205" i="8"/>
  <c r="P499" i="8"/>
  <c r="P645" i="8"/>
  <c r="P779" i="8"/>
  <c r="P891" i="8"/>
  <c r="P270" i="8"/>
  <c r="P470" i="8"/>
  <c r="P573" i="8"/>
  <c r="P655" i="8"/>
  <c r="P732" i="8"/>
  <c r="P812" i="8"/>
  <c r="P884" i="8"/>
  <c r="P956" i="8"/>
  <c r="P245" i="8"/>
  <c r="P439" i="8"/>
  <c r="P519" i="8"/>
  <c r="P592" i="8"/>
  <c r="P665" i="8"/>
  <c r="P733" i="8"/>
  <c r="P797" i="8"/>
  <c r="P861" i="8"/>
  <c r="P925" i="8"/>
  <c r="P989" i="8"/>
  <c r="P118" i="8"/>
  <c r="P365" i="8"/>
  <c r="P472" i="8"/>
  <c r="P548" i="8"/>
  <c r="P621" i="8"/>
  <c r="P694" i="8"/>
  <c r="P758" i="8"/>
  <c r="P822" i="8"/>
  <c r="P886" i="8"/>
  <c r="P29" i="8"/>
  <c r="P285" i="8"/>
  <c r="P443" i="8"/>
  <c r="P521" i="8"/>
  <c r="P595" i="8"/>
  <c r="P668" i="8"/>
  <c r="P735" i="8"/>
  <c r="P126" i="8"/>
  <c r="P371" i="8"/>
  <c r="P476" i="8"/>
  <c r="P550" i="8"/>
  <c r="P623" i="8"/>
  <c r="P696" i="8"/>
  <c r="P760" i="8"/>
  <c r="P824" i="8"/>
  <c r="P888" i="8"/>
  <c r="P477" i="8"/>
  <c r="P761" i="8"/>
  <c r="P928" i="8"/>
  <c r="P643" i="8"/>
  <c r="P134" i="8"/>
  <c r="P625" i="8"/>
  <c r="P850" i="8"/>
  <c r="P977" i="8"/>
  <c r="P999" i="8"/>
  <c r="P445" i="8"/>
  <c r="P737" i="8"/>
  <c r="P919" i="8"/>
  <c r="R48" i="8"/>
  <c r="R539" i="8"/>
  <c r="R678" i="8"/>
  <c r="R673" i="8"/>
  <c r="R813" i="8"/>
  <c r="R730" i="8"/>
  <c r="R237" i="8"/>
  <c r="R907" i="8"/>
  <c r="R868" i="8"/>
  <c r="P63" i="8"/>
  <c r="P207" i="8"/>
  <c r="P359" i="8"/>
  <c r="P96" i="8"/>
  <c r="P240" i="8"/>
  <c r="P392" i="8"/>
  <c r="P105" i="8"/>
  <c r="P233" i="8"/>
  <c r="P361" i="8"/>
  <c r="P18" i="8"/>
  <c r="P146" i="8"/>
  <c r="P274" i="8"/>
  <c r="P402" i="8"/>
  <c r="P530" i="8"/>
  <c r="P658" i="8"/>
  <c r="P107" i="8"/>
  <c r="P235" i="8"/>
  <c r="P36" i="8"/>
  <c r="P164" i="8"/>
  <c r="P292" i="8"/>
  <c r="P237" i="8"/>
  <c r="P508" i="8"/>
  <c r="P654" i="8"/>
  <c r="P787" i="8"/>
  <c r="P899" i="8"/>
  <c r="P334" i="8"/>
  <c r="P491" i="8"/>
  <c r="P582" i="8"/>
  <c r="P664" i="8"/>
  <c r="P748" i="8"/>
  <c r="P820" i="8"/>
  <c r="P892" i="8"/>
  <c r="P964" i="8"/>
  <c r="P277" i="8"/>
  <c r="P451" i="8"/>
  <c r="P528" i="8"/>
  <c r="P601" i="8"/>
  <c r="P675" i="8"/>
  <c r="P741" i="8"/>
  <c r="P805" i="8"/>
  <c r="P869" i="8"/>
  <c r="P933" i="8"/>
  <c r="P997" i="8"/>
  <c r="P150" i="8"/>
  <c r="P381" i="8"/>
  <c r="P484" i="8"/>
  <c r="P557" i="8"/>
  <c r="P630" i="8"/>
  <c r="P702" i="8"/>
  <c r="P766" i="8"/>
  <c r="P830" i="8"/>
  <c r="P894" i="8"/>
  <c r="P61" i="8"/>
  <c r="P317" i="8"/>
  <c r="P453" i="8"/>
  <c r="P531" i="8"/>
  <c r="P604" i="8"/>
  <c r="P677" i="8"/>
  <c r="P743" i="8"/>
  <c r="P158" i="8"/>
  <c r="P387" i="8"/>
  <c r="P486" i="8"/>
  <c r="P559" i="8"/>
  <c r="P632" i="8"/>
  <c r="P704" i="8"/>
  <c r="P768" i="8"/>
  <c r="P832" i="8"/>
  <c r="P896" i="8"/>
  <c r="P515" i="8"/>
  <c r="P785" i="8"/>
  <c r="P939" i="8"/>
  <c r="P794" i="8"/>
  <c r="P262" i="8"/>
  <c r="P662" i="8"/>
  <c r="P873" i="8"/>
  <c r="P986" i="8"/>
  <c r="R648" i="8"/>
  <c r="R228" i="8"/>
  <c r="R878" i="8"/>
  <c r="R997" i="8"/>
  <c r="R679" i="8"/>
  <c r="R858" i="8"/>
  <c r="R681" i="8"/>
  <c r="R923" i="8"/>
  <c r="R125" i="8"/>
  <c r="P95" i="8"/>
  <c r="P239" i="8"/>
  <c r="P383" i="8"/>
  <c r="P120" i="8"/>
  <c r="P272" i="8"/>
  <c r="P416" i="8"/>
  <c r="P129" i="8"/>
  <c r="P257" i="8"/>
  <c r="P385" i="8"/>
  <c r="P42" i="8"/>
  <c r="P170" i="8"/>
  <c r="P298" i="8"/>
  <c r="P426" i="8"/>
  <c r="P554" i="8"/>
  <c r="P682" i="8"/>
  <c r="P131" i="8"/>
  <c r="P259" i="8"/>
  <c r="P60" i="8"/>
  <c r="P188" i="8"/>
  <c r="P316" i="8"/>
  <c r="P333" i="8"/>
  <c r="P535" i="8"/>
  <c r="P681" i="8"/>
  <c r="P811" i="8"/>
  <c r="P907" i="8"/>
  <c r="P358" i="8"/>
  <c r="P500" i="8"/>
  <c r="P591" i="8"/>
  <c r="P683" i="8"/>
  <c r="P756" i="8"/>
  <c r="P828" i="8"/>
  <c r="P900" i="8"/>
  <c r="P21" i="8"/>
  <c r="P309" i="8"/>
  <c r="P461" i="8"/>
  <c r="P537" i="8"/>
  <c r="P611" i="8"/>
  <c r="P684" i="8"/>
  <c r="P749" i="8"/>
  <c r="P813" i="8"/>
  <c r="P877" i="8"/>
  <c r="P941" i="8"/>
  <c r="P926" i="8"/>
  <c r="P182" i="8"/>
  <c r="P397" i="8"/>
  <c r="P493" i="8"/>
  <c r="P566" i="8"/>
  <c r="P639" i="8"/>
  <c r="P710" i="8"/>
  <c r="P774" i="8"/>
  <c r="P838" i="8"/>
  <c r="P902" i="8"/>
  <c r="P93" i="8"/>
  <c r="P347" i="8"/>
  <c r="P463" i="8"/>
  <c r="P540" i="8"/>
  <c r="P613" i="8"/>
  <c r="P686" i="8"/>
  <c r="P751" i="8"/>
  <c r="P190" i="8"/>
  <c r="P403" i="8"/>
  <c r="P495" i="8"/>
  <c r="P568" i="8"/>
  <c r="P641" i="8"/>
  <c r="P712" i="8"/>
  <c r="P776" i="8"/>
  <c r="P840" i="8"/>
  <c r="P904" i="8"/>
  <c r="P551" i="8"/>
  <c r="P807" i="8"/>
  <c r="P953" i="8"/>
  <c r="P881" i="8"/>
  <c r="R129" i="8"/>
  <c r="R276" i="8"/>
  <c r="R894" i="8"/>
  <c r="R213" i="8"/>
  <c r="R705" i="8"/>
  <c r="R882" i="8"/>
  <c r="R690" i="8"/>
  <c r="R963" i="8"/>
  <c r="R741" i="8"/>
  <c r="P111" i="8"/>
  <c r="P255" i="8"/>
  <c r="P399" i="8"/>
  <c r="P144" i="8"/>
  <c r="P288" i="8"/>
  <c r="P432" i="8"/>
  <c r="P145" i="8"/>
  <c r="P273" i="8"/>
  <c r="P401" i="8"/>
  <c r="P58" i="8"/>
  <c r="P186" i="8"/>
  <c r="P314" i="8"/>
  <c r="P442" i="8"/>
  <c r="P570" i="8"/>
  <c r="P19" i="8"/>
  <c r="P147" i="8"/>
  <c r="P275" i="8"/>
  <c r="P76" i="8"/>
  <c r="P204" i="8"/>
  <c r="P332" i="8"/>
  <c r="P374" i="8"/>
  <c r="P553" i="8"/>
  <c r="P699" i="8"/>
  <c r="P827" i="8"/>
  <c r="P915" i="8"/>
  <c r="P395" i="8"/>
  <c r="P509" i="8"/>
  <c r="P609" i="8"/>
  <c r="P692" i="8"/>
  <c r="P764" i="8"/>
  <c r="P836" i="8"/>
  <c r="P908" i="8"/>
  <c r="P53" i="8"/>
  <c r="P341" i="8"/>
  <c r="P471" i="8"/>
  <c r="P547" i="8"/>
  <c r="P620" i="8"/>
  <c r="P693" i="8"/>
  <c r="P757" i="8"/>
  <c r="P821" i="8"/>
  <c r="P885" i="8"/>
  <c r="P949" i="8"/>
  <c r="P942" i="8"/>
  <c r="P214" i="8"/>
  <c r="P413" i="8"/>
  <c r="P502" i="8"/>
  <c r="P575" i="8"/>
  <c r="P648" i="8"/>
  <c r="P718" i="8"/>
  <c r="P782" i="8"/>
  <c r="P846" i="8"/>
  <c r="P910" i="8"/>
  <c r="P125" i="8"/>
  <c r="P366" i="8"/>
  <c r="P475" i="8"/>
  <c r="P549" i="8"/>
  <c r="P622" i="8"/>
  <c r="P695" i="8"/>
  <c r="P759" i="8"/>
  <c r="P222" i="8"/>
  <c r="P419" i="8"/>
  <c r="P504" i="8"/>
  <c r="P577" i="8"/>
  <c r="P651" i="8"/>
  <c r="P720" i="8"/>
  <c r="P784" i="8"/>
  <c r="P848" i="8"/>
  <c r="P912" i="8"/>
  <c r="P588" i="8"/>
  <c r="P826" i="8"/>
  <c r="P967" i="8"/>
  <c r="P935" i="8"/>
  <c r="R34" i="8"/>
  <c r="R596" i="8"/>
  <c r="R685" i="8"/>
  <c r="R736" i="8"/>
  <c r="R865" i="8"/>
  <c r="R962" i="8"/>
  <c r="R763" i="8"/>
  <c r="R987" i="8"/>
  <c r="R845" i="8"/>
  <c r="P127" i="8"/>
  <c r="P271" i="8"/>
  <c r="P423" i="8"/>
  <c r="P160" i="8"/>
  <c r="P304" i="8"/>
  <c r="P33" i="8"/>
  <c r="P161" i="8"/>
  <c r="P289" i="8"/>
  <c r="P417" i="8"/>
  <c r="P74" i="8"/>
  <c r="P202" i="8"/>
  <c r="P330" i="8"/>
  <c r="P458" i="8"/>
  <c r="P586" i="8"/>
  <c r="P35" i="8"/>
  <c r="P163" i="8"/>
  <c r="P291" i="8"/>
  <c r="P92" i="8"/>
  <c r="P220" i="8"/>
  <c r="P348" i="8"/>
  <c r="P406" i="8"/>
  <c r="P572" i="8"/>
  <c r="P715" i="8"/>
  <c r="P835" i="8"/>
  <c r="P110" i="8"/>
  <c r="P411" i="8"/>
  <c r="P518" i="8"/>
  <c r="P619" i="8"/>
  <c r="P700" i="8"/>
  <c r="P772" i="8"/>
  <c r="P844" i="8"/>
  <c r="R122" i="8"/>
  <c r="R612" i="8"/>
  <c r="R727" i="8"/>
  <c r="R760" i="8"/>
  <c r="R873" i="8"/>
  <c r="R970" i="8"/>
  <c r="R771" i="8"/>
  <c r="R995" i="8"/>
  <c r="R893" i="8"/>
  <c r="P135" i="8"/>
  <c r="P287" i="8"/>
  <c r="P24" i="8"/>
  <c r="P168" i="8"/>
  <c r="P312" i="8"/>
  <c r="P41" i="8"/>
  <c r="P169" i="8"/>
  <c r="P297" i="8"/>
  <c r="P425" i="8"/>
  <c r="P82" i="8"/>
  <c r="P210" i="8"/>
  <c r="P338" i="8"/>
  <c r="P466" i="8"/>
  <c r="P594" i="8"/>
  <c r="P43" i="8"/>
  <c r="P171" i="8"/>
  <c r="P299" i="8"/>
  <c r="P100" i="8"/>
  <c r="P228" i="8"/>
  <c r="P356" i="8"/>
  <c r="P422" i="8"/>
  <c r="P581" i="8"/>
  <c r="P723" i="8"/>
  <c r="P843" i="8"/>
  <c r="P174" i="8"/>
  <c r="P427" i="8"/>
  <c r="P536" i="8"/>
  <c r="P628" i="8"/>
  <c r="P708" i="8"/>
  <c r="P780" i="8"/>
  <c r="P852" i="8"/>
  <c r="R115" i="8"/>
  <c r="R773" i="8"/>
  <c r="R61" i="8"/>
  <c r="P200" i="8"/>
  <c r="P321" i="8"/>
  <c r="P362" i="8"/>
  <c r="P195" i="8"/>
  <c r="P77" i="8"/>
  <c r="P851" i="8"/>
  <c r="P637" i="8"/>
  <c r="P916" i="8"/>
  <c r="P380" i="8"/>
  <c r="P556" i="8"/>
  <c r="P701" i="8"/>
  <c r="P829" i="8"/>
  <c r="P957" i="8"/>
  <c r="P246" i="8"/>
  <c r="P511" i="8"/>
  <c r="P657" i="8"/>
  <c r="P790" i="8"/>
  <c r="P918" i="8"/>
  <c r="P382" i="8"/>
  <c r="P558" i="8"/>
  <c r="P703" i="8"/>
  <c r="P254" i="8"/>
  <c r="P513" i="8"/>
  <c r="P660" i="8"/>
  <c r="P792" i="8"/>
  <c r="P133" i="8"/>
  <c r="P849" i="8"/>
  <c r="P990" i="8"/>
  <c r="P552" i="8"/>
  <c r="P895" i="8"/>
  <c r="P679" i="8"/>
  <c r="P165" i="8"/>
  <c r="P670" i="8"/>
  <c r="P897" i="8"/>
  <c r="P606" i="8"/>
  <c r="P38" i="8"/>
  <c r="P598" i="8"/>
  <c r="P834" i="8"/>
  <c r="P970" i="8"/>
  <c r="P455" i="8"/>
  <c r="P847" i="8"/>
  <c r="P534" i="8"/>
  <c r="P799" i="8"/>
  <c r="P947" i="8"/>
  <c r="P543" i="8"/>
  <c r="P420" i="8"/>
  <c r="P721" i="8"/>
  <c r="P906" i="8"/>
  <c r="P230" i="8"/>
  <c r="T71" i="8"/>
  <c r="T135" i="8"/>
  <c r="T199" i="8"/>
  <c r="T263" i="8"/>
  <c r="T327" i="8"/>
  <c r="T391" i="8"/>
  <c r="T455" i="8"/>
  <c r="T519" i="8"/>
  <c r="T583" i="8"/>
  <c r="T80" i="8"/>
  <c r="T144" i="8"/>
  <c r="T208" i="8"/>
  <c r="T272" i="8"/>
  <c r="T336" i="8"/>
  <c r="T400" i="8"/>
  <c r="T464" i="8"/>
  <c r="T528" i="8"/>
  <c r="T25" i="8"/>
  <c r="T89" i="8"/>
  <c r="T153" i="8"/>
  <c r="T217" i="8"/>
  <c r="T281" i="8"/>
  <c r="T345" i="8"/>
  <c r="T409" i="8"/>
  <c r="T473" i="8"/>
  <c r="T537" i="8"/>
  <c r="T27" i="8"/>
  <c r="T91" i="8"/>
  <c r="T155" i="8"/>
  <c r="T219" i="8"/>
  <c r="R155" i="8"/>
  <c r="R973" i="8"/>
  <c r="P39" i="8"/>
  <c r="P216" i="8"/>
  <c r="P337" i="8"/>
  <c r="P378" i="8"/>
  <c r="P211" i="8"/>
  <c r="P141" i="8"/>
  <c r="P875" i="8"/>
  <c r="P646" i="8"/>
  <c r="P924" i="8"/>
  <c r="P396" i="8"/>
  <c r="P565" i="8"/>
  <c r="P709" i="8"/>
  <c r="P837" i="8"/>
  <c r="P965" i="8"/>
  <c r="P278" i="8"/>
  <c r="P520" i="8"/>
  <c r="P667" i="8"/>
  <c r="P798" i="8"/>
  <c r="P934" i="8"/>
  <c r="P398" i="8"/>
  <c r="P567" i="8"/>
  <c r="P711" i="8"/>
  <c r="P286" i="8"/>
  <c r="P523" i="8"/>
  <c r="P669" i="8"/>
  <c r="P800" i="8"/>
  <c r="P261" i="8"/>
  <c r="P871" i="8"/>
  <c r="P783" i="8"/>
  <c r="P589" i="8"/>
  <c r="P914" i="8"/>
  <c r="P775" i="8"/>
  <c r="P293" i="8"/>
  <c r="P705" i="8"/>
  <c r="P930" i="8"/>
  <c r="P745" i="8"/>
  <c r="P166" i="8"/>
  <c r="P635" i="8"/>
  <c r="P857" i="8"/>
  <c r="P979" i="8"/>
  <c r="P569" i="8"/>
  <c r="P952" i="8"/>
  <c r="P571" i="8"/>
  <c r="P818" i="8"/>
  <c r="P961" i="8"/>
  <c r="P616" i="8"/>
  <c r="P467" i="8"/>
  <c r="P753" i="8"/>
  <c r="P923" i="8"/>
  <c r="P421" i="8"/>
  <c r="T79" i="8"/>
  <c r="T143" i="8"/>
  <c r="T207" i="8"/>
  <c r="T271" i="8"/>
  <c r="T335" i="8"/>
  <c r="T399" i="8"/>
  <c r="T463" i="8"/>
  <c r="T527" i="8"/>
  <c r="T24" i="8"/>
  <c r="T88" i="8"/>
  <c r="T152" i="8"/>
  <c r="T216" i="8"/>
  <c r="T280" i="8"/>
  <c r="T344" i="8"/>
  <c r="T408" i="8"/>
  <c r="T472" i="8"/>
  <c r="T536" i="8"/>
  <c r="T33" i="8"/>
  <c r="T97" i="8"/>
  <c r="T161" i="8"/>
  <c r="T225" i="8"/>
  <c r="T289" i="8"/>
  <c r="T353" i="8"/>
  <c r="T417" i="8"/>
  <c r="T481" i="8"/>
  <c r="T545" i="8"/>
  <c r="T35" i="8"/>
  <c r="T99" i="8"/>
  <c r="T163" i="8"/>
  <c r="T227" i="8"/>
  <c r="R294" i="8"/>
  <c r="R932" i="8"/>
  <c r="P167" i="8"/>
  <c r="P344" i="8"/>
  <c r="P449" i="8"/>
  <c r="P490" i="8"/>
  <c r="P323" i="8"/>
  <c r="P459" i="8"/>
  <c r="P206" i="8"/>
  <c r="P716" i="8"/>
  <c r="P940" i="8"/>
  <c r="P412" i="8"/>
  <c r="P574" i="8"/>
  <c r="P717" i="8"/>
  <c r="P845" i="8"/>
  <c r="P973" i="8"/>
  <c r="P310" i="8"/>
  <c r="P529" i="8"/>
  <c r="P676" i="8"/>
  <c r="P806" i="8"/>
  <c r="P950" i="8"/>
  <c r="P414" i="8"/>
  <c r="P576" i="8"/>
  <c r="P719" i="8"/>
  <c r="P318" i="8"/>
  <c r="P532" i="8"/>
  <c r="P678" i="8"/>
  <c r="P808" i="8"/>
  <c r="P372" i="8"/>
  <c r="P890" i="8"/>
  <c r="P911" i="8"/>
  <c r="P698" i="8"/>
  <c r="P929" i="8"/>
  <c r="P858" i="8"/>
  <c r="P388" i="8"/>
  <c r="P769" i="8"/>
  <c r="P944" i="8"/>
  <c r="P839" i="8"/>
  <c r="P294" i="8"/>
  <c r="P671" i="8"/>
  <c r="P879" i="8"/>
  <c r="P988" i="8"/>
  <c r="P713" i="8"/>
  <c r="P70" i="8"/>
  <c r="P607" i="8"/>
  <c r="P841" i="8"/>
  <c r="P972" i="8"/>
  <c r="P722" i="8"/>
  <c r="P505" i="8"/>
  <c r="P778" i="8"/>
  <c r="P937" i="8"/>
  <c r="P507" i="8"/>
  <c r="T23" i="8"/>
  <c r="T87" i="8"/>
  <c r="T151" i="8"/>
  <c r="T215" i="8"/>
  <c r="T279" i="8"/>
  <c r="T343" i="8"/>
  <c r="T407" i="8"/>
  <c r="T471" i="8"/>
  <c r="T535" i="8"/>
  <c r="T32" i="8"/>
  <c r="T96" i="8"/>
  <c r="T160" i="8"/>
  <c r="T224" i="8"/>
  <c r="T288" i="8"/>
  <c r="T352" i="8"/>
  <c r="T416" i="8"/>
  <c r="T480" i="8"/>
  <c r="T544" i="8"/>
  <c r="T41" i="8"/>
  <c r="T105" i="8"/>
  <c r="T169" i="8"/>
  <c r="T233" i="8"/>
  <c r="T297" i="8"/>
  <c r="T361" i="8"/>
  <c r="T425" i="8"/>
  <c r="T489" i="8"/>
  <c r="T553" i="8"/>
  <c r="T43" i="8"/>
  <c r="T107" i="8"/>
  <c r="T171" i="8"/>
  <c r="T235" i="8"/>
  <c r="R911" i="8"/>
  <c r="R843" i="8"/>
  <c r="P327" i="8"/>
  <c r="P81" i="8"/>
  <c r="P122" i="8"/>
  <c r="P634" i="8"/>
  <c r="P140" i="8"/>
  <c r="P627" i="8"/>
  <c r="P460" i="8"/>
  <c r="P796" i="8"/>
  <c r="P149" i="8"/>
  <c r="P492" i="8"/>
  <c r="P638" i="8"/>
  <c r="P773" i="8"/>
  <c r="P901" i="8"/>
  <c r="P22" i="8"/>
  <c r="P440" i="8"/>
  <c r="P593" i="8"/>
  <c r="P734" i="8"/>
  <c r="P862" i="8"/>
  <c r="P189" i="8"/>
  <c r="P494" i="8"/>
  <c r="P640" i="8"/>
  <c r="P30" i="8"/>
  <c r="P444" i="8"/>
  <c r="P596" i="8"/>
  <c r="P736" i="8"/>
  <c r="P864" i="8"/>
  <c r="P661" i="8"/>
  <c r="P985" i="8"/>
  <c r="P436" i="8"/>
  <c r="P786" i="8"/>
  <c r="P968" i="8"/>
  <c r="P927" i="8"/>
  <c r="P560" i="8"/>
  <c r="P833" i="8"/>
  <c r="P978" i="8"/>
  <c r="P754" i="8"/>
  <c r="P488" i="8"/>
  <c r="P770" i="8"/>
  <c r="P931" i="8"/>
  <c r="P197" i="8"/>
  <c r="P960" i="8"/>
  <c r="P405" i="8"/>
  <c r="P714" i="8"/>
  <c r="P905" i="8"/>
  <c r="P102" i="8"/>
  <c r="P101" i="8"/>
  <c r="P615" i="8"/>
  <c r="P842" i="8"/>
  <c r="P974" i="8"/>
  <c r="P825" i="8"/>
  <c r="T47" i="8"/>
  <c r="T111" i="8"/>
  <c r="T175" i="8"/>
  <c r="T239" i="8"/>
  <c r="T303" i="8"/>
  <c r="T367" i="8"/>
  <c r="T431" i="8"/>
  <c r="T495" i="8"/>
  <c r="T559" i="8"/>
  <c r="T56" i="8"/>
  <c r="T120" i="8"/>
  <c r="T184" i="8"/>
  <c r="T248" i="8"/>
  <c r="T312" i="8"/>
  <c r="T376" i="8"/>
  <c r="T440" i="8"/>
  <c r="T504" i="8"/>
  <c r="T568" i="8"/>
  <c r="T65" i="8"/>
  <c r="T129" i="8"/>
  <c r="T193" i="8"/>
  <c r="T257" i="8"/>
  <c r="T321" i="8"/>
  <c r="T385" i="8"/>
  <c r="T449" i="8"/>
  <c r="T513" i="8"/>
  <c r="T577" i="8"/>
  <c r="T67" i="8"/>
  <c r="T131" i="8"/>
  <c r="T195" i="8"/>
  <c r="T259" i="8"/>
  <c r="T323" i="8"/>
  <c r="T387" i="8"/>
  <c r="R920" i="8"/>
  <c r="R373" i="8"/>
  <c r="P48" i="8"/>
  <c r="P193" i="8"/>
  <c r="P234" i="8"/>
  <c r="P67" i="8"/>
  <c r="P252" i="8"/>
  <c r="P747" i="8"/>
  <c r="P545" i="8"/>
  <c r="P860" i="8"/>
  <c r="P181" i="8"/>
  <c r="P501" i="8"/>
  <c r="P647" i="8"/>
  <c r="P781" i="8"/>
  <c r="P909" i="8"/>
  <c r="P54" i="8"/>
  <c r="P452" i="8"/>
  <c r="P603" i="8"/>
  <c r="P742" i="8"/>
  <c r="P870" i="8"/>
  <c r="P221" i="8"/>
  <c r="P503" i="8"/>
  <c r="P649" i="8"/>
  <c r="P62" i="8"/>
  <c r="P454" i="8"/>
  <c r="P605" i="8"/>
  <c r="P744" i="8"/>
  <c r="P872" i="8"/>
  <c r="P697" i="8"/>
  <c r="P994" i="8"/>
  <c r="P478" i="8"/>
  <c r="P809" i="8"/>
  <c r="P995" i="8"/>
  <c r="P993" i="8"/>
  <c r="P597" i="8"/>
  <c r="P855" i="8"/>
  <c r="P987" i="8"/>
  <c r="P889" i="8"/>
  <c r="P525" i="8"/>
  <c r="P793" i="8"/>
  <c r="P945" i="8"/>
  <c r="P325" i="8"/>
  <c r="P971" i="8"/>
  <c r="P456" i="8"/>
  <c r="P746" i="8"/>
  <c r="P922" i="8"/>
  <c r="P355" i="8"/>
  <c r="P229" i="8"/>
  <c r="P652" i="8"/>
  <c r="P865" i="8"/>
  <c r="P983" i="8"/>
  <c r="P938" i="8"/>
  <c r="T55" i="8"/>
  <c r="T119" i="8"/>
  <c r="T183" i="8"/>
  <c r="T247" i="8"/>
  <c r="T311" i="8"/>
  <c r="T375" i="8"/>
  <c r="T439" i="8"/>
  <c r="T503" i="8"/>
  <c r="T567" i="8"/>
  <c r="T64" i="8"/>
  <c r="T128" i="8"/>
  <c r="T192" i="8"/>
  <c r="T256" i="8"/>
  <c r="T320" i="8"/>
  <c r="T384" i="8"/>
  <c r="T448" i="8"/>
  <c r="T512" i="8"/>
  <c r="T576" i="8"/>
  <c r="T73" i="8"/>
  <c r="T137" i="8"/>
  <c r="T201" i="8"/>
  <c r="T265" i="8"/>
  <c r="T329" i="8"/>
  <c r="T393" i="8"/>
  <c r="T457" i="8"/>
  <c r="T521" i="8"/>
  <c r="T585" i="8"/>
  <c r="T75" i="8"/>
  <c r="T139" i="8"/>
  <c r="T203" i="8"/>
  <c r="T267" i="8"/>
  <c r="T331" i="8"/>
  <c r="T395" i="8"/>
  <c r="T459" i="8"/>
  <c r="T523" i="8"/>
  <c r="T587" i="8"/>
  <c r="T651" i="8"/>
  <c r="T44" i="8"/>
  <c r="T108" i="8"/>
  <c r="T172" i="8"/>
  <c r="T236" i="8"/>
  <c r="T300" i="8"/>
  <c r="T364" i="8"/>
  <c r="T428" i="8"/>
  <c r="T492" i="8"/>
  <c r="T556" i="8"/>
  <c r="T37" i="8"/>
  <c r="T101" i="8"/>
  <c r="T165" i="8"/>
  <c r="T229" i="8"/>
  <c r="T293" i="8"/>
  <c r="T357" i="8"/>
  <c r="T421" i="8"/>
  <c r="T485" i="8"/>
  <c r="T549" i="8"/>
  <c r="T46" i="8"/>
  <c r="T110" i="8"/>
  <c r="T174" i="8"/>
  <c r="T238" i="8"/>
  <c r="T302" i="8"/>
  <c r="T366" i="8"/>
  <c r="T430" i="8"/>
  <c r="T494" i="8"/>
  <c r="T394" i="8"/>
  <c r="T623" i="8"/>
  <c r="T695" i="8"/>
  <c r="T759" i="8"/>
  <c r="T823" i="8"/>
  <c r="T887" i="8"/>
  <c r="T951" i="8"/>
  <c r="T969" i="8"/>
  <c r="R358" i="8"/>
  <c r="P72" i="8"/>
  <c r="P618" i="8"/>
  <c r="P238" i="8"/>
  <c r="P213" i="8"/>
  <c r="P765" i="8"/>
  <c r="P342" i="8"/>
  <c r="P750" i="8"/>
  <c r="P485" i="8"/>
  <c r="P349" i="8"/>
  <c r="P752" i="8"/>
  <c r="P976" i="8"/>
  <c r="P943" i="8"/>
  <c r="P633" i="8"/>
  <c r="P980" i="8"/>
  <c r="P898" i="8"/>
  <c r="P689" i="8"/>
  <c r="P882" i="8"/>
  <c r="P542" i="8"/>
  <c r="P992" i="8"/>
  <c r="T63" i="8"/>
  <c r="T231" i="8"/>
  <c r="T415" i="8"/>
  <c r="T575" i="8"/>
  <c r="T176" i="8"/>
  <c r="T360" i="8"/>
  <c r="T520" i="8"/>
  <c r="T121" i="8"/>
  <c r="T305" i="8"/>
  <c r="T465" i="8"/>
  <c r="T59" i="8"/>
  <c r="T243" i="8"/>
  <c r="T339" i="8"/>
  <c r="T419" i="8"/>
  <c r="T491" i="8"/>
  <c r="T563" i="8"/>
  <c r="T635" i="8"/>
  <c r="T36" i="8"/>
  <c r="T116" i="8"/>
  <c r="T188" i="8"/>
  <c r="T260" i="8"/>
  <c r="T332" i="8"/>
  <c r="T404" i="8"/>
  <c r="T476" i="8"/>
  <c r="T548" i="8"/>
  <c r="T45" i="8"/>
  <c r="T117" i="8"/>
  <c r="T189" i="8"/>
  <c r="T261" i="8"/>
  <c r="T333" i="8"/>
  <c r="T405" i="8"/>
  <c r="T477" i="8"/>
  <c r="T557" i="8"/>
  <c r="T62" i="8"/>
  <c r="T134" i="8"/>
  <c r="T206" i="8"/>
  <c r="T278" i="8"/>
  <c r="T350" i="8"/>
  <c r="T422" i="8"/>
  <c r="T502" i="8"/>
  <c r="T518" i="8"/>
  <c r="T650" i="8"/>
  <c r="T727" i="8"/>
  <c r="T799" i="8"/>
  <c r="T871" i="8"/>
  <c r="T943" i="8"/>
  <c r="T993" i="8"/>
  <c r="T973" i="8"/>
  <c r="T18" i="8"/>
  <c r="T522" i="8"/>
  <c r="T642" i="8"/>
  <c r="T712" i="8"/>
  <c r="T776" i="8"/>
  <c r="T840" i="8"/>
  <c r="T904" i="8"/>
  <c r="T968" i="8"/>
  <c r="T873" i="8"/>
  <c r="T978" i="8"/>
  <c r="T578" i="8"/>
  <c r="T218" i="8"/>
  <c r="T598" i="8"/>
  <c r="T671" i="8"/>
  <c r="T737" i="8"/>
  <c r="T809" i="8"/>
  <c r="T921" i="8"/>
  <c r="T749" i="8"/>
  <c r="T604" i="8"/>
  <c r="T162" i="8"/>
  <c r="T589" i="8"/>
  <c r="T663" i="8"/>
  <c r="T730" i="8"/>
  <c r="T794" i="8"/>
  <c r="T858" i="8"/>
  <c r="T733" i="8"/>
  <c r="T658" i="8"/>
  <c r="T298" i="8"/>
  <c r="T609" i="8"/>
  <c r="T682" i="8"/>
  <c r="T747" i="8"/>
  <c r="T811" i="8"/>
  <c r="T875" i="8"/>
  <c r="T939" i="8"/>
  <c r="T58" i="8"/>
  <c r="T648" i="8"/>
  <c r="R887" i="8"/>
  <c r="P360" i="8"/>
  <c r="P83" i="8"/>
  <c r="P438" i="8"/>
  <c r="P428" i="8"/>
  <c r="P789" i="8"/>
  <c r="P429" i="8"/>
  <c r="P814" i="8"/>
  <c r="P512" i="8"/>
  <c r="P431" i="8"/>
  <c r="P816" i="8"/>
  <c r="P496" i="8"/>
  <c r="P954" i="8"/>
  <c r="P791" i="8"/>
  <c r="P984" i="8"/>
  <c r="P920" i="8"/>
  <c r="P198" i="8"/>
  <c r="P936" i="8"/>
  <c r="P579" i="8"/>
  <c r="P580" i="8"/>
  <c r="T95" i="8"/>
  <c r="T255" i="8"/>
  <c r="T423" i="8"/>
  <c r="T40" i="8"/>
  <c r="T200" i="8"/>
  <c r="T368" i="8"/>
  <c r="T552" i="8"/>
  <c r="T145" i="8"/>
  <c r="T313" i="8"/>
  <c r="T497" i="8"/>
  <c r="T83" i="8"/>
  <c r="T251" i="8"/>
  <c r="T347" i="8"/>
  <c r="T427" i="8"/>
  <c r="T499" i="8"/>
  <c r="T571" i="8"/>
  <c r="T643" i="8"/>
  <c r="T52" i="8"/>
  <c r="T124" i="8"/>
  <c r="T196" i="8"/>
  <c r="T268" i="8"/>
  <c r="T340" i="8"/>
  <c r="T412" i="8"/>
  <c r="T484" i="8"/>
  <c r="T564" i="8"/>
  <c r="T53" i="8"/>
  <c r="T125" i="8"/>
  <c r="T197" i="8"/>
  <c r="T269" i="8"/>
  <c r="T341" i="8"/>
  <c r="T413" i="8"/>
  <c r="T493" i="8"/>
  <c r="T565" i="8"/>
  <c r="T70" i="8"/>
  <c r="T142" i="8"/>
  <c r="T214" i="8"/>
  <c r="T286" i="8"/>
  <c r="T358" i="8"/>
  <c r="T438" i="8"/>
  <c r="T510" i="8"/>
  <c r="T550" i="8"/>
  <c r="T660" i="8"/>
  <c r="T735" i="8"/>
  <c r="T807" i="8"/>
  <c r="T879" i="8"/>
  <c r="T959" i="8"/>
  <c r="T922" i="8"/>
  <c r="T194" i="8"/>
  <c r="T82" i="8"/>
  <c r="T554" i="8"/>
  <c r="T652" i="8"/>
  <c r="T720" i="8"/>
  <c r="T784" i="8"/>
  <c r="T848" i="8"/>
  <c r="T912" i="8"/>
  <c r="T976" i="8"/>
  <c r="T889" i="8"/>
  <c r="T741" i="8"/>
  <c r="T649" i="8"/>
  <c r="T282" i="8"/>
  <c r="T607" i="8"/>
  <c r="T680" i="8"/>
  <c r="T745" i="8"/>
  <c r="T817" i="8"/>
  <c r="T937" i="8"/>
  <c r="T797" i="8"/>
  <c r="T640" i="8"/>
  <c r="T226" i="8"/>
  <c r="T599" i="8"/>
  <c r="T672" i="8"/>
  <c r="T738" i="8"/>
  <c r="T802" i="8"/>
  <c r="T866" i="8"/>
  <c r="T781" i="8"/>
  <c r="T710" i="8"/>
  <c r="T362" i="8"/>
  <c r="T618" i="8"/>
  <c r="T691" i="8"/>
  <c r="R972" i="8"/>
  <c r="P209" i="8"/>
  <c r="P124" i="8"/>
  <c r="P724" i="8"/>
  <c r="P510" i="8"/>
  <c r="P893" i="8"/>
  <c r="P539" i="8"/>
  <c r="P878" i="8"/>
  <c r="P631" i="8"/>
  <c r="P541" i="8"/>
  <c r="P880" i="8"/>
  <c r="P373" i="8"/>
  <c r="P946" i="8"/>
  <c r="P874" i="8"/>
  <c r="P446" i="8"/>
  <c r="P998" i="8"/>
  <c r="P497" i="8"/>
  <c r="P991" i="8"/>
  <c r="P801" i="8"/>
  <c r="T127" i="8"/>
  <c r="T295" i="8"/>
  <c r="T479" i="8"/>
  <c r="T72" i="8"/>
  <c r="T240" i="8"/>
  <c r="T424" i="8"/>
  <c r="T17" i="8"/>
  <c r="T185" i="8"/>
  <c r="T369" i="8"/>
  <c r="T529" i="8"/>
  <c r="T123" i="8"/>
  <c r="T283" i="8"/>
  <c r="T363" i="8"/>
  <c r="T443" i="8"/>
  <c r="T515" i="8"/>
  <c r="T595" i="8"/>
  <c r="T667" i="8"/>
  <c r="T68" i="8"/>
  <c r="T140" i="8"/>
  <c r="T212" i="8"/>
  <c r="T284" i="8"/>
  <c r="T356" i="8"/>
  <c r="T436" i="8"/>
  <c r="T508" i="8"/>
  <c r="T580" i="8"/>
  <c r="T69" i="8"/>
  <c r="T141" i="8"/>
  <c r="T213" i="8"/>
  <c r="T285" i="8"/>
  <c r="T365" i="8"/>
  <c r="T437" i="8"/>
  <c r="T509" i="8"/>
  <c r="T581" i="8"/>
  <c r="T86" i="8"/>
  <c r="T158" i="8"/>
  <c r="T230" i="8"/>
  <c r="T310" i="8"/>
  <c r="T382" i="8"/>
  <c r="T454" i="8"/>
  <c r="T138" i="8"/>
  <c r="T594" i="8"/>
  <c r="T678" i="8"/>
  <c r="T751" i="8"/>
  <c r="T831" i="8"/>
  <c r="T903" i="8"/>
  <c r="T975" i="8"/>
  <c r="T994" i="8"/>
  <c r="T631" i="8"/>
  <c r="T210" i="8"/>
  <c r="T597" i="8"/>
  <c r="T670" i="8"/>
  <c r="T736" i="8"/>
  <c r="T800" i="8"/>
  <c r="T864" i="8"/>
  <c r="T928" i="8"/>
  <c r="T992" i="8"/>
  <c r="T929" i="8"/>
  <c r="T829" i="8"/>
  <c r="T750" i="8"/>
  <c r="T410" i="8"/>
  <c r="T625" i="8"/>
  <c r="T697" i="8"/>
  <c r="T761" i="8"/>
  <c r="T849" i="8"/>
  <c r="T985" i="8"/>
  <c r="T877" i="8"/>
  <c r="T718" i="8"/>
  <c r="T354" i="8"/>
  <c r="T617" i="8"/>
  <c r="T690" i="8"/>
  <c r="T754" i="8"/>
  <c r="T818" i="8"/>
  <c r="T882" i="8"/>
  <c r="T893" i="8"/>
  <c r="T806" i="8"/>
  <c r="R835" i="8"/>
  <c r="P465" i="8"/>
  <c r="P268" i="8"/>
  <c r="P788" i="8"/>
  <c r="P583" i="8"/>
  <c r="P917" i="8"/>
  <c r="P584" i="8"/>
  <c r="P966" i="8"/>
  <c r="P659" i="8"/>
  <c r="P587" i="8"/>
  <c r="P435" i="8"/>
  <c r="P516" i="8"/>
  <c r="P802" i="8"/>
  <c r="P955" i="8"/>
  <c r="P561" i="8"/>
  <c r="P69" i="8"/>
  <c r="P644" i="8"/>
  <c r="P468" i="8"/>
  <c r="P823" i="8"/>
  <c r="T159" i="8"/>
  <c r="T319" i="8"/>
  <c r="T487" i="8"/>
  <c r="T104" i="8"/>
  <c r="T264" i="8"/>
  <c r="T432" i="8"/>
  <c r="T49" i="8"/>
  <c r="T209" i="8"/>
  <c r="T377" i="8"/>
  <c r="T561" i="8"/>
  <c r="T147" i="8"/>
  <c r="T291" i="8"/>
  <c r="T371" i="8"/>
  <c r="T451" i="8"/>
  <c r="T531" i="8"/>
  <c r="T603" i="8"/>
  <c r="T675" i="8"/>
  <c r="T76" i="8"/>
  <c r="T148" i="8"/>
  <c r="T220" i="8"/>
  <c r="T292" i="8"/>
  <c r="T372" i="8"/>
  <c r="T444" i="8"/>
  <c r="T516" i="8"/>
  <c r="T588" i="8"/>
  <c r="T77" i="8"/>
  <c r="T149" i="8"/>
  <c r="T221" i="8"/>
  <c r="T301" i="8"/>
  <c r="T373" i="8"/>
  <c r="T445" i="8"/>
  <c r="T517" i="8"/>
  <c r="T22" i="8"/>
  <c r="T94" i="8"/>
  <c r="T166" i="8"/>
  <c r="T246" i="8"/>
  <c r="T318" i="8"/>
  <c r="T390" i="8"/>
  <c r="T462" i="8"/>
  <c r="T202" i="8"/>
  <c r="T605" i="8"/>
  <c r="T687" i="8"/>
  <c r="T767" i="8"/>
  <c r="T839" i="8"/>
  <c r="T911" i="8"/>
  <c r="T983" i="8"/>
  <c r="T773" i="8"/>
  <c r="T694" i="8"/>
  <c r="T274" i="8"/>
  <c r="T606" i="8"/>
  <c r="T679" i="8"/>
  <c r="T744" i="8"/>
  <c r="T808" i="8"/>
  <c r="T872" i="8"/>
  <c r="T936" i="8"/>
  <c r="T801" i="8"/>
  <c r="T953" i="8"/>
  <c r="T885" i="8"/>
  <c r="T798" i="8"/>
  <c r="T474" i="8"/>
  <c r="T634" i="8"/>
  <c r="T705" i="8"/>
  <c r="T769" i="8"/>
  <c r="T865" i="8"/>
  <c r="T914" i="8"/>
  <c r="T901" i="8"/>
  <c r="R700" i="8"/>
  <c r="P106" i="8"/>
  <c r="P479" i="8"/>
  <c r="P876" i="8"/>
  <c r="P629" i="8"/>
  <c r="P981" i="8"/>
  <c r="P612" i="8"/>
  <c r="P157" i="8"/>
  <c r="P727" i="8"/>
  <c r="P614" i="8"/>
  <c r="P624" i="8"/>
  <c r="P730" i="8"/>
  <c r="P37" i="8"/>
  <c r="P969" i="8"/>
  <c r="P706" i="8"/>
  <c r="P404" i="8"/>
  <c r="P680" i="8"/>
  <c r="P866" i="8"/>
  <c r="P887" i="8"/>
  <c r="T167" i="8"/>
  <c r="T351" i="8"/>
  <c r="T511" i="8"/>
  <c r="T112" i="8"/>
  <c r="T296" i="8"/>
  <c r="T456" i="8"/>
  <c r="T57" i="8"/>
  <c r="T241" i="8"/>
  <c r="T401" i="8"/>
  <c r="T569" i="8"/>
  <c r="T179" i="8"/>
  <c r="T299" i="8"/>
  <c r="T379" i="8"/>
  <c r="T467" i="8"/>
  <c r="T539" i="8"/>
  <c r="T611" i="8"/>
  <c r="T683" i="8"/>
  <c r="T84" i="8"/>
  <c r="T156" i="8"/>
  <c r="T228" i="8"/>
  <c r="T308" i="8"/>
  <c r="T380" i="8"/>
  <c r="T452" i="8"/>
  <c r="T524" i="8"/>
  <c r="T596" i="8"/>
  <c r="T85" i="8"/>
  <c r="T157" i="8"/>
  <c r="T237" i="8"/>
  <c r="T309" i="8"/>
  <c r="T381" i="8"/>
  <c r="T453" i="8"/>
  <c r="T525" i="8"/>
  <c r="T30" i="8"/>
  <c r="T102" i="8"/>
  <c r="T182" i="8"/>
  <c r="T254" i="8"/>
  <c r="T326" i="8"/>
  <c r="T398" i="8"/>
  <c r="T470" i="8"/>
  <c r="T266" i="8"/>
  <c r="T614" i="8"/>
  <c r="T703" i="8"/>
  <c r="T775" i="8"/>
  <c r="T847" i="8"/>
  <c r="T919" i="8"/>
  <c r="T991" i="8"/>
  <c r="T821" i="8"/>
  <c r="T742" i="8"/>
  <c r="T338" i="8"/>
  <c r="T615" i="8"/>
  <c r="T688" i="8"/>
  <c r="T752" i="8"/>
  <c r="T816" i="8"/>
  <c r="T880" i="8"/>
  <c r="T944" i="8"/>
  <c r="T825" i="8"/>
  <c r="T977" i="8"/>
  <c r="T933" i="8"/>
  <c r="T26" i="8"/>
  <c r="T526" i="8"/>
  <c r="T644" i="8"/>
  <c r="T713" i="8"/>
  <c r="T777" i="8"/>
  <c r="T881" i="8"/>
  <c r="T938" i="8"/>
  <c r="T949" i="8"/>
  <c r="T814" i="8"/>
  <c r="T482" i="8"/>
  <c r="T636" i="8"/>
  <c r="T706" i="8"/>
  <c r="T770" i="8"/>
  <c r="T834" i="8"/>
  <c r="T898" i="8"/>
  <c r="T989" i="8"/>
  <c r="T106" i="8"/>
  <c r="R928" i="8"/>
  <c r="P763" i="8"/>
  <c r="P958" i="8"/>
  <c r="P585" i="8"/>
  <c r="P913" i="8"/>
  <c r="P996" i="8"/>
  <c r="P326" i="8"/>
  <c r="P962" i="8"/>
  <c r="T191" i="8"/>
  <c r="T48" i="8"/>
  <c r="T496" i="8"/>
  <c r="T433" i="8"/>
  <c r="T275" i="8"/>
  <c r="T483" i="8"/>
  <c r="T20" i="8"/>
  <c r="T204" i="8"/>
  <c r="T396" i="8"/>
  <c r="T21" i="8"/>
  <c r="T205" i="8"/>
  <c r="T397" i="8"/>
  <c r="T38" i="8"/>
  <c r="T222" i="8"/>
  <c r="T414" i="8"/>
  <c r="T632" i="8"/>
  <c r="T815" i="8"/>
  <c r="T945" i="8"/>
  <c r="T402" i="8"/>
  <c r="T728" i="8"/>
  <c r="T896" i="8"/>
  <c r="T906" i="8"/>
  <c r="T346" i="8"/>
  <c r="T729" i="8"/>
  <c r="T954" i="8"/>
  <c r="T98" i="8"/>
  <c r="T654" i="8"/>
  <c r="T786" i="8"/>
  <c r="T970" i="8"/>
  <c r="T234" i="8"/>
  <c r="T637" i="8"/>
  <c r="T723" i="8"/>
  <c r="T795" i="8"/>
  <c r="T867" i="8"/>
  <c r="T947" i="8"/>
  <c r="T314" i="8"/>
  <c r="T709" i="8"/>
  <c r="T450" i="8"/>
  <c r="T178" i="8"/>
  <c r="T591" i="8"/>
  <c r="T665" i="8"/>
  <c r="T732" i="8"/>
  <c r="T796" i="8"/>
  <c r="T860" i="8"/>
  <c r="T924" i="8"/>
  <c r="T988" i="8"/>
  <c r="T621" i="8"/>
  <c r="T813" i="8"/>
  <c r="T734" i="8"/>
  <c r="T918" i="8"/>
  <c r="T934" i="8"/>
  <c r="T804" i="8"/>
  <c r="T996" i="8"/>
  <c r="T861" i="8"/>
  <c r="T982" i="8"/>
  <c r="T315" i="8"/>
  <c r="T253" i="8"/>
  <c r="T270" i="8"/>
  <c r="T863" i="8"/>
  <c r="T768" i="8"/>
  <c r="T586" i="8"/>
  <c r="T418" i="8"/>
  <c r="T941" i="8"/>
  <c r="T655" i="8"/>
  <c r="T891" i="8"/>
  <c r="T668" i="8"/>
  <c r="T748" i="8"/>
  <c r="T122" i="8"/>
  <c r="T822" i="8"/>
  <c r="T783" i="8"/>
  <c r="T762" i="8"/>
  <c r="T923" i="8"/>
  <c r="T647" i="8"/>
  <c r="T717" i="8"/>
  <c r="P853" i="8"/>
  <c r="P903" i="8"/>
  <c r="T488" i="8"/>
  <c r="T388" i="8"/>
  <c r="T573" i="8"/>
  <c r="T791" i="8"/>
  <c r="T154" i="8"/>
  <c r="T778" i="8"/>
  <c r="T859" i="8"/>
  <c r="T570" i="8"/>
  <c r="T602" i="8"/>
  <c r="P183" i="8"/>
  <c r="P564" i="8"/>
  <c r="P86" i="8"/>
  <c r="P767" i="8"/>
  <c r="P975" i="8"/>
  <c r="P921" i="8"/>
  <c r="P777" i="8"/>
  <c r="P653" i="8"/>
  <c r="T223" i="8"/>
  <c r="T136" i="8"/>
  <c r="T560" i="8"/>
  <c r="T441" i="8"/>
  <c r="T307" i="8"/>
  <c r="T507" i="8"/>
  <c r="T28" i="8"/>
  <c r="T244" i="8"/>
  <c r="T420" i="8"/>
  <c r="T29" i="8"/>
  <c r="T245" i="8"/>
  <c r="T429" i="8"/>
  <c r="T54" i="8"/>
  <c r="T262" i="8"/>
  <c r="T446" i="8"/>
  <c r="T641" i="8"/>
  <c r="T855" i="8"/>
  <c r="T962" i="8"/>
  <c r="T466" i="8"/>
  <c r="T760" i="8"/>
  <c r="T920" i="8"/>
  <c r="T946" i="8"/>
  <c r="T558" i="8"/>
  <c r="T753" i="8"/>
  <c r="T986" i="8"/>
  <c r="T290" i="8"/>
  <c r="T681" i="8"/>
  <c r="T810" i="8"/>
  <c r="T837" i="8"/>
  <c r="T426" i="8"/>
  <c r="T646" i="8"/>
  <c r="T731" i="8"/>
  <c r="T803" i="8"/>
  <c r="T883" i="8"/>
  <c r="T955" i="8"/>
  <c r="T442" i="8"/>
  <c r="T725" i="8"/>
  <c r="T622" i="8"/>
  <c r="T242" i="8"/>
  <c r="T601" i="8"/>
  <c r="T674" i="8"/>
  <c r="T740" i="8"/>
  <c r="T868" i="8"/>
  <c r="T932" i="8"/>
  <c r="T639" i="8"/>
  <c r="T782" i="8"/>
  <c r="T998" i="8"/>
  <c r="T60" i="8"/>
  <c r="T78" i="8"/>
  <c r="T669" i="8"/>
  <c r="T584" i="8"/>
  <c r="T952" i="8"/>
  <c r="T785" i="8"/>
  <c r="T698" i="8"/>
  <c r="T739" i="8"/>
  <c r="T963" i="8"/>
  <c r="T765" i="8"/>
  <c r="T610" i="8"/>
  <c r="T812" i="8"/>
  <c r="T940" i="8"/>
  <c r="T917" i="8"/>
  <c r="T966" i="8"/>
  <c r="T374" i="8"/>
  <c r="T626" i="8"/>
  <c r="T779" i="8"/>
  <c r="T538" i="8"/>
  <c r="T574" i="8"/>
  <c r="T913" i="8"/>
  <c r="T628" i="8"/>
  <c r="T66" i="8"/>
  <c r="T852" i="8"/>
  <c r="T870" i="8"/>
  <c r="P311" i="8"/>
  <c r="P948" i="8"/>
  <c r="P462" i="8"/>
  <c r="P94" i="8"/>
  <c r="P762" i="8"/>
  <c r="P389" i="8"/>
  <c r="P863" i="8"/>
  <c r="T287" i="8"/>
  <c r="T168" i="8"/>
  <c r="T81" i="8"/>
  <c r="T505" i="8"/>
  <c r="T547" i="8"/>
  <c r="T252" i="8"/>
  <c r="T460" i="8"/>
  <c r="T61" i="8"/>
  <c r="T461" i="8"/>
  <c r="T478" i="8"/>
  <c r="T869" i="8"/>
  <c r="T789" i="8"/>
  <c r="T845" i="8"/>
  <c r="T826" i="8"/>
  <c r="T490" i="8"/>
  <c r="T819" i="8"/>
  <c r="T542" i="8"/>
  <c r="T306" i="8"/>
  <c r="T684" i="8"/>
  <c r="T876" i="8"/>
  <c r="T657" i="8"/>
  <c r="T942" i="8"/>
  <c r="T967" i="8"/>
  <c r="T905" i="8"/>
  <c r="T600" i="8"/>
  <c r="T666" i="8"/>
  <c r="T844" i="8"/>
  <c r="T613" i="8"/>
  <c r="T888" i="8"/>
  <c r="T787" i="8"/>
  <c r="T114" i="8"/>
  <c r="T980" i="8"/>
  <c r="P65" i="8"/>
  <c r="P85" i="8"/>
  <c r="P685" i="8"/>
  <c r="P464" i="8"/>
  <c r="P831" i="8"/>
  <c r="P738" i="8"/>
  <c r="P982" i="8"/>
  <c r="T359" i="8"/>
  <c r="T232" i="8"/>
  <c r="T113" i="8"/>
  <c r="T19" i="8"/>
  <c r="T355" i="8"/>
  <c r="T555" i="8"/>
  <c r="T92" i="8"/>
  <c r="T276" i="8"/>
  <c r="T468" i="8"/>
  <c r="T93" i="8"/>
  <c r="T277" i="8"/>
  <c r="T469" i="8"/>
  <c r="T118" i="8"/>
  <c r="T294" i="8"/>
  <c r="T486" i="8"/>
  <c r="T711" i="8"/>
  <c r="T895" i="8"/>
  <c r="T925" i="8"/>
  <c r="T624" i="8"/>
  <c r="T792" i="8"/>
  <c r="T960" i="8"/>
  <c r="T981" i="8"/>
  <c r="T616" i="8"/>
  <c r="T793" i="8"/>
  <c r="T997" i="8"/>
  <c r="T530" i="8"/>
  <c r="T714" i="8"/>
  <c r="T842" i="8"/>
  <c r="T322" i="8"/>
  <c r="T534" i="8"/>
  <c r="T664" i="8"/>
  <c r="T755" i="8"/>
  <c r="T827" i="8"/>
  <c r="T899" i="8"/>
  <c r="T971" i="8"/>
  <c r="T592" i="8"/>
  <c r="T805" i="8"/>
  <c r="T726" i="8"/>
  <c r="T370" i="8"/>
  <c r="T620" i="8"/>
  <c r="T692" i="8"/>
  <c r="T756" i="8"/>
  <c r="T820" i="8"/>
  <c r="T884" i="8"/>
  <c r="T948" i="8"/>
  <c r="T186" i="8"/>
  <c r="T676" i="8"/>
  <c r="T957" i="8"/>
  <c r="T846" i="8"/>
  <c r="T862" i="8"/>
  <c r="T886" i="8"/>
  <c r="T719" i="8"/>
  <c r="T984" i="8"/>
  <c r="T833" i="8"/>
  <c r="T562" i="8"/>
  <c r="T850" i="8"/>
  <c r="T673" i="8"/>
  <c r="T763" i="8"/>
  <c r="T979" i="8"/>
  <c r="T853" i="8"/>
  <c r="T434" i="8"/>
  <c r="T764" i="8"/>
  <c r="T956" i="8"/>
  <c r="T693" i="8"/>
  <c r="T926" i="8"/>
  <c r="T627" i="8"/>
  <c r="T541" i="8"/>
  <c r="T458" i="8"/>
  <c r="T696" i="8"/>
  <c r="T90" i="8"/>
  <c r="T890" i="8"/>
  <c r="T995" i="8"/>
  <c r="T780" i="8"/>
  <c r="T902" i="8"/>
  <c r="P430" i="8"/>
  <c r="P729" i="8"/>
  <c r="P951" i="8"/>
  <c r="T337" i="8"/>
  <c r="T659" i="8"/>
  <c r="T181" i="8"/>
  <c r="T582" i="8"/>
  <c r="T146" i="8"/>
  <c r="T961" i="8"/>
  <c r="T170" i="8"/>
  <c r="T250" i="8"/>
  <c r="T788" i="8"/>
  <c r="T677" i="8"/>
  <c r="P250" i="8"/>
  <c r="P483" i="8"/>
  <c r="P726" i="8"/>
  <c r="P687" i="8"/>
  <c r="P533" i="8"/>
  <c r="P815" i="8"/>
  <c r="P963" i="8"/>
  <c r="T383" i="8"/>
  <c r="T304" i="8"/>
  <c r="T177" i="8"/>
  <c r="T51" i="8"/>
  <c r="T403" i="8"/>
  <c r="T579" i="8"/>
  <c r="T100" i="8"/>
  <c r="T316" i="8"/>
  <c r="T500" i="8"/>
  <c r="T109" i="8"/>
  <c r="T317" i="8"/>
  <c r="T501" i="8"/>
  <c r="T126" i="8"/>
  <c r="T334" i="8"/>
  <c r="T74" i="8"/>
  <c r="T927" i="8"/>
  <c r="T546" i="8"/>
  <c r="T633" i="8"/>
  <c r="T824" i="8"/>
  <c r="T258" i="8"/>
  <c r="T653" i="8"/>
  <c r="T386" i="8"/>
  <c r="T722" i="8"/>
  <c r="T593" i="8"/>
  <c r="T566" i="8"/>
  <c r="T835" i="8"/>
  <c r="T907" i="8"/>
  <c r="T612" i="8"/>
  <c r="T774" i="8"/>
  <c r="T629" i="8"/>
  <c r="T700" i="8"/>
  <c r="T828" i="8"/>
  <c r="T892" i="8"/>
  <c r="T378" i="8"/>
  <c r="T130" i="8"/>
  <c r="T910" i="8"/>
  <c r="T950" i="8"/>
  <c r="T173" i="8"/>
  <c r="T856" i="8"/>
  <c r="T689" i="8"/>
  <c r="T42" i="8"/>
  <c r="T851" i="8"/>
  <c r="T50" i="8"/>
  <c r="T716" i="8"/>
  <c r="T972" i="8"/>
  <c r="T958" i="8"/>
  <c r="P608" i="8"/>
  <c r="P810" i="8"/>
  <c r="T103" i="8"/>
  <c r="T551" i="8"/>
  <c r="T211" i="8"/>
  <c r="T475" i="8"/>
  <c r="T180" i="8"/>
  <c r="T572" i="8"/>
  <c r="T389" i="8"/>
  <c r="T406" i="8"/>
  <c r="T999" i="8"/>
  <c r="T704" i="8"/>
  <c r="T721" i="8"/>
  <c r="T34" i="8"/>
  <c r="T930" i="8"/>
  <c r="T715" i="8"/>
  <c r="T685" i="8"/>
  <c r="T656" i="8"/>
  <c r="T916" i="8"/>
  <c r="T854" i="8"/>
  <c r="P506" i="8"/>
  <c r="P656" i="8"/>
  <c r="P854" i="8"/>
  <c r="P728" i="8"/>
  <c r="P487" i="8"/>
  <c r="P959" i="8"/>
  <c r="P350" i="8"/>
  <c r="T31" i="8"/>
  <c r="T447" i="8"/>
  <c r="T328" i="8"/>
  <c r="T249" i="8"/>
  <c r="T115" i="8"/>
  <c r="T411" i="8"/>
  <c r="T619" i="8"/>
  <c r="T132" i="8"/>
  <c r="T324" i="8"/>
  <c r="T532" i="8"/>
  <c r="T133" i="8"/>
  <c r="T325" i="8"/>
  <c r="T533" i="8"/>
  <c r="T150" i="8"/>
  <c r="T342" i="8"/>
  <c r="T330" i="8"/>
  <c r="T743" i="8"/>
  <c r="T935" i="8"/>
  <c r="T790" i="8"/>
  <c r="T661" i="8"/>
  <c r="T832" i="8"/>
  <c r="T841" i="8"/>
  <c r="T702" i="8"/>
  <c r="T662" i="8"/>
  <c r="T897" i="8"/>
  <c r="T686" i="8"/>
  <c r="T608" i="8"/>
  <c r="T746" i="8"/>
  <c r="T874" i="8"/>
  <c r="T758" i="8"/>
  <c r="T590" i="8"/>
  <c r="T699" i="8"/>
  <c r="T771" i="8"/>
  <c r="T843" i="8"/>
  <c r="T915" i="8"/>
  <c r="T987" i="8"/>
  <c r="T630" i="8"/>
  <c r="T909" i="8"/>
  <c r="T830" i="8"/>
  <c r="T498" i="8"/>
  <c r="T638" i="8"/>
  <c r="T708" i="8"/>
  <c r="T772" i="8"/>
  <c r="T836" i="8"/>
  <c r="T900" i="8"/>
  <c r="T964" i="8"/>
  <c r="T506" i="8"/>
  <c r="T701" i="8"/>
  <c r="T514" i="8"/>
  <c r="T974" i="8"/>
  <c r="T990" i="8"/>
  <c r="T894" i="8"/>
  <c r="P339" i="8"/>
  <c r="P725" i="8"/>
  <c r="P253" i="8"/>
  <c r="P856" i="8"/>
  <c r="P524" i="8"/>
  <c r="P817" i="8"/>
  <c r="P688" i="8"/>
  <c r="T39" i="8"/>
  <c r="T543" i="8"/>
  <c r="T392" i="8"/>
  <c r="T273" i="8"/>
  <c r="T187" i="8"/>
  <c r="T435" i="8"/>
  <c r="T164" i="8"/>
  <c r="T348" i="8"/>
  <c r="T540" i="8"/>
  <c r="T349" i="8"/>
  <c r="T190" i="8"/>
  <c r="T838" i="8"/>
  <c r="T857" i="8"/>
  <c r="T766" i="8"/>
  <c r="T707" i="8"/>
  <c r="T965" i="8"/>
  <c r="T908" i="8"/>
  <c r="T878" i="8"/>
  <c r="T198" i="8"/>
  <c r="T645" i="8"/>
  <c r="T931" i="8"/>
  <c r="T724" i="8"/>
  <c r="T757" i="8"/>
  <c r="P8" i="8"/>
  <c r="P12" i="8"/>
  <c r="R8" i="8"/>
  <c r="P9" i="8"/>
  <c r="R9" i="8"/>
  <c r="R12" i="8"/>
  <c r="R14" i="8"/>
  <c r="R13" i="8"/>
  <c r="P14" i="8"/>
  <c r="P13" i="8"/>
  <c r="R7" i="8"/>
  <c r="R15" i="8"/>
  <c r="R16" i="8"/>
  <c r="R10" i="8"/>
  <c r="R11" i="8"/>
  <c r="P7" i="8"/>
  <c r="P11" i="8"/>
  <c r="P16" i="8"/>
  <c r="P10" i="8"/>
  <c r="P15" i="8"/>
  <c r="T12" i="8"/>
  <c r="T7" i="8"/>
  <c r="T10" i="8"/>
  <c r="T15" i="8"/>
  <c r="T8" i="8"/>
  <c r="T9" i="8"/>
  <c r="T13" i="8"/>
  <c r="T14" i="8"/>
  <c r="T16" i="8"/>
  <c r="T11" i="8"/>
  <c r="F40" i="11"/>
  <c r="J40" i="11" s="1"/>
  <c r="L38" i="11"/>
  <c r="E39" i="11"/>
  <c r="K39" i="11"/>
  <c r="H39" i="11"/>
  <c r="J39" i="11"/>
  <c r="I39" i="11"/>
  <c r="A24" i="11"/>
  <c r="B23" i="11"/>
  <c r="C23" i="11" s="1"/>
  <c r="Q915" i="8" l="1"/>
  <c r="U915" i="8"/>
  <c r="S915" i="8" s="1"/>
  <c r="Q730" i="8"/>
  <c r="U730" i="8"/>
  <c r="S730" i="8" s="1"/>
  <c r="Q694" i="8"/>
  <c r="U694" i="8"/>
  <c r="S694" i="8" s="1"/>
  <c r="U401" i="8"/>
  <c r="S401" i="8" s="1"/>
  <c r="Q401" i="8"/>
  <c r="Q902" i="8"/>
  <c r="U902" i="8"/>
  <c r="S902" i="8" s="1"/>
  <c r="U830" i="8"/>
  <c r="S830" i="8" s="1"/>
  <c r="Q830" i="8"/>
  <c r="Q899" i="8"/>
  <c r="U899" i="8"/>
  <c r="S899" i="8" s="1"/>
  <c r="Q586" i="8"/>
  <c r="U586" i="8"/>
  <c r="S586" i="8" s="1"/>
  <c r="Q111" i="8"/>
  <c r="U111" i="8"/>
  <c r="S111" i="8" s="1"/>
  <c r="Q513" i="8"/>
  <c r="U513" i="8"/>
  <c r="S513" i="8" s="1"/>
  <c r="U947" i="8"/>
  <c r="S947" i="8" s="1"/>
  <c r="Q947" i="8"/>
  <c r="Q395" i="8"/>
  <c r="U395" i="8"/>
  <c r="S395" i="8" s="1"/>
  <c r="Q156" i="8"/>
  <c r="U156" i="8"/>
  <c r="S156" i="8" s="1"/>
  <c r="Q172" i="8"/>
  <c r="U172" i="8"/>
  <c r="S172" i="8" s="1"/>
  <c r="Q765" i="8"/>
  <c r="U765" i="8"/>
  <c r="S765" i="8" s="1"/>
  <c r="Q38" i="8"/>
  <c r="U38" i="8"/>
  <c r="S38" i="8" s="1"/>
  <c r="Q663" i="8"/>
  <c r="U663" i="8"/>
  <c r="S663" i="8" s="1"/>
  <c r="Q616" i="8"/>
  <c r="U616" i="8"/>
  <c r="S616" i="8" s="1"/>
  <c r="Q275" i="8"/>
  <c r="U275" i="8"/>
  <c r="S275" i="8" s="1"/>
  <c r="Q848" i="8"/>
  <c r="U848" i="8"/>
  <c r="S848" i="8" s="1"/>
  <c r="Q587" i="8"/>
  <c r="U587" i="8"/>
  <c r="S587" i="8" s="1"/>
  <c r="U955" i="8"/>
  <c r="S955" i="8" s="1"/>
  <c r="Q955" i="8"/>
  <c r="Q851" i="8"/>
  <c r="U851" i="8"/>
  <c r="S851" i="8" s="1"/>
  <c r="Q755" i="8"/>
  <c r="U755" i="8"/>
  <c r="S755" i="8" s="1"/>
  <c r="Q835" i="8"/>
  <c r="U835" i="8"/>
  <c r="S835" i="8" s="1"/>
  <c r="Q257" i="8"/>
  <c r="U257" i="8"/>
  <c r="S257" i="8" s="1"/>
  <c r="Q778" i="8"/>
  <c r="U778" i="8"/>
  <c r="S778" i="8" s="1"/>
  <c r="Q452" i="8"/>
  <c r="U452" i="8"/>
  <c r="S452" i="8" s="1"/>
  <c r="Q729" i="8"/>
  <c r="U729" i="8"/>
  <c r="S729" i="8" s="1"/>
  <c r="Q243" i="8"/>
  <c r="U243" i="8"/>
  <c r="S243" i="8" s="1"/>
  <c r="Q246" i="8"/>
  <c r="U246" i="8"/>
  <c r="S246" i="8" s="1"/>
  <c r="Q323" i="8"/>
  <c r="U323" i="8"/>
  <c r="S323" i="8" s="1"/>
  <c r="Q683" i="8"/>
  <c r="U683" i="8"/>
  <c r="S683" i="8" s="1"/>
  <c r="Q97" i="8"/>
  <c r="U97" i="8"/>
  <c r="S97" i="8" s="1"/>
  <c r="Q184" i="8"/>
  <c r="U184" i="8"/>
  <c r="S184" i="8" s="1"/>
  <c r="Q295" i="8"/>
  <c r="U295" i="8"/>
  <c r="S295" i="8" s="1"/>
  <c r="Q456" i="8"/>
  <c r="U456" i="8"/>
  <c r="S456" i="8" s="1"/>
  <c r="Q419" i="8"/>
  <c r="U419" i="8"/>
  <c r="S419" i="8" s="1"/>
  <c r="Q55" i="8"/>
  <c r="U55" i="8"/>
  <c r="S55" i="8" s="1"/>
  <c r="Q514" i="8"/>
  <c r="U514" i="8"/>
  <c r="S514" i="8" s="1"/>
  <c r="Q244" i="8"/>
  <c r="U244" i="8"/>
  <c r="S244" i="8" s="1"/>
  <c r="Q30" i="8"/>
  <c r="U30" i="8"/>
  <c r="S30" i="8" s="1"/>
  <c r="Q868" i="8"/>
  <c r="U868" i="8"/>
  <c r="S868" i="8" s="1"/>
  <c r="Q528" i="8"/>
  <c r="U528" i="8"/>
  <c r="S528" i="8" s="1"/>
  <c r="U610" i="8"/>
  <c r="S610" i="8" s="1"/>
  <c r="Q610" i="8"/>
  <c r="U75" i="8"/>
  <c r="S75" i="8" s="1"/>
  <c r="Q75" i="8"/>
  <c r="Q233" i="8"/>
  <c r="U233" i="8"/>
  <c r="S233" i="8" s="1"/>
  <c r="Q251" i="8"/>
  <c r="U251" i="8"/>
  <c r="S251" i="8" s="1"/>
  <c r="Q897" i="8"/>
  <c r="U897" i="8"/>
  <c r="S897" i="8" s="1"/>
  <c r="Q558" i="8"/>
  <c r="U558" i="8"/>
  <c r="S558" i="8" s="1"/>
  <c r="U402" i="8"/>
  <c r="S402" i="8" s="1"/>
  <c r="Q402" i="8"/>
  <c r="Q518" i="8"/>
  <c r="U518" i="8"/>
  <c r="S518" i="8" s="1"/>
  <c r="Q880" i="8"/>
  <c r="U880" i="8"/>
  <c r="S880" i="8" s="1"/>
  <c r="Q658" i="8"/>
  <c r="U658" i="8"/>
  <c r="S658" i="8" s="1"/>
  <c r="U334" i="8"/>
  <c r="S334" i="8" s="1"/>
  <c r="Q334" i="8"/>
  <c r="Q437" i="8"/>
  <c r="U437" i="8"/>
  <c r="S437" i="8" s="1"/>
  <c r="Q648" i="8"/>
  <c r="U648" i="8"/>
  <c r="S648" i="8" s="1"/>
  <c r="U128" i="8"/>
  <c r="S128" i="8" s="1"/>
  <c r="Q128" i="8"/>
  <c r="U108" i="8"/>
  <c r="S108" i="8" s="1"/>
  <c r="Q108" i="8"/>
  <c r="Q625" i="8"/>
  <c r="U625" i="8"/>
  <c r="S625" i="8" s="1"/>
  <c r="Q497" i="8"/>
  <c r="U497" i="8"/>
  <c r="S497" i="8" s="1"/>
  <c r="Q537" i="8"/>
  <c r="U537" i="8"/>
  <c r="S537" i="8" s="1"/>
  <c r="Q447" i="8"/>
  <c r="U447" i="8"/>
  <c r="S447" i="8" s="1"/>
  <c r="Q443" i="8"/>
  <c r="U443" i="8"/>
  <c r="S443" i="8" s="1"/>
  <c r="Q407" i="8"/>
  <c r="U407" i="8"/>
  <c r="S407" i="8" s="1"/>
  <c r="U510" i="8"/>
  <c r="S510" i="8" s="1"/>
  <c r="Q510" i="8"/>
  <c r="Q214" i="8"/>
  <c r="U214" i="8"/>
  <c r="S214" i="8" s="1"/>
  <c r="Q689" i="8"/>
  <c r="U689" i="8"/>
  <c r="S689" i="8" s="1"/>
  <c r="Q815" i="8"/>
  <c r="U815" i="8"/>
  <c r="S815" i="8" s="1"/>
  <c r="Q860" i="8"/>
  <c r="U860" i="8"/>
  <c r="S860" i="8" s="1"/>
  <c r="Q158" i="8"/>
  <c r="U158" i="8"/>
  <c r="S158" i="8" s="1"/>
  <c r="Q60" i="8"/>
  <c r="U60" i="8"/>
  <c r="S60" i="8" s="1"/>
  <c r="Q324" i="8"/>
  <c r="U324" i="8"/>
  <c r="S324" i="8" s="1"/>
  <c r="Q311" i="8"/>
  <c r="U311" i="8"/>
  <c r="S311" i="8" s="1"/>
  <c r="Q998" i="8"/>
  <c r="U998" i="8"/>
  <c r="S998" i="8" s="1"/>
  <c r="Q471" i="8"/>
  <c r="U471" i="8"/>
  <c r="S471" i="8" s="1"/>
  <c r="Q722" i="8"/>
  <c r="U722" i="8"/>
  <c r="S722" i="8" s="1"/>
  <c r="Q359" i="8"/>
  <c r="U359" i="8"/>
  <c r="S359" i="8" s="1"/>
  <c r="Q786" i="8"/>
  <c r="U786" i="8"/>
  <c r="S786" i="8" s="1"/>
  <c r="U273" i="8"/>
  <c r="S273" i="8" s="1"/>
  <c r="Q273" i="8"/>
  <c r="Q93" i="8"/>
  <c r="U93" i="8"/>
  <c r="S93" i="8" s="1"/>
  <c r="Q481" i="8"/>
  <c r="U481" i="8"/>
  <c r="S481" i="8" s="1"/>
  <c r="Q574" i="8"/>
  <c r="U574" i="8"/>
  <c r="S574" i="8" s="1"/>
  <c r="Q321" i="8"/>
  <c r="U321" i="8"/>
  <c r="S321" i="8" s="1"/>
  <c r="Q769" i="8"/>
  <c r="U769" i="8"/>
  <c r="S769" i="8" s="1"/>
  <c r="U969" i="8"/>
  <c r="S969" i="8" s="1"/>
  <c r="Q969" i="8"/>
  <c r="Q617" i="8"/>
  <c r="U617" i="8"/>
  <c r="S617" i="8" s="1"/>
  <c r="Q977" i="8"/>
  <c r="U977" i="8"/>
  <c r="S977" i="8" s="1"/>
  <c r="Q672" i="8"/>
  <c r="U672" i="8"/>
  <c r="S672" i="8" s="1"/>
  <c r="Q185" i="8"/>
  <c r="U185" i="8"/>
  <c r="S185" i="8" s="1"/>
  <c r="Q630" i="8"/>
  <c r="U630" i="8"/>
  <c r="S630" i="8" s="1"/>
  <c r="Q408" i="8"/>
  <c r="U408" i="8"/>
  <c r="S408" i="8" s="1"/>
  <c r="Q142" i="8"/>
  <c r="U142" i="8"/>
  <c r="S142" i="8" s="1"/>
  <c r="U177" i="8"/>
  <c r="S177" i="8" s="1"/>
  <c r="Q177" i="8"/>
  <c r="Q307" i="8"/>
  <c r="U307" i="8"/>
  <c r="S307" i="8" s="1"/>
  <c r="U978" i="8"/>
  <c r="S978" i="8" s="1"/>
  <c r="Q978" i="8"/>
  <c r="Q890" i="8"/>
  <c r="U890" i="8"/>
  <c r="S890" i="8" s="1"/>
  <c r="Q691" i="8"/>
  <c r="U691" i="8"/>
  <c r="S691" i="8" s="1"/>
  <c r="Q926" i="8"/>
  <c r="U926" i="8"/>
  <c r="S926" i="8" s="1"/>
  <c r="Q192" i="8"/>
  <c r="U192" i="8"/>
  <c r="S192" i="8" s="1"/>
  <c r="Q403" i="8"/>
  <c r="U403" i="8"/>
  <c r="S403" i="8" s="1"/>
  <c r="U995" i="8"/>
  <c r="S995" i="8" s="1"/>
  <c r="Q995" i="8"/>
  <c r="U954" i="8"/>
  <c r="S954" i="8" s="1"/>
  <c r="Q954" i="8"/>
  <c r="Q717" i="8"/>
  <c r="U717" i="8"/>
  <c r="S717" i="8" s="1"/>
  <c r="Q390" i="8"/>
  <c r="U390" i="8"/>
  <c r="S390" i="8" s="1"/>
  <c r="Q80" i="8"/>
  <c r="U80" i="8"/>
  <c r="S80" i="8" s="1"/>
  <c r="Q186" i="8"/>
  <c r="U186" i="8"/>
  <c r="S186" i="8" s="1"/>
  <c r="Q57" i="8"/>
  <c r="U57" i="8"/>
  <c r="S57" i="8" s="1"/>
  <c r="Q50" i="8"/>
  <c r="U50" i="8"/>
  <c r="S50" i="8" s="1"/>
  <c r="Q477" i="8"/>
  <c r="U477" i="8"/>
  <c r="S477" i="8" s="1"/>
  <c r="U968" i="8"/>
  <c r="S968" i="8" s="1"/>
  <c r="Q968" i="8"/>
  <c r="Q986" i="8"/>
  <c r="U986" i="8"/>
  <c r="S986" i="8" s="1"/>
  <c r="U982" i="8"/>
  <c r="S982" i="8" s="1"/>
  <c r="Q982" i="8"/>
  <c r="Q770" i="8"/>
  <c r="U770" i="8"/>
  <c r="S770" i="8" s="1"/>
  <c r="Q777" i="8"/>
  <c r="U777" i="8"/>
  <c r="S777" i="8" s="1"/>
  <c r="Q220" i="8"/>
  <c r="U220" i="8"/>
  <c r="S220" i="8" s="1"/>
  <c r="Q820" i="8"/>
  <c r="U820" i="8"/>
  <c r="S820" i="8" s="1"/>
  <c r="Q555" i="8"/>
  <c r="U555" i="8"/>
  <c r="S555" i="8" s="1"/>
  <c r="Q724" i="8"/>
  <c r="U724" i="8"/>
  <c r="S724" i="8" s="1"/>
  <c r="U81" i="8"/>
  <c r="S81" i="8" s="1"/>
  <c r="Q81" i="8"/>
  <c r="Q194" i="8"/>
  <c r="U194" i="8"/>
  <c r="S194" i="8" s="1"/>
  <c r="Q375" i="8"/>
  <c r="U375" i="8"/>
  <c r="S375" i="8" s="1"/>
  <c r="Q751" i="8"/>
  <c r="U751" i="8"/>
  <c r="S751" i="8" s="1"/>
  <c r="Q896" i="8"/>
  <c r="U896" i="8"/>
  <c r="S896" i="8" s="1"/>
  <c r="Q484" i="8"/>
  <c r="U484" i="8"/>
  <c r="S484" i="8" s="1"/>
  <c r="Q356" i="8"/>
  <c r="U356" i="8"/>
  <c r="S356" i="8" s="1"/>
  <c r="Q79" i="8"/>
  <c r="U79" i="8"/>
  <c r="S79" i="8" s="1"/>
  <c r="Q373" i="8"/>
  <c r="U373" i="8"/>
  <c r="S373" i="8" s="1"/>
  <c r="Q448" i="8"/>
  <c r="U448" i="8"/>
  <c r="S448" i="8" s="1"/>
  <c r="Q221" i="8"/>
  <c r="U221" i="8"/>
  <c r="S221" i="8" s="1"/>
  <c r="Q409" i="8"/>
  <c r="U409" i="8"/>
  <c r="S409" i="8" s="1"/>
  <c r="Q346" i="8"/>
  <c r="U346" i="8"/>
  <c r="S346" i="8" s="1"/>
  <c r="Q266" i="8"/>
  <c r="U266" i="8"/>
  <c r="S266" i="8" s="1"/>
  <c r="Q832" i="8"/>
  <c r="U832" i="8"/>
  <c r="S832" i="8" s="1"/>
  <c r="Q414" i="8"/>
  <c r="U414" i="8"/>
  <c r="S414" i="8" s="1"/>
  <c r="Q711" i="8"/>
  <c r="U711" i="8"/>
  <c r="S711" i="8" s="1"/>
  <c r="Q898" i="8"/>
  <c r="U898" i="8"/>
  <c r="S898" i="8" s="1"/>
  <c r="Q828" i="8"/>
  <c r="U828" i="8"/>
  <c r="S828" i="8" s="1"/>
  <c r="Q52" i="8"/>
  <c r="U52" i="8"/>
  <c r="S52" i="8" s="1"/>
  <c r="Q596" i="8"/>
  <c r="U596" i="8"/>
  <c r="S596" i="8" s="1"/>
  <c r="Q343" i="8"/>
  <c r="U343" i="8"/>
  <c r="S343" i="8" s="1"/>
  <c r="Q742" i="8"/>
  <c r="U742" i="8"/>
  <c r="S742" i="8" s="1"/>
  <c r="Q946" i="8"/>
  <c r="U946" i="8"/>
  <c r="S946" i="8" s="1"/>
  <c r="Q808" i="8"/>
  <c r="U808" i="8"/>
  <c r="S808" i="8" s="1"/>
  <c r="Q800" i="8"/>
  <c r="U800" i="8"/>
  <c r="S800" i="8" s="1"/>
  <c r="Q501" i="8"/>
  <c r="U501" i="8"/>
  <c r="S501" i="8" s="1"/>
  <c r="Q310" i="8"/>
  <c r="U310" i="8"/>
  <c r="S310" i="8" s="1"/>
  <c r="Q431" i="8"/>
  <c r="U431" i="8"/>
  <c r="S431" i="8" s="1"/>
  <c r="Q876" i="8"/>
  <c r="U876" i="8"/>
  <c r="S876" i="8" s="1"/>
  <c r="Q254" i="8"/>
  <c r="U254" i="8"/>
  <c r="S254" i="8" s="1"/>
  <c r="Q544" i="8"/>
  <c r="U544" i="8"/>
  <c r="S544" i="8" s="1"/>
  <c r="Q520" i="8"/>
  <c r="U520" i="8"/>
  <c r="S520" i="8" s="1"/>
  <c r="Q826" i="8"/>
  <c r="U826" i="8"/>
  <c r="S826" i="8" s="1"/>
  <c r="Q462" i="8"/>
  <c r="U462" i="8"/>
  <c r="S462" i="8" s="1"/>
  <c r="Q377" i="8"/>
  <c r="U377" i="8"/>
  <c r="S377" i="8" s="1"/>
  <c r="Q727" i="8"/>
  <c r="U727" i="8"/>
  <c r="S727" i="8" s="1"/>
  <c r="U241" i="8"/>
  <c r="S241" i="8" s="1"/>
  <c r="Q241" i="8"/>
  <c r="Q695" i="8"/>
  <c r="U695" i="8"/>
  <c r="S695" i="8" s="1"/>
  <c r="U952" i="8"/>
  <c r="S952" i="8" s="1"/>
  <c r="Q952" i="8"/>
  <c r="Q856" i="8"/>
  <c r="U856" i="8"/>
  <c r="S856" i="8" s="1"/>
  <c r="Q764" i="8"/>
  <c r="U764" i="8"/>
  <c r="S764" i="8" s="1"/>
  <c r="Q664" i="8"/>
  <c r="U664" i="8"/>
  <c r="S664" i="8" s="1"/>
  <c r="U479" i="8"/>
  <c r="S479" i="8" s="1"/>
  <c r="Q479" i="8"/>
  <c r="Q357" i="8"/>
  <c r="U357" i="8"/>
  <c r="S357" i="8" s="1"/>
  <c r="Q541" i="8"/>
  <c r="U541" i="8"/>
  <c r="S541" i="8" s="1"/>
  <c r="Q767" i="8"/>
  <c r="U767" i="8"/>
  <c r="S767" i="8" s="1"/>
  <c r="Q589" i="8"/>
  <c r="U589" i="8"/>
  <c r="S589" i="8" s="1"/>
  <c r="U979" i="8"/>
  <c r="S979" i="8" s="1"/>
  <c r="Q979" i="8"/>
  <c r="Q155" i="8"/>
  <c r="U155" i="8"/>
  <c r="S155" i="8" s="1"/>
  <c r="U953" i="8"/>
  <c r="S953" i="8" s="1"/>
  <c r="Q953" i="8"/>
  <c r="Q130" i="8"/>
  <c r="U130" i="8"/>
  <c r="S130" i="8" s="1"/>
  <c r="Q104" i="8"/>
  <c r="U104" i="8"/>
  <c r="S104" i="8" s="1"/>
  <c r="Q536" i="8"/>
  <c r="U536" i="8"/>
  <c r="S536" i="8" s="1"/>
  <c r="Q740" i="8"/>
  <c r="U740" i="8"/>
  <c r="S740" i="8" s="1"/>
  <c r="Q421" i="8"/>
  <c r="U421" i="8"/>
  <c r="S421" i="8" s="1"/>
  <c r="Q189" i="8"/>
  <c r="U189" i="8"/>
  <c r="S189" i="8" s="1"/>
  <c r="Q410" i="8"/>
  <c r="U410" i="8"/>
  <c r="S410" i="8" s="1"/>
  <c r="Q701" i="8"/>
  <c r="U701" i="8"/>
  <c r="S701" i="8" s="1"/>
  <c r="U412" i="8"/>
  <c r="S412" i="8" s="1"/>
  <c r="Q412" i="8"/>
  <c r="Q475" i="8"/>
  <c r="U475" i="8"/>
  <c r="S475" i="8" s="1"/>
  <c r="Q838" i="8"/>
  <c r="U838" i="8"/>
  <c r="S838" i="8" s="1"/>
  <c r="U794" i="8"/>
  <c r="S794" i="8" s="1"/>
  <c r="Q794" i="8"/>
  <c r="U591" i="8"/>
  <c r="S591" i="8" s="1"/>
  <c r="Q591" i="8"/>
  <c r="Q490" i="8"/>
  <c r="U490" i="8"/>
  <c r="S490" i="8" s="1"/>
  <c r="Q341" i="8"/>
  <c r="U341" i="8"/>
  <c r="S341" i="8" s="1"/>
  <c r="Q96" i="8"/>
  <c r="U96" i="8"/>
  <c r="S96" i="8" s="1"/>
  <c r="U914" i="8"/>
  <c r="S914" i="8" s="1"/>
  <c r="Q914" i="8"/>
  <c r="Q515" i="8"/>
  <c r="U515" i="8"/>
  <c r="S515" i="8" s="1"/>
  <c r="U981" i="8"/>
  <c r="S981" i="8" s="1"/>
  <c r="Q981" i="8"/>
  <c r="Q258" i="8"/>
  <c r="U258" i="8"/>
  <c r="S258" i="8" s="1"/>
  <c r="Q331" i="8"/>
  <c r="U331" i="8"/>
  <c r="S331" i="8" s="1"/>
  <c r="U242" i="8"/>
  <c r="S242" i="8" s="1"/>
  <c r="Q242" i="8"/>
  <c r="U383" i="8"/>
  <c r="S383" i="8" s="1"/>
  <c r="Q383" i="8"/>
  <c r="U904" i="8"/>
  <c r="S904" i="8" s="1"/>
  <c r="Q904" i="8"/>
  <c r="Q454" i="8"/>
  <c r="U454" i="8"/>
  <c r="S454" i="8" s="1"/>
  <c r="Q725" i="8"/>
  <c r="U725" i="8"/>
  <c r="S725" i="8" s="1"/>
  <c r="Q766" i="8"/>
  <c r="U766" i="8"/>
  <c r="S766" i="8" s="1"/>
  <c r="Q754" i="8"/>
  <c r="U754" i="8"/>
  <c r="S754" i="8" s="1"/>
  <c r="Q432" i="8"/>
  <c r="U432" i="8"/>
  <c r="S432" i="8" s="1"/>
  <c r="Q687" i="8"/>
  <c r="U687" i="8"/>
  <c r="S687" i="8" s="1"/>
  <c r="Q298" i="8"/>
  <c r="U298" i="8"/>
  <c r="S298" i="8" s="1"/>
  <c r="Q928" i="8"/>
  <c r="U928" i="8"/>
  <c r="S928" i="8" s="1"/>
  <c r="Q301" i="8"/>
  <c r="U301" i="8"/>
  <c r="S301" i="8" s="1"/>
  <c r="Q923" i="8"/>
  <c r="U923" i="8"/>
  <c r="S923" i="8" s="1"/>
  <c r="Q215" i="8"/>
  <c r="U215" i="8"/>
  <c r="S215" i="8" s="1"/>
  <c r="Q106" i="8"/>
  <c r="U106" i="8"/>
  <c r="S106" i="8" s="1"/>
  <c r="U813" i="8"/>
  <c r="S813" i="8" s="1"/>
  <c r="Q813" i="8"/>
  <c r="Q144" i="8"/>
  <c r="U144" i="8"/>
  <c r="S144" i="8" s="1"/>
  <c r="Q566" i="8"/>
  <c r="U566" i="8"/>
  <c r="S566" i="8" s="1"/>
  <c r="Q37" i="8"/>
  <c r="U37" i="8"/>
  <c r="S37" i="8" s="1"/>
  <c r="Q154" i="8"/>
  <c r="U154" i="8"/>
  <c r="S154" i="8" s="1"/>
  <c r="Q74" i="8"/>
  <c r="U74" i="8"/>
  <c r="S74" i="8" s="1"/>
  <c r="Q801" i="8"/>
  <c r="U801" i="8"/>
  <c r="S801" i="8" s="1"/>
  <c r="Q83" i="8"/>
  <c r="U83" i="8"/>
  <c r="S83" i="8" s="1"/>
  <c r="U839" i="8"/>
  <c r="S839" i="8" s="1"/>
  <c r="Q839" i="8"/>
  <c r="Q807" i="8"/>
  <c r="U807" i="8"/>
  <c r="S807" i="8" s="1"/>
  <c r="Q762" i="8"/>
  <c r="U762" i="8"/>
  <c r="S762" i="8" s="1"/>
  <c r="Q884" i="8"/>
  <c r="U884" i="8"/>
  <c r="S884" i="8" s="1"/>
  <c r="Q516" i="8"/>
  <c r="U516" i="8"/>
  <c r="S516" i="8" s="1"/>
  <c r="Q991" i="8"/>
  <c r="U991" i="8"/>
  <c r="S991" i="8" s="1"/>
  <c r="Q259" i="8"/>
  <c r="U259" i="8"/>
  <c r="S259" i="8" s="1"/>
  <c r="Q679" i="8"/>
  <c r="U679" i="8"/>
  <c r="S679" i="8" s="1"/>
  <c r="Q741" i="8"/>
  <c r="U741" i="8"/>
  <c r="S741" i="8" s="1"/>
  <c r="Q726" i="8"/>
  <c r="U726" i="8"/>
  <c r="S726" i="8" s="1"/>
  <c r="Q361" i="8"/>
  <c r="U361" i="8"/>
  <c r="S361" i="8" s="1"/>
  <c r="Q234" i="8"/>
  <c r="U234" i="8"/>
  <c r="S234" i="8" s="1"/>
  <c r="Q569" i="8"/>
  <c r="U569" i="8"/>
  <c r="S569" i="8" s="1"/>
  <c r="Q812" i="8"/>
  <c r="U812" i="8"/>
  <c r="S812" i="8" s="1"/>
  <c r="Q92" i="8"/>
  <c r="U92" i="8"/>
  <c r="S92" i="8" s="1"/>
  <c r="Q989" i="8"/>
  <c r="U989" i="8"/>
  <c r="S989" i="8" s="1"/>
  <c r="Q179" i="8"/>
  <c r="U179" i="8"/>
  <c r="S179" i="8" s="1"/>
  <c r="Q605" i="8"/>
  <c r="U605" i="8"/>
  <c r="S605" i="8" s="1"/>
  <c r="Q507" i="8"/>
  <c r="U507" i="8"/>
  <c r="S507" i="8" s="1"/>
  <c r="Q611" i="8"/>
  <c r="U611" i="8"/>
  <c r="S611" i="8" s="1"/>
  <c r="Q628" i="8"/>
  <c r="U628" i="8"/>
  <c r="S628" i="8" s="1"/>
  <c r="Q715" i="8"/>
  <c r="U715" i="8"/>
  <c r="S715" i="8" s="1"/>
  <c r="Q763" i="8"/>
  <c r="U763" i="8"/>
  <c r="S763" i="8" s="1"/>
  <c r="Q188" i="8"/>
  <c r="U188" i="8"/>
  <c r="S188" i="8" s="1"/>
  <c r="Q483" i="8"/>
  <c r="U483" i="8"/>
  <c r="S483" i="8" s="1"/>
  <c r="Q542" i="8"/>
  <c r="U542" i="8"/>
  <c r="S542" i="8" s="1"/>
  <c r="Q654" i="8"/>
  <c r="U654" i="8"/>
  <c r="S654" i="8" s="1"/>
  <c r="Q119" i="8"/>
  <c r="U119" i="8"/>
  <c r="S119" i="8" s="1"/>
  <c r="Q418" i="8"/>
  <c r="U418" i="8"/>
  <c r="S418" i="8" s="1"/>
  <c r="Q547" i="8"/>
  <c r="U547" i="8"/>
  <c r="S547" i="8" s="1"/>
  <c r="Q304" i="8"/>
  <c r="U304" i="8"/>
  <c r="S304" i="8" s="1"/>
  <c r="Q841" i="8"/>
  <c r="U841" i="8"/>
  <c r="S841" i="8" s="1"/>
  <c r="U917" i="8"/>
  <c r="S917" i="8" s="1"/>
  <c r="Q917" i="8"/>
  <c r="Q821" i="8"/>
  <c r="U821" i="8"/>
  <c r="S821" i="8" s="1"/>
  <c r="Q291" i="8"/>
  <c r="U291" i="8"/>
  <c r="S291" i="8" s="1"/>
  <c r="Q95" i="8"/>
  <c r="U95" i="8"/>
  <c r="S95" i="8" s="1"/>
  <c r="Q891" i="8"/>
  <c r="U891" i="8"/>
  <c r="S891" i="8" s="1"/>
  <c r="Q64" i="8"/>
  <c r="U64" i="8"/>
  <c r="S64" i="8" s="1"/>
  <c r="Q297" i="8"/>
  <c r="U297" i="8"/>
  <c r="S297" i="8" s="1"/>
  <c r="Q671" i="8"/>
  <c r="U671" i="8"/>
  <c r="S671" i="8" s="1"/>
  <c r="Q814" i="8"/>
  <c r="U814" i="8"/>
  <c r="S814" i="8" s="1"/>
  <c r="Q690" i="8"/>
  <c r="U690" i="8"/>
  <c r="S690" i="8" s="1"/>
  <c r="Q723" i="8"/>
  <c r="U723" i="8"/>
  <c r="S723" i="8" s="1"/>
  <c r="U697" i="8"/>
  <c r="S697" i="8" s="1"/>
  <c r="Q697" i="8"/>
  <c r="U417" i="8"/>
  <c r="S417" i="8" s="1"/>
  <c r="Q417" i="8"/>
  <c r="Q798" i="8"/>
  <c r="U798" i="8"/>
  <c r="S798" i="8" s="1"/>
  <c r="Q32" i="8"/>
  <c r="U32" i="8"/>
  <c r="S32" i="8" s="1"/>
  <c r="Q76" i="8"/>
  <c r="U76" i="8"/>
  <c r="S76" i="8" s="1"/>
  <c r="Q494" i="8"/>
  <c r="U494" i="8"/>
  <c r="S494" i="8" s="1"/>
  <c r="U996" i="8"/>
  <c r="S996" i="8" s="1"/>
  <c r="Q996" i="8"/>
  <c r="Q584" i="8"/>
  <c r="U584" i="8"/>
  <c r="S584" i="8" s="1"/>
  <c r="Q509" i="8"/>
  <c r="U509" i="8"/>
  <c r="S509" i="8" s="1"/>
  <c r="Q322" i="8"/>
  <c r="U322" i="8"/>
  <c r="S322" i="8" s="1"/>
  <c r="Q102" i="8"/>
  <c r="U102" i="8"/>
  <c r="S102" i="8" s="1"/>
  <c r="Q267" i="8"/>
  <c r="U267" i="8"/>
  <c r="S267" i="8" s="1"/>
  <c r="Q371" i="8"/>
  <c r="U371" i="8"/>
  <c r="S371" i="8" s="1"/>
  <c r="Q597" i="8"/>
  <c r="U597" i="8"/>
  <c r="S597" i="8" s="1"/>
  <c r="Q25" i="8"/>
  <c r="U25" i="8"/>
  <c r="S25" i="8" s="1"/>
  <c r="Q328" i="8"/>
  <c r="U328" i="8"/>
  <c r="S328" i="8" s="1"/>
  <c r="Q239" i="8"/>
  <c r="U239" i="8"/>
  <c r="S239" i="8" s="1"/>
  <c r="Q535" i="8"/>
  <c r="U535" i="8"/>
  <c r="S535" i="8" s="1"/>
  <c r="Q270" i="8"/>
  <c r="U270" i="8"/>
  <c r="S270" i="8" s="1"/>
  <c r="Q802" i="8"/>
  <c r="U802" i="8"/>
  <c r="S802" i="8" s="1"/>
  <c r="Q389" i="8"/>
  <c r="U389" i="8"/>
  <c r="S389" i="8" s="1"/>
  <c r="U141" i="8"/>
  <c r="S141" i="8" s="1"/>
  <c r="Q141" i="8"/>
  <c r="Q78" i="8"/>
  <c r="U78" i="8"/>
  <c r="S78" i="8" s="1"/>
  <c r="Q636" i="8"/>
  <c r="U636" i="8"/>
  <c r="S636" i="8" s="1"/>
  <c r="Q317" i="8"/>
  <c r="U317" i="8"/>
  <c r="S317" i="8" s="1"/>
  <c r="Q162" i="8"/>
  <c r="U162" i="8"/>
  <c r="S162" i="8" s="1"/>
  <c r="Q599" i="8"/>
  <c r="U599" i="8"/>
  <c r="S599" i="8" s="1"/>
  <c r="Q420" i="8"/>
  <c r="U420" i="8"/>
  <c r="S420" i="8" s="1"/>
  <c r="Q935" i="8"/>
  <c r="U935" i="8"/>
  <c r="S935" i="8" s="1"/>
  <c r="Q911" i="8"/>
  <c r="U911" i="8"/>
  <c r="S911" i="8" s="1"/>
  <c r="Q348" i="8"/>
  <c r="U348" i="8"/>
  <c r="S348" i="8" s="1"/>
  <c r="Q249" i="8"/>
  <c r="U249" i="8"/>
  <c r="S249" i="8" s="1"/>
  <c r="Q86" i="8"/>
  <c r="U86" i="8"/>
  <c r="S86" i="8" s="1"/>
  <c r="Q655" i="8"/>
  <c r="U655" i="8"/>
  <c r="S655" i="8" s="1"/>
  <c r="Q652" i="8"/>
  <c r="U652" i="8"/>
  <c r="S652" i="8" s="1"/>
  <c r="U229" i="8"/>
  <c r="S229" i="8" s="1"/>
  <c r="Q229" i="8"/>
  <c r="Q619" i="8"/>
  <c r="U619" i="8"/>
  <c r="S619" i="8" s="1"/>
  <c r="Q916" i="8"/>
  <c r="U916" i="8"/>
  <c r="S916" i="8" s="1"/>
  <c r="Q39" i="8"/>
  <c r="U39" i="8"/>
  <c r="S39" i="8" s="1"/>
  <c r="Q110" i="8"/>
  <c r="U110" i="8"/>
  <c r="S110" i="8" s="1"/>
  <c r="Q318" i="8"/>
  <c r="U318" i="8"/>
  <c r="S318" i="8" s="1"/>
  <c r="Q864" i="8"/>
  <c r="U864" i="8"/>
  <c r="S864" i="8" s="1"/>
  <c r="Q449" i="8"/>
  <c r="U449" i="8"/>
  <c r="S449" i="8" s="1"/>
  <c r="U268" i="8"/>
  <c r="S268" i="8" s="1"/>
  <c r="Q268" i="8"/>
  <c r="Q594" i="8"/>
  <c r="U594" i="8"/>
  <c r="S594" i="8" s="1"/>
  <c r="Q871" i="8"/>
  <c r="U871" i="8"/>
  <c r="S871" i="8" s="1"/>
  <c r="Q696" i="8"/>
  <c r="U696" i="8"/>
  <c r="S696" i="8" s="1"/>
  <c r="Q493" i="8"/>
  <c r="U493" i="8"/>
  <c r="S493" i="8" s="1"/>
  <c r="Q387" i="8"/>
  <c r="U387" i="8"/>
  <c r="S387" i="8" s="1"/>
  <c r="Q713" i="8"/>
  <c r="U713" i="8"/>
  <c r="S713" i="8" s="1"/>
  <c r="Q789" i="8"/>
  <c r="U789" i="8"/>
  <c r="S789" i="8" s="1"/>
  <c r="Q293" i="8"/>
  <c r="U293" i="8"/>
  <c r="S293" i="8" s="1"/>
  <c r="Q615" i="8"/>
  <c r="U615" i="8"/>
  <c r="S615" i="8" s="1"/>
  <c r="Q568" i="8"/>
  <c r="U568" i="8"/>
  <c r="S568" i="8" s="1"/>
  <c r="Q944" i="8"/>
  <c r="U944" i="8"/>
  <c r="S944" i="8" s="1"/>
  <c r="U69" i="8"/>
  <c r="S69" i="8" s="1"/>
  <c r="Q69" i="8"/>
  <c r="Q708" i="8"/>
  <c r="U708" i="8"/>
  <c r="S708" i="8" s="1"/>
  <c r="Q700" i="8"/>
  <c r="U700" i="8"/>
  <c r="S700" i="8" s="1"/>
  <c r="Q195" i="8"/>
  <c r="U195" i="8"/>
  <c r="S195" i="8" s="1"/>
  <c r="Q210" i="8"/>
  <c r="U210" i="8"/>
  <c r="S210" i="8" s="1"/>
  <c r="U662" i="8"/>
  <c r="S662" i="8" s="1"/>
  <c r="Q662" i="8"/>
  <c r="Q201" i="8"/>
  <c r="U201" i="8"/>
  <c r="S201" i="8" s="1"/>
  <c r="U660" i="8"/>
  <c r="S660" i="8" s="1"/>
  <c r="Q660" i="8"/>
  <c r="Q450" i="8"/>
  <c r="U450" i="8"/>
  <c r="S450" i="8" s="1"/>
  <c r="Q77" i="8"/>
  <c r="U77" i="8"/>
  <c r="S77" i="8" s="1"/>
  <c r="Q125" i="8"/>
  <c r="U125" i="8"/>
  <c r="S125" i="8" s="1"/>
  <c r="Q573" i="8"/>
  <c r="U573" i="8"/>
  <c r="S573" i="8" s="1"/>
  <c r="U344" i="8"/>
  <c r="S344" i="8" s="1"/>
  <c r="Q344" i="8"/>
  <c r="Q783" i="8"/>
  <c r="U783" i="8"/>
  <c r="S783" i="8" s="1"/>
  <c r="Q855" i="8"/>
  <c r="U855" i="8"/>
  <c r="S855" i="8" s="1"/>
  <c r="Q33" i="8"/>
  <c r="U33" i="8"/>
  <c r="S33" i="8" s="1"/>
  <c r="Q319" i="8"/>
  <c r="U319" i="8"/>
  <c r="S319" i="8" s="1"/>
  <c r="Q63" i="8"/>
  <c r="U63" i="8"/>
  <c r="S63" i="8" s="1"/>
  <c r="Q517" i="8"/>
  <c r="U517" i="8"/>
  <c r="S517" i="8" s="1"/>
  <c r="U966" i="8"/>
  <c r="S966" i="8" s="1"/>
  <c r="Q966" i="8"/>
  <c r="Q733" i="8"/>
  <c r="U733" i="8"/>
  <c r="S733" i="8" s="1"/>
  <c r="U720" i="8"/>
  <c r="S720" i="8" s="1"/>
  <c r="Q720" i="8"/>
  <c r="Q710" i="8"/>
  <c r="U710" i="8"/>
  <c r="S710" i="8" s="1"/>
  <c r="Q614" i="8"/>
  <c r="U614" i="8"/>
  <c r="S614" i="8" s="1"/>
  <c r="Q502" i="8"/>
  <c r="U502" i="8"/>
  <c r="S502" i="8" s="1"/>
  <c r="Q455" i="8"/>
  <c r="U455" i="8"/>
  <c r="S455" i="8" s="1"/>
  <c r="Q572" i="8"/>
  <c r="U572" i="8"/>
  <c r="S572" i="8" s="1"/>
  <c r="Q191" i="8"/>
  <c r="U191" i="8"/>
  <c r="S191" i="8" s="1"/>
  <c r="Q661" i="8"/>
  <c r="U661" i="8"/>
  <c r="S661" i="8" s="1"/>
  <c r="Q101" i="8"/>
  <c r="U101" i="8"/>
  <c r="S101" i="8" s="1"/>
  <c r="Q644" i="8"/>
  <c r="U644" i="8"/>
  <c r="S644" i="8" s="1"/>
  <c r="Q61" i="8"/>
  <c r="U61" i="8"/>
  <c r="S61" i="8" s="1"/>
  <c r="Q118" i="8"/>
  <c r="U118" i="8"/>
  <c r="S118" i="8" s="1"/>
  <c r="Q139" i="8"/>
  <c r="U139" i="8"/>
  <c r="S139" i="8" s="1"/>
  <c r="Q424" i="8"/>
  <c r="U424" i="8"/>
  <c r="S424" i="8" s="1"/>
  <c r="Q216" i="8"/>
  <c r="U216" i="8"/>
  <c r="S216" i="8" s="1"/>
  <c r="Q136" i="8"/>
  <c r="U136" i="8"/>
  <c r="S136" i="8" s="1"/>
  <c r="Q736" i="8"/>
  <c r="U736" i="8"/>
  <c r="S736" i="8" s="1"/>
  <c r="Q705" i="8"/>
  <c r="U705" i="8"/>
  <c r="S705" i="8" s="1"/>
  <c r="Q646" i="8"/>
  <c r="U646" i="8"/>
  <c r="S646" i="8" s="1"/>
  <c r="Q889" i="8"/>
  <c r="U889" i="8"/>
  <c r="S889" i="8" s="1"/>
  <c r="Q365" i="8"/>
  <c r="U365" i="8"/>
  <c r="S365" i="8" s="1"/>
  <c r="Q875" i="8"/>
  <c r="U875" i="8"/>
  <c r="S875" i="8" s="1"/>
  <c r="Q867" i="8"/>
  <c r="U867" i="8"/>
  <c r="S867" i="8" s="1"/>
  <c r="Q40" i="8"/>
  <c r="U40" i="8"/>
  <c r="S40" i="8" s="1"/>
  <c r="Q65" i="8"/>
  <c r="U65" i="8"/>
  <c r="S65" i="8" s="1"/>
  <c r="Q549" i="8"/>
  <c r="U549" i="8"/>
  <c r="S549" i="8" s="1"/>
  <c r="U984" i="8"/>
  <c r="S984" i="8" s="1"/>
  <c r="Q984" i="8"/>
  <c r="Q793" i="8"/>
  <c r="U793" i="8"/>
  <c r="S793" i="8" s="1"/>
  <c r="Q367" i="8"/>
  <c r="U367" i="8"/>
  <c r="S367" i="8" s="1"/>
  <c r="Q148" i="8"/>
  <c r="U148" i="8"/>
  <c r="S148" i="8" s="1"/>
  <c r="Q151" i="8"/>
  <c r="U151" i="8"/>
  <c r="S151" i="8" s="1"/>
  <c r="Q795" i="8"/>
  <c r="U795" i="8"/>
  <c r="S795" i="8" s="1"/>
  <c r="Q779" i="8"/>
  <c r="U779" i="8"/>
  <c r="S779" i="8" s="1"/>
  <c r="U980" i="8"/>
  <c r="S980" i="8" s="1"/>
  <c r="Q980" i="8"/>
  <c r="Q368" i="8"/>
  <c r="U368" i="8"/>
  <c r="S368" i="8" s="1"/>
  <c r="Q476" i="8"/>
  <c r="U476" i="8"/>
  <c r="S476" i="8" s="1"/>
  <c r="U942" i="8"/>
  <c r="S942" i="8" s="1"/>
  <c r="Q942" i="8"/>
  <c r="Q810" i="8"/>
  <c r="U810" i="8"/>
  <c r="S810" i="8" s="1"/>
  <c r="Q133" i="8"/>
  <c r="U133" i="8"/>
  <c r="S133" i="8" s="1"/>
  <c r="Q281" i="8"/>
  <c r="U281" i="8"/>
  <c r="S281" i="8" s="1"/>
  <c r="Q140" i="8"/>
  <c r="U140" i="8"/>
  <c r="S140" i="8" s="1"/>
  <c r="Q117" i="8"/>
  <c r="U117" i="8"/>
  <c r="S117" i="8" s="1"/>
  <c r="Q665" i="8"/>
  <c r="U665" i="8"/>
  <c r="S665" i="8" s="1"/>
  <c r="Q235" i="8"/>
  <c r="U235" i="8"/>
  <c r="S235" i="8" s="1"/>
  <c r="Q219" i="8"/>
  <c r="U219" i="8"/>
  <c r="S219" i="8" s="1"/>
  <c r="Q553" i="8"/>
  <c r="U553" i="8"/>
  <c r="S553" i="8" s="1"/>
  <c r="Q353" i="8"/>
  <c r="U353" i="8"/>
  <c r="S353" i="8" s="1"/>
  <c r="Q252" i="8"/>
  <c r="U252" i="8"/>
  <c r="S252" i="8" s="1"/>
  <c r="Q51" i="8"/>
  <c r="U51" i="8"/>
  <c r="S51" i="8" s="1"/>
  <c r="Q861" i="8"/>
  <c r="U861" i="8"/>
  <c r="S861" i="8" s="1"/>
  <c r="U753" i="8"/>
  <c r="S753" i="8" s="1"/>
  <c r="Q753" i="8"/>
  <c r="Q945" i="8"/>
  <c r="U945" i="8"/>
  <c r="S945" i="8" s="1"/>
  <c r="Q400" i="8"/>
  <c r="U400" i="8"/>
  <c r="S400" i="8" s="1"/>
  <c r="Q374" i="8"/>
  <c r="U374" i="8"/>
  <c r="S374" i="8" s="1"/>
  <c r="Q85" i="8"/>
  <c r="U85" i="8"/>
  <c r="S85" i="8" s="1"/>
  <c r="Q698" i="8"/>
  <c r="U698" i="8"/>
  <c r="S698" i="8" s="1"/>
  <c r="Q567" i="8"/>
  <c r="U567" i="8"/>
  <c r="S567" i="8" s="1"/>
  <c r="Q577" i="8"/>
  <c r="U577" i="8"/>
  <c r="S577" i="8" s="1"/>
  <c r="U337" i="8"/>
  <c r="S337" i="8" s="1"/>
  <c r="Q337" i="8"/>
  <c r="Q218" i="8"/>
  <c r="U218" i="8"/>
  <c r="S218" i="8" s="1"/>
  <c r="Q415" i="8"/>
  <c r="U415" i="8"/>
  <c r="S415" i="8" s="1"/>
  <c r="Q404" i="8"/>
  <c r="U404" i="8"/>
  <c r="S404" i="8" s="1"/>
  <c r="Q578" i="8"/>
  <c r="U578" i="8"/>
  <c r="S578" i="8" s="1"/>
  <c r="Q774" i="8"/>
  <c r="U774" i="8"/>
  <c r="S774" i="8" s="1"/>
  <c r="Q350" i="8"/>
  <c r="U350" i="8"/>
  <c r="S350" i="8" s="1"/>
  <c r="Q526" i="8"/>
  <c r="U526" i="8"/>
  <c r="S526" i="8" s="1"/>
  <c r="Q72" i="8"/>
  <c r="U72" i="8"/>
  <c r="S72" i="8" s="1"/>
  <c r="Q716" i="8"/>
  <c r="U716" i="8"/>
  <c r="S716" i="8" s="1"/>
  <c r="Q608" i="8"/>
  <c r="U608" i="8"/>
  <c r="S608" i="8" s="1"/>
  <c r="Q606" i="8"/>
  <c r="U606" i="8"/>
  <c r="S606" i="8" s="1"/>
  <c r="Q951" i="8"/>
  <c r="U951" i="8"/>
  <c r="S951" i="8" s="1"/>
  <c r="Q225" i="8"/>
  <c r="U225" i="8"/>
  <c r="S225" i="8" s="1"/>
  <c r="Q176" i="8"/>
  <c r="U176" i="8"/>
  <c r="S176" i="8" s="1"/>
  <c r="Q193" i="8"/>
  <c r="U193" i="8"/>
  <c r="S193" i="8" s="1"/>
  <c r="Q183" i="8"/>
  <c r="U183" i="8"/>
  <c r="S183" i="8" s="1"/>
  <c r="U964" i="8"/>
  <c r="S964" i="8" s="1"/>
  <c r="Q964" i="8"/>
  <c r="Q354" i="8"/>
  <c r="U354" i="8"/>
  <c r="S354" i="8" s="1"/>
  <c r="U35" i="8"/>
  <c r="S35" i="8" s="1"/>
  <c r="Q35" i="8"/>
  <c r="Q474" i="8"/>
  <c r="U474" i="8"/>
  <c r="S474" i="8" s="1"/>
  <c r="Q749" i="8"/>
  <c r="U749" i="8"/>
  <c r="S749" i="8" s="1"/>
  <c r="U785" i="8"/>
  <c r="S785" i="8" s="1"/>
  <c r="Q785" i="8"/>
  <c r="Q853" i="8"/>
  <c r="U853" i="8"/>
  <c r="S853" i="8" s="1"/>
  <c r="Q852" i="8"/>
  <c r="U852" i="8"/>
  <c r="S852" i="8" s="1"/>
  <c r="Q612" i="8"/>
  <c r="U612" i="8"/>
  <c r="S612" i="8" s="1"/>
  <c r="Q761" i="8"/>
  <c r="U761" i="8"/>
  <c r="S761" i="8" s="1"/>
  <c r="Q912" i="8"/>
  <c r="U912" i="8"/>
  <c r="S912" i="8" s="1"/>
  <c r="Q613" i="8"/>
  <c r="U613" i="8"/>
  <c r="S613" i="8" s="1"/>
  <c r="Q385" i="8"/>
  <c r="U385" i="8"/>
  <c r="S385" i="8" s="1"/>
  <c r="Q269" i="8"/>
  <c r="U269" i="8"/>
  <c r="S269" i="8" s="1"/>
  <c r="Q263" i="8"/>
  <c r="U263" i="8"/>
  <c r="S263" i="8" s="1"/>
  <c r="Q971" i="8"/>
  <c r="U971" i="8"/>
  <c r="S971" i="8" s="1"/>
  <c r="Q961" i="8"/>
  <c r="U961" i="8"/>
  <c r="S961" i="8" s="1"/>
  <c r="Q398" i="8"/>
  <c r="U398" i="8"/>
  <c r="S398" i="8" s="1"/>
  <c r="Q532" i="8"/>
  <c r="U532" i="8"/>
  <c r="S532" i="8" s="1"/>
  <c r="Q174" i="8"/>
  <c r="U174" i="8"/>
  <c r="S174" i="8" s="1"/>
  <c r="Q620" i="8"/>
  <c r="U620" i="8"/>
  <c r="S620" i="8" s="1"/>
  <c r="U525" i="8"/>
  <c r="S525" i="8" s="1"/>
  <c r="Q525" i="8"/>
  <c r="Q487" i="8"/>
  <c r="U487" i="8"/>
  <c r="S487" i="8" s="1"/>
  <c r="Q823" i="8"/>
  <c r="U823" i="8"/>
  <c r="S823" i="8" s="1"/>
  <c r="Q965" i="8"/>
  <c r="U965" i="8"/>
  <c r="S965" i="8" s="1"/>
  <c r="Q781" i="8"/>
  <c r="U781" i="8"/>
  <c r="S781" i="8" s="1"/>
  <c r="Q872" i="8"/>
  <c r="U872" i="8"/>
  <c r="S872" i="8" s="1"/>
  <c r="Q910" i="8"/>
  <c r="U910" i="8"/>
  <c r="S910" i="8" s="1"/>
  <c r="Q355" i="8"/>
  <c r="U355" i="8"/>
  <c r="S355" i="8" s="1"/>
  <c r="Q342" i="8"/>
  <c r="U342" i="8"/>
  <c r="S342" i="8" s="1"/>
  <c r="U46" i="8"/>
  <c r="S46" i="8" s="1"/>
  <c r="Q46" i="8"/>
  <c r="Q756" i="8"/>
  <c r="U756" i="8"/>
  <c r="S756" i="8" s="1"/>
  <c r="U306" i="8"/>
  <c r="S306" i="8" s="1"/>
  <c r="Q306" i="8"/>
  <c r="Q369" i="8"/>
  <c r="U369" i="8"/>
  <c r="S369" i="8" s="1"/>
  <c r="Q635" i="8"/>
  <c r="U635" i="8"/>
  <c r="S635" i="8" s="1"/>
  <c r="Q817" i="8"/>
  <c r="U817" i="8"/>
  <c r="S817" i="8" s="1"/>
  <c r="Q797" i="8"/>
  <c r="U797" i="8"/>
  <c r="S797" i="8" s="1"/>
  <c r="Q504" i="8"/>
  <c r="U504" i="8"/>
  <c r="S504" i="8" s="1"/>
  <c r="Q576" i="8"/>
  <c r="U576" i="8"/>
  <c r="S576" i="8" s="1"/>
  <c r="Q894" i="8"/>
  <c r="U894" i="8"/>
  <c r="S894" i="8" s="1"/>
  <c r="Q791" i="8"/>
  <c r="U791" i="8"/>
  <c r="S791" i="8" s="1"/>
  <c r="Q682" i="8"/>
  <c r="U682" i="8"/>
  <c r="S682" i="8" s="1"/>
  <c r="Q581" i="8"/>
  <c r="U581" i="8"/>
  <c r="S581" i="8" s="1"/>
  <c r="Q472" i="8"/>
  <c r="U472" i="8"/>
  <c r="S472" i="8" s="1"/>
  <c r="Q360" i="8"/>
  <c r="U360" i="8"/>
  <c r="S360" i="8" s="1"/>
  <c r="U197" i="8"/>
  <c r="S197" i="8" s="1"/>
  <c r="Q197" i="8"/>
  <c r="Q237" i="8"/>
  <c r="U237" i="8"/>
  <c r="S237" i="8" s="1"/>
  <c r="Q759" i="8"/>
  <c r="U759" i="8"/>
  <c r="S759" i="8" s="1"/>
  <c r="Q199" i="8"/>
  <c r="U199" i="8"/>
  <c r="S199" i="8" s="1"/>
  <c r="Q512" i="8"/>
  <c r="U512" i="8"/>
  <c r="S512" i="8" s="1"/>
  <c r="Q135" i="8"/>
  <c r="U135" i="8"/>
  <c r="S135" i="8" s="1"/>
  <c r="Q175" i="8"/>
  <c r="U175" i="8"/>
  <c r="S175" i="8" s="1"/>
  <c r="Q159" i="8"/>
  <c r="U159" i="8"/>
  <c r="S159" i="8" s="1"/>
  <c r="Q200" i="8"/>
  <c r="U200" i="8"/>
  <c r="S200" i="8" s="1"/>
  <c r="U809" i="8"/>
  <c r="S809" i="8" s="1"/>
  <c r="Q809" i="8"/>
  <c r="Q862" i="8"/>
  <c r="U862" i="8"/>
  <c r="S862" i="8" s="1"/>
  <c r="Q850" i="8"/>
  <c r="U850" i="8"/>
  <c r="S850" i="8" s="1"/>
  <c r="Q523" i="8"/>
  <c r="U523" i="8"/>
  <c r="S523" i="8" s="1"/>
  <c r="Q247" i="8"/>
  <c r="U247" i="8"/>
  <c r="S247" i="8" s="1"/>
  <c r="Q147" i="8"/>
  <c r="U147" i="8"/>
  <c r="S147" i="8" s="1"/>
  <c r="U887" i="8"/>
  <c r="S887" i="8" s="1"/>
  <c r="Q887" i="8"/>
  <c r="Q445" i="8"/>
  <c r="U445" i="8"/>
  <c r="S445" i="8" s="1"/>
  <c r="Q260" i="8"/>
  <c r="U260" i="8"/>
  <c r="S260" i="8" s="1"/>
  <c r="Q427" i="8"/>
  <c r="U427" i="8"/>
  <c r="S427" i="8" s="1"/>
  <c r="Q226" i="8"/>
  <c r="U226" i="8"/>
  <c r="S226" i="8" s="1"/>
  <c r="Q224" i="8"/>
  <c r="U224" i="8"/>
  <c r="S224" i="8" s="1"/>
  <c r="Q314" i="8"/>
  <c r="U314" i="8"/>
  <c r="S314" i="8" s="1"/>
  <c r="Q196" i="8"/>
  <c r="U196" i="8"/>
  <c r="S196" i="8" s="1"/>
  <c r="Q641" i="8"/>
  <c r="U641" i="8"/>
  <c r="S641" i="8" s="1"/>
  <c r="Q531" i="8"/>
  <c r="U531" i="8"/>
  <c r="S531" i="8" s="1"/>
  <c r="Q223" i="8"/>
  <c r="U223" i="8"/>
  <c r="S223" i="8" s="1"/>
  <c r="Q489" i="8"/>
  <c r="U489" i="8"/>
  <c r="S489" i="8" s="1"/>
  <c r="Q435" i="8"/>
  <c r="U435" i="8"/>
  <c r="S435" i="8" s="1"/>
  <c r="Q506" i="8"/>
  <c r="U506" i="8"/>
  <c r="S506" i="8" s="1"/>
  <c r="Q168" i="8"/>
  <c r="U168" i="8"/>
  <c r="S168" i="8" s="1"/>
  <c r="Q595" i="8"/>
  <c r="U595" i="8"/>
  <c r="S595" i="8" s="1"/>
  <c r="Q637" i="8"/>
  <c r="U637" i="8"/>
  <c r="S637" i="8" s="1"/>
  <c r="Q87" i="8"/>
  <c r="U87" i="8"/>
  <c r="S87" i="8" s="1"/>
  <c r="Q315" i="8"/>
  <c r="U315" i="8"/>
  <c r="S315" i="8" s="1"/>
  <c r="U988" i="8"/>
  <c r="S988" i="8" s="1"/>
  <c r="Q988" i="8"/>
  <c r="Q693" i="8"/>
  <c r="U693" i="8"/>
  <c r="S693" i="8" s="1"/>
  <c r="Q819" i="8"/>
  <c r="U819" i="8"/>
  <c r="S819" i="8" s="1"/>
  <c r="Q277" i="8"/>
  <c r="U277" i="8"/>
  <c r="S277" i="8" s="1"/>
  <c r="Q207" i="8"/>
  <c r="U207" i="8"/>
  <c r="S207" i="8" s="1"/>
  <c r="U488" i="8"/>
  <c r="S488" i="8" s="1"/>
  <c r="Q488" i="8"/>
  <c r="Q893" i="8"/>
  <c r="U893" i="8"/>
  <c r="S893" i="8" s="1"/>
  <c r="Q327" i="8"/>
  <c r="U327" i="8"/>
  <c r="S327" i="8" s="1"/>
  <c r="Q285" i="8"/>
  <c r="U285" i="8"/>
  <c r="S285" i="8" s="1"/>
  <c r="Q264" i="8"/>
  <c r="U264" i="8"/>
  <c r="S264" i="8" s="1"/>
  <c r="Q508" i="8"/>
  <c r="U508" i="8"/>
  <c r="S508" i="8" s="1"/>
  <c r="Q782" i="8"/>
  <c r="U782" i="8"/>
  <c r="S782" i="8" s="1"/>
  <c r="Q380" i="8"/>
  <c r="U380" i="8"/>
  <c r="S380" i="8" s="1"/>
  <c r="U31" i="8"/>
  <c r="S31" i="8" s="1"/>
  <c r="Q31" i="8"/>
  <c r="Q688" i="8"/>
  <c r="U688" i="8"/>
  <c r="S688" i="8" s="1"/>
  <c r="Q394" i="8"/>
  <c r="U394" i="8"/>
  <c r="S394" i="8" s="1"/>
  <c r="Q721" i="8"/>
  <c r="U721" i="8"/>
  <c r="S721" i="8" s="1"/>
  <c r="Q157" i="8"/>
  <c r="U157" i="8"/>
  <c r="S157" i="8" s="1"/>
  <c r="Q116" i="8"/>
  <c r="U116" i="8"/>
  <c r="S116" i="8" s="1"/>
  <c r="Q622" i="8"/>
  <c r="U622" i="8"/>
  <c r="S622" i="8" s="1"/>
  <c r="Q272" i="8"/>
  <c r="U272" i="8"/>
  <c r="S272" i="8" s="1"/>
  <c r="Q878" i="8"/>
  <c r="U878" i="8"/>
  <c r="S878" i="8" s="1"/>
  <c r="Q364" i="8"/>
  <c r="U364" i="8"/>
  <c r="S364" i="8" s="1"/>
  <c r="Q182" i="8"/>
  <c r="U182" i="8"/>
  <c r="S182" i="8" s="1"/>
  <c r="Q262" i="8"/>
  <c r="U262" i="8"/>
  <c r="S262" i="8" s="1"/>
  <c r="U463" i="8"/>
  <c r="S463" i="8" s="1"/>
  <c r="Q463" i="8"/>
  <c r="Q217" i="8"/>
  <c r="U217" i="8"/>
  <c r="S217" i="8" s="1"/>
  <c r="Q137" i="8"/>
  <c r="U137" i="8"/>
  <c r="S137" i="8" s="1"/>
  <c r="Q822" i="8"/>
  <c r="U822" i="8"/>
  <c r="S822" i="8" s="1"/>
  <c r="Q433" i="8"/>
  <c r="U433" i="8"/>
  <c r="S433" i="8" s="1"/>
  <c r="Q288" i="8"/>
  <c r="U288" i="8"/>
  <c r="S288" i="8" s="1"/>
  <c r="Q857" i="8"/>
  <c r="U857" i="8"/>
  <c r="S857" i="8" s="1"/>
  <c r="Q892" i="8"/>
  <c r="U892" i="8"/>
  <c r="S892" i="8" s="1"/>
  <c r="Q656" i="8"/>
  <c r="U656" i="8"/>
  <c r="S656" i="8" s="1"/>
  <c r="Q804" i="8"/>
  <c r="U804" i="8"/>
  <c r="S804" i="8" s="1"/>
  <c r="Q169" i="8"/>
  <c r="U169" i="8"/>
  <c r="S169" i="8" s="1"/>
  <c r="Q290" i="8"/>
  <c r="U290" i="8"/>
  <c r="S290" i="8" s="1"/>
  <c r="U459" i="8"/>
  <c r="S459" i="8" s="1"/>
  <c r="Q459" i="8"/>
  <c r="Q920" i="8"/>
  <c r="U920" i="8"/>
  <c r="S920" i="8" s="1"/>
  <c r="Q825" i="8"/>
  <c r="U825" i="8"/>
  <c r="S825" i="8" s="1"/>
  <c r="Q43" i="8"/>
  <c r="U43" i="8"/>
  <c r="S43" i="8" s="1"/>
  <c r="Q406" i="8"/>
  <c r="U406" i="8"/>
  <c r="S406" i="8" s="1"/>
  <c r="Q305" i="8"/>
  <c r="U305" i="8"/>
  <c r="S305" i="8" s="1"/>
  <c r="Q485" i="8"/>
  <c r="U485" i="8"/>
  <c r="S485" i="8" s="1"/>
  <c r="Q539" i="8"/>
  <c r="U539" i="8"/>
  <c r="S539" i="8" s="1"/>
  <c r="U429" i="8"/>
  <c r="S429" i="8" s="1"/>
  <c r="Q429" i="8"/>
  <c r="Q500" i="8"/>
  <c r="U500" i="8"/>
  <c r="S500" i="8" s="1"/>
  <c r="Q107" i="8"/>
  <c r="U107" i="8"/>
  <c r="S107" i="8" s="1"/>
  <c r="Q330" i="8"/>
  <c r="U330" i="8"/>
  <c r="S330" i="8" s="1"/>
  <c r="Q744" i="8"/>
  <c r="U744" i="8"/>
  <c r="S744" i="8" s="1"/>
  <c r="Q173" i="8"/>
  <c r="U173" i="8"/>
  <c r="S173" i="8" s="1"/>
  <c r="Q702" i="8"/>
  <c r="U702" i="8"/>
  <c r="S702" i="8" s="1"/>
  <c r="Q692" i="8"/>
  <c r="U692" i="8"/>
  <c r="S692" i="8" s="1"/>
  <c r="Q602" i="8"/>
  <c r="U602" i="8"/>
  <c r="S602" i="8" s="1"/>
  <c r="Q103" i="8"/>
  <c r="U103" i="8"/>
  <c r="S103" i="8" s="1"/>
  <c r="Q529" i="8"/>
  <c r="U529" i="8"/>
  <c r="S529" i="8" s="1"/>
  <c r="Q123" i="8"/>
  <c r="U123" i="8"/>
  <c r="S123" i="8" s="1"/>
  <c r="U548" i="8"/>
  <c r="S548" i="8" s="1"/>
  <c r="Q548" i="8"/>
  <c r="Q699" i="8"/>
  <c r="U699" i="8"/>
  <c r="S699" i="8" s="1"/>
  <c r="Q473" i="8"/>
  <c r="U473" i="8"/>
  <c r="S473" i="8" s="1"/>
  <c r="Q296" i="8"/>
  <c r="U296" i="8"/>
  <c r="S296" i="8" s="1"/>
  <c r="Q626" i="8"/>
  <c r="U626" i="8"/>
  <c r="S626" i="8" s="1"/>
  <c r="Q879" i="8"/>
  <c r="U879" i="8"/>
  <c r="S879" i="8" s="1"/>
  <c r="Q256" i="8"/>
  <c r="U256" i="8"/>
  <c r="S256" i="8" s="1"/>
  <c r="Q704" i="8"/>
  <c r="U704" i="8"/>
  <c r="S704" i="8" s="1"/>
  <c r="Q230" i="8"/>
  <c r="U230" i="8"/>
  <c r="S230" i="8" s="1"/>
  <c r="Q775" i="8"/>
  <c r="U775" i="8"/>
  <c r="S775" i="8" s="1"/>
  <c r="Q444" i="8"/>
  <c r="U444" i="8"/>
  <c r="S444" i="8" s="1"/>
  <c r="Q308" i="8"/>
  <c r="U308" i="8"/>
  <c r="S308" i="8" s="1"/>
  <c r="Q883" i="8"/>
  <c r="U883" i="8"/>
  <c r="S883" i="8" s="1"/>
  <c r="Q426" i="8"/>
  <c r="U426" i="8"/>
  <c r="S426" i="8" s="1"/>
  <c r="Q47" i="8"/>
  <c r="U47" i="8"/>
  <c r="S47" i="8" s="1"/>
  <c r="Q719" i="8"/>
  <c r="U719" i="8"/>
  <c r="S719" i="8" s="1"/>
  <c r="Q495" i="8"/>
  <c r="U495" i="8"/>
  <c r="S495" i="8" s="1"/>
  <c r="U973" i="8"/>
  <c r="S973" i="8" s="1"/>
  <c r="Q973" i="8"/>
  <c r="U934" i="8"/>
  <c r="S934" i="8" s="1"/>
  <c r="Q934" i="8"/>
  <c r="Q434" i="8"/>
  <c r="U434" i="8"/>
  <c r="S434" i="8" s="1"/>
  <c r="Q73" i="8"/>
  <c r="U73" i="8"/>
  <c r="S73" i="8" s="1"/>
  <c r="Q312" i="8"/>
  <c r="U312" i="8"/>
  <c r="S312" i="8" s="1"/>
  <c r="Q167" i="8"/>
  <c r="U167" i="8"/>
  <c r="S167" i="8" s="1"/>
  <c r="Q329" i="8"/>
  <c r="U329" i="8"/>
  <c r="S329" i="8" s="1"/>
  <c r="Q870" i="8"/>
  <c r="U870" i="8"/>
  <c r="S870" i="8" s="1"/>
  <c r="Q588" i="8"/>
  <c r="U588" i="8"/>
  <c r="S588" i="8" s="1"/>
  <c r="Q824" i="8"/>
  <c r="U824" i="8"/>
  <c r="S824" i="8" s="1"/>
  <c r="Q570" i="8"/>
  <c r="U570" i="8"/>
  <c r="S570" i="8" s="1"/>
  <c r="Q160" i="8"/>
  <c r="U160" i="8"/>
  <c r="S160" i="8" s="1"/>
  <c r="U84" i="8"/>
  <c r="S84" i="8" s="1"/>
  <c r="Q84" i="8"/>
  <c r="Q411" i="8"/>
  <c r="U411" i="8"/>
  <c r="S411" i="8" s="1"/>
  <c r="U974" i="8"/>
  <c r="S974" i="8" s="1"/>
  <c r="Q974" i="8"/>
  <c r="Q250" i="8"/>
  <c r="U250" i="8"/>
  <c r="S250" i="8" s="1"/>
  <c r="U384" i="8"/>
  <c r="S384" i="8" s="1"/>
  <c r="Q384" i="8"/>
  <c r="Q645" i="8"/>
  <c r="U645" i="8"/>
  <c r="S645" i="8" s="1"/>
  <c r="Q752" i="8"/>
  <c r="U752" i="8"/>
  <c r="S752" i="8" s="1"/>
  <c r="Q976" i="8"/>
  <c r="U976" i="8"/>
  <c r="S976" i="8" s="1"/>
  <c r="Q480" i="8"/>
  <c r="U480" i="8"/>
  <c r="S480" i="8" s="1"/>
  <c r="Q780" i="8"/>
  <c r="U780" i="8"/>
  <c r="S780" i="8" s="1"/>
  <c r="Q772" i="8"/>
  <c r="U772" i="8"/>
  <c r="S772" i="8" s="1"/>
  <c r="Q126" i="8"/>
  <c r="U126" i="8"/>
  <c r="S126" i="8" s="1"/>
  <c r="Q187" i="8"/>
  <c r="U187" i="8"/>
  <c r="S187" i="8" s="1"/>
  <c r="Q650" i="8"/>
  <c r="U650" i="8"/>
  <c r="S650" i="8" s="1"/>
  <c r="Q491" i="8"/>
  <c r="U491" i="8"/>
  <c r="S491" i="8" s="1"/>
  <c r="U165" i="8"/>
  <c r="S165" i="8" s="1"/>
  <c r="Q165" i="8"/>
  <c r="Q551" i="8"/>
  <c r="U551" i="8"/>
  <c r="S551" i="8" s="1"/>
  <c r="Q292" i="8"/>
  <c r="U292" i="8"/>
  <c r="S292" i="8" s="1"/>
  <c r="Q284" i="8"/>
  <c r="U284" i="8"/>
  <c r="S284" i="8" s="1"/>
  <c r="Q674" i="8"/>
  <c r="U674" i="8"/>
  <c r="S674" i="8" s="1"/>
  <c r="Q282" i="8"/>
  <c r="U282" i="8"/>
  <c r="S282" i="8" s="1"/>
  <c r="Q987" i="8"/>
  <c r="U987" i="8"/>
  <c r="S987" i="8" s="1"/>
  <c r="Q378" i="8"/>
  <c r="U378" i="8"/>
  <c r="S378" i="8" s="1"/>
  <c r="Q54" i="8"/>
  <c r="U54" i="8"/>
  <c r="S54" i="8" s="1"/>
  <c r="U99" i="8"/>
  <c r="S99" i="8" s="1"/>
  <c r="Q99" i="8"/>
  <c r="Q482" i="8"/>
  <c r="U482" i="8"/>
  <c r="S482" i="8" s="1"/>
  <c r="Q975" i="8"/>
  <c r="U975" i="8"/>
  <c r="S975" i="8" s="1"/>
  <c r="Q773" i="8"/>
  <c r="U773" i="8"/>
  <c r="S773" i="8" s="1"/>
  <c r="Q829" i="8"/>
  <c r="U829" i="8"/>
  <c r="S829" i="8" s="1"/>
  <c r="Q816" i="8"/>
  <c r="U816" i="8"/>
  <c r="S816" i="8" s="1"/>
  <c r="U806" i="8"/>
  <c r="S806" i="8" s="1"/>
  <c r="Q806" i="8"/>
  <c r="Q676" i="8"/>
  <c r="U676" i="8"/>
  <c r="S676" i="8" s="1"/>
  <c r="Q598" i="8"/>
  <c r="U598" i="8"/>
  <c r="S598" i="8" s="1"/>
  <c r="Q546" i="8"/>
  <c r="U546" i="8"/>
  <c r="S546" i="8" s="1"/>
  <c r="Q836" i="8"/>
  <c r="U836" i="8"/>
  <c r="S836" i="8" s="1"/>
  <c r="Q396" i="8"/>
  <c r="U396" i="8"/>
  <c r="S396" i="8" s="1"/>
  <c r="Q149" i="8"/>
  <c r="U149" i="8"/>
  <c r="S149" i="8" s="1"/>
  <c r="Q335" i="8"/>
  <c r="U335" i="8"/>
  <c r="S335" i="8" s="1"/>
  <c r="Q943" i="8"/>
  <c r="U943" i="8"/>
  <c r="S943" i="8" s="1"/>
  <c r="Q425" i="8"/>
  <c r="U425" i="8"/>
  <c r="S425" i="8" s="1"/>
  <c r="U466" i="8"/>
  <c r="S466" i="8" s="1"/>
  <c r="Q466" i="8"/>
  <c r="Q728" i="8"/>
  <c r="U728" i="8"/>
  <c r="S728" i="8" s="1"/>
  <c r="Q166" i="8"/>
  <c r="U166" i="8"/>
  <c r="S166" i="8" s="1"/>
  <c r="U638" i="8"/>
  <c r="S638" i="8" s="1"/>
  <c r="Q638" i="8"/>
  <c r="Q238" i="8"/>
  <c r="U238" i="8"/>
  <c r="S238" i="8" s="1"/>
  <c r="Q900" i="8"/>
  <c r="U900" i="8"/>
  <c r="S900" i="8" s="1"/>
  <c r="U44" i="8"/>
  <c r="S44" i="8" s="1"/>
  <c r="Q44" i="8"/>
  <c r="Q538" i="8"/>
  <c r="U538" i="8"/>
  <c r="S538" i="8" s="1"/>
  <c r="Q58" i="8"/>
  <c r="U58" i="8"/>
  <c r="S58" i="8" s="1"/>
  <c r="Q349" i="8"/>
  <c r="U349" i="8"/>
  <c r="S349" i="8" s="1"/>
  <c r="Q554" i="8"/>
  <c r="U554" i="8"/>
  <c r="S554" i="8" s="1"/>
  <c r="Q124" i="8"/>
  <c r="U124" i="8"/>
  <c r="S124" i="8" s="1"/>
  <c r="Q98" i="8"/>
  <c r="U98" i="8"/>
  <c r="S98" i="8" s="1"/>
  <c r="U818" i="8"/>
  <c r="S818" i="8" s="1"/>
  <c r="Q818" i="8"/>
  <c r="U932" i="8"/>
  <c r="S932" i="8" s="1"/>
  <c r="Q932" i="8"/>
  <c r="Q846" i="8"/>
  <c r="U846" i="8"/>
  <c r="S846" i="8" s="1"/>
  <c r="Q505" i="8"/>
  <c r="U505" i="8"/>
  <c r="S505" i="8" s="1"/>
  <c r="Q467" i="8"/>
  <c r="U467" i="8"/>
  <c r="S467" i="8" s="1"/>
  <c r="Q559" i="8"/>
  <c r="U559" i="8"/>
  <c r="S559" i="8" s="1"/>
  <c r="Q796" i="8"/>
  <c r="U796" i="8"/>
  <c r="S796" i="8" s="1"/>
  <c r="Q94" i="8"/>
  <c r="U94" i="8"/>
  <c r="S94" i="8" s="1"/>
  <c r="Q347" i="8"/>
  <c r="U347" i="8"/>
  <c r="S347" i="8" s="1"/>
  <c r="Q585" i="8"/>
  <c r="U585" i="8"/>
  <c r="S585" i="8" s="1"/>
  <c r="Q609" i="8"/>
  <c r="U609" i="8"/>
  <c r="S609" i="8" s="1"/>
  <c r="U936" i="8"/>
  <c r="S936" i="8" s="1"/>
  <c r="Q936" i="8"/>
  <c r="Q831" i="8"/>
  <c r="U831" i="8"/>
  <c r="S831" i="8" s="1"/>
  <c r="Q413" i="8"/>
  <c r="U413" i="8"/>
  <c r="S413" i="8" s="1"/>
  <c r="Q351" i="8"/>
  <c r="U351" i="8"/>
  <c r="S351" i="8" s="1"/>
  <c r="Q458" i="8"/>
  <c r="U458" i="8"/>
  <c r="S458" i="8" s="1"/>
  <c r="Q732" i="8"/>
  <c r="U732" i="8"/>
  <c r="S732" i="8" s="1"/>
  <c r="Q363" i="8"/>
  <c r="U363" i="8"/>
  <c r="S363" i="8" s="1"/>
  <c r="Q283" i="8"/>
  <c r="U283" i="8"/>
  <c r="S283" i="8" s="1"/>
  <c r="Q41" i="8"/>
  <c r="U41" i="8"/>
  <c r="S41" i="8" s="1"/>
  <c r="Q146" i="8"/>
  <c r="U146" i="8"/>
  <c r="S146" i="8" s="1"/>
  <c r="U122" i="8"/>
  <c r="S122" i="8" s="1"/>
  <c r="Q122" i="8"/>
  <c r="Q621" i="8"/>
  <c r="U621" i="8"/>
  <c r="S621" i="8" s="1"/>
  <c r="Q209" i="8"/>
  <c r="U209" i="8"/>
  <c r="S209" i="8" s="1"/>
  <c r="Q170" i="8"/>
  <c r="U170" i="8"/>
  <c r="S170" i="8" s="1"/>
  <c r="Q560" i="8"/>
  <c r="U560" i="8"/>
  <c r="S560" i="8" s="1"/>
  <c r="Q24" i="8"/>
  <c r="U24" i="8"/>
  <c r="S24" i="8" s="1"/>
  <c r="Q983" i="8"/>
  <c r="U983" i="8"/>
  <c r="S983" i="8" s="1"/>
  <c r="U931" i="8"/>
  <c r="S931" i="8" s="1"/>
  <c r="Q931" i="8"/>
  <c r="Q847" i="8"/>
  <c r="U847" i="8"/>
  <c r="S847" i="8" s="1"/>
  <c r="Q881" i="8"/>
  <c r="U881" i="8"/>
  <c r="S881" i="8" s="1"/>
  <c r="Q737" i="8"/>
  <c r="U737" i="8"/>
  <c r="S737" i="8" s="1"/>
  <c r="Q803" i="8"/>
  <c r="U803" i="8"/>
  <c r="S803" i="8" s="1"/>
  <c r="Q236" i="8"/>
  <c r="U236" i="8"/>
  <c r="S236" i="8" s="1"/>
  <c r="Q600" i="8"/>
  <c r="U600" i="8"/>
  <c r="S600" i="8" s="1"/>
  <c r="Q882" i="8"/>
  <c r="U882" i="8"/>
  <c r="S882" i="8" s="1"/>
  <c r="Q112" i="8"/>
  <c r="U112" i="8"/>
  <c r="S112" i="8" s="1"/>
  <c r="Q245" i="8"/>
  <c r="U245" i="8"/>
  <c r="S245" i="8" s="1"/>
  <c r="Q460" i="8"/>
  <c r="U460" i="8"/>
  <c r="S460" i="8" s="1"/>
  <c r="U997" i="8"/>
  <c r="S997" i="8" s="1"/>
  <c r="Q997" i="8"/>
  <c r="Q845" i="8"/>
  <c r="U845" i="8"/>
  <c r="S845" i="8" s="1"/>
  <c r="U446" i="8"/>
  <c r="S446" i="8" s="1"/>
  <c r="Q446" i="8"/>
  <c r="U67" i="8"/>
  <c r="S67" i="8" s="1"/>
  <c r="Q67" i="8"/>
  <c r="Q302" i="8"/>
  <c r="U302" i="8"/>
  <c r="S302" i="8" s="1"/>
  <c r="Q36" i="8"/>
  <c r="U36" i="8"/>
  <c r="S36" i="8" s="1"/>
  <c r="Q70" i="8"/>
  <c r="U70" i="8"/>
  <c r="S70" i="8" s="1"/>
  <c r="Q680" i="8"/>
  <c r="U680" i="8"/>
  <c r="S680" i="8" s="1"/>
  <c r="Q89" i="8"/>
  <c r="U89" i="8"/>
  <c r="S89" i="8" s="1"/>
  <c r="Q392" i="8"/>
  <c r="U392" i="8"/>
  <c r="S392" i="8" s="1"/>
  <c r="Q750" i="8"/>
  <c r="U750" i="8"/>
  <c r="S750" i="8" s="1"/>
  <c r="Q261" i="8"/>
  <c r="U261" i="8"/>
  <c r="S261" i="8" s="1"/>
  <c r="Q340" i="8"/>
  <c r="U340" i="8"/>
  <c r="S340" i="8" s="1"/>
  <c r="Q888" i="8"/>
  <c r="U888" i="8"/>
  <c r="S888" i="8" s="1"/>
  <c r="Q593" i="8"/>
  <c r="U593" i="8"/>
  <c r="S593" i="8" s="1"/>
  <c r="Q790" i="8"/>
  <c r="U790" i="8"/>
  <c r="S790" i="8" s="1"/>
  <c r="Q498" i="8"/>
  <c r="U498" i="8"/>
  <c r="S498" i="8" s="1"/>
  <c r="Q232" i="8"/>
  <c r="U232" i="8"/>
  <c r="S232" i="8" s="1"/>
  <c r="Q198" i="8"/>
  <c r="U198" i="8"/>
  <c r="S198" i="8" s="1"/>
  <c r="Q579" i="8"/>
  <c r="U579" i="8"/>
  <c r="S579" i="8" s="1"/>
  <c r="Q758" i="8"/>
  <c r="U758" i="8"/>
  <c r="S758" i="8" s="1"/>
  <c r="Q563" i="8"/>
  <c r="U563" i="8"/>
  <c r="S563" i="8" s="1"/>
  <c r="Q422" i="8"/>
  <c r="U422" i="8"/>
  <c r="S422" i="8" s="1"/>
  <c r="Q127" i="8"/>
  <c r="U127" i="8"/>
  <c r="S127" i="8" s="1"/>
  <c r="Q703" i="8"/>
  <c r="U703" i="8"/>
  <c r="S703" i="8" s="1"/>
  <c r="Q442" i="8"/>
  <c r="U442" i="8"/>
  <c r="S442" i="8" s="1"/>
  <c r="Q863" i="8"/>
  <c r="U863" i="8"/>
  <c r="S863" i="8" s="1"/>
  <c r="Q792" i="8"/>
  <c r="U792" i="8"/>
  <c r="S792" i="8" s="1"/>
  <c r="Q925" i="8"/>
  <c r="U925" i="8"/>
  <c r="S925" i="8" s="1"/>
  <c r="Q468" i="8"/>
  <c r="U468" i="8"/>
  <c r="S468" i="8" s="1"/>
  <c r="Q227" i="8"/>
  <c r="U227" i="8"/>
  <c r="S227" i="8" s="1"/>
  <c r="Q562" i="8"/>
  <c r="U562" i="8"/>
  <c r="S562" i="8" s="1"/>
  <c r="Q439" i="8"/>
  <c r="U439" i="8"/>
  <c r="S439" i="8" s="1"/>
  <c r="U999" i="8"/>
  <c r="S999" i="8" s="1"/>
  <c r="Q999" i="8"/>
  <c r="U963" i="8"/>
  <c r="S963" i="8" s="1"/>
  <c r="Q963" i="8"/>
  <c r="Q279" i="8"/>
  <c r="U279" i="8"/>
  <c r="S279" i="8" s="1"/>
  <c r="U370" i="8"/>
  <c r="S370" i="8" s="1"/>
  <c r="Q370" i="8"/>
  <c r="Q582" i="8"/>
  <c r="U582" i="8"/>
  <c r="S582" i="8" s="1"/>
  <c r="Q190" i="8"/>
  <c r="U190" i="8"/>
  <c r="S190" i="8" s="1"/>
  <c r="Q294" i="8"/>
  <c r="U294" i="8"/>
  <c r="S294" i="8" s="1"/>
  <c r="U164" i="8"/>
  <c r="S164" i="8" s="1"/>
  <c r="Q164" i="8"/>
  <c r="U930" i="8"/>
  <c r="S930" i="8" s="1"/>
  <c r="Q930" i="8"/>
  <c r="Q253" i="8"/>
  <c r="U253" i="8"/>
  <c r="S253" i="8" s="1"/>
  <c r="U62" i="8"/>
  <c r="S62" i="8" s="1"/>
  <c r="Q62" i="8"/>
  <c r="Q469" i="8"/>
  <c r="U469" i="8"/>
  <c r="S469" i="8" s="1"/>
  <c r="Q534" i="8"/>
  <c r="U534" i="8"/>
  <c r="S534" i="8" s="1"/>
  <c r="Q937" i="8"/>
  <c r="U937" i="8"/>
  <c r="S937" i="8" s="1"/>
  <c r="Q885" i="8"/>
  <c r="U885" i="8"/>
  <c r="S885" i="8" s="1"/>
  <c r="Q451" i="8"/>
  <c r="U451" i="8"/>
  <c r="S451" i="8" s="1"/>
  <c r="Q659" i="8"/>
  <c r="U659" i="8"/>
  <c r="S659" i="8" s="1"/>
  <c r="Q771" i="8"/>
  <c r="U771" i="8"/>
  <c r="S771" i="8" s="1"/>
  <c r="Q673" i="8"/>
  <c r="U673" i="8"/>
  <c r="S673" i="8" s="1"/>
  <c r="Q747" i="8"/>
  <c r="U747" i="8"/>
  <c r="S747" i="8" s="1"/>
  <c r="Q121" i="8"/>
  <c r="U121" i="8"/>
  <c r="S121" i="8" s="1"/>
  <c r="Q212" i="8"/>
  <c r="U212" i="8"/>
  <c r="S212" i="8" s="1"/>
  <c r="Q924" i="8"/>
  <c r="U924" i="8"/>
  <c r="S924" i="8" s="1"/>
  <c r="Q465" i="8"/>
  <c r="U465" i="8"/>
  <c r="S465" i="8" s="1"/>
  <c r="Q521" i="8"/>
  <c r="U521" i="8"/>
  <c r="S521" i="8" s="1"/>
  <c r="Q603" i="8"/>
  <c r="U603" i="8"/>
  <c r="S603" i="8" s="1"/>
  <c r="Q388" i="8"/>
  <c r="U388" i="8"/>
  <c r="S388" i="8" s="1"/>
  <c r="Q629" i="8"/>
  <c r="U629" i="8"/>
  <c r="S629" i="8" s="1"/>
  <c r="Q228" i="8"/>
  <c r="U228" i="8"/>
  <c r="S228" i="8" s="1"/>
  <c r="Q202" i="8"/>
  <c r="U202" i="8"/>
  <c r="S202" i="8" s="1"/>
  <c r="Q706" i="8"/>
  <c r="U706" i="8"/>
  <c r="S706" i="8" s="1"/>
  <c r="Q325" i="8"/>
  <c r="U325" i="8"/>
  <c r="S325" i="8" s="1"/>
  <c r="Q145" i="8"/>
  <c r="U145" i="8"/>
  <c r="S145" i="8" s="1"/>
  <c r="Q985" i="8"/>
  <c r="U985" i="8"/>
  <c r="S985" i="8" s="1"/>
  <c r="Q300" i="8"/>
  <c r="U300" i="8"/>
  <c r="S300" i="8" s="1"/>
  <c r="Q132" i="8"/>
  <c r="U132" i="8"/>
  <c r="S132" i="8" s="1"/>
  <c r="Q886" i="8"/>
  <c r="U886" i="8"/>
  <c r="S886" i="8" s="1"/>
  <c r="Q788" i="8"/>
  <c r="U788" i="8"/>
  <c r="S788" i="8" s="1"/>
  <c r="Q436" i="8"/>
  <c r="U436" i="8"/>
  <c r="S436" i="8" s="1"/>
  <c r="Q519" i="8"/>
  <c r="U519" i="8"/>
  <c r="S519" i="8" s="1"/>
  <c r="Q338" i="8"/>
  <c r="U338" i="8"/>
  <c r="S338" i="8" s="1"/>
  <c r="Q352" i="8"/>
  <c r="U352" i="8"/>
  <c r="S352" i="8" s="1"/>
  <c r="Q49" i="8"/>
  <c r="U49" i="8"/>
  <c r="S49" i="8" s="1"/>
  <c r="Q670" i="8"/>
  <c r="U670" i="8"/>
  <c r="S670" i="8" s="1"/>
  <c r="Q333" i="8"/>
  <c r="U333" i="8"/>
  <c r="S333" i="8" s="1"/>
  <c r="U632" i="8"/>
  <c r="S632" i="8" s="1"/>
  <c r="Q632" i="8"/>
  <c r="U522" i="8"/>
  <c r="S522" i="8" s="1"/>
  <c r="Q522" i="8"/>
  <c r="U734" i="8"/>
  <c r="S734" i="8" s="1"/>
  <c r="Q734" i="8"/>
  <c r="Q527" i="8"/>
  <c r="U527" i="8"/>
  <c r="S527" i="8" s="1"/>
  <c r="Q627" i="8"/>
  <c r="U627" i="8"/>
  <c r="S627" i="8" s="1"/>
  <c r="U959" i="8"/>
  <c r="S959" i="8" s="1"/>
  <c r="Q959" i="8"/>
  <c r="Q42" i="8"/>
  <c r="U42" i="8"/>
  <c r="S42" i="8" s="1"/>
  <c r="Q115" i="8"/>
  <c r="U115" i="8"/>
  <c r="S115" i="8" s="1"/>
  <c r="Q289" i="8"/>
  <c r="U289" i="8"/>
  <c r="S289" i="8" s="1"/>
  <c r="Q811" i="8"/>
  <c r="U811" i="8"/>
  <c r="S811" i="8" s="1"/>
  <c r="Q849" i="8"/>
  <c r="U849" i="8"/>
  <c r="S849" i="8" s="1"/>
  <c r="Q601" i="8"/>
  <c r="U601" i="8"/>
  <c r="S601" i="8" s="1"/>
  <c r="U993" i="8"/>
  <c r="S993" i="8" s="1"/>
  <c r="Q993" i="8"/>
  <c r="Q339" i="8"/>
  <c r="U339" i="8"/>
  <c r="S339" i="8" s="1"/>
  <c r="Q143" i="8"/>
  <c r="U143" i="8"/>
  <c r="S143" i="8" s="1"/>
  <c r="Q909" i="8"/>
  <c r="U909" i="8"/>
  <c r="S909" i="8" s="1"/>
  <c r="Q840" i="8"/>
  <c r="U840" i="8"/>
  <c r="S840" i="8" s="1"/>
  <c r="Q240" i="8"/>
  <c r="U240" i="8"/>
  <c r="S240" i="8" s="1"/>
  <c r="Q71" i="8"/>
  <c r="U71" i="8"/>
  <c r="S71" i="8" s="1"/>
  <c r="Q738" i="8"/>
  <c r="U738" i="8"/>
  <c r="S738" i="8" s="1"/>
  <c r="Q557" i="8"/>
  <c r="U557" i="8"/>
  <c r="S557" i="8" s="1"/>
  <c r="Q382" i="8"/>
  <c r="U382" i="8"/>
  <c r="S382" i="8" s="1"/>
  <c r="Q470" i="8"/>
  <c r="U470" i="8"/>
  <c r="S470" i="8" s="1"/>
  <c r="Q859" i="8"/>
  <c r="U859" i="8"/>
  <c r="S859" i="8" s="1"/>
  <c r="Q90" i="8"/>
  <c r="U90" i="8"/>
  <c r="S90" i="8" s="1"/>
  <c r="Q393" i="8"/>
  <c r="U393" i="8"/>
  <c r="S393" i="8" s="1"/>
  <c r="Q919" i="8"/>
  <c r="U919" i="8"/>
  <c r="S919" i="8" s="1"/>
  <c r="Q56" i="8"/>
  <c r="U56" i="8"/>
  <c r="S56" i="8" s="1"/>
  <c r="Q181" i="8"/>
  <c r="U181" i="8"/>
  <c r="S181" i="8" s="1"/>
  <c r="U938" i="8"/>
  <c r="S938" i="8" s="1"/>
  <c r="Q938" i="8"/>
  <c r="Q457" i="8"/>
  <c r="U457" i="8"/>
  <c r="S457" i="8" s="1"/>
  <c r="U278" i="8"/>
  <c r="S278" i="8" s="1"/>
  <c r="Q278" i="8"/>
  <c r="Q366" i="8"/>
  <c r="U366" i="8"/>
  <c r="S366" i="8" s="1"/>
  <c r="Q787" i="8"/>
  <c r="U787" i="8"/>
  <c r="S787" i="8" s="1"/>
  <c r="Q26" i="8"/>
  <c r="U26" i="8"/>
  <c r="S26" i="8" s="1"/>
  <c r="U265" i="8"/>
  <c r="S265" i="8" s="1"/>
  <c r="Q265" i="8"/>
  <c r="Q805" i="8"/>
  <c r="U805" i="8"/>
  <c r="S805" i="8" s="1"/>
  <c r="Q248" i="8"/>
  <c r="U248" i="8"/>
  <c r="S248" i="8" s="1"/>
  <c r="U45" i="8"/>
  <c r="S45" i="8" s="1"/>
  <c r="Q45" i="8"/>
  <c r="U970" i="8"/>
  <c r="S970" i="8" s="1"/>
  <c r="Q970" i="8"/>
  <c r="Q905" i="8"/>
  <c r="U905" i="8"/>
  <c r="S905" i="8" s="1"/>
  <c r="Q28" i="8"/>
  <c r="U28" i="8"/>
  <c r="S28" i="8" s="1"/>
  <c r="Q287" i="8"/>
  <c r="U287" i="8"/>
  <c r="S287" i="8" s="1"/>
  <c r="Q109" i="8"/>
  <c r="U109" i="8"/>
  <c r="S109" i="8" s="1"/>
  <c r="Q643" i="8"/>
  <c r="U643" i="8"/>
  <c r="S643" i="8" s="1"/>
  <c r="U743" i="8"/>
  <c r="S743" i="8" s="1"/>
  <c r="Q743" i="8"/>
  <c r="U114" i="8"/>
  <c r="S114" i="8" s="1"/>
  <c r="Q114" i="8"/>
  <c r="Q718" i="8"/>
  <c r="U718" i="8"/>
  <c r="S718" i="8" s="1"/>
  <c r="Q854" i="8"/>
  <c r="U854" i="8"/>
  <c r="S854" i="8" s="1"/>
  <c r="Q524" i="8"/>
  <c r="U524" i="8"/>
  <c r="S524" i="8" s="1"/>
  <c r="Q496" i="8"/>
  <c r="U496" i="8"/>
  <c r="S496" i="8" s="1"/>
  <c r="Q669" i="8"/>
  <c r="U669" i="8"/>
  <c r="S669" i="8" s="1"/>
  <c r="Q714" i="8"/>
  <c r="U714" i="8"/>
  <c r="S714" i="8" s="1"/>
  <c r="Q478" i="8"/>
  <c r="U478" i="8"/>
  <c r="S478" i="8" s="1"/>
  <c r="Q590" i="8"/>
  <c r="U590" i="8"/>
  <c r="S590" i="8" s="1"/>
  <c r="Q545" i="8"/>
  <c r="U545" i="8"/>
  <c r="S545" i="8" s="1"/>
  <c r="U565" i="8"/>
  <c r="S565" i="8" s="1"/>
  <c r="Q565" i="8"/>
  <c r="Q837" i="8"/>
  <c r="U837" i="8"/>
  <c r="S837" i="8" s="1"/>
  <c r="Q874" i="8"/>
  <c r="U874" i="8"/>
  <c r="S874" i="8" s="1"/>
  <c r="Q948" i="8"/>
  <c r="U948" i="8"/>
  <c r="S948" i="8" s="1"/>
  <c r="Q82" i="8"/>
  <c r="U82" i="8"/>
  <c r="S82" i="8" s="1"/>
  <c r="Q320" i="8"/>
  <c r="U320" i="8"/>
  <c r="S320" i="8" s="1"/>
  <c r="Q313" i="8"/>
  <c r="U313" i="8"/>
  <c r="S313" i="8" s="1"/>
  <c r="Q391" i="8"/>
  <c r="U391" i="8"/>
  <c r="S391" i="8" s="1"/>
  <c r="U990" i="8"/>
  <c r="S990" i="8" s="1"/>
  <c r="Q990" i="8"/>
  <c r="U927" i="8"/>
  <c r="S927" i="8" s="1"/>
  <c r="Q927" i="8"/>
  <c r="U941" i="8"/>
  <c r="S941" i="8" s="1"/>
  <c r="Q941" i="8"/>
  <c r="Q866" i="8"/>
  <c r="U866" i="8"/>
  <c r="S866" i="8" s="1"/>
  <c r="Q428" i="8"/>
  <c r="U428" i="8"/>
  <c r="S428" i="8" s="1"/>
  <c r="Q675" i="8"/>
  <c r="U675" i="8"/>
  <c r="S675" i="8" s="1"/>
  <c r="Q748" i="8"/>
  <c r="U748" i="8"/>
  <c r="S748" i="8" s="1"/>
  <c r="Q464" i="8"/>
  <c r="U464" i="8"/>
  <c r="S464" i="8" s="1"/>
  <c r="Q647" i="8"/>
  <c r="U647" i="8"/>
  <c r="S647" i="8" s="1"/>
  <c r="U376" i="8"/>
  <c r="S376" i="8" s="1"/>
  <c r="Q376" i="8"/>
  <c r="Q34" i="8"/>
  <c r="U34" i="8"/>
  <c r="S34" i="8" s="1"/>
  <c r="Q205" i="8"/>
  <c r="U205" i="8"/>
  <c r="S205" i="8" s="1"/>
  <c r="Q461" i="8"/>
  <c r="U461" i="8"/>
  <c r="S461" i="8" s="1"/>
  <c r="Q580" i="8"/>
  <c r="U580" i="8"/>
  <c r="S580" i="8" s="1"/>
  <c r="U739" i="8"/>
  <c r="S739" i="8" s="1"/>
  <c r="Q739" i="8"/>
  <c r="Q561" i="8"/>
  <c r="U561" i="8"/>
  <c r="S561" i="8" s="1"/>
  <c r="Q486" i="8"/>
  <c r="U486" i="8"/>
  <c r="S486" i="8" s="1"/>
  <c r="Q731" i="8"/>
  <c r="U731" i="8"/>
  <c r="S731" i="8" s="1"/>
  <c r="Q844" i="8"/>
  <c r="U844" i="8"/>
  <c r="S844" i="8" s="1"/>
  <c r="Q503" i="8"/>
  <c r="U503" i="8"/>
  <c r="S503" i="8" s="1"/>
  <c r="U940" i="8"/>
  <c r="S940" i="8" s="1"/>
  <c r="Q940" i="8"/>
  <c r="U204" i="8"/>
  <c r="S204" i="8" s="1"/>
  <c r="Q204" i="8"/>
  <c r="Q100" i="8"/>
  <c r="U100" i="8"/>
  <c r="S100" i="8" s="1"/>
  <c r="U949" i="8"/>
  <c r="S949" i="8" s="1"/>
  <c r="Q949" i="8"/>
  <c r="Q492" i="8"/>
  <c r="U492" i="8"/>
  <c r="S492" i="8" s="1"/>
  <c r="U958" i="8"/>
  <c r="S958" i="8" s="1"/>
  <c r="Q958" i="8"/>
  <c r="Q653" i="8"/>
  <c r="U653" i="8"/>
  <c r="S653" i="8" s="1"/>
  <c r="Q564" i="8"/>
  <c r="U564" i="8"/>
  <c r="S564" i="8" s="1"/>
  <c r="Q571" i="8"/>
  <c r="U571" i="8"/>
  <c r="S571" i="8" s="1"/>
  <c r="U992" i="8"/>
  <c r="S992" i="8" s="1"/>
  <c r="Q992" i="8"/>
  <c r="Q834" i="8"/>
  <c r="U834" i="8"/>
  <c r="S834" i="8" s="1"/>
  <c r="Q345" i="8"/>
  <c r="U345" i="8"/>
  <c r="S345" i="8" s="1"/>
  <c r="Q153" i="8"/>
  <c r="U153" i="8"/>
  <c r="S153" i="8" s="1"/>
  <c r="Q556" i="8"/>
  <c r="U556" i="8"/>
  <c r="S556" i="8" s="1"/>
  <c r="Q138" i="8"/>
  <c r="U138" i="8"/>
  <c r="S138" i="8" s="1"/>
  <c r="Q286" i="8"/>
  <c r="U286" i="8"/>
  <c r="S286" i="8" s="1"/>
  <c r="U208" i="8"/>
  <c r="S208" i="8" s="1"/>
  <c r="Q208" i="8"/>
  <c r="Q922" i="8"/>
  <c r="U922" i="8"/>
  <c r="S922" i="8" s="1"/>
  <c r="Q540" i="8"/>
  <c r="U540" i="8"/>
  <c r="S540" i="8" s="1"/>
  <c r="Q906" i="8"/>
  <c r="U906" i="8"/>
  <c r="S906" i="8" s="1"/>
  <c r="Q68" i="8"/>
  <c r="U68" i="8"/>
  <c r="S68" i="8" s="1"/>
  <c r="Q440" i="8"/>
  <c r="U440" i="8"/>
  <c r="S440" i="8" s="1"/>
  <c r="Q362" i="8"/>
  <c r="U362" i="8"/>
  <c r="S362" i="8" s="1"/>
  <c r="U960" i="8"/>
  <c r="S960" i="8" s="1"/>
  <c r="Q960" i="8"/>
  <c r="Q684" i="8"/>
  <c r="U684" i="8"/>
  <c r="S684" i="8" s="1"/>
  <c r="Q873" i="8"/>
  <c r="U873" i="8"/>
  <c r="S873" i="8" s="1"/>
  <c r="Q23" i="8"/>
  <c r="U23" i="8"/>
  <c r="S23" i="8" s="1"/>
  <c r="Q231" i="8"/>
  <c r="U231" i="8"/>
  <c r="S231" i="8" s="1"/>
  <c r="Q843" i="8"/>
  <c r="U843" i="8"/>
  <c r="S843" i="8" s="1"/>
  <c r="Q633" i="8"/>
  <c r="U633" i="8"/>
  <c r="S633" i="8" s="1"/>
  <c r="Q685" i="8"/>
  <c r="U685" i="8"/>
  <c r="S685" i="8" s="1"/>
  <c r="Q134" i="8"/>
  <c r="U134" i="8"/>
  <c r="S134" i="8" s="1"/>
  <c r="Q129" i="8"/>
  <c r="U129" i="8"/>
  <c r="S129" i="8" s="1"/>
  <c r="Q543" i="8"/>
  <c r="U543" i="8"/>
  <c r="S543" i="8" s="1"/>
  <c r="Q53" i="8"/>
  <c r="U53" i="8"/>
  <c r="S53" i="8" s="1"/>
  <c r="Q776" i="8"/>
  <c r="U776" i="8"/>
  <c r="S776" i="8" s="1"/>
  <c r="Q913" i="8"/>
  <c r="U913" i="8"/>
  <c r="S913" i="8" s="1"/>
  <c r="Q903" i="8"/>
  <c r="U903" i="8"/>
  <c r="S903" i="8" s="1"/>
  <c r="U604" i="8"/>
  <c r="S604" i="8" s="1"/>
  <c r="Q604" i="8"/>
  <c r="Q667" i="8"/>
  <c r="U667" i="8"/>
  <c r="S667" i="8" s="1"/>
  <c r="Q918" i="8"/>
  <c r="U918" i="8"/>
  <c r="S918" i="8" s="1"/>
  <c r="Q48" i="8"/>
  <c r="U48" i="8"/>
  <c r="S48" i="8" s="1"/>
  <c r="Q379" i="8"/>
  <c r="U379" i="8"/>
  <c r="S379" i="8" s="1"/>
  <c r="Q651" i="8"/>
  <c r="U651" i="8"/>
  <c r="S651" i="8" s="1"/>
  <c r="Q441" i="8"/>
  <c r="U441" i="8"/>
  <c r="S441" i="8" s="1"/>
  <c r="Q639" i="8"/>
  <c r="U639" i="8"/>
  <c r="S639" i="8" s="1"/>
  <c r="Q29" i="8"/>
  <c r="U29" i="8"/>
  <c r="S29" i="8" s="1"/>
  <c r="Q222" i="8"/>
  <c r="U222" i="8"/>
  <c r="S222" i="8" s="1"/>
  <c r="Q901" i="8"/>
  <c r="U901" i="8"/>
  <c r="S901" i="8" s="1"/>
  <c r="U131" i="8"/>
  <c r="S131" i="8" s="1"/>
  <c r="Q131" i="8"/>
  <c r="Q150" i="8"/>
  <c r="U150" i="8"/>
  <c r="S150" i="8" s="1"/>
  <c r="Q211" i="8"/>
  <c r="U211" i="8"/>
  <c r="S211" i="8" s="1"/>
  <c r="Q592" i="8"/>
  <c r="U592" i="8"/>
  <c r="S592" i="8" s="1"/>
  <c r="Q336" i="8"/>
  <c r="U336" i="8"/>
  <c r="S336" i="8" s="1"/>
  <c r="Q575" i="8"/>
  <c r="U575" i="8"/>
  <c r="S575" i="8" s="1"/>
  <c r="Q895" i="8"/>
  <c r="U895" i="8"/>
  <c r="S895" i="8" s="1"/>
  <c r="Q768" i="8"/>
  <c r="U768" i="8"/>
  <c r="S768" i="8" s="1"/>
  <c r="Q681" i="8"/>
  <c r="U681" i="8"/>
  <c r="S681" i="8" s="1"/>
  <c r="Q624" i="8"/>
  <c r="U624" i="8"/>
  <c r="S624" i="8" s="1"/>
  <c r="Q423" i="8"/>
  <c r="U423" i="8"/>
  <c r="S423" i="8" s="1"/>
  <c r="Q678" i="8"/>
  <c r="U678" i="8"/>
  <c r="S678" i="8" s="1"/>
  <c r="Q438" i="8"/>
  <c r="U438" i="8"/>
  <c r="S438" i="8" s="1"/>
  <c r="Q499" i="8"/>
  <c r="U499" i="8"/>
  <c r="S499" i="8" s="1"/>
  <c r="Q381" i="8"/>
  <c r="U381" i="8"/>
  <c r="S381" i="8" s="1"/>
  <c r="U552" i="8"/>
  <c r="S552" i="8" s="1"/>
  <c r="Q552" i="8"/>
  <c r="U994" i="8"/>
  <c r="S994" i="8" s="1"/>
  <c r="Q994" i="8"/>
  <c r="Q416" i="8"/>
  <c r="U416" i="8"/>
  <c r="S416" i="8" s="1"/>
  <c r="Q677" i="8"/>
  <c r="U677" i="8"/>
  <c r="S677" i="8" s="1"/>
  <c r="Q921" i="8"/>
  <c r="U921" i="8"/>
  <c r="S921" i="8" s="1"/>
  <c r="Q358" i="8"/>
  <c r="U358" i="8"/>
  <c r="S358" i="8" s="1"/>
  <c r="Q180" i="8"/>
  <c r="U180" i="8"/>
  <c r="S180" i="8" s="1"/>
  <c r="Q326" i="8"/>
  <c r="U326" i="8"/>
  <c r="S326" i="8" s="1"/>
  <c r="Q784" i="8"/>
  <c r="U784" i="8"/>
  <c r="S784" i="8" s="1"/>
  <c r="Q686" i="8"/>
  <c r="U686" i="8"/>
  <c r="S686" i="8" s="1"/>
  <c r="Q799" i="8"/>
  <c r="U799" i="8"/>
  <c r="S799" i="8" s="1"/>
  <c r="Q865" i="8"/>
  <c r="U865" i="8"/>
  <c r="S865" i="8" s="1"/>
  <c r="Q303" i="8"/>
  <c r="U303" i="8"/>
  <c r="S303" i="8" s="1"/>
  <c r="Q962" i="8"/>
  <c r="U962" i="8"/>
  <c r="S962" i="8" s="1"/>
  <c r="Q634" i="8"/>
  <c r="U634" i="8"/>
  <c r="S634" i="8" s="1"/>
  <c r="Q533" i="8"/>
  <c r="U533" i="8"/>
  <c r="S533" i="8" s="1"/>
  <c r="Q405" i="8"/>
  <c r="U405" i="8"/>
  <c r="S405" i="8" s="1"/>
  <c r="Q858" i="8"/>
  <c r="U858" i="8"/>
  <c r="S858" i="8" s="1"/>
  <c r="Q120" i="8"/>
  <c r="U120" i="8"/>
  <c r="S120" i="8" s="1"/>
  <c r="Q161" i="8"/>
  <c r="U161" i="8"/>
  <c r="S161" i="8" s="1"/>
  <c r="Q623" i="8"/>
  <c r="U623" i="8"/>
  <c r="S623" i="8" s="1"/>
  <c r="U939" i="8"/>
  <c r="S939" i="8" s="1"/>
  <c r="Q939" i="8"/>
  <c r="Q399" i="8"/>
  <c r="U399" i="8"/>
  <c r="S399" i="8" s="1"/>
  <c r="Q666" i="8"/>
  <c r="U666" i="8"/>
  <c r="S666" i="8" s="1"/>
  <c r="Q309" i="8"/>
  <c r="U309" i="8"/>
  <c r="S309" i="8" s="1"/>
  <c r="U113" i="8"/>
  <c r="S113" i="8" s="1"/>
  <c r="Q113" i="8"/>
  <c r="U163" i="8"/>
  <c r="S163" i="8" s="1"/>
  <c r="Q163" i="8"/>
  <c r="Q178" i="8"/>
  <c r="U178" i="8"/>
  <c r="S178" i="8" s="1"/>
  <c r="Q386" i="8"/>
  <c r="U386" i="8"/>
  <c r="S386" i="8" s="1"/>
  <c r="Q271" i="8"/>
  <c r="U271" i="8"/>
  <c r="S271" i="8" s="1"/>
  <c r="Q152" i="8"/>
  <c r="U152" i="8"/>
  <c r="S152" i="8" s="1"/>
  <c r="U967" i="8"/>
  <c r="S967" i="8" s="1"/>
  <c r="Q967" i="8"/>
  <c r="Q929" i="8"/>
  <c r="U929" i="8"/>
  <c r="S929" i="8" s="1"/>
  <c r="Q833" i="8"/>
  <c r="U833" i="8"/>
  <c r="S833" i="8" s="1"/>
  <c r="Q907" i="8"/>
  <c r="U907" i="8"/>
  <c r="S907" i="8" s="1"/>
  <c r="Q657" i="8"/>
  <c r="U657" i="8"/>
  <c r="S657" i="8" s="1"/>
  <c r="Q59" i="8"/>
  <c r="U59" i="8"/>
  <c r="S59" i="8" s="1"/>
  <c r="Q66" i="8"/>
  <c r="U66" i="8"/>
  <c r="S66" i="8" s="1"/>
  <c r="Q274" i="8"/>
  <c r="U274" i="8"/>
  <c r="S274" i="8" s="1"/>
  <c r="Q642" i="8"/>
  <c r="U642" i="8"/>
  <c r="S642" i="8" s="1"/>
  <c r="Q88" i="8"/>
  <c r="U88" i="8"/>
  <c r="S88" i="8" s="1"/>
  <c r="U950" i="8"/>
  <c r="S950" i="8" s="1"/>
  <c r="Q950" i="8"/>
  <c r="U972" i="8"/>
  <c r="S972" i="8" s="1"/>
  <c r="Q972" i="8"/>
  <c r="Q511" i="8"/>
  <c r="U511" i="8"/>
  <c r="S511" i="8" s="1"/>
  <c r="Q908" i="8"/>
  <c r="U908" i="8"/>
  <c r="S908" i="8" s="1"/>
  <c r="Q877" i="8"/>
  <c r="U877" i="8"/>
  <c r="S877" i="8" s="1"/>
  <c r="Q276" i="8"/>
  <c r="U276" i="8"/>
  <c r="S276" i="8" s="1"/>
  <c r="Q105" i="8"/>
  <c r="U105" i="8"/>
  <c r="S105" i="8" s="1"/>
  <c r="Q550" i="8"/>
  <c r="U550" i="8"/>
  <c r="S550" i="8" s="1"/>
  <c r="Q255" i="8"/>
  <c r="U255" i="8"/>
  <c r="S255" i="8" s="1"/>
  <c r="U206" i="8"/>
  <c r="S206" i="8" s="1"/>
  <c r="Q206" i="8"/>
  <c r="Q372" i="8"/>
  <c r="U372" i="8"/>
  <c r="S372" i="8" s="1"/>
  <c r="Q316" i="8"/>
  <c r="U316" i="8"/>
  <c r="S316" i="8" s="1"/>
  <c r="U956" i="8"/>
  <c r="S956" i="8" s="1"/>
  <c r="Q956" i="8"/>
  <c r="Q760" i="8"/>
  <c r="U760" i="8"/>
  <c r="S760" i="8" s="1"/>
  <c r="Q668" i="8"/>
  <c r="U668" i="8"/>
  <c r="S668" i="8" s="1"/>
  <c r="Q649" i="8"/>
  <c r="U649" i="8"/>
  <c r="S649" i="8" s="1"/>
  <c r="Q530" i="8"/>
  <c r="U530" i="8"/>
  <c r="S530" i="8" s="1"/>
  <c r="Q583" i="8"/>
  <c r="U583" i="8"/>
  <c r="S583" i="8" s="1"/>
  <c r="Q171" i="8"/>
  <c r="U171" i="8"/>
  <c r="S171" i="8" s="1"/>
  <c r="Q91" i="8"/>
  <c r="U91" i="8"/>
  <c r="S91" i="8" s="1"/>
  <c r="Q453" i="8"/>
  <c r="U453" i="8"/>
  <c r="S453" i="8" s="1"/>
  <c r="Q842" i="8"/>
  <c r="U842" i="8"/>
  <c r="S842" i="8" s="1"/>
  <c r="Q430" i="8"/>
  <c r="U430" i="8"/>
  <c r="S430" i="8" s="1"/>
  <c r="Q397" i="8"/>
  <c r="U397" i="8"/>
  <c r="S397" i="8" s="1"/>
  <c r="Q757" i="8"/>
  <c r="U757" i="8"/>
  <c r="S757" i="8" s="1"/>
  <c r="U745" i="8"/>
  <c r="S745" i="8" s="1"/>
  <c r="Q745" i="8"/>
  <c r="Q735" i="8"/>
  <c r="U735" i="8"/>
  <c r="S735" i="8" s="1"/>
  <c r="U203" i="8"/>
  <c r="S203" i="8" s="1"/>
  <c r="Q203" i="8"/>
  <c r="Q631" i="8"/>
  <c r="U631" i="8"/>
  <c r="S631" i="8" s="1"/>
  <c r="Q827" i="8"/>
  <c r="U827" i="8"/>
  <c r="S827" i="8" s="1"/>
  <c r="Q332" i="8"/>
  <c r="U332" i="8"/>
  <c r="S332" i="8" s="1"/>
  <c r="Q707" i="8"/>
  <c r="U707" i="8"/>
  <c r="S707" i="8" s="1"/>
  <c r="Q280" i="8"/>
  <c r="U280" i="8"/>
  <c r="S280" i="8" s="1"/>
  <c r="Q709" i="8"/>
  <c r="U709" i="8"/>
  <c r="S709" i="8" s="1"/>
  <c r="Q27" i="8"/>
  <c r="U27" i="8"/>
  <c r="S27" i="8" s="1"/>
  <c r="Q618" i="8"/>
  <c r="U618" i="8"/>
  <c r="S618" i="8" s="1"/>
  <c r="Q607" i="8"/>
  <c r="U607" i="8"/>
  <c r="S607" i="8" s="1"/>
  <c r="Q213" i="8"/>
  <c r="U213" i="8"/>
  <c r="S213" i="8" s="1"/>
  <c r="Q712" i="8"/>
  <c r="U712" i="8"/>
  <c r="S712" i="8" s="1"/>
  <c r="U933" i="8"/>
  <c r="S933" i="8" s="1"/>
  <c r="Q933" i="8"/>
  <c r="Q640" i="8"/>
  <c r="U640" i="8"/>
  <c r="S640" i="8" s="1"/>
  <c r="Q299" i="8"/>
  <c r="U299" i="8"/>
  <c r="S299" i="8" s="1"/>
  <c r="U957" i="8"/>
  <c r="S957" i="8" s="1"/>
  <c r="Q957" i="8"/>
  <c r="Q869" i="8"/>
  <c r="U869" i="8"/>
  <c r="S869" i="8" s="1"/>
  <c r="Q746" i="8"/>
  <c r="U746" i="8"/>
  <c r="S746" i="8" s="1"/>
  <c r="U22" i="8"/>
  <c r="S22" i="8" s="1"/>
  <c r="Q22" i="8"/>
  <c r="F41" i="11"/>
  <c r="U16" i="8"/>
  <c r="S16" i="8" s="1"/>
  <c r="U15" i="8"/>
  <c r="S15" i="8" s="1"/>
  <c r="U8" i="8"/>
  <c r="S8" i="8" s="1"/>
  <c r="U19" i="8"/>
  <c r="S19" i="8" s="1"/>
  <c r="U14" i="8"/>
  <c r="S14" i="8" s="1"/>
  <c r="U21" i="8"/>
  <c r="S21" i="8" s="1"/>
  <c r="U18" i="8"/>
  <c r="S18" i="8" s="1"/>
  <c r="U13" i="8"/>
  <c r="S13" i="8" s="1"/>
  <c r="U20" i="8"/>
  <c r="S20" i="8" s="1"/>
  <c r="U11" i="8"/>
  <c r="S11" i="8" s="1"/>
  <c r="U17" i="8"/>
  <c r="S17" i="8" s="1"/>
  <c r="U10" i="8"/>
  <c r="S10" i="8" s="1"/>
  <c r="U12" i="8"/>
  <c r="S12" i="8" s="1"/>
  <c r="U9" i="8"/>
  <c r="S9" i="8" s="1"/>
  <c r="G40" i="11"/>
  <c r="E40" i="11"/>
  <c r="I40" i="11"/>
  <c r="K40" i="11"/>
  <c r="L40" i="11" s="1"/>
  <c r="H40" i="11"/>
  <c r="L39" i="11"/>
  <c r="O36" i="11"/>
  <c r="O37" i="11"/>
  <c r="O38" i="11"/>
  <c r="O39" i="11"/>
  <c r="O40" i="11"/>
  <c r="A25" i="11"/>
  <c r="B24" i="11"/>
  <c r="C24" i="11" s="1"/>
  <c r="O35" i="11"/>
  <c r="O28" i="11"/>
  <c r="O16" i="11"/>
  <c r="O15" i="11"/>
  <c r="O34" i="11"/>
  <c r="O19" i="11"/>
  <c r="O24" i="11"/>
  <c r="O17" i="11"/>
  <c r="O21" i="11"/>
  <c r="U7" i="8"/>
  <c r="O13" i="11"/>
  <c r="O14" i="11"/>
  <c r="O22" i="11"/>
  <c r="O25" i="11"/>
  <c r="O31" i="11"/>
  <c r="O33" i="11"/>
  <c r="O27" i="11"/>
  <c r="O32" i="11"/>
  <c r="O20" i="11"/>
  <c r="O26" i="11"/>
  <c r="O18" i="11"/>
  <c r="O23" i="11"/>
  <c r="O29" i="11"/>
  <c r="O30" i="11"/>
  <c r="N34" i="11" l="1"/>
  <c r="N28" i="11"/>
  <c r="N35" i="11"/>
  <c r="N25" i="11"/>
  <c r="N32" i="11"/>
  <c r="N39" i="11"/>
  <c r="N41" i="11"/>
  <c r="N21" i="11"/>
  <c r="N31" i="11"/>
  <c r="N38" i="11"/>
  <c r="N33" i="11"/>
  <c r="N40" i="11"/>
  <c r="N36" i="11"/>
  <c r="N29" i="11"/>
  <c r="N17" i="11"/>
  <c r="N37" i="11"/>
  <c r="N26" i="11"/>
  <c r="N30" i="11"/>
  <c r="N23" i="11"/>
  <c r="N24" i="11"/>
  <c r="N16" i="11"/>
  <c r="N14" i="11"/>
  <c r="O41" i="11"/>
  <c r="N18" i="11"/>
  <c r="J41" i="11"/>
  <c r="N15" i="11"/>
  <c r="G41" i="11"/>
  <c r="F42" i="11"/>
  <c r="H42" i="11" s="1"/>
  <c r="I41" i="11"/>
  <c r="N19" i="11"/>
  <c r="E41" i="11"/>
  <c r="K41" i="11"/>
  <c r="H41" i="11"/>
  <c r="N22" i="11"/>
  <c r="Q19" i="8"/>
  <c r="N20" i="11"/>
  <c r="Q10" i="8"/>
  <c r="C16" i="11" s="1"/>
  <c r="Q13" i="8"/>
  <c r="C19" i="11" s="1"/>
  <c r="Q17" i="8"/>
  <c r="Q18" i="8"/>
  <c r="N13" i="11"/>
  <c r="S7" i="8"/>
  <c r="Q9" i="8"/>
  <c r="C15" i="11" s="1"/>
  <c r="Q11" i="8"/>
  <c r="Q21" i="8"/>
  <c r="Q15" i="8"/>
  <c r="C21" i="11" s="1"/>
  <c r="N27" i="11"/>
  <c r="Q12" i="8"/>
  <c r="C18" i="11" s="1"/>
  <c r="Q20" i="8"/>
  <c r="Q14" i="8"/>
  <c r="C20" i="11" s="1"/>
  <c r="Q16" i="8"/>
  <c r="C22" i="11" s="1"/>
  <c r="M29" i="11"/>
  <c r="M30" i="11"/>
  <c r="M41" i="11"/>
  <c r="M31" i="11"/>
  <c r="M36" i="11"/>
  <c r="M37" i="11"/>
  <c r="M38" i="11"/>
  <c r="M39" i="11"/>
  <c r="M40" i="11"/>
  <c r="M35" i="11"/>
  <c r="M24" i="11"/>
  <c r="M33" i="11"/>
  <c r="M32" i="11"/>
  <c r="M28" i="11"/>
  <c r="A26" i="11"/>
  <c r="B25" i="11"/>
  <c r="C25" i="11" s="1"/>
  <c r="Q7" i="8"/>
  <c r="M13" i="11"/>
  <c r="M34" i="11"/>
  <c r="L41" i="11" l="1"/>
  <c r="M23" i="11"/>
  <c r="M27" i="11"/>
  <c r="M19" i="11"/>
  <c r="M18" i="11"/>
  <c r="F43" i="11"/>
  <c r="K43" i="11" s="1"/>
  <c r="G42" i="11"/>
  <c r="N42" i="11"/>
  <c r="M42" i="11"/>
  <c r="E42" i="11"/>
  <c r="I42" i="11"/>
  <c r="J42" i="11"/>
  <c r="K42" i="11"/>
  <c r="O42" i="11"/>
  <c r="M17" i="11"/>
  <c r="M16" i="11"/>
  <c r="M15" i="11"/>
  <c r="M22" i="11"/>
  <c r="M25" i="11"/>
  <c r="M20" i="11"/>
  <c r="Q8" i="8"/>
  <c r="M14" i="11"/>
  <c r="M26" i="11"/>
  <c r="M21" i="11"/>
  <c r="C17" i="11"/>
  <c r="A27" i="11"/>
  <c r="B26" i="11"/>
  <c r="C26" i="11" s="1"/>
  <c r="C13" i="11" l="1"/>
  <c r="C14" i="11"/>
  <c r="L42" i="11"/>
  <c r="N43" i="11"/>
  <c r="J43" i="11"/>
  <c r="L43" i="11" s="1"/>
  <c r="G43" i="11"/>
  <c r="F44" i="11"/>
  <c r="H44" i="11" s="1"/>
  <c r="E43" i="11"/>
  <c r="I43" i="11"/>
  <c r="H43" i="11"/>
  <c r="O43" i="11"/>
  <c r="M43" i="11"/>
  <c r="A28" i="11"/>
  <c r="B27" i="11"/>
  <c r="C27" i="11" s="1"/>
  <c r="M44" i="11" l="1"/>
  <c r="I44" i="11"/>
  <c r="G44" i="11"/>
  <c r="J44" i="11"/>
  <c r="E44" i="11"/>
  <c r="O44" i="11"/>
  <c r="N44" i="11"/>
  <c r="K44" i="11"/>
  <c r="F45" i="11"/>
  <c r="I45" i="11" s="1"/>
  <c r="A29" i="11"/>
  <c r="B28" i="11"/>
  <c r="C28" i="11" s="1"/>
  <c r="L44" i="11" l="1"/>
  <c r="E45" i="11"/>
  <c r="G45" i="11"/>
  <c r="J45" i="11"/>
  <c r="F46" i="11"/>
  <c r="M46" i="11" s="1"/>
  <c r="K45" i="11"/>
  <c r="M45" i="11"/>
  <c r="O45" i="11"/>
  <c r="N45" i="11"/>
  <c r="H45" i="11"/>
  <c r="A30" i="11"/>
  <c r="B29" i="11"/>
  <c r="C29" i="11" s="1"/>
  <c r="L45" i="11" l="1"/>
  <c r="K46" i="11"/>
  <c r="J46" i="11"/>
  <c r="G46" i="11"/>
  <c r="I46" i="11"/>
  <c r="N46" i="11"/>
  <c r="E46" i="11"/>
  <c r="O46" i="11"/>
  <c r="H46" i="11"/>
  <c r="F47" i="11"/>
  <c r="O47" i="11" s="1"/>
  <c r="A31" i="11"/>
  <c r="B30" i="11"/>
  <c r="C30" i="11" s="1"/>
  <c r="L46" i="11" l="1"/>
  <c r="M47" i="11"/>
  <c r="E47" i="11"/>
  <c r="I47" i="11"/>
  <c r="K47" i="11"/>
  <c r="H47" i="11"/>
  <c r="F48" i="11"/>
  <c r="F49" i="11" s="1"/>
  <c r="G47" i="11"/>
  <c r="J47" i="11"/>
  <c r="N47" i="11"/>
  <c r="A32" i="11"/>
  <c r="B31" i="11"/>
  <c r="C31" i="11" s="1"/>
  <c r="L47" i="11" l="1"/>
  <c r="G48" i="11"/>
  <c r="H48" i="11"/>
  <c r="O48" i="11"/>
  <c r="I48" i="11"/>
  <c r="K48" i="11"/>
  <c r="M48" i="11"/>
  <c r="N48" i="11"/>
  <c r="E48" i="11"/>
  <c r="J48" i="11"/>
  <c r="F50" i="11"/>
  <c r="J49" i="11"/>
  <c r="N49" i="11"/>
  <c r="O49" i="11"/>
  <c r="M49" i="11"/>
  <c r="K49" i="11"/>
  <c r="I49" i="11"/>
  <c r="H49" i="11"/>
  <c r="G49" i="11"/>
  <c r="E49" i="11"/>
  <c r="A33" i="11"/>
  <c r="B32" i="11"/>
  <c r="C32" i="11" s="1"/>
  <c r="L48" i="11" l="1"/>
  <c r="L49" i="11"/>
  <c r="F51" i="11"/>
  <c r="J50" i="11"/>
  <c r="H50" i="11"/>
  <c r="O50" i="11"/>
  <c r="N50" i="11"/>
  <c r="I50" i="11"/>
  <c r="K50" i="11"/>
  <c r="E50" i="11"/>
  <c r="M50" i="11"/>
  <c r="G50" i="11"/>
  <c r="A34" i="11"/>
  <c r="B33" i="11"/>
  <c r="C33" i="11" s="1"/>
  <c r="L50" i="11" l="1"/>
  <c r="F52" i="11"/>
  <c r="J51" i="11"/>
  <c r="K51" i="11"/>
  <c r="I51" i="11"/>
  <c r="H51" i="11"/>
  <c r="M51" i="11"/>
  <c r="O51" i="11"/>
  <c r="N51" i="11"/>
  <c r="G51" i="11"/>
  <c r="E51" i="11"/>
  <c r="A35" i="11"/>
  <c r="B34" i="11"/>
  <c r="C34" i="11" s="1"/>
  <c r="L51" i="11" l="1"/>
  <c r="F53" i="11"/>
  <c r="J52" i="11"/>
  <c r="M52" i="11"/>
  <c r="I52" i="11"/>
  <c r="K52" i="11"/>
  <c r="H52" i="11"/>
  <c r="E52" i="11"/>
  <c r="O52" i="11"/>
  <c r="G52" i="11"/>
  <c r="N52" i="11"/>
  <c r="A36" i="11"/>
  <c r="B35" i="11"/>
  <c r="C35" i="11" s="1"/>
  <c r="L52" i="11" l="1"/>
  <c r="F54" i="11"/>
  <c r="J53" i="11"/>
  <c r="O53" i="11"/>
  <c r="M53" i="11"/>
  <c r="H53" i="11"/>
  <c r="I53" i="11"/>
  <c r="E53" i="11"/>
  <c r="N53" i="11"/>
  <c r="G53" i="11"/>
  <c r="K53" i="11"/>
  <c r="A37" i="11"/>
  <c r="B36" i="11"/>
  <c r="C36" i="11" s="1"/>
  <c r="L53" i="11" l="1"/>
  <c r="F55" i="11"/>
  <c r="J54" i="11"/>
  <c r="H54" i="11"/>
  <c r="M54" i="11"/>
  <c r="E54" i="11"/>
  <c r="N54" i="11"/>
  <c r="I54" i="11"/>
  <c r="O54" i="11"/>
  <c r="G54" i="11"/>
  <c r="K54" i="11"/>
  <c r="A38" i="11"/>
  <c r="B37" i="11"/>
  <c r="C37" i="11" s="1"/>
  <c r="L54" i="11" l="1"/>
  <c r="F56" i="11"/>
  <c r="J55" i="11"/>
  <c r="H55" i="11"/>
  <c r="K55" i="11"/>
  <c r="I55" i="11"/>
  <c r="M55" i="11"/>
  <c r="O55" i="11"/>
  <c r="G55" i="11"/>
  <c r="E55" i="11"/>
  <c r="N55" i="11"/>
  <c r="A39" i="11"/>
  <c r="B38" i="11"/>
  <c r="C38" i="11" s="1"/>
  <c r="L55" i="11" l="1"/>
  <c r="F57" i="11"/>
  <c r="J56" i="11"/>
  <c r="K56" i="11"/>
  <c r="N56" i="11"/>
  <c r="M56" i="11"/>
  <c r="I56" i="11"/>
  <c r="O56" i="11"/>
  <c r="H56" i="11"/>
  <c r="G56" i="11"/>
  <c r="E56" i="11"/>
  <c r="A40" i="11"/>
  <c r="B39" i="11"/>
  <c r="C39" i="11" s="1"/>
  <c r="L56" i="11" l="1"/>
  <c r="F58" i="11"/>
  <c r="J57" i="11"/>
  <c r="N57" i="11"/>
  <c r="O57" i="11"/>
  <c r="K57" i="11"/>
  <c r="M57" i="11"/>
  <c r="I57" i="11"/>
  <c r="H57" i="11"/>
  <c r="G57" i="11"/>
  <c r="E57" i="11"/>
  <c r="A41" i="11"/>
  <c r="B40" i="11"/>
  <c r="C40" i="11" s="1"/>
  <c r="L57" i="11" l="1"/>
  <c r="F59" i="11"/>
  <c r="J58" i="11"/>
  <c r="H58" i="11"/>
  <c r="O58" i="11"/>
  <c r="N58" i="11"/>
  <c r="I58" i="11"/>
  <c r="K58" i="11"/>
  <c r="M58" i="11"/>
  <c r="E58" i="11"/>
  <c r="G58" i="11"/>
  <c r="A42" i="11"/>
  <c r="B41" i="11"/>
  <c r="C41" i="11" s="1"/>
  <c r="L58" i="11" l="1"/>
  <c r="F60" i="11"/>
  <c r="J59" i="11"/>
  <c r="H59" i="11"/>
  <c r="K59" i="11"/>
  <c r="I59" i="11"/>
  <c r="M59" i="11"/>
  <c r="N59" i="11"/>
  <c r="O59" i="11"/>
  <c r="G59" i="11"/>
  <c r="E59" i="11"/>
  <c r="A43" i="11"/>
  <c r="B42" i="11"/>
  <c r="C42" i="11" s="1"/>
  <c r="L59" i="11" l="1"/>
  <c r="F61" i="11"/>
  <c r="J60" i="11"/>
  <c r="K60" i="11"/>
  <c r="N60" i="11"/>
  <c r="M60" i="11"/>
  <c r="O60" i="11"/>
  <c r="H60" i="11"/>
  <c r="E60" i="11"/>
  <c r="I60" i="11"/>
  <c r="G60" i="11"/>
  <c r="A44" i="11"/>
  <c r="B43" i="11"/>
  <c r="C43" i="11" s="1"/>
  <c r="L60" i="11" l="1"/>
  <c r="F62" i="11"/>
  <c r="J61" i="11"/>
  <c r="O61" i="11"/>
  <c r="E61" i="11"/>
  <c r="K61" i="11"/>
  <c r="H61" i="11"/>
  <c r="I61" i="11"/>
  <c r="M61" i="11"/>
  <c r="N61" i="11"/>
  <c r="G61" i="11"/>
  <c r="A45" i="11"/>
  <c r="B44" i="11"/>
  <c r="C44" i="11" s="1"/>
  <c r="L61" i="11" l="1"/>
  <c r="F63" i="11"/>
  <c r="J62" i="11"/>
  <c r="H62" i="11"/>
  <c r="O62" i="11"/>
  <c r="N62" i="11"/>
  <c r="I62" i="11"/>
  <c r="E62" i="11"/>
  <c r="K62" i="11"/>
  <c r="M62" i="11"/>
  <c r="G62" i="11"/>
  <c r="A46" i="11"/>
  <c r="B45" i="11"/>
  <c r="C45" i="11" s="1"/>
  <c r="L62" i="11" l="1"/>
  <c r="F64" i="11"/>
  <c r="J63" i="11"/>
  <c r="I63" i="11"/>
  <c r="H63" i="11"/>
  <c r="O63" i="11"/>
  <c r="K63" i="11"/>
  <c r="E63" i="11"/>
  <c r="G63" i="11"/>
  <c r="N63" i="11"/>
  <c r="M63" i="11"/>
  <c r="A47" i="11"/>
  <c r="B46" i="11"/>
  <c r="C46" i="11" s="1"/>
  <c r="L63" i="11" l="1"/>
  <c r="F65" i="11"/>
  <c r="J64" i="11"/>
  <c r="M64" i="11"/>
  <c r="I64" i="11"/>
  <c r="N64" i="11"/>
  <c r="K64" i="11"/>
  <c r="O64" i="11"/>
  <c r="H64" i="11"/>
  <c r="E64" i="11"/>
  <c r="G64" i="11"/>
  <c r="A48" i="11"/>
  <c r="B47" i="11"/>
  <c r="C47" i="11" s="1"/>
  <c r="L64" i="11" l="1"/>
  <c r="F66" i="11"/>
  <c r="J65" i="11"/>
  <c r="N65" i="11"/>
  <c r="I65" i="11"/>
  <c r="M65" i="11"/>
  <c r="O65" i="11"/>
  <c r="K65" i="11"/>
  <c r="G65" i="11"/>
  <c r="H65" i="11"/>
  <c r="E65" i="11"/>
  <c r="A49" i="11"/>
  <c r="B48" i="11"/>
  <c r="C48" i="11" s="1"/>
  <c r="L65" i="11" l="1"/>
  <c r="F67" i="11"/>
  <c r="J66" i="11"/>
  <c r="H66" i="11"/>
  <c r="O66" i="11"/>
  <c r="N66" i="11"/>
  <c r="I66" i="11"/>
  <c r="M66" i="11"/>
  <c r="E66" i="11"/>
  <c r="K66" i="11"/>
  <c r="G66" i="11"/>
  <c r="A50" i="11"/>
  <c r="B49" i="11"/>
  <c r="C49" i="11" s="1"/>
  <c r="L66" i="11" l="1"/>
  <c r="F68" i="11"/>
  <c r="J67" i="11"/>
  <c r="H67" i="11"/>
  <c r="K67" i="11"/>
  <c r="I67" i="11"/>
  <c r="N67" i="11"/>
  <c r="M67" i="11"/>
  <c r="O67" i="11"/>
  <c r="G67" i="11"/>
  <c r="E67" i="11"/>
  <c r="A51" i="11"/>
  <c r="B50" i="11"/>
  <c r="C50" i="11" s="1"/>
  <c r="L67" i="11" l="1"/>
  <c r="F69" i="11"/>
  <c r="J68" i="11"/>
  <c r="K68" i="11"/>
  <c r="N68" i="11"/>
  <c r="M68" i="11"/>
  <c r="I68" i="11"/>
  <c r="O68" i="11"/>
  <c r="H68" i="11"/>
  <c r="E68" i="11"/>
  <c r="G68" i="11"/>
  <c r="A52" i="11"/>
  <c r="B51" i="11"/>
  <c r="C51" i="11" s="1"/>
  <c r="L68" i="11" l="1"/>
  <c r="F70" i="11"/>
  <c r="J69" i="11"/>
  <c r="N69" i="11"/>
  <c r="O69" i="11"/>
  <c r="M69" i="11"/>
  <c r="H69" i="11"/>
  <c r="K69" i="11"/>
  <c r="I69" i="11"/>
  <c r="E69" i="11"/>
  <c r="G69" i="11"/>
  <c r="A53" i="11"/>
  <c r="B52" i="11"/>
  <c r="C52" i="11" s="1"/>
  <c r="L69" i="11" l="1"/>
  <c r="F71" i="11"/>
  <c r="J70" i="11"/>
  <c r="H70" i="11"/>
  <c r="O70" i="11"/>
  <c r="N70" i="11"/>
  <c r="I70" i="11"/>
  <c r="K70" i="11"/>
  <c r="M70" i="11"/>
  <c r="E70" i="11"/>
  <c r="G70" i="11"/>
  <c r="A54" i="11"/>
  <c r="B53" i="11"/>
  <c r="C53" i="11" s="1"/>
  <c r="L70" i="11" l="1"/>
  <c r="F72" i="11"/>
  <c r="J71" i="11"/>
  <c r="H71" i="11"/>
  <c r="K71" i="11"/>
  <c r="I71" i="11"/>
  <c r="N71" i="11"/>
  <c r="M71" i="11"/>
  <c r="O71" i="11"/>
  <c r="E71" i="11"/>
  <c r="G71" i="11"/>
  <c r="A55" i="11"/>
  <c r="B54" i="11"/>
  <c r="C54" i="11" s="1"/>
  <c r="L71" i="11" l="1"/>
  <c r="F73" i="11"/>
  <c r="J72" i="11"/>
  <c r="N72" i="11"/>
  <c r="M72" i="11"/>
  <c r="I72" i="11"/>
  <c r="O72" i="11"/>
  <c r="H72" i="11"/>
  <c r="K72" i="11"/>
  <c r="E72" i="11"/>
  <c r="G72" i="11"/>
  <c r="A56" i="11"/>
  <c r="B55" i="11"/>
  <c r="C55" i="11" s="1"/>
  <c r="L72" i="11" l="1"/>
  <c r="F74" i="11"/>
  <c r="J73" i="11"/>
  <c r="O73" i="11"/>
  <c r="M73" i="11"/>
  <c r="N73" i="11"/>
  <c r="K73" i="11"/>
  <c r="H73" i="11"/>
  <c r="I73" i="11"/>
  <c r="G73" i="11"/>
  <c r="E73" i="11"/>
  <c r="A57" i="11"/>
  <c r="B56" i="11"/>
  <c r="C56" i="11" s="1"/>
  <c r="L73" i="11" l="1"/>
  <c r="F75" i="11"/>
  <c r="J74" i="11"/>
  <c r="O74" i="11"/>
  <c r="M74" i="11"/>
  <c r="H74" i="11"/>
  <c r="K74" i="11"/>
  <c r="N74" i="11"/>
  <c r="G74" i="11"/>
  <c r="I74" i="11"/>
  <c r="E74" i="11"/>
  <c r="A58" i="11"/>
  <c r="B57" i="11"/>
  <c r="C57" i="11" s="1"/>
  <c r="L74" i="11" l="1"/>
  <c r="F76" i="11"/>
  <c r="J75" i="11"/>
  <c r="I75" i="11"/>
  <c r="K75" i="11"/>
  <c r="O75" i="11"/>
  <c r="H75" i="11"/>
  <c r="M75" i="11"/>
  <c r="E75" i="11"/>
  <c r="G75" i="11"/>
  <c r="N75" i="11"/>
  <c r="A59" i="11"/>
  <c r="B58" i="11"/>
  <c r="C58" i="11" s="1"/>
  <c r="L75" i="11" l="1"/>
  <c r="F77" i="11"/>
  <c r="J76" i="11"/>
  <c r="K76" i="11"/>
  <c r="N76" i="11"/>
  <c r="E76" i="11"/>
  <c r="M76" i="11"/>
  <c r="O76" i="11"/>
  <c r="H76" i="11"/>
  <c r="I76" i="11"/>
  <c r="G76" i="11"/>
  <c r="A60" i="11"/>
  <c r="B59" i="11"/>
  <c r="C59" i="11" s="1"/>
  <c r="L76" i="11" l="1"/>
  <c r="F78" i="11"/>
  <c r="J77" i="11"/>
  <c r="N77" i="11"/>
  <c r="O77" i="11"/>
  <c r="M77" i="11"/>
  <c r="K77" i="11"/>
  <c r="E77" i="11"/>
  <c r="I77" i="11"/>
  <c r="G77" i="11"/>
  <c r="H77" i="11"/>
  <c r="A61" i="11"/>
  <c r="B60" i="11"/>
  <c r="C60" i="11" s="1"/>
  <c r="L77" i="11" l="1"/>
  <c r="F79" i="11"/>
  <c r="J78" i="11"/>
  <c r="H78" i="11"/>
  <c r="N78" i="11"/>
  <c r="I78" i="11"/>
  <c r="O78" i="11"/>
  <c r="M78" i="11"/>
  <c r="E78" i="11"/>
  <c r="K78" i="11"/>
  <c r="G78" i="11"/>
  <c r="A62" i="11"/>
  <c r="B61" i="11"/>
  <c r="C61" i="11" s="1"/>
  <c r="L78" i="11" l="1"/>
  <c r="F80" i="11"/>
  <c r="J79" i="11"/>
  <c r="H79" i="11"/>
  <c r="K79" i="11"/>
  <c r="I79" i="11"/>
  <c r="M79" i="11"/>
  <c r="E79" i="11"/>
  <c r="O79" i="11"/>
  <c r="G79" i="11"/>
  <c r="N79" i="11"/>
  <c r="A63" i="11"/>
  <c r="B62" i="11"/>
  <c r="C62" i="11" s="1"/>
  <c r="L79" i="11" l="1"/>
  <c r="F81" i="11"/>
  <c r="J80" i="11"/>
  <c r="K80" i="11"/>
  <c r="N80" i="11"/>
  <c r="M80" i="11"/>
  <c r="I80" i="11"/>
  <c r="O80" i="11"/>
  <c r="H80" i="11"/>
  <c r="E80" i="11"/>
  <c r="G80" i="11"/>
  <c r="A64" i="11"/>
  <c r="B63" i="11"/>
  <c r="C63" i="11" s="1"/>
  <c r="L80" i="11" l="1"/>
  <c r="F82" i="11"/>
  <c r="J81" i="11"/>
  <c r="N81" i="11"/>
  <c r="O81" i="11"/>
  <c r="H81" i="11"/>
  <c r="K81" i="11"/>
  <c r="I81" i="11"/>
  <c r="M81" i="11"/>
  <c r="G81" i="11"/>
  <c r="E81" i="11"/>
  <c r="A65" i="11"/>
  <c r="B64" i="11"/>
  <c r="C64" i="11" s="1"/>
  <c r="L81" i="11" l="1"/>
  <c r="F83" i="11"/>
  <c r="J82" i="11"/>
  <c r="H82" i="11"/>
  <c r="N82" i="11"/>
  <c r="I82" i="11"/>
  <c r="M82" i="11"/>
  <c r="O82" i="11"/>
  <c r="G82" i="11"/>
  <c r="K82" i="11"/>
  <c r="E82" i="11"/>
  <c r="A66" i="11"/>
  <c r="B65" i="11"/>
  <c r="C65" i="11" s="1"/>
  <c r="L82" i="11" l="1"/>
  <c r="F84" i="11"/>
  <c r="J83" i="11"/>
  <c r="K83" i="11"/>
  <c r="I83" i="11"/>
  <c r="M83" i="11"/>
  <c r="H83" i="11"/>
  <c r="O83" i="11"/>
  <c r="N83" i="11"/>
  <c r="E83" i="11"/>
  <c r="G83" i="11"/>
  <c r="A67" i="11"/>
  <c r="B66" i="11"/>
  <c r="C66" i="11" s="1"/>
  <c r="L83" i="11" l="1"/>
  <c r="F85" i="11"/>
  <c r="J84" i="11"/>
  <c r="M84" i="11"/>
  <c r="I84" i="11"/>
  <c r="K84" i="11"/>
  <c r="H84" i="11"/>
  <c r="N84" i="11"/>
  <c r="G84" i="11"/>
  <c r="E84" i="11"/>
  <c r="O84" i="11"/>
  <c r="A68" i="11"/>
  <c r="B67" i="11"/>
  <c r="C67" i="11" s="1"/>
  <c r="L84" i="11" l="1"/>
  <c r="F86" i="11"/>
  <c r="J85" i="11"/>
  <c r="O85" i="11"/>
  <c r="M85" i="11"/>
  <c r="K85" i="11"/>
  <c r="N85" i="11"/>
  <c r="I85" i="11"/>
  <c r="H85" i="11"/>
  <c r="E85" i="11"/>
  <c r="G85" i="11"/>
  <c r="A69" i="11"/>
  <c r="B68" i="11"/>
  <c r="C68" i="11" s="1"/>
  <c r="L85" i="11" l="1"/>
  <c r="F87" i="11"/>
  <c r="J86" i="11"/>
  <c r="N86" i="11"/>
  <c r="H86" i="11"/>
  <c r="M86" i="11"/>
  <c r="O86" i="11"/>
  <c r="E86" i="11"/>
  <c r="I86" i="11"/>
  <c r="K86" i="11"/>
  <c r="G86" i="11"/>
  <c r="A70" i="11"/>
  <c r="B69" i="11"/>
  <c r="C69" i="11" s="1"/>
  <c r="L86" i="11" l="1"/>
  <c r="F88" i="11"/>
  <c r="J87" i="11"/>
  <c r="H87" i="11"/>
  <c r="K87" i="11"/>
  <c r="I87" i="11"/>
  <c r="N87" i="11"/>
  <c r="E87" i="11"/>
  <c r="M87" i="11"/>
  <c r="O87" i="11"/>
  <c r="G87" i="11"/>
  <c r="A71" i="11"/>
  <c r="B70" i="11"/>
  <c r="C70" i="11" s="1"/>
  <c r="L87" i="11" l="1"/>
  <c r="F89" i="11"/>
  <c r="J88" i="11"/>
  <c r="K88" i="11"/>
  <c r="N88" i="11"/>
  <c r="M88" i="11"/>
  <c r="I88" i="11"/>
  <c r="O88" i="11"/>
  <c r="H88" i="11"/>
  <c r="G88" i="11"/>
  <c r="E88" i="11"/>
  <c r="A72" i="11"/>
  <c r="B71" i="11"/>
  <c r="C71" i="11" s="1"/>
  <c r="L88" i="11" l="1"/>
  <c r="F90" i="11"/>
  <c r="J89" i="11"/>
  <c r="N89" i="11"/>
  <c r="O89" i="11"/>
  <c r="M89" i="11"/>
  <c r="K89" i="11"/>
  <c r="I89" i="11"/>
  <c r="H89" i="11"/>
  <c r="E89" i="11"/>
  <c r="G89" i="11"/>
  <c r="A73" i="11"/>
  <c r="B72" i="11"/>
  <c r="C72" i="11" s="1"/>
  <c r="L89" i="11" l="1"/>
  <c r="F91" i="11"/>
  <c r="J90" i="11"/>
  <c r="H90" i="11"/>
  <c r="O90" i="11"/>
  <c r="K90" i="11"/>
  <c r="I90" i="11"/>
  <c r="N90" i="11"/>
  <c r="M90" i="11"/>
  <c r="G90" i="11"/>
  <c r="E90" i="11"/>
  <c r="A74" i="11"/>
  <c r="B73" i="11"/>
  <c r="C73" i="11" s="1"/>
  <c r="L90" i="11" l="1"/>
  <c r="F92" i="11"/>
  <c r="J91" i="11"/>
  <c r="H91" i="11"/>
  <c r="K91" i="11"/>
  <c r="I91" i="11"/>
  <c r="N91" i="11"/>
  <c r="M91" i="11"/>
  <c r="O91" i="11"/>
  <c r="G91" i="11"/>
  <c r="E91" i="11"/>
  <c r="A75" i="11"/>
  <c r="B74" i="11"/>
  <c r="C74" i="11" s="1"/>
  <c r="L91" i="11" l="1"/>
  <c r="F93" i="11"/>
  <c r="J92" i="11"/>
  <c r="K92" i="11"/>
  <c r="N92" i="11"/>
  <c r="M92" i="11"/>
  <c r="H92" i="11"/>
  <c r="I92" i="11"/>
  <c r="O92" i="11"/>
  <c r="E92" i="11"/>
  <c r="G92" i="11"/>
  <c r="A76" i="11"/>
  <c r="B75" i="11"/>
  <c r="C75" i="11" s="1"/>
  <c r="L92" i="11" l="1"/>
  <c r="F94" i="11"/>
  <c r="J93" i="11"/>
  <c r="O93" i="11"/>
  <c r="N93" i="11"/>
  <c r="M93" i="11"/>
  <c r="I93" i="11"/>
  <c r="K93" i="11"/>
  <c r="E93" i="11"/>
  <c r="H93" i="11"/>
  <c r="G93" i="11"/>
  <c r="A77" i="11"/>
  <c r="B76" i="11"/>
  <c r="C76" i="11" s="1"/>
  <c r="L93" i="11" l="1"/>
  <c r="F95" i="11"/>
  <c r="J94" i="11"/>
  <c r="H94" i="11"/>
  <c r="O94" i="11"/>
  <c r="I94" i="11"/>
  <c r="M94" i="11"/>
  <c r="N94" i="11"/>
  <c r="E94" i="11"/>
  <c r="K94" i="11"/>
  <c r="G94" i="11"/>
  <c r="A78" i="11"/>
  <c r="B77" i="11"/>
  <c r="C77" i="11" s="1"/>
  <c r="L94" i="11" l="1"/>
  <c r="F96" i="11"/>
  <c r="J95" i="11"/>
  <c r="I95" i="11"/>
  <c r="H95" i="11"/>
  <c r="O95" i="11"/>
  <c r="E95" i="11"/>
  <c r="K95" i="11"/>
  <c r="N95" i="11"/>
  <c r="M95" i="11"/>
  <c r="G95" i="11"/>
  <c r="A79" i="11"/>
  <c r="B78" i="11"/>
  <c r="C78" i="11" s="1"/>
  <c r="L95" i="11" l="1"/>
  <c r="F97" i="11"/>
  <c r="J96" i="11"/>
  <c r="M96" i="11"/>
  <c r="I96" i="11"/>
  <c r="H96" i="11"/>
  <c r="N96" i="11"/>
  <c r="O96" i="11"/>
  <c r="E96" i="11"/>
  <c r="G96" i="11"/>
  <c r="K96" i="11"/>
  <c r="A80" i="11"/>
  <c r="B79" i="11"/>
  <c r="C79" i="11" s="1"/>
  <c r="L96" i="11" l="1"/>
  <c r="F98" i="11"/>
  <c r="J97" i="11"/>
  <c r="K97" i="11"/>
  <c r="N97" i="11"/>
  <c r="I97" i="11"/>
  <c r="O97" i="11"/>
  <c r="E97" i="11"/>
  <c r="H97" i="11"/>
  <c r="G97" i="11"/>
  <c r="M97" i="11"/>
  <c r="A81" i="11"/>
  <c r="B80" i="11"/>
  <c r="C80" i="11" s="1"/>
  <c r="L97" i="11" l="1"/>
  <c r="F99" i="11"/>
  <c r="J98" i="11"/>
  <c r="H98" i="11"/>
  <c r="O98" i="11"/>
  <c r="N98" i="11"/>
  <c r="I98" i="11"/>
  <c r="G98" i="11"/>
  <c r="K98" i="11"/>
  <c r="E98" i="11"/>
  <c r="M98" i="11"/>
  <c r="A82" i="11"/>
  <c r="B81" i="11"/>
  <c r="C81" i="11" s="1"/>
  <c r="L98" i="11" l="1"/>
  <c r="F100" i="11"/>
  <c r="J99" i="11"/>
  <c r="H99" i="11"/>
  <c r="K99" i="11"/>
  <c r="I99" i="11"/>
  <c r="M99" i="11"/>
  <c r="O99" i="11"/>
  <c r="N99" i="11"/>
  <c r="G99" i="11"/>
  <c r="E99" i="11"/>
  <c r="A83" i="11"/>
  <c r="B82" i="11"/>
  <c r="C82" i="11" s="1"/>
  <c r="L99" i="11" l="1"/>
  <c r="F101" i="11"/>
  <c r="J100" i="11"/>
  <c r="K100" i="11"/>
  <c r="N100" i="11"/>
  <c r="M100" i="11"/>
  <c r="H100" i="11"/>
  <c r="O100" i="11"/>
  <c r="I100" i="11"/>
  <c r="G100" i="11"/>
  <c r="E100" i="11"/>
  <c r="A84" i="11"/>
  <c r="B83" i="11"/>
  <c r="C83" i="11" s="1"/>
  <c r="L100" i="11" l="1"/>
  <c r="F102" i="11"/>
  <c r="J101" i="11"/>
  <c r="N101" i="11"/>
  <c r="O101" i="11"/>
  <c r="M101" i="11"/>
  <c r="K101" i="11"/>
  <c r="E101" i="11"/>
  <c r="I101" i="11"/>
  <c r="H101" i="11"/>
  <c r="G101" i="11"/>
  <c r="A85" i="11"/>
  <c r="B84" i="11"/>
  <c r="C84" i="11" s="1"/>
  <c r="L101" i="11" l="1"/>
  <c r="F103" i="11"/>
  <c r="J102" i="11"/>
  <c r="H102" i="11"/>
  <c r="N102" i="11"/>
  <c r="I102" i="11"/>
  <c r="E102" i="11"/>
  <c r="M102" i="11"/>
  <c r="O102" i="11"/>
  <c r="G102" i="11"/>
  <c r="K102" i="11"/>
  <c r="A86" i="11"/>
  <c r="B85" i="11"/>
  <c r="C85" i="11" s="1"/>
  <c r="L102" i="11" l="1"/>
  <c r="F104" i="11"/>
  <c r="J103" i="11"/>
  <c r="H103" i="11"/>
  <c r="K103" i="11"/>
  <c r="I103" i="11"/>
  <c r="M103" i="11"/>
  <c r="E103" i="11"/>
  <c r="O103" i="11"/>
  <c r="N103" i="11"/>
  <c r="G103" i="11"/>
  <c r="A87" i="11"/>
  <c r="B86" i="11"/>
  <c r="C86" i="11" s="1"/>
  <c r="L103" i="11" l="1"/>
  <c r="F105" i="11"/>
  <c r="J104" i="11"/>
  <c r="N104" i="11"/>
  <c r="M104" i="11"/>
  <c r="O104" i="11"/>
  <c r="I104" i="11"/>
  <c r="K104" i="11"/>
  <c r="H104" i="11"/>
  <c r="G104" i="11"/>
  <c r="E104" i="11"/>
  <c r="A88" i="11"/>
  <c r="B87" i="11"/>
  <c r="C87" i="11" s="1"/>
  <c r="L104" i="11" l="1"/>
  <c r="F106" i="11"/>
  <c r="J105" i="11"/>
  <c r="O105" i="11"/>
  <c r="M105" i="11"/>
  <c r="N105" i="11"/>
  <c r="I105" i="11"/>
  <c r="H105" i="11"/>
  <c r="K105" i="11"/>
  <c r="E105" i="11"/>
  <c r="G105" i="11"/>
  <c r="A89" i="11"/>
  <c r="B88" i="11"/>
  <c r="C88" i="11" s="1"/>
  <c r="L105" i="11" l="1"/>
  <c r="F107" i="11"/>
  <c r="F108" i="11" s="1"/>
  <c r="J106" i="11"/>
  <c r="O106" i="11"/>
  <c r="N106" i="11"/>
  <c r="M106" i="11"/>
  <c r="H106" i="11"/>
  <c r="K106" i="11"/>
  <c r="E106" i="11"/>
  <c r="G106" i="11"/>
  <c r="I106" i="11"/>
  <c r="A90" i="11"/>
  <c r="B89" i="11"/>
  <c r="C89" i="11" s="1"/>
  <c r="E108" i="11" l="1"/>
  <c r="J108" i="11"/>
  <c r="G108" i="11"/>
  <c r="I108" i="11"/>
  <c r="K108" i="11"/>
  <c r="H108" i="11"/>
  <c r="F109" i="11"/>
  <c r="N108" i="11"/>
  <c r="M108" i="11"/>
  <c r="O108" i="11"/>
  <c r="L106" i="11"/>
  <c r="J107" i="11"/>
  <c r="I107" i="11"/>
  <c r="K107" i="11"/>
  <c r="O107" i="11"/>
  <c r="H107" i="11"/>
  <c r="M107" i="11"/>
  <c r="G107" i="11"/>
  <c r="E107" i="11"/>
  <c r="N107" i="11"/>
  <c r="A91" i="11"/>
  <c r="B90" i="11"/>
  <c r="C90" i="11" s="1"/>
  <c r="L108" i="11" l="1"/>
  <c r="E109" i="11"/>
  <c r="J109" i="11"/>
  <c r="K109" i="11"/>
  <c r="I109" i="11"/>
  <c r="H109" i="11"/>
  <c r="G109" i="11"/>
  <c r="F110" i="11"/>
  <c r="O109" i="11"/>
  <c r="N109" i="11"/>
  <c r="M109" i="11"/>
  <c r="L107" i="11"/>
  <c r="A92" i="11"/>
  <c r="B91" i="11"/>
  <c r="C91" i="11" s="1"/>
  <c r="L109" i="11" l="1"/>
  <c r="J110" i="11"/>
  <c r="E110" i="11"/>
  <c r="K110" i="11"/>
  <c r="H110" i="11"/>
  <c r="G110" i="11"/>
  <c r="I110" i="11"/>
  <c r="F111" i="11"/>
  <c r="O110" i="11"/>
  <c r="N110" i="11"/>
  <c r="M110" i="11"/>
  <c r="A93" i="11"/>
  <c r="B92" i="11"/>
  <c r="C92" i="11" s="1"/>
  <c r="L110" i="11" l="1"/>
  <c r="G111" i="11"/>
  <c r="I111" i="11"/>
  <c r="J111" i="11"/>
  <c r="K111" i="11"/>
  <c r="E111" i="11"/>
  <c r="H111" i="11"/>
  <c r="F112" i="11"/>
  <c r="O111" i="11"/>
  <c r="N111" i="11"/>
  <c r="M111" i="11"/>
  <c r="A94" i="11"/>
  <c r="B93" i="11"/>
  <c r="C93" i="11" s="1"/>
  <c r="L111" i="11" l="1"/>
  <c r="K112" i="11"/>
  <c r="G112" i="11"/>
  <c r="H112" i="11"/>
  <c r="E112" i="11"/>
  <c r="I112" i="11"/>
  <c r="J112" i="11"/>
  <c r="F113" i="11"/>
  <c r="O112" i="11"/>
  <c r="M112" i="11"/>
  <c r="N112" i="11"/>
  <c r="A95" i="11"/>
  <c r="B94" i="11"/>
  <c r="C94" i="11" s="1"/>
  <c r="F114" i="11" l="1"/>
  <c r="K113" i="11"/>
  <c r="E113" i="11"/>
  <c r="J113" i="11"/>
  <c r="G113" i="11"/>
  <c r="H113" i="11"/>
  <c r="I113" i="11"/>
  <c r="O113" i="11"/>
  <c r="N113" i="11"/>
  <c r="M113" i="11"/>
  <c r="L112" i="11"/>
  <c r="A96" i="11"/>
  <c r="B95" i="11"/>
  <c r="C95" i="11" s="1"/>
  <c r="L113" i="11" l="1"/>
  <c r="J114" i="11"/>
  <c r="E114" i="11"/>
  <c r="G114" i="11"/>
  <c r="K114" i="11"/>
  <c r="H114" i="11"/>
  <c r="I114" i="11"/>
  <c r="F115" i="11"/>
  <c r="N114" i="11"/>
  <c r="M114" i="11"/>
  <c r="O114" i="11"/>
  <c r="A97" i="11"/>
  <c r="B96" i="11"/>
  <c r="C96" i="11" s="1"/>
  <c r="L114" i="11" l="1"/>
  <c r="K115" i="11"/>
  <c r="G115" i="11"/>
  <c r="J115" i="11"/>
  <c r="F116" i="11"/>
  <c r="E115" i="11"/>
  <c r="H115" i="11"/>
  <c r="I115" i="11"/>
  <c r="N115" i="11"/>
  <c r="M115" i="11"/>
  <c r="O115" i="11"/>
  <c r="A98" i="11"/>
  <c r="B97" i="11"/>
  <c r="C97" i="11" s="1"/>
  <c r="H116" i="11" l="1"/>
  <c r="J116" i="11"/>
  <c r="K116" i="11"/>
  <c r="I116" i="11"/>
  <c r="F117" i="11"/>
  <c r="E116" i="11"/>
  <c r="G116" i="11"/>
  <c r="N116" i="11"/>
  <c r="M116" i="11"/>
  <c r="O116" i="11"/>
  <c r="L115" i="11"/>
  <c r="A99" i="11"/>
  <c r="B98" i="11"/>
  <c r="C98" i="11" s="1"/>
  <c r="L116" i="11" l="1"/>
  <c r="E117" i="11"/>
  <c r="G117" i="11"/>
  <c r="H117" i="11"/>
  <c r="I117" i="11"/>
  <c r="F118" i="11"/>
  <c r="J117" i="11"/>
  <c r="K117" i="11"/>
  <c r="O117" i="11"/>
  <c r="N117" i="11"/>
  <c r="M117" i="11"/>
  <c r="A100" i="11"/>
  <c r="B99" i="11"/>
  <c r="C99" i="11" s="1"/>
  <c r="L117" i="11" l="1"/>
  <c r="J118" i="11"/>
  <c r="E118" i="11"/>
  <c r="G118" i="11"/>
  <c r="H118" i="11"/>
  <c r="I118" i="11"/>
  <c r="K118" i="11"/>
  <c r="F119" i="11"/>
  <c r="M118" i="11"/>
  <c r="O118" i="11"/>
  <c r="N118" i="11"/>
  <c r="A101" i="11"/>
  <c r="B100" i="11"/>
  <c r="C100" i="11" s="1"/>
  <c r="L118" i="11" l="1"/>
  <c r="J119" i="11"/>
  <c r="K119" i="11"/>
  <c r="F120" i="11"/>
  <c r="H119" i="11"/>
  <c r="M119" i="11"/>
  <c r="I119" i="11"/>
  <c r="G119" i="11"/>
  <c r="N119" i="11"/>
  <c r="O119" i="11"/>
  <c r="E119" i="11"/>
  <c r="A102" i="11"/>
  <c r="B101" i="11"/>
  <c r="C101" i="11" s="1"/>
  <c r="L119" i="11" l="1"/>
  <c r="I120" i="11"/>
  <c r="F121" i="11"/>
  <c r="N120" i="11"/>
  <c r="J120" i="11"/>
  <c r="G120" i="11"/>
  <c r="K120" i="11"/>
  <c r="O120" i="11"/>
  <c r="H120" i="11"/>
  <c r="M120" i="11"/>
  <c r="E120" i="11"/>
  <c r="A103" i="11"/>
  <c r="B102" i="11"/>
  <c r="C102" i="11" s="1"/>
  <c r="L120" i="11" l="1"/>
  <c r="J121" i="11"/>
  <c r="N121" i="11"/>
  <c r="F122" i="11"/>
  <c r="I121" i="11"/>
  <c r="O121" i="11"/>
  <c r="K121" i="11"/>
  <c r="L121" i="11" s="1"/>
  <c r="E121" i="11"/>
  <c r="G121" i="11"/>
  <c r="H121" i="11"/>
  <c r="M121" i="11"/>
  <c r="A104" i="11"/>
  <c r="B103" i="11"/>
  <c r="C103" i="11" s="1"/>
  <c r="M122" i="11" l="1"/>
  <c r="N122" i="11"/>
  <c r="O122" i="11"/>
  <c r="H122" i="11"/>
  <c r="E122" i="11"/>
  <c r="F123" i="11"/>
  <c r="K122" i="11"/>
  <c r="I122" i="11"/>
  <c r="G122" i="11"/>
  <c r="J122" i="11"/>
  <c r="A105" i="11"/>
  <c r="B104" i="11"/>
  <c r="C104" i="11" s="1"/>
  <c r="L122" i="11" l="1"/>
  <c r="K123" i="11"/>
  <c r="J123" i="11"/>
  <c r="E123" i="11"/>
  <c r="O123" i="11"/>
  <c r="F124" i="11"/>
  <c r="H123" i="11"/>
  <c r="M123" i="11"/>
  <c r="N123" i="11"/>
  <c r="G123" i="11"/>
  <c r="I123" i="11"/>
  <c r="A106" i="11"/>
  <c r="B105" i="11"/>
  <c r="C105" i="11" s="1"/>
  <c r="H124" i="11" l="1"/>
  <c r="N124" i="11"/>
  <c r="J124" i="11"/>
  <c r="O124" i="11"/>
  <c r="F125" i="11"/>
  <c r="K124" i="11"/>
  <c r="E124" i="11"/>
  <c r="I124" i="11"/>
  <c r="G124" i="11"/>
  <c r="M124" i="11"/>
  <c r="L123" i="11"/>
  <c r="A107" i="11"/>
  <c r="B106" i="11"/>
  <c r="C106" i="11" s="1"/>
  <c r="L124" i="11" l="1"/>
  <c r="E125" i="11"/>
  <c r="K125" i="11"/>
  <c r="I125" i="11"/>
  <c r="J125" i="11"/>
  <c r="M125" i="11"/>
  <c r="N125" i="11"/>
  <c r="O125" i="11"/>
  <c r="G125" i="11"/>
  <c r="H125" i="11"/>
  <c r="F126" i="11"/>
  <c r="A108" i="11"/>
  <c r="B107" i="11"/>
  <c r="C107" i="11" s="1"/>
  <c r="G126" i="11" l="1"/>
  <c r="J126" i="11"/>
  <c r="H126" i="11"/>
  <c r="M126" i="11"/>
  <c r="K126" i="11"/>
  <c r="F127" i="11"/>
  <c r="E126" i="11"/>
  <c r="I126" i="11"/>
  <c r="N126" i="11"/>
  <c r="O126" i="11"/>
  <c r="L125" i="11"/>
  <c r="A109" i="11"/>
  <c r="A110" i="11" s="1"/>
  <c r="B108" i="11"/>
  <c r="C108" i="11" s="1"/>
  <c r="L126" i="11" l="1"/>
  <c r="A111" i="11"/>
  <c r="B110" i="11"/>
  <c r="C110" i="11" s="1"/>
  <c r="H127" i="11"/>
  <c r="G127" i="11"/>
  <c r="M127" i="11"/>
  <c r="E127" i="11"/>
  <c r="O127" i="11"/>
  <c r="N127" i="11"/>
  <c r="I127" i="11"/>
  <c r="F128" i="11"/>
  <c r="J127" i="11"/>
  <c r="K127" i="11"/>
  <c r="B109" i="11"/>
  <c r="C109" i="11" s="1"/>
  <c r="L127" i="11" l="1"/>
  <c r="K128" i="11"/>
  <c r="N128" i="11"/>
  <c r="M128" i="11"/>
  <c r="O128" i="11"/>
  <c r="H128" i="11"/>
  <c r="I128" i="11"/>
  <c r="G128" i="11"/>
  <c r="F129" i="11"/>
  <c r="J128" i="11"/>
  <c r="E128" i="11"/>
  <c r="B111" i="11"/>
  <c r="C111" i="11" s="1"/>
  <c r="A112" i="11"/>
  <c r="O129" i="11" l="1"/>
  <c r="I129" i="11"/>
  <c r="H129" i="11"/>
  <c r="G129" i="11"/>
  <c r="N129" i="11"/>
  <c r="F130" i="11"/>
  <c r="K129" i="11"/>
  <c r="E129" i="11"/>
  <c r="M129" i="11"/>
  <c r="J129" i="11"/>
  <c r="A113" i="11"/>
  <c r="B112" i="11"/>
  <c r="C112" i="11" s="1"/>
  <c r="L128" i="11"/>
  <c r="L129" i="11" l="1"/>
  <c r="G130" i="11"/>
  <c r="N130" i="11"/>
  <c r="M130" i="11"/>
  <c r="H130" i="11"/>
  <c r="K130" i="11"/>
  <c r="I130" i="11"/>
  <c r="F131" i="11"/>
  <c r="E130" i="11"/>
  <c r="J130" i="11"/>
  <c r="O130" i="11"/>
  <c r="A114" i="11"/>
  <c r="B113" i="11"/>
  <c r="C113" i="11" s="1"/>
  <c r="L130" i="11" l="1"/>
  <c r="K131" i="11"/>
  <c r="J131" i="11"/>
  <c r="I131" i="11"/>
  <c r="E131" i="11"/>
  <c r="F132" i="11"/>
  <c r="M131" i="11"/>
  <c r="N131" i="11"/>
  <c r="O131" i="11"/>
  <c r="G131" i="11"/>
  <c r="H131" i="11"/>
  <c r="B114" i="11"/>
  <c r="C114" i="11" s="1"/>
  <c r="A115" i="11"/>
  <c r="H132" i="11" l="1"/>
  <c r="E132" i="11"/>
  <c r="J132" i="11"/>
  <c r="G132" i="11"/>
  <c r="K132" i="11"/>
  <c r="M132" i="11"/>
  <c r="N132" i="11"/>
  <c r="O132" i="11"/>
  <c r="I132" i="11"/>
  <c r="F133" i="11"/>
  <c r="A116" i="11"/>
  <c r="B115" i="11"/>
  <c r="C115" i="11" s="1"/>
  <c r="L131" i="11"/>
  <c r="L132" i="11" l="1"/>
  <c r="A117" i="11"/>
  <c r="B116" i="11"/>
  <c r="C116" i="11" s="1"/>
  <c r="N133" i="11"/>
  <c r="E133" i="11"/>
  <c r="K133" i="11"/>
  <c r="G133" i="11"/>
  <c r="O133" i="11"/>
  <c r="I133" i="11"/>
  <c r="H133" i="11"/>
  <c r="M133" i="11"/>
  <c r="J133" i="11"/>
  <c r="F134" i="11"/>
  <c r="L133" i="11" l="1"/>
  <c r="I134" i="11"/>
  <c r="M134" i="11"/>
  <c r="G134" i="11"/>
  <c r="K134" i="11"/>
  <c r="E134" i="11"/>
  <c r="O134" i="11"/>
  <c r="N134" i="11"/>
  <c r="J134" i="11"/>
  <c r="F135" i="11"/>
  <c r="H134" i="11"/>
  <c r="B117" i="11"/>
  <c r="C117" i="11" s="1"/>
  <c r="A118" i="11"/>
  <c r="A119" i="11" l="1"/>
  <c r="B118" i="11"/>
  <c r="C118" i="11" s="1"/>
  <c r="L134" i="11"/>
  <c r="M135" i="11"/>
  <c r="G135" i="11"/>
  <c r="N135" i="11"/>
  <c r="O135" i="11"/>
  <c r="E135" i="11"/>
  <c r="I135" i="11"/>
  <c r="F136" i="11"/>
  <c r="J135" i="11"/>
  <c r="H135" i="11"/>
  <c r="K135" i="11"/>
  <c r="L135" i="11" l="1"/>
  <c r="N136" i="11"/>
  <c r="J136" i="11"/>
  <c r="H136" i="11"/>
  <c r="G136" i="11"/>
  <c r="K136" i="11"/>
  <c r="O136" i="11"/>
  <c r="M136" i="11"/>
  <c r="I136" i="11"/>
  <c r="E136" i="11"/>
  <c r="F137" i="11"/>
  <c r="B119" i="11"/>
  <c r="C119" i="11" s="1"/>
  <c r="A120" i="11"/>
  <c r="L136" i="11" l="1"/>
  <c r="A121" i="11"/>
  <c r="B120" i="11"/>
  <c r="C120" i="11" s="1"/>
  <c r="I137" i="11"/>
  <c r="O137" i="11"/>
  <c r="F138" i="11"/>
  <c r="N137" i="11"/>
  <c r="M137" i="11"/>
  <c r="K137" i="11"/>
  <c r="E137" i="11"/>
  <c r="H137" i="11"/>
  <c r="J137" i="11"/>
  <c r="G137" i="11"/>
  <c r="L137" i="11" l="1"/>
  <c r="K138" i="11"/>
  <c r="M138" i="11"/>
  <c r="H138" i="11"/>
  <c r="E138" i="11"/>
  <c r="I138" i="11"/>
  <c r="J138" i="11"/>
  <c r="N138" i="11"/>
  <c r="O138" i="11"/>
  <c r="F139" i="11"/>
  <c r="G138" i="11"/>
  <c r="B121" i="11"/>
  <c r="C121" i="11" s="1"/>
  <c r="A122" i="11"/>
  <c r="B122" i="11" l="1"/>
  <c r="C122" i="11" s="1"/>
  <c r="A123" i="11"/>
  <c r="H139" i="11"/>
  <c r="F140" i="11"/>
  <c r="K139" i="11"/>
  <c r="I139" i="11"/>
  <c r="E139" i="11"/>
  <c r="J139" i="11"/>
  <c r="M139" i="11"/>
  <c r="N139" i="11"/>
  <c r="G139" i="11"/>
  <c r="O139" i="11"/>
  <c r="L138" i="11"/>
  <c r="L139" i="11" l="1"/>
  <c r="H140" i="11"/>
  <c r="M140" i="11"/>
  <c r="J140" i="11"/>
  <c r="O140" i="11"/>
  <c r="I140" i="11"/>
  <c r="K140" i="11"/>
  <c r="E140" i="11"/>
  <c r="F141" i="11"/>
  <c r="G140" i="11"/>
  <c r="N140" i="11"/>
  <c r="B123" i="11"/>
  <c r="C123" i="11" s="1"/>
  <c r="A124" i="11"/>
  <c r="L140" i="11" l="1"/>
  <c r="B124" i="11"/>
  <c r="C124" i="11" s="1"/>
  <c r="A125" i="11"/>
  <c r="E141" i="11"/>
  <c r="K141" i="11"/>
  <c r="N141" i="11"/>
  <c r="G141" i="11"/>
  <c r="M141" i="11"/>
  <c r="J141" i="11"/>
  <c r="O141" i="11"/>
  <c r="H141" i="11"/>
  <c r="I141" i="11"/>
  <c r="F142" i="11"/>
  <c r="L141" i="11" l="1"/>
  <c r="J142" i="11"/>
  <c r="G142" i="11"/>
  <c r="F143" i="11"/>
  <c r="E142" i="11"/>
  <c r="H142" i="11"/>
  <c r="M142" i="11"/>
  <c r="O142" i="11"/>
  <c r="N142" i="11"/>
  <c r="K142" i="11"/>
  <c r="I142" i="11"/>
  <c r="B125" i="11"/>
  <c r="C125" i="11" s="1"/>
  <c r="A126" i="11"/>
  <c r="L142" i="11" l="1"/>
  <c r="H143" i="11"/>
  <c r="G143" i="11"/>
  <c r="M143" i="11"/>
  <c r="O143" i="11"/>
  <c r="N143" i="11"/>
  <c r="F144" i="11"/>
  <c r="E143" i="11"/>
  <c r="I143" i="11"/>
  <c r="J143" i="11"/>
  <c r="K143" i="11"/>
  <c r="B126" i="11"/>
  <c r="C126" i="11" s="1"/>
  <c r="A127" i="11"/>
  <c r="L143" i="11" l="1"/>
  <c r="K144" i="11"/>
  <c r="N144" i="11"/>
  <c r="M144" i="11"/>
  <c r="O144" i="11"/>
  <c r="H144" i="11"/>
  <c r="G144" i="11"/>
  <c r="F145" i="11"/>
  <c r="E144" i="11"/>
  <c r="J144" i="11"/>
  <c r="I144" i="11"/>
  <c r="A128" i="11"/>
  <c r="B127" i="11"/>
  <c r="C127" i="11" s="1"/>
  <c r="I145" i="11" l="1"/>
  <c r="H145" i="11"/>
  <c r="M145" i="11"/>
  <c r="F146" i="11"/>
  <c r="G145" i="11"/>
  <c r="K145" i="11"/>
  <c r="E145" i="11"/>
  <c r="J145" i="11"/>
  <c r="N145" i="11"/>
  <c r="O145" i="11"/>
  <c r="B128" i="11"/>
  <c r="C128" i="11" s="1"/>
  <c r="A129" i="11"/>
  <c r="L144" i="11"/>
  <c r="B129" i="11" l="1"/>
  <c r="C129" i="11" s="1"/>
  <c r="A130" i="11"/>
  <c r="L145" i="11"/>
  <c r="E146" i="11"/>
  <c r="G146" i="11"/>
  <c r="N146" i="11"/>
  <c r="M146" i="11"/>
  <c r="H146" i="11"/>
  <c r="K146" i="11"/>
  <c r="F147" i="11"/>
  <c r="I146" i="11"/>
  <c r="J146" i="11"/>
  <c r="O146" i="11"/>
  <c r="B130" i="11" l="1"/>
  <c r="C130" i="11" s="1"/>
  <c r="A131" i="11"/>
  <c r="K147" i="11"/>
  <c r="J147" i="11"/>
  <c r="H147" i="11"/>
  <c r="I147" i="11"/>
  <c r="E147" i="11"/>
  <c r="F148" i="11"/>
  <c r="M147" i="11"/>
  <c r="N147" i="11"/>
  <c r="G147" i="11"/>
  <c r="O147" i="11"/>
  <c r="L146" i="11"/>
  <c r="F149" i="11" l="1"/>
  <c r="H148" i="11"/>
  <c r="E148" i="11"/>
  <c r="J148" i="11"/>
  <c r="G148" i="11"/>
  <c r="K148" i="11"/>
  <c r="M148" i="11"/>
  <c r="N148" i="11"/>
  <c r="I148" i="11"/>
  <c r="O148" i="11"/>
  <c r="L147" i="11"/>
  <c r="A132" i="11"/>
  <c r="B131" i="11"/>
  <c r="C131" i="11" s="1"/>
  <c r="L148" i="11" l="1"/>
  <c r="B132" i="11"/>
  <c r="C132" i="11" s="1"/>
  <c r="A133" i="11"/>
  <c r="N149" i="11"/>
  <c r="G149" i="11"/>
  <c r="O149" i="11"/>
  <c r="E149" i="11"/>
  <c r="K149" i="11"/>
  <c r="M149" i="11"/>
  <c r="J149" i="11"/>
  <c r="I149" i="11"/>
  <c r="F150" i="11"/>
  <c r="H149" i="11"/>
  <c r="L149" i="11" l="1"/>
  <c r="J150" i="11"/>
  <c r="O150" i="11"/>
  <c r="K150" i="11"/>
  <c r="E150" i="11"/>
  <c r="F151" i="11"/>
  <c r="M150" i="11"/>
  <c r="N150" i="11"/>
  <c r="G150" i="11"/>
  <c r="H150" i="11"/>
  <c r="I150" i="11"/>
  <c r="B133" i="11"/>
  <c r="C133" i="11" s="1"/>
  <c r="A134" i="11"/>
  <c r="L150" i="11" l="1"/>
  <c r="G151" i="11"/>
  <c r="N151" i="11"/>
  <c r="O151" i="11"/>
  <c r="E151" i="11"/>
  <c r="I151" i="11"/>
  <c r="H151" i="11"/>
  <c r="M151" i="11"/>
  <c r="F152" i="11"/>
  <c r="J151" i="11"/>
  <c r="K151" i="11"/>
  <c r="B134" i="11"/>
  <c r="C134" i="11" s="1"/>
  <c r="A135" i="11"/>
  <c r="L151" i="11" l="1"/>
  <c r="K152" i="11"/>
  <c r="G152" i="11"/>
  <c r="J152" i="11"/>
  <c r="F153" i="11"/>
  <c r="N152" i="11"/>
  <c r="I152" i="11"/>
  <c r="O152" i="11"/>
  <c r="H152" i="11"/>
  <c r="E152" i="11"/>
  <c r="M152" i="11"/>
  <c r="A136" i="11"/>
  <c r="B135" i="11"/>
  <c r="C135" i="11" s="1"/>
  <c r="B136" i="11" l="1"/>
  <c r="C136" i="11" s="1"/>
  <c r="A137" i="11"/>
  <c r="J153" i="11"/>
  <c r="I153" i="11"/>
  <c r="N153" i="11"/>
  <c r="F154" i="11"/>
  <c r="O153" i="11"/>
  <c r="K153" i="11"/>
  <c r="E153" i="11"/>
  <c r="M153" i="11"/>
  <c r="H153" i="11"/>
  <c r="G153" i="11"/>
  <c r="L152" i="11"/>
  <c r="L153" i="11" l="1"/>
  <c r="M154" i="11"/>
  <c r="G154" i="11"/>
  <c r="N154" i="11"/>
  <c r="O154" i="11"/>
  <c r="H154" i="11"/>
  <c r="E154" i="11"/>
  <c r="I154" i="11"/>
  <c r="J154" i="11"/>
  <c r="K154" i="11"/>
  <c r="F155" i="11"/>
  <c r="A138" i="11"/>
  <c r="B137" i="11"/>
  <c r="C137" i="11" s="1"/>
  <c r="A139" i="11" l="1"/>
  <c r="B138" i="11"/>
  <c r="C138" i="11" s="1"/>
  <c r="K155" i="11"/>
  <c r="I155" i="11"/>
  <c r="E155" i="11"/>
  <c r="J155" i="11"/>
  <c r="M155" i="11"/>
  <c r="N155" i="11"/>
  <c r="O155" i="11"/>
  <c r="H155" i="11"/>
  <c r="G155" i="11"/>
  <c r="F156" i="11"/>
  <c r="L154" i="11"/>
  <c r="L155" i="11" l="1"/>
  <c r="G156" i="11"/>
  <c r="H156" i="11"/>
  <c r="M156" i="11"/>
  <c r="J156" i="11"/>
  <c r="I156" i="11"/>
  <c r="K156" i="11"/>
  <c r="F157" i="11"/>
  <c r="O156" i="11"/>
  <c r="E156" i="11"/>
  <c r="N156" i="11"/>
  <c r="B139" i="11"/>
  <c r="C139" i="11" s="1"/>
  <c r="A140" i="11"/>
  <c r="L156" i="11" l="1"/>
  <c r="J157" i="11"/>
  <c r="E157" i="11"/>
  <c r="N157" i="11"/>
  <c r="M157" i="11"/>
  <c r="K157" i="11"/>
  <c r="G157" i="11"/>
  <c r="H157" i="11"/>
  <c r="I157" i="11"/>
  <c r="O157" i="11"/>
  <c r="F158" i="11"/>
  <c r="A141" i="11"/>
  <c r="B140" i="11"/>
  <c r="C140" i="11" s="1"/>
  <c r="L157" i="11" l="1"/>
  <c r="B141" i="11"/>
  <c r="C141" i="11" s="1"/>
  <c r="A142" i="11"/>
  <c r="K158" i="11"/>
  <c r="G158" i="11"/>
  <c r="J158" i="11"/>
  <c r="N158" i="11"/>
  <c r="I158" i="11"/>
  <c r="E158" i="11"/>
  <c r="O158" i="11"/>
  <c r="H158" i="11"/>
  <c r="M158" i="11"/>
  <c r="F159" i="11"/>
  <c r="G159" i="11" l="1"/>
  <c r="E159" i="11"/>
  <c r="O159" i="11"/>
  <c r="N159" i="11"/>
  <c r="I159" i="11"/>
  <c r="F160" i="11"/>
  <c r="M159" i="11"/>
  <c r="J159" i="11"/>
  <c r="H159" i="11"/>
  <c r="K159" i="11"/>
  <c r="L158" i="11"/>
  <c r="A143" i="11"/>
  <c r="B142" i="11"/>
  <c r="C142" i="11" s="1"/>
  <c r="N160" i="11" l="1"/>
  <c r="H160" i="11"/>
  <c r="O160" i="11"/>
  <c r="I160" i="11"/>
  <c r="G160" i="11"/>
  <c r="E160" i="11"/>
  <c r="F161" i="11"/>
  <c r="J160" i="11"/>
  <c r="K160" i="11"/>
  <c r="M160" i="11"/>
  <c r="A144" i="11"/>
  <c r="B143" i="11"/>
  <c r="C143" i="11" s="1"/>
  <c r="L159" i="11"/>
  <c r="I161" i="11" l="1"/>
  <c r="G161" i="11"/>
  <c r="F162" i="11"/>
  <c r="H161" i="11"/>
  <c r="E161" i="11"/>
  <c r="K161" i="11"/>
  <c r="M161" i="11"/>
  <c r="J161" i="11"/>
  <c r="N161" i="11"/>
  <c r="O161" i="11"/>
  <c r="A145" i="11"/>
  <c r="B144" i="11"/>
  <c r="C144" i="11" s="1"/>
  <c r="L160" i="11"/>
  <c r="L161" i="11" l="1"/>
  <c r="E162" i="11"/>
  <c r="O162" i="11"/>
  <c r="N162" i="11"/>
  <c r="G162" i="11"/>
  <c r="M162" i="11"/>
  <c r="K162" i="11"/>
  <c r="H162" i="11"/>
  <c r="J162" i="11"/>
  <c r="F163" i="11"/>
  <c r="I162" i="11"/>
  <c r="A146" i="11"/>
  <c r="B145" i="11"/>
  <c r="C145" i="11" s="1"/>
  <c r="B146" i="11" l="1"/>
  <c r="C146" i="11" s="1"/>
  <c r="A147" i="11"/>
  <c r="L162" i="11"/>
  <c r="K163" i="11"/>
  <c r="J163" i="11"/>
  <c r="E163" i="11"/>
  <c r="H163" i="11"/>
  <c r="O163" i="11"/>
  <c r="F164" i="11"/>
  <c r="M163" i="11"/>
  <c r="N163" i="11"/>
  <c r="G163" i="11"/>
  <c r="I163" i="11"/>
  <c r="L163" i="11" l="1"/>
  <c r="B147" i="11"/>
  <c r="C147" i="11" s="1"/>
  <c r="A148" i="11"/>
  <c r="N164" i="11"/>
  <c r="H164" i="11"/>
  <c r="I164" i="11"/>
  <c r="K164" i="11"/>
  <c r="E164" i="11"/>
  <c r="J164" i="11"/>
  <c r="M164" i="11"/>
  <c r="F165" i="11"/>
  <c r="O164" i="11"/>
  <c r="G164" i="11"/>
  <c r="L164" i="11" l="1"/>
  <c r="A149" i="11"/>
  <c r="B148" i="11"/>
  <c r="C148" i="11" s="1"/>
  <c r="E165" i="11"/>
  <c r="F166" i="11"/>
  <c r="M165" i="11"/>
  <c r="K165" i="11"/>
  <c r="O165" i="11"/>
  <c r="I165" i="11"/>
  <c r="G165" i="11"/>
  <c r="J165" i="11"/>
  <c r="H165" i="11"/>
  <c r="N165" i="11"/>
  <c r="L165" i="11" l="1"/>
  <c r="J166" i="11"/>
  <c r="N166" i="11"/>
  <c r="M166" i="11"/>
  <c r="I166" i="11"/>
  <c r="E166" i="11"/>
  <c r="K166" i="11"/>
  <c r="G166" i="11"/>
  <c r="O166" i="11"/>
  <c r="H166" i="11"/>
  <c r="F167" i="11"/>
  <c r="A150" i="11"/>
  <c r="B149" i="11"/>
  <c r="C149" i="11" s="1"/>
  <c r="L166" i="11" l="1"/>
  <c r="B150" i="11"/>
  <c r="C150" i="11" s="1"/>
  <c r="A151" i="11"/>
  <c r="J167" i="11"/>
  <c r="M167" i="11"/>
  <c r="E167" i="11"/>
  <c r="I167" i="11"/>
  <c r="O167" i="11"/>
  <c r="N167" i="11"/>
  <c r="H167" i="11"/>
  <c r="G167" i="11"/>
  <c r="F168" i="11"/>
  <c r="K167" i="11"/>
  <c r="L167" i="11" l="1"/>
  <c r="H168" i="11"/>
  <c r="G168" i="11"/>
  <c r="J168" i="11"/>
  <c r="M168" i="11"/>
  <c r="O168" i="11"/>
  <c r="K168" i="11"/>
  <c r="N168" i="11"/>
  <c r="E168" i="11"/>
  <c r="I168" i="11"/>
  <c r="F169" i="11"/>
  <c r="B151" i="11"/>
  <c r="C151" i="11" s="1"/>
  <c r="A152" i="11"/>
  <c r="L168" i="11" l="1"/>
  <c r="A153" i="11"/>
  <c r="B152" i="11"/>
  <c r="C152" i="11" s="1"/>
  <c r="I169" i="11"/>
  <c r="J169" i="11"/>
  <c r="O169" i="11"/>
  <c r="M169" i="11"/>
  <c r="E169" i="11"/>
  <c r="N169" i="11"/>
  <c r="G169" i="11"/>
  <c r="K169" i="11"/>
  <c r="F170" i="11"/>
  <c r="H169" i="11"/>
  <c r="M170" i="11" l="1"/>
  <c r="F171" i="11"/>
  <c r="I170" i="11"/>
  <c r="E170" i="11"/>
  <c r="H170" i="11"/>
  <c r="G170" i="11"/>
  <c r="J170" i="11"/>
  <c r="K170" i="11"/>
  <c r="N170" i="11"/>
  <c r="O170" i="11"/>
  <c r="L169" i="11"/>
  <c r="B153" i="11"/>
  <c r="C153" i="11" s="1"/>
  <c r="A154" i="11"/>
  <c r="L170" i="11" l="1"/>
  <c r="B154" i="11"/>
  <c r="C154" i="11" s="1"/>
  <c r="A155" i="11"/>
  <c r="N171" i="11"/>
  <c r="M171" i="11"/>
  <c r="F172" i="11"/>
  <c r="G171" i="11"/>
  <c r="J171" i="11"/>
  <c r="E171" i="11"/>
  <c r="O171" i="11"/>
  <c r="H171" i="11"/>
  <c r="I171" i="11"/>
  <c r="K171" i="11"/>
  <c r="F173" i="11" l="1"/>
  <c r="K172" i="11"/>
  <c r="G172" i="11"/>
  <c r="H172" i="11"/>
  <c r="E172" i="11"/>
  <c r="O172" i="11"/>
  <c r="M172" i="11"/>
  <c r="I172" i="11"/>
  <c r="N172" i="11"/>
  <c r="J172" i="11"/>
  <c r="L171" i="11"/>
  <c r="B155" i="11"/>
  <c r="C155" i="11" s="1"/>
  <c r="A156" i="11"/>
  <c r="A157" i="11" l="1"/>
  <c r="B156" i="11"/>
  <c r="C156" i="11" s="1"/>
  <c r="L172" i="11"/>
  <c r="H173" i="11"/>
  <c r="G173" i="11"/>
  <c r="I173" i="11"/>
  <c r="E173" i="11"/>
  <c r="M173" i="11"/>
  <c r="N173" i="11"/>
  <c r="F174" i="11"/>
  <c r="J173" i="11"/>
  <c r="K173" i="11"/>
  <c r="O173" i="11"/>
  <c r="L173" i="11" l="1"/>
  <c r="I174" i="11"/>
  <c r="K174" i="11"/>
  <c r="O174" i="11"/>
  <c r="E174" i="11"/>
  <c r="F175" i="11"/>
  <c r="M174" i="11"/>
  <c r="J174" i="11"/>
  <c r="N174" i="11"/>
  <c r="G174" i="11"/>
  <c r="H174" i="11"/>
  <c r="A158" i="11"/>
  <c r="B157" i="11"/>
  <c r="C157" i="11" s="1"/>
  <c r="I175" i="11" l="1"/>
  <c r="F176" i="11"/>
  <c r="J175" i="11"/>
  <c r="N175" i="11"/>
  <c r="O175" i="11"/>
  <c r="K175" i="11"/>
  <c r="E175" i="11"/>
  <c r="M175" i="11"/>
  <c r="G175" i="11"/>
  <c r="H175" i="11"/>
  <c r="B158" i="11"/>
  <c r="C158" i="11" s="1"/>
  <c r="A159" i="11"/>
  <c r="L174" i="11"/>
  <c r="L175" i="11" l="1"/>
  <c r="A160" i="11"/>
  <c r="B159" i="11"/>
  <c r="C159" i="11" s="1"/>
  <c r="N176" i="11"/>
  <c r="G176" i="11"/>
  <c r="E176" i="11"/>
  <c r="O176" i="11"/>
  <c r="K176" i="11"/>
  <c r="H176" i="11"/>
  <c r="I176" i="11"/>
  <c r="J176" i="11"/>
  <c r="F177" i="11"/>
  <c r="M176" i="11"/>
  <c r="L176" i="11" l="1"/>
  <c r="E177" i="11"/>
  <c r="H177" i="11"/>
  <c r="M177" i="11"/>
  <c r="I177" i="11"/>
  <c r="N177" i="11"/>
  <c r="G177" i="11"/>
  <c r="K177" i="11"/>
  <c r="O177" i="11"/>
  <c r="F178" i="11"/>
  <c r="J177" i="11"/>
  <c r="B160" i="11"/>
  <c r="C160" i="11" s="1"/>
  <c r="A161" i="11"/>
  <c r="L177" i="11" l="1"/>
  <c r="A162" i="11"/>
  <c r="B161" i="11"/>
  <c r="C161" i="11" s="1"/>
  <c r="E178" i="11"/>
  <c r="I178" i="11"/>
  <c r="M178" i="11"/>
  <c r="O178" i="11"/>
  <c r="F179" i="11"/>
  <c r="J178" i="11"/>
  <c r="K178" i="11"/>
  <c r="G178" i="11"/>
  <c r="H178" i="11"/>
  <c r="N178" i="11"/>
  <c r="N179" i="11" l="1"/>
  <c r="E179" i="11"/>
  <c r="F180" i="11"/>
  <c r="G179" i="11"/>
  <c r="J179" i="11"/>
  <c r="O179" i="11"/>
  <c r="H179" i="11"/>
  <c r="I179" i="11"/>
  <c r="K179" i="11"/>
  <c r="M179" i="11"/>
  <c r="L178" i="11"/>
  <c r="B162" i="11"/>
  <c r="C162" i="11" s="1"/>
  <c r="A163" i="11"/>
  <c r="B163" i="11" l="1"/>
  <c r="C163" i="11" s="1"/>
  <c r="A164" i="11"/>
  <c r="J180" i="11"/>
  <c r="F181" i="11"/>
  <c r="K180" i="11"/>
  <c r="G180" i="11"/>
  <c r="M180" i="11"/>
  <c r="E180" i="11"/>
  <c r="I180" i="11"/>
  <c r="N180" i="11"/>
  <c r="O180" i="11"/>
  <c r="H180" i="11"/>
  <c r="L179" i="11"/>
  <c r="L180" i="11" l="1"/>
  <c r="M181" i="11"/>
  <c r="H181" i="11"/>
  <c r="O181" i="11"/>
  <c r="F182" i="11"/>
  <c r="I181" i="11"/>
  <c r="N181" i="11"/>
  <c r="E181" i="11"/>
  <c r="J181" i="11"/>
  <c r="K181" i="11"/>
  <c r="G181" i="11"/>
  <c r="B164" i="11"/>
  <c r="C164" i="11" s="1"/>
  <c r="A165" i="11"/>
  <c r="B165" i="11" l="1"/>
  <c r="C165" i="11" s="1"/>
  <c r="A166" i="11"/>
  <c r="K182" i="11"/>
  <c r="E182" i="11"/>
  <c r="I182" i="11"/>
  <c r="H182" i="11"/>
  <c r="M182" i="11"/>
  <c r="F183" i="11"/>
  <c r="N182" i="11"/>
  <c r="G182" i="11"/>
  <c r="O182" i="11"/>
  <c r="J182" i="11"/>
  <c r="L181" i="11"/>
  <c r="N183" i="11" l="1"/>
  <c r="J183" i="11"/>
  <c r="G183" i="11"/>
  <c r="O183" i="11"/>
  <c r="F184" i="11"/>
  <c r="K183" i="11"/>
  <c r="I183" i="11"/>
  <c r="E183" i="11"/>
  <c r="M183" i="11"/>
  <c r="H183" i="11"/>
  <c r="L182" i="11"/>
  <c r="B166" i="11"/>
  <c r="C166" i="11" s="1"/>
  <c r="A167" i="11"/>
  <c r="L183" i="11" l="1"/>
  <c r="M184" i="11"/>
  <c r="G184" i="11"/>
  <c r="K184" i="11"/>
  <c r="F185" i="11"/>
  <c r="O184" i="11"/>
  <c r="N184" i="11"/>
  <c r="J184" i="11"/>
  <c r="H184" i="11"/>
  <c r="I184" i="11"/>
  <c r="E184" i="11"/>
  <c r="B167" i="11"/>
  <c r="C167" i="11" s="1"/>
  <c r="A168" i="11"/>
  <c r="I185" i="11" l="1"/>
  <c r="G185" i="11"/>
  <c r="J185" i="11"/>
  <c r="K185" i="11"/>
  <c r="E185" i="11"/>
  <c r="H185" i="11"/>
  <c r="M185" i="11"/>
  <c r="F186" i="11"/>
  <c r="N185" i="11"/>
  <c r="O185" i="11"/>
  <c r="L184" i="11"/>
  <c r="A169" i="11"/>
  <c r="B168" i="11"/>
  <c r="C168" i="11" s="1"/>
  <c r="L185" i="11" l="1"/>
  <c r="N186" i="11"/>
  <c r="O186" i="11"/>
  <c r="H186" i="11"/>
  <c r="G186" i="11"/>
  <c r="E186" i="11"/>
  <c r="M186" i="11"/>
  <c r="F187" i="11"/>
  <c r="I186" i="11"/>
  <c r="J186" i="11"/>
  <c r="K186" i="11"/>
  <c r="B169" i="11"/>
  <c r="C169" i="11" s="1"/>
  <c r="A170" i="11"/>
  <c r="L186" i="11" l="1"/>
  <c r="F188" i="11"/>
  <c r="E187" i="11"/>
  <c r="J187" i="11"/>
  <c r="M187" i="11"/>
  <c r="O187" i="11"/>
  <c r="N187" i="11"/>
  <c r="I187" i="11"/>
  <c r="G187" i="11"/>
  <c r="K187" i="11"/>
  <c r="H187" i="11"/>
  <c r="A171" i="11"/>
  <c r="B170" i="11"/>
  <c r="C170" i="11" s="1"/>
  <c r="L187" i="11" l="1"/>
  <c r="B171" i="11"/>
  <c r="C171" i="11" s="1"/>
  <c r="A172" i="11"/>
  <c r="J188" i="11"/>
  <c r="F189" i="11"/>
  <c r="O188" i="11"/>
  <c r="N188" i="11"/>
  <c r="K188" i="11"/>
  <c r="G188" i="11"/>
  <c r="E188" i="11"/>
  <c r="M188" i="11"/>
  <c r="H188" i="11"/>
  <c r="I188" i="11"/>
  <c r="L188" i="11" l="1"/>
  <c r="N189" i="11"/>
  <c r="O189" i="11"/>
  <c r="G189" i="11"/>
  <c r="I189" i="11"/>
  <c r="F190" i="11"/>
  <c r="H189" i="11"/>
  <c r="E189" i="11"/>
  <c r="J189" i="11"/>
  <c r="K189" i="11"/>
  <c r="M189" i="11"/>
  <c r="A173" i="11"/>
  <c r="B172" i="11"/>
  <c r="C172" i="11" s="1"/>
  <c r="H190" i="11" l="1"/>
  <c r="J190" i="11"/>
  <c r="E190" i="11"/>
  <c r="K190" i="11"/>
  <c r="N190" i="11"/>
  <c r="I190" i="11"/>
  <c r="M190" i="11"/>
  <c r="O190" i="11"/>
  <c r="G190" i="11"/>
  <c r="F191" i="11"/>
  <c r="B173" i="11"/>
  <c r="C173" i="11" s="1"/>
  <c r="A174" i="11"/>
  <c r="L189" i="11"/>
  <c r="L190" i="11" l="1"/>
  <c r="B174" i="11"/>
  <c r="C174" i="11" s="1"/>
  <c r="A175" i="11"/>
  <c r="H191" i="11"/>
  <c r="I191" i="11"/>
  <c r="O191" i="11"/>
  <c r="J191" i="11"/>
  <c r="N191" i="11"/>
  <c r="K191" i="11"/>
  <c r="F192" i="11"/>
  <c r="E191" i="11"/>
  <c r="M191" i="11"/>
  <c r="G191" i="11"/>
  <c r="L191" i="11" l="1"/>
  <c r="B175" i="11"/>
  <c r="C175" i="11" s="1"/>
  <c r="A176" i="11"/>
  <c r="M192" i="11"/>
  <c r="H192" i="11"/>
  <c r="G192" i="11"/>
  <c r="E192" i="11"/>
  <c r="N192" i="11"/>
  <c r="I192" i="11"/>
  <c r="J192" i="11"/>
  <c r="K192" i="11"/>
  <c r="O192" i="11"/>
  <c r="F193" i="11"/>
  <c r="L192" i="11" l="1"/>
  <c r="J193" i="11"/>
  <c r="H193" i="11"/>
  <c r="N193" i="11"/>
  <c r="I193" i="11"/>
  <c r="F194" i="11"/>
  <c r="E193" i="11"/>
  <c r="G193" i="11"/>
  <c r="O193" i="11"/>
  <c r="K193" i="11"/>
  <c r="M193" i="11"/>
  <c r="B176" i="11"/>
  <c r="C176" i="11" s="1"/>
  <c r="A177" i="11"/>
  <c r="L193" i="11" l="1"/>
  <c r="E194" i="11"/>
  <c r="H194" i="11"/>
  <c r="G194" i="11"/>
  <c r="I194" i="11"/>
  <c r="M194" i="11"/>
  <c r="K194" i="11"/>
  <c r="J194" i="11"/>
  <c r="F195" i="11"/>
  <c r="N194" i="11"/>
  <c r="O194" i="11"/>
  <c r="A178" i="11"/>
  <c r="B177" i="11"/>
  <c r="C177" i="11" s="1"/>
  <c r="K195" i="11" l="1"/>
  <c r="J195" i="11"/>
  <c r="N195" i="11"/>
  <c r="M195" i="11"/>
  <c r="H195" i="11"/>
  <c r="G195" i="11"/>
  <c r="I195" i="11"/>
  <c r="F196" i="11"/>
  <c r="O195" i="11"/>
  <c r="E195" i="11"/>
  <c r="A179" i="11"/>
  <c r="B178" i="11"/>
  <c r="C178" i="11" s="1"/>
  <c r="L194" i="11"/>
  <c r="H196" i="11" l="1"/>
  <c r="I196" i="11"/>
  <c r="K196" i="11"/>
  <c r="J196" i="11"/>
  <c r="E196" i="11"/>
  <c r="M196" i="11"/>
  <c r="N196" i="11"/>
  <c r="G196" i="11"/>
  <c r="O196" i="11"/>
  <c r="F197" i="11"/>
  <c r="B179" i="11"/>
  <c r="C179" i="11" s="1"/>
  <c r="A180" i="11"/>
  <c r="L195" i="11"/>
  <c r="A181" i="11" l="1"/>
  <c r="B180" i="11"/>
  <c r="C180" i="11" s="1"/>
  <c r="L196" i="11"/>
  <c r="J197" i="11"/>
  <c r="M197" i="11"/>
  <c r="H197" i="11"/>
  <c r="O197" i="11"/>
  <c r="K197" i="11"/>
  <c r="E197" i="11"/>
  <c r="F198" i="11"/>
  <c r="G197" i="11"/>
  <c r="I197" i="11"/>
  <c r="N197" i="11"/>
  <c r="L197" i="11" l="1"/>
  <c r="N198" i="11"/>
  <c r="J198" i="11"/>
  <c r="E198" i="11"/>
  <c r="K198" i="11"/>
  <c r="M198" i="11"/>
  <c r="O198" i="11"/>
  <c r="H198" i="11"/>
  <c r="G198" i="11"/>
  <c r="F199" i="11"/>
  <c r="I198" i="11"/>
  <c r="A182" i="11"/>
  <c r="B181" i="11"/>
  <c r="C181" i="11" s="1"/>
  <c r="L198" i="11" l="1"/>
  <c r="A183" i="11"/>
  <c r="B182" i="11"/>
  <c r="C182" i="11" s="1"/>
  <c r="F200" i="11"/>
  <c r="K199" i="11"/>
  <c r="J199" i="11"/>
  <c r="E199" i="11"/>
  <c r="H199" i="11"/>
  <c r="M199" i="11"/>
  <c r="N199" i="11"/>
  <c r="G199" i="11"/>
  <c r="O199" i="11"/>
  <c r="I199" i="11"/>
  <c r="L199" i="11" l="1"/>
  <c r="H200" i="11"/>
  <c r="N200" i="11"/>
  <c r="J200" i="11"/>
  <c r="M200" i="11"/>
  <c r="K200" i="11"/>
  <c r="O200" i="11"/>
  <c r="I200" i="11"/>
  <c r="F201" i="11"/>
  <c r="E200" i="11"/>
  <c r="G200" i="11"/>
  <c r="B183" i="11"/>
  <c r="C183" i="11" s="1"/>
  <c r="A184" i="11"/>
  <c r="L200" i="11" l="1"/>
  <c r="E201" i="11"/>
  <c r="J201" i="11"/>
  <c r="O201" i="11"/>
  <c r="I201" i="11"/>
  <c r="F202" i="11"/>
  <c r="K201" i="11"/>
  <c r="G201" i="11"/>
  <c r="N201" i="11"/>
  <c r="M201" i="11"/>
  <c r="H201" i="11"/>
  <c r="B184" i="11"/>
  <c r="C184" i="11" s="1"/>
  <c r="A185" i="11"/>
  <c r="L201" i="11" l="1"/>
  <c r="K202" i="11"/>
  <c r="F203" i="11"/>
  <c r="H202" i="11"/>
  <c r="E202" i="11"/>
  <c r="G202" i="11"/>
  <c r="M202" i="11"/>
  <c r="J202" i="11"/>
  <c r="N202" i="11"/>
  <c r="O202" i="11"/>
  <c r="I202" i="11"/>
  <c r="A186" i="11"/>
  <c r="B185" i="11"/>
  <c r="C185" i="11" s="1"/>
  <c r="A187" i="11" l="1"/>
  <c r="B186" i="11"/>
  <c r="C186" i="11" s="1"/>
  <c r="E203" i="11"/>
  <c r="M203" i="11"/>
  <c r="J203" i="11"/>
  <c r="N203" i="11"/>
  <c r="G203" i="11"/>
  <c r="I203" i="11"/>
  <c r="H203" i="11"/>
  <c r="F204" i="11"/>
  <c r="K203" i="11"/>
  <c r="O203" i="11"/>
  <c r="L202" i="11"/>
  <c r="L203" i="11" l="1"/>
  <c r="J204" i="11"/>
  <c r="F205" i="11"/>
  <c r="K204" i="11"/>
  <c r="E204" i="11"/>
  <c r="N204" i="11"/>
  <c r="M204" i="11"/>
  <c r="O204" i="11"/>
  <c r="G204" i="11"/>
  <c r="H204" i="11"/>
  <c r="I204" i="11"/>
  <c r="B187" i="11"/>
  <c r="C187" i="11" s="1"/>
  <c r="A188" i="11"/>
  <c r="L204" i="11" l="1"/>
  <c r="G205" i="11"/>
  <c r="O205" i="11"/>
  <c r="N205" i="11"/>
  <c r="H205" i="11"/>
  <c r="F206" i="11"/>
  <c r="I205" i="11"/>
  <c r="M205" i="11"/>
  <c r="E205" i="11"/>
  <c r="J205" i="11"/>
  <c r="K205" i="11"/>
  <c r="B188" i="11"/>
  <c r="C188" i="11" s="1"/>
  <c r="A189" i="11"/>
  <c r="L205" i="11" l="1"/>
  <c r="J206" i="11"/>
  <c r="G206" i="11"/>
  <c r="O206" i="11"/>
  <c r="E206" i="11"/>
  <c r="H206" i="11"/>
  <c r="K206" i="11"/>
  <c r="M206" i="11"/>
  <c r="I206" i="11"/>
  <c r="F207" i="11"/>
  <c r="N206" i="11"/>
  <c r="B189" i="11"/>
  <c r="C189" i="11" s="1"/>
  <c r="A190" i="11"/>
  <c r="L206" i="11" l="1"/>
  <c r="B190" i="11"/>
  <c r="C190" i="11" s="1"/>
  <c r="A191" i="11"/>
  <c r="O207" i="11"/>
  <c r="J207" i="11"/>
  <c r="I207" i="11"/>
  <c r="K207" i="11"/>
  <c r="E207" i="11"/>
  <c r="N207" i="11"/>
  <c r="H207" i="11"/>
  <c r="M207" i="11"/>
  <c r="F208" i="11"/>
  <c r="G207" i="11"/>
  <c r="L207" i="11" l="1"/>
  <c r="G208" i="11"/>
  <c r="O208" i="11"/>
  <c r="E208" i="11"/>
  <c r="H208" i="11"/>
  <c r="J208" i="11"/>
  <c r="I208" i="11"/>
  <c r="K208" i="11"/>
  <c r="N208" i="11"/>
  <c r="F209" i="11"/>
  <c r="M208" i="11"/>
  <c r="A192" i="11"/>
  <c r="B191" i="11"/>
  <c r="C191" i="11" s="1"/>
  <c r="L208" i="11" l="1"/>
  <c r="B192" i="11"/>
  <c r="C192" i="11" s="1"/>
  <c r="A193" i="11"/>
  <c r="I209" i="11"/>
  <c r="M209" i="11"/>
  <c r="J209" i="11"/>
  <c r="O209" i="11"/>
  <c r="E209" i="11"/>
  <c r="K209" i="11"/>
  <c r="G209" i="11"/>
  <c r="N209" i="11"/>
  <c r="F210" i="11"/>
  <c r="H209" i="11"/>
  <c r="L209" i="11" l="1"/>
  <c r="J210" i="11"/>
  <c r="K210" i="11"/>
  <c r="O210" i="11"/>
  <c r="E210" i="11"/>
  <c r="F211" i="11"/>
  <c r="M210" i="11"/>
  <c r="G210" i="11"/>
  <c r="H210" i="11"/>
  <c r="N210" i="11"/>
  <c r="I210" i="11"/>
  <c r="A194" i="11"/>
  <c r="B193" i="11"/>
  <c r="C193" i="11" s="1"/>
  <c r="L210" i="11" l="1"/>
  <c r="N211" i="11"/>
  <c r="O211" i="11"/>
  <c r="K211" i="11"/>
  <c r="F212" i="11"/>
  <c r="G211" i="11"/>
  <c r="I211" i="11"/>
  <c r="E211" i="11"/>
  <c r="M211" i="11"/>
  <c r="H211" i="11"/>
  <c r="J211" i="11"/>
  <c r="B194" i="11"/>
  <c r="C194" i="11" s="1"/>
  <c r="A195" i="11"/>
  <c r="L211" i="11" l="1"/>
  <c r="A196" i="11"/>
  <c r="B195" i="11"/>
  <c r="C195" i="11" s="1"/>
  <c r="E212" i="11"/>
  <c r="H212" i="11"/>
  <c r="J212" i="11"/>
  <c r="G212" i="11"/>
  <c r="O212" i="11"/>
  <c r="I212" i="11"/>
  <c r="K212" i="11"/>
  <c r="N212" i="11"/>
  <c r="M212" i="11"/>
  <c r="F213" i="11"/>
  <c r="L212" i="11" l="1"/>
  <c r="F214" i="11"/>
  <c r="J213" i="11"/>
  <c r="O213" i="11"/>
  <c r="K213" i="11"/>
  <c r="I213" i="11"/>
  <c r="M213" i="11"/>
  <c r="N213" i="11"/>
  <c r="H213" i="11"/>
  <c r="G213" i="11"/>
  <c r="E213" i="11"/>
  <c r="B196" i="11"/>
  <c r="C196" i="11" s="1"/>
  <c r="A197" i="11"/>
  <c r="L213" i="11" l="1"/>
  <c r="A198" i="11"/>
  <c r="B197" i="11"/>
  <c r="C197" i="11" s="1"/>
  <c r="K214" i="11"/>
  <c r="E214" i="11"/>
  <c r="N214" i="11"/>
  <c r="I214" i="11"/>
  <c r="O214" i="11"/>
  <c r="M214" i="11"/>
  <c r="H214" i="11"/>
  <c r="F215" i="11"/>
  <c r="G214" i="11"/>
  <c r="J214" i="11"/>
  <c r="L214" i="11" l="1"/>
  <c r="H215" i="11"/>
  <c r="J215" i="11"/>
  <c r="F216" i="11"/>
  <c r="O215" i="11"/>
  <c r="I215" i="11"/>
  <c r="E215" i="11"/>
  <c r="N215" i="11"/>
  <c r="G215" i="11"/>
  <c r="K215" i="11"/>
  <c r="M215" i="11"/>
  <c r="B198" i="11"/>
  <c r="C198" i="11" s="1"/>
  <c r="A199" i="11"/>
  <c r="G216" i="11" l="1"/>
  <c r="F217" i="11"/>
  <c r="N216" i="11"/>
  <c r="O216" i="11"/>
  <c r="H216" i="11"/>
  <c r="M216" i="11"/>
  <c r="J216" i="11"/>
  <c r="E216" i="11"/>
  <c r="K216" i="11"/>
  <c r="I216" i="11"/>
  <c r="A200" i="11"/>
  <c r="B199" i="11"/>
  <c r="C199" i="11" s="1"/>
  <c r="L215" i="11"/>
  <c r="B200" i="11" l="1"/>
  <c r="C200" i="11" s="1"/>
  <c r="A201" i="11"/>
  <c r="F218" i="11"/>
  <c r="E217" i="11"/>
  <c r="N217" i="11"/>
  <c r="I217" i="11"/>
  <c r="O217" i="11"/>
  <c r="J217" i="11"/>
  <c r="G217" i="11"/>
  <c r="M217" i="11"/>
  <c r="H217" i="11"/>
  <c r="K217" i="11"/>
  <c r="L216" i="11"/>
  <c r="L217" i="11" l="1"/>
  <c r="F219" i="11"/>
  <c r="I218" i="11"/>
  <c r="O218" i="11"/>
  <c r="M218" i="11"/>
  <c r="J218" i="11"/>
  <c r="E218" i="11"/>
  <c r="K218" i="11"/>
  <c r="N218" i="11"/>
  <c r="G218" i="11"/>
  <c r="H218" i="11"/>
  <c r="A202" i="11"/>
  <c r="B201" i="11"/>
  <c r="C201" i="11" s="1"/>
  <c r="L218" i="11" l="1"/>
  <c r="A203" i="11"/>
  <c r="B202" i="11"/>
  <c r="C202" i="11" s="1"/>
  <c r="K219" i="11"/>
  <c r="H219" i="11"/>
  <c r="M219" i="11"/>
  <c r="G219" i="11"/>
  <c r="O219" i="11"/>
  <c r="F220" i="11"/>
  <c r="N219" i="11"/>
  <c r="E219" i="11"/>
  <c r="I219" i="11"/>
  <c r="J219" i="11"/>
  <c r="L219" i="11" l="1"/>
  <c r="B203" i="11"/>
  <c r="C203" i="11" s="1"/>
  <c r="A204" i="11"/>
  <c r="J220" i="11"/>
  <c r="E220" i="11"/>
  <c r="M220" i="11"/>
  <c r="H220" i="11"/>
  <c r="F221" i="11"/>
  <c r="G220" i="11"/>
  <c r="O220" i="11"/>
  <c r="K220" i="11"/>
  <c r="N220" i="11"/>
  <c r="I220" i="11"/>
  <c r="E221" i="11" l="1"/>
  <c r="J221" i="11"/>
  <c r="G221" i="11"/>
  <c r="N221" i="11"/>
  <c r="O221" i="11"/>
  <c r="F222" i="11"/>
  <c r="M221" i="11"/>
  <c r="H221" i="11"/>
  <c r="K221" i="11"/>
  <c r="I221" i="11"/>
  <c r="B204" i="11"/>
  <c r="C204" i="11" s="1"/>
  <c r="A205" i="11"/>
  <c r="L220" i="11"/>
  <c r="L221" i="11" l="1"/>
  <c r="J222" i="11"/>
  <c r="O222" i="11"/>
  <c r="E222" i="11"/>
  <c r="G222" i="11"/>
  <c r="K222" i="11"/>
  <c r="I222" i="11"/>
  <c r="F223" i="11"/>
  <c r="N222" i="11"/>
  <c r="H222" i="11"/>
  <c r="M222" i="11"/>
  <c r="B205" i="11"/>
  <c r="C205" i="11" s="1"/>
  <c r="A206" i="11"/>
  <c r="L222" i="11" l="1"/>
  <c r="I223" i="11"/>
  <c r="H223" i="11"/>
  <c r="J223" i="11"/>
  <c r="K223" i="11"/>
  <c r="N223" i="11"/>
  <c r="F224" i="11"/>
  <c r="O223" i="11"/>
  <c r="G223" i="11"/>
  <c r="E223" i="11"/>
  <c r="M223" i="11"/>
  <c r="A207" i="11"/>
  <c r="B206" i="11"/>
  <c r="C206" i="11" s="1"/>
  <c r="L223" i="11" l="1"/>
  <c r="B207" i="11"/>
  <c r="C207" i="11" s="1"/>
  <c r="A208" i="11"/>
  <c r="E224" i="11"/>
  <c r="O224" i="11"/>
  <c r="M224" i="11"/>
  <c r="G224" i="11"/>
  <c r="N224" i="11"/>
  <c r="J224" i="11"/>
  <c r="F225" i="11"/>
  <c r="K224" i="11"/>
  <c r="I224" i="11"/>
  <c r="H224" i="11"/>
  <c r="L224" i="11" l="1"/>
  <c r="B208" i="11"/>
  <c r="C208" i="11" s="1"/>
  <c r="A209" i="11"/>
  <c r="N225" i="11"/>
  <c r="M225" i="11"/>
  <c r="F226" i="11"/>
  <c r="O225" i="11"/>
  <c r="H225" i="11"/>
  <c r="J225" i="11"/>
  <c r="G225" i="11"/>
  <c r="K225" i="11"/>
  <c r="I225" i="11"/>
  <c r="E225" i="11"/>
  <c r="F227" i="11" l="1"/>
  <c r="J226" i="11"/>
  <c r="I226" i="11"/>
  <c r="H226" i="11"/>
  <c r="E226" i="11"/>
  <c r="K226" i="11"/>
  <c r="M226" i="11"/>
  <c r="N226" i="11"/>
  <c r="O226" i="11"/>
  <c r="G226" i="11"/>
  <c r="L225" i="11"/>
  <c r="B209" i="11"/>
  <c r="C209" i="11" s="1"/>
  <c r="A210" i="11"/>
  <c r="L226" i="11" l="1"/>
  <c r="B210" i="11"/>
  <c r="C210" i="11" s="1"/>
  <c r="A211" i="11"/>
  <c r="N227" i="11"/>
  <c r="H227" i="11"/>
  <c r="K227" i="11"/>
  <c r="O227" i="11"/>
  <c r="I227" i="11"/>
  <c r="E227" i="11"/>
  <c r="F228" i="11"/>
  <c r="M227" i="11"/>
  <c r="J227" i="11"/>
  <c r="G227" i="11"/>
  <c r="L227" i="11" l="1"/>
  <c r="B211" i="11"/>
  <c r="C211" i="11" s="1"/>
  <c r="A212" i="11"/>
  <c r="M228" i="11"/>
  <c r="G228" i="11"/>
  <c r="F229" i="11"/>
  <c r="J228" i="11"/>
  <c r="O228" i="11"/>
  <c r="K228" i="11"/>
  <c r="I228" i="11"/>
  <c r="N228" i="11"/>
  <c r="E228" i="11"/>
  <c r="H228" i="11"/>
  <c r="L228" i="11" l="1"/>
  <c r="N229" i="11"/>
  <c r="J229" i="11"/>
  <c r="E229" i="11"/>
  <c r="H229" i="11"/>
  <c r="G229" i="11"/>
  <c r="I229" i="11"/>
  <c r="F230" i="11"/>
  <c r="M229" i="11"/>
  <c r="O229" i="11"/>
  <c r="K229" i="11"/>
  <c r="A213" i="11"/>
  <c r="B212" i="11"/>
  <c r="C212" i="11" s="1"/>
  <c r="L229" i="11" l="1"/>
  <c r="M230" i="11"/>
  <c r="O230" i="11"/>
  <c r="E230" i="11"/>
  <c r="G230" i="11"/>
  <c r="J230" i="11"/>
  <c r="F231" i="11"/>
  <c r="K230" i="11"/>
  <c r="H230" i="11"/>
  <c r="N230" i="11"/>
  <c r="I230" i="11"/>
  <c r="B213" i="11"/>
  <c r="C213" i="11" s="1"/>
  <c r="A214" i="11"/>
  <c r="L230" i="11" l="1"/>
  <c r="F232" i="11"/>
  <c r="J231" i="11"/>
  <c r="N231" i="11"/>
  <c r="G231" i="11"/>
  <c r="H231" i="11"/>
  <c r="E231" i="11"/>
  <c r="K231" i="11"/>
  <c r="M231" i="11"/>
  <c r="O231" i="11"/>
  <c r="I231" i="11"/>
  <c r="B214" i="11"/>
  <c r="C214" i="11" s="1"/>
  <c r="A215" i="11"/>
  <c r="L231" i="11" l="1"/>
  <c r="B215" i="11"/>
  <c r="C215" i="11" s="1"/>
  <c r="A216" i="11"/>
  <c r="J232" i="11"/>
  <c r="E232" i="11"/>
  <c r="M232" i="11"/>
  <c r="F233" i="11"/>
  <c r="G232" i="11"/>
  <c r="K232" i="11"/>
  <c r="O232" i="11"/>
  <c r="H232" i="11"/>
  <c r="N232" i="11"/>
  <c r="I232" i="11"/>
  <c r="L232" i="11" l="1"/>
  <c r="I233" i="11"/>
  <c r="J233" i="11"/>
  <c r="O233" i="11"/>
  <c r="M233" i="11"/>
  <c r="E233" i="11"/>
  <c r="H233" i="11"/>
  <c r="G233" i="11"/>
  <c r="K233" i="11"/>
  <c r="N233" i="11"/>
  <c r="F234" i="11"/>
  <c r="B216" i="11"/>
  <c r="C216" i="11" s="1"/>
  <c r="A217" i="11"/>
  <c r="L233" i="11" l="1"/>
  <c r="B217" i="11"/>
  <c r="C217" i="11" s="1"/>
  <c r="A218" i="11"/>
  <c r="I234" i="11"/>
  <c r="J234" i="11"/>
  <c r="F235" i="11"/>
  <c r="O234" i="11"/>
  <c r="H234" i="11"/>
  <c r="K234" i="11"/>
  <c r="E234" i="11"/>
  <c r="M234" i="11"/>
  <c r="N234" i="11"/>
  <c r="G234" i="11"/>
  <c r="L234" i="11" l="1"/>
  <c r="F236" i="11"/>
  <c r="I235" i="11"/>
  <c r="K235" i="11"/>
  <c r="E235" i="11"/>
  <c r="M235" i="11"/>
  <c r="O235" i="11"/>
  <c r="J235" i="11"/>
  <c r="G235" i="11"/>
  <c r="N235" i="11"/>
  <c r="H235" i="11"/>
  <c r="A219" i="11"/>
  <c r="B218" i="11"/>
  <c r="C218" i="11" s="1"/>
  <c r="A220" i="11" l="1"/>
  <c r="B219" i="11"/>
  <c r="C219" i="11" s="1"/>
  <c r="L235" i="11"/>
  <c r="F237" i="11"/>
  <c r="H236" i="11"/>
  <c r="M236" i="11"/>
  <c r="E236" i="11"/>
  <c r="J236" i="11"/>
  <c r="N236" i="11"/>
  <c r="I236" i="11"/>
  <c r="G236" i="11"/>
  <c r="K236" i="11"/>
  <c r="O236" i="11"/>
  <c r="L236" i="11" l="1"/>
  <c r="H237" i="11"/>
  <c r="I237" i="11"/>
  <c r="E237" i="11"/>
  <c r="K237" i="11"/>
  <c r="G237" i="11"/>
  <c r="M237" i="11"/>
  <c r="J237" i="11"/>
  <c r="N237" i="11"/>
  <c r="O237" i="11"/>
  <c r="F238" i="11"/>
  <c r="A221" i="11"/>
  <c r="B220" i="11"/>
  <c r="C220" i="11" s="1"/>
  <c r="L237" i="11" l="1"/>
  <c r="B221" i="11"/>
  <c r="C221" i="11" s="1"/>
  <c r="A222" i="11"/>
  <c r="G238" i="11"/>
  <c r="H238" i="11"/>
  <c r="M238" i="11"/>
  <c r="N238" i="11"/>
  <c r="E238" i="11"/>
  <c r="I238" i="11"/>
  <c r="K238" i="11"/>
  <c r="F239" i="11"/>
  <c r="J238" i="11"/>
  <c r="O238" i="11"/>
  <c r="B222" i="11" l="1"/>
  <c r="C222" i="11" s="1"/>
  <c r="A223" i="11"/>
  <c r="H239" i="11"/>
  <c r="M239" i="11"/>
  <c r="J239" i="11"/>
  <c r="I239" i="11"/>
  <c r="K239" i="11"/>
  <c r="O239" i="11"/>
  <c r="N239" i="11"/>
  <c r="F240" i="11"/>
  <c r="G239" i="11"/>
  <c r="E239" i="11"/>
  <c r="L238" i="11"/>
  <c r="L239" i="11" l="1"/>
  <c r="H240" i="11"/>
  <c r="I240" i="11"/>
  <c r="M240" i="11"/>
  <c r="F241" i="11"/>
  <c r="N240" i="11"/>
  <c r="K240" i="11"/>
  <c r="O240" i="11"/>
  <c r="J240" i="11"/>
  <c r="E240" i="11"/>
  <c r="G240" i="11"/>
  <c r="B223" i="11"/>
  <c r="C223" i="11" s="1"/>
  <c r="A224" i="11"/>
  <c r="B224" i="11" l="1"/>
  <c r="C224" i="11" s="1"/>
  <c r="A225" i="11"/>
  <c r="L240" i="11"/>
  <c r="E241" i="11"/>
  <c r="O241" i="11"/>
  <c r="G241" i="11"/>
  <c r="M241" i="11"/>
  <c r="I241" i="11"/>
  <c r="N241" i="11"/>
  <c r="J241" i="11"/>
  <c r="K241" i="11"/>
  <c r="H241" i="11"/>
  <c r="F242" i="11"/>
  <c r="G242" i="11" l="1"/>
  <c r="N242" i="11"/>
  <c r="H242" i="11"/>
  <c r="O242" i="11"/>
  <c r="I242" i="11"/>
  <c r="J242" i="11"/>
  <c r="E242" i="11"/>
  <c r="K242" i="11"/>
  <c r="M242" i="11"/>
  <c r="F243" i="11"/>
  <c r="L241" i="11"/>
  <c r="B225" i="11"/>
  <c r="C225" i="11" s="1"/>
  <c r="A226" i="11"/>
  <c r="L242" i="11" l="1"/>
  <c r="B226" i="11"/>
  <c r="C226" i="11" s="1"/>
  <c r="A227" i="11"/>
  <c r="O243" i="11"/>
  <c r="H243" i="11"/>
  <c r="I243" i="11"/>
  <c r="K243" i="11"/>
  <c r="N243" i="11"/>
  <c r="F244" i="11"/>
  <c r="E243" i="11"/>
  <c r="M243" i="11"/>
  <c r="G243" i="11"/>
  <c r="J243" i="11"/>
  <c r="L243" i="11" l="1"/>
  <c r="E244" i="11"/>
  <c r="H244" i="11"/>
  <c r="K244" i="11"/>
  <c r="F245" i="11"/>
  <c r="I244" i="11"/>
  <c r="G244" i="11"/>
  <c r="M244" i="11"/>
  <c r="J244" i="11"/>
  <c r="O244" i="11"/>
  <c r="N244" i="11"/>
  <c r="A228" i="11"/>
  <c r="B227" i="11"/>
  <c r="C227" i="11" s="1"/>
  <c r="J245" i="11" l="1"/>
  <c r="M245" i="11"/>
  <c r="K245" i="11"/>
  <c r="H245" i="11"/>
  <c r="I245" i="11"/>
  <c r="N245" i="11"/>
  <c r="G245" i="11"/>
  <c r="O245" i="11"/>
  <c r="F246" i="11"/>
  <c r="E245" i="11"/>
  <c r="A229" i="11"/>
  <c r="B228" i="11"/>
  <c r="C228" i="11" s="1"/>
  <c r="L244" i="11"/>
  <c r="L245" i="11" l="1"/>
  <c r="A230" i="11"/>
  <c r="B229" i="11"/>
  <c r="C229" i="11" s="1"/>
  <c r="M246" i="11"/>
  <c r="H246" i="11"/>
  <c r="K246" i="11"/>
  <c r="I246" i="11"/>
  <c r="G246" i="11"/>
  <c r="F247" i="11"/>
  <c r="N246" i="11"/>
  <c r="J246" i="11"/>
  <c r="E246" i="11"/>
  <c r="O246" i="11"/>
  <c r="L246" i="11" l="1"/>
  <c r="M247" i="11"/>
  <c r="O247" i="11"/>
  <c r="G247" i="11"/>
  <c r="J247" i="11"/>
  <c r="N247" i="11"/>
  <c r="E247" i="11"/>
  <c r="H247" i="11"/>
  <c r="K247" i="11"/>
  <c r="I247" i="11"/>
  <c r="F248" i="11"/>
  <c r="A231" i="11"/>
  <c r="B230" i="11"/>
  <c r="C230" i="11" s="1"/>
  <c r="L247" i="11" l="1"/>
  <c r="B231" i="11"/>
  <c r="C231" i="11" s="1"/>
  <c r="A232" i="11"/>
  <c r="G248" i="11"/>
  <c r="I248" i="11"/>
  <c r="E248" i="11"/>
  <c r="H248" i="11"/>
  <c r="K248" i="11"/>
  <c r="F249" i="11"/>
  <c r="J248" i="11"/>
  <c r="N248" i="11"/>
  <c r="M248" i="11"/>
  <c r="O248" i="11"/>
  <c r="L248" i="11" l="1"/>
  <c r="I249" i="11"/>
  <c r="O249" i="11"/>
  <c r="E249" i="11"/>
  <c r="G249" i="11"/>
  <c r="J249" i="11"/>
  <c r="K249" i="11"/>
  <c r="H249" i="11"/>
  <c r="F250" i="11"/>
  <c r="M249" i="11"/>
  <c r="N249" i="11"/>
  <c r="B232" i="11"/>
  <c r="C232" i="11" s="1"/>
  <c r="A233" i="11"/>
  <c r="N250" i="11" l="1"/>
  <c r="F251" i="11"/>
  <c r="G250" i="11"/>
  <c r="I250" i="11"/>
  <c r="H250" i="11"/>
  <c r="J250" i="11"/>
  <c r="E250" i="11"/>
  <c r="O250" i="11"/>
  <c r="M250" i="11"/>
  <c r="K250" i="11"/>
  <c r="L249" i="11"/>
  <c r="B233" i="11"/>
  <c r="C233" i="11" s="1"/>
  <c r="A234" i="11"/>
  <c r="L250" i="11" l="1"/>
  <c r="B234" i="11"/>
  <c r="C234" i="11" s="1"/>
  <c r="A235" i="11"/>
  <c r="I251" i="11"/>
  <c r="G251" i="11"/>
  <c r="E251" i="11"/>
  <c r="H251" i="11"/>
  <c r="M251" i="11"/>
  <c r="K251" i="11"/>
  <c r="J251" i="11"/>
  <c r="O251" i="11"/>
  <c r="F252" i="11"/>
  <c r="N251" i="11"/>
  <c r="L251" i="11" l="1"/>
  <c r="M252" i="11"/>
  <c r="E252" i="11"/>
  <c r="F253" i="11"/>
  <c r="I252" i="11"/>
  <c r="K252" i="11"/>
  <c r="J252" i="11"/>
  <c r="N252" i="11"/>
  <c r="O252" i="11"/>
  <c r="H252" i="11"/>
  <c r="G252" i="11"/>
  <c r="A236" i="11"/>
  <c r="B235" i="11"/>
  <c r="C235" i="11" s="1"/>
  <c r="L252" i="11" l="1"/>
  <c r="B236" i="11"/>
  <c r="C236" i="11" s="1"/>
  <c r="A237" i="11"/>
  <c r="E253" i="11"/>
  <c r="M253" i="11"/>
  <c r="N253" i="11"/>
  <c r="G253" i="11"/>
  <c r="F254" i="11"/>
  <c r="H253" i="11"/>
  <c r="J253" i="11"/>
  <c r="K253" i="11"/>
  <c r="O253" i="11"/>
  <c r="I253" i="11"/>
  <c r="L253" i="11" l="1"/>
  <c r="K254" i="11"/>
  <c r="M254" i="11"/>
  <c r="O254" i="11"/>
  <c r="E254" i="11"/>
  <c r="N254" i="11"/>
  <c r="J254" i="11"/>
  <c r="F255" i="11"/>
  <c r="H254" i="11"/>
  <c r="G254" i="11"/>
  <c r="I254" i="11"/>
  <c r="B237" i="11"/>
  <c r="C237" i="11" s="1"/>
  <c r="A238" i="11"/>
  <c r="E255" i="11" l="1"/>
  <c r="H255" i="11"/>
  <c r="I255" i="11"/>
  <c r="F256" i="11"/>
  <c r="K255" i="11"/>
  <c r="M255" i="11"/>
  <c r="G255" i="11"/>
  <c r="J255" i="11"/>
  <c r="N255" i="11"/>
  <c r="O255" i="11"/>
  <c r="B238" i="11"/>
  <c r="C238" i="11" s="1"/>
  <c r="A239" i="11"/>
  <c r="L254" i="11"/>
  <c r="L255" i="11" l="1"/>
  <c r="E256" i="11"/>
  <c r="O256" i="11"/>
  <c r="J256" i="11"/>
  <c r="I256" i="11"/>
  <c r="K256" i="11"/>
  <c r="N256" i="11"/>
  <c r="F257" i="11"/>
  <c r="G256" i="11"/>
  <c r="M256" i="11"/>
  <c r="H256" i="11"/>
  <c r="B239" i="11"/>
  <c r="C239" i="11" s="1"/>
  <c r="A240" i="11"/>
  <c r="L256" i="11" l="1"/>
  <c r="B240" i="11"/>
  <c r="C240" i="11" s="1"/>
  <c r="A241" i="11"/>
  <c r="J257" i="11"/>
  <c r="O257" i="11"/>
  <c r="N257" i="11"/>
  <c r="H257" i="11"/>
  <c r="I257" i="11"/>
  <c r="F258" i="11"/>
  <c r="E257" i="11"/>
  <c r="G257" i="11"/>
  <c r="K257" i="11"/>
  <c r="M257" i="11"/>
  <c r="L257" i="11" l="1"/>
  <c r="O258" i="11"/>
  <c r="F259" i="11"/>
  <c r="E258" i="11"/>
  <c r="G258" i="11"/>
  <c r="I258" i="11"/>
  <c r="J258" i="11"/>
  <c r="N258" i="11"/>
  <c r="H258" i="11"/>
  <c r="K258" i="11"/>
  <c r="M258" i="11"/>
  <c r="A242" i="11"/>
  <c r="B241" i="11"/>
  <c r="C241" i="11" s="1"/>
  <c r="F260" i="11" l="1"/>
  <c r="I259" i="11"/>
  <c r="N259" i="11"/>
  <c r="J259" i="11"/>
  <c r="K259" i="11"/>
  <c r="E259" i="11"/>
  <c r="O259" i="11"/>
  <c r="G259" i="11"/>
  <c r="H259" i="11"/>
  <c r="M259" i="11"/>
  <c r="A243" i="11"/>
  <c r="B242" i="11"/>
  <c r="C242" i="11" s="1"/>
  <c r="L258" i="11"/>
  <c r="L259" i="11" l="1"/>
  <c r="A244" i="11"/>
  <c r="B243" i="11"/>
  <c r="C243" i="11" s="1"/>
  <c r="G260" i="11"/>
  <c r="N260" i="11"/>
  <c r="E260" i="11"/>
  <c r="K260" i="11"/>
  <c r="M260" i="11"/>
  <c r="J260" i="11"/>
  <c r="H260" i="11"/>
  <c r="O260" i="11"/>
  <c r="I260" i="11"/>
  <c r="F261" i="11"/>
  <c r="N261" i="11" l="1"/>
  <c r="H261" i="11"/>
  <c r="F262" i="11"/>
  <c r="I261" i="11"/>
  <c r="G261" i="11"/>
  <c r="J261" i="11"/>
  <c r="K261" i="11"/>
  <c r="M261" i="11"/>
  <c r="E261" i="11"/>
  <c r="O261" i="11"/>
  <c r="L260" i="11"/>
  <c r="B244" i="11"/>
  <c r="C244" i="11" s="1"/>
  <c r="A245" i="11"/>
  <c r="L261" i="11" l="1"/>
  <c r="A246" i="11"/>
  <c r="B245" i="11"/>
  <c r="C245" i="11" s="1"/>
  <c r="H262" i="11"/>
  <c r="E262" i="11"/>
  <c r="I262" i="11"/>
  <c r="J262" i="11"/>
  <c r="N262" i="11"/>
  <c r="O262" i="11"/>
  <c r="G262" i="11"/>
  <c r="K262" i="11"/>
  <c r="M262" i="11"/>
  <c r="F263" i="11"/>
  <c r="H263" i="11" l="1"/>
  <c r="N263" i="11"/>
  <c r="E263" i="11"/>
  <c r="K263" i="11"/>
  <c r="I263" i="11"/>
  <c r="J263" i="11"/>
  <c r="O263" i="11"/>
  <c r="F264" i="11"/>
  <c r="G263" i="11"/>
  <c r="M263" i="11"/>
  <c r="L262" i="11"/>
  <c r="A247" i="11"/>
  <c r="B246" i="11"/>
  <c r="C246" i="11" s="1"/>
  <c r="L263" i="11" l="1"/>
  <c r="G264" i="11"/>
  <c r="K264" i="11"/>
  <c r="O264" i="11"/>
  <c r="E264" i="11"/>
  <c r="N264" i="11"/>
  <c r="J264" i="11"/>
  <c r="H264" i="11"/>
  <c r="M264" i="11"/>
  <c r="F265" i="11"/>
  <c r="I264" i="11"/>
  <c r="A248" i="11"/>
  <c r="B247" i="11"/>
  <c r="C247" i="11" s="1"/>
  <c r="B248" i="11" l="1"/>
  <c r="C248" i="11" s="1"/>
  <c r="A249" i="11"/>
  <c r="L264" i="11"/>
  <c r="H265" i="11"/>
  <c r="J265" i="11"/>
  <c r="E265" i="11"/>
  <c r="M265" i="11"/>
  <c r="N265" i="11"/>
  <c r="K265" i="11"/>
  <c r="F266" i="11"/>
  <c r="G265" i="11"/>
  <c r="I265" i="11"/>
  <c r="O265" i="11"/>
  <c r="B249" i="11" l="1"/>
  <c r="C249" i="11" s="1"/>
  <c r="A250" i="11"/>
  <c r="J266" i="11"/>
  <c r="I266" i="11"/>
  <c r="O266" i="11"/>
  <c r="G266" i="11"/>
  <c r="E266" i="11"/>
  <c r="F267" i="11"/>
  <c r="H266" i="11"/>
  <c r="M266" i="11"/>
  <c r="K266" i="11"/>
  <c r="N266" i="11"/>
  <c r="L265" i="11"/>
  <c r="L266" i="11" l="1"/>
  <c r="J267" i="11"/>
  <c r="O267" i="11"/>
  <c r="G267" i="11"/>
  <c r="H267" i="11"/>
  <c r="N267" i="11"/>
  <c r="F268" i="11"/>
  <c r="I267" i="11"/>
  <c r="E267" i="11"/>
  <c r="M267" i="11"/>
  <c r="K267" i="11"/>
  <c r="A251" i="11"/>
  <c r="B250" i="11"/>
  <c r="C250" i="11" s="1"/>
  <c r="L267" i="11" l="1"/>
  <c r="E268" i="11"/>
  <c r="G268" i="11"/>
  <c r="H268" i="11"/>
  <c r="N268" i="11"/>
  <c r="I268" i="11"/>
  <c r="K268" i="11"/>
  <c r="M268" i="11"/>
  <c r="O268" i="11"/>
  <c r="J268" i="11"/>
  <c r="F269" i="11"/>
  <c r="B251" i="11"/>
  <c r="C251" i="11" s="1"/>
  <c r="A252" i="11"/>
  <c r="L268" i="11" l="1"/>
  <c r="B252" i="11"/>
  <c r="C252" i="11" s="1"/>
  <c r="A253" i="11"/>
  <c r="I269" i="11"/>
  <c r="M269" i="11"/>
  <c r="N269" i="11"/>
  <c r="G269" i="11"/>
  <c r="E269" i="11"/>
  <c r="J269" i="11"/>
  <c r="K269" i="11"/>
  <c r="H269" i="11"/>
  <c r="O269" i="11"/>
  <c r="F270" i="11"/>
  <c r="M270" i="11" l="1"/>
  <c r="H270" i="11"/>
  <c r="J270" i="11"/>
  <c r="O270" i="11"/>
  <c r="K270" i="11"/>
  <c r="I270" i="11"/>
  <c r="G270" i="11"/>
  <c r="N270" i="11"/>
  <c r="E270" i="11"/>
  <c r="F271" i="11"/>
  <c r="B253" i="11"/>
  <c r="C253" i="11" s="1"/>
  <c r="A254" i="11"/>
  <c r="L269" i="11"/>
  <c r="L270" i="11" l="1"/>
  <c r="A255" i="11"/>
  <c r="B254" i="11"/>
  <c r="C254" i="11" s="1"/>
  <c r="N271" i="11"/>
  <c r="J271" i="11"/>
  <c r="O271" i="11"/>
  <c r="E271" i="11"/>
  <c r="G271" i="11"/>
  <c r="H271" i="11"/>
  <c r="K271" i="11"/>
  <c r="M271" i="11"/>
  <c r="I271" i="11"/>
  <c r="F272" i="11"/>
  <c r="L271" i="11" l="1"/>
  <c r="F273" i="11"/>
  <c r="H272" i="11"/>
  <c r="I272" i="11"/>
  <c r="M272" i="11"/>
  <c r="G272" i="11"/>
  <c r="K272" i="11"/>
  <c r="E272" i="11"/>
  <c r="N272" i="11"/>
  <c r="O272" i="11"/>
  <c r="J272" i="11"/>
  <c r="A256" i="11"/>
  <c r="B255" i="11"/>
  <c r="C255" i="11" s="1"/>
  <c r="L272" i="11" l="1"/>
  <c r="B256" i="11"/>
  <c r="C256" i="11" s="1"/>
  <c r="A257" i="11"/>
  <c r="J273" i="11"/>
  <c r="H273" i="11"/>
  <c r="N273" i="11"/>
  <c r="E273" i="11"/>
  <c r="G273" i="11"/>
  <c r="K273" i="11"/>
  <c r="I273" i="11"/>
  <c r="O273" i="11"/>
  <c r="M273" i="11"/>
  <c r="F274" i="11"/>
  <c r="L273" i="11" l="1"/>
  <c r="E274" i="11"/>
  <c r="J274" i="11"/>
  <c r="N274" i="11"/>
  <c r="G274" i="11"/>
  <c r="O274" i="11"/>
  <c r="M274" i="11"/>
  <c r="F275" i="11"/>
  <c r="H274" i="11"/>
  <c r="I274" i="11"/>
  <c r="K274" i="11"/>
  <c r="B257" i="11"/>
  <c r="C257" i="11" s="1"/>
  <c r="A258" i="11"/>
  <c r="L274" i="11" l="1"/>
  <c r="I275" i="11"/>
  <c r="K275" i="11"/>
  <c r="H275" i="11"/>
  <c r="N275" i="11"/>
  <c r="E275" i="11"/>
  <c r="F276" i="11"/>
  <c r="M275" i="11"/>
  <c r="G275" i="11"/>
  <c r="J275" i="11"/>
  <c r="O275" i="11"/>
  <c r="A259" i="11"/>
  <c r="B258" i="11"/>
  <c r="C258" i="11" s="1"/>
  <c r="I276" i="11" l="1"/>
  <c r="O276" i="11"/>
  <c r="F277" i="11"/>
  <c r="G276" i="11"/>
  <c r="J276" i="11"/>
  <c r="H276" i="11"/>
  <c r="M276" i="11"/>
  <c r="K276" i="11"/>
  <c r="E276" i="11"/>
  <c r="N276" i="11"/>
  <c r="A260" i="11"/>
  <c r="B259" i="11"/>
  <c r="C259" i="11" s="1"/>
  <c r="L275" i="11"/>
  <c r="L276" i="11" l="1"/>
  <c r="N277" i="11"/>
  <c r="M277" i="11"/>
  <c r="F278" i="11"/>
  <c r="H277" i="11"/>
  <c r="I277" i="11"/>
  <c r="G277" i="11"/>
  <c r="O277" i="11"/>
  <c r="E277" i="11"/>
  <c r="K277" i="11"/>
  <c r="J277" i="11"/>
  <c r="B260" i="11"/>
  <c r="C260" i="11" s="1"/>
  <c r="A261" i="11"/>
  <c r="O278" i="11" l="1"/>
  <c r="G278" i="11"/>
  <c r="K278" i="11"/>
  <c r="N278" i="11"/>
  <c r="I278" i="11"/>
  <c r="M278" i="11"/>
  <c r="E278" i="11"/>
  <c r="H278" i="11"/>
  <c r="J278" i="11"/>
  <c r="F279" i="11"/>
  <c r="A262" i="11"/>
  <c r="B261" i="11"/>
  <c r="C261" i="11" s="1"/>
  <c r="L277" i="11"/>
  <c r="L278" i="11" l="1"/>
  <c r="A263" i="11"/>
  <c r="B262" i="11"/>
  <c r="C262" i="11" s="1"/>
  <c r="M279" i="11"/>
  <c r="O279" i="11"/>
  <c r="E279" i="11"/>
  <c r="J279" i="11"/>
  <c r="I279" i="11"/>
  <c r="K279" i="11"/>
  <c r="F280" i="11"/>
  <c r="N279" i="11"/>
  <c r="G279" i="11"/>
  <c r="H279" i="11"/>
  <c r="L279" i="11" l="1"/>
  <c r="H280" i="11"/>
  <c r="I280" i="11"/>
  <c r="E280" i="11"/>
  <c r="O280" i="11"/>
  <c r="G280" i="11"/>
  <c r="N280" i="11"/>
  <c r="K280" i="11"/>
  <c r="F281" i="11"/>
  <c r="J280" i="11"/>
  <c r="M280" i="11"/>
  <c r="B263" i="11"/>
  <c r="C263" i="11" s="1"/>
  <c r="A264" i="11"/>
  <c r="L280" i="11" l="1"/>
  <c r="A265" i="11"/>
  <c r="B264" i="11"/>
  <c r="C264" i="11" s="1"/>
  <c r="N281" i="11"/>
  <c r="G281" i="11"/>
  <c r="H281" i="11"/>
  <c r="J281" i="11"/>
  <c r="K281" i="11"/>
  <c r="I281" i="11"/>
  <c r="F282" i="11"/>
  <c r="O281" i="11"/>
  <c r="M281" i="11"/>
  <c r="E281" i="11"/>
  <c r="L281" i="11" l="1"/>
  <c r="G282" i="11"/>
  <c r="N282" i="11"/>
  <c r="E282" i="11"/>
  <c r="F283" i="11"/>
  <c r="M282" i="11"/>
  <c r="O282" i="11"/>
  <c r="I282" i="11"/>
  <c r="H282" i="11"/>
  <c r="K282" i="11"/>
  <c r="J282" i="11"/>
  <c r="B265" i="11"/>
  <c r="C265" i="11" s="1"/>
  <c r="A266" i="11"/>
  <c r="H283" i="11" l="1"/>
  <c r="G283" i="11"/>
  <c r="M283" i="11"/>
  <c r="O283" i="11"/>
  <c r="J283" i="11"/>
  <c r="K283" i="11"/>
  <c r="E283" i="11"/>
  <c r="N283" i="11"/>
  <c r="I283" i="11"/>
  <c r="F284" i="11"/>
  <c r="A267" i="11"/>
  <c r="B266" i="11"/>
  <c r="C266" i="11" s="1"/>
  <c r="L282" i="11"/>
  <c r="L283" i="11" l="1"/>
  <c r="B267" i="11"/>
  <c r="C267" i="11" s="1"/>
  <c r="A268" i="11"/>
  <c r="K284" i="11"/>
  <c r="E284" i="11"/>
  <c r="M284" i="11"/>
  <c r="N284" i="11"/>
  <c r="J284" i="11"/>
  <c r="I284" i="11"/>
  <c r="G284" i="11"/>
  <c r="H284" i="11"/>
  <c r="F285" i="11"/>
  <c r="O284" i="11"/>
  <c r="K285" i="11" l="1"/>
  <c r="F286" i="11"/>
  <c r="H285" i="11"/>
  <c r="G285" i="11"/>
  <c r="J285" i="11"/>
  <c r="O285" i="11"/>
  <c r="M285" i="11"/>
  <c r="E285" i="11"/>
  <c r="I285" i="11"/>
  <c r="N285" i="11"/>
  <c r="L284" i="11"/>
  <c r="B268" i="11"/>
  <c r="C268" i="11" s="1"/>
  <c r="A269" i="11"/>
  <c r="B269" i="11" l="1"/>
  <c r="C269" i="11" s="1"/>
  <c r="A270" i="11"/>
  <c r="K286" i="11"/>
  <c r="F287" i="11"/>
  <c r="G286" i="11"/>
  <c r="H286" i="11"/>
  <c r="O286" i="11"/>
  <c r="M286" i="11"/>
  <c r="J286" i="11"/>
  <c r="E286" i="11"/>
  <c r="N286" i="11"/>
  <c r="I286" i="11"/>
  <c r="L285" i="11"/>
  <c r="L286" i="11" l="1"/>
  <c r="N287" i="11"/>
  <c r="H287" i="11"/>
  <c r="G287" i="11"/>
  <c r="M287" i="11"/>
  <c r="O287" i="11"/>
  <c r="F288" i="11"/>
  <c r="I287" i="11"/>
  <c r="E287" i="11"/>
  <c r="K287" i="11"/>
  <c r="J287" i="11"/>
  <c r="B270" i="11"/>
  <c r="C270" i="11" s="1"/>
  <c r="A271" i="11"/>
  <c r="A272" i="11" l="1"/>
  <c r="B271" i="11"/>
  <c r="C271" i="11" s="1"/>
  <c r="O288" i="11"/>
  <c r="K288" i="11"/>
  <c r="F289" i="11"/>
  <c r="E288" i="11"/>
  <c r="G288" i="11"/>
  <c r="N288" i="11"/>
  <c r="H288" i="11"/>
  <c r="M288" i="11"/>
  <c r="J288" i="11"/>
  <c r="I288" i="11"/>
  <c r="L287" i="11"/>
  <c r="L288" i="11" l="1"/>
  <c r="O289" i="11"/>
  <c r="E289" i="11"/>
  <c r="I289" i="11"/>
  <c r="K289" i="11"/>
  <c r="J289" i="11"/>
  <c r="G289" i="11"/>
  <c r="N289" i="11"/>
  <c r="H289" i="11"/>
  <c r="F290" i="11"/>
  <c r="M289" i="11"/>
  <c r="A273" i="11"/>
  <c r="B272" i="11"/>
  <c r="C272" i="11" s="1"/>
  <c r="L289" i="11" l="1"/>
  <c r="B273" i="11"/>
  <c r="C273" i="11" s="1"/>
  <c r="A274" i="11"/>
  <c r="G290" i="11"/>
  <c r="J290" i="11"/>
  <c r="K290" i="11"/>
  <c r="H290" i="11"/>
  <c r="I290" i="11"/>
  <c r="E290" i="11"/>
  <c r="F291" i="11"/>
  <c r="M290" i="11"/>
  <c r="N290" i="11"/>
  <c r="O290" i="11"/>
  <c r="L290" i="11" l="1"/>
  <c r="B274" i="11"/>
  <c r="C274" i="11" s="1"/>
  <c r="A275" i="11"/>
  <c r="O291" i="11"/>
  <c r="F292" i="11"/>
  <c r="I291" i="11"/>
  <c r="M291" i="11"/>
  <c r="N291" i="11"/>
  <c r="G291" i="11"/>
  <c r="J291" i="11"/>
  <c r="H291" i="11"/>
  <c r="E291" i="11"/>
  <c r="K291" i="11"/>
  <c r="L291" i="11" l="1"/>
  <c r="G292" i="11"/>
  <c r="O292" i="11"/>
  <c r="H292" i="11"/>
  <c r="I292" i="11"/>
  <c r="M292" i="11"/>
  <c r="J292" i="11"/>
  <c r="N292" i="11"/>
  <c r="K292" i="11"/>
  <c r="E292" i="11"/>
  <c r="F293" i="11"/>
  <c r="A276" i="11"/>
  <c r="B275" i="11"/>
  <c r="C275" i="11" s="1"/>
  <c r="L292" i="11" l="1"/>
  <c r="A277" i="11"/>
  <c r="B276" i="11"/>
  <c r="C276" i="11" s="1"/>
  <c r="I293" i="11"/>
  <c r="J293" i="11"/>
  <c r="F294" i="11"/>
  <c r="H293" i="11"/>
  <c r="K293" i="11"/>
  <c r="G293" i="11"/>
  <c r="M293" i="11"/>
  <c r="O293" i="11"/>
  <c r="N293" i="11"/>
  <c r="E293" i="11"/>
  <c r="L293" i="11" l="1"/>
  <c r="F295" i="11"/>
  <c r="J294" i="11"/>
  <c r="K294" i="11"/>
  <c r="N294" i="11"/>
  <c r="O294" i="11"/>
  <c r="E294" i="11"/>
  <c r="G294" i="11"/>
  <c r="I294" i="11"/>
  <c r="M294" i="11"/>
  <c r="H294" i="11"/>
  <c r="B277" i="11"/>
  <c r="C277" i="11" s="1"/>
  <c r="A278" i="11"/>
  <c r="L294" i="11" l="1"/>
  <c r="A279" i="11"/>
  <c r="B278" i="11"/>
  <c r="C278" i="11" s="1"/>
  <c r="N295" i="11"/>
  <c r="H295" i="11"/>
  <c r="K295" i="11"/>
  <c r="I295" i="11"/>
  <c r="F296" i="11"/>
  <c r="G295" i="11"/>
  <c r="J295" i="11"/>
  <c r="O295" i="11"/>
  <c r="M295" i="11"/>
  <c r="E295" i="11"/>
  <c r="L295" i="11" l="1"/>
  <c r="H296" i="11"/>
  <c r="G296" i="11"/>
  <c r="M296" i="11"/>
  <c r="I296" i="11"/>
  <c r="J296" i="11"/>
  <c r="O296" i="11"/>
  <c r="N296" i="11"/>
  <c r="E296" i="11"/>
  <c r="F297" i="11"/>
  <c r="K296" i="11"/>
  <c r="A280" i="11"/>
  <c r="B279" i="11"/>
  <c r="C279" i="11" s="1"/>
  <c r="A281" i="11" l="1"/>
  <c r="B280" i="11"/>
  <c r="C280" i="11" s="1"/>
  <c r="L296" i="11"/>
  <c r="I297" i="11"/>
  <c r="N297" i="11"/>
  <c r="H297" i="11"/>
  <c r="O297" i="11"/>
  <c r="F298" i="11"/>
  <c r="E297" i="11"/>
  <c r="J297" i="11"/>
  <c r="K297" i="11"/>
  <c r="M297" i="11"/>
  <c r="G297" i="11"/>
  <c r="J298" i="11" l="1"/>
  <c r="N298" i="11"/>
  <c r="O298" i="11"/>
  <c r="E298" i="11"/>
  <c r="G298" i="11"/>
  <c r="K298" i="11"/>
  <c r="F299" i="11"/>
  <c r="M298" i="11"/>
  <c r="I298" i="11"/>
  <c r="H298" i="11"/>
  <c r="L297" i="11"/>
  <c r="A282" i="11"/>
  <c r="B281" i="11"/>
  <c r="C281" i="11" s="1"/>
  <c r="L298" i="11" l="1"/>
  <c r="F300" i="11"/>
  <c r="O299" i="11"/>
  <c r="I299" i="11"/>
  <c r="J299" i="11"/>
  <c r="E299" i="11"/>
  <c r="K299" i="11"/>
  <c r="G299" i="11"/>
  <c r="M299" i="11"/>
  <c r="N299" i="11"/>
  <c r="H299" i="11"/>
  <c r="B282" i="11"/>
  <c r="C282" i="11" s="1"/>
  <c r="A283" i="11"/>
  <c r="L299" i="11" l="1"/>
  <c r="A284" i="11"/>
  <c r="B283" i="11"/>
  <c r="C283" i="11" s="1"/>
  <c r="M300" i="11"/>
  <c r="I300" i="11"/>
  <c r="G300" i="11"/>
  <c r="J300" i="11"/>
  <c r="H300" i="11"/>
  <c r="F301" i="11"/>
  <c r="K300" i="11"/>
  <c r="E300" i="11"/>
  <c r="N300" i="11"/>
  <c r="O300" i="11"/>
  <c r="L300" i="11" l="1"/>
  <c r="I301" i="11"/>
  <c r="N301" i="11"/>
  <c r="J301" i="11"/>
  <c r="K301" i="11"/>
  <c r="O301" i="11"/>
  <c r="M301" i="11"/>
  <c r="G301" i="11"/>
  <c r="E301" i="11"/>
  <c r="F302" i="11"/>
  <c r="H301" i="11"/>
  <c r="B284" i="11"/>
  <c r="C284" i="11" s="1"/>
  <c r="A285" i="11"/>
  <c r="L301" i="11" l="1"/>
  <c r="B285" i="11"/>
  <c r="C285" i="11" s="1"/>
  <c r="A286" i="11"/>
  <c r="G302" i="11"/>
  <c r="I302" i="11"/>
  <c r="J302" i="11"/>
  <c r="E302" i="11"/>
  <c r="M302" i="11"/>
  <c r="N302" i="11"/>
  <c r="O302" i="11"/>
  <c r="K302" i="11"/>
  <c r="F303" i="11"/>
  <c r="H302" i="11"/>
  <c r="L302" i="11" l="1"/>
  <c r="E303" i="11"/>
  <c r="K303" i="11"/>
  <c r="M303" i="11"/>
  <c r="N303" i="11"/>
  <c r="F304" i="11"/>
  <c r="I303" i="11"/>
  <c r="O303" i="11"/>
  <c r="J303" i="11"/>
  <c r="G303" i="11"/>
  <c r="H303" i="11"/>
  <c r="A287" i="11"/>
  <c r="B286" i="11"/>
  <c r="C286" i="11" s="1"/>
  <c r="J304" i="11" l="1"/>
  <c r="M304" i="11"/>
  <c r="O304" i="11"/>
  <c r="N304" i="11"/>
  <c r="I304" i="11"/>
  <c r="G304" i="11"/>
  <c r="K304" i="11"/>
  <c r="E304" i="11"/>
  <c r="F305" i="11"/>
  <c r="H304" i="11"/>
  <c r="A288" i="11"/>
  <c r="B287" i="11"/>
  <c r="C287" i="11" s="1"/>
  <c r="L303" i="11"/>
  <c r="L304" i="11" l="1"/>
  <c r="B288" i="11"/>
  <c r="C288" i="11" s="1"/>
  <c r="A289" i="11"/>
  <c r="O305" i="11"/>
  <c r="J305" i="11"/>
  <c r="M305" i="11"/>
  <c r="F306" i="11"/>
  <c r="G305" i="11"/>
  <c r="E305" i="11"/>
  <c r="I305" i="11"/>
  <c r="N305" i="11"/>
  <c r="K305" i="11"/>
  <c r="H305" i="11"/>
  <c r="E306" i="11" l="1"/>
  <c r="F307" i="11"/>
  <c r="G306" i="11"/>
  <c r="I306" i="11"/>
  <c r="H306" i="11"/>
  <c r="J306" i="11"/>
  <c r="M306" i="11"/>
  <c r="K306" i="11"/>
  <c r="O306" i="11"/>
  <c r="N306" i="11"/>
  <c r="L305" i="11"/>
  <c r="A290" i="11"/>
  <c r="B289" i="11"/>
  <c r="C289" i="11" s="1"/>
  <c r="L306" i="11" l="1"/>
  <c r="B290" i="11"/>
  <c r="C290" i="11" s="1"/>
  <c r="A291" i="11"/>
  <c r="N307" i="11"/>
  <c r="G307" i="11"/>
  <c r="F308" i="11"/>
  <c r="H307" i="11"/>
  <c r="E307" i="11"/>
  <c r="I307" i="11"/>
  <c r="M307" i="11"/>
  <c r="O307" i="11"/>
  <c r="J307" i="11"/>
  <c r="K307" i="11"/>
  <c r="L307" i="11" l="1"/>
  <c r="I308" i="11"/>
  <c r="N308" i="11"/>
  <c r="E308" i="11"/>
  <c r="G308" i="11"/>
  <c r="K308" i="11"/>
  <c r="H308" i="11"/>
  <c r="F309" i="11"/>
  <c r="J308" i="11"/>
  <c r="O308" i="11"/>
  <c r="M308" i="11"/>
  <c r="B291" i="11"/>
  <c r="C291" i="11" s="1"/>
  <c r="A292" i="11"/>
  <c r="L308" i="11" l="1"/>
  <c r="F310" i="11"/>
  <c r="E309" i="11"/>
  <c r="I309" i="11"/>
  <c r="J309" i="11"/>
  <c r="G309" i="11"/>
  <c r="K309" i="11"/>
  <c r="O309" i="11"/>
  <c r="M309" i="11"/>
  <c r="N309" i="11"/>
  <c r="H309" i="11"/>
  <c r="B292" i="11"/>
  <c r="C292" i="11" s="1"/>
  <c r="A293" i="11"/>
  <c r="L309" i="11" l="1"/>
  <c r="B293" i="11"/>
  <c r="C293" i="11" s="1"/>
  <c r="A294" i="11"/>
  <c r="H310" i="11"/>
  <c r="J310" i="11"/>
  <c r="K310" i="11"/>
  <c r="N310" i="11"/>
  <c r="G310" i="11"/>
  <c r="O310" i="11"/>
  <c r="I310" i="11"/>
  <c r="E310" i="11"/>
  <c r="M310" i="11"/>
  <c r="F311" i="11"/>
  <c r="L310" i="11" l="1"/>
  <c r="A295" i="11"/>
  <c r="B294" i="11"/>
  <c r="C294" i="11" s="1"/>
  <c r="J311" i="11"/>
  <c r="M311" i="11"/>
  <c r="H311" i="11"/>
  <c r="K311" i="11"/>
  <c r="E311" i="11"/>
  <c r="G311" i="11"/>
  <c r="I311" i="11"/>
  <c r="N311" i="11"/>
  <c r="F312" i="11"/>
  <c r="O311" i="11"/>
  <c r="L311" i="11" l="1"/>
  <c r="M312" i="11"/>
  <c r="O312" i="11"/>
  <c r="F313" i="11"/>
  <c r="N312" i="11"/>
  <c r="E312" i="11"/>
  <c r="G312" i="11"/>
  <c r="I312" i="11"/>
  <c r="J312" i="11"/>
  <c r="H312" i="11"/>
  <c r="K312" i="11"/>
  <c r="A296" i="11"/>
  <c r="B295" i="11"/>
  <c r="C295" i="11" s="1"/>
  <c r="I313" i="11" l="1"/>
  <c r="G313" i="11"/>
  <c r="M313" i="11"/>
  <c r="K313" i="11"/>
  <c r="N313" i="11"/>
  <c r="J313" i="11"/>
  <c r="E313" i="11"/>
  <c r="H313" i="11"/>
  <c r="O313" i="11"/>
  <c r="F314" i="11"/>
  <c r="L312" i="11"/>
  <c r="B296" i="11"/>
  <c r="C296" i="11" s="1"/>
  <c r="A297" i="11"/>
  <c r="A298" i="11" l="1"/>
  <c r="B297" i="11"/>
  <c r="C297" i="11" s="1"/>
  <c r="L313" i="11"/>
  <c r="K314" i="11"/>
  <c r="M314" i="11"/>
  <c r="F315" i="11"/>
  <c r="E314" i="11"/>
  <c r="N314" i="11"/>
  <c r="H314" i="11"/>
  <c r="G314" i="11"/>
  <c r="J314" i="11"/>
  <c r="O314" i="11"/>
  <c r="I314" i="11"/>
  <c r="L314" i="11" l="1"/>
  <c r="M315" i="11"/>
  <c r="N315" i="11"/>
  <c r="G315" i="11"/>
  <c r="K315" i="11"/>
  <c r="H315" i="11"/>
  <c r="J315" i="11"/>
  <c r="E315" i="11"/>
  <c r="I315" i="11"/>
  <c r="O315" i="11"/>
  <c r="F316" i="11"/>
  <c r="A299" i="11"/>
  <c r="B298" i="11"/>
  <c r="C298" i="11" s="1"/>
  <c r="L315" i="11" l="1"/>
  <c r="A300" i="11"/>
  <c r="B299" i="11"/>
  <c r="C299" i="11" s="1"/>
  <c r="G316" i="11"/>
  <c r="K316" i="11"/>
  <c r="M316" i="11"/>
  <c r="O316" i="11"/>
  <c r="H316" i="11"/>
  <c r="E316" i="11"/>
  <c r="I316" i="11"/>
  <c r="F317" i="11"/>
  <c r="N316" i="11"/>
  <c r="J316" i="11"/>
  <c r="L316" i="11" l="1"/>
  <c r="H317" i="11"/>
  <c r="E317" i="11"/>
  <c r="O317" i="11"/>
  <c r="J317" i="11"/>
  <c r="K317" i="11"/>
  <c r="G317" i="11"/>
  <c r="I317" i="11"/>
  <c r="M317" i="11"/>
  <c r="N317" i="11"/>
  <c r="F318" i="11"/>
  <c r="A301" i="11"/>
  <c r="B300" i="11"/>
  <c r="C300" i="11" s="1"/>
  <c r="L317" i="11" l="1"/>
  <c r="B301" i="11"/>
  <c r="C301" i="11" s="1"/>
  <c r="A302" i="11"/>
  <c r="F319" i="11"/>
  <c r="H318" i="11"/>
  <c r="M318" i="11"/>
  <c r="N318" i="11"/>
  <c r="J318" i="11"/>
  <c r="O318" i="11"/>
  <c r="K318" i="11"/>
  <c r="G318" i="11"/>
  <c r="E318" i="11"/>
  <c r="I318" i="11"/>
  <c r="H319" i="11" l="1"/>
  <c r="J319" i="11"/>
  <c r="K319" i="11"/>
  <c r="N319" i="11"/>
  <c r="F320" i="11"/>
  <c r="E319" i="11"/>
  <c r="O319" i="11"/>
  <c r="G319" i="11"/>
  <c r="I319" i="11"/>
  <c r="M319" i="11"/>
  <c r="B302" i="11"/>
  <c r="C302" i="11" s="1"/>
  <c r="A303" i="11"/>
  <c r="L318" i="11"/>
  <c r="L319" i="11" l="1"/>
  <c r="F321" i="11"/>
  <c r="J320" i="11"/>
  <c r="H320" i="11"/>
  <c r="K320" i="11"/>
  <c r="E320" i="11"/>
  <c r="N320" i="11"/>
  <c r="O320" i="11"/>
  <c r="G320" i="11"/>
  <c r="I320" i="11"/>
  <c r="M320" i="11"/>
  <c r="B303" i="11"/>
  <c r="C303" i="11" s="1"/>
  <c r="A304" i="11"/>
  <c r="L320" i="11" l="1"/>
  <c r="A305" i="11"/>
  <c r="B304" i="11"/>
  <c r="C304" i="11" s="1"/>
  <c r="H321" i="11"/>
  <c r="N321" i="11"/>
  <c r="O321" i="11"/>
  <c r="F322" i="11"/>
  <c r="K321" i="11"/>
  <c r="M321" i="11"/>
  <c r="I321" i="11"/>
  <c r="G321" i="11"/>
  <c r="E321" i="11"/>
  <c r="J321" i="11"/>
  <c r="L321" i="11" l="1"/>
  <c r="E322" i="11"/>
  <c r="F323" i="11"/>
  <c r="I322" i="11"/>
  <c r="J322" i="11"/>
  <c r="H322" i="11"/>
  <c r="K322" i="11"/>
  <c r="M322" i="11"/>
  <c r="N322" i="11"/>
  <c r="O322" i="11"/>
  <c r="G322" i="11"/>
  <c r="B305" i="11"/>
  <c r="C305" i="11" s="1"/>
  <c r="A306" i="11"/>
  <c r="L322" i="11" l="1"/>
  <c r="G323" i="11"/>
  <c r="J323" i="11"/>
  <c r="K323" i="11"/>
  <c r="O323" i="11"/>
  <c r="M323" i="11"/>
  <c r="H323" i="11"/>
  <c r="N323" i="11"/>
  <c r="F324" i="11"/>
  <c r="E323" i="11"/>
  <c r="I323" i="11"/>
  <c r="A307" i="11"/>
  <c r="B306" i="11"/>
  <c r="C306" i="11" s="1"/>
  <c r="L323" i="11" l="1"/>
  <c r="G324" i="11"/>
  <c r="J324" i="11"/>
  <c r="K324" i="11"/>
  <c r="N324" i="11"/>
  <c r="I324" i="11"/>
  <c r="H324" i="11"/>
  <c r="M324" i="11"/>
  <c r="F325" i="11"/>
  <c r="E324" i="11"/>
  <c r="O324" i="11"/>
  <c r="B307" i="11"/>
  <c r="C307" i="11" s="1"/>
  <c r="A308" i="11"/>
  <c r="L324" i="11" l="1"/>
  <c r="E325" i="11"/>
  <c r="O325" i="11"/>
  <c r="F326" i="11"/>
  <c r="G325" i="11"/>
  <c r="H325" i="11"/>
  <c r="N325" i="11"/>
  <c r="I325" i="11"/>
  <c r="K325" i="11"/>
  <c r="J325" i="11"/>
  <c r="M325" i="11"/>
  <c r="B308" i="11"/>
  <c r="C308" i="11" s="1"/>
  <c r="A309" i="11"/>
  <c r="L325" i="11" l="1"/>
  <c r="A310" i="11"/>
  <c r="B309" i="11"/>
  <c r="C309" i="11" s="1"/>
  <c r="E326" i="11"/>
  <c r="F327" i="11"/>
  <c r="G326" i="11"/>
  <c r="H326" i="11"/>
  <c r="J326" i="11"/>
  <c r="K326" i="11"/>
  <c r="N326" i="11"/>
  <c r="O326" i="11"/>
  <c r="M326" i="11"/>
  <c r="I326" i="11"/>
  <c r="L326" i="11" l="1"/>
  <c r="J327" i="11"/>
  <c r="K327" i="11"/>
  <c r="E327" i="11"/>
  <c r="I327" i="11"/>
  <c r="M327" i="11"/>
  <c r="H327" i="11"/>
  <c r="N327" i="11"/>
  <c r="G327" i="11"/>
  <c r="O327" i="11"/>
  <c r="F328" i="11"/>
  <c r="A311" i="11"/>
  <c r="B310" i="11"/>
  <c r="C310" i="11" s="1"/>
  <c r="L327" i="11" l="1"/>
  <c r="A312" i="11"/>
  <c r="B311" i="11"/>
  <c r="C311" i="11" s="1"/>
  <c r="F329" i="11"/>
  <c r="J328" i="11"/>
  <c r="K328" i="11"/>
  <c r="E328" i="11"/>
  <c r="N328" i="11"/>
  <c r="M328" i="11"/>
  <c r="G328" i="11"/>
  <c r="H328" i="11"/>
  <c r="O328" i="11"/>
  <c r="I328" i="11"/>
  <c r="L328" i="11" l="1"/>
  <c r="N329" i="11"/>
  <c r="F330" i="11"/>
  <c r="H329" i="11"/>
  <c r="J329" i="11"/>
  <c r="I329" i="11"/>
  <c r="M329" i="11"/>
  <c r="K329" i="11"/>
  <c r="G329" i="11"/>
  <c r="O329" i="11"/>
  <c r="E329" i="11"/>
  <c r="A313" i="11"/>
  <c r="B312" i="11"/>
  <c r="C312" i="11" s="1"/>
  <c r="L329" i="11" l="1"/>
  <c r="A314" i="11"/>
  <c r="B313" i="11"/>
  <c r="C313" i="11" s="1"/>
  <c r="M330" i="11"/>
  <c r="N330" i="11"/>
  <c r="F331" i="11"/>
  <c r="E330" i="11"/>
  <c r="H330" i="11"/>
  <c r="G330" i="11"/>
  <c r="O330" i="11"/>
  <c r="J330" i="11"/>
  <c r="K330" i="11"/>
  <c r="I330" i="11"/>
  <c r="L330" i="11" l="1"/>
  <c r="H331" i="11"/>
  <c r="E331" i="11"/>
  <c r="J331" i="11"/>
  <c r="N331" i="11"/>
  <c r="O331" i="11"/>
  <c r="F332" i="11"/>
  <c r="I331" i="11"/>
  <c r="K331" i="11"/>
  <c r="M331" i="11"/>
  <c r="G331" i="11"/>
  <c r="B314" i="11"/>
  <c r="C314" i="11" s="1"/>
  <c r="A315" i="11"/>
  <c r="L331" i="11" l="1"/>
  <c r="G332" i="11"/>
  <c r="J332" i="11"/>
  <c r="K332" i="11"/>
  <c r="H332" i="11"/>
  <c r="M332" i="11"/>
  <c r="N332" i="11"/>
  <c r="I332" i="11"/>
  <c r="O332" i="11"/>
  <c r="F333" i="11"/>
  <c r="E332" i="11"/>
  <c r="B315" i="11"/>
  <c r="C315" i="11" s="1"/>
  <c r="A316" i="11"/>
  <c r="L332" i="11" l="1"/>
  <c r="B316" i="11"/>
  <c r="C316" i="11" s="1"/>
  <c r="A317" i="11"/>
  <c r="H333" i="11"/>
  <c r="F334" i="11"/>
  <c r="I333" i="11"/>
  <c r="N333" i="11"/>
  <c r="E333" i="11"/>
  <c r="M333" i="11"/>
  <c r="G333" i="11"/>
  <c r="J333" i="11"/>
  <c r="K333" i="11"/>
  <c r="O333" i="11"/>
  <c r="F335" i="11" l="1"/>
  <c r="H334" i="11"/>
  <c r="K334" i="11"/>
  <c r="N334" i="11"/>
  <c r="I334" i="11"/>
  <c r="J334" i="11"/>
  <c r="M334" i="11"/>
  <c r="G334" i="11"/>
  <c r="E334" i="11"/>
  <c r="O334" i="11"/>
  <c r="L333" i="11"/>
  <c r="A318" i="11"/>
  <c r="B317" i="11"/>
  <c r="C317" i="11" s="1"/>
  <c r="L334" i="11" l="1"/>
  <c r="A319" i="11"/>
  <c r="B318" i="11"/>
  <c r="C318" i="11" s="1"/>
  <c r="N335" i="11"/>
  <c r="G335" i="11"/>
  <c r="I335" i="11"/>
  <c r="J335" i="11"/>
  <c r="H335" i="11"/>
  <c r="O335" i="11"/>
  <c r="K335" i="11"/>
  <c r="F336" i="11"/>
  <c r="M335" i="11"/>
  <c r="E335" i="11"/>
  <c r="L335" i="11" l="1"/>
  <c r="K336" i="11"/>
  <c r="H336" i="11"/>
  <c r="N336" i="11"/>
  <c r="O336" i="11"/>
  <c r="E336" i="11"/>
  <c r="G336" i="11"/>
  <c r="J336" i="11"/>
  <c r="M336" i="11"/>
  <c r="F337" i="11"/>
  <c r="I336" i="11"/>
  <c r="B319" i="11"/>
  <c r="C319" i="11" s="1"/>
  <c r="A320" i="11"/>
  <c r="B320" i="11" l="1"/>
  <c r="C320" i="11" s="1"/>
  <c r="A321" i="11"/>
  <c r="K337" i="11"/>
  <c r="M337" i="11"/>
  <c r="J337" i="11"/>
  <c r="E337" i="11"/>
  <c r="G337" i="11"/>
  <c r="H337" i="11"/>
  <c r="I337" i="11"/>
  <c r="N337" i="11"/>
  <c r="O337" i="11"/>
  <c r="F338" i="11"/>
  <c r="L336" i="11"/>
  <c r="O338" i="11" l="1"/>
  <c r="I338" i="11"/>
  <c r="E338" i="11"/>
  <c r="J338" i="11"/>
  <c r="M338" i="11"/>
  <c r="K338" i="11"/>
  <c r="G338" i="11"/>
  <c r="H338" i="11"/>
  <c r="N338" i="11"/>
  <c r="F339" i="11"/>
  <c r="L337" i="11"/>
  <c r="A322" i="11"/>
  <c r="B321" i="11"/>
  <c r="C321" i="11" s="1"/>
  <c r="L338" i="11" l="1"/>
  <c r="B322" i="11"/>
  <c r="C322" i="11" s="1"/>
  <c r="A323" i="11"/>
  <c r="H339" i="11"/>
  <c r="I339" i="11"/>
  <c r="K339" i="11"/>
  <c r="N339" i="11"/>
  <c r="E339" i="11"/>
  <c r="O339" i="11"/>
  <c r="M339" i="11"/>
  <c r="G339" i="11"/>
  <c r="J339" i="11"/>
  <c r="F340" i="11"/>
  <c r="L339" i="11" l="1"/>
  <c r="F341" i="11"/>
  <c r="J340" i="11"/>
  <c r="E340" i="11"/>
  <c r="H340" i="11"/>
  <c r="K340" i="11"/>
  <c r="I340" i="11"/>
  <c r="G340" i="11"/>
  <c r="M340" i="11"/>
  <c r="O340" i="11"/>
  <c r="N340" i="11"/>
  <c r="B323" i="11"/>
  <c r="C323" i="11" s="1"/>
  <c r="A324" i="11"/>
  <c r="L340" i="11" l="1"/>
  <c r="B324" i="11"/>
  <c r="C324" i="11" s="1"/>
  <c r="A325" i="11"/>
  <c r="J341" i="11"/>
  <c r="K341" i="11"/>
  <c r="E341" i="11"/>
  <c r="N341" i="11"/>
  <c r="M341" i="11"/>
  <c r="F342" i="11"/>
  <c r="G341" i="11"/>
  <c r="I341" i="11"/>
  <c r="O341" i="11"/>
  <c r="H341" i="11"/>
  <c r="L341" i="11" l="1"/>
  <c r="K342" i="11"/>
  <c r="J342" i="11"/>
  <c r="I342" i="11"/>
  <c r="F343" i="11"/>
  <c r="M342" i="11"/>
  <c r="N342" i="11"/>
  <c r="O342" i="11"/>
  <c r="E342" i="11"/>
  <c r="H342" i="11"/>
  <c r="G342" i="11"/>
  <c r="A326" i="11"/>
  <c r="B325" i="11"/>
  <c r="C325" i="11" s="1"/>
  <c r="L342" i="11" l="1"/>
  <c r="I343" i="11"/>
  <c r="K343" i="11"/>
  <c r="M343" i="11"/>
  <c r="O343" i="11"/>
  <c r="N343" i="11"/>
  <c r="G343" i="11"/>
  <c r="J343" i="11"/>
  <c r="F344" i="11"/>
  <c r="E343" i="11"/>
  <c r="H343" i="11"/>
  <c r="B326" i="11"/>
  <c r="C326" i="11" s="1"/>
  <c r="A327" i="11"/>
  <c r="O344" i="11" l="1"/>
  <c r="F345" i="11"/>
  <c r="G344" i="11"/>
  <c r="J344" i="11"/>
  <c r="M344" i="11"/>
  <c r="H344" i="11"/>
  <c r="K344" i="11"/>
  <c r="I344" i="11"/>
  <c r="E344" i="11"/>
  <c r="N344" i="11"/>
  <c r="B327" i="11"/>
  <c r="C327" i="11" s="1"/>
  <c r="A328" i="11"/>
  <c r="L343" i="11"/>
  <c r="L344" i="11" l="1"/>
  <c r="A329" i="11"/>
  <c r="B328" i="11"/>
  <c r="C328" i="11" s="1"/>
  <c r="O345" i="11"/>
  <c r="E345" i="11"/>
  <c r="G345" i="11"/>
  <c r="H345" i="11"/>
  <c r="I345" i="11"/>
  <c r="J345" i="11"/>
  <c r="M345" i="11"/>
  <c r="N345" i="11"/>
  <c r="F346" i="11"/>
  <c r="K345" i="11"/>
  <c r="L345" i="11" l="1"/>
  <c r="H346" i="11"/>
  <c r="F347" i="11"/>
  <c r="O346" i="11"/>
  <c r="I346" i="11"/>
  <c r="J346" i="11"/>
  <c r="E346" i="11"/>
  <c r="K346" i="11"/>
  <c r="M346" i="11"/>
  <c r="N346" i="11"/>
  <c r="G346" i="11"/>
  <c r="A330" i="11"/>
  <c r="B329" i="11"/>
  <c r="C329" i="11" s="1"/>
  <c r="L346" i="11" l="1"/>
  <c r="F348" i="11"/>
  <c r="H347" i="11"/>
  <c r="I347" i="11"/>
  <c r="K347" i="11"/>
  <c r="N347" i="11"/>
  <c r="E347" i="11"/>
  <c r="O347" i="11"/>
  <c r="G347" i="11"/>
  <c r="J347" i="11"/>
  <c r="M347" i="11"/>
  <c r="B330" i="11"/>
  <c r="C330" i="11" s="1"/>
  <c r="A331" i="11"/>
  <c r="L347" i="11" l="1"/>
  <c r="A332" i="11"/>
  <c r="B331" i="11"/>
  <c r="C331" i="11" s="1"/>
  <c r="H348" i="11"/>
  <c r="K348" i="11"/>
  <c r="E348" i="11"/>
  <c r="M348" i="11"/>
  <c r="O348" i="11"/>
  <c r="N348" i="11"/>
  <c r="I348" i="11"/>
  <c r="G348" i="11"/>
  <c r="F349" i="11"/>
  <c r="J348" i="11"/>
  <c r="L348" i="11" l="1"/>
  <c r="J349" i="11"/>
  <c r="I349" i="11"/>
  <c r="K349" i="11"/>
  <c r="M349" i="11"/>
  <c r="F350" i="11"/>
  <c r="N349" i="11"/>
  <c r="E349" i="11"/>
  <c r="O349" i="11"/>
  <c r="G349" i="11"/>
  <c r="H349" i="11"/>
  <c r="B332" i="11"/>
  <c r="C332" i="11" s="1"/>
  <c r="A333" i="11"/>
  <c r="L349" i="11" l="1"/>
  <c r="J350" i="11"/>
  <c r="M350" i="11"/>
  <c r="N350" i="11"/>
  <c r="O350" i="11"/>
  <c r="E350" i="11"/>
  <c r="H350" i="11"/>
  <c r="I350" i="11"/>
  <c r="G350" i="11"/>
  <c r="F351" i="11"/>
  <c r="K350" i="11"/>
  <c r="B333" i="11"/>
  <c r="C333" i="11" s="1"/>
  <c r="A334" i="11"/>
  <c r="L350" i="11" l="1"/>
  <c r="A335" i="11"/>
  <c r="B334" i="11"/>
  <c r="C334" i="11" s="1"/>
  <c r="F352" i="11"/>
  <c r="M351" i="11"/>
  <c r="O351" i="11"/>
  <c r="E351" i="11"/>
  <c r="N351" i="11"/>
  <c r="K351" i="11"/>
  <c r="H351" i="11"/>
  <c r="G351" i="11"/>
  <c r="J351" i="11"/>
  <c r="I351" i="11"/>
  <c r="L351" i="11" l="1"/>
  <c r="O352" i="11"/>
  <c r="F353" i="11"/>
  <c r="G352" i="11"/>
  <c r="H352" i="11"/>
  <c r="K352" i="11"/>
  <c r="I352" i="11"/>
  <c r="J352" i="11"/>
  <c r="M352" i="11"/>
  <c r="N352" i="11"/>
  <c r="E352" i="11"/>
  <c r="B335" i="11"/>
  <c r="C335" i="11" s="1"/>
  <c r="A336" i="11"/>
  <c r="L352" i="11" l="1"/>
  <c r="B336" i="11"/>
  <c r="C336" i="11" s="1"/>
  <c r="A337" i="11"/>
  <c r="O353" i="11"/>
  <c r="E353" i="11"/>
  <c r="G353" i="11"/>
  <c r="I353" i="11"/>
  <c r="H353" i="11"/>
  <c r="N353" i="11"/>
  <c r="K353" i="11"/>
  <c r="F354" i="11"/>
  <c r="J353" i="11"/>
  <c r="M353" i="11"/>
  <c r="H354" i="11" l="1"/>
  <c r="K354" i="11"/>
  <c r="N354" i="11"/>
  <c r="M354" i="11"/>
  <c r="I354" i="11"/>
  <c r="J354" i="11"/>
  <c r="G354" i="11"/>
  <c r="E354" i="11"/>
  <c r="F355" i="11"/>
  <c r="O354" i="11"/>
  <c r="B337" i="11"/>
  <c r="C337" i="11" s="1"/>
  <c r="A338" i="11"/>
  <c r="L353" i="11"/>
  <c r="B338" i="11" l="1"/>
  <c r="C338" i="11" s="1"/>
  <c r="A339" i="11"/>
  <c r="L354" i="11"/>
  <c r="M355" i="11"/>
  <c r="G355" i="11"/>
  <c r="I355" i="11"/>
  <c r="O355" i="11"/>
  <c r="E355" i="11"/>
  <c r="H355" i="11"/>
  <c r="K355" i="11"/>
  <c r="N355" i="11"/>
  <c r="J355" i="11"/>
  <c r="F356" i="11"/>
  <c r="L355" i="11" l="1"/>
  <c r="J356" i="11"/>
  <c r="H356" i="11"/>
  <c r="K356" i="11"/>
  <c r="M356" i="11"/>
  <c r="G356" i="11"/>
  <c r="N356" i="11"/>
  <c r="F357" i="11"/>
  <c r="O356" i="11"/>
  <c r="E356" i="11"/>
  <c r="I356" i="11"/>
  <c r="B339" i="11"/>
  <c r="C339" i="11" s="1"/>
  <c r="A340" i="11"/>
  <c r="L356" i="11" l="1"/>
  <c r="B340" i="11"/>
  <c r="C340" i="11" s="1"/>
  <c r="A341" i="11"/>
  <c r="K357" i="11"/>
  <c r="H357" i="11"/>
  <c r="I357" i="11"/>
  <c r="M357" i="11"/>
  <c r="E357" i="11"/>
  <c r="F358" i="11"/>
  <c r="N357" i="11"/>
  <c r="O357" i="11"/>
  <c r="J357" i="11"/>
  <c r="G357" i="11"/>
  <c r="O358" i="11" l="1"/>
  <c r="E358" i="11"/>
  <c r="M358" i="11"/>
  <c r="G358" i="11"/>
  <c r="H358" i="11"/>
  <c r="F359" i="11"/>
  <c r="I358" i="11"/>
  <c r="J358" i="11"/>
  <c r="K358" i="11"/>
  <c r="N358" i="11"/>
  <c r="L357" i="11"/>
  <c r="A342" i="11"/>
  <c r="B341" i="11"/>
  <c r="C341" i="11" s="1"/>
  <c r="M359" i="11" l="1"/>
  <c r="O359" i="11"/>
  <c r="E359" i="11"/>
  <c r="G359" i="11"/>
  <c r="J359" i="11"/>
  <c r="F360" i="11"/>
  <c r="N359" i="11"/>
  <c r="H359" i="11"/>
  <c r="I359" i="11"/>
  <c r="K359" i="11"/>
  <c r="A343" i="11"/>
  <c r="B342" i="11"/>
  <c r="C342" i="11" s="1"/>
  <c r="L358" i="11"/>
  <c r="N360" i="11" l="1"/>
  <c r="F361" i="11"/>
  <c r="H360" i="11"/>
  <c r="O360" i="11"/>
  <c r="M360" i="11"/>
  <c r="I360" i="11"/>
  <c r="K360" i="11"/>
  <c r="J360" i="11"/>
  <c r="E360" i="11"/>
  <c r="G360" i="11"/>
  <c r="B343" i="11"/>
  <c r="C343" i="11" s="1"/>
  <c r="A344" i="11"/>
  <c r="L359" i="11"/>
  <c r="B344" i="11" l="1"/>
  <c r="C344" i="11" s="1"/>
  <c r="A345" i="11"/>
  <c r="L360" i="11"/>
  <c r="F362" i="11"/>
  <c r="M361" i="11"/>
  <c r="H361" i="11"/>
  <c r="N361" i="11"/>
  <c r="J361" i="11"/>
  <c r="O361" i="11"/>
  <c r="E361" i="11"/>
  <c r="G361" i="11"/>
  <c r="I361" i="11"/>
  <c r="K361" i="11"/>
  <c r="L361" i="11" l="1"/>
  <c r="O362" i="11"/>
  <c r="H362" i="11"/>
  <c r="I362" i="11"/>
  <c r="K362" i="11"/>
  <c r="E362" i="11"/>
  <c r="N362" i="11"/>
  <c r="M362" i="11"/>
  <c r="F363" i="11"/>
  <c r="J362" i="11"/>
  <c r="G362" i="11"/>
  <c r="A346" i="11"/>
  <c r="B345" i="11"/>
  <c r="C345" i="11" s="1"/>
  <c r="L362" i="11" l="1"/>
  <c r="A347" i="11"/>
  <c r="B346" i="11"/>
  <c r="C346" i="11" s="1"/>
  <c r="M363" i="11"/>
  <c r="H363" i="11"/>
  <c r="G363" i="11"/>
  <c r="I363" i="11"/>
  <c r="K363" i="11"/>
  <c r="N363" i="11"/>
  <c r="O363" i="11"/>
  <c r="E363" i="11"/>
  <c r="F364" i="11"/>
  <c r="J363" i="11"/>
  <c r="L363" i="11" l="1"/>
  <c r="J364" i="11"/>
  <c r="N364" i="11"/>
  <c r="H364" i="11"/>
  <c r="I364" i="11"/>
  <c r="K364" i="11"/>
  <c r="M364" i="11"/>
  <c r="E364" i="11"/>
  <c r="O364" i="11"/>
  <c r="G364" i="11"/>
  <c r="F365" i="11"/>
  <c r="B347" i="11"/>
  <c r="C347" i="11" s="1"/>
  <c r="A348" i="11"/>
  <c r="L364" i="11" l="1"/>
  <c r="B348" i="11"/>
  <c r="C348" i="11" s="1"/>
  <c r="A349" i="11"/>
  <c r="K365" i="11"/>
  <c r="M365" i="11"/>
  <c r="F366" i="11"/>
  <c r="E365" i="11"/>
  <c r="H365" i="11"/>
  <c r="N365" i="11"/>
  <c r="I365" i="11"/>
  <c r="J365" i="11"/>
  <c r="O365" i="11"/>
  <c r="G365" i="11"/>
  <c r="L365" i="11" l="1"/>
  <c r="E366" i="11"/>
  <c r="G366" i="11"/>
  <c r="H366" i="11"/>
  <c r="I366" i="11"/>
  <c r="J366" i="11"/>
  <c r="F367" i="11"/>
  <c r="M366" i="11"/>
  <c r="N366" i="11"/>
  <c r="K366" i="11"/>
  <c r="O366" i="11"/>
  <c r="A350" i="11"/>
  <c r="B349" i="11"/>
  <c r="C349" i="11" s="1"/>
  <c r="I367" i="11" l="1"/>
  <c r="E367" i="11"/>
  <c r="J367" i="11"/>
  <c r="K367" i="11"/>
  <c r="H367" i="11"/>
  <c r="F368" i="11"/>
  <c r="G367" i="11"/>
  <c r="O367" i="11"/>
  <c r="N367" i="11"/>
  <c r="M367" i="11"/>
  <c r="A351" i="11"/>
  <c r="B350" i="11"/>
  <c r="C350" i="11" s="1"/>
  <c r="L366" i="11"/>
  <c r="L367" i="11" l="1"/>
  <c r="F369" i="11"/>
  <c r="G368" i="11"/>
  <c r="N368" i="11"/>
  <c r="H368" i="11"/>
  <c r="I368" i="11"/>
  <c r="K368" i="11"/>
  <c r="J368" i="11"/>
  <c r="E368" i="11"/>
  <c r="O368" i="11"/>
  <c r="M368" i="11"/>
  <c r="B351" i="11"/>
  <c r="C351" i="11" s="1"/>
  <c r="A352" i="11"/>
  <c r="L368" i="11" l="1"/>
  <c r="A353" i="11"/>
  <c r="B352" i="11"/>
  <c r="C352" i="11" s="1"/>
  <c r="I369" i="11"/>
  <c r="E369" i="11"/>
  <c r="M369" i="11"/>
  <c r="N369" i="11"/>
  <c r="H369" i="11"/>
  <c r="F370" i="11"/>
  <c r="J369" i="11"/>
  <c r="O369" i="11"/>
  <c r="G369" i="11"/>
  <c r="K369" i="11"/>
  <c r="L369" i="11" l="1"/>
  <c r="B353" i="11"/>
  <c r="C353" i="11" s="1"/>
  <c r="A354" i="11"/>
  <c r="I370" i="11"/>
  <c r="J370" i="11"/>
  <c r="K370" i="11"/>
  <c r="E370" i="11"/>
  <c r="N370" i="11"/>
  <c r="M370" i="11"/>
  <c r="F371" i="11"/>
  <c r="G370" i="11"/>
  <c r="H370" i="11"/>
  <c r="O370" i="11"/>
  <c r="L370" i="11" l="1"/>
  <c r="B354" i="11"/>
  <c r="C354" i="11" s="1"/>
  <c r="A355" i="11"/>
  <c r="K371" i="11"/>
  <c r="N371" i="11"/>
  <c r="O371" i="11"/>
  <c r="G371" i="11"/>
  <c r="J371" i="11"/>
  <c r="M371" i="11"/>
  <c r="H371" i="11"/>
  <c r="E371" i="11"/>
  <c r="F372" i="11"/>
  <c r="I371" i="11"/>
  <c r="L371" i="11" l="1"/>
  <c r="A356" i="11"/>
  <c r="B355" i="11"/>
  <c r="C355" i="11" s="1"/>
  <c r="M372" i="11"/>
  <c r="F373" i="11"/>
  <c r="N372" i="11"/>
  <c r="E372" i="11"/>
  <c r="G372" i="11"/>
  <c r="H372" i="11"/>
  <c r="I372" i="11"/>
  <c r="O372" i="11"/>
  <c r="K372" i="11"/>
  <c r="J372" i="11"/>
  <c r="M373" i="11" l="1"/>
  <c r="E373" i="11"/>
  <c r="H373" i="11"/>
  <c r="N373" i="11"/>
  <c r="J373" i="11"/>
  <c r="K373" i="11"/>
  <c r="O373" i="11"/>
  <c r="F374" i="11"/>
  <c r="I373" i="11"/>
  <c r="G373" i="11"/>
  <c r="L372" i="11"/>
  <c r="A357" i="11"/>
  <c r="B356" i="11"/>
  <c r="C356" i="11" s="1"/>
  <c r="L373" i="11" l="1"/>
  <c r="E374" i="11"/>
  <c r="J374" i="11"/>
  <c r="O374" i="11"/>
  <c r="G374" i="11"/>
  <c r="H374" i="11"/>
  <c r="I374" i="11"/>
  <c r="K374" i="11"/>
  <c r="M374" i="11"/>
  <c r="N374" i="11"/>
  <c r="F375" i="11"/>
  <c r="B357" i="11"/>
  <c r="C357" i="11" s="1"/>
  <c r="A358" i="11"/>
  <c r="L374" i="11" l="1"/>
  <c r="A359" i="11"/>
  <c r="B358" i="11"/>
  <c r="C358" i="11" s="1"/>
  <c r="I375" i="11"/>
  <c r="F376" i="11"/>
  <c r="E375" i="11"/>
  <c r="G375" i="11"/>
  <c r="J375" i="11"/>
  <c r="K375" i="11"/>
  <c r="M375" i="11"/>
  <c r="N375" i="11"/>
  <c r="H375" i="11"/>
  <c r="O375" i="11"/>
  <c r="L375" i="11" l="1"/>
  <c r="H376" i="11"/>
  <c r="I376" i="11"/>
  <c r="O376" i="11"/>
  <c r="F377" i="11"/>
  <c r="J376" i="11"/>
  <c r="K376" i="11"/>
  <c r="M376" i="11"/>
  <c r="E376" i="11"/>
  <c r="G376" i="11"/>
  <c r="N376" i="11"/>
  <c r="A360" i="11"/>
  <c r="B359" i="11"/>
  <c r="C359" i="11" s="1"/>
  <c r="L376" i="11" l="1"/>
  <c r="M377" i="11"/>
  <c r="N377" i="11"/>
  <c r="O377" i="11"/>
  <c r="H377" i="11"/>
  <c r="K377" i="11"/>
  <c r="J377" i="11"/>
  <c r="I377" i="11"/>
  <c r="F378" i="11"/>
  <c r="E377" i="11"/>
  <c r="G377" i="11"/>
  <c r="B360" i="11"/>
  <c r="C360" i="11" s="1"/>
  <c r="A361" i="11"/>
  <c r="L377" i="11" l="1"/>
  <c r="H378" i="11"/>
  <c r="J378" i="11"/>
  <c r="K378" i="11"/>
  <c r="N378" i="11"/>
  <c r="E378" i="11"/>
  <c r="F379" i="11"/>
  <c r="I378" i="11"/>
  <c r="M378" i="11"/>
  <c r="G378" i="11"/>
  <c r="O378" i="11"/>
  <c r="A362" i="11"/>
  <c r="B361" i="11"/>
  <c r="C361" i="11" s="1"/>
  <c r="L378" i="11" l="1"/>
  <c r="B362" i="11"/>
  <c r="C362" i="11" s="1"/>
  <c r="A363" i="11"/>
  <c r="K379" i="11"/>
  <c r="N379" i="11"/>
  <c r="F380" i="11"/>
  <c r="G379" i="11"/>
  <c r="J379" i="11"/>
  <c r="I379" i="11"/>
  <c r="E379" i="11"/>
  <c r="H379" i="11"/>
  <c r="M379" i="11"/>
  <c r="O379" i="11"/>
  <c r="M380" i="11" l="1"/>
  <c r="F381" i="11"/>
  <c r="N380" i="11"/>
  <c r="E380" i="11"/>
  <c r="H380" i="11"/>
  <c r="J380" i="11"/>
  <c r="O380" i="11"/>
  <c r="G380" i="11"/>
  <c r="K380" i="11"/>
  <c r="I380" i="11"/>
  <c r="L379" i="11"/>
  <c r="B363" i="11"/>
  <c r="C363" i="11" s="1"/>
  <c r="A364" i="11"/>
  <c r="B364" i="11" l="1"/>
  <c r="C364" i="11" s="1"/>
  <c r="A365" i="11"/>
  <c r="E381" i="11"/>
  <c r="F382" i="11"/>
  <c r="G381" i="11"/>
  <c r="I381" i="11"/>
  <c r="J381" i="11"/>
  <c r="H381" i="11"/>
  <c r="K381" i="11"/>
  <c r="M381" i="11"/>
  <c r="O381" i="11"/>
  <c r="N381" i="11"/>
  <c r="L380" i="11"/>
  <c r="M382" i="11" l="1"/>
  <c r="N382" i="11"/>
  <c r="E382" i="11"/>
  <c r="I382" i="11"/>
  <c r="F383" i="11"/>
  <c r="O382" i="11"/>
  <c r="G382" i="11"/>
  <c r="H382" i="11"/>
  <c r="J382" i="11"/>
  <c r="K382" i="11"/>
  <c r="B365" i="11"/>
  <c r="C365" i="11" s="1"/>
  <c r="A366" i="11"/>
  <c r="L381" i="11"/>
  <c r="L382" i="11" l="1"/>
  <c r="K383" i="11"/>
  <c r="O383" i="11"/>
  <c r="F384" i="11"/>
  <c r="E383" i="11"/>
  <c r="G383" i="11"/>
  <c r="N383" i="11"/>
  <c r="I383" i="11"/>
  <c r="H383" i="11"/>
  <c r="J383" i="11"/>
  <c r="M383" i="11"/>
  <c r="A367" i="11"/>
  <c r="B366" i="11"/>
  <c r="C366" i="11" s="1"/>
  <c r="M384" i="11" l="1"/>
  <c r="J384" i="11"/>
  <c r="N384" i="11"/>
  <c r="O384" i="11"/>
  <c r="K384" i="11"/>
  <c r="E384" i="11"/>
  <c r="G384" i="11"/>
  <c r="H384" i="11"/>
  <c r="I384" i="11"/>
  <c r="F385" i="11"/>
  <c r="A368" i="11"/>
  <c r="B367" i="11"/>
  <c r="C367" i="11" s="1"/>
  <c r="L383" i="11"/>
  <c r="L384" i="11" l="1"/>
  <c r="A369" i="11"/>
  <c r="B368" i="11"/>
  <c r="C368" i="11" s="1"/>
  <c r="N385" i="11"/>
  <c r="O385" i="11"/>
  <c r="F386" i="11"/>
  <c r="E385" i="11"/>
  <c r="H385" i="11"/>
  <c r="G385" i="11"/>
  <c r="J385" i="11"/>
  <c r="I385" i="11"/>
  <c r="M385" i="11"/>
  <c r="K385" i="11"/>
  <c r="O386" i="11" l="1"/>
  <c r="K386" i="11"/>
  <c r="N386" i="11"/>
  <c r="H386" i="11"/>
  <c r="E386" i="11"/>
  <c r="I386" i="11"/>
  <c r="M386" i="11"/>
  <c r="F387" i="11"/>
  <c r="G386" i="11"/>
  <c r="J386" i="11"/>
  <c r="L385" i="11"/>
  <c r="A370" i="11"/>
  <c r="B369" i="11"/>
  <c r="C369" i="11" s="1"/>
  <c r="M387" i="11" l="1"/>
  <c r="N387" i="11"/>
  <c r="O387" i="11"/>
  <c r="F388" i="11"/>
  <c r="E387" i="11"/>
  <c r="I387" i="11"/>
  <c r="G387" i="11"/>
  <c r="K387" i="11"/>
  <c r="J387" i="11"/>
  <c r="H387" i="11"/>
  <c r="B370" i="11"/>
  <c r="C370" i="11" s="1"/>
  <c r="A371" i="11"/>
  <c r="L386" i="11"/>
  <c r="L387" i="11" l="1"/>
  <c r="K388" i="11"/>
  <c r="M388" i="11"/>
  <c r="E388" i="11"/>
  <c r="G388" i="11"/>
  <c r="H388" i="11"/>
  <c r="I388" i="11"/>
  <c r="J388" i="11"/>
  <c r="O388" i="11"/>
  <c r="N388" i="11"/>
  <c r="F389" i="11"/>
  <c r="B371" i="11"/>
  <c r="C371" i="11" s="1"/>
  <c r="A372" i="11"/>
  <c r="A373" i="11" l="1"/>
  <c r="B372" i="11"/>
  <c r="C372" i="11" s="1"/>
  <c r="M389" i="11"/>
  <c r="N389" i="11"/>
  <c r="O389" i="11"/>
  <c r="E389" i="11"/>
  <c r="I389" i="11"/>
  <c r="H389" i="11"/>
  <c r="F390" i="11"/>
  <c r="G389" i="11"/>
  <c r="J389" i="11"/>
  <c r="K389" i="11"/>
  <c r="L388" i="11"/>
  <c r="L389" i="11" l="1"/>
  <c r="H390" i="11"/>
  <c r="F391" i="11"/>
  <c r="E390" i="11"/>
  <c r="J390" i="11"/>
  <c r="N390" i="11"/>
  <c r="K390" i="11"/>
  <c r="G390" i="11"/>
  <c r="M390" i="11"/>
  <c r="O390" i="11"/>
  <c r="I390" i="11"/>
  <c r="B373" i="11"/>
  <c r="C373" i="11" s="1"/>
  <c r="A374" i="11"/>
  <c r="L390" i="11" l="1"/>
  <c r="A375" i="11"/>
  <c r="B374" i="11"/>
  <c r="C374" i="11" s="1"/>
  <c r="G391" i="11"/>
  <c r="H391" i="11"/>
  <c r="I391" i="11"/>
  <c r="J391" i="11"/>
  <c r="K391" i="11"/>
  <c r="O391" i="11"/>
  <c r="E391" i="11"/>
  <c r="F392" i="11"/>
  <c r="M391" i="11"/>
  <c r="N391" i="11"/>
  <c r="L391" i="11" l="1"/>
  <c r="K392" i="11"/>
  <c r="O392" i="11"/>
  <c r="G392" i="11"/>
  <c r="F393" i="11"/>
  <c r="H392" i="11"/>
  <c r="E392" i="11"/>
  <c r="I392" i="11"/>
  <c r="M392" i="11"/>
  <c r="N392" i="11"/>
  <c r="J392" i="11"/>
  <c r="A376" i="11"/>
  <c r="B375" i="11"/>
  <c r="C375" i="11" s="1"/>
  <c r="N393" i="11" l="1"/>
  <c r="H393" i="11"/>
  <c r="I393" i="11"/>
  <c r="E393" i="11"/>
  <c r="J393" i="11"/>
  <c r="K393" i="11"/>
  <c r="G393" i="11"/>
  <c r="F394" i="11"/>
  <c r="M393" i="11"/>
  <c r="O393" i="11"/>
  <c r="B376" i="11"/>
  <c r="C376" i="11" s="1"/>
  <c r="A377" i="11"/>
  <c r="L392" i="11"/>
  <c r="L393" i="11" l="1"/>
  <c r="M394" i="11"/>
  <c r="G394" i="11"/>
  <c r="H394" i="11"/>
  <c r="I394" i="11"/>
  <c r="O394" i="11"/>
  <c r="F395" i="11"/>
  <c r="N394" i="11"/>
  <c r="J394" i="11"/>
  <c r="K394" i="11"/>
  <c r="E394" i="11"/>
  <c r="A378" i="11"/>
  <c r="B377" i="11"/>
  <c r="C377" i="11" s="1"/>
  <c r="F396" i="11" l="1"/>
  <c r="M395" i="11"/>
  <c r="N395" i="11"/>
  <c r="E395" i="11"/>
  <c r="H395" i="11"/>
  <c r="G395" i="11"/>
  <c r="O395" i="11"/>
  <c r="I395" i="11"/>
  <c r="J395" i="11"/>
  <c r="K395" i="11"/>
  <c r="B378" i="11"/>
  <c r="C378" i="11" s="1"/>
  <c r="A379" i="11"/>
  <c r="L394" i="11"/>
  <c r="A380" i="11" l="1"/>
  <c r="B379" i="11"/>
  <c r="C379" i="11" s="1"/>
  <c r="L395" i="11"/>
  <c r="G396" i="11"/>
  <c r="O396" i="11"/>
  <c r="F397" i="11"/>
  <c r="H396" i="11"/>
  <c r="I396" i="11"/>
  <c r="E396" i="11"/>
  <c r="J396" i="11"/>
  <c r="K396" i="11"/>
  <c r="M396" i="11"/>
  <c r="N396" i="11"/>
  <c r="L396" i="11" l="1"/>
  <c r="G397" i="11"/>
  <c r="H397" i="11"/>
  <c r="M397" i="11"/>
  <c r="I397" i="11"/>
  <c r="N397" i="11"/>
  <c r="F398" i="11"/>
  <c r="O397" i="11"/>
  <c r="J397" i="11"/>
  <c r="K397" i="11"/>
  <c r="E397" i="11"/>
  <c r="A381" i="11"/>
  <c r="B380" i="11"/>
  <c r="C380" i="11" s="1"/>
  <c r="H398" i="11" l="1"/>
  <c r="I398" i="11"/>
  <c r="J398" i="11"/>
  <c r="K398" i="11"/>
  <c r="N398" i="11"/>
  <c r="M398" i="11"/>
  <c r="E398" i="11"/>
  <c r="O398" i="11"/>
  <c r="F399" i="11"/>
  <c r="G398" i="11"/>
  <c r="A382" i="11"/>
  <c r="B381" i="11"/>
  <c r="C381" i="11" s="1"/>
  <c r="L397" i="11"/>
  <c r="L398" i="11" l="1"/>
  <c r="B382" i="11"/>
  <c r="C382" i="11" s="1"/>
  <c r="A383" i="11"/>
  <c r="N399" i="11"/>
  <c r="O399" i="11"/>
  <c r="F400" i="11"/>
  <c r="G399" i="11"/>
  <c r="H399" i="11"/>
  <c r="J399" i="11"/>
  <c r="E399" i="11"/>
  <c r="I399" i="11"/>
  <c r="M399" i="11"/>
  <c r="K399" i="11"/>
  <c r="K400" i="11" l="1"/>
  <c r="G400" i="11"/>
  <c r="H400" i="11"/>
  <c r="M400" i="11"/>
  <c r="E400" i="11"/>
  <c r="O400" i="11"/>
  <c r="N400" i="11"/>
  <c r="J400" i="11"/>
  <c r="I400" i="11"/>
  <c r="F401" i="11"/>
  <c r="L399" i="11"/>
  <c r="B383" i="11"/>
  <c r="C383" i="11" s="1"/>
  <c r="A384" i="11"/>
  <c r="B384" i="11" l="1"/>
  <c r="C384" i="11" s="1"/>
  <c r="A385" i="11"/>
  <c r="G401" i="11"/>
  <c r="H401" i="11"/>
  <c r="O401" i="11"/>
  <c r="I401" i="11"/>
  <c r="J401" i="11"/>
  <c r="E401" i="11"/>
  <c r="K401" i="11"/>
  <c r="M401" i="11"/>
  <c r="F402" i="11"/>
  <c r="N401" i="11"/>
  <c r="L400" i="11"/>
  <c r="N402" i="11" l="1"/>
  <c r="O402" i="11"/>
  <c r="F403" i="11"/>
  <c r="J402" i="11"/>
  <c r="H402" i="11"/>
  <c r="K402" i="11"/>
  <c r="I402" i="11"/>
  <c r="G402" i="11"/>
  <c r="E402" i="11"/>
  <c r="M402" i="11"/>
  <c r="A386" i="11"/>
  <c r="B385" i="11"/>
  <c r="C385" i="11" s="1"/>
  <c r="L401" i="11"/>
  <c r="L402" i="11" l="1"/>
  <c r="J403" i="11"/>
  <c r="E403" i="11"/>
  <c r="G403" i="11"/>
  <c r="H403" i="11"/>
  <c r="K403" i="11"/>
  <c r="M403" i="11"/>
  <c r="O403" i="11"/>
  <c r="N403" i="11"/>
  <c r="I403" i="11"/>
  <c r="F404" i="11"/>
  <c r="B386" i="11"/>
  <c r="C386" i="11" s="1"/>
  <c r="A387" i="11"/>
  <c r="L403" i="11" l="1"/>
  <c r="B387" i="11"/>
  <c r="C387" i="11" s="1"/>
  <c r="A388" i="11"/>
  <c r="G404" i="11"/>
  <c r="O404" i="11"/>
  <c r="H404" i="11"/>
  <c r="K404" i="11"/>
  <c r="I404" i="11"/>
  <c r="J404" i="11"/>
  <c r="F405" i="11"/>
  <c r="M404" i="11"/>
  <c r="E404" i="11"/>
  <c r="N404" i="11"/>
  <c r="L404" i="11" l="1"/>
  <c r="A389" i="11"/>
  <c r="B388" i="11"/>
  <c r="C388" i="11" s="1"/>
  <c r="N405" i="11"/>
  <c r="O405" i="11"/>
  <c r="E405" i="11"/>
  <c r="I405" i="11"/>
  <c r="G405" i="11"/>
  <c r="J405" i="11"/>
  <c r="K405" i="11"/>
  <c r="M405" i="11"/>
  <c r="F406" i="11"/>
  <c r="H405" i="11"/>
  <c r="L405" i="11" l="1"/>
  <c r="H406" i="11"/>
  <c r="I406" i="11"/>
  <c r="F407" i="11"/>
  <c r="E406" i="11"/>
  <c r="K406" i="11"/>
  <c r="G406" i="11"/>
  <c r="M406" i="11"/>
  <c r="O406" i="11"/>
  <c r="J406" i="11"/>
  <c r="N406" i="11"/>
  <c r="B389" i="11"/>
  <c r="C389" i="11" s="1"/>
  <c r="A390" i="11"/>
  <c r="L406" i="11" l="1"/>
  <c r="H407" i="11"/>
  <c r="O407" i="11"/>
  <c r="E407" i="11"/>
  <c r="M407" i="11"/>
  <c r="N407" i="11"/>
  <c r="I407" i="11"/>
  <c r="J407" i="11"/>
  <c r="K407" i="11"/>
  <c r="F408" i="11"/>
  <c r="G407" i="11"/>
  <c r="B390" i="11"/>
  <c r="C390" i="11" s="1"/>
  <c r="A391" i="11"/>
  <c r="L407" i="11" l="1"/>
  <c r="A392" i="11"/>
  <c r="B391" i="11"/>
  <c r="C391" i="11" s="1"/>
  <c r="K408" i="11"/>
  <c r="I408" i="11"/>
  <c r="M408" i="11"/>
  <c r="N408" i="11"/>
  <c r="O408" i="11"/>
  <c r="H408" i="11"/>
  <c r="J408" i="11"/>
  <c r="E408" i="11"/>
  <c r="G408" i="11"/>
  <c r="F409" i="11"/>
  <c r="H409" i="11" l="1"/>
  <c r="F410" i="11"/>
  <c r="I409" i="11"/>
  <c r="E409" i="11"/>
  <c r="J409" i="11"/>
  <c r="M409" i="11"/>
  <c r="K409" i="11"/>
  <c r="O409" i="11"/>
  <c r="N409" i="11"/>
  <c r="G409" i="11"/>
  <c r="L408" i="11"/>
  <c r="A393" i="11"/>
  <c r="B392" i="11"/>
  <c r="C392" i="11" s="1"/>
  <c r="L409" i="11" l="1"/>
  <c r="B393" i="11"/>
  <c r="C393" i="11" s="1"/>
  <c r="A394" i="11"/>
  <c r="M410" i="11"/>
  <c r="H410" i="11"/>
  <c r="I410" i="11"/>
  <c r="N410" i="11"/>
  <c r="O410" i="11"/>
  <c r="F411" i="11"/>
  <c r="J410" i="11"/>
  <c r="K410" i="11"/>
  <c r="E410" i="11"/>
  <c r="G410" i="11"/>
  <c r="L410" i="11" l="1"/>
  <c r="I411" i="11"/>
  <c r="F412" i="11"/>
  <c r="J411" i="11"/>
  <c r="G411" i="11"/>
  <c r="O411" i="11"/>
  <c r="K411" i="11"/>
  <c r="M411" i="11"/>
  <c r="N411" i="11"/>
  <c r="E411" i="11"/>
  <c r="H411" i="11"/>
  <c r="A395" i="11"/>
  <c r="B394" i="11"/>
  <c r="C394" i="11" s="1"/>
  <c r="L411" i="11" l="1"/>
  <c r="N412" i="11"/>
  <c r="F413" i="11"/>
  <c r="K412" i="11"/>
  <c r="E412" i="11"/>
  <c r="I412" i="11"/>
  <c r="M412" i="11"/>
  <c r="J412" i="11"/>
  <c r="G412" i="11"/>
  <c r="O412" i="11"/>
  <c r="H412" i="11"/>
  <c r="A396" i="11"/>
  <c r="B395" i="11"/>
  <c r="C395" i="11" s="1"/>
  <c r="L412" i="11" l="1"/>
  <c r="E413" i="11"/>
  <c r="G413" i="11"/>
  <c r="H413" i="11"/>
  <c r="F414" i="11"/>
  <c r="M413" i="11"/>
  <c r="I413" i="11"/>
  <c r="N413" i="11"/>
  <c r="O413" i="11"/>
  <c r="K413" i="11"/>
  <c r="J413" i="11"/>
  <c r="A397" i="11"/>
  <c r="B396" i="11"/>
  <c r="C396" i="11" s="1"/>
  <c r="O414" i="11" l="1"/>
  <c r="I414" i="11"/>
  <c r="F415" i="11"/>
  <c r="J414" i="11"/>
  <c r="K414" i="11"/>
  <c r="M414" i="11"/>
  <c r="N414" i="11"/>
  <c r="G414" i="11"/>
  <c r="E414" i="11"/>
  <c r="H414" i="11"/>
  <c r="A398" i="11"/>
  <c r="B397" i="11"/>
  <c r="C397" i="11" s="1"/>
  <c r="L413" i="11"/>
  <c r="L414" i="11" l="1"/>
  <c r="M415" i="11"/>
  <c r="O415" i="11"/>
  <c r="F416" i="11"/>
  <c r="G415" i="11"/>
  <c r="I415" i="11"/>
  <c r="H415" i="11"/>
  <c r="E415" i="11"/>
  <c r="N415" i="11"/>
  <c r="K415" i="11"/>
  <c r="J415" i="11"/>
  <c r="A399" i="11"/>
  <c r="B398" i="11"/>
  <c r="C398" i="11" s="1"/>
  <c r="K416" i="11" l="1"/>
  <c r="G416" i="11"/>
  <c r="N416" i="11"/>
  <c r="I416" i="11"/>
  <c r="M416" i="11"/>
  <c r="F417" i="11"/>
  <c r="H416" i="11"/>
  <c r="O416" i="11"/>
  <c r="J416" i="11"/>
  <c r="E416" i="11"/>
  <c r="B399" i="11"/>
  <c r="C399" i="11" s="1"/>
  <c r="A400" i="11"/>
  <c r="L415" i="11"/>
  <c r="A401" i="11" l="1"/>
  <c r="B400" i="11"/>
  <c r="C400" i="11" s="1"/>
  <c r="N417" i="11"/>
  <c r="O417" i="11"/>
  <c r="J417" i="11"/>
  <c r="K417" i="11"/>
  <c r="F418" i="11"/>
  <c r="H417" i="11"/>
  <c r="I417" i="11"/>
  <c r="E417" i="11"/>
  <c r="M417" i="11"/>
  <c r="G417" i="11"/>
  <c r="L416" i="11"/>
  <c r="L417" i="11" l="1"/>
  <c r="N418" i="11"/>
  <c r="O418" i="11"/>
  <c r="H418" i="11"/>
  <c r="I418" i="11"/>
  <c r="E418" i="11"/>
  <c r="F419" i="11"/>
  <c r="G418" i="11"/>
  <c r="M418" i="11"/>
  <c r="J418" i="11"/>
  <c r="K418" i="11"/>
  <c r="B401" i="11"/>
  <c r="C401" i="11" s="1"/>
  <c r="A402" i="11"/>
  <c r="L418" i="11" l="1"/>
  <c r="F420" i="11"/>
  <c r="J419" i="11"/>
  <c r="E419" i="11"/>
  <c r="K419" i="11"/>
  <c r="G419" i="11"/>
  <c r="M419" i="11"/>
  <c r="O419" i="11"/>
  <c r="N419" i="11"/>
  <c r="H419" i="11"/>
  <c r="I419" i="11"/>
  <c r="B402" i="11"/>
  <c r="C402" i="11" s="1"/>
  <c r="A403" i="11"/>
  <c r="L419" i="11" l="1"/>
  <c r="B403" i="11"/>
  <c r="C403" i="11" s="1"/>
  <c r="A404" i="11"/>
  <c r="O420" i="11"/>
  <c r="K420" i="11"/>
  <c r="H420" i="11"/>
  <c r="I420" i="11"/>
  <c r="J420" i="11"/>
  <c r="E420" i="11"/>
  <c r="M420" i="11"/>
  <c r="N420" i="11"/>
  <c r="F421" i="11"/>
  <c r="G420" i="11"/>
  <c r="L420" i="11" l="1"/>
  <c r="A405" i="11"/>
  <c r="B404" i="11"/>
  <c r="C404" i="11" s="1"/>
  <c r="K421" i="11"/>
  <c r="M421" i="11"/>
  <c r="N421" i="11"/>
  <c r="O421" i="11"/>
  <c r="I421" i="11"/>
  <c r="F422" i="11"/>
  <c r="E421" i="11"/>
  <c r="G421" i="11"/>
  <c r="H421" i="11"/>
  <c r="J421" i="11"/>
  <c r="L421" i="11" l="1"/>
  <c r="A406" i="11"/>
  <c r="B405" i="11"/>
  <c r="C405" i="11" s="1"/>
  <c r="H422" i="11"/>
  <c r="I422" i="11"/>
  <c r="F423" i="11"/>
  <c r="E422" i="11"/>
  <c r="J422" i="11"/>
  <c r="N422" i="11"/>
  <c r="K422" i="11"/>
  <c r="G422" i="11"/>
  <c r="O422" i="11"/>
  <c r="M422" i="11"/>
  <c r="L422" i="11" l="1"/>
  <c r="N423" i="11"/>
  <c r="M423" i="11"/>
  <c r="G423" i="11"/>
  <c r="H423" i="11"/>
  <c r="I423" i="11"/>
  <c r="J423" i="11"/>
  <c r="K423" i="11"/>
  <c r="O423" i="11"/>
  <c r="F424" i="11"/>
  <c r="E423" i="11"/>
  <c r="B406" i="11"/>
  <c r="C406" i="11" s="1"/>
  <c r="A407" i="11"/>
  <c r="L423" i="11" l="1"/>
  <c r="B407" i="11"/>
  <c r="C407" i="11" s="1"/>
  <c r="A408" i="11"/>
  <c r="M424" i="11"/>
  <c r="O424" i="11"/>
  <c r="E424" i="11"/>
  <c r="J424" i="11"/>
  <c r="N424" i="11"/>
  <c r="K424" i="11"/>
  <c r="H424" i="11"/>
  <c r="G424" i="11"/>
  <c r="I424" i="11"/>
  <c r="F425" i="11"/>
  <c r="L424" i="11" l="1"/>
  <c r="N425" i="11"/>
  <c r="G425" i="11"/>
  <c r="M425" i="11"/>
  <c r="O425" i="11"/>
  <c r="H425" i="11"/>
  <c r="F426" i="11"/>
  <c r="I425" i="11"/>
  <c r="E425" i="11"/>
  <c r="J425" i="11"/>
  <c r="K425" i="11"/>
  <c r="B408" i="11"/>
  <c r="C408" i="11" s="1"/>
  <c r="A409" i="11"/>
  <c r="L425" i="11" l="1"/>
  <c r="A410" i="11"/>
  <c r="B409" i="11"/>
  <c r="C409" i="11" s="1"/>
  <c r="E426" i="11"/>
  <c r="H426" i="11"/>
  <c r="I426" i="11"/>
  <c r="M426" i="11"/>
  <c r="G426" i="11"/>
  <c r="N426" i="11"/>
  <c r="J426" i="11"/>
  <c r="O426" i="11"/>
  <c r="K426" i="11"/>
  <c r="F427" i="11"/>
  <c r="K427" i="11" l="1"/>
  <c r="G427" i="11"/>
  <c r="E427" i="11"/>
  <c r="M427" i="11"/>
  <c r="N427" i="11"/>
  <c r="F428" i="11"/>
  <c r="O427" i="11"/>
  <c r="I427" i="11"/>
  <c r="H427" i="11"/>
  <c r="J427" i="11"/>
  <c r="L426" i="11"/>
  <c r="B410" i="11"/>
  <c r="C410" i="11" s="1"/>
  <c r="A411" i="11"/>
  <c r="N428" i="11" l="1"/>
  <c r="F429" i="11"/>
  <c r="I428" i="11"/>
  <c r="E428" i="11"/>
  <c r="M428" i="11"/>
  <c r="K428" i="11"/>
  <c r="J428" i="11"/>
  <c r="H428" i="11"/>
  <c r="G428" i="11"/>
  <c r="O428" i="11"/>
  <c r="A412" i="11"/>
  <c r="B411" i="11"/>
  <c r="C411" i="11" s="1"/>
  <c r="L427" i="11"/>
  <c r="L428" i="11" l="1"/>
  <c r="A413" i="11"/>
  <c r="B412" i="11"/>
  <c r="C412" i="11" s="1"/>
  <c r="O429" i="11"/>
  <c r="E429" i="11"/>
  <c r="H429" i="11"/>
  <c r="K429" i="11"/>
  <c r="M429" i="11"/>
  <c r="G429" i="11"/>
  <c r="I429" i="11"/>
  <c r="F430" i="11"/>
  <c r="J429" i="11"/>
  <c r="N429" i="11"/>
  <c r="L429" i="11" l="1"/>
  <c r="I430" i="11"/>
  <c r="F431" i="11"/>
  <c r="H430" i="11"/>
  <c r="J430" i="11"/>
  <c r="N430" i="11"/>
  <c r="K430" i="11"/>
  <c r="E430" i="11"/>
  <c r="M430" i="11"/>
  <c r="G430" i="11"/>
  <c r="O430" i="11"/>
  <c r="B413" i="11"/>
  <c r="C413" i="11" s="1"/>
  <c r="A414" i="11"/>
  <c r="L430" i="11" l="1"/>
  <c r="G431" i="11"/>
  <c r="I431" i="11"/>
  <c r="K431" i="11"/>
  <c r="H431" i="11"/>
  <c r="J431" i="11"/>
  <c r="N431" i="11"/>
  <c r="E431" i="11"/>
  <c r="O431" i="11"/>
  <c r="M431" i="11"/>
  <c r="F432" i="11"/>
  <c r="A415" i="11"/>
  <c r="B414" i="11"/>
  <c r="C414" i="11" s="1"/>
  <c r="L431" i="11" l="1"/>
  <c r="B415" i="11"/>
  <c r="C415" i="11" s="1"/>
  <c r="A416" i="11"/>
  <c r="K432" i="11"/>
  <c r="J432" i="11"/>
  <c r="E432" i="11"/>
  <c r="H432" i="11"/>
  <c r="G432" i="11"/>
  <c r="M432" i="11"/>
  <c r="N432" i="11"/>
  <c r="I432" i="11"/>
  <c r="F433" i="11"/>
  <c r="O432" i="11"/>
  <c r="L432" i="11" l="1"/>
  <c r="A417" i="11"/>
  <c r="B416" i="11"/>
  <c r="C416" i="11" s="1"/>
  <c r="H433" i="11"/>
  <c r="J433" i="11"/>
  <c r="K433" i="11"/>
  <c r="O433" i="11"/>
  <c r="I433" i="11"/>
  <c r="E433" i="11"/>
  <c r="G433" i="11"/>
  <c r="M433" i="11"/>
  <c r="F434" i="11"/>
  <c r="N433" i="11"/>
  <c r="L433" i="11" l="1"/>
  <c r="I434" i="11"/>
  <c r="O434" i="11"/>
  <c r="H434" i="11"/>
  <c r="J434" i="11"/>
  <c r="F435" i="11"/>
  <c r="G434" i="11"/>
  <c r="E434" i="11"/>
  <c r="K434" i="11"/>
  <c r="M434" i="11"/>
  <c r="N434" i="11"/>
  <c r="A418" i="11"/>
  <c r="B417" i="11"/>
  <c r="C417" i="11" s="1"/>
  <c r="L434" i="11" l="1"/>
  <c r="J435" i="11"/>
  <c r="N435" i="11"/>
  <c r="M435" i="11"/>
  <c r="O435" i="11"/>
  <c r="F436" i="11"/>
  <c r="E435" i="11"/>
  <c r="I435" i="11"/>
  <c r="G435" i="11"/>
  <c r="K435" i="11"/>
  <c r="H435" i="11"/>
  <c r="B418" i="11"/>
  <c r="C418" i="11" s="1"/>
  <c r="A419" i="11"/>
  <c r="L435" i="11" l="1"/>
  <c r="A420" i="11"/>
  <c r="B419" i="11"/>
  <c r="C419" i="11" s="1"/>
  <c r="O436" i="11"/>
  <c r="N436" i="11"/>
  <c r="F437" i="11"/>
  <c r="H436" i="11"/>
  <c r="I436" i="11"/>
  <c r="E436" i="11"/>
  <c r="K436" i="11"/>
  <c r="J436" i="11"/>
  <c r="G436" i="11"/>
  <c r="M436" i="11"/>
  <c r="L436" i="11" l="1"/>
  <c r="O437" i="11"/>
  <c r="E437" i="11"/>
  <c r="J437" i="11"/>
  <c r="H437" i="11"/>
  <c r="G437" i="11"/>
  <c r="I437" i="11"/>
  <c r="K437" i="11"/>
  <c r="M437" i="11"/>
  <c r="F438" i="11"/>
  <c r="N437" i="11"/>
  <c r="B420" i="11"/>
  <c r="C420" i="11" s="1"/>
  <c r="A421" i="11"/>
  <c r="L437" i="11" l="1"/>
  <c r="A422" i="11"/>
  <c r="B421" i="11"/>
  <c r="C421" i="11" s="1"/>
  <c r="I438" i="11"/>
  <c r="F439" i="11"/>
  <c r="O438" i="11"/>
  <c r="E438" i="11"/>
  <c r="H438" i="11"/>
  <c r="K438" i="11"/>
  <c r="N438" i="11"/>
  <c r="J438" i="11"/>
  <c r="M438" i="11"/>
  <c r="G438" i="11"/>
  <c r="L438" i="11" l="1"/>
  <c r="E439" i="11"/>
  <c r="I439" i="11"/>
  <c r="K439" i="11"/>
  <c r="O439" i="11"/>
  <c r="F440" i="11"/>
  <c r="J439" i="11"/>
  <c r="M439" i="11"/>
  <c r="H439" i="11"/>
  <c r="N439" i="11"/>
  <c r="G439" i="11"/>
  <c r="B422" i="11"/>
  <c r="C422" i="11" s="1"/>
  <c r="A423" i="11"/>
  <c r="G440" i="11" l="1"/>
  <c r="J440" i="11"/>
  <c r="M440" i="11"/>
  <c r="N440" i="11"/>
  <c r="H440" i="11"/>
  <c r="O440" i="11"/>
  <c r="I440" i="11"/>
  <c r="E440" i="11"/>
  <c r="K440" i="11"/>
  <c r="F441" i="11"/>
  <c r="L439" i="11"/>
  <c r="B423" i="11"/>
  <c r="C423" i="11" s="1"/>
  <c r="A424" i="11"/>
  <c r="B424" i="11" l="1"/>
  <c r="C424" i="11" s="1"/>
  <c r="A425" i="11"/>
  <c r="H441" i="11"/>
  <c r="J441" i="11"/>
  <c r="K441" i="11"/>
  <c r="F442" i="11"/>
  <c r="G441" i="11"/>
  <c r="E441" i="11"/>
  <c r="O441" i="11"/>
  <c r="M441" i="11"/>
  <c r="I441" i="11"/>
  <c r="N441" i="11"/>
  <c r="L440" i="11"/>
  <c r="L441" i="11" l="1"/>
  <c r="H442" i="11"/>
  <c r="M442" i="11"/>
  <c r="O442" i="11"/>
  <c r="J442" i="11"/>
  <c r="F443" i="11"/>
  <c r="K442" i="11"/>
  <c r="E442" i="11"/>
  <c r="N442" i="11"/>
  <c r="I442" i="11"/>
  <c r="G442" i="11"/>
  <c r="A426" i="11"/>
  <c r="B425" i="11"/>
  <c r="C425" i="11" s="1"/>
  <c r="L442" i="11" l="1"/>
  <c r="K443" i="11"/>
  <c r="M443" i="11"/>
  <c r="O443" i="11"/>
  <c r="E443" i="11"/>
  <c r="I443" i="11"/>
  <c r="G443" i="11"/>
  <c r="N443" i="11"/>
  <c r="F444" i="11"/>
  <c r="H443" i="11"/>
  <c r="J443" i="11"/>
  <c r="A427" i="11"/>
  <c r="B426" i="11"/>
  <c r="C426" i="11" s="1"/>
  <c r="I444" i="11" l="1"/>
  <c r="J444" i="11"/>
  <c r="N444" i="11"/>
  <c r="G444" i="11"/>
  <c r="O444" i="11"/>
  <c r="F445" i="11"/>
  <c r="E444" i="11"/>
  <c r="H444" i="11"/>
  <c r="M444" i="11"/>
  <c r="K444" i="11"/>
  <c r="A428" i="11"/>
  <c r="B427" i="11"/>
  <c r="C427" i="11" s="1"/>
  <c r="L443" i="11"/>
  <c r="L444" i="11" l="1"/>
  <c r="O445" i="11"/>
  <c r="E445" i="11"/>
  <c r="N445" i="11"/>
  <c r="G445" i="11"/>
  <c r="I445" i="11"/>
  <c r="F446" i="11"/>
  <c r="J445" i="11"/>
  <c r="M445" i="11"/>
  <c r="H445" i="11"/>
  <c r="K445" i="11"/>
  <c r="B428" i="11"/>
  <c r="C428" i="11" s="1"/>
  <c r="A429" i="11"/>
  <c r="J446" i="11" l="1"/>
  <c r="E446" i="11"/>
  <c r="O446" i="11"/>
  <c r="I446" i="11"/>
  <c r="H446" i="11"/>
  <c r="N446" i="11"/>
  <c r="M446" i="11"/>
  <c r="G446" i="11"/>
  <c r="F447" i="11"/>
  <c r="K446" i="11"/>
  <c r="B429" i="11"/>
  <c r="C429" i="11" s="1"/>
  <c r="A430" i="11"/>
  <c r="L445" i="11"/>
  <c r="L446" i="11" l="1"/>
  <c r="B430" i="11"/>
  <c r="C430" i="11" s="1"/>
  <c r="A431" i="11"/>
  <c r="I447" i="11"/>
  <c r="J447" i="11"/>
  <c r="M447" i="11"/>
  <c r="E447" i="11"/>
  <c r="K447" i="11"/>
  <c r="F448" i="11"/>
  <c r="N447" i="11"/>
  <c r="H447" i="11"/>
  <c r="G447" i="11"/>
  <c r="O447" i="11"/>
  <c r="L447" i="11" l="1"/>
  <c r="J448" i="11"/>
  <c r="M448" i="11"/>
  <c r="N448" i="11"/>
  <c r="O448" i="11"/>
  <c r="E448" i="11"/>
  <c r="F449" i="11"/>
  <c r="H448" i="11"/>
  <c r="I448" i="11"/>
  <c r="K448" i="11"/>
  <c r="G448" i="11"/>
  <c r="B431" i="11"/>
  <c r="C431" i="11" s="1"/>
  <c r="A432" i="11"/>
  <c r="L448" i="11" l="1"/>
  <c r="H449" i="11"/>
  <c r="I449" i="11"/>
  <c r="O449" i="11"/>
  <c r="F450" i="11"/>
  <c r="J449" i="11"/>
  <c r="E449" i="11"/>
  <c r="K449" i="11"/>
  <c r="M449" i="11"/>
  <c r="G449" i="11"/>
  <c r="N449" i="11"/>
  <c r="A433" i="11"/>
  <c r="B432" i="11"/>
  <c r="C432" i="11" s="1"/>
  <c r="L449" i="11" l="1"/>
  <c r="F451" i="11"/>
  <c r="H450" i="11"/>
  <c r="E450" i="11"/>
  <c r="I450" i="11"/>
  <c r="J450" i="11"/>
  <c r="N450" i="11"/>
  <c r="M450" i="11"/>
  <c r="K450" i="11"/>
  <c r="O450" i="11"/>
  <c r="G450" i="11"/>
  <c r="B433" i="11"/>
  <c r="C433" i="11" s="1"/>
  <c r="A434" i="11"/>
  <c r="L450" i="11" l="1"/>
  <c r="A435" i="11"/>
  <c r="B434" i="11"/>
  <c r="C434" i="11" s="1"/>
  <c r="E451" i="11"/>
  <c r="J451" i="11"/>
  <c r="N451" i="11"/>
  <c r="F452" i="11"/>
  <c r="K451" i="11"/>
  <c r="G451" i="11"/>
  <c r="M451" i="11"/>
  <c r="H451" i="11"/>
  <c r="I451" i="11"/>
  <c r="O451" i="11"/>
  <c r="L451" i="11" l="1"/>
  <c r="J452" i="11"/>
  <c r="K452" i="11"/>
  <c r="N452" i="11"/>
  <c r="E452" i="11"/>
  <c r="O452" i="11"/>
  <c r="M452" i="11"/>
  <c r="I452" i="11"/>
  <c r="G452" i="11"/>
  <c r="H452" i="11"/>
  <c r="F453" i="11"/>
  <c r="B435" i="11"/>
  <c r="C435" i="11" s="1"/>
  <c r="A436" i="11"/>
  <c r="L452" i="11" l="1"/>
  <c r="A437" i="11"/>
  <c r="B436" i="11"/>
  <c r="C436" i="11" s="1"/>
  <c r="G453" i="11"/>
  <c r="M453" i="11"/>
  <c r="N453" i="11"/>
  <c r="O453" i="11"/>
  <c r="H453" i="11"/>
  <c r="I453" i="11"/>
  <c r="E453" i="11"/>
  <c r="K453" i="11"/>
  <c r="J453" i="11"/>
  <c r="F454" i="11"/>
  <c r="E454" i="11" l="1"/>
  <c r="F455" i="11"/>
  <c r="H454" i="11"/>
  <c r="N454" i="11"/>
  <c r="J454" i="11"/>
  <c r="M454" i="11"/>
  <c r="I454" i="11"/>
  <c r="K454" i="11"/>
  <c r="G454" i="11"/>
  <c r="O454" i="11"/>
  <c r="L453" i="11"/>
  <c r="B437" i="11"/>
  <c r="C437" i="11" s="1"/>
  <c r="A438" i="11"/>
  <c r="L454" i="11" l="1"/>
  <c r="A439" i="11"/>
  <c r="B438" i="11"/>
  <c r="C438" i="11" s="1"/>
  <c r="E455" i="11"/>
  <c r="I455" i="11"/>
  <c r="J455" i="11"/>
  <c r="N455" i="11"/>
  <c r="H455" i="11"/>
  <c r="G455" i="11"/>
  <c r="O455" i="11"/>
  <c r="F456" i="11"/>
  <c r="K455" i="11"/>
  <c r="M455" i="11"/>
  <c r="L455" i="11" l="1"/>
  <c r="O456" i="11"/>
  <c r="J456" i="11"/>
  <c r="E456" i="11"/>
  <c r="K456" i="11"/>
  <c r="M456" i="11"/>
  <c r="H456" i="11"/>
  <c r="I456" i="11"/>
  <c r="N456" i="11"/>
  <c r="F457" i="11"/>
  <c r="G456" i="11"/>
  <c r="B439" i="11"/>
  <c r="C439" i="11" s="1"/>
  <c r="A440" i="11"/>
  <c r="L456" i="11" l="1"/>
  <c r="B440" i="11"/>
  <c r="C440" i="11" s="1"/>
  <c r="A441" i="11"/>
  <c r="N457" i="11"/>
  <c r="F458" i="11"/>
  <c r="K457" i="11"/>
  <c r="O457" i="11"/>
  <c r="H457" i="11"/>
  <c r="E457" i="11"/>
  <c r="I457" i="11"/>
  <c r="M457" i="11"/>
  <c r="J457" i="11"/>
  <c r="G457" i="11"/>
  <c r="L457" i="11" l="1"/>
  <c r="O458" i="11"/>
  <c r="N458" i="11"/>
  <c r="F459" i="11"/>
  <c r="I458" i="11"/>
  <c r="J458" i="11"/>
  <c r="M458" i="11"/>
  <c r="K458" i="11"/>
  <c r="G458" i="11"/>
  <c r="H458" i="11"/>
  <c r="E458" i="11"/>
  <c r="B441" i="11"/>
  <c r="C441" i="11" s="1"/>
  <c r="A442" i="11"/>
  <c r="L458" i="11" l="1"/>
  <c r="N459" i="11"/>
  <c r="E459" i="11"/>
  <c r="F460" i="11"/>
  <c r="I459" i="11"/>
  <c r="J459" i="11"/>
  <c r="M459" i="11"/>
  <c r="O459" i="11"/>
  <c r="K459" i="11"/>
  <c r="H459" i="11"/>
  <c r="G459" i="11"/>
  <c r="B442" i="11"/>
  <c r="C442" i="11" s="1"/>
  <c r="A443" i="11"/>
  <c r="L459" i="11" l="1"/>
  <c r="H460" i="11"/>
  <c r="I460" i="11"/>
  <c r="J460" i="11"/>
  <c r="K460" i="11"/>
  <c r="F461" i="11"/>
  <c r="M460" i="11"/>
  <c r="E460" i="11"/>
  <c r="G460" i="11"/>
  <c r="N460" i="11"/>
  <c r="O460" i="11"/>
  <c r="B443" i="11"/>
  <c r="C443" i="11" s="1"/>
  <c r="A444" i="11"/>
  <c r="L460" i="11" l="1"/>
  <c r="H461" i="11"/>
  <c r="I461" i="11"/>
  <c r="N461" i="11"/>
  <c r="E461" i="11"/>
  <c r="F462" i="11"/>
  <c r="J461" i="11"/>
  <c r="O461" i="11"/>
  <c r="G461" i="11"/>
  <c r="K461" i="11"/>
  <c r="M461" i="11"/>
  <c r="B444" i="11"/>
  <c r="C444" i="11" s="1"/>
  <c r="A445" i="11"/>
  <c r="A446" i="11" l="1"/>
  <c r="B445" i="11"/>
  <c r="C445" i="11" s="1"/>
  <c r="I462" i="11"/>
  <c r="M462" i="11"/>
  <c r="N462" i="11"/>
  <c r="F463" i="11"/>
  <c r="E462" i="11"/>
  <c r="G462" i="11"/>
  <c r="K462" i="11"/>
  <c r="H462" i="11"/>
  <c r="J462" i="11"/>
  <c r="O462" i="11"/>
  <c r="L461" i="11"/>
  <c r="L462" i="11" l="1"/>
  <c r="I463" i="11"/>
  <c r="K463" i="11"/>
  <c r="M463" i="11"/>
  <c r="N463" i="11"/>
  <c r="O463" i="11"/>
  <c r="E463" i="11"/>
  <c r="J463" i="11"/>
  <c r="F464" i="11"/>
  <c r="G463" i="11"/>
  <c r="H463" i="11"/>
  <c r="A447" i="11"/>
  <c r="B446" i="11"/>
  <c r="C446" i="11" s="1"/>
  <c r="G464" i="11" l="1"/>
  <c r="H464" i="11"/>
  <c r="I464" i="11"/>
  <c r="M464" i="11"/>
  <c r="N464" i="11"/>
  <c r="E464" i="11"/>
  <c r="J464" i="11"/>
  <c r="F465" i="11"/>
  <c r="O464" i="11"/>
  <c r="K464" i="11"/>
  <c r="L463" i="11"/>
  <c r="A448" i="11"/>
  <c r="B447" i="11"/>
  <c r="C447" i="11" s="1"/>
  <c r="F466" i="11" l="1"/>
  <c r="I465" i="11"/>
  <c r="K465" i="11"/>
  <c r="J465" i="11"/>
  <c r="E465" i="11"/>
  <c r="N465" i="11"/>
  <c r="H465" i="11"/>
  <c r="M465" i="11"/>
  <c r="O465" i="11"/>
  <c r="G465" i="11"/>
  <c r="B448" i="11"/>
  <c r="C448" i="11" s="1"/>
  <c r="A449" i="11"/>
  <c r="L464" i="11"/>
  <c r="L465" i="11" l="1"/>
  <c r="A450" i="11"/>
  <c r="B449" i="11"/>
  <c r="C449" i="11" s="1"/>
  <c r="F467" i="11"/>
  <c r="G466" i="11"/>
  <c r="I466" i="11"/>
  <c r="N466" i="11"/>
  <c r="M466" i="11"/>
  <c r="H466" i="11"/>
  <c r="K466" i="11"/>
  <c r="J466" i="11"/>
  <c r="O466" i="11"/>
  <c r="E466" i="11"/>
  <c r="L466" i="11" l="1"/>
  <c r="E467" i="11"/>
  <c r="F468" i="11"/>
  <c r="G467" i="11"/>
  <c r="N467" i="11"/>
  <c r="M467" i="11"/>
  <c r="I467" i="11"/>
  <c r="H467" i="11"/>
  <c r="J467" i="11"/>
  <c r="K467" i="11"/>
  <c r="O467" i="11"/>
  <c r="B450" i="11"/>
  <c r="C450" i="11" s="1"/>
  <c r="A451" i="11"/>
  <c r="A452" i="11" l="1"/>
  <c r="B451" i="11"/>
  <c r="C451" i="11" s="1"/>
  <c r="J468" i="11"/>
  <c r="E468" i="11"/>
  <c r="N468" i="11"/>
  <c r="K468" i="11"/>
  <c r="M468" i="11"/>
  <c r="O468" i="11"/>
  <c r="F469" i="11"/>
  <c r="H468" i="11"/>
  <c r="I468" i="11"/>
  <c r="G468" i="11"/>
  <c r="L467" i="11"/>
  <c r="L468" i="11" l="1"/>
  <c r="H469" i="11"/>
  <c r="I469" i="11"/>
  <c r="K469" i="11"/>
  <c r="M469" i="11"/>
  <c r="J469" i="11"/>
  <c r="N469" i="11"/>
  <c r="O469" i="11"/>
  <c r="F470" i="11"/>
  <c r="E469" i="11"/>
  <c r="G469" i="11"/>
  <c r="A453" i="11"/>
  <c r="B452" i="11"/>
  <c r="C452" i="11" s="1"/>
  <c r="L469" i="11" l="1"/>
  <c r="B453" i="11"/>
  <c r="C453" i="11" s="1"/>
  <c r="A454" i="11"/>
  <c r="N470" i="11"/>
  <c r="I470" i="11"/>
  <c r="H470" i="11"/>
  <c r="J470" i="11"/>
  <c r="K470" i="11"/>
  <c r="G470" i="11"/>
  <c r="M470" i="11"/>
  <c r="F471" i="11"/>
  <c r="O470" i="11"/>
  <c r="E470" i="11"/>
  <c r="L470" i="11" l="1"/>
  <c r="A455" i="11"/>
  <c r="B454" i="11"/>
  <c r="C454" i="11" s="1"/>
  <c r="H471" i="11"/>
  <c r="I471" i="11"/>
  <c r="J471" i="11"/>
  <c r="N471" i="11"/>
  <c r="K471" i="11"/>
  <c r="M471" i="11"/>
  <c r="E471" i="11"/>
  <c r="G471" i="11"/>
  <c r="O471" i="11"/>
  <c r="F472" i="11"/>
  <c r="L471" i="11" l="1"/>
  <c r="G472" i="11"/>
  <c r="H472" i="11"/>
  <c r="J472" i="11"/>
  <c r="E472" i="11"/>
  <c r="N472" i="11"/>
  <c r="K472" i="11"/>
  <c r="M472" i="11"/>
  <c r="F473" i="11"/>
  <c r="I472" i="11"/>
  <c r="O472" i="11"/>
  <c r="A456" i="11"/>
  <c r="B455" i="11"/>
  <c r="C455" i="11" s="1"/>
  <c r="L472" i="11" l="1"/>
  <c r="B456" i="11"/>
  <c r="C456" i="11" s="1"/>
  <c r="A457" i="11"/>
  <c r="O473" i="11"/>
  <c r="H473" i="11"/>
  <c r="G473" i="11"/>
  <c r="J473" i="11"/>
  <c r="M473" i="11"/>
  <c r="F474" i="11"/>
  <c r="I473" i="11"/>
  <c r="E473" i="11"/>
  <c r="N473" i="11"/>
  <c r="K473" i="11"/>
  <c r="N474" i="11" l="1"/>
  <c r="H474" i="11"/>
  <c r="I474" i="11"/>
  <c r="J474" i="11"/>
  <c r="O474" i="11"/>
  <c r="K474" i="11"/>
  <c r="F475" i="11"/>
  <c r="E474" i="11"/>
  <c r="G474" i="11"/>
  <c r="M474" i="11"/>
  <c r="L473" i="11"/>
  <c r="B457" i="11"/>
  <c r="C457" i="11" s="1"/>
  <c r="A458" i="11"/>
  <c r="L474" i="11" l="1"/>
  <c r="K475" i="11"/>
  <c r="E475" i="11"/>
  <c r="N475" i="11"/>
  <c r="H475" i="11"/>
  <c r="G475" i="11"/>
  <c r="I475" i="11"/>
  <c r="F476" i="11"/>
  <c r="M475" i="11"/>
  <c r="O475" i="11"/>
  <c r="J475" i="11"/>
  <c r="B458" i="11"/>
  <c r="C458" i="11" s="1"/>
  <c r="A459" i="11"/>
  <c r="O476" i="11" l="1"/>
  <c r="H476" i="11"/>
  <c r="K476" i="11"/>
  <c r="M476" i="11"/>
  <c r="F477" i="11"/>
  <c r="J476" i="11"/>
  <c r="I476" i="11"/>
  <c r="E476" i="11"/>
  <c r="N476" i="11"/>
  <c r="G476" i="11"/>
  <c r="A460" i="11"/>
  <c r="B459" i="11"/>
  <c r="C459" i="11" s="1"/>
  <c r="L475" i="11"/>
  <c r="M477" i="11" l="1"/>
  <c r="G477" i="11"/>
  <c r="O477" i="11"/>
  <c r="F478" i="11"/>
  <c r="N477" i="11"/>
  <c r="J477" i="11"/>
  <c r="H477" i="11"/>
  <c r="K477" i="11"/>
  <c r="I477" i="11"/>
  <c r="E477" i="11"/>
  <c r="L476" i="11"/>
  <c r="A461" i="11"/>
  <c r="B460" i="11"/>
  <c r="C460" i="11" s="1"/>
  <c r="L477" i="11" l="1"/>
  <c r="I478" i="11"/>
  <c r="F479" i="11"/>
  <c r="J478" i="11"/>
  <c r="K478" i="11"/>
  <c r="M478" i="11"/>
  <c r="G478" i="11"/>
  <c r="N478" i="11"/>
  <c r="O478" i="11"/>
  <c r="E478" i="11"/>
  <c r="H478" i="11"/>
  <c r="B461" i="11"/>
  <c r="C461" i="11" s="1"/>
  <c r="A462" i="11"/>
  <c r="L478" i="11" l="1"/>
  <c r="G479" i="11"/>
  <c r="I479" i="11"/>
  <c r="F480" i="11"/>
  <c r="O479" i="11"/>
  <c r="K479" i="11"/>
  <c r="E479" i="11"/>
  <c r="H479" i="11"/>
  <c r="M479" i="11"/>
  <c r="J479" i="11"/>
  <c r="N479" i="11"/>
  <c r="B462" i="11"/>
  <c r="C462" i="11" s="1"/>
  <c r="A463" i="11"/>
  <c r="L479" i="11" l="1"/>
  <c r="N480" i="11"/>
  <c r="G480" i="11"/>
  <c r="E480" i="11"/>
  <c r="I480" i="11"/>
  <c r="O480" i="11"/>
  <c r="J480" i="11"/>
  <c r="K480" i="11"/>
  <c r="H480" i="11"/>
  <c r="F481" i="11"/>
  <c r="M480" i="11"/>
  <c r="B463" i="11"/>
  <c r="C463" i="11" s="1"/>
  <c r="A464" i="11"/>
  <c r="L480" i="11" l="1"/>
  <c r="B464" i="11"/>
  <c r="C464" i="11" s="1"/>
  <c r="A465" i="11"/>
  <c r="I481" i="11"/>
  <c r="F482" i="11"/>
  <c r="K481" i="11"/>
  <c r="E481" i="11"/>
  <c r="N481" i="11"/>
  <c r="J481" i="11"/>
  <c r="G481" i="11"/>
  <c r="M481" i="11"/>
  <c r="O481" i="11"/>
  <c r="H481" i="11"/>
  <c r="L481" i="11" l="1"/>
  <c r="G482" i="11"/>
  <c r="I482" i="11"/>
  <c r="F483" i="11"/>
  <c r="K482" i="11"/>
  <c r="J482" i="11"/>
  <c r="O482" i="11"/>
  <c r="H482" i="11"/>
  <c r="E482" i="11"/>
  <c r="M482" i="11"/>
  <c r="N482" i="11"/>
  <c r="A466" i="11"/>
  <c r="B465" i="11"/>
  <c r="C465" i="11" s="1"/>
  <c r="L482" i="11" l="1"/>
  <c r="K483" i="11"/>
  <c r="M483" i="11"/>
  <c r="E483" i="11"/>
  <c r="O483" i="11"/>
  <c r="I483" i="11"/>
  <c r="N483" i="11"/>
  <c r="F484" i="11"/>
  <c r="H483" i="11"/>
  <c r="G483" i="11"/>
  <c r="J483" i="11"/>
  <c r="B466" i="11"/>
  <c r="C466" i="11" s="1"/>
  <c r="A467" i="11"/>
  <c r="H484" i="11" l="1"/>
  <c r="J484" i="11"/>
  <c r="E484" i="11"/>
  <c r="K484" i="11"/>
  <c r="N484" i="11"/>
  <c r="G484" i="11"/>
  <c r="O484" i="11"/>
  <c r="I484" i="11"/>
  <c r="F485" i="11"/>
  <c r="M484" i="11"/>
  <c r="A468" i="11"/>
  <c r="B467" i="11"/>
  <c r="C467" i="11" s="1"/>
  <c r="L483" i="11"/>
  <c r="L484" i="11" l="1"/>
  <c r="B468" i="11"/>
  <c r="C468" i="11" s="1"/>
  <c r="A469" i="11"/>
  <c r="G485" i="11"/>
  <c r="I485" i="11"/>
  <c r="H485" i="11"/>
  <c r="K485" i="11"/>
  <c r="E485" i="11"/>
  <c r="O485" i="11"/>
  <c r="F486" i="11"/>
  <c r="J485" i="11"/>
  <c r="N485" i="11"/>
  <c r="M485" i="11"/>
  <c r="L485" i="11" l="1"/>
  <c r="B469" i="11"/>
  <c r="C469" i="11" s="1"/>
  <c r="A470" i="11"/>
  <c r="I486" i="11"/>
  <c r="F487" i="11"/>
  <c r="J486" i="11"/>
  <c r="E486" i="11"/>
  <c r="N486" i="11"/>
  <c r="G486" i="11"/>
  <c r="K486" i="11"/>
  <c r="O486" i="11"/>
  <c r="H486" i="11"/>
  <c r="M486" i="11"/>
  <c r="O487" i="11" l="1"/>
  <c r="I487" i="11"/>
  <c r="K487" i="11"/>
  <c r="N487" i="11"/>
  <c r="G487" i="11"/>
  <c r="F488" i="11"/>
  <c r="J487" i="11"/>
  <c r="E487" i="11"/>
  <c r="H487" i="11"/>
  <c r="M487" i="11"/>
  <c r="A471" i="11"/>
  <c r="B470" i="11"/>
  <c r="C470" i="11" s="1"/>
  <c r="L486" i="11"/>
  <c r="L487" i="11" l="1"/>
  <c r="A472" i="11"/>
  <c r="B471" i="11"/>
  <c r="C471" i="11" s="1"/>
  <c r="N488" i="11"/>
  <c r="E488" i="11"/>
  <c r="G488" i="11"/>
  <c r="O488" i="11"/>
  <c r="I488" i="11"/>
  <c r="K488" i="11"/>
  <c r="M488" i="11"/>
  <c r="F489" i="11"/>
  <c r="H488" i="11"/>
  <c r="J488" i="11"/>
  <c r="H489" i="11" l="1"/>
  <c r="I489" i="11"/>
  <c r="O489" i="11"/>
  <c r="F490" i="11"/>
  <c r="K489" i="11"/>
  <c r="M489" i="11"/>
  <c r="E489" i="11"/>
  <c r="J489" i="11"/>
  <c r="N489" i="11"/>
  <c r="G489" i="11"/>
  <c r="B472" i="11"/>
  <c r="C472" i="11" s="1"/>
  <c r="A473" i="11"/>
  <c r="L488" i="11"/>
  <c r="L489" i="11" l="1"/>
  <c r="M490" i="11"/>
  <c r="N490" i="11"/>
  <c r="G490" i="11"/>
  <c r="H490" i="11"/>
  <c r="O490" i="11"/>
  <c r="K490" i="11"/>
  <c r="J490" i="11"/>
  <c r="E490" i="11"/>
  <c r="I490" i="11"/>
  <c r="F491" i="11"/>
  <c r="B473" i="11"/>
  <c r="C473" i="11" s="1"/>
  <c r="A474" i="11"/>
  <c r="L490" i="11" l="1"/>
  <c r="B474" i="11"/>
  <c r="C474" i="11" s="1"/>
  <c r="A475" i="11"/>
  <c r="J491" i="11"/>
  <c r="K491" i="11"/>
  <c r="M491" i="11"/>
  <c r="G491" i="11"/>
  <c r="H491" i="11"/>
  <c r="N491" i="11"/>
  <c r="O491" i="11"/>
  <c r="I491" i="11"/>
  <c r="E491" i="11"/>
  <c r="F492" i="11"/>
  <c r="L491" i="11" l="1"/>
  <c r="O492" i="11"/>
  <c r="J492" i="11"/>
  <c r="K492" i="11"/>
  <c r="E492" i="11"/>
  <c r="F493" i="11"/>
  <c r="H492" i="11"/>
  <c r="M492" i="11"/>
  <c r="I492" i="11"/>
  <c r="G492" i="11"/>
  <c r="N492" i="11"/>
  <c r="B475" i="11"/>
  <c r="C475" i="11" s="1"/>
  <c r="A476" i="11"/>
  <c r="L492" i="11" l="1"/>
  <c r="A477" i="11"/>
  <c r="B476" i="11"/>
  <c r="C476" i="11" s="1"/>
  <c r="E493" i="11"/>
  <c r="G493" i="11"/>
  <c r="O493" i="11"/>
  <c r="N493" i="11"/>
  <c r="M493" i="11"/>
  <c r="H493" i="11"/>
  <c r="J493" i="11"/>
  <c r="K493" i="11"/>
  <c r="I493" i="11"/>
  <c r="F494" i="11"/>
  <c r="F495" i="11" l="1"/>
  <c r="J494" i="11"/>
  <c r="M494" i="11"/>
  <c r="E494" i="11"/>
  <c r="K494" i="11"/>
  <c r="O494" i="11"/>
  <c r="H494" i="11"/>
  <c r="I494" i="11"/>
  <c r="G494" i="11"/>
  <c r="N494" i="11"/>
  <c r="L493" i="11"/>
  <c r="B477" i="11"/>
  <c r="C477" i="11" s="1"/>
  <c r="A478" i="11"/>
  <c r="L494" i="11" l="1"/>
  <c r="B478" i="11"/>
  <c r="C478" i="11" s="1"/>
  <c r="A479" i="11"/>
  <c r="O495" i="11"/>
  <c r="I495" i="11"/>
  <c r="F496" i="11"/>
  <c r="E495" i="11"/>
  <c r="H495" i="11"/>
  <c r="K495" i="11"/>
  <c r="M495" i="11"/>
  <c r="J495" i="11"/>
  <c r="N495" i="11"/>
  <c r="G495" i="11"/>
  <c r="L495" i="11" l="1"/>
  <c r="N496" i="11"/>
  <c r="E496" i="11"/>
  <c r="M496" i="11"/>
  <c r="I496" i="11"/>
  <c r="G496" i="11"/>
  <c r="J496" i="11"/>
  <c r="H496" i="11"/>
  <c r="O496" i="11"/>
  <c r="K496" i="11"/>
  <c r="F497" i="11"/>
  <c r="B479" i="11"/>
  <c r="C479" i="11" s="1"/>
  <c r="A480" i="11"/>
  <c r="B480" i="11" l="1"/>
  <c r="C480" i="11" s="1"/>
  <c r="A481" i="11"/>
  <c r="H497" i="11"/>
  <c r="I497" i="11"/>
  <c r="O497" i="11"/>
  <c r="F498" i="11"/>
  <c r="K497" i="11"/>
  <c r="E497" i="11"/>
  <c r="N497" i="11"/>
  <c r="M497" i="11"/>
  <c r="G497" i="11"/>
  <c r="J497" i="11"/>
  <c r="L496" i="11"/>
  <c r="L497" i="11" l="1"/>
  <c r="N498" i="11"/>
  <c r="F499" i="11"/>
  <c r="J498" i="11"/>
  <c r="K498" i="11"/>
  <c r="I498" i="11"/>
  <c r="G498" i="11"/>
  <c r="E498" i="11"/>
  <c r="M498" i="11"/>
  <c r="O498" i="11"/>
  <c r="H498" i="11"/>
  <c r="B481" i="11"/>
  <c r="C481" i="11" s="1"/>
  <c r="A482" i="11"/>
  <c r="L498" i="11" l="1"/>
  <c r="B482" i="11"/>
  <c r="C482" i="11" s="1"/>
  <c r="A483" i="11"/>
  <c r="J499" i="11"/>
  <c r="E499" i="11"/>
  <c r="G499" i="11"/>
  <c r="M499" i="11"/>
  <c r="N499" i="11"/>
  <c r="I499" i="11"/>
  <c r="F500" i="11"/>
  <c r="H499" i="11"/>
  <c r="O499" i="11"/>
  <c r="K499" i="11"/>
  <c r="L499" i="11" l="1"/>
  <c r="B483" i="11"/>
  <c r="C483" i="11" s="1"/>
  <c r="A484" i="11"/>
  <c r="H500" i="11"/>
  <c r="E500" i="11"/>
  <c r="K500" i="11"/>
  <c r="I500" i="11"/>
  <c r="J500" i="11"/>
  <c r="F501" i="11"/>
  <c r="N500" i="11"/>
  <c r="G500" i="11"/>
  <c r="O500" i="11"/>
  <c r="M500" i="11"/>
  <c r="G501" i="11" l="1"/>
  <c r="O501" i="11"/>
  <c r="M501" i="11"/>
  <c r="I501" i="11"/>
  <c r="N501" i="11"/>
  <c r="J501" i="11"/>
  <c r="F502" i="11"/>
  <c r="K501" i="11"/>
  <c r="H501" i="11"/>
  <c r="E501" i="11"/>
  <c r="L500" i="11"/>
  <c r="B484" i="11"/>
  <c r="C484" i="11" s="1"/>
  <c r="A485" i="11"/>
  <c r="I502" i="11" l="1"/>
  <c r="N502" i="11"/>
  <c r="F503" i="11"/>
  <c r="J502" i="11"/>
  <c r="K502" i="11"/>
  <c r="G502" i="11"/>
  <c r="E502" i="11"/>
  <c r="M502" i="11"/>
  <c r="H502" i="11"/>
  <c r="O502" i="11"/>
  <c r="L501" i="11"/>
  <c r="B485" i="11"/>
  <c r="C485" i="11" s="1"/>
  <c r="A486" i="11"/>
  <c r="L502" i="11" l="1"/>
  <c r="B486" i="11"/>
  <c r="C486" i="11" s="1"/>
  <c r="A487" i="11"/>
  <c r="I503" i="11"/>
  <c r="F504" i="11"/>
  <c r="J503" i="11"/>
  <c r="E503" i="11"/>
  <c r="K503" i="11"/>
  <c r="M503" i="11"/>
  <c r="H503" i="11"/>
  <c r="N503" i="11"/>
  <c r="G503" i="11"/>
  <c r="O503" i="11"/>
  <c r="L503" i="11" l="1"/>
  <c r="K504" i="11"/>
  <c r="N504" i="11"/>
  <c r="O504" i="11"/>
  <c r="H504" i="11"/>
  <c r="G504" i="11"/>
  <c r="I504" i="11"/>
  <c r="E504" i="11"/>
  <c r="M504" i="11"/>
  <c r="F505" i="11"/>
  <c r="J504" i="11"/>
  <c r="A488" i="11"/>
  <c r="B487" i="11"/>
  <c r="C487" i="11" s="1"/>
  <c r="B488" i="11" l="1"/>
  <c r="C488" i="11" s="1"/>
  <c r="A489" i="11"/>
  <c r="O505" i="11"/>
  <c r="H505" i="11"/>
  <c r="I505" i="11"/>
  <c r="F506" i="11"/>
  <c r="K505" i="11"/>
  <c r="J505" i="11"/>
  <c r="N505" i="11"/>
  <c r="M505" i="11"/>
  <c r="G505" i="11"/>
  <c r="E505" i="11"/>
  <c r="L504" i="11"/>
  <c r="L505" i="11" l="1"/>
  <c r="M506" i="11"/>
  <c r="N506" i="11"/>
  <c r="H506" i="11"/>
  <c r="E506" i="11"/>
  <c r="O506" i="11"/>
  <c r="I506" i="11"/>
  <c r="G506" i="11"/>
  <c r="J506" i="11"/>
  <c r="K506" i="11"/>
  <c r="F507" i="11"/>
  <c r="B489" i="11"/>
  <c r="C489" i="11" s="1"/>
  <c r="A490" i="11"/>
  <c r="L506" i="11" l="1"/>
  <c r="B490" i="11"/>
  <c r="C490" i="11" s="1"/>
  <c r="A491" i="11"/>
  <c r="K507" i="11"/>
  <c r="E507" i="11"/>
  <c r="M507" i="11"/>
  <c r="G507" i="11"/>
  <c r="O507" i="11"/>
  <c r="J507" i="11"/>
  <c r="H507" i="11"/>
  <c r="I507" i="11"/>
  <c r="N507" i="11"/>
  <c r="F508" i="11"/>
  <c r="G508" i="11" l="1"/>
  <c r="O508" i="11"/>
  <c r="H508" i="11"/>
  <c r="J508" i="11"/>
  <c r="I508" i="11"/>
  <c r="E508" i="11"/>
  <c r="K508" i="11"/>
  <c r="F509" i="11"/>
  <c r="N508" i="11"/>
  <c r="M508" i="11"/>
  <c r="L507" i="11"/>
  <c r="B491" i="11"/>
  <c r="C491" i="11" s="1"/>
  <c r="A492" i="11"/>
  <c r="L508" i="11" l="1"/>
  <c r="M509" i="11"/>
  <c r="G509" i="11"/>
  <c r="O509" i="11"/>
  <c r="H509" i="11"/>
  <c r="I509" i="11"/>
  <c r="J509" i="11"/>
  <c r="F510" i="11"/>
  <c r="K509" i="11"/>
  <c r="E509" i="11"/>
  <c r="N509" i="11"/>
  <c r="B492" i="11"/>
  <c r="C492" i="11" s="1"/>
  <c r="A493" i="11"/>
  <c r="I510" i="11" l="1"/>
  <c r="F511" i="11"/>
  <c r="J510" i="11"/>
  <c r="M510" i="11"/>
  <c r="E510" i="11"/>
  <c r="G510" i="11"/>
  <c r="K510" i="11"/>
  <c r="O510" i="11"/>
  <c r="N510" i="11"/>
  <c r="H510" i="11"/>
  <c r="A494" i="11"/>
  <c r="B493" i="11"/>
  <c r="C493" i="11" s="1"/>
  <c r="L509" i="11"/>
  <c r="L510" i="11" l="1"/>
  <c r="B494" i="11"/>
  <c r="C494" i="11" s="1"/>
  <c r="A495" i="11"/>
  <c r="O511" i="11"/>
  <c r="I511" i="11"/>
  <c r="F512" i="11"/>
  <c r="H511" i="11"/>
  <c r="E511" i="11"/>
  <c r="J511" i="11"/>
  <c r="M511" i="11"/>
  <c r="K511" i="11"/>
  <c r="N511" i="11"/>
  <c r="G511" i="11"/>
  <c r="L511" i="11" l="1"/>
  <c r="N512" i="11"/>
  <c r="E512" i="11"/>
  <c r="M512" i="11"/>
  <c r="G512" i="11"/>
  <c r="H512" i="11"/>
  <c r="O512" i="11"/>
  <c r="J512" i="11"/>
  <c r="I512" i="11"/>
  <c r="F513" i="11"/>
  <c r="K512" i="11"/>
  <c r="B495" i="11"/>
  <c r="C495" i="11" s="1"/>
  <c r="A496" i="11"/>
  <c r="B496" i="11" l="1"/>
  <c r="C496" i="11" s="1"/>
  <c r="A497" i="11"/>
  <c r="L512" i="11"/>
  <c r="I513" i="11"/>
  <c r="F514" i="11"/>
  <c r="K513" i="11"/>
  <c r="E513" i="11"/>
  <c r="N513" i="11"/>
  <c r="J513" i="11"/>
  <c r="G513" i="11"/>
  <c r="M513" i="11"/>
  <c r="O513" i="11"/>
  <c r="H513" i="11"/>
  <c r="L513" i="11" l="1"/>
  <c r="J514" i="11"/>
  <c r="G514" i="11"/>
  <c r="K514" i="11"/>
  <c r="I514" i="11"/>
  <c r="E514" i="11"/>
  <c r="F515" i="11"/>
  <c r="M514" i="11"/>
  <c r="O514" i="11"/>
  <c r="N514" i="11"/>
  <c r="H514" i="11"/>
  <c r="B497" i="11"/>
  <c r="C497" i="11" s="1"/>
  <c r="A498" i="11"/>
  <c r="L514" i="11" l="1"/>
  <c r="K515" i="11"/>
  <c r="E515" i="11"/>
  <c r="M515" i="11"/>
  <c r="G515" i="11"/>
  <c r="H515" i="11"/>
  <c r="O515" i="11"/>
  <c r="J515" i="11"/>
  <c r="I515" i="11"/>
  <c r="N515" i="11"/>
  <c r="F516" i="11"/>
  <c r="A499" i="11"/>
  <c r="B498" i="11"/>
  <c r="C498" i="11" s="1"/>
  <c r="B499" i="11" l="1"/>
  <c r="C499" i="11" s="1"/>
  <c r="A500" i="11"/>
  <c r="O516" i="11"/>
  <c r="K516" i="11"/>
  <c r="E516" i="11"/>
  <c r="F517" i="11"/>
  <c r="H516" i="11"/>
  <c r="J516" i="11"/>
  <c r="M516" i="11"/>
  <c r="I516" i="11"/>
  <c r="G516" i="11"/>
  <c r="N516" i="11"/>
  <c r="L515" i="11"/>
  <c r="E517" i="11" l="1"/>
  <c r="M517" i="11"/>
  <c r="G517" i="11"/>
  <c r="H517" i="11"/>
  <c r="J517" i="11"/>
  <c r="K517" i="11"/>
  <c r="O517" i="11"/>
  <c r="I517" i="11"/>
  <c r="N517" i="11"/>
  <c r="F518" i="11"/>
  <c r="L516" i="11"/>
  <c r="B500" i="11"/>
  <c r="C500" i="11" s="1"/>
  <c r="A501" i="11"/>
  <c r="L517" i="11" l="1"/>
  <c r="I518" i="11"/>
  <c r="F519" i="11"/>
  <c r="J518" i="11"/>
  <c r="K518" i="11"/>
  <c r="N518" i="11"/>
  <c r="G518" i="11"/>
  <c r="E518" i="11"/>
  <c r="O518" i="11"/>
  <c r="M518" i="11"/>
  <c r="H518" i="11"/>
  <c r="A502" i="11"/>
  <c r="B501" i="11"/>
  <c r="C501" i="11" s="1"/>
  <c r="L518" i="11" l="1"/>
  <c r="O519" i="11"/>
  <c r="F520" i="11"/>
  <c r="I519" i="11"/>
  <c r="G519" i="11"/>
  <c r="H519" i="11"/>
  <c r="E519" i="11"/>
  <c r="K519" i="11"/>
  <c r="L519" i="11" s="1"/>
  <c r="M519" i="11"/>
  <c r="J519" i="11"/>
  <c r="N519" i="11"/>
  <c r="B502" i="11"/>
  <c r="C502" i="11" s="1"/>
  <c r="A503" i="11"/>
  <c r="A504" i="11" l="1"/>
  <c r="B503" i="11"/>
  <c r="C503" i="11" s="1"/>
  <c r="N520" i="11"/>
  <c r="H520" i="11"/>
  <c r="O520" i="11"/>
  <c r="E520" i="11"/>
  <c r="I520" i="11"/>
  <c r="G520" i="11"/>
  <c r="M520" i="11"/>
  <c r="J520" i="11"/>
  <c r="F521" i="11"/>
  <c r="K520" i="11"/>
  <c r="L520" i="11" l="1"/>
  <c r="O521" i="11"/>
  <c r="H521" i="11"/>
  <c r="I521" i="11"/>
  <c r="F522" i="11"/>
  <c r="E521" i="11"/>
  <c r="N521" i="11"/>
  <c r="M521" i="11"/>
  <c r="G521" i="11"/>
  <c r="J521" i="11"/>
  <c r="K521" i="11"/>
  <c r="B504" i="11"/>
  <c r="C504" i="11" s="1"/>
  <c r="A505" i="11"/>
  <c r="L521" i="11" l="1"/>
  <c r="H522" i="11"/>
  <c r="I522" i="11"/>
  <c r="O522" i="11"/>
  <c r="F523" i="11"/>
  <c r="G522" i="11"/>
  <c r="K522" i="11"/>
  <c r="E522" i="11"/>
  <c r="J522" i="11"/>
  <c r="M522" i="11"/>
  <c r="N522" i="11"/>
  <c r="B505" i="11"/>
  <c r="C505" i="11" s="1"/>
  <c r="A506" i="11"/>
  <c r="L522" i="11" l="1"/>
  <c r="K523" i="11"/>
  <c r="E523" i="11"/>
  <c r="M523" i="11"/>
  <c r="N523" i="11"/>
  <c r="I523" i="11"/>
  <c r="O523" i="11"/>
  <c r="F524" i="11"/>
  <c r="H523" i="11"/>
  <c r="G523" i="11"/>
  <c r="J523" i="11"/>
  <c r="A507" i="11"/>
  <c r="B506" i="11"/>
  <c r="C506" i="11" s="1"/>
  <c r="G524" i="11" l="1"/>
  <c r="O524" i="11"/>
  <c r="H524" i="11"/>
  <c r="F525" i="11"/>
  <c r="I524" i="11"/>
  <c r="E524" i="11"/>
  <c r="J524" i="11"/>
  <c r="K524" i="11"/>
  <c r="M524" i="11"/>
  <c r="N524" i="11"/>
  <c r="A508" i="11"/>
  <c r="B507" i="11"/>
  <c r="C507" i="11" s="1"/>
  <c r="L523" i="11"/>
  <c r="L524" i="11" l="1"/>
  <c r="M525" i="11"/>
  <c r="G525" i="11"/>
  <c r="O525" i="11"/>
  <c r="F526" i="11"/>
  <c r="N525" i="11"/>
  <c r="I525" i="11"/>
  <c r="E525" i="11"/>
  <c r="J525" i="11"/>
  <c r="H525" i="11"/>
  <c r="K525" i="11"/>
  <c r="B508" i="11"/>
  <c r="C508" i="11" s="1"/>
  <c r="A509" i="11"/>
  <c r="L525" i="11" l="1"/>
  <c r="F527" i="11"/>
  <c r="J526" i="11"/>
  <c r="M526" i="11"/>
  <c r="N526" i="11"/>
  <c r="G526" i="11"/>
  <c r="E526" i="11"/>
  <c r="O526" i="11"/>
  <c r="K526" i="11"/>
  <c r="H526" i="11"/>
  <c r="I526" i="11"/>
  <c r="B509" i="11"/>
  <c r="C509" i="11" s="1"/>
  <c r="A510" i="11"/>
  <c r="L526" i="11" l="1"/>
  <c r="B510" i="11"/>
  <c r="C510" i="11" s="1"/>
  <c r="A511" i="11"/>
  <c r="I527" i="11"/>
  <c r="F528" i="11"/>
  <c r="K527" i="11"/>
  <c r="E527" i="11"/>
  <c r="J527" i="11"/>
  <c r="G527" i="11"/>
  <c r="O527" i="11"/>
  <c r="H527" i="11"/>
  <c r="N527" i="11"/>
  <c r="M527" i="11"/>
  <c r="L527" i="11" l="1"/>
  <c r="G528" i="11"/>
  <c r="M528" i="11"/>
  <c r="O528" i="11"/>
  <c r="I528" i="11"/>
  <c r="E528" i="11"/>
  <c r="H528" i="11"/>
  <c r="F529" i="11"/>
  <c r="J528" i="11"/>
  <c r="K528" i="11"/>
  <c r="N528" i="11"/>
  <c r="B511" i="11"/>
  <c r="C511" i="11" s="1"/>
  <c r="A512" i="11"/>
  <c r="L528" i="11" l="1"/>
  <c r="H529" i="11"/>
  <c r="I529" i="11"/>
  <c r="F530" i="11"/>
  <c r="K529" i="11"/>
  <c r="E529" i="11"/>
  <c r="N529" i="11"/>
  <c r="J529" i="11"/>
  <c r="G529" i="11"/>
  <c r="O529" i="11"/>
  <c r="M529" i="11"/>
  <c r="B512" i="11"/>
  <c r="C512" i="11" s="1"/>
  <c r="A513" i="11"/>
  <c r="B513" i="11" l="1"/>
  <c r="C513" i="11" s="1"/>
  <c r="A514" i="11"/>
  <c r="L529" i="11"/>
  <c r="G530" i="11"/>
  <c r="J530" i="11"/>
  <c r="O530" i="11"/>
  <c r="I530" i="11"/>
  <c r="E530" i="11"/>
  <c r="F531" i="11"/>
  <c r="K530" i="11"/>
  <c r="M530" i="11"/>
  <c r="N530" i="11"/>
  <c r="H530" i="11"/>
  <c r="L530" i="11" l="1"/>
  <c r="B514" i="11"/>
  <c r="C514" i="11" s="1"/>
  <c r="A515" i="11"/>
  <c r="J531" i="11"/>
  <c r="E531" i="11"/>
  <c r="O531" i="11"/>
  <c r="G531" i="11"/>
  <c r="I531" i="11"/>
  <c r="K531" i="11"/>
  <c r="M531" i="11"/>
  <c r="H531" i="11"/>
  <c r="N531" i="11"/>
  <c r="F532" i="11"/>
  <c r="L531" i="11" l="1"/>
  <c r="B515" i="11"/>
  <c r="C515" i="11" s="1"/>
  <c r="A516" i="11"/>
  <c r="H532" i="11"/>
  <c r="J532" i="11"/>
  <c r="I532" i="11"/>
  <c r="N532" i="11"/>
  <c r="G532" i="11"/>
  <c r="K532" i="11"/>
  <c r="E532" i="11"/>
  <c r="F533" i="11"/>
  <c r="M532" i="11"/>
  <c r="O532" i="11"/>
  <c r="L532" i="11" l="1"/>
  <c r="B516" i="11"/>
  <c r="C516" i="11" s="1"/>
  <c r="A517" i="11"/>
  <c r="E533" i="11"/>
  <c r="M533" i="11"/>
  <c r="G533" i="11"/>
  <c r="O533" i="11"/>
  <c r="I533" i="11"/>
  <c r="H533" i="11"/>
  <c r="F534" i="11"/>
  <c r="N533" i="11"/>
  <c r="K533" i="11"/>
  <c r="J533" i="11"/>
  <c r="L533" i="11" l="1"/>
  <c r="A518" i="11"/>
  <c r="B517" i="11"/>
  <c r="C517" i="11" s="1"/>
  <c r="F535" i="11"/>
  <c r="J534" i="11"/>
  <c r="E534" i="11"/>
  <c r="K534" i="11"/>
  <c r="G534" i="11"/>
  <c r="M534" i="11"/>
  <c r="O534" i="11"/>
  <c r="N534" i="11"/>
  <c r="H534" i="11"/>
  <c r="I534" i="11"/>
  <c r="L534" i="11" l="1"/>
  <c r="G535" i="11"/>
  <c r="F536" i="11"/>
  <c r="O535" i="11"/>
  <c r="I535" i="11"/>
  <c r="J535" i="11"/>
  <c r="H535" i="11"/>
  <c r="M535" i="11"/>
  <c r="N535" i="11"/>
  <c r="E535" i="11"/>
  <c r="K535" i="11"/>
  <c r="B518" i="11"/>
  <c r="C518" i="11" s="1"/>
  <c r="A519" i="11"/>
  <c r="L535" i="11" l="1"/>
  <c r="B519" i="11"/>
  <c r="C519" i="11" s="1"/>
  <c r="A520" i="11"/>
  <c r="N536" i="11"/>
  <c r="E536" i="11"/>
  <c r="H536" i="11"/>
  <c r="M536" i="11"/>
  <c r="O536" i="11"/>
  <c r="G536" i="11"/>
  <c r="J536" i="11"/>
  <c r="K536" i="11"/>
  <c r="F537" i="11"/>
  <c r="I536" i="11"/>
  <c r="L536" i="11" l="1"/>
  <c r="B520" i="11"/>
  <c r="C520" i="11" s="1"/>
  <c r="A521" i="11"/>
  <c r="H537" i="11"/>
  <c r="F538" i="11"/>
  <c r="I537" i="11"/>
  <c r="K537" i="11"/>
  <c r="M537" i="11"/>
  <c r="N537" i="11"/>
  <c r="J537" i="11"/>
  <c r="G537" i="11"/>
  <c r="E537" i="11"/>
  <c r="O537" i="11"/>
  <c r="L537" i="11" l="1"/>
  <c r="H538" i="11"/>
  <c r="J538" i="11"/>
  <c r="G538" i="11"/>
  <c r="I538" i="11"/>
  <c r="F539" i="11"/>
  <c r="E538" i="11"/>
  <c r="O538" i="11"/>
  <c r="K538" i="11"/>
  <c r="M538" i="11"/>
  <c r="N538" i="11"/>
  <c r="B521" i="11"/>
  <c r="C521" i="11" s="1"/>
  <c r="A522" i="11"/>
  <c r="L538" i="11" l="1"/>
  <c r="B522" i="11"/>
  <c r="C522" i="11" s="1"/>
  <c r="A523" i="11"/>
  <c r="K539" i="11"/>
  <c r="E539" i="11"/>
  <c r="N539" i="11"/>
  <c r="I539" i="11"/>
  <c r="O539" i="11"/>
  <c r="F540" i="11"/>
  <c r="M539" i="11"/>
  <c r="H539" i="11"/>
  <c r="G539" i="11"/>
  <c r="J539" i="11"/>
  <c r="L539" i="11" l="1"/>
  <c r="O540" i="11"/>
  <c r="H540" i="11"/>
  <c r="J540" i="11"/>
  <c r="I540" i="11"/>
  <c r="E540" i="11"/>
  <c r="K540" i="11"/>
  <c r="F541" i="11"/>
  <c r="M540" i="11"/>
  <c r="N540" i="11"/>
  <c r="G540" i="11"/>
  <c r="A524" i="11"/>
  <c r="B523" i="11"/>
  <c r="C523" i="11" s="1"/>
  <c r="L540" i="11" l="1"/>
  <c r="M541" i="11"/>
  <c r="G541" i="11"/>
  <c r="O541" i="11"/>
  <c r="N541" i="11"/>
  <c r="F542" i="11"/>
  <c r="H541" i="11"/>
  <c r="K541" i="11"/>
  <c r="I541" i="11"/>
  <c r="E541" i="11"/>
  <c r="J541" i="11"/>
  <c r="B524" i="11"/>
  <c r="C524" i="11" s="1"/>
  <c r="A525" i="11"/>
  <c r="L541" i="11" l="1"/>
  <c r="I542" i="11"/>
  <c r="F543" i="11"/>
  <c r="J542" i="11"/>
  <c r="K542" i="11"/>
  <c r="G542" i="11"/>
  <c r="N542" i="11"/>
  <c r="O542" i="11"/>
  <c r="E542" i="11"/>
  <c r="M542" i="11"/>
  <c r="H542" i="11"/>
  <c r="B525" i="11"/>
  <c r="C525" i="11" s="1"/>
  <c r="A526" i="11"/>
  <c r="L542" i="11" l="1"/>
  <c r="O543" i="11"/>
  <c r="I543" i="11"/>
  <c r="K543" i="11"/>
  <c r="E543" i="11"/>
  <c r="H543" i="11"/>
  <c r="M543" i="11"/>
  <c r="J543" i="11"/>
  <c r="N543" i="11"/>
  <c r="F544" i="11"/>
  <c r="G543" i="11"/>
  <c r="B526" i="11"/>
  <c r="C526" i="11" s="1"/>
  <c r="A527" i="11"/>
  <c r="L543" i="11" l="1"/>
  <c r="A528" i="11"/>
  <c r="B527" i="11"/>
  <c r="C527" i="11" s="1"/>
  <c r="K544" i="11"/>
  <c r="N544" i="11"/>
  <c r="G544" i="11"/>
  <c r="H544" i="11"/>
  <c r="M544" i="11"/>
  <c r="F545" i="11"/>
  <c r="I544" i="11"/>
  <c r="E544" i="11"/>
  <c r="O544" i="11"/>
  <c r="J544" i="11"/>
  <c r="L544" i="11" l="1"/>
  <c r="B528" i="11"/>
  <c r="C528" i="11" s="1"/>
  <c r="A529" i="11"/>
  <c r="H545" i="11"/>
  <c r="I545" i="11"/>
  <c r="F546" i="11"/>
  <c r="E545" i="11"/>
  <c r="K545" i="11"/>
  <c r="N545" i="11"/>
  <c r="J545" i="11"/>
  <c r="G545" i="11"/>
  <c r="M545" i="11"/>
  <c r="O545" i="11"/>
  <c r="L545" i="11" l="1"/>
  <c r="H546" i="11"/>
  <c r="K546" i="11"/>
  <c r="J546" i="11"/>
  <c r="E546" i="11"/>
  <c r="O546" i="11"/>
  <c r="M546" i="11"/>
  <c r="G546" i="11"/>
  <c r="I546" i="11"/>
  <c r="F547" i="11"/>
  <c r="N546" i="11"/>
  <c r="B529" i="11"/>
  <c r="C529" i="11" s="1"/>
  <c r="A530" i="11"/>
  <c r="A531" i="11" l="1"/>
  <c r="B530" i="11"/>
  <c r="C530" i="11" s="1"/>
  <c r="L546" i="11"/>
  <c r="J547" i="11"/>
  <c r="E547" i="11"/>
  <c r="K547" i="11"/>
  <c r="M547" i="11"/>
  <c r="I547" i="11"/>
  <c r="N547" i="11"/>
  <c r="O547" i="11"/>
  <c r="H547" i="11"/>
  <c r="G547" i="11"/>
  <c r="F548" i="11"/>
  <c r="L547" i="11" l="1"/>
  <c r="G548" i="11"/>
  <c r="H548" i="11"/>
  <c r="J548" i="11"/>
  <c r="I548" i="11"/>
  <c r="E548" i="11"/>
  <c r="F549" i="11"/>
  <c r="M548" i="11"/>
  <c r="K548" i="11"/>
  <c r="O548" i="11"/>
  <c r="N548" i="11"/>
  <c r="B531" i="11"/>
  <c r="C531" i="11" s="1"/>
  <c r="A532" i="11"/>
  <c r="L548" i="11" l="1"/>
  <c r="E549" i="11"/>
  <c r="N549" i="11"/>
  <c r="M549" i="11"/>
  <c r="G549" i="11"/>
  <c r="O549" i="11"/>
  <c r="I549" i="11"/>
  <c r="F550" i="11"/>
  <c r="H549" i="11"/>
  <c r="J549" i="11"/>
  <c r="K549" i="11"/>
  <c r="A533" i="11"/>
  <c r="B532" i="11"/>
  <c r="C532" i="11" s="1"/>
  <c r="F551" i="11" l="1"/>
  <c r="E550" i="11"/>
  <c r="G550" i="11"/>
  <c r="M550" i="11"/>
  <c r="O550" i="11"/>
  <c r="J550" i="11"/>
  <c r="N550" i="11"/>
  <c r="H550" i="11"/>
  <c r="K550" i="11"/>
  <c r="I550" i="11"/>
  <c r="A534" i="11"/>
  <c r="B533" i="11"/>
  <c r="C533" i="11" s="1"/>
  <c r="L549" i="11"/>
  <c r="A535" i="11" l="1"/>
  <c r="B534" i="11"/>
  <c r="C534" i="11" s="1"/>
  <c r="L550" i="11"/>
  <c r="G551" i="11"/>
  <c r="O551" i="11"/>
  <c r="F552" i="11"/>
  <c r="I551" i="11"/>
  <c r="J551" i="11"/>
  <c r="H551" i="11"/>
  <c r="M551" i="11"/>
  <c r="K551" i="11"/>
  <c r="N551" i="11"/>
  <c r="E551" i="11"/>
  <c r="N552" i="11" l="1"/>
  <c r="E552" i="11"/>
  <c r="O552" i="11"/>
  <c r="J552" i="11"/>
  <c r="K552" i="11"/>
  <c r="G552" i="11"/>
  <c r="I552" i="11"/>
  <c r="F553" i="11"/>
  <c r="H552" i="11"/>
  <c r="M552" i="11"/>
  <c r="L551" i="11"/>
  <c r="B535" i="11"/>
  <c r="C535" i="11" s="1"/>
  <c r="A536" i="11"/>
  <c r="L552" i="11" l="1"/>
  <c r="O553" i="11"/>
  <c r="G553" i="11"/>
  <c r="H553" i="11"/>
  <c r="I553" i="11"/>
  <c r="F554" i="11"/>
  <c r="K553" i="11"/>
  <c r="J553" i="11"/>
  <c r="M553" i="11"/>
  <c r="E553" i="11"/>
  <c r="N553" i="11"/>
  <c r="B536" i="11"/>
  <c r="C536" i="11" s="1"/>
  <c r="A537" i="11"/>
  <c r="L553" i="11" l="1"/>
  <c r="M554" i="11"/>
  <c r="H554" i="11"/>
  <c r="N554" i="11"/>
  <c r="G554" i="11"/>
  <c r="K554" i="11"/>
  <c r="J554" i="11"/>
  <c r="E554" i="11"/>
  <c r="O554" i="11"/>
  <c r="I554" i="11"/>
  <c r="F555" i="11"/>
  <c r="B537" i="11"/>
  <c r="C537" i="11" s="1"/>
  <c r="A538" i="11"/>
  <c r="L554" i="11" l="1"/>
  <c r="B538" i="11"/>
  <c r="C538" i="11" s="1"/>
  <c r="A539" i="11"/>
  <c r="K555" i="11"/>
  <c r="E555" i="11"/>
  <c r="M555" i="11"/>
  <c r="G555" i="11"/>
  <c r="H555" i="11"/>
  <c r="N555" i="11"/>
  <c r="F556" i="11"/>
  <c r="I555" i="11"/>
  <c r="J555" i="11"/>
  <c r="O555" i="11"/>
  <c r="L555" i="11" l="1"/>
  <c r="B539" i="11"/>
  <c r="C539" i="11" s="1"/>
  <c r="A540" i="11"/>
  <c r="O556" i="11"/>
  <c r="J556" i="11"/>
  <c r="H556" i="11"/>
  <c r="I556" i="11"/>
  <c r="N556" i="11"/>
  <c r="G556" i="11"/>
  <c r="E556" i="11"/>
  <c r="K556" i="11"/>
  <c r="M556" i="11"/>
  <c r="F557" i="11"/>
  <c r="H557" i="11" l="1"/>
  <c r="N557" i="11"/>
  <c r="O557" i="11"/>
  <c r="J557" i="11"/>
  <c r="I557" i="11"/>
  <c r="K557" i="11"/>
  <c r="F558" i="11"/>
  <c r="M557" i="11"/>
  <c r="G557" i="11"/>
  <c r="E557" i="11"/>
  <c r="B540" i="11"/>
  <c r="C540" i="11" s="1"/>
  <c r="A541" i="11"/>
  <c r="L556" i="11"/>
  <c r="L557" i="11" l="1"/>
  <c r="N558" i="11"/>
  <c r="F559" i="11"/>
  <c r="M558" i="11"/>
  <c r="J558" i="11"/>
  <c r="I558" i="11"/>
  <c r="K558" i="11"/>
  <c r="G558" i="11"/>
  <c r="O558" i="11"/>
  <c r="H558" i="11"/>
  <c r="E558" i="11"/>
  <c r="B541" i="11"/>
  <c r="C541" i="11" s="1"/>
  <c r="A542" i="11"/>
  <c r="L558" i="11" l="1"/>
  <c r="B542" i="11"/>
  <c r="C542" i="11" s="1"/>
  <c r="A543" i="11"/>
  <c r="G559" i="11"/>
  <c r="O559" i="11"/>
  <c r="N559" i="11"/>
  <c r="F560" i="11"/>
  <c r="J559" i="11"/>
  <c r="H559" i="11"/>
  <c r="E559" i="11"/>
  <c r="I559" i="11"/>
  <c r="M559" i="11"/>
  <c r="K559" i="11"/>
  <c r="J560" i="11" l="1"/>
  <c r="O560" i="11"/>
  <c r="G560" i="11"/>
  <c r="E560" i="11"/>
  <c r="H560" i="11"/>
  <c r="M560" i="11"/>
  <c r="K560" i="11"/>
  <c r="L560" i="11" s="1"/>
  <c r="N560" i="11"/>
  <c r="F561" i="11"/>
  <c r="I560" i="11"/>
  <c r="L559" i="11"/>
  <c r="B543" i="11"/>
  <c r="C543" i="11" s="1"/>
  <c r="A544" i="11"/>
  <c r="B544" i="11" l="1"/>
  <c r="C544" i="11" s="1"/>
  <c r="A545" i="11"/>
  <c r="H561" i="11"/>
  <c r="F562" i="11"/>
  <c r="J561" i="11"/>
  <c r="M561" i="11"/>
  <c r="N561" i="11"/>
  <c r="K561" i="11"/>
  <c r="G561" i="11"/>
  <c r="E561" i="11"/>
  <c r="O561" i="11"/>
  <c r="I561" i="11"/>
  <c r="L561" i="11" l="1"/>
  <c r="J562" i="11"/>
  <c r="H562" i="11"/>
  <c r="F563" i="11"/>
  <c r="O562" i="11"/>
  <c r="K562" i="11"/>
  <c r="L562" i="11" s="1"/>
  <c r="N562" i="11"/>
  <c r="M562" i="11"/>
  <c r="G562" i="11"/>
  <c r="I562" i="11"/>
  <c r="E562" i="11"/>
  <c r="A546" i="11"/>
  <c r="B545" i="11"/>
  <c r="C545" i="11" s="1"/>
  <c r="K563" i="11" l="1"/>
  <c r="G563" i="11"/>
  <c r="M563" i="11"/>
  <c r="H563" i="11"/>
  <c r="O563" i="11"/>
  <c r="E563" i="11"/>
  <c r="N563" i="11"/>
  <c r="J563" i="11"/>
  <c r="F564" i="11"/>
  <c r="I563" i="11"/>
  <c r="B546" i="11"/>
  <c r="C546" i="11" s="1"/>
  <c r="A547" i="11"/>
  <c r="B547" i="11" l="1"/>
  <c r="C547" i="11" s="1"/>
  <c r="A548" i="11"/>
  <c r="H564" i="11"/>
  <c r="O564" i="11"/>
  <c r="G564" i="11"/>
  <c r="I564" i="11"/>
  <c r="J564" i="11"/>
  <c r="K564" i="11"/>
  <c r="N564" i="11"/>
  <c r="E564" i="11"/>
  <c r="M564" i="11"/>
  <c r="F565" i="11"/>
  <c r="L563" i="11"/>
  <c r="L564" i="11" l="1"/>
  <c r="M565" i="11"/>
  <c r="O565" i="11"/>
  <c r="H565" i="11"/>
  <c r="G565" i="11"/>
  <c r="J565" i="11"/>
  <c r="I565" i="11"/>
  <c r="K565" i="11"/>
  <c r="N565" i="11"/>
  <c r="F566" i="11"/>
  <c r="E565" i="11"/>
  <c r="B548" i="11"/>
  <c r="C548" i="11" s="1"/>
  <c r="A549" i="11"/>
  <c r="L565" i="11" l="1"/>
  <c r="A550" i="11"/>
  <c r="B549" i="11"/>
  <c r="C549" i="11" s="1"/>
  <c r="J566" i="11"/>
  <c r="F567" i="11"/>
  <c r="M566" i="11"/>
  <c r="E566" i="11"/>
  <c r="K566" i="11"/>
  <c r="G566" i="11"/>
  <c r="I566" i="11"/>
  <c r="O566" i="11"/>
  <c r="N566" i="11"/>
  <c r="H566" i="11"/>
  <c r="L566" i="11" l="1"/>
  <c r="G567" i="11"/>
  <c r="O567" i="11"/>
  <c r="H567" i="11"/>
  <c r="K567" i="11"/>
  <c r="J567" i="11"/>
  <c r="N567" i="11"/>
  <c r="E567" i="11"/>
  <c r="M567" i="11"/>
  <c r="I567" i="11"/>
  <c r="F568" i="11"/>
  <c r="A551" i="11"/>
  <c r="B550" i="11"/>
  <c r="C550" i="11" s="1"/>
  <c r="L567" i="11" l="1"/>
  <c r="B551" i="11"/>
  <c r="C551" i="11" s="1"/>
  <c r="A552" i="11"/>
  <c r="E568" i="11"/>
  <c r="O568" i="11"/>
  <c r="G568" i="11"/>
  <c r="M568" i="11"/>
  <c r="K568" i="11"/>
  <c r="F569" i="11"/>
  <c r="H568" i="11"/>
  <c r="J568" i="11"/>
  <c r="I568" i="11"/>
  <c r="N568" i="11"/>
  <c r="L568" i="11" l="1"/>
  <c r="A553" i="11"/>
  <c r="B552" i="11"/>
  <c r="C552" i="11" s="1"/>
  <c r="I569" i="11"/>
  <c r="K569" i="11"/>
  <c r="E569" i="11"/>
  <c r="J569" i="11"/>
  <c r="F570" i="11"/>
  <c r="G569" i="11"/>
  <c r="N569" i="11"/>
  <c r="M569" i="11"/>
  <c r="O569" i="11"/>
  <c r="H569" i="11"/>
  <c r="L569" i="11" l="1"/>
  <c r="F571" i="11"/>
  <c r="H570" i="11"/>
  <c r="M570" i="11"/>
  <c r="K570" i="11"/>
  <c r="I570" i="11"/>
  <c r="J570" i="11"/>
  <c r="E570" i="11"/>
  <c r="N570" i="11"/>
  <c r="O570" i="11"/>
  <c r="G570" i="11"/>
  <c r="A554" i="11"/>
  <c r="B553" i="11"/>
  <c r="C553" i="11" s="1"/>
  <c r="L570" i="11" l="1"/>
  <c r="B554" i="11"/>
  <c r="C554" i="11" s="1"/>
  <c r="A555" i="11"/>
  <c r="G571" i="11"/>
  <c r="E571" i="11"/>
  <c r="M571" i="11"/>
  <c r="I571" i="11"/>
  <c r="F572" i="11"/>
  <c r="K571" i="11"/>
  <c r="H571" i="11"/>
  <c r="J571" i="11"/>
  <c r="N571" i="11"/>
  <c r="O571" i="11"/>
  <c r="G572" i="11" l="1"/>
  <c r="F573" i="11"/>
  <c r="H572" i="11"/>
  <c r="I572" i="11"/>
  <c r="K572" i="11"/>
  <c r="E572" i="11"/>
  <c r="M572" i="11"/>
  <c r="J572" i="11"/>
  <c r="O572" i="11"/>
  <c r="N572" i="11"/>
  <c r="A556" i="11"/>
  <c r="B555" i="11"/>
  <c r="C555" i="11" s="1"/>
  <c r="L571" i="11"/>
  <c r="L572" i="11" l="1"/>
  <c r="B556" i="11"/>
  <c r="C556" i="11" s="1"/>
  <c r="A557" i="11"/>
  <c r="F574" i="11"/>
  <c r="H573" i="11"/>
  <c r="I573" i="11"/>
  <c r="J573" i="11"/>
  <c r="M573" i="11"/>
  <c r="K573" i="11"/>
  <c r="O573" i="11"/>
  <c r="N573" i="11"/>
  <c r="G573" i="11"/>
  <c r="E573" i="11"/>
  <c r="M574" i="11" l="1"/>
  <c r="E574" i="11"/>
  <c r="F575" i="11"/>
  <c r="I574" i="11"/>
  <c r="K574" i="11"/>
  <c r="J574" i="11"/>
  <c r="O574" i="11"/>
  <c r="N574" i="11"/>
  <c r="G574" i="11"/>
  <c r="H574" i="11"/>
  <c r="B557" i="11"/>
  <c r="C557" i="11" s="1"/>
  <c r="A558" i="11"/>
  <c r="L573" i="11"/>
  <c r="F576" i="11" l="1"/>
  <c r="I575" i="11"/>
  <c r="K575" i="11"/>
  <c r="E575" i="11"/>
  <c r="H575" i="11"/>
  <c r="N575" i="11"/>
  <c r="G575" i="11"/>
  <c r="O575" i="11"/>
  <c r="M575" i="11"/>
  <c r="J575" i="11"/>
  <c r="B558" i="11"/>
  <c r="C558" i="11" s="1"/>
  <c r="A559" i="11"/>
  <c r="L574" i="11"/>
  <c r="L575" i="11" l="1"/>
  <c r="B559" i="11"/>
  <c r="C559" i="11" s="1"/>
  <c r="A560" i="11"/>
  <c r="M576" i="11"/>
  <c r="O576" i="11"/>
  <c r="N576" i="11"/>
  <c r="K576" i="11"/>
  <c r="I576" i="11"/>
  <c r="H576" i="11"/>
  <c r="E576" i="11"/>
  <c r="G576" i="11"/>
  <c r="F577" i="11"/>
  <c r="J576" i="11"/>
  <c r="L576" i="11" l="1"/>
  <c r="B560" i="11"/>
  <c r="C560" i="11" s="1"/>
  <c r="A561" i="11"/>
  <c r="O577" i="11"/>
  <c r="I577" i="11"/>
  <c r="F578" i="11"/>
  <c r="N577" i="11"/>
  <c r="H577" i="11"/>
  <c r="K577" i="11"/>
  <c r="J577" i="11"/>
  <c r="G577" i="11"/>
  <c r="M577" i="11"/>
  <c r="E577" i="11"/>
  <c r="L577" i="11" l="1"/>
  <c r="G578" i="11"/>
  <c r="E578" i="11"/>
  <c r="H578" i="11"/>
  <c r="O578" i="11"/>
  <c r="I578" i="11"/>
  <c r="N578" i="11"/>
  <c r="J578" i="11"/>
  <c r="K578" i="11"/>
  <c r="F579" i="11"/>
  <c r="M578" i="11"/>
  <c r="A562" i="11"/>
  <c r="B561" i="11"/>
  <c r="C561" i="11" s="1"/>
  <c r="L578" i="11" l="1"/>
  <c r="A563" i="11"/>
  <c r="B562" i="11"/>
  <c r="C562" i="11" s="1"/>
  <c r="F580" i="11"/>
  <c r="J579" i="11"/>
  <c r="E579" i="11"/>
  <c r="M579" i="11"/>
  <c r="G579" i="11"/>
  <c r="N579" i="11"/>
  <c r="O579" i="11"/>
  <c r="H579" i="11"/>
  <c r="I579" i="11"/>
  <c r="K579" i="11"/>
  <c r="M580" i="11" l="1"/>
  <c r="F581" i="11"/>
  <c r="E580" i="11"/>
  <c r="H580" i="11"/>
  <c r="N580" i="11"/>
  <c r="I580" i="11"/>
  <c r="G580" i="11"/>
  <c r="J580" i="11"/>
  <c r="O580" i="11"/>
  <c r="K580" i="11"/>
  <c r="L579" i="11"/>
  <c r="B563" i="11"/>
  <c r="C563" i="11" s="1"/>
  <c r="A564" i="11"/>
  <c r="L580" i="11" l="1"/>
  <c r="B564" i="11"/>
  <c r="C564" i="11" s="1"/>
  <c r="A565" i="11"/>
  <c r="E581" i="11"/>
  <c r="H581" i="11"/>
  <c r="J581" i="11"/>
  <c r="I581" i="11"/>
  <c r="G581" i="11"/>
  <c r="N581" i="11"/>
  <c r="M581" i="11"/>
  <c r="K581" i="11"/>
  <c r="O581" i="11"/>
  <c r="F582" i="11"/>
  <c r="I582" i="11" l="1"/>
  <c r="O582" i="11"/>
  <c r="H582" i="11"/>
  <c r="E582" i="11"/>
  <c r="G582" i="11"/>
  <c r="J582" i="11"/>
  <c r="K582" i="11"/>
  <c r="N582" i="11"/>
  <c r="M582" i="11"/>
  <c r="F583" i="11"/>
  <c r="A566" i="11"/>
  <c r="B565" i="11"/>
  <c r="C565" i="11" s="1"/>
  <c r="L581" i="11"/>
  <c r="L582" i="11" l="1"/>
  <c r="B566" i="11"/>
  <c r="C566" i="11" s="1"/>
  <c r="A567" i="11"/>
  <c r="M583" i="11"/>
  <c r="N583" i="11"/>
  <c r="F584" i="11"/>
  <c r="G583" i="11"/>
  <c r="H583" i="11"/>
  <c r="I583" i="11"/>
  <c r="E583" i="11"/>
  <c r="J583" i="11"/>
  <c r="K583" i="11"/>
  <c r="O583" i="11"/>
  <c r="I584" i="11" l="1"/>
  <c r="M584" i="11"/>
  <c r="O584" i="11"/>
  <c r="H584" i="11"/>
  <c r="F585" i="11"/>
  <c r="N584" i="11"/>
  <c r="J584" i="11"/>
  <c r="E584" i="11"/>
  <c r="K584" i="11"/>
  <c r="G584" i="11"/>
  <c r="L583" i="11"/>
  <c r="B567" i="11"/>
  <c r="C567" i="11" s="1"/>
  <c r="A568" i="11"/>
  <c r="B568" i="11" l="1"/>
  <c r="C568" i="11" s="1"/>
  <c r="A569" i="11"/>
  <c r="O585" i="11"/>
  <c r="H585" i="11"/>
  <c r="I585" i="11"/>
  <c r="J585" i="11"/>
  <c r="E585" i="11"/>
  <c r="F586" i="11"/>
  <c r="K585" i="11"/>
  <c r="M585" i="11"/>
  <c r="G585" i="11"/>
  <c r="N585" i="11"/>
  <c r="L584" i="11"/>
  <c r="I586" i="11" l="1"/>
  <c r="K586" i="11"/>
  <c r="J586" i="11"/>
  <c r="G586" i="11"/>
  <c r="E586" i="11"/>
  <c r="H586" i="11"/>
  <c r="M586" i="11"/>
  <c r="N586" i="11"/>
  <c r="O586" i="11"/>
  <c r="F587" i="11"/>
  <c r="A570" i="11"/>
  <c r="B569" i="11"/>
  <c r="C569" i="11" s="1"/>
  <c r="L585" i="11"/>
  <c r="A571" i="11" l="1"/>
  <c r="B570" i="11"/>
  <c r="C570" i="11" s="1"/>
  <c r="L586" i="11"/>
  <c r="F588" i="11"/>
  <c r="J587" i="11"/>
  <c r="M587" i="11"/>
  <c r="N587" i="11"/>
  <c r="E587" i="11"/>
  <c r="G587" i="11"/>
  <c r="H587" i="11"/>
  <c r="O587" i="11"/>
  <c r="K587" i="11"/>
  <c r="I587" i="11"/>
  <c r="F589" i="11" l="1"/>
  <c r="E588" i="11"/>
  <c r="I588" i="11"/>
  <c r="O588" i="11"/>
  <c r="M588" i="11"/>
  <c r="J588" i="11"/>
  <c r="N588" i="11"/>
  <c r="H588" i="11"/>
  <c r="G588" i="11"/>
  <c r="K588" i="11"/>
  <c r="L587" i="11"/>
  <c r="B571" i="11"/>
  <c r="C571" i="11" s="1"/>
  <c r="A572" i="11"/>
  <c r="A573" i="11" l="1"/>
  <c r="B572" i="11"/>
  <c r="C572" i="11" s="1"/>
  <c r="L588" i="11"/>
  <c r="G589" i="11"/>
  <c r="N589" i="11"/>
  <c r="E589" i="11"/>
  <c r="H589" i="11"/>
  <c r="J589" i="11"/>
  <c r="I589" i="11"/>
  <c r="M589" i="11"/>
  <c r="F590" i="11"/>
  <c r="O589" i="11"/>
  <c r="K589" i="11"/>
  <c r="L589" i="11" l="1"/>
  <c r="I590" i="11"/>
  <c r="E590" i="11"/>
  <c r="N590" i="11"/>
  <c r="K590" i="11"/>
  <c r="L590" i="11" s="1"/>
  <c r="H590" i="11"/>
  <c r="O590" i="11"/>
  <c r="F591" i="11"/>
  <c r="G590" i="11"/>
  <c r="J590" i="11"/>
  <c r="M590" i="11"/>
  <c r="B573" i="11"/>
  <c r="C573" i="11" s="1"/>
  <c r="A574" i="11"/>
  <c r="G591" i="11" l="1"/>
  <c r="H591" i="11"/>
  <c r="I591" i="11"/>
  <c r="J591" i="11"/>
  <c r="K591" i="11"/>
  <c r="O591" i="11"/>
  <c r="F592" i="11"/>
  <c r="E591" i="11"/>
  <c r="M591" i="11"/>
  <c r="N591" i="11"/>
  <c r="B574" i="11"/>
  <c r="C574" i="11" s="1"/>
  <c r="A575" i="11"/>
  <c r="L591" i="11" l="1"/>
  <c r="B575" i="11"/>
  <c r="C575" i="11" s="1"/>
  <c r="A576" i="11"/>
  <c r="I592" i="11"/>
  <c r="M592" i="11"/>
  <c r="E592" i="11"/>
  <c r="O592" i="11"/>
  <c r="F593" i="11"/>
  <c r="H592" i="11"/>
  <c r="J592" i="11"/>
  <c r="N592" i="11"/>
  <c r="K592" i="11"/>
  <c r="G592" i="11"/>
  <c r="L592" i="11" l="1"/>
  <c r="O593" i="11"/>
  <c r="H593" i="11"/>
  <c r="K593" i="11"/>
  <c r="M593" i="11"/>
  <c r="I593" i="11"/>
  <c r="J593" i="11"/>
  <c r="N593" i="11"/>
  <c r="E593" i="11"/>
  <c r="G593" i="11"/>
  <c r="F594" i="11"/>
  <c r="B576" i="11"/>
  <c r="C576" i="11" s="1"/>
  <c r="A577" i="11"/>
  <c r="L593" i="11" l="1"/>
  <c r="B577" i="11"/>
  <c r="C577" i="11" s="1"/>
  <c r="A578" i="11"/>
  <c r="K594" i="11"/>
  <c r="N594" i="11"/>
  <c r="O594" i="11"/>
  <c r="G594" i="11"/>
  <c r="H594" i="11"/>
  <c r="J594" i="11"/>
  <c r="I594" i="11"/>
  <c r="E594" i="11"/>
  <c r="F595" i="11"/>
  <c r="M594" i="11"/>
  <c r="L594" i="11" l="1"/>
  <c r="B578" i="11"/>
  <c r="C578" i="11" s="1"/>
  <c r="A579" i="11"/>
  <c r="J595" i="11"/>
  <c r="M595" i="11"/>
  <c r="N595" i="11"/>
  <c r="E595" i="11"/>
  <c r="G595" i="11"/>
  <c r="H595" i="11"/>
  <c r="O595" i="11"/>
  <c r="K595" i="11"/>
  <c r="I595" i="11"/>
  <c r="F596" i="11"/>
  <c r="E596" i="11" l="1"/>
  <c r="I596" i="11"/>
  <c r="J596" i="11"/>
  <c r="N596" i="11"/>
  <c r="K596" i="11"/>
  <c r="G596" i="11"/>
  <c r="M596" i="11"/>
  <c r="O596" i="11"/>
  <c r="H596" i="11"/>
  <c r="F597" i="11"/>
  <c r="A580" i="11"/>
  <c r="B579" i="11"/>
  <c r="C579" i="11" s="1"/>
  <c r="L595" i="11"/>
  <c r="L596" i="11" l="1"/>
  <c r="B580" i="11"/>
  <c r="C580" i="11" s="1"/>
  <c r="A581" i="11"/>
  <c r="G597" i="11"/>
  <c r="H597" i="11"/>
  <c r="M597" i="11"/>
  <c r="I597" i="11"/>
  <c r="O597" i="11"/>
  <c r="K597" i="11"/>
  <c r="N597" i="11"/>
  <c r="J597" i="11"/>
  <c r="E597" i="11"/>
  <c r="F598" i="11"/>
  <c r="L597" i="11" l="1"/>
  <c r="E598" i="11"/>
  <c r="G598" i="11"/>
  <c r="J598" i="11"/>
  <c r="K598" i="11"/>
  <c r="N598" i="11"/>
  <c r="M598" i="11"/>
  <c r="H598" i="11"/>
  <c r="O598" i="11"/>
  <c r="I598" i="11"/>
  <c r="F599" i="11"/>
  <c r="B581" i="11"/>
  <c r="C581" i="11" s="1"/>
  <c r="A582" i="11"/>
  <c r="L598" i="11" l="1"/>
  <c r="N599" i="11"/>
  <c r="H599" i="11"/>
  <c r="I599" i="11"/>
  <c r="J599" i="11"/>
  <c r="G599" i="11"/>
  <c r="K599" i="11"/>
  <c r="F600" i="11"/>
  <c r="E599" i="11"/>
  <c r="O599" i="11"/>
  <c r="M599" i="11"/>
  <c r="A583" i="11"/>
  <c r="B582" i="11"/>
  <c r="C582" i="11" s="1"/>
  <c r="L599" i="11" l="1"/>
  <c r="K600" i="11"/>
  <c r="I600" i="11"/>
  <c r="M600" i="11"/>
  <c r="O600" i="11"/>
  <c r="F601" i="11"/>
  <c r="N600" i="11"/>
  <c r="J600" i="11"/>
  <c r="H600" i="11"/>
  <c r="G600" i="11"/>
  <c r="E600" i="11"/>
  <c r="A584" i="11"/>
  <c r="B583" i="11"/>
  <c r="C583" i="11" s="1"/>
  <c r="O601" i="11" l="1"/>
  <c r="K601" i="11"/>
  <c r="N601" i="11"/>
  <c r="H601" i="11"/>
  <c r="F602" i="11"/>
  <c r="M601" i="11"/>
  <c r="J601" i="11"/>
  <c r="G601" i="11"/>
  <c r="E601" i="11"/>
  <c r="I601" i="11"/>
  <c r="A585" i="11"/>
  <c r="B584" i="11"/>
  <c r="C584" i="11" s="1"/>
  <c r="L600" i="11"/>
  <c r="N602" i="11" l="1"/>
  <c r="O602" i="11"/>
  <c r="I602" i="11"/>
  <c r="J602" i="11"/>
  <c r="G602" i="11"/>
  <c r="M602" i="11"/>
  <c r="F603" i="11"/>
  <c r="H602" i="11"/>
  <c r="K602" i="11"/>
  <c r="E602" i="11"/>
  <c r="A586" i="11"/>
  <c r="B585" i="11"/>
  <c r="C585" i="11" s="1"/>
  <c r="L601" i="11"/>
  <c r="J603" i="11" l="1"/>
  <c r="E603" i="11"/>
  <c r="N603" i="11"/>
  <c r="H603" i="11"/>
  <c r="G603" i="11"/>
  <c r="K603" i="11"/>
  <c r="O603" i="11"/>
  <c r="M603" i="11"/>
  <c r="I603" i="11"/>
  <c r="F604" i="11"/>
  <c r="B586" i="11"/>
  <c r="C586" i="11" s="1"/>
  <c r="A587" i="11"/>
  <c r="L602" i="11"/>
  <c r="L603" i="11" l="1"/>
  <c r="B587" i="11"/>
  <c r="C587" i="11" s="1"/>
  <c r="A588" i="11"/>
  <c r="E604" i="11"/>
  <c r="I604" i="11"/>
  <c r="K604" i="11"/>
  <c r="N604" i="11"/>
  <c r="M604" i="11"/>
  <c r="G604" i="11"/>
  <c r="J604" i="11"/>
  <c r="F605" i="11"/>
  <c r="O604" i="11"/>
  <c r="H604" i="11"/>
  <c r="L604" i="11" l="1"/>
  <c r="B588" i="11"/>
  <c r="C588" i="11" s="1"/>
  <c r="A589" i="11"/>
  <c r="G605" i="11"/>
  <c r="H605" i="11"/>
  <c r="J605" i="11"/>
  <c r="I605" i="11"/>
  <c r="M605" i="11"/>
  <c r="O605" i="11"/>
  <c r="E605" i="11"/>
  <c r="N605" i="11"/>
  <c r="F606" i="11"/>
  <c r="K605" i="11"/>
  <c r="L605" i="11" l="1"/>
  <c r="B589" i="11"/>
  <c r="C589" i="11" s="1"/>
  <c r="A590" i="11"/>
  <c r="F607" i="11"/>
  <c r="G606" i="11"/>
  <c r="J606" i="11"/>
  <c r="K606" i="11"/>
  <c r="E606" i="11"/>
  <c r="N606" i="11"/>
  <c r="O606" i="11"/>
  <c r="M606" i="11"/>
  <c r="I606" i="11"/>
  <c r="H606" i="11"/>
  <c r="L606" i="11" l="1"/>
  <c r="M607" i="11"/>
  <c r="N607" i="11"/>
  <c r="I607" i="11"/>
  <c r="J607" i="11"/>
  <c r="O607" i="11"/>
  <c r="F608" i="11"/>
  <c r="G607" i="11"/>
  <c r="H607" i="11"/>
  <c r="K607" i="11"/>
  <c r="E607" i="11"/>
  <c r="B590" i="11"/>
  <c r="C590" i="11" s="1"/>
  <c r="A591" i="11"/>
  <c r="N608" i="11" l="1"/>
  <c r="O608" i="11"/>
  <c r="E608" i="11"/>
  <c r="H608" i="11"/>
  <c r="I608" i="11"/>
  <c r="J608" i="11"/>
  <c r="F609" i="11"/>
  <c r="G608" i="11"/>
  <c r="K608" i="11"/>
  <c r="M608" i="11"/>
  <c r="B591" i="11"/>
  <c r="C591" i="11" s="1"/>
  <c r="A592" i="11"/>
  <c r="L607" i="11"/>
  <c r="O609" i="11" l="1"/>
  <c r="H609" i="11"/>
  <c r="N609" i="11"/>
  <c r="F610" i="11"/>
  <c r="I609" i="11"/>
  <c r="G609" i="11"/>
  <c r="E609" i="11"/>
  <c r="J609" i="11"/>
  <c r="M609" i="11"/>
  <c r="K609" i="11"/>
  <c r="A593" i="11"/>
  <c r="B592" i="11"/>
  <c r="C592" i="11" s="1"/>
  <c r="L608" i="11"/>
  <c r="F611" i="11" l="1"/>
  <c r="G610" i="11"/>
  <c r="I610" i="11"/>
  <c r="N610" i="11"/>
  <c r="M610" i="11"/>
  <c r="J610" i="11"/>
  <c r="K610" i="11"/>
  <c r="E610" i="11"/>
  <c r="H610" i="11"/>
  <c r="O610" i="11"/>
  <c r="A594" i="11"/>
  <c r="B593" i="11"/>
  <c r="C593" i="11" s="1"/>
  <c r="L609" i="11"/>
  <c r="L610" i="11" l="1"/>
  <c r="B594" i="11"/>
  <c r="C594" i="11" s="1"/>
  <c r="A595" i="11"/>
  <c r="J611" i="11"/>
  <c r="E611" i="11"/>
  <c r="H611" i="11"/>
  <c r="G611" i="11"/>
  <c r="O611" i="11"/>
  <c r="M611" i="11"/>
  <c r="N611" i="11"/>
  <c r="I611" i="11"/>
  <c r="K611" i="11"/>
  <c r="F612" i="11"/>
  <c r="L611" i="11" l="1"/>
  <c r="H612" i="11"/>
  <c r="J612" i="11"/>
  <c r="K612" i="11"/>
  <c r="N612" i="11"/>
  <c r="M612" i="11"/>
  <c r="G612" i="11"/>
  <c r="F613" i="11"/>
  <c r="I612" i="11"/>
  <c r="O612" i="11"/>
  <c r="E612" i="11"/>
  <c r="B595" i="11"/>
  <c r="C595" i="11" s="1"/>
  <c r="A596" i="11"/>
  <c r="L612" i="11" l="1"/>
  <c r="G613" i="11"/>
  <c r="H613" i="11"/>
  <c r="J613" i="11"/>
  <c r="K613" i="11"/>
  <c r="M613" i="11"/>
  <c r="N613" i="11"/>
  <c r="E613" i="11"/>
  <c r="I613" i="11"/>
  <c r="O613" i="11"/>
  <c r="F614" i="11"/>
  <c r="B596" i="11"/>
  <c r="C596" i="11" s="1"/>
  <c r="A597" i="11"/>
  <c r="L613" i="11" l="1"/>
  <c r="B597" i="11"/>
  <c r="C597" i="11" s="1"/>
  <c r="A598" i="11"/>
  <c r="F615" i="11"/>
  <c r="K614" i="11"/>
  <c r="M614" i="11"/>
  <c r="O614" i="11"/>
  <c r="N614" i="11"/>
  <c r="E614" i="11"/>
  <c r="J614" i="11"/>
  <c r="H614" i="11"/>
  <c r="G614" i="11"/>
  <c r="I614" i="11"/>
  <c r="L614" i="11" l="1"/>
  <c r="J615" i="11"/>
  <c r="H615" i="11"/>
  <c r="O615" i="11"/>
  <c r="G615" i="11"/>
  <c r="I615" i="11"/>
  <c r="F616" i="11"/>
  <c r="K615" i="11"/>
  <c r="L615" i="11" s="1"/>
  <c r="E615" i="11"/>
  <c r="M615" i="11"/>
  <c r="N615" i="11"/>
  <c r="A599" i="11"/>
  <c r="B598" i="11"/>
  <c r="C598" i="11" s="1"/>
  <c r="B599" i="11" l="1"/>
  <c r="C599" i="11" s="1"/>
  <c r="A600" i="11"/>
  <c r="N616" i="11"/>
  <c r="O616" i="11"/>
  <c r="E616" i="11"/>
  <c r="F617" i="11"/>
  <c r="G616" i="11"/>
  <c r="I616" i="11"/>
  <c r="H616" i="11"/>
  <c r="K616" i="11"/>
  <c r="J616" i="11"/>
  <c r="M616" i="11"/>
  <c r="O617" i="11" l="1"/>
  <c r="H617" i="11"/>
  <c r="N617" i="11"/>
  <c r="F618" i="11"/>
  <c r="G617" i="11"/>
  <c r="I617" i="11"/>
  <c r="E617" i="11"/>
  <c r="J617" i="11"/>
  <c r="M617" i="11"/>
  <c r="K617" i="11"/>
  <c r="A601" i="11"/>
  <c r="B600" i="11"/>
  <c r="C600" i="11" s="1"/>
  <c r="L616" i="11"/>
  <c r="G618" i="11" l="1"/>
  <c r="H618" i="11"/>
  <c r="K618" i="11"/>
  <c r="N618" i="11"/>
  <c r="I618" i="11"/>
  <c r="O618" i="11"/>
  <c r="M618" i="11"/>
  <c r="F619" i="11"/>
  <c r="J618" i="11"/>
  <c r="E618" i="11"/>
  <c r="A602" i="11"/>
  <c r="B601" i="11"/>
  <c r="C601" i="11" s="1"/>
  <c r="L617" i="11"/>
  <c r="L618" i="11" l="1"/>
  <c r="J619" i="11"/>
  <c r="E619" i="11"/>
  <c r="H619" i="11"/>
  <c r="K619" i="11"/>
  <c r="G619" i="11"/>
  <c r="M619" i="11"/>
  <c r="N619" i="11"/>
  <c r="I619" i="11"/>
  <c r="O619" i="11"/>
  <c r="F620" i="11"/>
  <c r="A603" i="11"/>
  <c r="B602" i="11"/>
  <c r="C602" i="11" s="1"/>
  <c r="L619" i="11" l="1"/>
  <c r="B603" i="11"/>
  <c r="C603" i="11" s="1"/>
  <c r="A604" i="11"/>
  <c r="I620" i="11"/>
  <c r="J620" i="11"/>
  <c r="K620" i="11"/>
  <c r="E620" i="11"/>
  <c r="G620" i="11"/>
  <c r="O620" i="11"/>
  <c r="N620" i="11"/>
  <c r="M620" i="11"/>
  <c r="H620" i="11"/>
  <c r="F621" i="11"/>
  <c r="L620" i="11" l="1"/>
  <c r="B604" i="11"/>
  <c r="C604" i="11" s="1"/>
  <c r="A605" i="11"/>
  <c r="K621" i="11"/>
  <c r="J621" i="11"/>
  <c r="N621" i="11"/>
  <c r="I621" i="11"/>
  <c r="E621" i="11"/>
  <c r="G621" i="11"/>
  <c r="M621" i="11"/>
  <c r="O621" i="11"/>
  <c r="F622" i="11"/>
  <c r="H621" i="11"/>
  <c r="I622" i="11" l="1"/>
  <c r="F623" i="11"/>
  <c r="M622" i="11"/>
  <c r="O622" i="11"/>
  <c r="E622" i="11"/>
  <c r="N622" i="11"/>
  <c r="G622" i="11"/>
  <c r="H622" i="11"/>
  <c r="J622" i="11"/>
  <c r="K622" i="11"/>
  <c r="L621" i="11"/>
  <c r="B605" i="11"/>
  <c r="C605" i="11" s="1"/>
  <c r="A606" i="11"/>
  <c r="L622" i="11" l="1"/>
  <c r="A607" i="11"/>
  <c r="B606" i="11"/>
  <c r="C606" i="11" s="1"/>
  <c r="O623" i="11"/>
  <c r="F624" i="11"/>
  <c r="H623" i="11"/>
  <c r="I623" i="11"/>
  <c r="K623" i="11"/>
  <c r="L623" i="11" s="1"/>
  <c r="G623" i="11"/>
  <c r="E623" i="11"/>
  <c r="J623" i="11"/>
  <c r="M623" i="11"/>
  <c r="N623" i="11"/>
  <c r="O624" i="11" l="1"/>
  <c r="E624" i="11"/>
  <c r="F625" i="11"/>
  <c r="G624" i="11"/>
  <c r="J624" i="11"/>
  <c r="K624" i="11"/>
  <c r="N624" i="11"/>
  <c r="H624" i="11"/>
  <c r="I624" i="11"/>
  <c r="M624" i="11"/>
  <c r="B607" i="11"/>
  <c r="C607" i="11" s="1"/>
  <c r="A608" i="11"/>
  <c r="L624" i="11" l="1"/>
  <c r="H625" i="11"/>
  <c r="I625" i="11"/>
  <c r="F626" i="11"/>
  <c r="E625" i="11"/>
  <c r="K625" i="11"/>
  <c r="J625" i="11"/>
  <c r="M625" i="11"/>
  <c r="N625" i="11"/>
  <c r="G625" i="11"/>
  <c r="O625" i="11"/>
  <c r="B608" i="11"/>
  <c r="C608" i="11" s="1"/>
  <c r="A609" i="11"/>
  <c r="L625" i="11" l="1"/>
  <c r="F627" i="11"/>
  <c r="H626" i="11"/>
  <c r="I626" i="11"/>
  <c r="K626" i="11"/>
  <c r="J626" i="11"/>
  <c r="N626" i="11"/>
  <c r="E626" i="11"/>
  <c r="O626" i="11"/>
  <c r="M626" i="11"/>
  <c r="G626" i="11"/>
  <c r="B609" i="11"/>
  <c r="C609" i="11" s="1"/>
  <c r="A610" i="11"/>
  <c r="L626" i="11" l="1"/>
  <c r="B610" i="11"/>
  <c r="C610" i="11" s="1"/>
  <c r="A611" i="11"/>
  <c r="F628" i="11"/>
  <c r="I627" i="11"/>
  <c r="G627" i="11"/>
  <c r="M627" i="11"/>
  <c r="K627" i="11"/>
  <c r="O627" i="11"/>
  <c r="N627" i="11"/>
  <c r="J627" i="11"/>
  <c r="E627" i="11"/>
  <c r="H627" i="11"/>
  <c r="L627" i="11" l="1"/>
  <c r="H628" i="11"/>
  <c r="I628" i="11"/>
  <c r="K628" i="11"/>
  <c r="G628" i="11"/>
  <c r="M628" i="11"/>
  <c r="J628" i="11"/>
  <c r="O628" i="11"/>
  <c r="N628" i="11"/>
  <c r="E628" i="11"/>
  <c r="F629" i="11"/>
  <c r="B611" i="11"/>
  <c r="C611" i="11" s="1"/>
  <c r="A612" i="11"/>
  <c r="A613" i="11" l="1"/>
  <c r="B612" i="11"/>
  <c r="C612" i="11" s="1"/>
  <c r="L628" i="11"/>
  <c r="O629" i="11"/>
  <c r="G629" i="11"/>
  <c r="N629" i="11"/>
  <c r="E629" i="11"/>
  <c r="H629" i="11"/>
  <c r="K629" i="11"/>
  <c r="M629" i="11"/>
  <c r="I629" i="11"/>
  <c r="J629" i="11"/>
  <c r="F630" i="11"/>
  <c r="L629" i="11" l="1"/>
  <c r="E630" i="11"/>
  <c r="G630" i="11"/>
  <c r="H630" i="11"/>
  <c r="J630" i="11"/>
  <c r="K630" i="11"/>
  <c r="I630" i="11"/>
  <c r="N630" i="11"/>
  <c r="M630" i="11"/>
  <c r="F631" i="11"/>
  <c r="O630" i="11"/>
  <c r="A614" i="11"/>
  <c r="B613" i="11"/>
  <c r="C613" i="11" s="1"/>
  <c r="L630" i="11" l="1"/>
  <c r="A615" i="11"/>
  <c r="B614" i="11"/>
  <c r="C614" i="11" s="1"/>
  <c r="E631" i="11"/>
  <c r="G631" i="11"/>
  <c r="F632" i="11"/>
  <c r="H631" i="11"/>
  <c r="J631" i="11"/>
  <c r="K631" i="11"/>
  <c r="I631" i="11"/>
  <c r="N631" i="11"/>
  <c r="M631" i="11"/>
  <c r="O631" i="11"/>
  <c r="L631" i="11" l="1"/>
  <c r="E632" i="11"/>
  <c r="G632" i="11"/>
  <c r="I632" i="11"/>
  <c r="H632" i="11"/>
  <c r="J632" i="11"/>
  <c r="K632" i="11"/>
  <c r="N632" i="11"/>
  <c r="O632" i="11"/>
  <c r="M632" i="11"/>
  <c r="F633" i="11"/>
  <c r="B615" i="11"/>
  <c r="C615" i="11" s="1"/>
  <c r="A616" i="11"/>
  <c r="L632" i="11" l="1"/>
  <c r="B616" i="11"/>
  <c r="C616" i="11" s="1"/>
  <c r="A617" i="11"/>
  <c r="N633" i="11"/>
  <c r="O633" i="11"/>
  <c r="F634" i="11"/>
  <c r="G633" i="11"/>
  <c r="J633" i="11"/>
  <c r="E633" i="11"/>
  <c r="K633" i="11"/>
  <c r="I633" i="11"/>
  <c r="M633" i="11"/>
  <c r="H633" i="11"/>
  <c r="N634" i="11" l="1"/>
  <c r="G634" i="11"/>
  <c r="F635" i="11"/>
  <c r="O634" i="11"/>
  <c r="J634" i="11"/>
  <c r="E634" i="11"/>
  <c r="K634" i="11"/>
  <c r="M634" i="11"/>
  <c r="H634" i="11"/>
  <c r="I634" i="11"/>
  <c r="B617" i="11"/>
  <c r="C617" i="11" s="1"/>
  <c r="A618" i="11"/>
  <c r="L633" i="11"/>
  <c r="L634" i="11" l="1"/>
  <c r="N635" i="11"/>
  <c r="E635" i="11"/>
  <c r="I635" i="11"/>
  <c r="G635" i="11"/>
  <c r="K635" i="11"/>
  <c r="M635" i="11"/>
  <c r="F636" i="11"/>
  <c r="J635" i="11"/>
  <c r="O635" i="11"/>
  <c r="H635" i="11"/>
  <c r="B618" i="11"/>
  <c r="C618" i="11" s="1"/>
  <c r="A619" i="11"/>
  <c r="L635" i="11" l="1"/>
  <c r="E636" i="11"/>
  <c r="H636" i="11"/>
  <c r="G636" i="11"/>
  <c r="O636" i="11"/>
  <c r="F637" i="11"/>
  <c r="I636" i="11"/>
  <c r="J636" i="11"/>
  <c r="K636" i="11"/>
  <c r="M636" i="11"/>
  <c r="N636" i="11"/>
  <c r="B619" i="11"/>
  <c r="C619" i="11" s="1"/>
  <c r="A620" i="11"/>
  <c r="N637" i="11" l="1"/>
  <c r="E637" i="11"/>
  <c r="H637" i="11"/>
  <c r="O637" i="11"/>
  <c r="G637" i="11"/>
  <c r="F638" i="11"/>
  <c r="I637" i="11"/>
  <c r="K637" i="11"/>
  <c r="J637" i="11"/>
  <c r="M637" i="11"/>
  <c r="B620" i="11"/>
  <c r="C620" i="11" s="1"/>
  <c r="A621" i="11"/>
  <c r="L636" i="11"/>
  <c r="L637" i="11" l="1"/>
  <c r="O638" i="11"/>
  <c r="E638" i="11"/>
  <c r="G638" i="11"/>
  <c r="H638" i="11"/>
  <c r="J638" i="11"/>
  <c r="I638" i="11"/>
  <c r="M638" i="11"/>
  <c r="N638" i="11"/>
  <c r="K638" i="11"/>
  <c r="F639" i="11"/>
  <c r="A622" i="11"/>
  <c r="B621" i="11"/>
  <c r="C621" i="11" s="1"/>
  <c r="B622" i="11" l="1"/>
  <c r="C622" i="11" s="1"/>
  <c r="A623" i="11"/>
  <c r="O639" i="11"/>
  <c r="E639" i="11"/>
  <c r="H639" i="11"/>
  <c r="I639" i="11"/>
  <c r="K639" i="11"/>
  <c r="L639" i="11" s="1"/>
  <c r="G639" i="11"/>
  <c r="J639" i="11"/>
  <c r="M639" i="11"/>
  <c r="F640" i="11"/>
  <c r="N639" i="11"/>
  <c r="L638" i="11"/>
  <c r="O640" i="11" l="1"/>
  <c r="G640" i="11"/>
  <c r="H640" i="11"/>
  <c r="N640" i="11"/>
  <c r="E640" i="11"/>
  <c r="I640" i="11"/>
  <c r="J640" i="11"/>
  <c r="K640" i="11"/>
  <c r="F641" i="11"/>
  <c r="M640" i="11"/>
  <c r="A624" i="11"/>
  <c r="B623" i="11"/>
  <c r="C623" i="11" s="1"/>
  <c r="L640" i="11" l="1"/>
  <c r="A625" i="11"/>
  <c r="B624" i="11"/>
  <c r="C624" i="11" s="1"/>
  <c r="H641" i="11"/>
  <c r="N641" i="11"/>
  <c r="O641" i="11"/>
  <c r="G641" i="11"/>
  <c r="E641" i="11"/>
  <c r="I641" i="11"/>
  <c r="M641" i="11"/>
  <c r="J641" i="11"/>
  <c r="K641" i="11"/>
  <c r="F642" i="11"/>
  <c r="L641" i="11" l="1"/>
  <c r="M642" i="11"/>
  <c r="N642" i="11"/>
  <c r="O642" i="11"/>
  <c r="G642" i="11"/>
  <c r="H642" i="11"/>
  <c r="J642" i="11"/>
  <c r="I642" i="11"/>
  <c r="E642" i="11"/>
  <c r="F643" i="11"/>
  <c r="K642" i="11"/>
  <c r="B625" i="11"/>
  <c r="C625" i="11" s="1"/>
  <c r="A626" i="11"/>
  <c r="B626" i="11" l="1"/>
  <c r="C626" i="11" s="1"/>
  <c r="A627" i="11"/>
  <c r="L642" i="11"/>
  <c r="K643" i="11"/>
  <c r="M643" i="11"/>
  <c r="F644" i="11"/>
  <c r="N643" i="11"/>
  <c r="O643" i="11"/>
  <c r="J643" i="11"/>
  <c r="H643" i="11"/>
  <c r="G643" i="11"/>
  <c r="E643" i="11"/>
  <c r="I643" i="11"/>
  <c r="L643" i="11" l="1"/>
  <c r="K644" i="11"/>
  <c r="M644" i="11"/>
  <c r="N644" i="11"/>
  <c r="E644" i="11"/>
  <c r="H644" i="11"/>
  <c r="G644" i="11"/>
  <c r="I644" i="11"/>
  <c r="O644" i="11"/>
  <c r="F645" i="11"/>
  <c r="J644" i="11"/>
  <c r="A628" i="11"/>
  <c r="B627" i="11"/>
  <c r="C627" i="11" s="1"/>
  <c r="B628" i="11" l="1"/>
  <c r="C628" i="11" s="1"/>
  <c r="A629" i="11"/>
  <c r="K645" i="11"/>
  <c r="M645" i="11"/>
  <c r="N645" i="11"/>
  <c r="O645" i="11"/>
  <c r="H645" i="11"/>
  <c r="I645" i="11"/>
  <c r="F646" i="11"/>
  <c r="G645" i="11"/>
  <c r="E645" i="11"/>
  <c r="J645" i="11"/>
  <c r="L644" i="11"/>
  <c r="L645" i="11" l="1"/>
  <c r="B629" i="11"/>
  <c r="C629" i="11" s="1"/>
  <c r="A630" i="11"/>
  <c r="M646" i="11"/>
  <c r="E646" i="11"/>
  <c r="G646" i="11"/>
  <c r="N646" i="11"/>
  <c r="H646" i="11"/>
  <c r="I646" i="11"/>
  <c r="O646" i="11"/>
  <c r="F647" i="11"/>
  <c r="J646" i="11"/>
  <c r="K646" i="11"/>
  <c r="L646" i="11" l="1"/>
  <c r="A631" i="11"/>
  <c r="B630" i="11"/>
  <c r="C630" i="11" s="1"/>
  <c r="I647" i="11"/>
  <c r="J647" i="11"/>
  <c r="K647" i="11"/>
  <c r="M647" i="11"/>
  <c r="O647" i="11"/>
  <c r="F648" i="11"/>
  <c r="E647" i="11"/>
  <c r="G647" i="11"/>
  <c r="N647" i="11"/>
  <c r="H647" i="11"/>
  <c r="L647" i="11" l="1"/>
  <c r="J648" i="11"/>
  <c r="M648" i="11"/>
  <c r="E648" i="11"/>
  <c r="O648" i="11"/>
  <c r="F649" i="11"/>
  <c r="G648" i="11"/>
  <c r="H648" i="11"/>
  <c r="N648" i="11"/>
  <c r="K648" i="11"/>
  <c r="I648" i="11"/>
  <c r="A632" i="11"/>
  <c r="B631" i="11"/>
  <c r="C631" i="11" s="1"/>
  <c r="L648" i="11" l="1"/>
  <c r="H649" i="11"/>
  <c r="K649" i="11"/>
  <c r="N649" i="11"/>
  <c r="O649" i="11"/>
  <c r="E649" i="11"/>
  <c r="M649" i="11"/>
  <c r="G649" i="11"/>
  <c r="I649" i="11"/>
  <c r="J649" i="11"/>
  <c r="F650" i="11"/>
  <c r="A633" i="11"/>
  <c r="B632" i="11"/>
  <c r="C632" i="11" s="1"/>
  <c r="L649" i="11" l="1"/>
  <c r="B633" i="11"/>
  <c r="C633" i="11" s="1"/>
  <c r="A634" i="11"/>
  <c r="M650" i="11"/>
  <c r="H650" i="11"/>
  <c r="I650" i="11"/>
  <c r="K650" i="11"/>
  <c r="O650" i="11"/>
  <c r="J650" i="11"/>
  <c r="N650" i="11"/>
  <c r="E650" i="11"/>
  <c r="F651" i="11"/>
  <c r="G650" i="11"/>
  <c r="L650" i="11" l="1"/>
  <c r="H651" i="11"/>
  <c r="M651" i="11"/>
  <c r="N651" i="11"/>
  <c r="G651" i="11"/>
  <c r="F652" i="11"/>
  <c r="I651" i="11"/>
  <c r="K651" i="11"/>
  <c r="O651" i="11"/>
  <c r="J651" i="11"/>
  <c r="E651" i="11"/>
  <c r="A635" i="11"/>
  <c r="B634" i="11"/>
  <c r="C634" i="11" s="1"/>
  <c r="L651" i="11" l="1"/>
  <c r="A636" i="11"/>
  <c r="B635" i="11"/>
  <c r="C635" i="11" s="1"/>
  <c r="J652" i="11"/>
  <c r="K652" i="11"/>
  <c r="E652" i="11"/>
  <c r="N652" i="11"/>
  <c r="G652" i="11"/>
  <c r="M652" i="11"/>
  <c r="F653" i="11"/>
  <c r="O652" i="11"/>
  <c r="H652" i="11"/>
  <c r="I652" i="11"/>
  <c r="L652" i="11" l="1"/>
  <c r="J653" i="11"/>
  <c r="K653" i="11"/>
  <c r="M653" i="11"/>
  <c r="N653" i="11"/>
  <c r="I653" i="11"/>
  <c r="O653" i="11"/>
  <c r="F654" i="11"/>
  <c r="H653" i="11"/>
  <c r="E653" i="11"/>
  <c r="G653" i="11"/>
  <c r="B636" i="11"/>
  <c r="C636" i="11" s="1"/>
  <c r="A637" i="11"/>
  <c r="L653" i="11" l="1"/>
  <c r="B637" i="11"/>
  <c r="C637" i="11" s="1"/>
  <c r="A638" i="11"/>
  <c r="H654" i="11"/>
  <c r="J654" i="11"/>
  <c r="K654" i="11"/>
  <c r="E654" i="11"/>
  <c r="F655" i="11"/>
  <c r="N654" i="11"/>
  <c r="M654" i="11"/>
  <c r="I654" i="11"/>
  <c r="O654" i="11"/>
  <c r="G654" i="11"/>
  <c r="L654" i="11" l="1"/>
  <c r="I655" i="11"/>
  <c r="J655" i="11"/>
  <c r="M655" i="11"/>
  <c r="K655" i="11"/>
  <c r="G655" i="11"/>
  <c r="F656" i="11"/>
  <c r="O655" i="11"/>
  <c r="N655" i="11"/>
  <c r="E655" i="11"/>
  <c r="H655" i="11"/>
  <c r="A639" i="11"/>
  <c r="B638" i="11"/>
  <c r="C638" i="11" s="1"/>
  <c r="L655" i="11" l="1"/>
  <c r="J656" i="11"/>
  <c r="E656" i="11"/>
  <c r="M656" i="11"/>
  <c r="H656" i="11"/>
  <c r="N656" i="11"/>
  <c r="O656" i="11"/>
  <c r="F657" i="11"/>
  <c r="K656" i="11"/>
  <c r="G656" i="11"/>
  <c r="I656" i="11"/>
  <c r="B639" i="11"/>
  <c r="C639" i="11" s="1"/>
  <c r="A640" i="11"/>
  <c r="L656" i="11" l="1"/>
  <c r="F658" i="11"/>
  <c r="I657" i="11"/>
  <c r="N657" i="11"/>
  <c r="M657" i="11"/>
  <c r="O657" i="11"/>
  <c r="H657" i="11"/>
  <c r="G657" i="11"/>
  <c r="J657" i="11"/>
  <c r="K657" i="11"/>
  <c r="E657" i="11"/>
  <c r="B640" i="11"/>
  <c r="C640" i="11" s="1"/>
  <c r="A641" i="11"/>
  <c r="L657" i="11" l="1"/>
  <c r="A642" i="11"/>
  <c r="B641" i="11"/>
  <c r="C641" i="11" s="1"/>
  <c r="G658" i="11"/>
  <c r="F659" i="11"/>
  <c r="H658" i="11"/>
  <c r="I658" i="11"/>
  <c r="N658" i="11"/>
  <c r="J658" i="11"/>
  <c r="K658" i="11"/>
  <c r="E658" i="11"/>
  <c r="O658" i="11"/>
  <c r="M658" i="11"/>
  <c r="L658" i="11" l="1"/>
  <c r="E659" i="11"/>
  <c r="F660" i="11"/>
  <c r="H659" i="11"/>
  <c r="I659" i="11"/>
  <c r="K659" i="11"/>
  <c r="G659" i="11"/>
  <c r="M659" i="11"/>
  <c r="N659" i="11"/>
  <c r="O659" i="11"/>
  <c r="J659" i="11"/>
  <c r="B642" i="11"/>
  <c r="C642" i="11" s="1"/>
  <c r="A643" i="11"/>
  <c r="L659" i="11" l="1"/>
  <c r="A644" i="11"/>
  <c r="B643" i="11"/>
  <c r="C643" i="11" s="1"/>
  <c r="E660" i="11"/>
  <c r="F661" i="11"/>
  <c r="I660" i="11"/>
  <c r="K660" i="11"/>
  <c r="M660" i="11"/>
  <c r="G660" i="11"/>
  <c r="O660" i="11"/>
  <c r="N660" i="11"/>
  <c r="H660" i="11"/>
  <c r="J660" i="11"/>
  <c r="L660" i="11" l="1"/>
  <c r="O661" i="11"/>
  <c r="G661" i="11"/>
  <c r="H661" i="11"/>
  <c r="J661" i="11"/>
  <c r="N661" i="11"/>
  <c r="I661" i="11"/>
  <c r="M661" i="11"/>
  <c r="E661" i="11"/>
  <c r="K661" i="11"/>
  <c r="F662" i="11"/>
  <c r="A645" i="11"/>
  <c r="B644" i="11"/>
  <c r="C644" i="11" s="1"/>
  <c r="B645" i="11" l="1"/>
  <c r="C645" i="11" s="1"/>
  <c r="A646" i="11"/>
  <c r="F663" i="11"/>
  <c r="E662" i="11"/>
  <c r="H662" i="11"/>
  <c r="K662" i="11"/>
  <c r="N662" i="11"/>
  <c r="I662" i="11"/>
  <c r="G662" i="11"/>
  <c r="M662" i="11"/>
  <c r="J662" i="11"/>
  <c r="O662" i="11"/>
  <c r="L661" i="11"/>
  <c r="L662" i="11" l="1"/>
  <c r="O663" i="11"/>
  <c r="E663" i="11"/>
  <c r="K663" i="11"/>
  <c r="F664" i="11"/>
  <c r="H663" i="11"/>
  <c r="I663" i="11"/>
  <c r="N663" i="11"/>
  <c r="M663" i="11"/>
  <c r="G663" i="11"/>
  <c r="J663" i="11"/>
  <c r="A647" i="11"/>
  <c r="B646" i="11"/>
  <c r="C646" i="11" s="1"/>
  <c r="L663" i="11" l="1"/>
  <c r="O664" i="11"/>
  <c r="F665" i="11"/>
  <c r="G664" i="11"/>
  <c r="J664" i="11"/>
  <c r="H664" i="11"/>
  <c r="I664" i="11"/>
  <c r="E664" i="11"/>
  <c r="K664" i="11"/>
  <c r="N664" i="11"/>
  <c r="M664" i="11"/>
  <c r="B647" i="11"/>
  <c r="C647" i="11" s="1"/>
  <c r="A648" i="11"/>
  <c r="L664" i="11" l="1"/>
  <c r="A649" i="11"/>
  <c r="B648" i="11"/>
  <c r="C648" i="11" s="1"/>
  <c r="N665" i="11"/>
  <c r="G665" i="11"/>
  <c r="O665" i="11"/>
  <c r="F666" i="11"/>
  <c r="I665" i="11"/>
  <c r="E665" i="11"/>
  <c r="J665" i="11"/>
  <c r="K665" i="11"/>
  <c r="M665" i="11"/>
  <c r="H665" i="11"/>
  <c r="O666" i="11" l="1"/>
  <c r="G666" i="11"/>
  <c r="J666" i="11"/>
  <c r="E666" i="11"/>
  <c r="H666" i="11"/>
  <c r="M666" i="11"/>
  <c r="F667" i="11"/>
  <c r="I666" i="11"/>
  <c r="K666" i="11"/>
  <c r="N666" i="11"/>
  <c r="L665" i="11"/>
  <c r="B649" i="11"/>
  <c r="C649" i="11" s="1"/>
  <c r="A650" i="11"/>
  <c r="M667" i="11" l="1"/>
  <c r="N667" i="11"/>
  <c r="F668" i="11"/>
  <c r="E667" i="11"/>
  <c r="H667" i="11"/>
  <c r="G667" i="11"/>
  <c r="I667" i="11"/>
  <c r="O667" i="11"/>
  <c r="K667" i="11"/>
  <c r="J667" i="11"/>
  <c r="A651" i="11"/>
  <c r="B650" i="11"/>
  <c r="C650" i="11" s="1"/>
  <c r="L666" i="11"/>
  <c r="E668" i="11" l="1"/>
  <c r="F669" i="11"/>
  <c r="I668" i="11"/>
  <c r="J668" i="11"/>
  <c r="G668" i="11"/>
  <c r="H668" i="11"/>
  <c r="O668" i="11"/>
  <c r="K668" i="11"/>
  <c r="N668" i="11"/>
  <c r="M668" i="11"/>
  <c r="A652" i="11"/>
  <c r="B651" i="11"/>
  <c r="C651" i="11" s="1"/>
  <c r="L667" i="11"/>
  <c r="L668" i="11" l="1"/>
  <c r="A653" i="11"/>
  <c r="B652" i="11"/>
  <c r="C652" i="11" s="1"/>
  <c r="E669" i="11"/>
  <c r="O669" i="11"/>
  <c r="G669" i="11"/>
  <c r="I669" i="11"/>
  <c r="J669" i="11"/>
  <c r="F670" i="11"/>
  <c r="H669" i="11"/>
  <c r="M669" i="11"/>
  <c r="K669" i="11"/>
  <c r="N669" i="11"/>
  <c r="O670" i="11" l="1"/>
  <c r="E670" i="11"/>
  <c r="H670" i="11"/>
  <c r="N670" i="11"/>
  <c r="F671" i="11"/>
  <c r="J670" i="11"/>
  <c r="G670" i="11"/>
  <c r="I670" i="11"/>
  <c r="K670" i="11"/>
  <c r="M670" i="11"/>
  <c r="L669" i="11"/>
  <c r="B653" i="11"/>
  <c r="C653" i="11" s="1"/>
  <c r="A654" i="11"/>
  <c r="O671" i="11" l="1"/>
  <c r="E671" i="11"/>
  <c r="G671" i="11"/>
  <c r="H671" i="11"/>
  <c r="N671" i="11"/>
  <c r="M671" i="11"/>
  <c r="I671" i="11"/>
  <c r="K671" i="11"/>
  <c r="L671" i="11" s="1"/>
  <c r="J671" i="11"/>
  <c r="F672" i="11"/>
  <c r="A655" i="11"/>
  <c r="B654" i="11"/>
  <c r="C654" i="11" s="1"/>
  <c r="L670" i="11"/>
  <c r="B655" i="11" l="1"/>
  <c r="C655" i="11" s="1"/>
  <c r="A656" i="11"/>
  <c r="E672" i="11"/>
  <c r="O672" i="11"/>
  <c r="F673" i="11"/>
  <c r="G672" i="11"/>
  <c r="H672" i="11"/>
  <c r="I672" i="11"/>
  <c r="J672" i="11"/>
  <c r="M672" i="11"/>
  <c r="N672" i="11"/>
  <c r="K672" i="11"/>
  <c r="L672" i="11" l="1"/>
  <c r="K673" i="11"/>
  <c r="G673" i="11"/>
  <c r="I673" i="11"/>
  <c r="E673" i="11"/>
  <c r="J673" i="11"/>
  <c r="O673" i="11"/>
  <c r="F674" i="11"/>
  <c r="M673" i="11"/>
  <c r="N673" i="11"/>
  <c r="H673" i="11"/>
  <c r="B656" i="11"/>
  <c r="C656" i="11" s="1"/>
  <c r="A657" i="11"/>
  <c r="N674" i="11" l="1"/>
  <c r="O674" i="11"/>
  <c r="G674" i="11"/>
  <c r="J674" i="11"/>
  <c r="H674" i="11"/>
  <c r="I674" i="11"/>
  <c r="F675" i="11"/>
  <c r="E674" i="11"/>
  <c r="M674" i="11"/>
  <c r="K674" i="11"/>
  <c r="B657" i="11"/>
  <c r="C657" i="11" s="1"/>
  <c r="A658" i="11"/>
  <c r="L673" i="11"/>
  <c r="M675" i="11" l="1"/>
  <c r="N675" i="11"/>
  <c r="E675" i="11"/>
  <c r="H675" i="11"/>
  <c r="G675" i="11"/>
  <c r="I675" i="11"/>
  <c r="O675" i="11"/>
  <c r="K675" i="11"/>
  <c r="J675" i="11"/>
  <c r="F676" i="11"/>
  <c r="A659" i="11"/>
  <c r="B658" i="11"/>
  <c r="C658" i="11" s="1"/>
  <c r="L674" i="11"/>
  <c r="L675" i="11" l="1"/>
  <c r="A660" i="11"/>
  <c r="B659" i="11"/>
  <c r="C659" i="11" s="1"/>
  <c r="K676" i="11"/>
  <c r="M676" i="11"/>
  <c r="N676" i="11"/>
  <c r="F677" i="11"/>
  <c r="H676" i="11"/>
  <c r="E676" i="11"/>
  <c r="G676" i="11"/>
  <c r="O676" i="11"/>
  <c r="I676" i="11"/>
  <c r="J676" i="11"/>
  <c r="M677" i="11" l="1"/>
  <c r="N677" i="11"/>
  <c r="E677" i="11"/>
  <c r="O677" i="11"/>
  <c r="I677" i="11"/>
  <c r="H677" i="11"/>
  <c r="F678" i="11"/>
  <c r="G677" i="11"/>
  <c r="J677" i="11"/>
  <c r="K677" i="11"/>
  <c r="L676" i="11"/>
  <c r="B660" i="11"/>
  <c r="C660" i="11" s="1"/>
  <c r="A661" i="11"/>
  <c r="L677" i="11" l="1"/>
  <c r="F679" i="11"/>
  <c r="J678" i="11"/>
  <c r="K678" i="11"/>
  <c r="M678" i="11"/>
  <c r="E678" i="11"/>
  <c r="N678" i="11"/>
  <c r="G678" i="11"/>
  <c r="I678" i="11"/>
  <c r="H678" i="11"/>
  <c r="O678" i="11"/>
  <c r="B661" i="11"/>
  <c r="C661" i="11" s="1"/>
  <c r="A662" i="11"/>
  <c r="L678" i="11" l="1"/>
  <c r="B662" i="11"/>
  <c r="C662" i="11" s="1"/>
  <c r="A663" i="11"/>
  <c r="J679" i="11"/>
  <c r="M679" i="11"/>
  <c r="E679" i="11"/>
  <c r="G679" i="11"/>
  <c r="H679" i="11"/>
  <c r="F680" i="11"/>
  <c r="N679" i="11"/>
  <c r="O679" i="11"/>
  <c r="K679" i="11"/>
  <c r="I679" i="11"/>
  <c r="L679" i="11" l="1"/>
  <c r="J680" i="11"/>
  <c r="M680" i="11"/>
  <c r="N680" i="11"/>
  <c r="O680" i="11"/>
  <c r="H680" i="11"/>
  <c r="E680" i="11"/>
  <c r="G680" i="11"/>
  <c r="F681" i="11"/>
  <c r="K680" i="11"/>
  <c r="I680" i="11"/>
  <c r="B663" i="11"/>
  <c r="C663" i="11" s="1"/>
  <c r="A664" i="11"/>
  <c r="L680" i="11" l="1"/>
  <c r="J681" i="11"/>
  <c r="K681" i="11"/>
  <c r="I681" i="11"/>
  <c r="G681" i="11"/>
  <c r="M681" i="11"/>
  <c r="N681" i="11"/>
  <c r="O681" i="11"/>
  <c r="E681" i="11"/>
  <c r="F682" i="11"/>
  <c r="H681" i="11"/>
  <c r="A665" i="11"/>
  <c r="B664" i="11"/>
  <c r="C664" i="11" s="1"/>
  <c r="L681" i="11" l="1"/>
  <c r="B665" i="11"/>
  <c r="C665" i="11" s="1"/>
  <c r="A666" i="11"/>
  <c r="H682" i="11"/>
  <c r="I682" i="11"/>
  <c r="K682" i="11"/>
  <c r="N682" i="11"/>
  <c r="O682" i="11"/>
  <c r="E682" i="11"/>
  <c r="G682" i="11"/>
  <c r="J682" i="11"/>
  <c r="F683" i="11"/>
  <c r="M682" i="11"/>
  <c r="L682" i="11" l="1"/>
  <c r="H683" i="11"/>
  <c r="I683" i="11"/>
  <c r="E683" i="11"/>
  <c r="K683" i="11"/>
  <c r="G683" i="11"/>
  <c r="M683" i="11"/>
  <c r="O683" i="11"/>
  <c r="F684" i="11"/>
  <c r="N683" i="11"/>
  <c r="J683" i="11"/>
  <c r="A667" i="11"/>
  <c r="B666" i="11"/>
  <c r="C666" i="11" s="1"/>
  <c r="L683" i="11" l="1"/>
  <c r="B667" i="11"/>
  <c r="C667" i="11" s="1"/>
  <c r="A668" i="11"/>
  <c r="J684" i="11"/>
  <c r="N684" i="11"/>
  <c r="G684" i="11"/>
  <c r="F685" i="11"/>
  <c r="K684" i="11"/>
  <c r="M684" i="11"/>
  <c r="O684" i="11"/>
  <c r="E684" i="11"/>
  <c r="H684" i="11"/>
  <c r="I684" i="11"/>
  <c r="L684" i="11" l="1"/>
  <c r="A669" i="11"/>
  <c r="B668" i="11"/>
  <c r="C668" i="11" s="1"/>
  <c r="G685" i="11"/>
  <c r="H685" i="11"/>
  <c r="J685" i="11"/>
  <c r="E685" i="11"/>
  <c r="O685" i="11"/>
  <c r="K685" i="11"/>
  <c r="N685" i="11"/>
  <c r="I685" i="11"/>
  <c r="F686" i="11"/>
  <c r="M685" i="11"/>
  <c r="L685" i="11" l="1"/>
  <c r="G686" i="11"/>
  <c r="H686" i="11"/>
  <c r="J686" i="11"/>
  <c r="K686" i="11"/>
  <c r="M686" i="11"/>
  <c r="N686" i="11"/>
  <c r="O686" i="11"/>
  <c r="I686" i="11"/>
  <c r="E686" i="11"/>
  <c r="F687" i="11"/>
  <c r="B669" i="11"/>
  <c r="C669" i="11" s="1"/>
  <c r="A670" i="11"/>
  <c r="L686" i="11" l="1"/>
  <c r="F688" i="11"/>
  <c r="I687" i="11"/>
  <c r="K687" i="11"/>
  <c r="M687" i="11"/>
  <c r="N687" i="11"/>
  <c r="O687" i="11"/>
  <c r="G687" i="11"/>
  <c r="J687" i="11"/>
  <c r="E687" i="11"/>
  <c r="H687" i="11"/>
  <c r="A671" i="11"/>
  <c r="B670" i="11"/>
  <c r="C670" i="11" s="1"/>
  <c r="L687" i="11" l="1"/>
  <c r="B671" i="11"/>
  <c r="C671" i="11" s="1"/>
  <c r="A672" i="11"/>
  <c r="G688" i="11"/>
  <c r="I688" i="11"/>
  <c r="J688" i="11"/>
  <c r="N688" i="11"/>
  <c r="O688" i="11"/>
  <c r="M688" i="11"/>
  <c r="F689" i="11"/>
  <c r="H688" i="11"/>
  <c r="K688" i="11"/>
  <c r="E688" i="11"/>
  <c r="L688" i="11" l="1"/>
  <c r="A673" i="11"/>
  <c r="B672" i="11"/>
  <c r="C672" i="11" s="1"/>
  <c r="G689" i="11"/>
  <c r="I689" i="11"/>
  <c r="J689" i="11"/>
  <c r="N689" i="11"/>
  <c r="E689" i="11"/>
  <c r="K689" i="11"/>
  <c r="O689" i="11"/>
  <c r="F690" i="11"/>
  <c r="M689" i="11"/>
  <c r="H689" i="11"/>
  <c r="B673" i="11" l="1"/>
  <c r="C673" i="11" s="1"/>
  <c r="A674" i="11"/>
  <c r="H690" i="11"/>
  <c r="F691" i="11"/>
  <c r="I690" i="11"/>
  <c r="J690" i="11"/>
  <c r="E690" i="11"/>
  <c r="K690" i="11"/>
  <c r="M690" i="11"/>
  <c r="N690" i="11"/>
  <c r="O690" i="11"/>
  <c r="G690" i="11"/>
  <c r="L689" i="11"/>
  <c r="L690" i="11" l="1"/>
  <c r="O691" i="11"/>
  <c r="G691" i="11"/>
  <c r="F692" i="11"/>
  <c r="N691" i="11"/>
  <c r="I691" i="11"/>
  <c r="M691" i="11"/>
  <c r="E691" i="11"/>
  <c r="J691" i="11"/>
  <c r="K691" i="11"/>
  <c r="H691" i="11"/>
  <c r="B674" i="11"/>
  <c r="C674" i="11" s="1"/>
  <c r="A675" i="11"/>
  <c r="E692" i="11" l="1"/>
  <c r="H692" i="11"/>
  <c r="I692" i="11"/>
  <c r="N692" i="11"/>
  <c r="J692" i="11"/>
  <c r="F693" i="11"/>
  <c r="G692" i="11"/>
  <c r="O692" i="11"/>
  <c r="K692" i="11"/>
  <c r="M692" i="11"/>
  <c r="A676" i="11"/>
  <c r="B675" i="11"/>
  <c r="C675" i="11" s="1"/>
  <c r="L691" i="11"/>
  <c r="N693" i="11" l="1"/>
  <c r="O693" i="11"/>
  <c r="F694" i="11"/>
  <c r="E693" i="11"/>
  <c r="J693" i="11"/>
  <c r="H693" i="11"/>
  <c r="G693" i="11"/>
  <c r="I693" i="11"/>
  <c r="K693" i="11"/>
  <c r="M693" i="11"/>
  <c r="B676" i="11"/>
  <c r="C676" i="11" s="1"/>
  <c r="A677" i="11"/>
  <c r="L692" i="11"/>
  <c r="A678" i="11" l="1"/>
  <c r="B677" i="11"/>
  <c r="C677" i="11" s="1"/>
  <c r="G694" i="11"/>
  <c r="H694" i="11"/>
  <c r="J694" i="11"/>
  <c r="K694" i="11"/>
  <c r="M694" i="11"/>
  <c r="I694" i="11"/>
  <c r="N694" i="11"/>
  <c r="F695" i="11"/>
  <c r="E694" i="11"/>
  <c r="O694" i="11"/>
  <c r="L693" i="11"/>
  <c r="L694" i="11" l="1"/>
  <c r="G695" i="11"/>
  <c r="H695" i="11"/>
  <c r="F696" i="11"/>
  <c r="I695" i="11"/>
  <c r="E695" i="11"/>
  <c r="M695" i="11"/>
  <c r="O695" i="11"/>
  <c r="J695" i="11"/>
  <c r="N695" i="11"/>
  <c r="K695" i="11"/>
  <c r="A679" i="11"/>
  <c r="B678" i="11"/>
  <c r="C678" i="11" s="1"/>
  <c r="O696" i="11" l="1"/>
  <c r="G696" i="11"/>
  <c r="F697" i="11"/>
  <c r="I696" i="11"/>
  <c r="H696" i="11"/>
  <c r="E696" i="11"/>
  <c r="N696" i="11"/>
  <c r="K696" i="11"/>
  <c r="L696" i="11" s="1"/>
  <c r="J696" i="11"/>
  <c r="M696" i="11"/>
  <c r="B679" i="11"/>
  <c r="C679" i="11" s="1"/>
  <c r="A680" i="11"/>
  <c r="L695" i="11"/>
  <c r="G697" i="11" l="1"/>
  <c r="H697" i="11"/>
  <c r="I697" i="11"/>
  <c r="E697" i="11"/>
  <c r="J697" i="11"/>
  <c r="O697" i="11"/>
  <c r="N697" i="11"/>
  <c r="K697" i="11"/>
  <c r="F698" i="11"/>
  <c r="M697" i="11"/>
  <c r="B680" i="11"/>
  <c r="C680" i="11" s="1"/>
  <c r="A681" i="11"/>
  <c r="L697" i="11" l="1"/>
  <c r="B681" i="11"/>
  <c r="C681" i="11" s="1"/>
  <c r="A682" i="11"/>
  <c r="F699" i="11"/>
  <c r="M698" i="11"/>
  <c r="G698" i="11"/>
  <c r="N698" i="11"/>
  <c r="E698" i="11"/>
  <c r="H698" i="11"/>
  <c r="I698" i="11"/>
  <c r="K698" i="11"/>
  <c r="O698" i="11"/>
  <c r="J698" i="11"/>
  <c r="L698" i="11" l="1"/>
  <c r="N699" i="11"/>
  <c r="G699" i="11"/>
  <c r="O699" i="11"/>
  <c r="F700" i="11"/>
  <c r="I699" i="11"/>
  <c r="J699" i="11"/>
  <c r="E699" i="11"/>
  <c r="H699" i="11"/>
  <c r="M699" i="11"/>
  <c r="K699" i="11"/>
  <c r="A683" i="11"/>
  <c r="B682" i="11"/>
  <c r="C682" i="11" s="1"/>
  <c r="G700" i="11" l="1"/>
  <c r="H700" i="11"/>
  <c r="N700" i="11"/>
  <c r="I700" i="11"/>
  <c r="O700" i="11"/>
  <c r="M700" i="11"/>
  <c r="F701" i="11"/>
  <c r="K700" i="11"/>
  <c r="L700" i="11" s="1"/>
  <c r="E700" i="11"/>
  <c r="J700" i="11"/>
  <c r="B683" i="11"/>
  <c r="C683" i="11" s="1"/>
  <c r="A684" i="11"/>
  <c r="L699" i="11"/>
  <c r="H701" i="11" l="1"/>
  <c r="I701" i="11"/>
  <c r="F702" i="11"/>
  <c r="J701" i="11"/>
  <c r="K701" i="11"/>
  <c r="N701" i="11"/>
  <c r="M701" i="11"/>
  <c r="E701" i="11"/>
  <c r="G701" i="11"/>
  <c r="O701" i="11"/>
  <c r="B684" i="11"/>
  <c r="C684" i="11" s="1"/>
  <c r="A685" i="11"/>
  <c r="L701" i="11" l="1"/>
  <c r="N702" i="11"/>
  <c r="O702" i="11"/>
  <c r="F703" i="11"/>
  <c r="H702" i="11"/>
  <c r="I702" i="11"/>
  <c r="K702" i="11"/>
  <c r="L702" i="11" s="1"/>
  <c r="G702" i="11"/>
  <c r="E702" i="11"/>
  <c r="J702" i="11"/>
  <c r="M702" i="11"/>
  <c r="B685" i="11"/>
  <c r="C685" i="11" s="1"/>
  <c r="A686" i="11"/>
  <c r="J703" i="11" l="1"/>
  <c r="K703" i="11"/>
  <c r="E703" i="11"/>
  <c r="G703" i="11"/>
  <c r="M703" i="11"/>
  <c r="N703" i="11"/>
  <c r="O703" i="11"/>
  <c r="I703" i="11"/>
  <c r="F704" i="11"/>
  <c r="H703" i="11"/>
  <c r="A687" i="11"/>
  <c r="B686" i="11"/>
  <c r="C686" i="11" s="1"/>
  <c r="L703" i="11" l="1"/>
  <c r="A688" i="11"/>
  <c r="B687" i="11"/>
  <c r="C687" i="11" s="1"/>
  <c r="G704" i="11"/>
  <c r="I704" i="11"/>
  <c r="J704" i="11"/>
  <c r="E704" i="11"/>
  <c r="O704" i="11"/>
  <c r="H704" i="11"/>
  <c r="K704" i="11"/>
  <c r="M704" i="11"/>
  <c r="F705" i="11"/>
  <c r="N704" i="11"/>
  <c r="L704" i="11" l="1"/>
  <c r="N705" i="11"/>
  <c r="O705" i="11"/>
  <c r="F706" i="11"/>
  <c r="G705" i="11"/>
  <c r="J705" i="11"/>
  <c r="H705" i="11"/>
  <c r="E705" i="11"/>
  <c r="I705" i="11"/>
  <c r="M705" i="11"/>
  <c r="K705" i="11"/>
  <c r="A689" i="11"/>
  <c r="B688" i="11"/>
  <c r="C688" i="11" s="1"/>
  <c r="F707" i="11" l="1"/>
  <c r="J706" i="11"/>
  <c r="E706" i="11"/>
  <c r="M706" i="11"/>
  <c r="N706" i="11"/>
  <c r="K706" i="11"/>
  <c r="L706" i="11" s="1"/>
  <c r="O706" i="11"/>
  <c r="H706" i="11"/>
  <c r="I706" i="11"/>
  <c r="G706" i="11"/>
  <c r="A690" i="11"/>
  <c r="B689" i="11"/>
  <c r="C689" i="11" s="1"/>
  <c r="L705" i="11"/>
  <c r="A691" i="11" l="1"/>
  <c r="B690" i="11"/>
  <c r="C690" i="11" s="1"/>
  <c r="H707" i="11"/>
  <c r="I707" i="11"/>
  <c r="J707" i="11"/>
  <c r="E707" i="11"/>
  <c r="G707" i="11"/>
  <c r="O707" i="11"/>
  <c r="K707" i="11"/>
  <c r="M707" i="11"/>
  <c r="F708" i="11"/>
  <c r="N707" i="11"/>
  <c r="L707" i="11" l="1"/>
  <c r="N708" i="11"/>
  <c r="O708" i="11"/>
  <c r="G708" i="11"/>
  <c r="I708" i="11"/>
  <c r="E708" i="11"/>
  <c r="H708" i="11"/>
  <c r="J708" i="11"/>
  <c r="M708" i="11"/>
  <c r="F709" i="11"/>
  <c r="K708" i="11"/>
  <c r="B691" i="11"/>
  <c r="C691" i="11" s="1"/>
  <c r="A692" i="11"/>
  <c r="B692" i="11" l="1"/>
  <c r="C692" i="11" s="1"/>
  <c r="A693" i="11"/>
  <c r="L708" i="11"/>
  <c r="I709" i="11"/>
  <c r="F710" i="11"/>
  <c r="E709" i="11"/>
  <c r="K709" i="11"/>
  <c r="L709" i="11" s="1"/>
  <c r="N709" i="11"/>
  <c r="J709" i="11"/>
  <c r="G709" i="11"/>
  <c r="M709" i="11"/>
  <c r="O709" i="11"/>
  <c r="H709" i="11"/>
  <c r="G710" i="11" l="1"/>
  <c r="H710" i="11"/>
  <c r="I710" i="11"/>
  <c r="J710" i="11"/>
  <c r="K710" i="11"/>
  <c r="F711" i="11"/>
  <c r="E710" i="11"/>
  <c r="O710" i="11"/>
  <c r="N710" i="11"/>
  <c r="M710" i="11"/>
  <c r="B693" i="11"/>
  <c r="C693" i="11" s="1"/>
  <c r="A694" i="11"/>
  <c r="J711" i="11" l="1"/>
  <c r="M711" i="11"/>
  <c r="K711" i="11"/>
  <c r="N711" i="11"/>
  <c r="O711" i="11"/>
  <c r="H711" i="11"/>
  <c r="E711" i="11"/>
  <c r="I711" i="11"/>
  <c r="G711" i="11"/>
  <c r="F712" i="11"/>
  <c r="B694" i="11"/>
  <c r="C694" i="11" s="1"/>
  <c r="A695" i="11"/>
  <c r="L710" i="11"/>
  <c r="L711" i="11" l="1"/>
  <c r="B695" i="11"/>
  <c r="C695" i="11" s="1"/>
  <c r="A696" i="11"/>
  <c r="O712" i="11"/>
  <c r="H712" i="11"/>
  <c r="F713" i="11"/>
  <c r="E712" i="11"/>
  <c r="N712" i="11"/>
  <c r="G712" i="11"/>
  <c r="J712" i="11"/>
  <c r="K712" i="11"/>
  <c r="M712" i="11"/>
  <c r="I712" i="11"/>
  <c r="L712" i="11" l="1"/>
  <c r="M713" i="11"/>
  <c r="G713" i="11"/>
  <c r="O713" i="11"/>
  <c r="J713" i="11"/>
  <c r="N713" i="11"/>
  <c r="K713" i="11"/>
  <c r="H713" i="11"/>
  <c r="I713" i="11"/>
  <c r="F714" i="11"/>
  <c r="E713" i="11"/>
  <c r="A697" i="11"/>
  <c r="B696" i="11"/>
  <c r="C696" i="11" s="1"/>
  <c r="L713" i="11" l="1"/>
  <c r="B697" i="11"/>
  <c r="C697" i="11" s="1"/>
  <c r="A698" i="11"/>
  <c r="I714" i="11"/>
  <c r="J714" i="11"/>
  <c r="F715" i="11"/>
  <c r="G714" i="11"/>
  <c r="N714" i="11"/>
  <c r="K714" i="11"/>
  <c r="M714" i="11"/>
  <c r="E714" i="11"/>
  <c r="O714" i="11"/>
  <c r="H714" i="11"/>
  <c r="L714" i="11" l="1"/>
  <c r="O715" i="11"/>
  <c r="F716" i="11"/>
  <c r="J715" i="11"/>
  <c r="E715" i="11"/>
  <c r="H715" i="11"/>
  <c r="K715" i="11"/>
  <c r="N715" i="11"/>
  <c r="G715" i="11"/>
  <c r="I715" i="11"/>
  <c r="M715" i="11"/>
  <c r="B698" i="11"/>
  <c r="C698" i="11" s="1"/>
  <c r="A699" i="11"/>
  <c r="L715" i="11" l="1"/>
  <c r="B699" i="11"/>
  <c r="C699" i="11" s="1"/>
  <c r="A700" i="11"/>
  <c r="K716" i="11"/>
  <c r="E716" i="11"/>
  <c r="G716" i="11"/>
  <c r="J716" i="11"/>
  <c r="H716" i="11"/>
  <c r="N716" i="11"/>
  <c r="I716" i="11"/>
  <c r="O716" i="11"/>
  <c r="M716" i="11"/>
  <c r="F717" i="11"/>
  <c r="L716" i="11" l="1"/>
  <c r="B700" i="11"/>
  <c r="C700" i="11" s="1"/>
  <c r="A701" i="11"/>
  <c r="I717" i="11"/>
  <c r="F718" i="11"/>
  <c r="J717" i="11"/>
  <c r="K717" i="11"/>
  <c r="N717" i="11"/>
  <c r="M717" i="11"/>
  <c r="G717" i="11"/>
  <c r="E717" i="11"/>
  <c r="O717" i="11"/>
  <c r="H717" i="11"/>
  <c r="O718" i="11" l="1"/>
  <c r="F719" i="11"/>
  <c r="H718" i="11"/>
  <c r="J718" i="11"/>
  <c r="I718" i="11"/>
  <c r="K718" i="11"/>
  <c r="G718" i="11"/>
  <c r="E718" i="11"/>
  <c r="N718" i="11"/>
  <c r="M718" i="11"/>
  <c r="L717" i="11"/>
  <c r="A702" i="11"/>
  <c r="B701" i="11"/>
  <c r="C701" i="11" s="1"/>
  <c r="L718" i="11" l="1"/>
  <c r="B702" i="11"/>
  <c r="C702" i="11" s="1"/>
  <c r="A703" i="11"/>
  <c r="E719" i="11"/>
  <c r="G719" i="11"/>
  <c r="H719" i="11"/>
  <c r="F720" i="11"/>
  <c r="M719" i="11"/>
  <c r="N719" i="11"/>
  <c r="I719" i="11"/>
  <c r="O719" i="11"/>
  <c r="J719" i="11"/>
  <c r="K719" i="11"/>
  <c r="L719" i="11" l="1"/>
  <c r="G720" i="11"/>
  <c r="H720" i="11"/>
  <c r="I720" i="11"/>
  <c r="K720" i="11"/>
  <c r="M720" i="11"/>
  <c r="F721" i="11"/>
  <c r="J720" i="11"/>
  <c r="E720" i="11"/>
  <c r="N720" i="11"/>
  <c r="O720" i="11"/>
  <c r="B703" i="11"/>
  <c r="C703" i="11" s="1"/>
  <c r="A704" i="11"/>
  <c r="O721" i="11" l="1"/>
  <c r="F722" i="11"/>
  <c r="G721" i="11"/>
  <c r="K721" i="11"/>
  <c r="J721" i="11"/>
  <c r="H721" i="11"/>
  <c r="I721" i="11"/>
  <c r="E721" i="11"/>
  <c r="M721" i="11"/>
  <c r="N721" i="11"/>
  <c r="L720" i="11"/>
  <c r="B704" i="11"/>
  <c r="C704" i="11" s="1"/>
  <c r="A705" i="11"/>
  <c r="L721" i="11" l="1"/>
  <c r="B705" i="11"/>
  <c r="C705" i="11" s="1"/>
  <c r="A706" i="11"/>
  <c r="F723" i="11"/>
  <c r="J722" i="11"/>
  <c r="E722" i="11"/>
  <c r="M722" i="11"/>
  <c r="G722" i="11"/>
  <c r="K722" i="11"/>
  <c r="O722" i="11"/>
  <c r="N722" i="11"/>
  <c r="I722" i="11"/>
  <c r="H722" i="11"/>
  <c r="G723" i="11" l="1"/>
  <c r="H723" i="11"/>
  <c r="O723" i="11"/>
  <c r="I723" i="11"/>
  <c r="E723" i="11"/>
  <c r="M723" i="11"/>
  <c r="N723" i="11"/>
  <c r="J723" i="11"/>
  <c r="K723" i="11"/>
  <c r="F724" i="11"/>
  <c r="B706" i="11"/>
  <c r="C706" i="11" s="1"/>
  <c r="A707" i="11"/>
  <c r="L722" i="11"/>
  <c r="B707" i="11" l="1"/>
  <c r="C707" i="11" s="1"/>
  <c r="A708" i="11"/>
  <c r="N724" i="11"/>
  <c r="O724" i="11"/>
  <c r="G724" i="11"/>
  <c r="I724" i="11"/>
  <c r="E724" i="11"/>
  <c r="H724" i="11"/>
  <c r="K724" i="11"/>
  <c r="M724" i="11"/>
  <c r="F725" i="11"/>
  <c r="J724" i="11"/>
  <c r="L723" i="11"/>
  <c r="I725" i="11" l="1"/>
  <c r="F726" i="11"/>
  <c r="E725" i="11"/>
  <c r="K725" i="11"/>
  <c r="J725" i="11"/>
  <c r="H725" i="11"/>
  <c r="N725" i="11"/>
  <c r="G725" i="11"/>
  <c r="O725" i="11"/>
  <c r="M725" i="11"/>
  <c r="A709" i="11"/>
  <c r="B708" i="11"/>
  <c r="C708" i="11" s="1"/>
  <c r="L724" i="11"/>
  <c r="L725" i="11" l="1"/>
  <c r="B709" i="11"/>
  <c r="C709" i="11" s="1"/>
  <c r="A710" i="11"/>
  <c r="G726" i="11"/>
  <c r="H726" i="11"/>
  <c r="I726" i="11"/>
  <c r="J726" i="11"/>
  <c r="K726" i="11"/>
  <c r="F727" i="11"/>
  <c r="E726" i="11"/>
  <c r="N726" i="11"/>
  <c r="O726" i="11"/>
  <c r="M726" i="11"/>
  <c r="L726" i="11" l="1"/>
  <c r="B710" i="11"/>
  <c r="C710" i="11" s="1"/>
  <c r="A711" i="11"/>
  <c r="K727" i="11"/>
  <c r="O727" i="11"/>
  <c r="H727" i="11"/>
  <c r="E727" i="11"/>
  <c r="J727" i="11"/>
  <c r="N727" i="11"/>
  <c r="G727" i="11"/>
  <c r="F728" i="11"/>
  <c r="I727" i="11"/>
  <c r="M727" i="11"/>
  <c r="L727" i="11" l="1"/>
  <c r="A712" i="11"/>
  <c r="B711" i="11"/>
  <c r="C711" i="11" s="1"/>
  <c r="N728" i="11"/>
  <c r="G728" i="11"/>
  <c r="H728" i="11"/>
  <c r="F729" i="11"/>
  <c r="O728" i="11"/>
  <c r="J728" i="11"/>
  <c r="E728" i="11"/>
  <c r="K728" i="11"/>
  <c r="M728" i="11"/>
  <c r="I728" i="11"/>
  <c r="L728" i="11" l="1"/>
  <c r="H729" i="11"/>
  <c r="I729" i="11"/>
  <c r="O729" i="11"/>
  <c r="J729" i="11"/>
  <c r="N729" i="11"/>
  <c r="K729" i="11"/>
  <c r="F730" i="11"/>
  <c r="E729" i="11"/>
  <c r="G729" i="11"/>
  <c r="M729" i="11"/>
  <c r="A713" i="11"/>
  <c r="B712" i="11"/>
  <c r="C712" i="11" s="1"/>
  <c r="L729" i="11" l="1"/>
  <c r="B713" i="11"/>
  <c r="C713" i="11" s="1"/>
  <c r="A714" i="11"/>
  <c r="F731" i="11"/>
  <c r="J730" i="11"/>
  <c r="M730" i="11"/>
  <c r="G730" i="11"/>
  <c r="N730" i="11"/>
  <c r="O730" i="11"/>
  <c r="E730" i="11"/>
  <c r="H730" i="11"/>
  <c r="K730" i="11"/>
  <c r="I730" i="11"/>
  <c r="L730" i="11" l="1"/>
  <c r="O731" i="11"/>
  <c r="F732" i="11"/>
  <c r="G731" i="11"/>
  <c r="I731" i="11"/>
  <c r="E731" i="11"/>
  <c r="M731" i="11"/>
  <c r="K731" i="11"/>
  <c r="J731" i="11"/>
  <c r="H731" i="11"/>
  <c r="N731" i="11"/>
  <c r="B714" i="11"/>
  <c r="C714" i="11" s="1"/>
  <c r="A715" i="11"/>
  <c r="L731" i="11" l="1"/>
  <c r="E732" i="11"/>
  <c r="G732" i="11"/>
  <c r="H732" i="11"/>
  <c r="I732" i="11"/>
  <c r="N732" i="11"/>
  <c r="O732" i="11"/>
  <c r="M732" i="11"/>
  <c r="J732" i="11"/>
  <c r="K732" i="11"/>
  <c r="F733" i="11"/>
  <c r="A716" i="11"/>
  <c r="B715" i="11"/>
  <c r="C715" i="11" s="1"/>
  <c r="H733" i="11" l="1"/>
  <c r="I733" i="11"/>
  <c r="F734" i="11"/>
  <c r="J733" i="11"/>
  <c r="K733" i="11"/>
  <c r="N733" i="11"/>
  <c r="M733" i="11"/>
  <c r="G733" i="11"/>
  <c r="E733" i="11"/>
  <c r="O733" i="11"/>
  <c r="B716" i="11"/>
  <c r="C716" i="11" s="1"/>
  <c r="A717" i="11"/>
  <c r="L732" i="11"/>
  <c r="L733" i="11" l="1"/>
  <c r="A718" i="11"/>
  <c r="B717" i="11"/>
  <c r="C717" i="11" s="1"/>
  <c r="O734" i="11"/>
  <c r="H734" i="11"/>
  <c r="I734" i="11"/>
  <c r="K734" i="11"/>
  <c r="J734" i="11"/>
  <c r="M734" i="11"/>
  <c r="F735" i="11"/>
  <c r="E734" i="11"/>
  <c r="G734" i="11"/>
  <c r="N734" i="11"/>
  <c r="L734" i="11" l="1"/>
  <c r="K735" i="11"/>
  <c r="E735" i="11"/>
  <c r="M735" i="11"/>
  <c r="H735" i="11"/>
  <c r="N735" i="11"/>
  <c r="F736" i="11"/>
  <c r="G735" i="11"/>
  <c r="I735" i="11"/>
  <c r="O735" i="11"/>
  <c r="J735" i="11"/>
  <c r="B718" i="11"/>
  <c r="C718" i="11" s="1"/>
  <c r="A719" i="11"/>
  <c r="O736" i="11" l="1"/>
  <c r="H736" i="11"/>
  <c r="I736" i="11"/>
  <c r="J736" i="11"/>
  <c r="E736" i="11"/>
  <c r="K736" i="11"/>
  <c r="F737" i="11"/>
  <c r="M736" i="11"/>
  <c r="G736" i="11"/>
  <c r="N736" i="11"/>
  <c r="B719" i="11"/>
  <c r="C719" i="11" s="1"/>
  <c r="A720" i="11"/>
  <c r="L735" i="11"/>
  <c r="L736" i="11" l="1"/>
  <c r="B720" i="11"/>
  <c r="C720" i="11" s="1"/>
  <c r="A721" i="11"/>
  <c r="O737" i="11"/>
  <c r="F738" i="11"/>
  <c r="G737" i="11"/>
  <c r="H737" i="11"/>
  <c r="I737" i="11"/>
  <c r="E737" i="11"/>
  <c r="M737" i="11"/>
  <c r="J737" i="11"/>
  <c r="K737" i="11"/>
  <c r="N737" i="11"/>
  <c r="L737" i="11" l="1"/>
  <c r="I738" i="11"/>
  <c r="F739" i="11"/>
  <c r="E738" i="11"/>
  <c r="M738" i="11"/>
  <c r="G738" i="11"/>
  <c r="K738" i="11"/>
  <c r="O738" i="11"/>
  <c r="N738" i="11"/>
  <c r="H738" i="11"/>
  <c r="J738" i="11"/>
  <c r="A722" i="11"/>
  <c r="B721" i="11"/>
  <c r="C721" i="11" s="1"/>
  <c r="L738" i="11" l="1"/>
  <c r="G739" i="11"/>
  <c r="O739" i="11"/>
  <c r="I739" i="11"/>
  <c r="J739" i="11"/>
  <c r="E739" i="11"/>
  <c r="M739" i="11"/>
  <c r="K739" i="11"/>
  <c r="F740" i="11"/>
  <c r="N739" i="11"/>
  <c r="H739" i="11"/>
  <c r="A723" i="11"/>
  <c r="B722" i="11"/>
  <c r="C722" i="11" s="1"/>
  <c r="L739" i="11" l="1"/>
  <c r="K740" i="11"/>
  <c r="M740" i="11"/>
  <c r="N740" i="11"/>
  <c r="O740" i="11"/>
  <c r="G740" i="11"/>
  <c r="H740" i="11"/>
  <c r="E740" i="11"/>
  <c r="J740" i="11"/>
  <c r="I740" i="11"/>
  <c r="F741" i="11"/>
  <c r="A724" i="11"/>
  <c r="B723" i="11"/>
  <c r="C723" i="11" s="1"/>
  <c r="I741" i="11" l="1"/>
  <c r="F742" i="11"/>
  <c r="E741" i="11"/>
  <c r="K741" i="11"/>
  <c r="N741" i="11"/>
  <c r="J741" i="11"/>
  <c r="M741" i="11"/>
  <c r="G741" i="11"/>
  <c r="O741" i="11"/>
  <c r="H741" i="11"/>
  <c r="A725" i="11"/>
  <c r="B724" i="11"/>
  <c r="C724" i="11" s="1"/>
  <c r="L740" i="11"/>
  <c r="L741" i="11" l="1"/>
  <c r="A726" i="11"/>
  <c r="B725" i="11"/>
  <c r="C725" i="11" s="1"/>
  <c r="H742" i="11"/>
  <c r="I742" i="11"/>
  <c r="K742" i="11"/>
  <c r="F743" i="11"/>
  <c r="J742" i="11"/>
  <c r="E742" i="11"/>
  <c r="O742" i="11"/>
  <c r="M742" i="11"/>
  <c r="N742" i="11"/>
  <c r="G742" i="11"/>
  <c r="L742" i="11" l="1"/>
  <c r="J743" i="11"/>
  <c r="K743" i="11"/>
  <c r="M743" i="11"/>
  <c r="N743" i="11"/>
  <c r="O743" i="11"/>
  <c r="E743" i="11"/>
  <c r="I743" i="11"/>
  <c r="G743" i="11"/>
  <c r="F744" i="11"/>
  <c r="H743" i="11"/>
  <c r="A727" i="11"/>
  <c r="B726" i="11"/>
  <c r="C726" i="11" s="1"/>
  <c r="L743" i="11" l="1"/>
  <c r="B727" i="11"/>
  <c r="C727" i="11" s="1"/>
  <c r="A728" i="11"/>
  <c r="N744" i="11"/>
  <c r="O744" i="11"/>
  <c r="K744" i="11"/>
  <c r="L744" i="11" s="1"/>
  <c r="G744" i="11"/>
  <c r="H744" i="11"/>
  <c r="F745" i="11"/>
  <c r="J744" i="11"/>
  <c r="E744" i="11"/>
  <c r="M744" i="11"/>
  <c r="I744" i="11"/>
  <c r="M745" i="11" l="1"/>
  <c r="I745" i="11"/>
  <c r="J745" i="11"/>
  <c r="G745" i="11"/>
  <c r="H745" i="11"/>
  <c r="O745" i="11"/>
  <c r="N745" i="11"/>
  <c r="K745" i="11"/>
  <c r="F746" i="11"/>
  <c r="E745" i="11"/>
  <c r="B728" i="11"/>
  <c r="C728" i="11" s="1"/>
  <c r="A729" i="11"/>
  <c r="L745" i="11" l="1"/>
  <c r="A730" i="11"/>
  <c r="B729" i="11"/>
  <c r="C729" i="11" s="1"/>
  <c r="J746" i="11"/>
  <c r="K746" i="11"/>
  <c r="M746" i="11"/>
  <c r="G746" i="11"/>
  <c r="N746" i="11"/>
  <c r="H746" i="11"/>
  <c r="E746" i="11"/>
  <c r="O746" i="11"/>
  <c r="F747" i="11"/>
  <c r="I746" i="11"/>
  <c r="L746" i="11" l="1"/>
  <c r="G747" i="11"/>
  <c r="O747" i="11"/>
  <c r="I747" i="11"/>
  <c r="J747" i="11"/>
  <c r="H747" i="11"/>
  <c r="M747" i="11"/>
  <c r="K747" i="11"/>
  <c r="N747" i="11"/>
  <c r="F748" i="11"/>
  <c r="E747" i="11"/>
  <c r="A731" i="11"/>
  <c r="B730" i="11"/>
  <c r="C730" i="11" s="1"/>
  <c r="L747" i="11" l="1"/>
  <c r="A732" i="11"/>
  <c r="B731" i="11"/>
  <c r="C731" i="11" s="1"/>
  <c r="K748" i="11"/>
  <c r="E748" i="11"/>
  <c r="H748" i="11"/>
  <c r="I748" i="11"/>
  <c r="J748" i="11"/>
  <c r="N748" i="11"/>
  <c r="O748" i="11"/>
  <c r="F749" i="11"/>
  <c r="M748" i="11"/>
  <c r="G748" i="11"/>
  <c r="L748" i="11" l="1"/>
  <c r="H749" i="11"/>
  <c r="I749" i="11"/>
  <c r="F750" i="11"/>
  <c r="J749" i="11"/>
  <c r="K749" i="11"/>
  <c r="N749" i="11"/>
  <c r="M749" i="11"/>
  <c r="G749" i="11"/>
  <c r="E749" i="11"/>
  <c r="O749" i="11"/>
  <c r="A733" i="11"/>
  <c r="B732" i="11"/>
  <c r="C732" i="11" s="1"/>
  <c r="L749" i="11" l="1"/>
  <c r="N750" i="11"/>
  <c r="F751" i="11"/>
  <c r="O750" i="11"/>
  <c r="H750" i="11"/>
  <c r="I750" i="11"/>
  <c r="E750" i="11"/>
  <c r="J750" i="11"/>
  <c r="M750" i="11"/>
  <c r="K750" i="11"/>
  <c r="G750" i="11"/>
  <c r="A734" i="11"/>
  <c r="B733" i="11"/>
  <c r="C733" i="11" s="1"/>
  <c r="A735" i="11" l="1"/>
  <c r="B734" i="11"/>
  <c r="C734" i="11" s="1"/>
  <c r="J751" i="11"/>
  <c r="E751" i="11"/>
  <c r="K751" i="11"/>
  <c r="N751" i="11"/>
  <c r="I751" i="11"/>
  <c r="O751" i="11"/>
  <c r="G751" i="11"/>
  <c r="M751" i="11"/>
  <c r="H751" i="11"/>
  <c r="F752" i="11"/>
  <c r="L750" i="11"/>
  <c r="L751" i="11" l="1"/>
  <c r="G752" i="11"/>
  <c r="O752" i="11"/>
  <c r="H752" i="11"/>
  <c r="I752" i="11"/>
  <c r="K752" i="11"/>
  <c r="M752" i="11"/>
  <c r="N752" i="11"/>
  <c r="J752" i="11"/>
  <c r="E752" i="11"/>
  <c r="F753" i="11"/>
  <c r="B735" i="11"/>
  <c r="C735" i="11" s="1"/>
  <c r="A736" i="11"/>
  <c r="L752" i="11" l="1"/>
  <c r="B736" i="11"/>
  <c r="C736" i="11" s="1"/>
  <c r="A737" i="11"/>
  <c r="O753" i="11"/>
  <c r="F754" i="11"/>
  <c r="G753" i="11"/>
  <c r="J753" i="11"/>
  <c r="H753" i="11"/>
  <c r="K753" i="11"/>
  <c r="I753" i="11"/>
  <c r="M753" i="11"/>
  <c r="E753" i="11"/>
  <c r="N753" i="11"/>
  <c r="H754" i="11" l="1"/>
  <c r="I754" i="11"/>
  <c r="F755" i="11"/>
  <c r="J754" i="11"/>
  <c r="E754" i="11"/>
  <c r="G754" i="11"/>
  <c r="O754" i="11"/>
  <c r="M754" i="11"/>
  <c r="K754" i="11"/>
  <c r="N754" i="11"/>
  <c r="B737" i="11"/>
  <c r="C737" i="11" s="1"/>
  <c r="A738" i="11"/>
  <c r="L753" i="11"/>
  <c r="H755" i="11" l="1"/>
  <c r="I755" i="11"/>
  <c r="M755" i="11"/>
  <c r="F756" i="11"/>
  <c r="J755" i="11"/>
  <c r="E755" i="11"/>
  <c r="K755" i="11"/>
  <c r="N755" i="11"/>
  <c r="G755" i="11"/>
  <c r="O755" i="11"/>
  <c r="B738" i="11"/>
  <c r="C738" i="11" s="1"/>
  <c r="A739" i="11"/>
  <c r="L754" i="11"/>
  <c r="L755" i="11" l="1"/>
  <c r="M756" i="11"/>
  <c r="O756" i="11"/>
  <c r="H756" i="11"/>
  <c r="K756" i="11"/>
  <c r="N756" i="11"/>
  <c r="G756" i="11"/>
  <c r="I756" i="11"/>
  <c r="E756" i="11"/>
  <c r="F757" i="11"/>
  <c r="J756" i="11"/>
  <c r="A740" i="11"/>
  <c r="B739" i="11"/>
  <c r="C739" i="11" s="1"/>
  <c r="L756" i="11" l="1"/>
  <c r="B740" i="11"/>
  <c r="C740" i="11" s="1"/>
  <c r="A741" i="11"/>
  <c r="H757" i="11"/>
  <c r="F758" i="11"/>
  <c r="I757" i="11"/>
  <c r="E757" i="11"/>
  <c r="K757" i="11"/>
  <c r="L757" i="11" s="1"/>
  <c r="N757" i="11"/>
  <c r="J757" i="11"/>
  <c r="G757" i="11"/>
  <c r="M757" i="11"/>
  <c r="O757" i="11"/>
  <c r="G758" i="11" l="1"/>
  <c r="H758" i="11"/>
  <c r="I758" i="11"/>
  <c r="J758" i="11"/>
  <c r="K758" i="11"/>
  <c r="F759" i="11"/>
  <c r="N758" i="11"/>
  <c r="O758" i="11"/>
  <c r="M758" i="11"/>
  <c r="E758" i="11"/>
  <c r="A742" i="11"/>
  <c r="B741" i="11"/>
  <c r="C741" i="11" s="1"/>
  <c r="L758" i="11" l="1"/>
  <c r="B742" i="11"/>
  <c r="C742" i="11" s="1"/>
  <c r="A743" i="11"/>
  <c r="K759" i="11"/>
  <c r="O759" i="11"/>
  <c r="H759" i="11"/>
  <c r="E759" i="11"/>
  <c r="G759" i="11"/>
  <c r="J759" i="11"/>
  <c r="N759" i="11"/>
  <c r="F760" i="11"/>
  <c r="I759" i="11"/>
  <c r="M759" i="11"/>
  <c r="L759" i="11" l="1"/>
  <c r="G760" i="11"/>
  <c r="O760" i="11"/>
  <c r="H760" i="11"/>
  <c r="F761" i="11"/>
  <c r="J760" i="11"/>
  <c r="E760" i="11"/>
  <c r="K760" i="11"/>
  <c r="I760" i="11"/>
  <c r="M760" i="11"/>
  <c r="N760" i="11"/>
  <c r="A744" i="11"/>
  <c r="B743" i="11"/>
  <c r="C743" i="11" s="1"/>
  <c r="L760" i="11" l="1"/>
  <c r="G761" i="11"/>
  <c r="H761" i="11"/>
  <c r="I761" i="11"/>
  <c r="O761" i="11"/>
  <c r="J761" i="11"/>
  <c r="N761" i="11"/>
  <c r="F762" i="11"/>
  <c r="K761" i="11"/>
  <c r="M761" i="11"/>
  <c r="E761" i="11"/>
  <c r="B744" i="11"/>
  <c r="C744" i="11" s="1"/>
  <c r="A745" i="11"/>
  <c r="L761" i="11" l="1"/>
  <c r="B745" i="11"/>
  <c r="C745" i="11" s="1"/>
  <c r="A746" i="11"/>
  <c r="F763" i="11"/>
  <c r="K762" i="11"/>
  <c r="M762" i="11"/>
  <c r="N762" i="11"/>
  <c r="O762" i="11"/>
  <c r="E762" i="11"/>
  <c r="H762" i="11"/>
  <c r="G762" i="11"/>
  <c r="I762" i="11"/>
  <c r="J762" i="11"/>
  <c r="L762" i="11" l="1"/>
  <c r="G763" i="11"/>
  <c r="O763" i="11"/>
  <c r="F764" i="11"/>
  <c r="I763" i="11"/>
  <c r="J763" i="11"/>
  <c r="E763" i="11"/>
  <c r="K763" i="11"/>
  <c r="M763" i="11"/>
  <c r="H763" i="11"/>
  <c r="N763" i="11"/>
  <c r="A747" i="11"/>
  <c r="B746" i="11"/>
  <c r="C746" i="11" s="1"/>
  <c r="L763" i="11" l="1"/>
  <c r="E764" i="11"/>
  <c r="G764" i="11"/>
  <c r="H764" i="11"/>
  <c r="N764" i="11"/>
  <c r="M764" i="11"/>
  <c r="I764" i="11"/>
  <c r="O764" i="11"/>
  <c r="K764" i="11"/>
  <c r="J764" i="11"/>
  <c r="F765" i="11"/>
  <c r="A748" i="11"/>
  <c r="B747" i="11"/>
  <c r="C747" i="11" s="1"/>
  <c r="L764" i="11" l="1"/>
  <c r="H765" i="11"/>
  <c r="I765" i="11"/>
  <c r="F766" i="11"/>
  <c r="J765" i="11"/>
  <c r="E765" i="11"/>
  <c r="K765" i="11"/>
  <c r="N765" i="11"/>
  <c r="M765" i="11"/>
  <c r="G765" i="11"/>
  <c r="O765" i="11"/>
  <c r="A749" i="11"/>
  <c r="B748" i="11"/>
  <c r="C748" i="11" s="1"/>
  <c r="L765" i="11" l="1"/>
  <c r="N766" i="11"/>
  <c r="O766" i="11"/>
  <c r="F767" i="11"/>
  <c r="H766" i="11"/>
  <c r="K766" i="11"/>
  <c r="G766" i="11"/>
  <c r="I766" i="11"/>
  <c r="E766" i="11"/>
  <c r="J766" i="11"/>
  <c r="M766" i="11"/>
  <c r="A750" i="11"/>
  <c r="B749" i="11"/>
  <c r="C749" i="11" s="1"/>
  <c r="L766" i="11" l="1"/>
  <c r="J767" i="11"/>
  <c r="K767" i="11"/>
  <c r="E767" i="11"/>
  <c r="G767" i="11"/>
  <c r="M767" i="11"/>
  <c r="H767" i="11"/>
  <c r="N767" i="11"/>
  <c r="O767" i="11"/>
  <c r="F768" i="11"/>
  <c r="I767" i="11"/>
  <c r="B750" i="11"/>
  <c r="C750" i="11" s="1"/>
  <c r="A751" i="11"/>
  <c r="L767" i="11" l="1"/>
  <c r="B751" i="11"/>
  <c r="C751" i="11" s="1"/>
  <c r="A752" i="11"/>
  <c r="O768" i="11"/>
  <c r="H768" i="11"/>
  <c r="J768" i="11"/>
  <c r="K768" i="11"/>
  <c r="N768" i="11"/>
  <c r="I768" i="11"/>
  <c r="M768" i="11"/>
  <c r="E768" i="11"/>
  <c r="F769" i="11"/>
  <c r="G768" i="11"/>
  <c r="L768" i="11" l="1"/>
  <c r="M769" i="11"/>
  <c r="N769" i="11"/>
  <c r="O769" i="11"/>
  <c r="F770" i="11"/>
  <c r="G769" i="11"/>
  <c r="J769" i="11"/>
  <c r="H769" i="11"/>
  <c r="K769" i="11"/>
  <c r="I769" i="11"/>
  <c r="E769" i="11"/>
  <c r="B752" i="11"/>
  <c r="C752" i="11" s="1"/>
  <c r="A753" i="11"/>
  <c r="L769" i="11" l="1"/>
  <c r="H770" i="11"/>
  <c r="J770" i="11"/>
  <c r="K770" i="11"/>
  <c r="I770" i="11"/>
  <c r="F771" i="11"/>
  <c r="E770" i="11"/>
  <c r="M770" i="11"/>
  <c r="G770" i="11"/>
  <c r="N770" i="11"/>
  <c r="O770" i="11"/>
  <c r="B753" i="11"/>
  <c r="C753" i="11" s="1"/>
  <c r="A754" i="11"/>
  <c r="L770" i="11" l="1"/>
  <c r="H771" i="11"/>
  <c r="O771" i="11"/>
  <c r="I771" i="11"/>
  <c r="E771" i="11"/>
  <c r="M771" i="11"/>
  <c r="N771" i="11"/>
  <c r="G771" i="11"/>
  <c r="J771" i="11"/>
  <c r="K771" i="11"/>
  <c r="F772" i="11"/>
  <c r="A755" i="11"/>
  <c r="B754" i="11"/>
  <c r="C754" i="11" s="1"/>
  <c r="M772" i="11" l="1"/>
  <c r="O772" i="11"/>
  <c r="N772" i="11"/>
  <c r="G772" i="11"/>
  <c r="I772" i="11"/>
  <c r="E772" i="11"/>
  <c r="F773" i="11"/>
  <c r="H772" i="11"/>
  <c r="J772" i="11"/>
  <c r="K772" i="11"/>
  <c r="B755" i="11"/>
  <c r="C755" i="11" s="1"/>
  <c r="A756" i="11"/>
  <c r="L771" i="11"/>
  <c r="L772" i="11" l="1"/>
  <c r="H773" i="11"/>
  <c r="F774" i="11"/>
  <c r="I773" i="11"/>
  <c r="E773" i="11"/>
  <c r="N773" i="11"/>
  <c r="J773" i="11"/>
  <c r="K773" i="11"/>
  <c r="G773" i="11"/>
  <c r="M773" i="11"/>
  <c r="O773" i="11"/>
  <c r="A757" i="11"/>
  <c r="B756" i="11"/>
  <c r="C756" i="11" s="1"/>
  <c r="L773" i="11" l="1"/>
  <c r="H774" i="11"/>
  <c r="I774" i="11"/>
  <c r="J774" i="11"/>
  <c r="K774" i="11"/>
  <c r="F775" i="11"/>
  <c r="O774" i="11"/>
  <c r="M774" i="11"/>
  <c r="N774" i="11"/>
  <c r="G774" i="11"/>
  <c r="E774" i="11"/>
  <c r="A758" i="11"/>
  <c r="B757" i="11"/>
  <c r="C757" i="11" s="1"/>
  <c r="K775" i="11" l="1"/>
  <c r="M775" i="11"/>
  <c r="O775" i="11"/>
  <c r="H775" i="11"/>
  <c r="E775" i="11"/>
  <c r="I775" i="11"/>
  <c r="G775" i="11"/>
  <c r="F776" i="11"/>
  <c r="J775" i="11"/>
  <c r="N775" i="11"/>
  <c r="L774" i="11"/>
  <c r="A759" i="11"/>
  <c r="B758" i="11"/>
  <c r="C758" i="11" s="1"/>
  <c r="O776" i="11" l="1"/>
  <c r="F777" i="11"/>
  <c r="H776" i="11"/>
  <c r="J776" i="11"/>
  <c r="E776" i="11"/>
  <c r="K776" i="11"/>
  <c r="M776" i="11"/>
  <c r="I776" i="11"/>
  <c r="N776" i="11"/>
  <c r="G776" i="11"/>
  <c r="B759" i="11"/>
  <c r="C759" i="11" s="1"/>
  <c r="A760" i="11"/>
  <c r="L775" i="11"/>
  <c r="L776" i="11" l="1"/>
  <c r="A761" i="11"/>
  <c r="B760" i="11"/>
  <c r="C760" i="11" s="1"/>
  <c r="M777" i="11"/>
  <c r="G777" i="11"/>
  <c r="H777" i="11"/>
  <c r="J777" i="11"/>
  <c r="I777" i="11"/>
  <c r="O777" i="11"/>
  <c r="N777" i="11"/>
  <c r="K777" i="11"/>
  <c r="F778" i="11"/>
  <c r="E777" i="11"/>
  <c r="F779" i="11" l="1"/>
  <c r="J778" i="11"/>
  <c r="K778" i="11"/>
  <c r="M778" i="11"/>
  <c r="G778" i="11"/>
  <c r="N778" i="11"/>
  <c r="E778" i="11"/>
  <c r="I778" i="11"/>
  <c r="O778" i="11"/>
  <c r="H778" i="11"/>
  <c r="L777" i="11"/>
  <c r="A762" i="11"/>
  <c r="B761" i="11"/>
  <c r="C761" i="11" s="1"/>
  <c r="L778" i="11" l="1"/>
  <c r="A763" i="11"/>
  <c r="B762" i="11"/>
  <c r="C762" i="11" s="1"/>
  <c r="G779" i="11"/>
  <c r="F780" i="11"/>
  <c r="O779" i="11"/>
  <c r="I779" i="11"/>
  <c r="J779" i="11"/>
  <c r="H779" i="11"/>
  <c r="M779" i="11"/>
  <c r="K779" i="11"/>
  <c r="N779" i="11"/>
  <c r="E779" i="11"/>
  <c r="G780" i="11" l="1"/>
  <c r="H780" i="11"/>
  <c r="N780" i="11"/>
  <c r="I780" i="11"/>
  <c r="J780" i="11"/>
  <c r="K780" i="11"/>
  <c r="E780" i="11"/>
  <c r="O780" i="11"/>
  <c r="F781" i="11"/>
  <c r="M780" i="11"/>
  <c r="L779" i="11"/>
  <c r="B763" i="11"/>
  <c r="C763" i="11" s="1"/>
  <c r="A764" i="11"/>
  <c r="L780" i="11" l="1"/>
  <c r="B764" i="11"/>
  <c r="C764" i="11" s="1"/>
  <c r="A765" i="11"/>
  <c r="I781" i="11"/>
  <c r="F782" i="11"/>
  <c r="J781" i="11"/>
  <c r="K781" i="11"/>
  <c r="M781" i="11"/>
  <c r="G781" i="11"/>
  <c r="E781" i="11"/>
  <c r="O781" i="11"/>
  <c r="N781" i="11"/>
  <c r="H781" i="11"/>
  <c r="L781" i="11" l="1"/>
  <c r="N782" i="11"/>
  <c r="F783" i="11"/>
  <c r="O782" i="11"/>
  <c r="H782" i="11"/>
  <c r="I782" i="11"/>
  <c r="K782" i="11"/>
  <c r="L782" i="11" s="1"/>
  <c r="G782" i="11"/>
  <c r="E782" i="11"/>
  <c r="J782" i="11"/>
  <c r="M782" i="11"/>
  <c r="B765" i="11"/>
  <c r="C765" i="11" s="1"/>
  <c r="A766" i="11"/>
  <c r="B766" i="11" l="1"/>
  <c r="C766" i="11" s="1"/>
  <c r="A767" i="11"/>
  <c r="J783" i="11"/>
  <c r="K783" i="11"/>
  <c r="G783" i="11"/>
  <c r="I783" i="11"/>
  <c r="O783" i="11"/>
  <c r="F784" i="11"/>
  <c r="M783" i="11"/>
  <c r="H783" i="11"/>
  <c r="N783" i="11"/>
  <c r="E783" i="11"/>
  <c r="L783" i="11" l="1"/>
  <c r="O784" i="11"/>
  <c r="H784" i="11"/>
  <c r="I784" i="11"/>
  <c r="J784" i="11"/>
  <c r="E784" i="11"/>
  <c r="K784" i="11"/>
  <c r="F785" i="11"/>
  <c r="N784" i="11"/>
  <c r="G784" i="11"/>
  <c r="M784" i="11"/>
  <c r="B767" i="11"/>
  <c r="C767" i="11" s="1"/>
  <c r="A768" i="11"/>
  <c r="L784" i="11" l="1"/>
  <c r="O785" i="11"/>
  <c r="G785" i="11"/>
  <c r="J785" i="11"/>
  <c r="H785" i="11"/>
  <c r="K785" i="11"/>
  <c r="I785" i="11"/>
  <c r="M785" i="11"/>
  <c r="F786" i="11"/>
  <c r="N785" i="11"/>
  <c r="E785" i="11"/>
  <c r="B768" i="11"/>
  <c r="C768" i="11" s="1"/>
  <c r="A769" i="11"/>
  <c r="L785" i="11" l="1"/>
  <c r="B769" i="11"/>
  <c r="C769" i="11" s="1"/>
  <c r="A770" i="11"/>
  <c r="I786" i="11"/>
  <c r="J786" i="11"/>
  <c r="O786" i="11"/>
  <c r="K786" i="11"/>
  <c r="H786" i="11"/>
  <c r="F787" i="11"/>
  <c r="E786" i="11"/>
  <c r="M786" i="11"/>
  <c r="G786" i="11"/>
  <c r="N786" i="11"/>
  <c r="L786" i="11" l="1"/>
  <c r="G787" i="11"/>
  <c r="O787" i="11"/>
  <c r="I787" i="11"/>
  <c r="E787" i="11"/>
  <c r="H787" i="11"/>
  <c r="J787" i="11"/>
  <c r="K787" i="11"/>
  <c r="M787" i="11"/>
  <c r="F788" i="11"/>
  <c r="N787" i="11"/>
  <c r="B770" i="11"/>
  <c r="C770" i="11" s="1"/>
  <c r="A771" i="11"/>
  <c r="L787" i="11" l="1"/>
  <c r="A772" i="11"/>
  <c r="B771" i="11"/>
  <c r="C771" i="11" s="1"/>
  <c r="K788" i="11"/>
  <c r="M788" i="11"/>
  <c r="N788" i="11"/>
  <c r="H788" i="11"/>
  <c r="O788" i="11"/>
  <c r="E788" i="11"/>
  <c r="I788" i="11"/>
  <c r="G788" i="11"/>
  <c r="J788" i="11"/>
  <c r="F789" i="11"/>
  <c r="L788" i="11" l="1"/>
  <c r="I789" i="11"/>
  <c r="E789" i="11"/>
  <c r="N789" i="11"/>
  <c r="G789" i="11"/>
  <c r="O789" i="11"/>
  <c r="H789" i="11"/>
  <c r="F790" i="11"/>
  <c r="K789" i="11"/>
  <c r="J789" i="11"/>
  <c r="M789" i="11"/>
  <c r="A773" i="11"/>
  <c r="B772" i="11"/>
  <c r="C772" i="11" s="1"/>
  <c r="B773" i="11" l="1"/>
  <c r="C773" i="11" s="1"/>
  <c r="A774" i="11"/>
  <c r="G790" i="11"/>
  <c r="H790" i="11"/>
  <c r="I790" i="11"/>
  <c r="J790" i="11"/>
  <c r="K790" i="11"/>
  <c r="O790" i="11"/>
  <c r="E790" i="11"/>
  <c r="F791" i="11"/>
  <c r="M790" i="11"/>
  <c r="N790" i="11"/>
  <c r="L789" i="11"/>
  <c r="L790" i="11" l="1"/>
  <c r="K791" i="11"/>
  <c r="M791" i="11"/>
  <c r="N791" i="11"/>
  <c r="O791" i="11"/>
  <c r="H791" i="11"/>
  <c r="E791" i="11"/>
  <c r="G791" i="11"/>
  <c r="I791" i="11"/>
  <c r="F792" i="11"/>
  <c r="J791" i="11"/>
  <c r="A775" i="11"/>
  <c r="B774" i="11"/>
  <c r="C774" i="11" s="1"/>
  <c r="B775" i="11" l="1"/>
  <c r="C775" i="11" s="1"/>
  <c r="A776" i="11"/>
  <c r="O792" i="11"/>
  <c r="H792" i="11"/>
  <c r="F793" i="11"/>
  <c r="J792" i="11"/>
  <c r="I792" i="11"/>
  <c r="M792" i="11"/>
  <c r="K792" i="11"/>
  <c r="N792" i="11"/>
  <c r="G792" i="11"/>
  <c r="E792" i="11"/>
  <c r="L791" i="11"/>
  <c r="G793" i="11" l="1"/>
  <c r="H793" i="11"/>
  <c r="I793" i="11"/>
  <c r="O793" i="11"/>
  <c r="J793" i="11"/>
  <c r="N793" i="11"/>
  <c r="E793" i="11"/>
  <c r="M793" i="11"/>
  <c r="K793" i="11"/>
  <c r="F794" i="11"/>
  <c r="B776" i="11"/>
  <c r="C776" i="11" s="1"/>
  <c r="A777" i="11"/>
  <c r="L792" i="11"/>
  <c r="A778" i="11" l="1"/>
  <c r="B777" i="11"/>
  <c r="C777" i="11" s="1"/>
  <c r="I794" i="11"/>
  <c r="F795" i="11"/>
  <c r="K794" i="11"/>
  <c r="M794" i="11"/>
  <c r="G794" i="11"/>
  <c r="N794" i="11"/>
  <c r="E794" i="11"/>
  <c r="J794" i="11"/>
  <c r="O794" i="11"/>
  <c r="H794" i="11"/>
  <c r="L793" i="11"/>
  <c r="L794" i="11" l="1"/>
  <c r="N795" i="11"/>
  <c r="G795" i="11"/>
  <c r="O795" i="11"/>
  <c r="F796" i="11"/>
  <c r="I795" i="11"/>
  <c r="J795" i="11"/>
  <c r="E795" i="11"/>
  <c r="K795" i="11"/>
  <c r="M795" i="11"/>
  <c r="H795" i="11"/>
  <c r="B778" i="11"/>
  <c r="C778" i="11" s="1"/>
  <c r="A779" i="11"/>
  <c r="L795" i="11" l="1"/>
  <c r="E796" i="11"/>
  <c r="G796" i="11"/>
  <c r="H796" i="11"/>
  <c r="O796" i="11"/>
  <c r="K796" i="11"/>
  <c r="I796" i="11"/>
  <c r="F797" i="11"/>
  <c r="N796" i="11"/>
  <c r="M796" i="11"/>
  <c r="J796" i="11"/>
  <c r="A780" i="11"/>
  <c r="B779" i="11"/>
  <c r="C779" i="11" s="1"/>
  <c r="L796" i="11" l="1"/>
  <c r="B780" i="11"/>
  <c r="C780" i="11" s="1"/>
  <c r="A781" i="11"/>
  <c r="H797" i="11"/>
  <c r="I797" i="11"/>
  <c r="F798" i="11"/>
  <c r="J797" i="11"/>
  <c r="K797" i="11"/>
  <c r="M797" i="11"/>
  <c r="G797" i="11"/>
  <c r="E797" i="11"/>
  <c r="O797" i="11"/>
  <c r="N797" i="11"/>
  <c r="L797" i="11" l="1"/>
  <c r="M798" i="11"/>
  <c r="N798" i="11"/>
  <c r="O798" i="11"/>
  <c r="F799" i="11"/>
  <c r="H798" i="11"/>
  <c r="G798" i="11"/>
  <c r="I798" i="11"/>
  <c r="E798" i="11"/>
  <c r="K798" i="11"/>
  <c r="J798" i="11"/>
  <c r="B781" i="11"/>
  <c r="C781" i="11" s="1"/>
  <c r="A782" i="11"/>
  <c r="J799" i="11" l="1"/>
  <c r="K799" i="11"/>
  <c r="E799" i="11"/>
  <c r="G799" i="11"/>
  <c r="M799" i="11"/>
  <c r="N799" i="11"/>
  <c r="I799" i="11"/>
  <c r="O799" i="11"/>
  <c r="F800" i="11"/>
  <c r="H799" i="11"/>
  <c r="B782" i="11"/>
  <c r="C782" i="11" s="1"/>
  <c r="A783" i="11"/>
  <c r="L798" i="11"/>
  <c r="L799" i="11" l="1"/>
  <c r="B783" i="11"/>
  <c r="C783" i="11" s="1"/>
  <c r="A784" i="11"/>
  <c r="G800" i="11"/>
  <c r="O800" i="11"/>
  <c r="H800" i="11"/>
  <c r="I800" i="11"/>
  <c r="J800" i="11"/>
  <c r="E800" i="11"/>
  <c r="K800" i="11"/>
  <c r="F801" i="11"/>
  <c r="M800" i="11"/>
  <c r="N800" i="11"/>
  <c r="B784" i="11" l="1"/>
  <c r="C784" i="11" s="1"/>
  <c r="A785" i="11"/>
  <c r="M801" i="11"/>
  <c r="N801" i="11"/>
  <c r="F802" i="11"/>
  <c r="G801" i="11"/>
  <c r="J801" i="11"/>
  <c r="H801" i="11"/>
  <c r="K801" i="11"/>
  <c r="I801" i="11"/>
  <c r="E801" i="11"/>
  <c r="O801" i="11"/>
  <c r="L800" i="11"/>
  <c r="I802" i="11" l="1"/>
  <c r="F803" i="11"/>
  <c r="E802" i="11"/>
  <c r="N802" i="11"/>
  <c r="G802" i="11"/>
  <c r="M802" i="11"/>
  <c r="O802" i="11"/>
  <c r="K802" i="11"/>
  <c r="L802" i="11" s="1"/>
  <c r="J802" i="11"/>
  <c r="H802" i="11"/>
  <c r="A786" i="11"/>
  <c r="B785" i="11"/>
  <c r="C785" i="11" s="1"/>
  <c r="L801" i="11"/>
  <c r="B786" i="11" l="1"/>
  <c r="C786" i="11" s="1"/>
  <c r="A787" i="11"/>
  <c r="N803" i="11"/>
  <c r="G803" i="11"/>
  <c r="O803" i="11"/>
  <c r="H803" i="11"/>
  <c r="J803" i="11"/>
  <c r="M803" i="11"/>
  <c r="F804" i="11"/>
  <c r="I803" i="11"/>
  <c r="E803" i="11"/>
  <c r="K803" i="11"/>
  <c r="L803" i="11" l="1"/>
  <c r="B787" i="11"/>
  <c r="C787" i="11" s="1"/>
  <c r="A788" i="11"/>
  <c r="M804" i="11"/>
  <c r="O804" i="11"/>
  <c r="I804" i="11"/>
  <c r="G804" i="11"/>
  <c r="H804" i="11"/>
  <c r="J804" i="11"/>
  <c r="E804" i="11"/>
  <c r="F805" i="11"/>
  <c r="K804" i="11"/>
  <c r="N804" i="11"/>
  <c r="L804" i="11" l="1"/>
  <c r="A789" i="11"/>
  <c r="B788" i="11"/>
  <c r="C788" i="11" s="1"/>
  <c r="O805" i="11"/>
  <c r="H805" i="11"/>
  <c r="I805" i="11"/>
  <c r="E805" i="11"/>
  <c r="K805" i="11"/>
  <c r="J805" i="11"/>
  <c r="F806" i="11"/>
  <c r="N805" i="11"/>
  <c r="G805" i="11"/>
  <c r="M805" i="11"/>
  <c r="N806" i="11" l="1"/>
  <c r="H806" i="11"/>
  <c r="K806" i="11"/>
  <c r="G806" i="11"/>
  <c r="J806" i="11"/>
  <c r="I806" i="11"/>
  <c r="F807" i="11"/>
  <c r="O806" i="11"/>
  <c r="E806" i="11"/>
  <c r="M806" i="11"/>
  <c r="L805" i="11"/>
  <c r="B789" i="11"/>
  <c r="C789" i="11" s="1"/>
  <c r="A790" i="11"/>
  <c r="K807" i="11" l="1"/>
  <c r="M807" i="11"/>
  <c r="O807" i="11"/>
  <c r="H807" i="11"/>
  <c r="E807" i="11"/>
  <c r="I807" i="11"/>
  <c r="G807" i="11"/>
  <c r="F808" i="11"/>
  <c r="J807" i="11"/>
  <c r="N807" i="11"/>
  <c r="B790" i="11"/>
  <c r="C790" i="11" s="1"/>
  <c r="A791" i="11"/>
  <c r="L806" i="11"/>
  <c r="O808" i="11" l="1"/>
  <c r="H808" i="11"/>
  <c r="F809" i="11"/>
  <c r="J808" i="11"/>
  <c r="E808" i="11"/>
  <c r="I808" i="11"/>
  <c r="M808" i="11"/>
  <c r="K808" i="11"/>
  <c r="N808" i="11"/>
  <c r="G808" i="11"/>
  <c r="A792" i="11"/>
  <c r="B791" i="11"/>
  <c r="C791" i="11" s="1"/>
  <c r="L807" i="11"/>
  <c r="L808" i="11" l="1"/>
  <c r="M809" i="11"/>
  <c r="G809" i="11"/>
  <c r="H809" i="11"/>
  <c r="I809" i="11"/>
  <c r="F810" i="11"/>
  <c r="O809" i="11"/>
  <c r="J809" i="11"/>
  <c r="K809" i="11"/>
  <c r="N809" i="11"/>
  <c r="E809" i="11"/>
  <c r="A793" i="11"/>
  <c r="B792" i="11"/>
  <c r="C792" i="11" s="1"/>
  <c r="L809" i="11" l="1"/>
  <c r="I810" i="11"/>
  <c r="F811" i="11"/>
  <c r="J810" i="11"/>
  <c r="M810" i="11"/>
  <c r="N810" i="11"/>
  <c r="O810" i="11"/>
  <c r="E810" i="11"/>
  <c r="G810" i="11"/>
  <c r="K810" i="11"/>
  <c r="H810" i="11"/>
  <c r="B793" i="11"/>
  <c r="C793" i="11" s="1"/>
  <c r="A794" i="11"/>
  <c r="B794" i="11" l="1"/>
  <c r="C794" i="11" s="1"/>
  <c r="A795" i="11"/>
  <c r="N811" i="11"/>
  <c r="F812" i="11"/>
  <c r="I811" i="11"/>
  <c r="H811" i="11"/>
  <c r="J811" i="11"/>
  <c r="E811" i="11"/>
  <c r="K811" i="11"/>
  <c r="M811" i="11"/>
  <c r="G811" i="11"/>
  <c r="O811" i="11"/>
  <c r="L810" i="11"/>
  <c r="E812" i="11" l="1"/>
  <c r="G812" i="11"/>
  <c r="K812" i="11"/>
  <c r="H812" i="11"/>
  <c r="I812" i="11"/>
  <c r="M812" i="11"/>
  <c r="N812" i="11"/>
  <c r="J812" i="11"/>
  <c r="F813" i="11"/>
  <c r="O812" i="11"/>
  <c r="B795" i="11"/>
  <c r="C795" i="11" s="1"/>
  <c r="A796" i="11"/>
  <c r="L811" i="11"/>
  <c r="L812" i="11" l="1"/>
  <c r="A797" i="11"/>
  <c r="B796" i="11"/>
  <c r="C796" i="11" s="1"/>
  <c r="O813" i="11"/>
  <c r="I813" i="11"/>
  <c r="F814" i="11"/>
  <c r="E813" i="11"/>
  <c r="H813" i="11"/>
  <c r="J813" i="11"/>
  <c r="K813" i="11"/>
  <c r="N813" i="11"/>
  <c r="G813" i="11"/>
  <c r="M813" i="11"/>
  <c r="L813" i="11" l="1"/>
  <c r="I814" i="11"/>
  <c r="J814" i="11"/>
  <c r="E814" i="11"/>
  <c r="K814" i="11"/>
  <c r="M814" i="11"/>
  <c r="N814" i="11"/>
  <c r="F815" i="11"/>
  <c r="O814" i="11"/>
  <c r="G814" i="11"/>
  <c r="H814" i="11"/>
  <c r="A798" i="11"/>
  <c r="B797" i="11"/>
  <c r="C797" i="11" s="1"/>
  <c r="L814" i="11" l="1"/>
  <c r="G815" i="11"/>
  <c r="J815" i="11"/>
  <c r="M815" i="11"/>
  <c r="H815" i="11"/>
  <c r="O815" i="11"/>
  <c r="E815" i="11"/>
  <c r="I815" i="11"/>
  <c r="K815" i="11"/>
  <c r="F816" i="11"/>
  <c r="N815" i="11"/>
  <c r="B798" i="11"/>
  <c r="C798" i="11" s="1"/>
  <c r="A799" i="11"/>
  <c r="L815" i="11" l="1"/>
  <c r="A800" i="11"/>
  <c r="B799" i="11"/>
  <c r="C799" i="11" s="1"/>
  <c r="H816" i="11"/>
  <c r="J816" i="11"/>
  <c r="K816" i="11"/>
  <c r="O816" i="11"/>
  <c r="G816" i="11"/>
  <c r="F817" i="11"/>
  <c r="E816" i="11"/>
  <c r="M816" i="11"/>
  <c r="I816" i="11"/>
  <c r="N816" i="11"/>
  <c r="L816" i="11" l="1"/>
  <c r="M817" i="11"/>
  <c r="N817" i="11"/>
  <c r="O817" i="11"/>
  <c r="G817" i="11"/>
  <c r="H817" i="11"/>
  <c r="I817" i="11"/>
  <c r="K817" i="11"/>
  <c r="E817" i="11"/>
  <c r="F818" i="11"/>
  <c r="J817" i="11"/>
  <c r="A801" i="11"/>
  <c r="B800" i="11"/>
  <c r="C800" i="11" s="1"/>
  <c r="L817" i="11" l="1"/>
  <c r="A802" i="11"/>
  <c r="B801" i="11"/>
  <c r="C801" i="11" s="1"/>
  <c r="J818" i="11"/>
  <c r="M818" i="11"/>
  <c r="N818" i="11"/>
  <c r="O818" i="11"/>
  <c r="F819" i="11"/>
  <c r="E818" i="11"/>
  <c r="G818" i="11"/>
  <c r="I818" i="11"/>
  <c r="K818" i="11"/>
  <c r="H818" i="11"/>
  <c r="O819" i="11" l="1"/>
  <c r="H819" i="11"/>
  <c r="J819" i="11"/>
  <c r="I819" i="11"/>
  <c r="E819" i="11"/>
  <c r="K819" i="11"/>
  <c r="M819" i="11"/>
  <c r="N819" i="11"/>
  <c r="F820" i="11"/>
  <c r="G819" i="11"/>
  <c r="L818" i="11"/>
  <c r="A803" i="11"/>
  <c r="B802" i="11"/>
  <c r="C802" i="11" s="1"/>
  <c r="L819" i="11" l="1"/>
  <c r="A804" i="11"/>
  <c r="B803" i="11"/>
  <c r="C803" i="11" s="1"/>
  <c r="H820" i="11"/>
  <c r="M820" i="11"/>
  <c r="K820" i="11"/>
  <c r="I820" i="11"/>
  <c r="N820" i="11"/>
  <c r="F821" i="11"/>
  <c r="J820" i="11"/>
  <c r="G820" i="11"/>
  <c r="O820" i="11"/>
  <c r="E820" i="11"/>
  <c r="F822" i="11" l="1"/>
  <c r="H821" i="11"/>
  <c r="K821" i="11"/>
  <c r="G821" i="11"/>
  <c r="O821" i="11"/>
  <c r="I821" i="11"/>
  <c r="E821" i="11"/>
  <c r="J821" i="11"/>
  <c r="N821" i="11"/>
  <c r="M821" i="11"/>
  <c r="L820" i="11"/>
  <c r="A805" i="11"/>
  <c r="B804" i="11"/>
  <c r="C804" i="11" s="1"/>
  <c r="A806" i="11" l="1"/>
  <c r="B805" i="11"/>
  <c r="C805" i="11" s="1"/>
  <c r="L821" i="11"/>
  <c r="M822" i="11"/>
  <c r="E822" i="11"/>
  <c r="G822" i="11"/>
  <c r="K822" i="11"/>
  <c r="O822" i="11"/>
  <c r="N822" i="11"/>
  <c r="F823" i="11"/>
  <c r="I822" i="11"/>
  <c r="J822" i="11"/>
  <c r="H822" i="11"/>
  <c r="L822" i="11" l="1"/>
  <c r="M823" i="11"/>
  <c r="N823" i="11"/>
  <c r="K823" i="11"/>
  <c r="E823" i="11"/>
  <c r="F824" i="11"/>
  <c r="H823" i="11"/>
  <c r="G823" i="11"/>
  <c r="I823" i="11"/>
  <c r="O823" i="11"/>
  <c r="J823" i="11"/>
  <c r="A807" i="11"/>
  <c r="B806" i="11"/>
  <c r="C806" i="11" s="1"/>
  <c r="L823" i="11" l="1"/>
  <c r="K824" i="11"/>
  <c r="O824" i="11"/>
  <c r="F825" i="11"/>
  <c r="G824" i="11"/>
  <c r="I824" i="11"/>
  <c r="M824" i="11"/>
  <c r="N824" i="11"/>
  <c r="H824" i="11"/>
  <c r="E824" i="11"/>
  <c r="J824" i="11"/>
  <c r="B807" i="11"/>
  <c r="C807" i="11" s="1"/>
  <c r="A808" i="11"/>
  <c r="N825" i="11" l="1"/>
  <c r="F826" i="11"/>
  <c r="H825" i="11"/>
  <c r="E825" i="11"/>
  <c r="J825" i="11"/>
  <c r="G825" i="11"/>
  <c r="K825" i="11"/>
  <c r="I825" i="11"/>
  <c r="O825" i="11"/>
  <c r="M825" i="11"/>
  <c r="B808" i="11"/>
  <c r="C808" i="11" s="1"/>
  <c r="A809" i="11"/>
  <c r="L824" i="11"/>
  <c r="L825" i="11" l="1"/>
  <c r="B809" i="11"/>
  <c r="C809" i="11" s="1"/>
  <c r="A810" i="11"/>
  <c r="J826" i="11"/>
  <c r="E826" i="11"/>
  <c r="N826" i="11"/>
  <c r="F827" i="11"/>
  <c r="K826" i="11"/>
  <c r="G826" i="11"/>
  <c r="M826" i="11"/>
  <c r="O826" i="11"/>
  <c r="I826" i="11"/>
  <c r="H826" i="11"/>
  <c r="L826" i="11" l="1"/>
  <c r="F828" i="11"/>
  <c r="K827" i="11"/>
  <c r="E827" i="11"/>
  <c r="J827" i="11"/>
  <c r="N827" i="11"/>
  <c r="H827" i="11"/>
  <c r="M827" i="11"/>
  <c r="G827" i="11"/>
  <c r="O827" i="11"/>
  <c r="I827" i="11"/>
  <c r="A811" i="11"/>
  <c r="B810" i="11"/>
  <c r="C810" i="11" s="1"/>
  <c r="B811" i="11" l="1"/>
  <c r="C811" i="11" s="1"/>
  <c r="A812" i="11"/>
  <c r="L827" i="11"/>
  <c r="G828" i="11"/>
  <c r="H828" i="11"/>
  <c r="K828" i="11"/>
  <c r="N828" i="11"/>
  <c r="M828" i="11"/>
  <c r="E828" i="11"/>
  <c r="O828" i="11"/>
  <c r="J828" i="11"/>
  <c r="I828" i="11"/>
  <c r="F829" i="11"/>
  <c r="L828" i="11" l="1"/>
  <c r="F830" i="11"/>
  <c r="J829" i="11"/>
  <c r="K829" i="11"/>
  <c r="O829" i="11"/>
  <c r="N829" i="11"/>
  <c r="M829" i="11"/>
  <c r="E829" i="11"/>
  <c r="G829" i="11"/>
  <c r="I829" i="11"/>
  <c r="H829" i="11"/>
  <c r="A813" i="11"/>
  <c r="B812" i="11"/>
  <c r="C812" i="11" s="1"/>
  <c r="L829" i="11" l="1"/>
  <c r="A814" i="11"/>
  <c r="B813" i="11"/>
  <c r="C813" i="11" s="1"/>
  <c r="F831" i="11"/>
  <c r="I830" i="11"/>
  <c r="J830" i="11"/>
  <c r="N830" i="11"/>
  <c r="H830" i="11"/>
  <c r="K830" i="11"/>
  <c r="M830" i="11"/>
  <c r="O830" i="11"/>
  <c r="E830" i="11"/>
  <c r="G830" i="11"/>
  <c r="L830" i="11" l="1"/>
  <c r="O831" i="11"/>
  <c r="K831" i="11"/>
  <c r="M831" i="11"/>
  <c r="N831" i="11"/>
  <c r="J831" i="11"/>
  <c r="H831" i="11"/>
  <c r="I831" i="11"/>
  <c r="F832" i="11"/>
  <c r="E831" i="11"/>
  <c r="G831" i="11"/>
  <c r="A815" i="11"/>
  <c r="B814" i="11"/>
  <c r="C814" i="11" s="1"/>
  <c r="N832" i="11" l="1"/>
  <c r="G832" i="11"/>
  <c r="I832" i="11"/>
  <c r="J832" i="11"/>
  <c r="M832" i="11"/>
  <c r="H832" i="11"/>
  <c r="K832" i="11"/>
  <c r="O832" i="11"/>
  <c r="F833" i="11"/>
  <c r="E832" i="11"/>
  <c r="B815" i="11"/>
  <c r="C815" i="11" s="1"/>
  <c r="A816" i="11"/>
  <c r="L831" i="11"/>
  <c r="L832" i="11" l="1"/>
  <c r="B816" i="11"/>
  <c r="C816" i="11" s="1"/>
  <c r="A817" i="11"/>
  <c r="E833" i="11"/>
  <c r="M833" i="11"/>
  <c r="H833" i="11"/>
  <c r="N833" i="11"/>
  <c r="O833" i="11"/>
  <c r="I833" i="11"/>
  <c r="K833" i="11"/>
  <c r="F834" i="11"/>
  <c r="G833" i="11"/>
  <c r="J833" i="11"/>
  <c r="B817" i="11" l="1"/>
  <c r="C817" i="11" s="1"/>
  <c r="A818" i="11"/>
  <c r="O834" i="11"/>
  <c r="H834" i="11"/>
  <c r="J834" i="11"/>
  <c r="I834" i="11"/>
  <c r="E834" i="11"/>
  <c r="K834" i="11"/>
  <c r="M834" i="11"/>
  <c r="F835" i="11"/>
  <c r="N834" i="11"/>
  <c r="G834" i="11"/>
  <c r="L833" i="11"/>
  <c r="L834" i="11" l="1"/>
  <c r="G835" i="11"/>
  <c r="N835" i="11"/>
  <c r="O835" i="11"/>
  <c r="J835" i="11"/>
  <c r="H835" i="11"/>
  <c r="K835" i="11"/>
  <c r="I835" i="11"/>
  <c r="F836" i="11"/>
  <c r="E835" i="11"/>
  <c r="M835" i="11"/>
  <c r="B818" i="11"/>
  <c r="C818" i="11" s="1"/>
  <c r="A819" i="11"/>
  <c r="L835" i="11" l="1"/>
  <c r="F837" i="11"/>
  <c r="E836" i="11"/>
  <c r="G836" i="11"/>
  <c r="O836" i="11"/>
  <c r="N836" i="11"/>
  <c r="K836" i="11"/>
  <c r="M836" i="11"/>
  <c r="H836" i="11"/>
  <c r="I836" i="11"/>
  <c r="J836" i="11"/>
  <c r="B819" i="11"/>
  <c r="C819" i="11" s="1"/>
  <c r="A820" i="11"/>
  <c r="L836" i="11" l="1"/>
  <c r="A821" i="11"/>
  <c r="B820" i="11"/>
  <c r="C820" i="11" s="1"/>
  <c r="G837" i="11"/>
  <c r="O837" i="11"/>
  <c r="I837" i="11"/>
  <c r="K837" i="11"/>
  <c r="J837" i="11"/>
  <c r="F838" i="11"/>
  <c r="E837" i="11"/>
  <c r="M837" i="11"/>
  <c r="H837" i="11"/>
  <c r="N837" i="11"/>
  <c r="N838" i="11" l="1"/>
  <c r="H838" i="11"/>
  <c r="I838" i="11"/>
  <c r="M838" i="11"/>
  <c r="O838" i="11"/>
  <c r="E838" i="11"/>
  <c r="G838" i="11"/>
  <c r="J838" i="11"/>
  <c r="F839" i="11"/>
  <c r="K838" i="11"/>
  <c r="L837" i="11"/>
  <c r="A822" i="11"/>
  <c r="B821" i="11"/>
  <c r="C821" i="11" s="1"/>
  <c r="A823" i="11" l="1"/>
  <c r="B822" i="11"/>
  <c r="C822" i="11" s="1"/>
  <c r="L838" i="11"/>
  <c r="H839" i="11"/>
  <c r="I839" i="11"/>
  <c r="F840" i="11"/>
  <c r="O839" i="11"/>
  <c r="K839" i="11"/>
  <c r="M839" i="11"/>
  <c r="N839" i="11"/>
  <c r="E839" i="11"/>
  <c r="G839" i="11"/>
  <c r="J839" i="11"/>
  <c r="L839" i="11" l="1"/>
  <c r="N840" i="11"/>
  <c r="I840" i="11"/>
  <c r="J840" i="11"/>
  <c r="K840" i="11"/>
  <c r="O840" i="11"/>
  <c r="H840" i="11"/>
  <c r="G840" i="11"/>
  <c r="E840" i="11"/>
  <c r="M840" i="11"/>
  <c r="F841" i="11"/>
  <c r="B823" i="11"/>
  <c r="C823" i="11" s="1"/>
  <c r="A824" i="11"/>
  <c r="L840" i="11" l="1"/>
  <c r="B824" i="11"/>
  <c r="C824" i="11" s="1"/>
  <c r="A825" i="11"/>
  <c r="K841" i="11"/>
  <c r="E841" i="11"/>
  <c r="M841" i="11"/>
  <c r="N841" i="11"/>
  <c r="H841" i="11"/>
  <c r="O841" i="11"/>
  <c r="F842" i="11"/>
  <c r="I841" i="11"/>
  <c r="G841" i="11"/>
  <c r="J841" i="11"/>
  <c r="L841" i="11" l="1"/>
  <c r="A826" i="11"/>
  <c r="B825" i="11"/>
  <c r="C825" i="11" s="1"/>
  <c r="G842" i="11"/>
  <c r="O842" i="11"/>
  <c r="J842" i="11"/>
  <c r="I842" i="11"/>
  <c r="E842" i="11"/>
  <c r="K842" i="11"/>
  <c r="M842" i="11"/>
  <c r="F843" i="11"/>
  <c r="N842" i="11"/>
  <c r="H842" i="11"/>
  <c r="G843" i="11" l="1"/>
  <c r="I843" i="11"/>
  <c r="N843" i="11"/>
  <c r="K843" i="11"/>
  <c r="O843" i="11"/>
  <c r="E843" i="11"/>
  <c r="J843" i="11"/>
  <c r="F844" i="11"/>
  <c r="H843" i="11"/>
  <c r="M843" i="11"/>
  <c r="B826" i="11"/>
  <c r="C826" i="11" s="1"/>
  <c r="A827" i="11"/>
  <c r="L842" i="11"/>
  <c r="J844" i="11" l="1"/>
  <c r="E844" i="11"/>
  <c r="K844" i="11"/>
  <c r="G844" i="11"/>
  <c r="M844" i="11"/>
  <c r="O844" i="11"/>
  <c r="N844" i="11"/>
  <c r="F845" i="11"/>
  <c r="I844" i="11"/>
  <c r="H844" i="11"/>
  <c r="L843" i="11"/>
  <c r="A828" i="11"/>
  <c r="B827" i="11"/>
  <c r="C827" i="11" s="1"/>
  <c r="L844" i="11" l="1"/>
  <c r="G845" i="11"/>
  <c r="F846" i="11"/>
  <c r="J845" i="11"/>
  <c r="E845" i="11"/>
  <c r="K845" i="11"/>
  <c r="M845" i="11"/>
  <c r="H845" i="11"/>
  <c r="O845" i="11"/>
  <c r="N845" i="11"/>
  <c r="I845" i="11"/>
  <c r="A829" i="11"/>
  <c r="B828" i="11"/>
  <c r="C828" i="11" s="1"/>
  <c r="L845" i="11" l="1"/>
  <c r="N846" i="11"/>
  <c r="H846" i="11"/>
  <c r="I846" i="11"/>
  <c r="O846" i="11"/>
  <c r="E846" i="11"/>
  <c r="G846" i="11"/>
  <c r="M846" i="11"/>
  <c r="F847" i="11"/>
  <c r="K846" i="11"/>
  <c r="J846" i="11"/>
  <c r="B829" i="11"/>
  <c r="C829" i="11" s="1"/>
  <c r="A830" i="11"/>
  <c r="H847" i="11" l="1"/>
  <c r="I847" i="11"/>
  <c r="F848" i="11"/>
  <c r="G847" i="11"/>
  <c r="O847" i="11"/>
  <c r="K847" i="11"/>
  <c r="J847" i="11"/>
  <c r="N847" i="11"/>
  <c r="M847" i="11"/>
  <c r="E847" i="11"/>
  <c r="B830" i="11"/>
  <c r="C830" i="11" s="1"/>
  <c r="A831" i="11"/>
  <c r="L846" i="11"/>
  <c r="L847" i="11" l="1"/>
  <c r="N848" i="11"/>
  <c r="H848" i="11"/>
  <c r="G848" i="11"/>
  <c r="I848" i="11"/>
  <c r="J848" i="11"/>
  <c r="K848" i="11"/>
  <c r="O848" i="11"/>
  <c r="E848" i="11"/>
  <c r="F849" i="11"/>
  <c r="M848" i="11"/>
  <c r="A832" i="11"/>
  <c r="B831" i="11"/>
  <c r="C831" i="11" s="1"/>
  <c r="L848" i="11" l="1"/>
  <c r="B832" i="11"/>
  <c r="C832" i="11" s="1"/>
  <c r="A833" i="11"/>
  <c r="J849" i="11"/>
  <c r="K849" i="11"/>
  <c r="E849" i="11"/>
  <c r="M849" i="11"/>
  <c r="G849" i="11"/>
  <c r="H849" i="11"/>
  <c r="N849" i="11"/>
  <c r="I849" i="11"/>
  <c r="O849" i="11"/>
  <c r="F850" i="11"/>
  <c r="L849" i="11" l="1"/>
  <c r="A834" i="11"/>
  <c r="B833" i="11"/>
  <c r="C833" i="11" s="1"/>
  <c r="O850" i="11"/>
  <c r="H850" i="11"/>
  <c r="J850" i="11"/>
  <c r="I850" i="11"/>
  <c r="E850" i="11"/>
  <c r="K850" i="11"/>
  <c r="M850" i="11"/>
  <c r="N850" i="11"/>
  <c r="F851" i="11"/>
  <c r="G850" i="11"/>
  <c r="L850" i="11" l="1"/>
  <c r="M851" i="11"/>
  <c r="G851" i="11"/>
  <c r="O851" i="11"/>
  <c r="H851" i="11"/>
  <c r="I851" i="11"/>
  <c r="J851" i="11"/>
  <c r="N851" i="11"/>
  <c r="E851" i="11"/>
  <c r="K851" i="11"/>
  <c r="F852" i="11"/>
  <c r="B834" i="11"/>
  <c r="C834" i="11" s="1"/>
  <c r="A835" i="11"/>
  <c r="A836" i="11" l="1"/>
  <c r="B835" i="11"/>
  <c r="C835" i="11" s="1"/>
  <c r="I852" i="11"/>
  <c r="E852" i="11"/>
  <c r="K852" i="11"/>
  <c r="M852" i="11"/>
  <c r="H852" i="11"/>
  <c r="F853" i="11"/>
  <c r="J852" i="11"/>
  <c r="N852" i="11"/>
  <c r="G852" i="11"/>
  <c r="O852" i="11"/>
  <c r="L851" i="11"/>
  <c r="N853" i="11" l="1"/>
  <c r="G853" i="11"/>
  <c r="K853" i="11"/>
  <c r="O853" i="11"/>
  <c r="I853" i="11"/>
  <c r="F854" i="11"/>
  <c r="M853" i="11"/>
  <c r="H853" i="11"/>
  <c r="E853" i="11"/>
  <c r="J853" i="11"/>
  <c r="L852" i="11"/>
  <c r="A837" i="11"/>
  <c r="B836" i="11"/>
  <c r="C836" i="11" s="1"/>
  <c r="L853" i="11" l="1"/>
  <c r="E854" i="11"/>
  <c r="G854" i="11"/>
  <c r="H854" i="11"/>
  <c r="I854" i="11"/>
  <c r="M854" i="11"/>
  <c r="F855" i="11"/>
  <c r="O854" i="11"/>
  <c r="J854" i="11"/>
  <c r="N854" i="11"/>
  <c r="K854" i="11"/>
  <c r="B837" i="11"/>
  <c r="C837" i="11" s="1"/>
  <c r="A838" i="11"/>
  <c r="H855" i="11" l="1"/>
  <c r="I855" i="11"/>
  <c r="F856" i="11"/>
  <c r="K855" i="11"/>
  <c r="E855" i="11"/>
  <c r="G855" i="11"/>
  <c r="M855" i="11"/>
  <c r="N855" i="11"/>
  <c r="J855" i="11"/>
  <c r="O855" i="11"/>
  <c r="L854" i="11"/>
  <c r="A839" i="11"/>
  <c r="B838" i="11"/>
  <c r="C838" i="11" s="1"/>
  <c r="L855" i="11" l="1"/>
  <c r="F857" i="11"/>
  <c r="G856" i="11"/>
  <c r="I856" i="11"/>
  <c r="K856" i="11"/>
  <c r="J856" i="11"/>
  <c r="O856" i="11"/>
  <c r="N856" i="11"/>
  <c r="H856" i="11"/>
  <c r="E856" i="11"/>
  <c r="M856" i="11"/>
  <c r="A840" i="11"/>
  <c r="B839" i="11"/>
  <c r="C839" i="11" s="1"/>
  <c r="L856" i="11" l="1"/>
  <c r="A841" i="11"/>
  <c r="B840" i="11"/>
  <c r="C840" i="11" s="1"/>
  <c r="K857" i="11"/>
  <c r="E857" i="11"/>
  <c r="G857" i="11"/>
  <c r="N857" i="11"/>
  <c r="I857" i="11"/>
  <c r="O857" i="11"/>
  <c r="M857" i="11"/>
  <c r="H857" i="11"/>
  <c r="F858" i="11"/>
  <c r="J857" i="11"/>
  <c r="L857" i="11" l="1"/>
  <c r="B841" i="11"/>
  <c r="C841" i="11" s="1"/>
  <c r="A842" i="11"/>
  <c r="N858" i="11"/>
  <c r="G858" i="11"/>
  <c r="O858" i="11"/>
  <c r="J858" i="11"/>
  <c r="F859" i="11"/>
  <c r="H858" i="11"/>
  <c r="E858" i="11"/>
  <c r="I858" i="11"/>
  <c r="M858" i="11"/>
  <c r="K858" i="11"/>
  <c r="G859" i="11" l="1"/>
  <c r="O859" i="11"/>
  <c r="I859" i="11"/>
  <c r="N859" i="11"/>
  <c r="F860" i="11"/>
  <c r="H859" i="11"/>
  <c r="K859" i="11"/>
  <c r="J859" i="11"/>
  <c r="E859" i="11"/>
  <c r="M859" i="11"/>
  <c r="B842" i="11"/>
  <c r="C842" i="11" s="1"/>
  <c r="A843" i="11"/>
  <c r="L858" i="11"/>
  <c r="F861" i="11" l="1"/>
  <c r="J860" i="11"/>
  <c r="I860" i="11"/>
  <c r="N860" i="11"/>
  <c r="E860" i="11"/>
  <c r="G860" i="11"/>
  <c r="M860" i="11"/>
  <c r="O860" i="11"/>
  <c r="K860" i="11"/>
  <c r="H860" i="11"/>
  <c r="L859" i="11"/>
  <c r="B843" i="11"/>
  <c r="C843" i="11" s="1"/>
  <c r="A844" i="11"/>
  <c r="L860" i="11" l="1"/>
  <c r="A845" i="11"/>
  <c r="B844" i="11"/>
  <c r="C844" i="11" s="1"/>
  <c r="G861" i="11"/>
  <c r="O861" i="11"/>
  <c r="I861" i="11"/>
  <c r="F862" i="11"/>
  <c r="H861" i="11"/>
  <c r="J861" i="11"/>
  <c r="E861" i="11"/>
  <c r="M861" i="11"/>
  <c r="K861" i="11"/>
  <c r="N861" i="11"/>
  <c r="N862" i="11" l="1"/>
  <c r="O862" i="11"/>
  <c r="E862" i="11"/>
  <c r="I862" i="11"/>
  <c r="M862" i="11"/>
  <c r="J862" i="11"/>
  <c r="G862" i="11"/>
  <c r="H862" i="11"/>
  <c r="F863" i="11"/>
  <c r="K862" i="11"/>
  <c r="L861" i="11"/>
  <c r="B845" i="11"/>
  <c r="C845" i="11" s="1"/>
  <c r="A846" i="11"/>
  <c r="B846" i="11" l="1"/>
  <c r="C846" i="11" s="1"/>
  <c r="A847" i="11"/>
  <c r="L862" i="11"/>
  <c r="I863" i="11"/>
  <c r="F864" i="11"/>
  <c r="K863" i="11"/>
  <c r="L863" i="11" s="1"/>
  <c r="E863" i="11"/>
  <c r="N863" i="11"/>
  <c r="J863" i="11"/>
  <c r="G863" i="11"/>
  <c r="H863" i="11"/>
  <c r="M863" i="11"/>
  <c r="O863" i="11"/>
  <c r="O864" i="11" l="1"/>
  <c r="F865" i="11"/>
  <c r="G864" i="11"/>
  <c r="K864" i="11"/>
  <c r="H864" i="11"/>
  <c r="E864" i="11"/>
  <c r="I864" i="11"/>
  <c r="M864" i="11"/>
  <c r="J864" i="11"/>
  <c r="N864" i="11"/>
  <c r="A848" i="11"/>
  <c r="B847" i="11"/>
  <c r="C847" i="11" s="1"/>
  <c r="L864" i="11" l="1"/>
  <c r="J865" i="11"/>
  <c r="O865" i="11"/>
  <c r="E865" i="11"/>
  <c r="G865" i="11"/>
  <c r="H865" i="11"/>
  <c r="M865" i="11"/>
  <c r="I865" i="11"/>
  <c r="N865" i="11"/>
  <c r="F866" i="11"/>
  <c r="K865" i="11"/>
  <c r="B848" i="11"/>
  <c r="C848" i="11" s="1"/>
  <c r="A849" i="11"/>
  <c r="L865" i="11" l="1"/>
  <c r="B849" i="11"/>
  <c r="C849" i="11" s="1"/>
  <c r="A850" i="11"/>
  <c r="G866" i="11"/>
  <c r="O866" i="11"/>
  <c r="E866" i="11"/>
  <c r="M866" i="11"/>
  <c r="H866" i="11"/>
  <c r="I866" i="11"/>
  <c r="N866" i="11"/>
  <c r="J866" i="11"/>
  <c r="K866" i="11"/>
  <c r="F867" i="11"/>
  <c r="L866" i="11" l="1"/>
  <c r="M867" i="11"/>
  <c r="N867" i="11"/>
  <c r="F868" i="11"/>
  <c r="O867" i="11"/>
  <c r="H867" i="11"/>
  <c r="K867" i="11"/>
  <c r="G867" i="11"/>
  <c r="E867" i="11"/>
  <c r="I867" i="11"/>
  <c r="J867" i="11"/>
  <c r="B850" i="11"/>
  <c r="C850" i="11" s="1"/>
  <c r="A851" i="11"/>
  <c r="L867" i="11" l="1"/>
  <c r="I868" i="11"/>
  <c r="F869" i="11"/>
  <c r="J868" i="11"/>
  <c r="N868" i="11"/>
  <c r="G868" i="11"/>
  <c r="O868" i="11"/>
  <c r="M868" i="11"/>
  <c r="H868" i="11"/>
  <c r="E868" i="11"/>
  <c r="K868" i="11"/>
  <c r="A852" i="11"/>
  <c r="B851" i="11"/>
  <c r="C851" i="11" s="1"/>
  <c r="L868" i="11" l="1"/>
  <c r="B852" i="11"/>
  <c r="C852" i="11" s="1"/>
  <c r="A853" i="11"/>
  <c r="G869" i="11"/>
  <c r="O869" i="11"/>
  <c r="H869" i="11"/>
  <c r="I869" i="11"/>
  <c r="J869" i="11"/>
  <c r="E869" i="11"/>
  <c r="K869" i="11"/>
  <c r="M869" i="11"/>
  <c r="N869" i="11"/>
  <c r="F870" i="11"/>
  <c r="K870" i="11" l="1"/>
  <c r="H870" i="11"/>
  <c r="M870" i="11"/>
  <c r="N870" i="11"/>
  <c r="I870" i="11"/>
  <c r="O870" i="11"/>
  <c r="E870" i="11"/>
  <c r="G870" i="11"/>
  <c r="J870" i="11"/>
  <c r="F871" i="11"/>
  <c r="A854" i="11"/>
  <c r="B853" i="11"/>
  <c r="C853" i="11" s="1"/>
  <c r="L869" i="11"/>
  <c r="B854" i="11" l="1"/>
  <c r="C854" i="11" s="1"/>
  <c r="A855" i="11"/>
  <c r="H871" i="11"/>
  <c r="M871" i="11"/>
  <c r="E871" i="11"/>
  <c r="J871" i="11"/>
  <c r="G871" i="11"/>
  <c r="I871" i="11"/>
  <c r="F872" i="11"/>
  <c r="K871" i="11"/>
  <c r="N871" i="11"/>
  <c r="O871" i="11"/>
  <c r="L870" i="11"/>
  <c r="L871" i="11" l="1"/>
  <c r="B855" i="11"/>
  <c r="C855" i="11" s="1"/>
  <c r="A856" i="11"/>
  <c r="G872" i="11"/>
  <c r="H872" i="11"/>
  <c r="I872" i="11"/>
  <c r="J872" i="11"/>
  <c r="O872" i="11"/>
  <c r="K872" i="11"/>
  <c r="E872" i="11"/>
  <c r="F873" i="11"/>
  <c r="M872" i="11"/>
  <c r="N872" i="11"/>
  <c r="L872" i="11" l="1"/>
  <c r="K873" i="11"/>
  <c r="M873" i="11"/>
  <c r="I873" i="11"/>
  <c r="G873" i="11"/>
  <c r="H873" i="11"/>
  <c r="N873" i="11"/>
  <c r="O873" i="11"/>
  <c r="E873" i="11"/>
  <c r="F874" i="11"/>
  <c r="J873" i="11"/>
  <c r="A857" i="11"/>
  <c r="B856" i="11"/>
  <c r="C856" i="11" s="1"/>
  <c r="B857" i="11" l="1"/>
  <c r="C857" i="11" s="1"/>
  <c r="A858" i="11"/>
  <c r="O874" i="11"/>
  <c r="H874" i="11"/>
  <c r="N874" i="11"/>
  <c r="G874" i="11"/>
  <c r="F875" i="11"/>
  <c r="I874" i="11"/>
  <c r="E874" i="11"/>
  <c r="J874" i="11"/>
  <c r="K874" i="11"/>
  <c r="M874" i="11"/>
  <c r="L873" i="11"/>
  <c r="L874" i="11" l="1"/>
  <c r="F876" i="11"/>
  <c r="G875" i="11"/>
  <c r="H875" i="11"/>
  <c r="I875" i="11"/>
  <c r="J875" i="11"/>
  <c r="N875" i="11"/>
  <c r="O875" i="11"/>
  <c r="E875" i="11"/>
  <c r="M875" i="11"/>
  <c r="K875" i="11"/>
  <c r="B858" i="11"/>
  <c r="C858" i="11" s="1"/>
  <c r="A859" i="11"/>
  <c r="B859" i="11" l="1"/>
  <c r="C859" i="11" s="1"/>
  <c r="A860" i="11"/>
  <c r="L875" i="11"/>
  <c r="I876" i="11"/>
  <c r="F877" i="11"/>
  <c r="J876" i="11"/>
  <c r="K876" i="11"/>
  <c r="M876" i="11"/>
  <c r="G876" i="11"/>
  <c r="N876" i="11"/>
  <c r="O876" i="11"/>
  <c r="E876" i="11"/>
  <c r="H876" i="11"/>
  <c r="L876" i="11" l="1"/>
  <c r="O877" i="11"/>
  <c r="K877" i="11"/>
  <c r="F878" i="11"/>
  <c r="H877" i="11"/>
  <c r="E877" i="11"/>
  <c r="I877" i="11"/>
  <c r="J877" i="11"/>
  <c r="G877" i="11"/>
  <c r="M877" i="11"/>
  <c r="N877" i="11"/>
  <c r="B860" i="11"/>
  <c r="C860" i="11" s="1"/>
  <c r="A861" i="11"/>
  <c r="B861" i="11" l="1"/>
  <c r="C861" i="11" s="1"/>
  <c r="A862" i="11"/>
  <c r="K878" i="11"/>
  <c r="E878" i="11"/>
  <c r="I878" i="11"/>
  <c r="O878" i="11"/>
  <c r="F879" i="11"/>
  <c r="G878" i="11"/>
  <c r="H878" i="11"/>
  <c r="M878" i="11"/>
  <c r="N878" i="11"/>
  <c r="J878" i="11"/>
  <c r="L877" i="11"/>
  <c r="O879" i="11" l="1"/>
  <c r="I879" i="11"/>
  <c r="H879" i="11"/>
  <c r="M879" i="11"/>
  <c r="F880" i="11"/>
  <c r="E879" i="11"/>
  <c r="J879" i="11"/>
  <c r="N879" i="11"/>
  <c r="K879" i="11"/>
  <c r="G879" i="11"/>
  <c r="L878" i="11"/>
  <c r="B862" i="11"/>
  <c r="C862" i="11" s="1"/>
  <c r="A863" i="11"/>
  <c r="A864" i="11" l="1"/>
  <c r="B863" i="11"/>
  <c r="C863" i="11" s="1"/>
  <c r="J880" i="11"/>
  <c r="O880" i="11"/>
  <c r="F881" i="11"/>
  <c r="G880" i="11"/>
  <c r="K880" i="11"/>
  <c r="H880" i="11"/>
  <c r="I880" i="11"/>
  <c r="E880" i="11"/>
  <c r="M880" i="11"/>
  <c r="N880" i="11"/>
  <c r="L879" i="11"/>
  <c r="L880" i="11" l="1"/>
  <c r="J881" i="11"/>
  <c r="K881" i="11"/>
  <c r="E881" i="11"/>
  <c r="H881" i="11"/>
  <c r="M881" i="11"/>
  <c r="I881" i="11"/>
  <c r="F882" i="11"/>
  <c r="G881" i="11"/>
  <c r="N881" i="11"/>
  <c r="O881" i="11"/>
  <c r="A865" i="11"/>
  <c r="B864" i="11"/>
  <c r="C864" i="11" s="1"/>
  <c r="L881" i="11" l="1"/>
  <c r="O882" i="11"/>
  <c r="H882" i="11"/>
  <c r="I882" i="11"/>
  <c r="E882" i="11"/>
  <c r="K882" i="11"/>
  <c r="F883" i="11"/>
  <c r="J882" i="11"/>
  <c r="M882" i="11"/>
  <c r="G882" i="11"/>
  <c r="N882" i="11"/>
  <c r="B865" i="11"/>
  <c r="C865" i="11" s="1"/>
  <c r="A866" i="11"/>
  <c r="M883" i="11" l="1"/>
  <c r="I883" i="11"/>
  <c r="N883" i="11"/>
  <c r="G883" i="11"/>
  <c r="K883" i="11"/>
  <c r="H883" i="11"/>
  <c r="O883" i="11"/>
  <c r="F884" i="11"/>
  <c r="J883" i="11"/>
  <c r="E883" i="11"/>
  <c r="L882" i="11"/>
  <c r="A867" i="11"/>
  <c r="B866" i="11"/>
  <c r="C866" i="11" s="1"/>
  <c r="L883" i="11" l="1"/>
  <c r="I884" i="11"/>
  <c r="J884" i="11"/>
  <c r="F885" i="11"/>
  <c r="K884" i="11"/>
  <c r="O884" i="11"/>
  <c r="H884" i="11"/>
  <c r="N884" i="11"/>
  <c r="E884" i="11"/>
  <c r="G884" i="11"/>
  <c r="M884" i="11"/>
  <c r="A868" i="11"/>
  <c r="B867" i="11"/>
  <c r="C867" i="11" s="1"/>
  <c r="L884" i="11" l="1"/>
  <c r="G885" i="11"/>
  <c r="O885" i="11"/>
  <c r="I885" i="11"/>
  <c r="J885" i="11"/>
  <c r="E885" i="11"/>
  <c r="K885" i="11"/>
  <c r="H885" i="11"/>
  <c r="F886" i="11"/>
  <c r="M885" i="11"/>
  <c r="N885" i="11"/>
  <c r="A869" i="11"/>
  <c r="B868" i="11"/>
  <c r="C868" i="11" s="1"/>
  <c r="L885" i="11" l="1"/>
  <c r="H886" i="11"/>
  <c r="M886" i="11"/>
  <c r="N886" i="11"/>
  <c r="G886" i="11"/>
  <c r="K886" i="11"/>
  <c r="I886" i="11"/>
  <c r="J886" i="11"/>
  <c r="O886" i="11"/>
  <c r="E886" i="11"/>
  <c r="F887" i="11"/>
  <c r="A870" i="11"/>
  <c r="B869" i="11"/>
  <c r="C869" i="11" s="1"/>
  <c r="L886" i="11" l="1"/>
  <c r="H887" i="11"/>
  <c r="I887" i="11"/>
  <c r="F888" i="11"/>
  <c r="M887" i="11"/>
  <c r="E887" i="11"/>
  <c r="N887" i="11"/>
  <c r="G887" i="11"/>
  <c r="O887" i="11"/>
  <c r="J887" i="11"/>
  <c r="K887" i="11"/>
  <c r="B870" i="11"/>
  <c r="C870" i="11" s="1"/>
  <c r="A871" i="11"/>
  <c r="L887" i="11" l="1"/>
  <c r="N888" i="11"/>
  <c r="G888" i="11"/>
  <c r="I888" i="11"/>
  <c r="H888" i="11"/>
  <c r="J888" i="11"/>
  <c r="E888" i="11"/>
  <c r="O888" i="11"/>
  <c r="M888" i="11"/>
  <c r="K888" i="11"/>
  <c r="F889" i="11"/>
  <c r="B871" i="11"/>
  <c r="C871" i="11" s="1"/>
  <c r="A872" i="11"/>
  <c r="A873" i="11" l="1"/>
  <c r="B872" i="11"/>
  <c r="C872" i="11" s="1"/>
  <c r="K889" i="11"/>
  <c r="G889" i="11"/>
  <c r="H889" i="11"/>
  <c r="M889" i="11"/>
  <c r="N889" i="11"/>
  <c r="I889" i="11"/>
  <c r="F890" i="11"/>
  <c r="E889" i="11"/>
  <c r="O889" i="11"/>
  <c r="J889" i="11"/>
  <c r="L888" i="11"/>
  <c r="L889" i="11" l="1"/>
  <c r="N890" i="11"/>
  <c r="G890" i="11"/>
  <c r="M890" i="11"/>
  <c r="O890" i="11"/>
  <c r="I890" i="11"/>
  <c r="E890" i="11"/>
  <c r="K890" i="11"/>
  <c r="J890" i="11"/>
  <c r="H890" i="11"/>
  <c r="F891" i="11"/>
  <c r="B873" i="11"/>
  <c r="C873" i="11" s="1"/>
  <c r="A874" i="11"/>
  <c r="L890" i="11" l="1"/>
  <c r="B874" i="11"/>
  <c r="C874" i="11" s="1"/>
  <c r="A875" i="11"/>
  <c r="M891" i="11"/>
  <c r="F892" i="11"/>
  <c r="G891" i="11"/>
  <c r="N891" i="11"/>
  <c r="H891" i="11"/>
  <c r="I891" i="11"/>
  <c r="J891" i="11"/>
  <c r="K891" i="11"/>
  <c r="E891" i="11"/>
  <c r="O891" i="11"/>
  <c r="L891" i="11" l="1"/>
  <c r="J892" i="11"/>
  <c r="K892" i="11"/>
  <c r="G892" i="11"/>
  <c r="F893" i="11"/>
  <c r="M892" i="11"/>
  <c r="N892" i="11"/>
  <c r="O892" i="11"/>
  <c r="E892" i="11"/>
  <c r="H892" i="11"/>
  <c r="I892" i="11"/>
  <c r="B875" i="11"/>
  <c r="C875" i="11" s="1"/>
  <c r="A876" i="11"/>
  <c r="L892" i="11" l="1"/>
  <c r="O893" i="11"/>
  <c r="K893" i="11"/>
  <c r="F894" i="11"/>
  <c r="H893" i="11"/>
  <c r="M893" i="11"/>
  <c r="J893" i="11"/>
  <c r="N893" i="11"/>
  <c r="G893" i="11"/>
  <c r="E893" i="11"/>
  <c r="I893" i="11"/>
  <c r="B876" i="11"/>
  <c r="C876" i="11" s="1"/>
  <c r="A877" i="11"/>
  <c r="G894" i="11" l="1"/>
  <c r="H894" i="11"/>
  <c r="M894" i="11"/>
  <c r="I894" i="11"/>
  <c r="N894" i="11"/>
  <c r="F895" i="11"/>
  <c r="J894" i="11"/>
  <c r="O894" i="11"/>
  <c r="K894" i="11"/>
  <c r="E894" i="11"/>
  <c r="B877" i="11"/>
  <c r="C877" i="11" s="1"/>
  <c r="A878" i="11"/>
  <c r="L893" i="11"/>
  <c r="I895" i="11" l="1"/>
  <c r="F896" i="11"/>
  <c r="E895" i="11"/>
  <c r="G895" i="11"/>
  <c r="M895" i="11"/>
  <c r="O895" i="11"/>
  <c r="J895" i="11"/>
  <c r="N895" i="11"/>
  <c r="K895" i="11"/>
  <c r="H895" i="11"/>
  <c r="B878" i="11"/>
  <c r="C878" i="11" s="1"/>
  <c r="A879" i="11"/>
  <c r="L894" i="11"/>
  <c r="A880" i="11" l="1"/>
  <c r="B879" i="11"/>
  <c r="C879" i="11" s="1"/>
  <c r="J896" i="11"/>
  <c r="O896" i="11"/>
  <c r="G896" i="11"/>
  <c r="M896" i="11"/>
  <c r="N896" i="11"/>
  <c r="F897" i="11"/>
  <c r="E896" i="11"/>
  <c r="K896" i="11"/>
  <c r="I896" i="11"/>
  <c r="H896" i="11"/>
  <c r="L895" i="11"/>
  <c r="O897" i="11" l="1"/>
  <c r="E897" i="11"/>
  <c r="F898" i="11"/>
  <c r="H897" i="11"/>
  <c r="M897" i="11"/>
  <c r="I897" i="11"/>
  <c r="N897" i="11"/>
  <c r="G897" i="11"/>
  <c r="J897" i="11"/>
  <c r="K897" i="11"/>
  <c r="L896" i="11"/>
  <c r="B880" i="11"/>
  <c r="C880" i="11" s="1"/>
  <c r="A881" i="11"/>
  <c r="L897" i="11" l="1"/>
  <c r="A882" i="11"/>
  <c r="B881" i="11"/>
  <c r="C881" i="11" s="1"/>
  <c r="O898" i="11"/>
  <c r="H898" i="11"/>
  <c r="I898" i="11"/>
  <c r="J898" i="11"/>
  <c r="E898" i="11"/>
  <c r="K898" i="11"/>
  <c r="M898" i="11"/>
  <c r="N898" i="11"/>
  <c r="F899" i="11"/>
  <c r="G898" i="11"/>
  <c r="L898" i="11" l="1"/>
  <c r="M899" i="11"/>
  <c r="I899" i="11"/>
  <c r="N899" i="11"/>
  <c r="J899" i="11"/>
  <c r="G899" i="11"/>
  <c r="H899" i="11"/>
  <c r="O899" i="11"/>
  <c r="F900" i="11"/>
  <c r="E899" i="11"/>
  <c r="K899" i="11"/>
  <c r="B882" i="11"/>
  <c r="C882" i="11" s="1"/>
  <c r="A883" i="11"/>
  <c r="F901" i="11" l="1"/>
  <c r="J900" i="11"/>
  <c r="N900" i="11"/>
  <c r="O900" i="11"/>
  <c r="I900" i="11"/>
  <c r="E900" i="11"/>
  <c r="G900" i="11"/>
  <c r="K900" i="11"/>
  <c r="L900" i="11" s="1"/>
  <c r="M900" i="11"/>
  <c r="H900" i="11"/>
  <c r="L899" i="11"/>
  <c r="A884" i="11"/>
  <c r="B883" i="11"/>
  <c r="C883" i="11" s="1"/>
  <c r="B884" i="11" l="1"/>
  <c r="C884" i="11" s="1"/>
  <c r="A885" i="11"/>
  <c r="H901" i="11"/>
  <c r="I901" i="11"/>
  <c r="J901" i="11"/>
  <c r="K901" i="11"/>
  <c r="E901" i="11"/>
  <c r="M901" i="11"/>
  <c r="F902" i="11"/>
  <c r="N901" i="11"/>
  <c r="G901" i="11"/>
  <c r="O901" i="11"/>
  <c r="L901" i="11" l="1"/>
  <c r="A886" i="11"/>
  <c r="B885" i="11"/>
  <c r="C885" i="11" s="1"/>
  <c r="K902" i="11"/>
  <c r="G902" i="11"/>
  <c r="H902" i="11"/>
  <c r="J902" i="11"/>
  <c r="M902" i="11"/>
  <c r="N902" i="11"/>
  <c r="I902" i="11"/>
  <c r="F903" i="11"/>
  <c r="O902" i="11"/>
  <c r="E902" i="11"/>
  <c r="L902" i="11" l="1"/>
  <c r="F904" i="11"/>
  <c r="J903" i="11"/>
  <c r="K903" i="11"/>
  <c r="E903" i="11"/>
  <c r="M903" i="11"/>
  <c r="N903" i="11"/>
  <c r="O903" i="11"/>
  <c r="H903" i="11"/>
  <c r="G903" i="11"/>
  <c r="I903" i="11"/>
  <c r="B886" i="11"/>
  <c r="C886" i="11" s="1"/>
  <c r="A887" i="11"/>
  <c r="L903" i="11" l="1"/>
  <c r="B887" i="11"/>
  <c r="C887" i="11" s="1"/>
  <c r="A888" i="11"/>
  <c r="G904" i="11"/>
  <c r="H904" i="11"/>
  <c r="F905" i="11"/>
  <c r="I904" i="11"/>
  <c r="J904" i="11"/>
  <c r="E904" i="11"/>
  <c r="M904" i="11"/>
  <c r="K904" i="11"/>
  <c r="N904" i="11"/>
  <c r="O904" i="11"/>
  <c r="L904" i="11" l="1"/>
  <c r="N905" i="11"/>
  <c r="G905" i="11"/>
  <c r="F906" i="11"/>
  <c r="I905" i="11"/>
  <c r="H905" i="11"/>
  <c r="J905" i="11"/>
  <c r="M905" i="11"/>
  <c r="K905" i="11"/>
  <c r="O905" i="11"/>
  <c r="E905" i="11"/>
  <c r="B888" i="11"/>
  <c r="C888" i="11" s="1"/>
  <c r="A889" i="11"/>
  <c r="L905" i="11" l="1"/>
  <c r="N906" i="11"/>
  <c r="O906" i="11"/>
  <c r="E906" i="11"/>
  <c r="G906" i="11"/>
  <c r="H906" i="11"/>
  <c r="J906" i="11"/>
  <c r="K906" i="11"/>
  <c r="M906" i="11"/>
  <c r="F907" i="11"/>
  <c r="I906" i="11"/>
  <c r="B889" i="11"/>
  <c r="C889" i="11" s="1"/>
  <c r="A890" i="11"/>
  <c r="L906" i="11" l="1"/>
  <c r="B890" i="11"/>
  <c r="C890" i="11" s="1"/>
  <c r="A891" i="11"/>
  <c r="K907" i="11"/>
  <c r="M907" i="11"/>
  <c r="F908" i="11"/>
  <c r="E907" i="11"/>
  <c r="N907" i="11"/>
  <c r="J907" i="11"/>
  <c r="G907" i="11"/>
  <c r="O907" i="11"/>
  <c r="I907" i="11"/>
  <c r="H907" i="11"/>
  <c r="I908" i="11" l="1"/>
  <c r="K908" i="11"/>
  <c r="E908" i="11"/>
  <c r="H908" i="11"/>
  <c r="J908" i="11"/>
  <c r="G908" i="11"/>
  <c r="N908" i="11"/>
  <c r="O908" i="11"/>
  <c r="M908" i="11"/>
  <c r="F909" i="11"/>
  <c r="L907" i="11"/>
  <c r="B891" i="11"/>
  <c r="C891" i="11" s="1"/>
  <c r="A892" i="11"/>
  <c r="B892" i="11" l="1"/>
  <c r="C892" i="11" s="1"/>
  <c r="A893" i="11"/>
  <c r="L908" i="11"/>
  <c r="O909" i="11"/>
  <c r="G909" i="11"/>
  <c r="H909" i="11"/>
  <c r="F910" i="11"/>
  <c r="I909" i="11"/>
  <c r="J909" i="11"/>
  <c r="E909" i="11"/>
  <c r="K909" i="11"/>
  <c r="N909" i="11"/>
  <c r="M909" i="11"/>
  <c r="L909" i="11" l="1"/>
  <c r="N910" i="11"/>
  <c r="O910" i="11"/>
  <c r="G910" i="11"/>
  <c r="K910" i="11"/>
  <c r="H910" i="11"/>
  <c r="I910" i="11"/>
  <c r="J910" i="11"/>
  <c r="F911" i="11"/>
  <c r="M910" i="11"/>
  <c r="E910" i="11"/>
  <c r="B893" i="11"/>
  <c r="C893" i="11" s="1"/>
  <c r="A894" i="11"/>
  <c r="L910" i="11" l="1"/>
  <c r="A895" i="11"/>
  <c r="B894" i="11"/>
  <c r="C894" i="11" s="1"/>
  <c r="K911" i="11"/>
  <c r="E911" i="11"/>
  <c r="G911" i="11"/>
  <c r="H911" i="11"/>
  <c r="I911" i="11"/>
  <c r="M911" i="11"/>
  <c r="O911" i="11"/>
  <c r="N911" i="11"/>
  <c r="J911" i="11"/>
  <c r="F912" i="11"/>
  <c r="I912" i="11" l="1"/>
  <c r="E912" i="11"/>
  <c r="N912" i="11"/>
  <c r="J912" i="11"/>
  <c r="M912" i="11"/>
  <c r="K912" i="11"/>
  <c r="F913" i="11"/>
  <c r="O912" i="11"/>
  <c r="H912" i="11"/>
  <c r="G912" i="11"/>
  <c r="L911" i="11"/>
  <c r="B895" i="11"/>
  <c r="C895" i="11" s="1"/>
  <c r="A896" i="11"/>
  <c r="L912" i="11" l="1"/>
  <c r="J913" i="11"/>
  <c r="H913" i="11"/>
  <c r="K913" i="11"/>
  <c r="E913" i="11"/>
  <c r="M913" i="11"/>
  <c r="O913" i="11"/>
  <c r="N913" i="11"/>
  <c r="F914" i="11"/>
  <c r="I913" i="11"/>
  <c r="G913" i="11"/>
  <c r="A897" i="11"/>
  <c r="B896" i="11"/>
  <c r="C896" i="11" s="1"/>
  <c r="L913" i="11" l="1"/>
  <c r="H914" i="11"/>
  <c r="F915" i="11"/>
  <c r="J914" i="11"/>
  <c r="M914" i="11"/>
  <c r="K914" i="11"/>
  <c r="G914" i="11"/>
  <c r="I914" i="11"/>
  <c r="E914" i="11"/>
  <c r="O914" i="11"/>
  <c r="N914" i="11"/>
  <c r="A898" i="11"/>
  <c r="B897" i="11"/>
  <c r="C897" i="11" s="1"/>
  <c r="L914" i="11" l="1"/>
  <c r="N915" i="11"/>
  <c r="O915" i="11"/>
  <c r="F916" i="11"/>
  <c r="G915" i="11"/>
  <c r="H915" i="11"/>
  <c r="I915" i="11"/>
  <c r="J915" i="11"/>
  <c r="K915" i="11"/>
  <c r="M915" i="11"/>
  <c r="E915" i="11"/>
  <c r="B898" i="11"/>
  <c r="C898" i="11" s="1"/>
  <c r="A899" i="11"/>
  <c r="L915" i="11" l="1"/>
  <c r="A900" i="11"/>
  <c r="B899" i="11"/>
  <c r="C899" i="11" s="1"/>
  <c r="M916" i="11"/>
  <c r="G916" i="11"/>
  <c r="I916" i="11"/>
  <c r="O916" i="11"/>
  <c r="F917" i="11"/>
  <c r="E916" i="11"/>
  <c r="N916" i="11"/>
  <c r="H916" i="11"/>
  <c r="J916" i="11"/>
  <c r="K916" i="11"/>
  <c r="L916" i="11" l="1"/>
  <c r="J917" i="11"/>
  <c r="M917" i="11"/>
  <c r="E917" i="11"/>
  <c r="N917" i="11"/>
  <c r="G917" i="11"/>
  <c r="O917" i="11"/>
  <c r="I917" i="11"/>
  <c r="K917" i="11"/>
  <c r="H917" i="11"/>
  <c r="F918" i="11"/>
  <c r="A901" i="11"/>
  <c r="B900" i="11"/>
  <c r="C900" i="11" s="1"/>
  <c r="L917" i="11" l="1"/>
  <c r="A902" i="11"/>
  <c r="B901" i="11"/>
  <c r="C901" i="11" s="1"/>
  <c r="H918" i="11"/>
  <c r="K918" i="11"/>
  <c r="N918" i="11"/>
  <c r="I918" i="11"/>
  <c r="E918" i="11"/>
  <c r="F919" i="11"/>
  <c r="G918" i="11"/>
  <c r="M918" i="11"/>
  <c r="O918" i="11"/>
  <c r="J918" i="11"/>
  <c r="L918" i="11" l="1"/>
  <c r="E919" i="11"/>
  <c r="O919" i="11"/>
  <c r="H919" i="11"/>
  <c r="I919" i="11"/>
  <c r="J919" i="11"/>
  <c r="M919" i="11"/>
  <c r="F920" i="11"/>
  <c r="N919" i="11"/>
  <c r="K919" i="11"/>
  <c r="G919" i="11"/>
  <c r="B902" i="11"/>
  <c r="C902" i="11" s="1"/>
  <c r="A903" i="11"/>
  <c r="N920" i="11" l="1"/>
  <c r="H920" i="11"/>
  <c r="O920" i="11"/>
  <c r="G920" i="11"/>
  <c r="F921" i="11"/>
  <c r="K920" i="11"/>
  <c r="L920" i="11" s="1"/>
  <c r="I920" i="11"/>
  <c r="M920" i="11"/>
  <c r="E920" i="11"/>
  <c r="J920" i="11"/>
  <c r="A904" i="11"/>
  <c r="B903" i="11"/>
  <c r="C903" i="11" s="1"/>
  <c r="L919" i="11"/>
  <c r="M921" i="11" l="1"/>
  <c r="E921" i="11"/>
  <c r="N921" i="11"/>
  <c r="O921" i="11"/>
  <c r="G921" i="11"/>
  <c r="I921" i="11"/>
  <c r="K921" i="11"/>
  <c r="F922" i="11"/>
  <c r="H921" i="11"/>
  <c r="J921" i="11"/>
  <c r="A905" i="11"/>
  <c r="B904" i="11"/>
  <c r="C904" i="11" s="1"/>
  <c r="L921" i="11" l="1"/>
  <c r="I922" i="11"/>
  <c r="J922" i="11"/>
  <c r="K922" i="11"/>
  <c r="N922" i="11"/>
  <c r="E922" i="11"/>
  <c r="H922" i="11"/>
  <c r="O922" i="11"/>
  <c r="M922" i="11"/>
  <c r="G922" i="11"/>
  <c r="F923" i="11"/>
  <c r="A906" i="11"/>
  <c r="B905" i="11"/>
  <c r="C905" i="11" s="1"/>
  <c r="L922" i="11" l="1"/>
  <c r="B906" i="11"/>
  <c r="C906" i="11" s="1"/>
  <c r="A907" i="11"/>
  <c r="H923" i="11"/>
  <c r="F924" i="11"/>
  <c r="I923" i="11"/>
  <c r="O923" i="11"/>
  <c r="N923" i="11"/>
  <c r="G923" i="11"/>
  <c r="K923" i="11"/>
  <c r="E923" i="11"/>
  <c r="J923" i="11"/>
  <c r="M923" i="11"/>
  <c r="E924" i="11" l="1"/>
  <c r="N924" i="11"/>
  <c r="H924" i="11"/>
  <c r="F925" i="11"/>
  <c r="I924" i="11"/>
  <c r="G924" i="11"/>
  <c r="J924" i="11"/>
  <c r="O924" i="11"/>
  <c r="K924" i="11"/>
  <c r="M924" i="11"/>
  <c r="A908" i="11"/>
  <c r="B907" i="11"/>
  <c r="C907" i="11" s="1"/>
  <c r="L923" i="11"/>
  <c r="G925" i="11" l="1"/>
  <c r="H925" i="11"/>
  <c r="F926" i="11"/>
  <c r="K925" i="11"/>
  <c r="I925" i="11"/>
  <c r="J925" i="11"/>
  <c r="E925" i="11"/>
  <c r="N925" i="11"/>
  <c r="M925" i="11"/>
  <c r="O925" i="11"/>
  <c r="B908" i="11"/>
  <c r="C908" i="11" s="1"/>
  <c r="A909" i="11"/>
  <c r="L924" i="11"/>
  <c r="L925" i="11" l="1"/>
  <c r="M926" i="11"/>
  <c r="E926" i="11"/>
  <c r="N926" i="11"/>
  <c r="O926" i="11"/>
  <c r="I926" i="11"/>
  <c r="G926" i="11"/>
  <c r="F927" i="11"/>
  <c r="H926" i="11"/>
  <c r="J926" i="11"/>
  <c r="K926" i="11"/>
  <c r="B909" i="11"/>
  <c r="C909" i="11" s="1"/>
  <c r="A910" i="11"/>
  <c r="L926" i="11" l="1"/>
  <c r="J927" i="11"/>
  <c r="K927" i="11"/>
  <c r="M927" i="11"/>
  <c r="E927" i="11"/>
  <c r="G927" i="11"/>
  <c r="I927" i="11"/>
  <c r="H927" i="11"/>
  <c r="F928" i="11"/>
  <c r="N927" i="11"/>
  <c r="O927" i="11"/>
  <c r="A911" i="11"/>
  <c r="B910" i="11"/>
  <c r="C910" i="11" s="1"/>
  <c r="L927" i="11" l="1"/>
  <c r="H928" i="11"/>
  <c r="F929" i="11"/>
  <c r="I928" i="11"/>
  <c r="J928" i="11"/>
  <c r="N928" i="11"/>
  <c r="K928" i="11"/>
  <c r="E928" i="11"/>
  <c r="O928" i="11"/>
  <c r="M928" i="11"/>
  <c r="G928" i="11"/>
  <c r="A912" i="11"/>
  <c r="B911" i="11"/>
  <c r="C911" i="11" s="1"/>
  <c r="L928" i="11" l="1"/>
  <c r="B912" i="11"/>
  <c r="C912" i="11" s="1"/>
  <c r="A913" i="11"/>
  <c r="O929" i="11"/>
  <c r="G929" i="11"/>
  <c r="M929" i="11"/>
  <c r="F930" i="11"/>
  <c r="I929" i="11"/>
  <c r="H929" i="11"/>
  <c r="E929" i="11"/>
  <c r="J929" i="11"/>
  <c r="K929" i="11"/>
  <c r="N929" i="11"/>
  <c r="L929" i="11" l="1"/>
  <c r="N930" i="11"/>
  <c r="O930" i="11"/>
  <c r="G930" i="11"/>
  <c r="F931" i="11"/>
  <c r="H930" i="11"/>
  <c r="I930" i="11"/>
  <c r="E930" i="11"/>
  <c r="M930" i="11"/>
  <c r="J930" i="11"/>
  <c r="K930" i="11"/>
  <c r="A914" i="11"/>
  <c r="B913" i="11"/>
  <c r="C913" i="11" s="1"/>
  <c r="L930" i="11" l="1"/>
  <c r="E931" i="11"/>
  <c r="O931" i="11"/>
  <c r="N931" i="11"/>
  <c r="F932" i="11"/>
  <c r="J931" i="11"/>
  <c r="G931" i="11"/>
  <c r="I931" i="11"/>
  <c r="H931" i="11"/>
  <c r="K931" i="11"/>
  <c r="M931" i="11"/>
  <c r="B914" i="11"/>
  <c r="C914" i="11" s="1"/>
  <c r="A915" i="11"/>
  <c r="F933" i="11" l="1"/>
  <c r="I932" i="11"/>
  <c r="J932" i="11"/>
  <c r="K932" i="11"/>
  <c r="M932" i="11"/>
  <c r="G932" i="11"/>
  <c r="N932" i="11"/>
  <c r="O932" i="11"/>
  <c r="H932" i="11"/>
  <c r="E932" i="11"/>
  <c r="B915" i="11"/>
  <c r="C915" i="11" s="1"/>
  <c r="A916" i="11"/>
  <c r="L931" i="11"/>
  <c r="L932" i="11" l="1"/>
  <c r="A917" i="11"/>
  <c r="B916" i="11"/>
  <c r="C916" i="11" s="1"/>
  <c r="I933" i="11"/>
  <c r="J933" i="11"/>
  <c r="K933" i="11"/>
  <c r="G933" i="11"/>
  <c r="N933" i="11"/>
  <c r="E933" i="11"/>
  <c r="O933" i="11"/>
  <c r="M933" i="11"/>
  <c r="H933" i="11"/>
  <c r="F934" i="11"/>
  <c r="L933" i="11" l="1"/>
  <c r="E934" i="11"/>
  <c r="N934" i="11"/>
  <c r="O934" i="11"/>
  <c r="J934" i="11"/>
  <c r="F935" i="11"/>
  <c r="G934" i="11"/>
  <c r="H934" i="11"/>
  <c r="I934" i="11"/>
  <c r="K934" i="11"/>
  <c r="M934" i="11"/>
  <c r="B917" i="11"/>
  <c r="C917" i="11" s="1"/>
  <c r="A918" i="11"/>
  <c r="M935" i="11" l="1"/>
  <c r="E935" i="11"/>
  <c r="O935" i="11"/>
  <c r="G935" i="11"/>
  <c r="N935" i="11"/>
  <c r="J935" i="11"/>
  <c r="K935" i="11"/>
  <c r="I935" i="11"/>
  <c r="H935" i="11"/>
  <c r="F936" i="11"/>
  <c r="B918" i="11"/>
  <c r="C918" i="11" s="1"/>
  <c r="A919" i="11"/>
  <c r="L934" i="11"/>
  <c r="L935" i="11" l="1"/>
  <c r="A920" i="11"/>
  <c r="B919" i="11"/>
  <c r="C919" i="11" s="1"/>
  <c r="J936" i="11"/>
  <c r="M936" i="11"/>
  <c r="E936" i="11"/>
  <c r="G936" i="11"/>
  <c r="K936" i="11"/>
  <c r="I936" i="11"/>
  <c r="F937" i="11"/>
  <c r="N936" i="11"/>
  <c r="O936" i="11"/>
  <c r="H936" i="11"/>
  <c r="L936" i="11" l="1"/>
  <c r="J937" i="11"/>
  <c r="K937" i="11"/>
  <c r="H937" i="11"/>
  <c r="N937" i="11"/>
  <c r="F938" i="11"/>
  <c r="M937" i="11"/>
  <c r="E937" i="11"/>
  <c r="G937" i="11"/>
  <c r="O937" i="11"/>
  <c r="I937" i="11"/>
  <c r="B920" i="11"/>
  <c r="C920" i="11" s="1"/>
  <c r="A921" i="11"/>
  <c r="L937" i="11" l="1"/>
  <c r="H938" i="11"/>
  <c r="F939" i="11"/>
  <c r="I938" i="11"/>
  <c r="J938" i="11"/>
  <c r="E938" i="11"/>
  <c r="K938" i="11"/>
  <c r="N938" i="11"/>
  <c r="O938" i="11"/>
  <c r="M938" i="11"/>
  <c r="G938" i="11"/>
  <c r="A922" i="11"/>
  <c r="B921" i="11"/>
  <c r="C921" i="11" s="1"/>
  <c r="L938" i="11" l="1"/>
  <c r="O939" i="11"/>
  <c r="G939" i="11"/>
  <c r="I939" i="11"/>
  <c r="M939" i="11"/>
  <c r="K939" i="11"/>
  <c r="H939" i="11"/>
  <c r="F940" i="11"/>
  <c r="J939" i="11"/>
  <c r="E939" i="11"/>
  <c r="N939" i="11"/>
  <c r="B922" i="11"/>
  <c r="C922" i="11" s="1"/>
  <c r="A923" i="11"/>
  <c r="M940" i="11" l="1"/>
  <c r="E940" i="11"/>
  <c r="J940" i="11"/>
  <c r="N940" i="11"/>
  <c r="H940" i="11"/>
  <c r="I940" i="11"/>
  <c r="F941" i="11"/>
  <c r="G940" i="11"/>
  <c r="O940" i="11"/>
  <c r="K940" i="11"/>
  <c r="A924" i="11"/>
  <c r="B923" i="11"/>
  <c r="C923" i="11" s="1"/>
  <c r="L939" i="11"/>
  <c r="E941" i="11" l="1"/>
  <c r="N941" i="11"/>
  <c r="O941" i="11"/>
  <c r="F942" i="11"/>
  <c r="I941" i="11"/>
  <c r="G941" i="11"/>
  <c r="J941" i="11"/>
  <c r="H941" i="11"/>
  <c r="K941" i="11"/>
  <c r="M941" i="11"/>
  <c r="B924" i="11"/>
  <c r="C924" i="11" s="1"/>
  <c r="A925" i="11"/>
  <c r="L940" i="11"/>
  <c r="K942" i="11" l="1"/>
  <c r="M942" i="11"/>
  <c r="I942" i="11"/>
  <c r="F943" i="11"/>
  <c r="N942" i="11"/>
  <c r="O942" i="11"/>
  <c r="J942" i="11"/>
  <c r="G942" i="11"/>
  <c r="E942" i="11"/>
  <c r="H942" i="11"/>
  <c r="B925" i="11"/>
  <c r="C925" i="11" s="1"/>
  <c r="A926" i="11"/>
  <c r="L941" i="11"/>
  <c r="H943" i="11" l="1"/>
  <c r="F944" i="11"/>
  <c r="O943" i="11"/>
  <c r="G943" i="11"/>
  <c r="I943" i="11"/>
  <c r="J943" i="11"/>
  <c r="N943" i="11"/>
  <c r="K943" i="11"/>
  <c r="E943" i="11"/>
  <c r="M943" i="11"/>
  <c r="B926" i="11"/>
  <c r="C926" i="11" s="1"/>
  <c r="A927" i="11"/>
  <c r="L942" i="11"/>
  <c r="L943" i="11" l="1"/>
  <c r="O944" i="11"/>
  <c r="H944" i="11"/>
  <c r="F945" i="11"/>
  <c r="G944" i="11"/>
  <c r="E944" i="11"/>
  <c r="K944" i="11"/>
  <c r="I944" i="11"/>
  <c r="M944" i="11"/>
  <c r="J944" i="11"/>
  <c r="N944" i="11"/>
  <c r="A928" i="11"/>
  <c r="B927" i="11"/>
  <c r="C927" i="11" s="1"/>
  <c r="L944" i="11" l="1"/>
  <c r="B928" i="11"/>
  <c r="C928" i="11" s="1"/>
  <c r="A929" i="11"/>
  <c r="N945" i="11"/>
  <c r="O945" i="11"/>
  <c r="G945" i="11"/>
  <c r="H945" i="11"/>
  <c r="J945" i="11"/>
  <c r="K945" i="11"/>
  <c r="I945" i="11"/>
  <c r="M945" i="11"/>
  <c r="E945" i="11"/>
  <c r="F946" i="11"/>
  <c r="L945" i="11" l="1"/>
  <c r="B929" i="11"/>
  <c r="C929" i="11" s="1"/>
  <c r="A930" i="11"/>
  <c r="J946" i="11"/>
  <c r="K946" i="11"/>
  <c r="I946" i="11"/>
  <c r="N946" i="11"/>
  <c r="O946" i="11"/>
  <c r="G946" i="11"/>
  <c r="E946" i="11"/>
  <c r="H946" i="11"/>
  <c r="M946" i="11"/>
  <c r="F947" i="11"/>
  <c r="L946" i="11" l="1"/>
  <c r="H947" i="11"/>
  <c r="I947" i="11"/>
  <c r="J947" i="11"/>
  <c r="G947" i="11"/>
  <c r="O947" i="11"/>
  <c r="F948" i="11"/>
  <c r="K947" i="11"/>
  <c r="M947" i="11"/>
  <c r="E947" i="11"/>
  <c r="N947" i="11"/>
  <c r="B930" i="11"/>
  <c r="C930" i="11" s="1"/>
  <c r="A931" i="11"/>
  <c r="L947" i="11" l="1"/>
  <c r="B931" i="11"/>
  <c r="C931" i="11" s="1"/>
  <c r="A932" i="11"/>
  <c r="N948" i="11"/>
  <c r="F949" i="11"/>
  <c r="I948" i="11"/>
  <c r="J948" i="11"/>
  <c r="G948" i="11"/>
  <c r="K948" i="11"/>
  <c r="M948" i="11"/>
  <c r="E948" i="11"/>
  <c r="O948" i="11"/>
  <c r="H948" i="11"/>
  <c r="L948" i="11" l="1"/>
  <c r="G949" i="11"/>
  <c r="F950" i="11"/>
  <c r="I949" i="11"/>
  <c r="M949" i="11"/>
  <c r="J949" i="11"/>
  <c r="K949" i="11"/>
  <c r="E949" i="11"/>
  <c r="N949" i="11"/>
  <c r="O949" i="11"/>
  <c r="H949" i="11"/>
  <c r="A933" i="11"/>
  <c r="B932" i="11"/>
  <c r="C932" i="11" s="1"/>
  <c r="L949" i="11" l="1"/>
  <c r="A934" i="11"/>
  <c r="B933" i="11"/>
  <c r="C933" i="11" s="1"/>
  <c r="N950" i="11"/>
  <c r="O950" i="11"/>
  <c r="G950" i="11"/>
  <c r="I950" i="11"/>
  <c r="H950" i="11"/>
  <c r="J950" i="11"/>
  <c r="E950" i="11"/>
  <c r="F951" i="11"/>
  <c r="K950" i="11"/>
  <c r="M950" i="11"/>
  <c r="L950" i="11" l="1"/>
  <c r="K951" i="11"/>
  <c r="M951" i="11"/>
  <c r="E951" i="11"/>
  <c r="O951" i="11"/>
  <c r="G951" i="11"/>
  <c r="I951" i="11"/>
  <c r="J951" i="11"/>
  <c r="N951" i="11"/>
  <c r="F952" i="11"/>
  <c r="H951" i="11"/>
  <c r="B934" i="11"/>
  <c r="C934" i="11" s="1"/>
  <c r="A935" i="11"/>
  <c r="A936" i="11" l="1"/>
  <c r="B935" i="11"/>
  <c r="C935" i="11" s="1"/>
  <c r="L951" i="11"/>
  <c r="J952" i="11"/>
  <c r="M952" i="11"/>
  <c r="N952" i="11"/>
  <c r="O952" i="11"/>
  <c r="H952" i="11"/>
  <c r="F953" i="11"/>
  <c r="K952" i="11"/>
  <c r="G952" i="11"/>
  <c r="E952" i="11"/>
  <c r="I952" i="11"/>
  <c r="O953" i="11" l="1"/>
  <c r="G953" i="11"/>
  <c r="K953" i="11"/>
  <c r="F954" i="11"/>
  <c r="I953" i="11"/>
  <c r="J953" i="11"/>
  <c r="E953" i="11"/>
  <c r="H953" i="11"/>
  <c r="M953" i="11"/>
  <c r="N953" i="11"/>
  <c r="L952" i="11"/>
  <c r="B936" i="11"/>
  <c r="C936" i="11" s="1"/>
  <c r="A937" i="11"/>
  <c r="L953" i="11" l="1"/>
  <c r="G954" i="11"/>
  <c r="I954" i="11"/>
  <c r="N954" i="11"/>
  <c r="H954" i="11"/>
  <c r="F955" i="11"/>
  <c r="E954" i="11"/>
  <c r="J954" i="11"/>
  <c r="M954" i="11"/>
  <c r="K954" i="11"/>
  <c r="O954" i="11"/>
  <c r="A938" i="11"/>
  <c r="B937" i="11"/>
  <c r="C937" i="11" s="1"/>
  <c r="A939" i="11" l="1"/>
  <c r="B938" i="11"/>
  <c r="C938" i="11" s="1"/>
  <c r="M955" i="11"/>
  <c r="N955" i="11"/>
  <c r="O955" i="11"/>
  <c r="J955" i="11"/>
  <c r="I955" i="11"/>
  <c r="K955" i="11"/>
  <c r="H955" i="11"/>
  <c r="G955" i="11"/>
  <c r="F956" i="11"/>
  <c r="E955" i="11"/>
  <c r="L954" i="11"/>
  <c r="L955" i="11" l="1"/>
  <c r="J956" i="11"/>
  <c r="M956" i="11"/>
  <c r="N956" i="11"/>
  <c r="K956" i="11"/>
  <c r="E956" i="11"/>
  <c r="G956" i="11"/>
  <c r="H956" i="11"/>
  <c r="O956" i="11"/>
  <c r="F957" i="11"/>
  <c r="I956" i="11"/>
  <c r="B939" i="11"/>
  <c r="C939" i="11" s="1"/>
  <c r="A940" i="11"/>
  <c r="L956" i="11" l="1"/>
  <c r="A941" i="11"/>
  <c r="B940" i="11"/>
  <c r="C940" i="11" s="1"/>
  <c r="H957" i="11"/>
  <c r="I957" i="11"/>
  <c r="F958" i="11"/>
  <c r="J957" i="11"/>
  <c r="K957" i="11"/>
  <c r="E957" i="11"/>
  <c r="O957" i="11"/>
  <c r="G957" i="11"/>
  <c r="M957" i="11"/>
  <c r="N957" i="11"/>
  <c r="L957" i="11" l="1"/>
  <c r="O958" i="11"/>
  <c r="H958" i="11"/>
  <c r="I958" i="11"/>
  <c r="F959" i="11"/>
  <c r="E958" i="11"/>
  <c r="K958" i="11"/>
  <c r="M958" i="11"/>
  <c r="J958" i="11"/>
  <c r="G958" i="11"/>
  <c r="N958" i="11"/>
  <c r="B941" i="11"/>
  <c r="C941" i="11" s="1"/>
  <c r="A942" i="11"/>
  <c r="L958" i="11" l="1"/>
  <c r="B942" i="11"/>
  <c r="C942" i="11" s="1"/>
  <c r="A943" i="11"/>
  <c r="K959" i="11"/>
  <c r="M959" i="11"/>
  <c r="E959" i="11"/>
  <c r="N959" i="11"/>
  <c r="G959" i="11"/>
  <c r="I959" i="11"/>
  <c r="O959" i="11"/>
  <c r="J959" i="11"/>
  <c r="H959" i="11"/>
  <c r="F960" i="11"/>
  <c r="L959" i="11" l="1"/>
  <c r="B943" i="11"/>
  <c r="C943" i="11" s="1"/>
  <c r="A944" i="11"/>
  <c r="O960" i="11"/>
  <c r="M960" i="11"/>
  <c r="H960" i="11"/>
  <c r="I960" i="11"/>
  <c r="F961" i="11"/>
  <c r="J960" i="11"/>
  <c r="K960" i="11"/>
  <c r="E960" i="11"/>
  <c r="G960" i="11"/>
  <c r="N960" i="11"/>
  <c r="A945" i="11" l="1"/>
  <c r="B944" i="11"/>
  <c r="C944" i="11" s="1"/>
  <c r="N961" i="11"/>
  <c r="O961" i="11"/>
  <c r="H961" i="11"/>
  <c r="F962" i="11"/>
  <c r="G961" i="11"/>
  <c r="K961" i="11"/>
  <c r="J961" i="11"/>
  <c r="I961" i="11"/>
  <c r="M961" i="11"/>
  <c r="E961" i="11"/>
  <c r="L960" i="11"/>
  <c r="L961" i="11" l="1"/>
  <c r="J962" i="11"/>
  <c r="K962" i="11"/>
  <c r="E962" i="11"/>
  <c r="M962" i="11"/>
  <c r="G962" i="11"/>
  <c r="H962" i="11"/>
  <c r="N962" i="11"/>
  <c r="O962" i="11"/>
  <c r="I962" i="11"/>
  <c r="F963" i="11"/>
  <c r="A946" i="11"/>
  <c r="B945" i="11"/>
  <c r="C945" i="11" s="1"/>
  <c r="L962" i="11" l="1"/>
  <c r="B946" i="11"/>
  <c r="C946" i="11" s="1"/>
  <c r="A947" i="11"/>
  <c r="G963" i="11"/>
  <c r="O963" i="11"/>
  <c r="H963" i="11"/>
  <c r="I963" i="11"/>
  <c r="F964" i="11"/>
  <c r="J963" i="11"/>
  <c r="N963" i="11"/>
  <c r="E963" i="11"/>
  <c r="M963" i="11"/>
  <c r="K963" i="11"/>
  <c r="M964" i="11" l="1"/>
  <c r="N964" i="11"/>
  <c r="F965" i="11"/>
  <c r="G964" i="11"/>
  <c r="O964" i="11"/>
  <c r="J964" i="11"/>
  <c r="I964" i="11"/>
  <c r="H964" i="11"/>
  <c r="K964" i="11"/>
  <c r="E964" i="11"/>
  <c r="L963" i="11"/>
  <c r="B947" i="11"/>
  <c r="C947" i="11" s="1"/>
  <c r="A948" i="11"/>
  <c r="F966" i="11" l="1"/>
  <c r="K965" i="11"/>
  <c r="E965" i="11"/>
  <c r="G965" i="11"/>
  <c r="M965" i="11"/>
  <c r="N965" i="11"/>
  <c r="H965" i="11"/>
  <c r="I965" i="11"/>
  <c r="O965" i="11"/>
  <c r="J965" i="11"/>
  <c r="A949" i="11"/>
  <c r="B948" i="11"/>
  <c r="C948" i="11" s="1"/>
  <c r="L964" i="11"/>
  <c r="A950" i="11" l="1"/>
  <c r="B949" i="11"/>
  <c r="C949" i="11" s="1"/>
  <c r="L965" i="11"/>
  <c r="O966" i="11"/>
  <c r="I966" i="11"/>
  <c r="F967" i="11"/>
  <c r="H966" i="11"/>
  <c r="J966" i="11"/>
  <c r="M966" i="11"/>
  <c r="N966" i="11"/>
  <c r="K966" i="11"/>
  <c r="E966" i="11"/>
  <c r="G966" i="11"/>
  <c r="J967" i="11" l="1"/>
  <c r="K967" i="11"/>
  <c r="E967" i="11"/>
  <c r="N967" i="11"/>
  <c r="M967" i="11"/>
  <c r="H967" i="11"/>
  <c r="I967" i="11"/>
  <c r="G967" i="11"/>
  <c r="O967" i="11"/>
  <c r="F968" i="11"/>
  <c r="L966" i="11"/>
  <c r="A951" i="11"/>
  <c r="B950" i="11"/>
  <c r="C950" i="11" s="1"/>
  <c r="L967" i="11" l="1"/>
  <c r="A952" i="11"/>
  <c r="B951" i="11"/>
  <c r="C951" i="11" s="1"/>
  <c r="I968" i="11"/>
  <c r="F969" i="11"/>
  <c r="K968" i="11"/>
  <c r="E968" i="11"/>
  <c r="N968" i="11"/>
  <c r="J968" i="11"/>
  <c r="G968" i="11"/>
  <c r="M968" i="11"/>
  <c r="O968" i="11"/>
  <c r="H968" i="11"/>
  <c r="H969" i="11" l="1"/>
  <c r="J969" i="11"/>
  <c r="G969" i="11"/>
  <c r="O969" i="11"/>
  <c r="F970" i="11"/>
  <c r="I969" i="11"/>
  <c r="E969" i="11"/>
  <c r="M969" i="11"/>
  <c r="K969" i="11"/>
  <c r="N969" i="11"/>
  <c r="L968" i="11"/>
  <c r="A953" i="11"/>
  <c r="B952" i="11"/>
  <c r="C952" i="11" s="1"/>
  <c r="K970" i="11" l="1"/>
  <c r="E970" i="11"/>
  <c r="M970" i="11"/>
  <c r="G970" i="11"/>
  <c r="H970" i="11"/>
  <c r="N970" i="11"/>
  <c r="O970" i="11"/>
  <c r="F971" i="11"/>
  <c r="I970" i="11"/>
  <c r="J970" i="11"/>
  <c r="B953" i="11"/>
  <c r="C953" i="11" s="1"/>
  <c r="A954" i="11"/>
  <c r="L969" i="11"/>
  <c r="G971" i="11" l="1"/>
  <c r="J971" i="11"/>
  <c r="O971" i="11"/>
  <c r="H971" i="11"/>
  <c r="K971" i="11"/>
  <c r="E971" i="11"/>
  <c r="F972" i="11"/>
  <c r="I971" i="11"/>
  <c r="M971" i="11"/>
  <c r="N971" i="11"/>
  <c r="B954" i="11"/>
  <c r="C954" i="11" s="1"/>
  <c r="A955" i="11"/>
  <c r="L970" i="11"/>
  <c r="L971" i="11" l="1"/>
  <c r="E972" i="11"/>
  <c r="M972" i="11"/>
  <c r="G972" i="11"/>
  <c r="O972" i="11"/>
  <c r="H972" i="11"/>
  <c r="I972" i="11"/>
  <c r="N972" i="11"/>
  <c r="J972" i="11"/>
  <c r="K972" i="11"/>
  <c r="F973" i="11"/>
  <c r="A956" i="11"/>
  <c r="B955" i="11"/>
  <c r="C955" i="11" s="1"/>
  <c r="F974" i="11" l="1"/>
  <c r="J973" i="11"/>
  <c r="E973" i="11"/>
  <c r="O973" i="11"/>
  <c r="K973" i="11"/>
  <c r="M973" i="11"/>
  <c r="N973" i="11"/>
  <c r="G973" i="11"/>
  <c r="H973" i="11"/>
  <c r="I973" i="11"/>
  <c r="A957" i="11"/>
  <c r="B956" i="11"/>
  <c r="C956" i="11" s="1"/>
  <c r="L972" i="11"/>
  <c r="L973" i="11" l="1"/>
  <c r="A958" i="11"/>
  <c r="B957" i="11"/>
  <c r="C957" i="11" s="1"/>
  <c r="N974" i="11"/>
  <c r="G974" i="11"/>
  <c r="O974" i="11"/>
  <c r="F975" i="11"/>
  <c r="I974" i="11"/>
  <c r="H974" i="11"/>
  <c r="J974" i="11"/>
  <c r="M974" i="11"/>
  <c r="E974" i="11"/>
  <c r="K974" i="11"/>
  <c r="H975" i="11" l="1"/>
  <c r="G975" i="11"/>
  <c r="M975" i="11"/>
  <c r="I975" i="11"/>
  <c r="O975" i="11"/>
  <c r="F976" i="11"/>
  <c r="J975" i="11"/>
  <c r="K975" i="11"/>
  <c r="E975" i="11"/>
  <c r="N975" i="11"/>
  <c r="L974" i="11"/>
  <c r="B958" i="11"/>
  <c r="C958" i="11" s="1"/>
  <c r="A959" i="11"/>
  <c r="L975" i="11" l="1"/>
  <c r="I976" i="11"/>
  <c r="K976" i="11"/>
  <c r="F977" i="11"/>
  <c r="N976" i="11"/>
  <c r="O976" i="11"/>
  <c r="E976" i="11"/>
  <c r="M976" i="11"/>
  <c r="G976" i="11"/>
  <c r="J976" i="11"/>
  <c r="H976" i="11"/>
  <c r="B959" i="11"/>
  <c r="C959" i="11" s="1"/>
  <c r="A960" i="11"/>
  <c r="L976" i="11" l="1"/>
  <c r="H977" i="11"/>
  <c r="I977" i="11"/>
  <c r="K977" i="11"/>
  <c r="F978" i="11"/>
  <c r="J977" i="11"/>
  <c r="O977" i="11"/>
  <c r="N977" i="11"/>
  <c r="E977" i="11"/>
  <c r="G977" i="11"/>
  <c r="M977" i="11"/>
  <c r="A961" i="11"/>
  <c r="B960" i="11"/>
  <c r="C960" i="11" s="1"/>
  <c r="L977" i="11" l="1"/>
  <c r="M978" i="11"/>
  <c r="H978" i="11"/>
  <c r="I978" i="11"/>
  <c r="N978" i="11"/>
  <c r="O978" i="11"/>
  <c r="F979" i="11"/>
  <c r="G978" i="11"/>
  <c r="J978" i="11"/>
  <c r="E978" i="11"/>
  <c r="K978" i="11"/>
  <c r="B961" i="11"/>
  <c r="C961" i="11" s="1"/>
  <c r="A962" i="11"/>
  <c r="A963" i="11" l="1"/>
  <c r="B962" i="11"/>
  <c r="C962" i="11" s="1"/>
  <c r="L978" i="11"/>
  <c r="H979" i="11"/>
  <c r="J979" i="11"/>
  <c r="I979" i="11"/>
  <c r="F980" i="11"/>
  <c r="K979" i="11"/>
  <c r="M979" i="11"/>
  <c r="N979" i="11"/>
  <c r="G979" i="11"/>
  <c r="O979" i="11"/>
  <c r="E979" i="11"/>
  <c r="L979" i="11" l="1"/>
  <c r="M980" i="11"/>
  <c r="G980" i="11"/>
  <c r="O980" i="11"/>
  <c r="F981" i="11"/>
  <c r="H980" i="11"/>
  <c r="J980" i="11"/>
  <c r="I980" i="11"/>
  <c r="K980" i="11"/>
  <c r="N980" i="11"/>
  <c r="E980" i="11"/>
  <c r="B963" i="11"/>
  <c r="C963" i="11" s="1"/>
  <c r="A964" i="11"/>
  <c r="L980" i="11" l="1"/>
  <c r="F982" i="11"/>
  <c r="K981" i="11"/>
  <c r="G981" i="11"/>
  <c r="E981" i="11"/>
  <c r="M981" i="11"/>
  <c r="O981" i="11"/>
  <c r="N981" i="11"/>
  <c r="H981" i="11"/>
  <c r="I981" i="11"/>
  <c r="J981" i="11"/>
  <c r="A965" i="11"/>
  <c r="B964" i="11"/>
  <c r="C964" i="11" s="1"/>
  <c r="B965" i="11" l="1"/>
  <c r="C965" i="11" s="1"/>
  <c r="A966" i="11"/>
  <c r="L981" i="11"/>
  <c r="G982" i="11"/>
  <c r="F983" i="11"/>
  <c r="O982" i="11"/>
  <c r="I982" i="11"/>
  <c r="H982" i="11"/>
  <c r="K982" i="11"/>
  <c r="J982" i="11"/>
  <c r="E982" i="11"/>
  <c r="M982" i="11"/>
  <c r="N982" i="11"/>
  <c r="G983" i="11" l="1"/>
  <c r="E983" i="11"/>
  <c r="I983" i="11"/>
  <c r="J983" i="11"/>
  <c r="K983" i="11"/>
  <c r="N983" i="11"/>
  <c r="H983" i="11"/>
  <c r="M983" i="11"/>
  <c r="F984" i="11"/>
  <c r="O983" i="11"/>
  <c r="A967" i="11"/>
  <c r="B966" i="11"/>
  <c r="C966" i="11" s="1"/>
  <c r="L982" i="11"/>
  <c r="L983" i="11" l="1"/>
  <c r="B967" i="11"/>
  <c r="C967" i="11" s="1"/>
  <c r="A968" i="11"/>
  <c r="H984" i="11"/>
  <c r="I984" i="11"/>
  <c r="F985" i="11"/>
  <c r="K984" i="11"/>
  <c r="E984" i="11"/>
  <c r="N984" i="11"/>
  <c r="M984" i="11"/>
  <c r="G984" i="11"/>
  <c r="O984" i="11"/>
  <c r="J984" i="11"/>
  <c r="L984" i="11" l="1"/>
  <c r="B968" i="11"/>
  <c r="C968" i="11" s="1"/>
  <c r="A969" i="11"/>
  <c r="N985" i="11"/>
  <c r="H985" i="11"/>
  <c r="G985" i="11"/>
  <c r="I985" i="11"/>
  <c r="F986" i="11"/>
  <c r="J985" i="11"/>
  <c r="K985" i="11"/>
  <c r="O985" i="11"/>
  <c r="M985" i="11"/>
  <c r="E985" i="11"/>
  <c r="J986" i="11" l="1"/>
  <c r="K986" i="11"/>
  <c r="E986" i="11"/>
  <c r="O986" i="11"/>
  <c r="H986" i="11"/>
  <c r="N986" i="11"/>
  <c r="I986" i="11"/>
  <c r="F987" i="11"/>
  <c r="M986" i="11"/>
  <c r="G986" i="11"/>
  <c r="A970" i="11"/>
  <c r="B969" i="11"/>
  <c r="C969" i="11" s="1"/>
  <c r="L985" i="11"/>
  <c r="L986" i="11" l="1"/>
  <c r="G987" i="11"/>
  <c r="J987" i="11"/>
  <c r="O987" i="11"/>
  <c r="H987" i="11"/>
  <c r="I987" i="11"/>
  <c r="E987" i="11"/>
  <c r="N987" i="11"/>
  <c r="K987" i="11"/>
  <c r="M987" i="11"/>
  <c r="F988" i="11"/>
  <c r="B970" i="11"/>
  <c r="C970" i="11" s="1"/>
  <c r="A971" i="11"/>
  <c r="L987" i="11" l="1"/>
  <c r="A972" i="11"/>
  <c r="B971" i="11"/>
  <c r="C971" i="11" s="1"/>
  <c r="M988" i="11"/>
  <c r="G988" i="11"/>
  <c r="O988" i="11"/>
  <c r="F989" i="11"/>
  <c r="N988" i="11"/>
  <c r="J988" i="11"/>
  <c r="H988" i="11"/>
  <c r="K988" i="11"/>
  <c r="I988" i="11"/>
  <c r="E988" i="11"/>
  <c r="I989" i="11" l="1"/>
  <c r="F990" i="11"/>
  <c r="J989" i="11"/>
  <c r="K989" i="11"/>
  <c r="H989" i="11"/>
  <c r="E989" i="11"/>
  <c r="M989" i="11"/>
  <c r="G989" i="11"/>
  <c r="O989" i="11"/>
  <c r="N989" i="11"/>
  <c r="L988" i="11"/>
  <c r="A973" i="11"/>
  <c r="B972" i="11"/>
  <c r="C972" i="11" s="1"/>
  <c r="L989" i="11" l="1"/>
  <c r="G990" i="11"/>
  <c r="O990" i="11"/>
  <c r="I990" i="11"/>
  <c r="F991" i="11"/>
  <c r="J990" i="11"/>
  <c r="E990" i="11"/>
  <c r="K990" i="11"/>
  <c r="M990" i="11"/>
  <c r="H990" i="11"/>
  <c r="N990" i="11"/>
  <c r="B973" i="11"/>
  <c r="C973" i="11" s="1"/>
  <c r="A974" i="11"/>
  <c r="L990" i="11" l="1"/>
  <c r="N991" i="11"/>
  <c r="E991" i="11"/>
  <c r="G991" i="11"/>
  <c r="H991" i="11"/>
  <c r="I991" i="11"/>
  <c r="M991" i="11"/>
  <c r="F992" i="11"/>
  <c r="O991" i="11"/>
  <c r="J991" i="11"/>
  <c r="K991" i="11"/>
  <c r="A975" i="11"/>
  <c r="B974" i="11"/>
  <c r="C974" i="11" s="1"/>
  <c r="L991" i="11" l="1"/>
  <c r="I992" i="11"/>
  <c r="F993" i="11"/>
  <c r="K992" i="11"/>
  <c r="M992" i="11"/>
  <c r="N992" i="11"/>
  <c r="E992" i="11"/>
  <c r="J992" i="11"/>
  <c r="O992" i="11"/>
  <c r="G992" i="11"/>
  <c r="H992" i="11"/>
  <c r="A976" i="11"/>
  <c r="B975" i="11"/>
  <c r="C975" i="11" s="1"/>
  <c r="L992" i="11" l="1"/>
  <c r="H993" i="11"/>
  <c r="G993" i="11"/>
  <c r="I993" i="11"/>
  <c r="J993" i="11"/>
  <c r="O993" i="11"/>
  <c r="E993" i="11"/>
  <c r="F994" i="11"/>
  <c r="K993" i="11"/>
  <c r="M993" i="11"/>
  <c r="N993" i="11"/>
  <c r="A977" i="11"/>
  <c r="B976" i="11"/>
  <c r="C976" i="11" s="1"/>
  <c r="K994" i="11" l="1"/>
  <c r="N994" i="11"/>
  <c r="H994" i="11"/>
  <c r="O994" i="11"/>
  <c r="I994" i="11"/>
  <c r="G994" i="11"/>
  <c r="J994" i="11"/>
  <c r="E994" i="11"/>
  <c r="M994" i="11"/>
  <c r="F995" i="11"/>
  <c r="A978" i="11"/>
  <c r="B977" i="11"/>
  <c r="C977" i="11" s="1"/>
  <c r="L993" i="11"/>
  <c r="A979" i="11" l="1"/>
  <c r="B978" i="11"/>
  <c r="C978" i="11" s="1"/>
  <c r="H995" i="11"/>
  <c r="J995" i="11"/>
  <c r="I995" i="11"/>
  <c r="E995" i="11"/>
  <c r="K995" i="11"/>
  <c r="M995" i="11"/>
  <c r="F996" i="11"/>
  <c r="N995" i="11"/>
  <c r="G995" i="11"/>
  <c r="O995" i="11"/>
  <c r="L994" i="11"/>
  <c r="L995" i="11" l="1"/>
  <c r="M996" i="11"/>
  <c r="N996" i="11"/>
  <c r="I996" i="11"/>
  <c r="F997" i="11"/>
  <c r="G996" i="11"/>
  <c r="O996" i="11"/>
  <c r="J996" i="11"/>
  <c r="K996" i="11"/>
  <c r="H996" i="11"/>
  <c r="E996" i="11"/>
  <c r="B979" i="11"/>
  <c r="C979" i="11" s="1"/>
  <c r="A980" i="11"/>
  <c r="L996" i="11" l="1"/>
  <c r="H997" i="11"/>
  <c r="I997" i="11"/>
  <c r="F998" i="11"/>
  <c r="J997" i="11"/>
  <c r="E997" i="11"/>
  <c r="K997" i="11"/>
  <c r="M997" i="11"/>
  <c r="G997" i="11"/>
  <c r="O997" i="11"/>
  <c r="N997" i="11"/>
  <c r="A981" i="11"/>
  <c r="B980" i="11"/>
  <c r="C980" i="11" s="1"/>
  <c r="L997" i="11" l="1"/>
  <c r="B981" i="11"/>
  <c r="C981" i="11" s="1"/>
  <c r="A982" i="11"/>
  <c r="G998" i="11"/>
  <c r="O998" i="11"/>
  <c r="I998" i="11"/>
  <c r="F999" i="11"/>
  <c r="E998" i="11"/>
  <c r="J998" i="11"/>
  <c r="K998" i="11"/>
  <c r="M998" i="11"/>
  <c r="H998" i="11"/>
  <c r="N998" i="11"/>
  <c r="K999" i="11" l="1"/>
  <c r="N999" i="11"/>
  <c r="E999" i="11"/>
  <c r="O999" i="11"/>
  <c r="J999" i="11"/>
  <c r="G999" i="11"/>
  <c r="H999" i="11"/>
  <c r="I999" i="11"/>
  <c r="M999" i="11"/>
  <c r="F1000" i="11"/>
  <c r="A983" i="11"/>
  <c r="B982" i="11"/>
  <c r="C982" i="11" s="1"/>
  <c r="L998" i="11"/>
  <c r="I1000" i="11" l="1"/>
  <c r="F1001" i="11"/>
  <c r="K1000" i="11"/>
  <c r="E1000" i="11"/>
  <c r="N1000" i="11"/>
  <c r="G1000" i="11"/>
  <c r="J1000" i="11"/>
  <c r="M1000" i="11"/>
  <c r="O1000" i="11"/>
  <c r="H1000" i="11"/>
  <c r="B983" i="11"/>
  <c r="C983" i="11" s="1"/>
  <c r="A984" i="11"/>
  <c r="L999" i="11"/>
  <c r="L1000" i="11" l="1"/>
  <c r="N1001" i="11"/>
  <c r="G1001" i="11"/>
  <c r="I1001" i="11"/>
  <c r="J1001" i="11"/>
  <c r="H1001" i="11"/>
  <c r="O1001" i="11"/>
  <c r="E1001" i="11"/>
  <c r="F1002" i="11"/>
  <c r="K1001" i="11"/>
  <c r="M1001" i="11"/>
  <c r="B984" i="11"/>
  <c r="C984" i="11" s="1"/>
  <c r="A985" i="11"/>
  <c r="B985" i="11" l="1"/>
  <c r="C985" i="11" s="1"/>
  <c r="A986" i="11"/>
  <c r="L1001" i="11"/>
  <c r="J1002" i="11"/>
  <c r="E1002" i="11"/>
  <c r="K1002" i="11"/>
  <c r="M1002" i="11"/>
  <c r="H1002" i="11"/>
  <c r="O1002" i="11"/>
  <c r="I1002" i="11"/>
  <c r="G1002" i="11"/>
  <c r="F1003" i="11"/>
  <c r="N1002" i="11"/>
  <c r="L1002" i="11" l="1"/>
  <c r="B986" i="11"/>
  <c r="C986" i="11" s="1"/>
  <c r="A987" i="11"/>
  <c r="G1003" i="11"/>
  <c r="O1003" i="11"/>
  <c r="H1003" i="11"/>
  <c r="J1003" i="11"/>
  <c r="I1003" i="11"/>
  <c r="N1003" i="11"/>
  <c r="E1003" i="11"/>
  <c r="K1003" i="11"/>
  <c r="F1004" i="11"/>
  <c r="M1003" i="11"/>
  <c r="B987" i="11" l="1"/>
  <c r="C987" i="11" s="1"/>
  <c r="A988" i="11"/>
  <c r="G1004" i="11"/>
  <c r="O1004" i="11"/>
  <c r="I1004" i="11"/>
  <c r="N1004" i="11"/>
  <c r="F1005" i="11"/>
  <c r="J1004" i="11"/>
  <c r="H1004" i="11"/>
  <c r="E1004" i="11"/>
  <c r="M1004" i="11"/>
  <c r="K1004" i="11"/>
  <c r="L1003" i="11"/>
  <c r="B988" i="11" l="1"/>
  <c r="C988" i="11" s="1"/>
  <c r="A989" i="11"/>
  <c r="F1006" i="11"/>
  <c r="E1005" i="11"/>
  <c r="G1005" i="11"/>
  <c r="K1005" i="11"/>
  <c r="N1005" i="11"/>
  <c r="M1005" i="11"/>
  <c r="O1005" i="11"/>
  <c r="H1005" i="11"/>
  <c r="I1005" i="11"/>
  <c r="J1005" i="11"/>
  <c r="L1004" i="11"/>
  <c r="L1005" i="11" l="1"/>
  <c r="O1006" i="11"/>
  <c r="I1006" i="11"/>
  <c r="F1007" i="11"/>
  <c r="M1006" i="11"/>
  <c r="N1006" i="11"/>
  <c r="G1006" i="11"/>
  <c r="J1006" i="11"/>
  <c r="E1006" i="11"/>
  <c r="H1006" i="11"/>
  <c r="K1006" i="11"/>
  <c r="B989" i="11"/>
  <c r="C989" i="11" s="1"/>
  <c r="A990" i="11"/>
  <c r="N1007" i="11" l="1"/>
  <c r="G1007" i="11"/>
  <c r="M1007" i="11"/>
  <c r="F1008" i="11"/>
  <c r="E1007" i="11"/>
  <c r="H1007" i="11"/>
  <c r="I1007" i="11"/>
  <c r="O1007" i="11"/>
  <c r="K1007" i="11"/>
  <c r="J1007" i="11"/>
  <c r="A991" i="11"/>
  <c r="B990" i="11"/>
  <c r="C990" i="11" s="1"/>
  <c r="L1006" i="11"/>
  <c r="H1008" i="11" l="1"/>
  <c r="I1008" i="11"/>
  <c r="F1009" i="11"/>
  <c r="K1008" i="11"/>
  <c r="J1008" i="11"/>
  <c r="M1008" i="11"/>
  <c r="G1008" i="11"/>
  <c r="O1008" i="11"/>
  <c r="N1008" i="11"/>
  <c r="E1008" i="11"/>
  <c r="A992" i="11"/>
  <c r="B991" i="11"/>
  <c r="C991" i="11" s="1"/>
  <c r="L1007" i="11"/>
  <c r="L1008" i="11" l="1"/>
  <c r="H1009" i="11"/>
  <c r="F1010" i="11"/>
  <c r="G1009" i="11"/>
  <c r="K1009" i="11"/>
  <c r="E1009" i="11"/>
  <c r="J1009" i="11"/>
  <c r="M1009" i="11"/>
  <c r="N1009" i="11"/>
  <c r="O1009" i="11"/>
  <c r="I1009" i="11"/>
  <c r="B992" i="11"/>
  <c r="C992" i="11" s="1"/>
  <c r="A993" i="11"/>
  <c r="L1009" i="11" l="1"/>
  <c r="E1010" i="11"/>
  <c r="M1010" i="11"/>
  <c r="H1010" i="11"/>
  <c r="N1010" i="11"/>
  <c r="I1010" i="11"/>
  <c r="O1010" i="11"/>
  <c r="G1010" i="11"/>
  <c r="F1011" i="11"/>
  <c r="J1010" i="11"/>
  <c r="K1010" i="11"/>
  <c r="B993" i="11"/>
  <c r="C993" i="11" s="1"/>
  <c r="A994" i="11"/>
  <c r="L1010" i="11" l="1"/>
  <c r="B994" i="11"/>
  <c r="C994" i="11" s="1"/>
  <c r="A995" i="11"/>
  <c r="G1011" i="11"/>
  <c r="H1011" i="11"/>
  <c r="O1011" i="11"/>
  <c r="M1011" i="11"/>
  <c r="F1012" i="11"/>
  <c r="J1011" i="11"/>
  <c r="I1011" i="11"/>
  <c r="E1011" i="11"/>
  <c r="K1011" i="11"/>
  <c r="N1011" i="11"/>
  <c r="E1012" i="11" l="1"/>
  <c r="M1012" i="11"/>
  <c r="G1012" i="11"/>
  <c r="O1012" i="11"/>
  <c r="H1012" i="11"/>
  <c r="I1012" i="11"/>
  <c r="J1012" i="11"/>
  <c r="N1012" i="11"/>
  <c r="K1012" i="11"/>
  <c r="A996" i="11"/>
  <c r="B995" i="11"/>
  <c r="C995" i="11" s="1"/>
  <c r="L1011" i="11"/>
  <c r="A997" i="11" l="1"/>
  <c r="B996" i="11"/>
  <c r="C996" i="11" s="1"/>
  <c r="L1012" i="11"/>
  <c r="B997" i="11" l="1"/>
  <c r="C997" i="11" s="1"/>
  <c r="A998" i="11"/>
  <c r="B998" i="11" l="1"/>
  <c r="C998" i="11" s="1"/>
  <c r="A999" i="11"/>
  <c r="B999" i="11" l="1"/>
  <c r="C999" i="11" s="1"/>
  <c r="A1000" i="11"/>
  <c r="B1000" i="11" l="1"/>
  <c r="C1000" i="11" s="1"/>
  <c r="A1001" i="11"/>
  <c r="B1001" i="11" l="1"/>
  <c r="C1001" i="11" s="1"/>
  <c r="A1002" i="11"/>
  <c r="B1002" i="11" l="1"/>
  <c r="C1002" i="11" s="1"/>
  <c r="A1003" i="11"/>
  <c r="B1003" i="11" l="1"/>
  <c r="C1003" i="11" s="1"/>
  <c r="A1004" i="11"/>
  <c r="B1004" i="11" l="1"/>
  <c r="C1004" i="11" s="1"/>
  <c r="A1005" i="11"/>
  <c r="A1006" i="11" l="1"/>
  <c r="B1005" i="11"/>
  <c r="C1005" i="11" s="1"/>
  <c r="B1006" i="11" l="1"/>
  <c r="C1006" i="11" s="1"/>
  <c r="A1007" i="11"/>
  <c r="B1007" i="11" l="1"/>
  <c r="C1007" i="11" s="1"/>
  <c r="A1008" i="11"/>
  <c r="B1008" i="11" l="1"/>
  <c r="C1008" i="11" s="1"/>
  <c r="A1009" i="11"/>
  <c r="B1009" i="11" l="1"/>
  <c r="C1009" i="11" s="1"/>
  <c r="A1010" i="11"/>
  <c r="B1010" i="11" l="1"/>
  <c r="C1010" i="11" s="1"/>
  <c r="A1011" i="11"/>
  <c r="B1011" i="11" l="1"/>
  <c r="C1011" i="11" s="1"/>
  <c r="A1012" i="11"/>
  <c r="B1012" i="11" s="1"/>
  <c r="C1012" i="11" s="1"/>
  <c r="D9" i="11" s="1"/>
</calcChain>
</file>

<file path=xl/sharedStrings.xml><?xml version="1.0" encoding="utf-8"?>
<sst xmlns="http://schemas.openxmlformats.org/spreadsheetml/2006/main" count="192" uniqueCount="152">
  <si>
    <t>Quantidade</t>
  </si>
  <si>
    <t>Desvio Padrão</t>
  </si>
  <si>
    <t>Mediana</t>
  </si>
  <si>
    <t>Média ajustada</t>
  </si>
  <si>
    <t>Código</t>
  </si>
  <si>
    <t>Unidade</t>
  </si>
  <si>
    <t>Item</t>
  </si>
  <si>
    <t>Lote</t>
  </si>
  <si>
    <t>Preço x quantidade</t>
  </si>
  <si>
    <t xml:space="preserve">Descrição </t>
  </si>
  <si>
    <t>PESQUISA DE PREÇOS</t>
  </si>
  <si>
    <t>Média + DP</t>
  </si>
  <si>
    <t>Itens de Cota Reservada (Quantidade)</t>
  </si>
  <si>
    <t>Preço 1</t>
  </si>
  <si>
    <t>Preço 2</t>
  </si>
  <si>
    <t>Preço 8</t>
  </si>
  <si>
    <t>Preço 7</t>
  </si>
  <si>
    <t>Preço 6</t>
  </si>
  <si>
    <t>Preço 5</t>
  </si>
  <si>
    <t>Preço 4</t>
  </si>
  <si>
    <t>Preço 3</t>
  </si>
  <si>
    <t>Preço 9</t>
  </si>
  <si>
    <t>Preço 10</t>
  </si>
  <si>
    <t>Preços de Referência</t>
  </si>
  <si>
    <t>Preço 11</t>
  </si>
  <si>
    <t>Preço 12</t>
  </si>
  <si>
    <t>Preço 13</t>
  </si>
  <si>
    <t>Preço 14</t>
  </si>
  <si>
    <t>Média - DP</t>
  </si>
  <si>
    <t>Data da planilha:</t>
  </si>
  <si>
    <t>Objeto da contratação:</t>
  </si>
  <si>
    <t>CNPJ</t>
  </si>
  <si>
    <t>Data do orçamento</t>
  </si>
  <si>
    <t>Preço 15</t>
  </si>
  <si>
    <t>Preço 16</t>
  </si>
  <si>
    <t>Preço 17</t>
  </si>
  <si>
    <t>Preço 18</t>
  </si>
  <si>
    <t>Preço 19</t>
  </si>
  <si>
    <t>Preço 20</t>
  </si>
  <si>
    <t>Preço de referência</t>
  </si>
  <si>
    <t>É divisível?</t>
  </si>
  <si>
    <t>Sim</t>
  </si>
  <si>
    <t>Não</t>
  </si>
  <si>
    <t>Divisível</t>
  </si>
  <si>
    <t>Descrição</t>
  </si>
  <si>
    <t>Média preços</t>
  </si>
  <si>
    <t>Os cálculos demonstrados abaixo foram baseados no método regulamentado pelo Decreto 22.031 de 03 de março de 2022.</t>
  </si>
  <si>
    <t>Total por lotes</t>
  </si>
  <si>
    <t>Preço Global do Lote</t>
  </si>
  <si>
    <t xml:space="preserve"> - </t>
  </si>
  <si>
    <t>Itens de Cota Reservada (Qtd. x Preço)</t>
  </si>
  <si>
    <t>Itens exclusivos (Qtd. x Preço)</t>
  </si>
  <si>
    <t>Itens de Ampla Participação (Quantidade)</t>
  </si>
  <si>
    <t>Itens Ampla Participação (Qtd. x Preço)</t>
  </si>
  <si>
    <t>Itens exclusivos (Quantidade)</t>
  </si>
  <si>
    <t>Número de Itens</t>
  </si>
  <si>
    <t>-</t>
  </si>
  <si>
    <t>Interessado:</t>
  </si>
  <si>
    <t>Preço x Qtd.</t>
  </si>
  <si>
    <t>Nº Processo SEI:</t>
  </si>
  <si>
    <t>Valor Global da contratação</t>
  </si>
  <si>
    <t>Fornecedor</t>
  </si>
  <si>
    <t>Preço 21</t>
  </si>
  <si>
    <t>Preço 22</t>
  </si>
  <si>
    <t>Preço 23</t>
  </si>
  <si>
    <t>Preço 24</t>
  </si>
  <si>
    <t>Preço 25</t>
  </si>
  <si>
    <t>Preço 26</t>
  </si>
  <si>
    <t>Preço 27</t>
  </si>
  <si>
    <t>Preço 28</t>
  </si>
  <si>
    <t>Preço 29</t>
  </si>
  <si>
    <t>Preço 30</t>
  </si>
  <si>
    <t>Preço 31</t>
  </si>
  <si>
    <t>Preço 32</t>
  </si>
  <si>
    <t>Preço 33</t>
  </si>
  <si>
    <t>Preço 34</t>
  </si>
  <si>
    <t>Preço 35</t>
  </si>
  <si>
    <t>Preço 36</t>
  </si>
  <si>
    <t>Preço 37</t>
  </si>
  <si>
    <t>Preço 38</t>
  </si>
  <si>
    <t>Preço 39</t>
  </si>
  <si>
    <t>Preço 40</t>
  </si>
  <si>
    <t>Preço 41</t>
  </si>
  <si>
    <t>Preço 42</t>
  </si>
  <si>
    <t>Preço 43</t>
  </si>
  <si>
    <t>Preço 44</t>
  </si>
  <si>
    <t>Preço 45</t>
  </si>
  <si>
    <t>Preço 46</t>
  </si>
  <si>
    <t>Preço 47</t>
  </si>
  <si>
    <t>Preço 48</t>
  </si>
  <si>
    <t>Preço 49</t>
  </si>
  <si>
    <t>Preço 50</t>
  </si>
  <si>
    <t>Preço 51</t>
  </si>
  <si>
    <t>Preço 52</t>
  </si>
  <si>
    <t>Preço 54</t>
  </si>
  <si>
    <t>Preço 55</t>
  </si>
  <si>
    <t>Preço 56</t>
  </si>
  <si>
    <t>Preço 57</t>
  </si>
  <si>
    <t>Preço 58</t>
  </si>
  <si>
    <t>Preço 59</t>
  </si>
  <si>
    <t>Preço 60</t>
  </si>
  <si>
    <t>Preço 53</t>
  </si>
  <si>
    <t>Preço 61</t>
  </si>
  <si>
    <t>Preço 62</t>
  </si>
  <si>
    <t>Preço 63</t>
  </si>
  <si>
    <t>Preço 64</t>
  </si>
  <si>
    <t>Preço 65</t>
  </si>
  <si>
    <t>Preço 66</t>
  </si>
  <si>
    <t>Preço 67</t>
  </si>
  <si>
    <t>Preço 68</t>
  </si>
  <si>
    <t>Preço 69</t>
  </si>
  <si>
    <t>Preço 70</t>
  </si>
  <si>
    <t>Preço 71</t>
  </si>
  <si>
    <t>Preço 72</t>
  </si>
  <si>
    <t>Preço 73</t>
  </si>
  <si>
    <t>Preço 74</t>
  </si>
  <si>
    <t>Preço 75</t>
  </si>
  <si>
    <t>Preço 76</t>
  </si>
  <si>
    <t>Preço 77</t>
  </si>
  <si>
    <t>Preço 78</t>
  </si>
  <si>
    <t>Preço 79</t>
  </si>
  <si>
    <t>Preço 80</t>
  </si>
  <si>
    <t>Preço 81</t>
  </si>
  <si>
    <t>Preço 82</t>
  </si>
  <si>
    <t>Preço 83</t>
  </si>
  <si>
    <t>Preço 84</t>
  </si>
  <si>
    <t>Preço 85</t>
  </si>
  <si>
    <t>Preço 86</t>
  </si>
  <si>
    <t>Preço 87</t>
  </si>
  <si>
    <t>Preço 88</t>
  </si>
  <si>
    <t>Preço 89</t>
  </si>
  <si>
    <t>Preço 90</t>
  </si>
  <si>
    <t>Preço 91</t>
  </si>
  <si>
    <t>Preço 92</t>
  </si>
  <si>
    <t>Preço 93</t>
  </si>
  <si>
    <t>Preço 94</t>
  </si>
  <si>
    <t>Preço 95</t>
  </si>
  <si>
    <t>Preço 96</t>
  </si>
  <si>
    <t>Preço 97</t>
  </si>
  <si>
    <t>Preço 98</t>
  </si>
  <si>
    <t>Preço 99</t>
  </si>
  <si>
    <t>Preço 100</t>
  </si>
  <si>
    <t>Instruções para Preenchimento</t>
  </si>
  <si>
    <r>
      <t xml:space="preserve">Para determinar os preços de referência foi utilizado o método regulamentado pelo Decreto 22.031 de 03 de março de 2022, o qual estabelece em seu Art. 4º:
 § 4 º Será utilizada planilha eletrônica, cuja metodologia  para obtenção do preço máximo para a  contratação consiste na  eleição  do menor dos valores  entre  a média ajustada e a mediana, calculadas a partir da pesquisa de preços,  desde  que o cálculo  inicial incida  sobre um  conjunto de 03 (três) ou  mais  preços. 
Os resultados apresentados neste formulário, de acordo com Art. 2º do Decreto Municipal nº 22.031/2022, tratam de </t>
    </r>
    <r>
      <rPr>
        <b/>
        <sz val="11"/>
        <color rgb="FF000000"/>
        <rFont val="Aptos Display"/>
        <family val="2"/>
      </rPr>
      <t>cálculos matemáticos definidos da seguinte forma</t>
    </r>
    <r>
      <rPr>
        <sz val="11"/>
        <color rgb="FF000000"/>
        <rFont val="Aptos Display"/>
        <family val="2"/>
      </rPr>
      <t xml:space="preserve">:   
</t>
    </r>
    <r>
      <rPr>
        <b/>
        <sz val="11"/>
        <color rgb="FF000000"/>
        <rFont val="Aptos Display"/>
        <family val="2"/>
      </rPr>
      <t xml:space="preserve"> Média Ajustada</t>
    </r>
    <r>
      <rPr>
        <sz val="11"/>
        <color rgb="FF000000"/>
        <rFont val="Aptos Display"/>
        <family val="2"/>
      </rPr>
      <t xml:space="preserve">: Para o cálculo da média ajustada serão desprezados os preços excessivamente baixos ou excessivamente elevados, assim considerados aqueles   inferiores ao resultado da subtração do desvio padrão da média ou superiores à soma da média com o desvio padrão apurados sobre a totalidade das amostras. 
 </t>
    </r>
    <r>
      <rPr>
        <b/>
        <sz val="11"/>
        <color rgb="FF000000"/>
        <rFont val="Aptos Display"/>
        <family val="2"/>
      </rPr>
      <t>Mediana</t>
    </r>
    <r>
      <rPr>
        <sz val="11"/>
        <color rgb="FF000000"/>
        <rFont val="Aptos Display"/>
        <family val="2"/>
      </rPr>
      <t xml:space="preserve">: valor que separa a metade maior e a metade menor de uma amostra ou, em termos mais simples, valor do meio da amostra de preços; 
</t>
    </r>
    <r>
      <rPr>
        <b/>
        <sz val="11"/>
        <color rgb="FF000000"/>
        <rFont val="Aptos Display"/>
        <family val="2"/>
      </rPr>
      <t xml:space="preserve"> Preço Máximo</t>
    </r>
    <r>
      <rPr>
        <sz val="11"/>
        <color rgb="FF000000"/>
        <rFont val="Aptos Display"/>
        <family val="2"/>
      </rPr>
      <t>: o valor obtido a partir de método matemático aplicado em série de preços coletados, e que constitui o valor limite que a Administração se dispõe  a pagar por determinado objeto, acima do qual as propostas serão desclassificadas.</t>
    </r>
  </si>
  <si>
    <t>Responsável pela pesquisa (Nome e Matrícula):</t>
  </si>
  <si>
    <t>Tipo de orçamento</t>
  </si>
  <si>
    <t>Duração do contrato (em meses)</t>
  </si>
  <si>
    <t>Validade do orçamento</t>
  </si>
  <si>
    <r>
      <rPr>
        <b/>
        <sz val="11"/>
        <color theme="1"/>
        <rFont val="Aptos Display"/>
        <family val="2"/>
      </rPr>
      <t>ATENÇÃO! Não preencha com "0,00" células vazias.</t>
    </r>
    <r>
      <rPr>
        <sz val="11"/>
        <color theme="1"/>
        <rFont val="Aptos Display"/>
        <family val="2"/>
      </rPr>
      <t xml:space="preserve">
Após o correto preenchimento, os valores de referência e quantidades estarão calculados na planilha "Resumo". 
Recomenda-se a impressão da aba em documento PDF e anexação ao processo SEI.
A impressão está configurada para caber todas as colunas numa mesma página.</t>
    </r>
  </si>
  <si>
    <t>Duração do contrato (em meses)*</t>
  </si>
  <si>
    <t>*- se entrega imediata, preencha com 1</t>
  </si>
  <si>
    <r>
      <rPr>
        <b/>
        <sz val="11"/>
        <color theme="1"/>
        <rFont val="Aptos Display"/>
        <family val="2"/>
      </rPr>
      <t>A planilha para o cálculo de preços de referência foi montada de acordo com o Decreto Municipal nº 22.031 de 03 de março de 2022.</t>
    </r>
    <r>
      <rPr>
        <sz val="11"/>
        <color theme="1"/>
        <rFont val="Aptos Display"/>
        <family val="2"/>
      </rPr>
      <t xml:space="preserve">
O preenchimento se dará inteiramente na aba "Fornecedores". As outras abas estão protegidas.
Preencha os </t>
    </r>
    <r>
      <rPr>
        <b/>
        <sz val="11"/>
        <color rgb="FF0083C4"/>
        <rFont val="Aptos Display"/>
        <family val="2"/>
      </rPr>
      <t>dados de identificação da planilha</t>
    </r>
    <r>
      <rPr>
        <sz val="11"/>
        <color theme="1"/>
        <rFont val="Aptos Display"/>
        <family val="2"/>
      </rPr>
      <t xml:space="preserve">:
   - data da planilha (formato DD/MM/AAAA);
   - o número do processo SEI;
   - o objeto da contratação;
   - o órgão gestor interessado;
   - o servidor responsável pela pesquisa de preços, com o número de matrícula
   - o número de meses previstos para o contrato. Se execução imediata, preencha com 1.
Em seguida, preencha os </t>
    </r>
    <r>
      <rPr>
        <b/>
        <sz val="11"/>
        <color rgb="FF0083C4"/>
        <rFont val="Aptos Display"/>
        <family val="2"/>
      </rPr>
      <t>itens da contratação</t>
    </r>
    <r>
      <rPr>
        <sz val="11"/>
        <color theme="1"/>
        <rFont val="Aptos Display"/>
        <family val="2"/>
      </rPr>
      <t xml:space="preserve">.
   - Se a disputa for dividida em </t>
    </r>
    <r>
      <rPr>
        <b/>
        <sz val="11"/>
        <color theme="1"/>
        <rFont val="Aptos Display"/>
        <family val="2"/>
      </rPr>
      <t>lotes</t>
    </r>
    <r>
      <rPr>
        <sz val="11"/>
        <color theme="1"/>
        <rFont val="Aptos Display"/>
        <family val="2"/>
      </rPr>
      <t>, preencha os números dos lotes para cada item. 
     Se lote único, preencha tudo com 1.
     Se for por item, preencha o lote com o mesmo número do item (Lote 1, Item 1; Lote 2, Item 2...)
   - A coluna "É divisível?" só aceita dois valores: Sim ou Não. Se o item da contratação for serviços, preencha a coluna com "Não".
   - Cada coluna da planilha representa o conjunto de preços de um fornecedor. Inicie preenchendo o tipo de orçamento, nome do Fornecedor, o CNPJ e a data do orçamento.
   - O tipo de orçamento é limitado às opções previstas no Decreto Municipal nº 22.031/2022: "Banco de Preços PMC", "Painel de Preços", "Contratações Similares", "Mídia Especializada" e "Pesquisa Direta"
   - Indique, na linha "Fornecedor" se o preço for de ata, PNCP ou banco de preços. Exemplos: " ATA PNCP - Empresa ABC", "BANCO PMC - Empresa XYZ".
   - O prazo de validade do orçamento é estabelecido pelo Decreto Municipal, e é preenchido automaticamente.
   - Preencha apenas as linhas com os preços necessários.</t>
    </r>
    <r>
      <rPr>
        <b/>
        <sz val="11"/>
        <color theme="1"/>
        <rFont val="Aptos Display"/>
        <family val="2"/>
      </rPr>
      <t xml:space="preserve"> Deixe em branco as células dos itens não contemplados pelo orçamento</t>
    </r>
    <r>
      <rPr>
        <sz val="11"/>
        <color theme="1"/>
        <rFont val="Aptos Display"/>
        <family val="2"/>
      </rPr>
      <t>.
   - Se precisar acrescentar mais colunas de preços, apenas preencha a próxima coluna vazia.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</si>
</sst>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 &quot;* #,##0.00_-;&quot;-R$ &quot;* #,##0.00_-;_-&quot;R$ &quot;* \-??_-;_-@_-"/>
    <numFmt numFmtId="165" formatCode="&quot;R$&quot;\ #,##0.00"/>
  </numFmts>
  <fonts count="3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Calibri1"/>
      <family val="2"/>
    </font>
    <font>
      <sz val="11"/>
      <color rgb="FF000000"/>
      <name val="Calibri"/>
      <family val="2"/>
      <charset val="1"/>
    </font>
    <font>
      <sz val="12"/>
      <color rgb="FF000000"/>
      <name val="Calibri1"/>
      <family val="2"/>
      <charset val="1"/>
    </font>
    <font>
      <b/>
      <sz val="24"/>
      <color theme="0"/>
      <name val="Arial"/>
      <family val="2"/>
    </font>
    <font>
      <b/>
      <sz val="12"/>
      <color theme="0"/>
      <name val="Arial"/>
      <family val="2"/>
    </font>
    <font>
      <sz val="11"/>
      <color rgb="FF000000"/>
      <name val="Arial"/>
      <family val="2"/>
    </font>
    <font>
      <b/>
      <sz val="24"/>
      <color theme="0"/>
      <name val="Aptos Display"/>
      <family val="2"/>
    </font>
    <font>
      <b/>
      <sz val="11"/>
      <color theme="1"/>
      <name val="Aptos Display"/>
      <family val="2"/>
    </font>
    <font>
      <sz val="11"/>
      <color theme="1"/>
      <name val="Aptos Display"/>
      <family val="2"/>
    </font>
    <font>
      <b/>
      <sz val="12"/>
      <color theme="1"/>
      <name val="Aptos Display"/>
      <family val="2"/>
    </font>
    <font>
      <sz val="11"/>
      <color theme="0"/>
      <name val="Aptos Display"/>
      <family val="2"/>
    </font>
    <font>
      <b/>
      <sz val="12"/>
      <color rgb="FF000000"/>
      <name val="Aptos Display"/>
      <family val="2"/>
    </font>
    <font>
      <sz val="12"/>
      <color theme="1"/>
      <name val="Aptos Display"/>
      <family val="2"/>
    </font>
    <font>
      <sz val="12"/>
      <name val="Aptos Display"/>
      <family val="2"/>
    </font>
    <font>
      <b/>
      <sz val="11"/>
      <color theme="0"/>
      <name val="Aptos Display"/>
      <family val="2"/>
    </font>
    <font>
      <b/>
      <sz val="12"/>
      <color theme="0"/>
      <name val="Aptos Display"/>
      <family val="2"/>
    </font>
    <font>
      <b/>
      <sz val="11"/>
      <color rgb="FF006699"/>
      <name val="Aptos Display"/>
      <family val="2"/>
    </font>
    <font>
      <b/>
      <sz val="12"/>
      <color rgb="FF006699"/>
      <name val="Aptos Display"/>
      <family val="2"/>
    </font>
    <font>
      <b/>
      <sz val="14"/>
      <name val="Aptos Display"/>
      <family val="2"/>
    </font>
    <font>
      <b/>
      <sz val="18"/>
      <color rgb="FF006699"/>
      <name val="Aptos Display"/>
      <family val="2"/>
    </font>
    <font>
      <b/>
      <sz val="11"/>
      <color rgb="FF0083C4"/>
      <name val="Aptos Display"/>
      <family val="2"/>
    </font>
    <font>
      <sz val="11"/>
      <color rgb="FF000000"/>
      <name val="Aptos Display"/>
      <family val="2"/>
    </font>
    <font>
      <b/>
      <sz val="11"/>
      <color rgb="FF000000"/>
      <name val="Aptos Display"/>
      <family val="2"/>
    </font>
    <font>
      <b/>
      <sz val="11"/>
      <name val="Aptos Display"/>
      <family val="2"/>
    </font>
    <font>
      <sz val="11"/>
      <name val="Aptos Display"/>
      <family val="2"/>
    </font>
    <font>
      <b/>
      <sz val="12"/>
      <name val="Aptos Display"/>
      <family val="2"/>
    </font>
    <font>
      <i/>
      <sz val="11"/>
      <name val="Aptos Display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gradientFill degree="180">
        <stop position="0">
          <color rgb="FF0083C4"/>
        </stop>
        <stop position="1">
          <color rgb="FF006699"/>
        </stop>
      </gradientFill>
    </fill>
    <fill>
      <gradientFill degree="180">
        <stop position="0">
          <color rgb="FF006699"/>
        </stop>
        <stop position="1">
          <color theme="3"/>
        </stop>
      </gradientFill>
    </fill>
    <fill>
      <patternFill patternType="solid">
        <fgColor rgb="FF006699"/>
        <bgColor auto="1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0066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59999389629810485"/>
        <bgColor theme="8" tint="0.79998168889431442"/>
      </patternFill>
    </fill>
    <fill>
      <patternFill patternType="solid">
        <fgColor theme="6" tint="-0.249977111117893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 style="double">
        <color theme="8"/>
      </left>
      <right style="double">
        <color theme="8"/>
      </right>
      <top style="double">
        <color theme="8"/>
      </top>
      <bottom style="double">
        <color theme="8"/>
      </bottom>
      <diagonal/>
    </border>
    <border>
      <left/>
      <right/>
      <top/>
      <bottom style="double">
        <color theme="8"/>
      </bottom>
      <diagonal/>
    </border>
    <border>
      <left/>
      <right style="thin">
        <color theme="8"/>
      </right>
      <top/>
      <bottom style="thin">
        <color theme="8"/>
      </bottom>
      <diagonal/>
    </border>
    <border>
      <left/>
      <right style="thin">
        <color theme="8"/>
      </right>
      <top/>
      <bottom/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double">
        <color theme="8"/>
      </bottom>
      <diagonal/>
    </border>
    <border>
      <left style="thin">
        <color theme="8"/>
      </left>
      <right/>
      <top style="double">
        <color theme="8"/>
      </top>
      <bottom/>
      <diagonal/>
    </border>
    <border>
      <left style="thin">
        <color theme="8"/>
      </left>
      <right/>
      <top/>
      <bottom style="thin">
        <color theme="8"/>
      </bottom>
      <diagonal/>
    </border>
    <border>
      <left/>
      <right/>
      <top style="double">
        <color theme="8"/>
      </top>
      <bottom style="thin">
        <color theme="8"/>
      </bottom>
      <diagonal/>
    </border>
    <border>
      <left/>
      <right style="thin">
        <color theme="8"/>
      </right>
      <top style="double">
        <color theme="8"/>
      </top>
      <bottom style="thin">
        <color theme="8"/>
      </bottom>
      <diagonal/>
    </border>
    <border>
      <left style="thin">
        <color theme="8"/>
      </left>
      <right style="thin">
        <color theme="8"/>
      </right>
      <top style="double">
        <color theme="8"/>
      </top>
      <bottom style="double">
        <color theme="8"/>
      </bottom>
      <diagonal/>
    </border>
    <border>
      <left style="thin">
        <color theme="8"/>
      </left>
      <right/>
      <top style="thin">
        <color theme="8"/>
      </top>
      <bottom style="double">
        <color theme="8"/>
      </bottom>
      <diagonal/>
    </border>
    <border>
      <left/>
      <right/>
      <top style="thin">
        <color theme="8"/>
      </top>
      <bottom style="double">
        <color theme="8"/>
      </bottom>
      <diagonal/>
    </border>
    <border>
      <left/>
      <right style="thin">
        <color theme="8"/>
      </right>
      <top style="double">
        <color theme="8"/>
      </top>
      <bottom style="double">
        <color theme="8"/>
      </bottom>
      <diagonal/>
    </border>
    <border>
      <left style="thin">
        <color theme="8"/>
      </left>
      <right/>
      <top style="double">
        <color theme="8"/>
      </top>
      <bottom style="double">
        <color theme="8"/>
      </bottom>
      <diagonal/>
    </border>
    <border>
      <left/>
      <right/>
      <top style="double">
        <color theme="8"/>
      </top>
      <bottom style="double">
        <color theme="8"/>
      </bottom>
      <diagonal/>
    </border>
    <border>
      <left style="thin">
        <color theme="8"/>
      </left>
      <right style="thin">
        <color theme="8"/>
      </right>
      <top/>
      <bottom style="double">
        <color theme="8"/>
      </bottom>
      <diagonal/>
    </border>
    <border>
      <left style="thin">
        <color rgb="FF006699"/>
      </left>
      <right/>
      <top style="double">
        <color rgb="FF006699"/>
      </top>
      <bottom style="double">
        <color rgb="FF006699"/>
      </bottom>
      <diagonal/>
    </border>
    <border>
      <left/>
      <right/>
      <top style="double">
        <color rgb="FF006699"/>
      </top>
      <bottom style="double">
        <color rgb="FF006699"/>
      </bottom>
      <diagonal/>
    </border>
    <border>
      <left/>
      <right style="thin">
        <color rgb="FF006699"/>
      </right>
      <top style="double">
        <color rgb="FF006699"/>
      </top>
      <bottom style="double">
        <color rgb="FF006699"/>
      </bottom>
      <diagonal/>
    </border>
    <border>
      <left style="double">
        <color theme="8"/>
      </left>
      <right style="double">
        <color theme="8"/>
      </right>
      <top/>
      <bottom style="double">
        <color theme="8"/>
      </bottom>
      <diagonal/>
    </border>
    <border>
      <left style="thin">
        <color theme="8"/>
      </left>
      <right style="thin">
        <color theme="8"/>
      </right>
      <top/>
      <bottom style="thin">
        <color theme="8"/>
      </bottom>
      <diagonal/>
    </border>
    <border>
      <left/>
      <right style="thin">
        <color theme="8"/>
      </right>
      <top style="double">
        <color theme="8"/>
      </top>
      <bottom/>
      <diagonal/>
    </border>
    <border>
      <left style="thin">
        <color theme="8"/>
      </left>
      <right/>
      <top/>
      <bottom/>
      <diagonal/>
    </border>
    <border>
      <left/>
      <right style="double">
        <color rgb="FF0083C4"/>
      </right>
      <top/>
      <bottom/>
      <diagonal/>
    </border>
    <border>
      <left style="double">
        <color rgb="FF0083C4"/>
      </left>
      <right/>
      <top style="double">
        <color rgb="FF0083C4"/>
      </top>
      <bottom/>
      <diagonal/>
    </border>
    <border>
      <left/>
      <right style="double">
        <color rgb="FF0083C4"/>
      </right>
      <top style="double">
        <color rgb="FF0083C4"/>
      </top>
      <bottom/>
      <diagonal/>
    </border>
    <border>
      <left style="double">
        <color rgb="FF0083C4"/>
      </left>
      <right/>
      <top/>
      <bottom/>
      <diagonal/>
    </border>
    <border>
      <left/>
      <right/>
      <top style="double">
        <color rgb="FF0083C4"/>
      </top>
      <bottom/>
      <diagonal/>
    </border>
    <border>
      <left/>
      <right/>
      <top style="thin">
        <color indexed="64"/>
      </top>
      <bottom style="double">
        <color theme="8"/>
      </bottom>
      <diagonal/>
    </border>
    <border>
      <left/>
      <right style="thin">
        <color indexed="64"/>
      </right>
      <top style="thin">
        <color indexed="64"/>
      </top>
      <bottom style="double">
        <color theme="8"/>
      </bottom>
      <diagonal/>
    </border>
    <border>
      <left style="double">
        <color rgb="FF0083C4"/>
      </left>
      <right style="double">
        <color rgb="FF0083C4"/>
      </right>
      <top style="double">
        <color theme="8"/>
      </top>
      <bottom style="thin">
        <color theme="8"/>
      </bottom>
      <diagonal/>
    </border>
    <border>
      <left style="double">
        <color rgb="FF0083C4"/>
      </left>
      <right style="double">
        <color rgb="FF0083C4"/>
      </right>
      <top style="thin">
        <color theme="8"/>
      </top>
      <bottom style="thin">
        <color theme="8"/>
      </bottom>
      <diagonal/>
    </border>
    <border>
      <left style="double">
        <color rgb="FF0083C4"/>
      </left>
      <right style="double">
        <color rgb="FF0083C4"/>
      </right>
      <top style="thin">
        <color theme="8"/>
      </top>
      <bottom style="double">
        <color rgb="FF0083C4"/>
      </bottom>
      <diagonal/>
    </border>
    <border>
      <left style="thin">
        <color theme="6" tint="-0.499984740745262"/>
      </left>
      <right style="thin">
        <color theme="6" tint="-0.499984740745262"/>
      </right>
      <top style="thin">
        <color theme="6" tint="-0.499984740745262"/>
      </top>
      <bottom style="thin">
        <color theme="6" tint="-0.499984740745262"/>
      </bottom>
      <diagonal/>
    </border>
    <border>
      <left style="thin">
        <color theme="6" tint="-0.499984740745262"/>
      </left>
      <right/>
      <top style="thin">
        <color theme="6" tint="-0.499984740745262"/>
      </top>
      <bottom/>
      <diagonal/>
    </border>
    <border>
      <left/>
      <right/>
      <top style="thin">
        <color theme="6" tint="-0.499984740745262"/>
      </top>
      <bottom/>
      <diagonal/>
    </border>
    <border>
      <left style="thin">
        <color theme="6" tint="-0.499984740745262"/>
      </left>
      <right/>
      <top/>
      <bottom style="thin">
        <color theme="6" tint="-0.499984740745262"/>
      </bottom>
      <diagonal/>
    </border>
    <border>
      <left/>
      <right/>
      <top style="thin">
        <color theme="6" tint="-0.499984740745262"/>
      </top>
      <bottom style="double">
        <color theme="6" tint="-0.499984740745262"/>
      </bottom>
      <diagonal/>
    </border>
    <border>
      <left style="thin">
        <color theme="6" tint="-0.499984740745262"/>
      </left>
      <right style="thin">
        <color theme="6" tint="-0.499984740745262"/>
      </right>
      <top/>
      <bottom/>
      <diagonal/>
    </border>
    <border>
      <left/>
      <right/>
      <top style="thin">
        <color theme="6" tint="-0.499984740745262"/>
      </top>
      <bottom style="thin">
        <color theme="6" tint="-0.499984740745262"/>
      </bottom>
      <diagonal/>
    </border>
    <border>
      <left style="thin">
        <color theme="6" tint="-0.499984740745262"/>
      </left>
      <right style="thin">
        <color theme="6" tint="-0.499984740745262"/>
      </right>
      <top style="double">
        <color theme="6" tint="-0.499984740745262"/>
      </top>
      <bottom style="double">
        <color theme="6" tint="-0.499984740745262"/>
      </bottom>
      <diagonal/>
    </border>
    <border>
      <left style="double">
        <color theme="6" tint="-0.499984740745262"/>
      </left>
      <right style="thin">
        <color theme="8"/>
      </right>
      <top style="double">
        <color theme="6" tint="-0.499984740745262"/>
      </top>
      <bottom/>
      <diagonal/>
    </border>
    <border>
      <left style="double">
        <color theme="6" tint="-0.499984740745262"/>
      </left>
      <right style="thin">
        <color theme="8"/>
      </right>
      <top style="double">
        <color theme="6" tint="-0.499984740745262"/>
      </top>
      <bottom style="double">
        <color theme="6" tint="-0.499984740745262"/>
      </bottom>
      <diagonal/>
    </border>
    <border>
      <left style="double">
        <color theme="6" tint="-0.499984740745262"/>
      </left>
      <right style="thin">
        <color theme="8"/>
      </right>
      <top/>
      <bottom/>
      <diagonal/>
    </border>
    <border>
      <left style="double">
        <color theme="6" tint="-0.499984740745262"/>
      </left>
      <right style="thin">
        <color theme="8"/>
      </right>
      <top/>
      <bottom style="double">
        <color theme="6" tint="-0.499984740745262"/>
      </bottom>
      <diagonal/>
    </border>
    <border>
      <left style="double">
        <color theme="8"/>
      </left>
      <right style="thin">
        <color theme="6" tint="-0.499984740745262"/>
      </right>
      <top style="double">
        <color theme="6" tint="-0.499984740745262"/>
      </top>
      <bottom style="double">
        <color theme="6" tint="-0.499984740745262"/>
      </bottom>
      <diagonal/>
    </border>
    <border>
      <left/>
      <right style="thin">
        <color theme="8"/>
      </right>
      <top style="double">
        <color theme="6" tint="-0.499984740745262"/>
      </top>
      <bottom/>
      <diagonal/>
    </border>
    <border>
      <left/>
      <right style="thin">
        <color theme="8"/>
      </right>
      <top style="double">
        <color theme="6" tint="-0.499984740745262"/>
      </top>
      <bottom style="double">
        <color theme="6" tint="-0.499984740745262"/>
      </bottom>
      <diagonal/>
    </border>
    <border>
      <left style="double">
        <color theme="8"/>
      </left>
      <right style="thin">
        <color theme="6" tint="-0.499984740745262"/>
      </right>
      <top style="double">
        <color theme="6" tint="-0.499984740745262"/>
      </top>
      <bottom/>
      <diagonal/>
    </border>
    <border>
      <left style="double">
        <color theme="8"/>
      </left>
      <right style="thin">
        <color theme="6" tint="-0.499984740745262"/>
      </right>
      <top/>
      <bottom/>
      <diagonal/>
    </border>
    <border>
      <left style="double">
        <color theme="8"/>
      </left>
      <right style="thin">
        <color theme="6" tint="-0.499984740745262"/>
      </right>
      <top/>
      <bottom style="double">
        <color theme="6" tint="-0.499984740745262"/>
      </bottom>
      <diagonal/>
    </border>
    <border>
      <left style="thin">
        <color theme="6" tint="-0.499984740745262"/>
      </left>
      <right style="thin">
        <color theme="6" tint="-0.499984740745262"/>
      </right>
      <top style="double">
        <color theme="6" tint="-0.499984740745262"/>
      </top>
      <bottom/>
      <diagonal/>
    </border>
    <border>
      <left style="thin">
        <color theme="6" tint="-0.499984740745262"/>
      </left>
      <right style="thin">
        <color theme="6" tint="-0.499984740745262"/>
      </right>
      <top/>
      <bottom style="double">
        <color theme="6" tint="-0.499984740745262"/>
      </bottom>
      <diagonal/>
    </border>
    <border>
      <left style="thin">
        <color theme="6" tint="-0.499984740745262"/>
      </left>
      <right/>
      <top style="double">
        <color theme="6" tint="-0.499984740745262"/>
      </top>
      <bottom style="thin">
        <color theme="6" tint="-0.499984740745262"/>
      </bottom>
      <diagonal/>
    </border>
    <border>
      <left style="thin">
        <color theme="6" tint="-0.499984740745262"/>
      </left>
      <right/>
      <top style="thin">
        <color theme="6" tint="-0.499984740745262"/>
      </top>
      <bottom style="thin">
        <color theme="6" tint="-0.499984740745262"/>
      </bottom>
      <diagonal/>
    </border>
    <border>
      <left style="thin">
        <color theme="6" tint="-0.499984740745262"/>
      </left>
      <right/>
      <top style="thin">
        <color theme="6" tint="-0.499984740745262"/>
      </top>
      <bottom style="double">
        <color theme="6" tint="-0.499984740745262"/>
      </bottom>
      <diagonal/>
    </border>
    <border>
      <left style="thin">
        <color theme="8"/>
      </left>
      <right style="thin">
        <color theme="8"/>
      </right>
      <top style="thin">
        <color theme="6" tint="-0.499984740745262"/>
      </top>
      <bottom style="double">
        <color theme="6" tint="-0.499984740745262"/>
      </bottom>
      <diagonal/>
    </border>
    <border>
      <left/>
      <right/>
      <top/>
      <bottom style="double">
        <color theme="6" tint="-0.499984740745262"/>
      </bottom>
      <diagonal/>
    </border>
  </borders>
  <cellStyleXfs count="9">
    <xf numFmtId="0" fontId="0" fillId="0" borderId="0"/>
    <xf numFmtId="44" fontId="1" fillId="0" borderId="0" applyFont="0" applyFill="0" applyBorder="0" applyAlignment="0" applyProtection="0"/>
    <xf numFmtId="0" fontId="3" fillId="0" borderId="0"/>
    <xf numFmtId="0" fontId="4" fillId="0" borderId="0"/>
    <xf numFmtId="164" fontId="4" fillId="0" borderId="0" applyBorder="0" applyProtection="0"/>
    <xf numFmtId="0" fontId="5" fillId="0" borderId="0"/>
    <xf numFmtId="43" fontId="1" fillId="0" borderId="0" applyFont="0" applyFill="0" applyBorder="0" applyAlignment="0" applyProtection="0"/>
    <xf numFmtId="0" fontId="6" fillId="3" borderId="2" applyFont="0" applyBorder="0" applyAlignment="0">
      <protection locked="0"/>
    </xf>
    <xf numFmtId="0" fontId="7" fillId="4" borderId="1" applyBorder="0">
      <alignment horizontal="left" vertical="center"/>
      <protection locked="0"/>
    </xf>
  </cellStyleXfs>
  <cellXfs count="147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8" fillId="2" borderId="0" xfId="2" applyFont="1" applyFill="1"/>
    <xf numFmtId="0" fontId="11" fillId="2" borderId="0" xfId="0" applyFont="1" applyFill="1" applyAlignment="1">
      <alignment vertical="center"/>
    </xf>
    <xf numFmtId="0" fontId="11" fillId="0" borderId="0" xfId="0" applyFont="1"/>
    <xf numFmtId="0" fontId="11" fillId="2" borderId="0" xfId="0" applyFont="1" applyFill="1"/>
    <xf numFmtId="0" fontId="11" fillId="2" borderId="0" xfId="0" applyFont="1" applyFill="1" applyProtection="1">
      <protection locked="0"/>
    </xf>
    <xf numFmtId="0" fontId="12" fillId="2" borderId="0" xfId="0" applyFont="1" applyFill="1" applyAlignment="1" applyProtection="1">
      <alignment horizontal="center"/>
      <protection locked="0"/>
    </xf>
    <xf numFmtId="0" fontId="11" fillId="2" borderId="0" xfId="0" applyFont="1" applyFill="1" applyAlignment="1">
      <alignment wrapText="1"/>
    </xf>
    <xf numFmtId="0" fontId="11" fillId="2" borderId="0" xfId="0" applyFont="1" applyFill="1" applyAlignment="1" applyProtection="1">
      <alignment horizontal="center"/>
      <protection locked="0"/>
    </xf>
    <xf numFmtId="0" fontId="13" fillId="2" borderId="0" xfId="0" applyFont="1" applyFill="1"/>
    <xf numFmtId="0" fontId="10" fillId="2" borderId="0" xfId="0" applyFont="1" applyFill="1" applyAlignment="1" applyProtection="1">
      <alignment horizontal="center" vertical="center" wrapText="1"/>
      <protection locked="0"/>
    </xf>
    <xf numFmtId="0" fontId="11" fillId="0" borderId="0" xfId="0" applyFont="1" applyAlignment="1">
      <alignment wrapText="1"/>
    </xf>
    <xf numFmtId="0" fontId="15" fillId="0" borderId="3" xfId="0" applyFont="1" applyBorder="1" applyAlignment="1">
      <alignment horizontal="center" vertical="center"/>
    </xf>
    <xf numFmtId="0" fontId="11" fillId="2" borderId="0" xfId="0" applyFont="1" applyFill="1" applyAlignment="1">
      <alignment vertical="center" wrapText="1"/>
    </xf>
    <xf numFmtId="0" fontId="11" fillId="2" borderId="0" xfId="0" applyFont="1" applyFill="1" applyAlignment="1">
      <alignment horizontal="center"/>
    </xf>
    <xf numFmtId="0" fontId="11" fillId="2" borderId="0" xfId="0" applyFont="1" applyFill="1" applyAlignment="1">
      <alignment horizontal="center" wrapText="1"/>
    </xf>
    <xf numFmtId="0" fontId="11" fillId="2" borderId="0" xfId="0" applyFont="1" applyFill="1" applyAlignment="1">
      <alignment horizontal="center" vertical="center"/>
    </xf>
    <xf numFmtId="3" fontId="13" fillId="2" borderId="0" xfId="6" applyNumberFormat="1" applyFont="1" applyFill="1" applyAlignment="1">
      <alignment horizontal="center" vertical="center"/>
    </xf>
    <xf numFmtId="0" fontId="11" fillId="2" borderId="13" xfId="0" applyFont="1" applyFill="1" applyBorder="1" applyAlignment="1" applyProtection="1">
      <alignment horizontal="left" vertical="center"/>
      <protection locked="0"/>
    </xf>
    <xf numFmtId="0" fontId="11" fillId="2" borderId="9" xfId="0" applyFont="1" applyFill="1" applyBorder="1" applyAlignment="1" applyProtection="1">
      <alignment horizontal="left" vertical="center"/>
      <protection locked="0"/>
    </xf>
    <xf numFmtId="0" fontId="11" fillId="2" borderId="14" xfId="0" applyFont="1" applyFill="1" applyBorder="1" applyAlignment="1" applyProtection="1">
      <alignment horizontal="center" vertical="center"/>
      <protection locked="0"/>
    </xf>
    <xf numFmtId="0" fontId="11" fillId="2" borderId="8" xfId="0" applyFont="1" applyFill="1" applyBorder="1" applyAlignment="1" applyProtection="1">
      <alignment horizontal="center" vertical="center"/>
      <protection locked="0"/>
    </xf>
    <xf numFmtId="0" fontId="11" fillId="2" borderId="17" xfId="0" applyFont="1" applyFill="1" applyBorder="1" applyAlignment="1" applyProtection="1">
      <alignment horizontal="left" vertical="center"/>
      <protection locked="0"/>
    </xf>
    <xf numFmtId="0" fontId="11" fillId="2" borderId="10" xfId="0" applyFont="1" applyFill="1" applyBorder="1" applyAlignment="1" applyProtection="1">
      <alignment horizontal="center" vertical="center"/>
      <protection locked="0"/>
    </xf>
    <xf numFmtId="0" fontId="11" fillId="2" borderId="20" xfId="0" applyFont="1" applyFill="1" applyBorder="1" applyAlignment="1">
      <alignment horizontal="center"/>
    </xf>
    <xf numFmtId="0" fontId="11" fillId="2" borderId="20" xfId="0" applyFont="1" applyFill="1" applyBorder="1"/>
    <xf numFmtId="0" fontId="11" fillId="2" borderId="20" xfId="0" applyFont="1" applyFill="1" applyBorder="1" applyAlignment="1">
      <alignment wrapText="1"/>
    </xf>
    <xf numFmtId="0" fontId="11" fillId="2" borderId="18" xfId="0" applyFont="1" applyFill="1" applyBorder="1"/>
    <xf numFmtId="0" fontId="19" fillId="2" borderId="15" xfId="0" applyFont="1" applyFill="1" applyBorder="1" applyAlignment="1">
      <alignment horizontal="center" vertical="center"/>
    </xf>
    <xf numFmtId="0" fontId="19" fillId="2" borderId="21" xfId="0" applyFont="1" applyFill="1" applyBorder="1" applyAlignment="1">
      <alignment horizontal="center" vertical="center"/>
    </xf>
    <xf numFmtId="0" fontId="19" fillId="2" borderId="21" xfId="0" applyFont="1" applyFill="1" applyBorder="1" applyAlignment="1">
      <alignment horizontal="center" vertical="center" wrapText="1"/>
    </xf>
    <xf numFmtId="0" fontId="15" fillId="6" borderId="3" xfId="0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6" borderId="26" xfId="0" applyFont="1" applyFill="1" applyBorder="1" applyAlignment="1">
      <alignment horizontal="center" vertical="center"/>
    </xf>
    <xf numFmtId="0" fontId="11" fillId="0" borderId="5" xfId="0" applyFont="1" applyBorder="1"/>
    <xf numFmtId="0" fontId="17" fillId="7" borderId="4" xfId="0" applyFont="1" applyFill="1" applyBorder="1" applyAlignment="1">
      <alignment horizontal="center" vertical="center" wrapText="1"/>
    </xf>
    <xf numFmtId="0" fontId="10" fillId="9" borderId="15" xfId="0" applyFont="1" applyFill="1" applyBorder="1" applyAlignment="1">
      <alignment horizontal="center" vertical="center" wrapText="1"/>
    </xf>
    <xf numFmtId="0" fontId="10" fillId="10" borderId="15" xfId="0" applyFont="1" applyFill="1" applyBorder="1" applyAlignment="1">
      <alignment horizontal="center" vertical="center" wrapText="1"/>
    </xf>
    <xf numFmtId="0" fontId="10" fillId="11" borderId="15" xfId="0" applyFont="1" applyFill="1" applyBorder="1" applyAlignment="1">
      <alignment horizontal="center" vertical="center" wrapText="1"/>
    </xf>
    <xf numFmtId="0" fontId="10" fillId="9" borderId="25" xfId="0" applyFont="1" applyFill="1" applyBorder="1" applyAlignment="1">
      <alignment horizontal="center" vertical="center" wrapText="1"/>
    </xf>
    <xf numFmtId="0" fontId="10" fillId="10" borderId="25" xfId="0" applyFont="1" applyFill="1" applyBorder="1" applyAlignment="1">
      <alignment horizontal="center" vertical="center" wrapText="1"/>
    </xf>
    <xf numFmtId="0" fontId="10" fillId="11" borderId="25" xfId="0" applyFont="1" applyFill="1" applyBorder="1" applyAlignment="1">
      <alignment horizontal="center" vertical="center" wrapText="1"/>
    </xf>
    <xf numFmtId="0" fontId="11" fillId="2" borderId="11" xfId="0" applyFont="1" applyFill="1" applyBorder="1" applyAlignment="1">
      <alignment vertical="center"/>
    </xf>
    <xf numFmtId="0" fontId="11" fillId="2" borderId="12" xfId="0" applyFont="1" applyFill="1" applyBorder="1" applyAlignment="1">
      <alignment horizontal="left" vertical="center"/>
    </xf>
    <xf numFmtId="0" fontId="24" fillId="2" borderId="6" xfId="2" applyFont="1" applyFill="1" applyBorder="1" applyAlignment="1">
      <alignment horizontal="left" vertical="center" wrapText="1"/>
    </xf>
    <xf numFmtId="165" fontId="15" fillId="6" borderId="3" xfId="0" applyNumberFormat="1" applyFont="1" applyFill="1" applyBorder="1" applyAlignment="1">
      <alignment horizontal="center" vertical="center"/>
    </xf>
    <xf numFmtId="165" fontId="15" fillId="0" borderId="3" xfId="0" applyNumberFormat="1" applyFont="1" applyBorder="1" applyAlignment="1">
      <alignment horizontal="center" vertical="center"/>
    </xf>
    <xf numFmtId="3" fontId="15" fillId="6" borderId="3" xfId="6" applyNumberFormat="1" applyFont="1" applyFill="1" applyBorder="1" applyAlignment="1">
      <alignment horizontal="center" vertical="center"/>
    </xf>
    <xf numFmtId="3" fontId="15" fillId="0" borderId="3" xfId="6" applyNumberFormat="1" applyFont="1" applyBorder="1" applyAlignment="1">
      <alignment horizontal="center" vertical="center"/>
    </xf>
    <xf numFmtId="3" fontId="15" fillId="0" borderId="3" xfId="0" applyNumberFormat="1" applyFont="1" applyBorder="1" applyAlignment="1">
      <alignment horizontal="center" vertical="center"/>
    </xf>
    <xf numFmtId="3" fontId="15" fillId="6" borderId="3" xfId="0" applyNumberFormat="1" applyFont="1" applyFill="1" applyBorder="1" applyAlignment="1">
      <alignment horizontal="center" vertical="center"/>
    </xf>
    <xf numFmtId="165" fontId="15" fillId="6" borderId="26" xfId="0" applyNumberFormat="1" applyFont="1" applyFill="1" applyBorder="1" applyAlignment="1">
      <alignment horizontal="center" vertical="center"/>
    </xf>
    <xf numFmtId="3" fontId="15" fillId="6" borderId="26" xfId="0" applyNumberFormat="1" applyFont="1" applyFill="1" applyBorder="1" applyAlignment="1">
      <alignment horizontal="center" vertical="center"/>
    </xf>
    <xf numFmtId="0" fontId="11" fillId="2" borderId="29" xfId="0" applyFont="1" applyFill="1" applyBorder="1" applyAlignment="1">
      <alignment vertical="center"/>
    </xf>
    <xf numFmtId="0" fontId="11" fillId="2" borderId="30" xfId="0" applyFont="1" applyFill="1" applyBorder="1"/>
    <xf numFmtId="0" fontId="11" fillId="2" borderId="31" xfId="0" applyFont="1" applyFill="1" applyBorder="1"/>
    <xf numFmtId="0" fontId="11" fillId="2" borderId="32" xfId="0" applyFont="1" applyFill="1" applyBorder="1" applyAlignment="1">
      <alignment vertical="center"/>
    </xf>
    <xf numFmtId="0" fontId="11" fillId="2" borderId="33" xfId="0" applyFont="1" applyFill="1" applyBorder="1" applyProtection="1">
      <protection locked="0"/>
    </xf>
    <xf numFmtId="0" fontId="11" fillId="2" borderId="33" xfId="0" applyFont="1" applyFill="1" applyBorder="1"/>
    <xf numFmtId="0" fontId="11" fillId="0" borderId="0" xfId="0" applyFont="1" applyAlignment="1" applyProtection="1">
      <alignment horizontal="center" vertical="center"/>
      <protection locked="0"/>
    </xf>
    <xf numFmtId="0" fontId="15" fillId="6" borderId="3" xfId="0" applyFont="1" applyFill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3" fillId="2" borderId="0" xfId="0" applyFont="1" applyFill="1" applyAlignment="1">
      <alignment horizontal="left" wrapText="1"/>
    </xf>
    <xf numFmtId="165" fontId="12" fillId="6" borderId="3" xfId="0" applyNumberFormat="1" applyFont="1" applyFill="1" applyBorder="1" applyAlignment="1">
      <alignment horizontal="center" vertical="center"/>
    </xf>
    <xf numFmtId="165" fontId="12" fillId="0" borderId="3" xfId="0" applyNumberFormat="1" applyFont="1" applyBorder="1" applyAlignment="1">
      <alignment horizontal="center" vertical="center"/>
    </xf>
    <xf numFmtId="0" fontId="17" fillId="2" borderId="0" xfId="0" applyFont="1" applyFill="1"/>
    <xf numFmtId="0" fontId="11" fillId="2" borderId="0" xfId="0" applyFont="1" applyFill="1" applyAlignment="1" applyProtection="1">
      <alignment horizontal="center" vertical="center"/>
      <protection locked="0"/>
    </xf>
    <xf numFmtId="0" fontId="11" fillId="2" borderId="28" xfId="0" applyFont="1" applyFill="1" applyBorder="1" applyAlignment="1">
      <alignment vertical="top"/>
    </xf>
    <xf numFmtId="0" fontId="11" fillId="2" borderId="7" xfId="0" applyFont="1" applyFill="1" applyBorder="1" applyAlignment="1">
      <alignment vertical="top" wrapText="1"/>
    </xf>
    <xf numFmtId="0" fontId="0" fillId="2" borderId="0" xfId="0" applyFill="1" applyAlignment="1">
      <alignment vertical="top"/>
    </xf>
    <xf numFmtId="0" fontId="11" fillId="2" borderId="27" xfId="0" applyFont="1" applyFill="1" applyBorder="1" applyAlignment="1">
      <alignment vertical="top" wrapText="1"/>
    </xf>
    <xf numFmtId="0" fontId="11" fillId="2" borderId="30" xfId="0" applyFont="1" applyFill="1" applyBorder="1" applyProtection="1">
      <protection locked="0"/>
    </xf>
    <xf numFmtId="0" fontId="11" fillId="0" borderId="0" xfId="0" applyFont="1" applyProtection="1">
      <protection locked="0"/>
    </xf>
    <xf numFmtId="0" fontId="11" fillId="2" borderId="0" xfId="0" applyFont="1" applyFill="1" applyAlignment="1" applyProtection="1">
      <alignment vertical="center"/>
      <protection locked="0"/>
    </xf>
    <xf numFmtId="0" fontId="19" fillId="8" borderId="36" xfId="0" applyFont="1" applyFill="1" applyBorder="1" applyAlignment="1" applyProtection="1">
      <alignment vertical="center" wrapText="1"/>
      <protection locked="0"/>
    </xf>
    <xf numFmtId="0" fontId="11" fillId="0" borderId="0" xfId="0" applyFont="1" applyAlignment="1" applyProtection="1">
      <alignment vertical="center"/>
      <protection locked="0"/>
    </xf>
    <xf numFmtId="0" fontId="19" fillId="8" borderId="37" xfId="0" applyFont="1" applyFill="1" applyBorder="1" applyAlignment="1" applyProtection="1">
      <alignment vertical="center" wrapText="1"/>
      <protection locked="0"/>
    </xf>
    <xf numFmtId="0" fontId="19" fillId="8" borderId="38" xfId="0" applyFont="1" applyFill="1" applyBorder="1" applyAlignment="1" applyProtection="1">
      <alignment vertical="center" wrapText="1"/>
      <protection locked="0"/>
    </xf>
    <xf numFmtId="0" fontId="19" fillId="2" borderId="0" xfId="0" applyFont="1" applyFill="1" applyAlignment="1" applyProtection="1">
      <alignment horizontal="left" vertical="center" wrapText="1"/>
      <protection locked="0"/>
    </xf>
    <xf numFmtId="0" fontId="11" fillId="2" borderId="0" xfId="0" applyFont="1" applyFill="1" applyAlignment="1" applyProtection="1">
      <alignment wrapText="1"/>
      <protection locked="0"/>
    </xf>
    <xf numFmtId="0" fontId="11" fillId="0" borderId="0" xfId="0" applyFont="1" applyAlignment="1" applyProtection="1">
      <alignment wrapText="1"/>
      <protection locked="0"/>
    </xf>
    <xf numFmtId="0" fontId="13" fillId="2" borderId="0" xfId="0" applyFont="1" applyFill="1" applyProtection="1">
      <protection locked="0"/>
    </xf>
    <xf numFmtId="0" fontId="15" fillId="0" borderId="0" xfId="0" applyFont="1" applyAlignment="1" applyProtection="1">
      <alignment horizontal="center" vertical="center"/>
      <protection locked="0"/>
    </xf>
    <xf numFmtId="3" fontId="15" fillId="0" borderId="0" xfId="0" applyNumberFormat="1" applyFont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left" vertical="center" wrapText="1"/>
      <protection locked="0"/>
    </xf>
    <xf numFmtId="8" fontId="15" fillId="0" borderId="0" xfId="0" applyNumberFormat="1" applyFont="1" applyAlignment="1" applyProtection="1">
      <alignment horizontal="center" vertical="center"/>
      <protection locked="0"/>
    </xf>
    <xf numFmtId="165" fontId="15" fillId="0" borderId="0" xfId="1" applyNumberFormat="1" applyFont="1" applyAlignment="1" applyProtection="1">
      <alignment horizontal="center" vertical="center"/>
      <protection locked="0"/>
    </xf>
    <xf numFmtId="165" fontId="15" fillId="2" borderId="0" xfId="1" applyNumberFormat="1" applyFont="1" applyFill="1" applyAlignment="1" applyProtection="1">
      <alignment horizontal="center" vertical="center"/>
      <protection locked="0"/>
    </xf>
    <xf numFmtId="165" fontId="16" fillId="0" borderId="0" xfId="1" applyNumberFormat="1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/>
      <protection locked="0"/>
    </xf>
    <xf numFmtId="0" fontId="26" fillId="12" borderId="39" xfId="0" applyFont="1" applyFill="1" applyBorder="1" applyAlignment="1" applyProtection="1">
      <alignment vertical="center" wrapText="1"/>
      <protection locked="0"/>
    </xf>
    <xf numFmtId="0" fontId="26" fillId="12" borderId="44" xfId="0" applyFont="1" applyFill="1" applyBorder="1" applyAlignment="1" applyProtection="1">
      <alignment vertical="center" wrapText="1"/>
      <protection locked="0"/>
    </xf>
    <xf numFmtId="0" fontId="11" fillId="2" borderId="43" xfId="0" applyFont="1" applyFill="1" applyBorder="1" applyProtection="1">
      <protection locked="0"/>
    </xf>
    <xf numFmtId="0" fontId="11" fillId="2" borderId="43" xfId="0" applyFont="1" applyFill="1" applyBorder="1" applyAlignment="1" applyProtection="1">
      <alignment horizontal="center" vertical="center"/>
      <protection locked="0"/>
    </xf>
    <xf numFmtId="0" fontId="9" fillId="5" borderId="43" xfId="7" applyFont="1" applyFill="1" applyBorder="1" applyAlignment="1">
      <protection locked="0"/>
    </xf>
    <xf numFmtId="0" fontId="11" fillId="0" borderId="43" xfId="0" applyFont="1" applyBorder="1" applyProtection="1">
      <protection locked="0"/>
    </xf>
    <xf numFmtId="0" fontId="9" fillId="5" borderId="41" xfId="7" applyFont="1" applyFill="1" applyBorder="1" applyAlignment="1">
      <protection locked="0"/>
    </xf>
    <xf numFmtId="0" fontId="20" fillId="5" borderId="41" xfId="7" applyFont="1" applyFill="1" applyBorder="1" applyAlignment="1">
      <protection locked="0"/>
    </xf>
    <xf numFmtId="0" fontId="9" fillId="0" borderId="41" xfId="7" applyFont="1" applyFill="1" applyBorder="1" applyAlignment="1">
      <protection locked="0"/>
    </xf>
    <xf numFmtId="0" fontId="11" fillId="0" borderId="41" xfId="0" applyFont="1" applyBorder="1" applyProtection="1">
      <protection locked="0"/>
    </xf>
    <xf numFmtId="0" fontId="28" fillId="13" borderId="47" xfId="0" applyFont="1" applyFill="1" applyBorder="1" applyAlignment="1" applyProtection="1">
      <alignment horizontal="centerContinuous" vertical="center" wrapText="1"/>
      <protection locked="0"/>
    </xf>
    <xf numFmtId="0" fontId="28" fillId="13" borderId="48" xfId="0" applyFont="1" applyFill="1" applyBorder="1" applyAlignment="1" applyProtection="1">
      <alignment horizontal="centerContinuous" vertical="center" wrapText="1"/>
      <protection locked="0"/>
    </xf>
    <xf numFmtId="0" fontId="28" fillId="13" borderId="49" xfId="0" applyFont="1" applyFill="1" applyBorder="1" applyAlignment="1" applyProtection="1">
      <alignment horizontal="centerContinuous" vertical="center" wrapText="1"/>
      <protection locked="0"/>
    </xf>
    <xf numFmtId="0" fontId="28" fillId="13" borderId="50" xfId="0" applyFont="1" applyFill="1" applyBorder="1" applyAlignment="1" applyProtection="1">
      <alignment horizontal="centerContinuous" vertical="center" wrapText="1"/>
      <protection locked="0"/>
    </xf>
    <xf numFmtId="0" fontId="15" fillId="0" borderId="52" xfId="0" applyFont="1" applyBorder="1" applyAlignment="1" applyProtection="1">
      <alignment horizontal="center" vertical="center" wrapText="1"/>
      <protection locked="0"/>
    </xf>
    <xf numFmtId="0" fontId="15" fillId="0" borderId="53" xfId="0" applyFont="1" applyBorder="1" applyAlignment="1" applyProtection="1">
      <alignment horizontal="center" vertical="center" wrapText="1"/>
      <protection locked="0"/>
    </xf>
    <xf numFmtId="0" fontId="15" fillId="0" borderId="7" xfId="0" applyFont="1" applyBorder="1" applyAlignment="1" applyProtection="1">
      <alignment horizontal="center" vertical="center"/>
      <protection locked="0"/>
    </xf>
    <xf numFmtId="14" fontId="15" fillId="0" borderId="53" xfId="0" applyNumberFormat="1" applyFont="1" applyBorder="1" applyAlignment="1" applyProtection="1">
      <alignment horizontal="center" vertical="center"/>
      <protection locked="0"/>
    </xf>
    <xf numFmtId="0" fontId="28" fillId="13" borderId="54" xfId="0" applyFont="1" applyFill="1" applyBorder="1" applyAlignment="1" applyProtection="1">
      <alignment horizontal="centerContinuous" vertical="center" wrapText="1"/>
      <protection locked="0"/>
    </xf>
    <xf numFmtId="0" fontId="28" fillId="13" borderId="51" xfId="0" applyFont="1" applyFill="1" applyBorder="1" applyAlignment="1" applyProtection="1">
      <alignment horizontal="centerContinuous" vertical="center" wrapText="1"/>
      <protection locked="0"/>
    </xf>
    <xf numFmtId="0" fontId="28" fillId="13" borderId="55" xfId="0" applyFont="1" applyFill="1" applyBorder="1" applyAlignment="1" applyProtection="1">
      <alignment horizontal="centerContinuous" vertical="center" wrapText="1"/>
      <protection locked="0"/>
    </xf>
    <xf numFmtId="0" fontId="28" fillId="13" borderId="56" xfId="0" applyFont="1" applyFill="1" applyBorder="1" applyAlignment="1" applyProtection="1">
      <alignment horizontal="centerContinuous" vertical="center" wrapText="1"/>
      <protection locked="0"/>
    </xf>
    <xf numFmtId="0" fontId="15" fillId="0" borderId="57" xfId="0" applyFont="1" applyBorder="1" applyAlignment="1" applyProtection="1">
      <alignment horizontal="center" vertical="center" wrapText="1"/>
      <protection locked="0"/>
    </xf>
    <xf numFmtId="0" fontId="15" fillId="0" borderId="46" xfId="0" applyFont="1" applyBorder="1" applyAlignment="1" applyProtection="1">
      <alignment horizontal="center" vertical="center" wrapText="1"/>
      <protection locked="0"/>
    </xf>
    <xf numFmtId="0" fontId="15" fillId="0" borderId="44" xfId="0" applyFont="1" applyBorder="1" applyAlignment="1" applyProtection="1">
      <alignment horizontal="center" vertical="center"/>
      <protection locked="0"/>
    </xf>
    <xf numFmtId="14" fontId="15" fillId="0" borderId="46" xfId="0" applyNumberFormat="1" applyFont="1" applyBorder="1" applyAlignment="1" applyProtection="1">
      <alignment horizontal="center" vertical="center"/>
      <protection locked="0"/>
    </xf>
    <xf numFmtId="14" fontId="15" fillId="0" borderId="58" xfId="0" applyNumberFormat="1" applyFont="1" applyBorder="1" applyAlignment="1">
      <alignment horizontal="center" vertical="center"/>
    </xf>
    <xf numFmtId="14" fontId="27" fillId="12" borderId="59" xfId="0" applyNumberFormat="1" applyFont="1" applyFill="1" applyBorder="1" applyAlignment="1" applyProtection="1">
      <alignment horizontal="left" vertical="center" wrapText="1"/>
      <protection locked="0"/>
    </xf>
    <xf numFmtId="0" fontId="27" fillId="12" borderId="42" xfId="0" applyFont="1" applyFill="1" applyBorder="1" applyAlignment="1" applyProtection="1">
      <alignment horizontal="left" vertical="center" wrapText="1"/>
      <protection locked="0"/>
    </xf>
    <xf numFmtId="0" fontId="27" fillId="12" borderId="60" xfId="0" applyFont="1" applyFill="1" applyBorder="1" applyAlignment="1" applyProtection="1">
      <alignment horizontal="left" vertical="center" wrapText="1"/>
      <protection locked="0"/>
    </xf>
    <xf numFmtId="0" fontId="27" fillId="12" borderId="40" xfId="0" applyFont="1" applyFill="1" applyBorder="1" applyAlignment="1" applyProtection="1">
      <alignment horizontal="left" vertical="center" wrapText="1"/>
      <protection locked="0"/>
    </xf>
    <xf numFmtId="0" fontId="27" fillId="12" borderId="61" xfId="0" applyFont="1" applyFill="1" applyBorder="1" applyAlignment="1" applyProtection="1">
      <alignment horizontal="left" vertical="center" wrapText="1"/>
      <protection locked="0"/>
    </xf>
    <xf numFmtId="14" fontId="11" fillId="2" borderId="45" xfId="0" applyNumberFormat="1" applyFont="1" applyFill="1" applyBorder="1" applyAlignment="1" applyProtection="1">
      <alignment horizontal="center" vertical="center"/>
      <protection locked="0"/>
    </xf>
    <xf numFmtId="0" fontId="11" fillId="2" borderId="45" xfId="0" applyFont="1" applyFill="1" applyBorder="1" applyAlignment="1" applyProtection="1">
      <alignment horizontal="center" vertical="center"/>
      <protection locked="0"/>
    </xf>
    <xf numFmtId="0" fontId="18" fillId="14" borderId="62" xfId="0" applyFont="1" applyFill="1" applyBorder="1" applyAlignment="1" applyProtection="1">
      <alignment horizontal="center" vertical="center" wrapText="1"/>
      <protection locked="0"/>
    </xf>
    <xf numFmtId="4" fontId="18" fillId="14" borderId="62" xfId="0" applyNumberFormat="1" applyFont="1" applyFill="1" applyBorder="1" applyAlignment="1" applyProtection="1">
      <alignment horizontal="center" vertical="center" wrapText="1" shrinkToFit="1"/>
      <protection locked="0"/>
    </xf>
    <xf numFmtId="4" fontId="17" fillId="14" borderId="62" xfId="0" applyNumberFormat="1" applyFont="1" applyFill="1" applyBorder="1" applyAlignment="1" applyProtection="1">
      <alignment horizontal="center" vertical="center" wrapText="1"/>
      <protection locked="0"/>
    </xf>
    <xf numFmtId="0" fontId="11" fillId="2" borderId="63" xfId="0" applyFont="1" applyFill="1" applyBorder="1" applyAlignment="1" applyProtection="1">
      <alignment vertical="center"/>
      <protection locked="0"/>
    </xf>
    <xf numFmtId="0" fontId="9" fillId="5" borderId="61" xfId="7" applyFont="1" applyFill="1" applyBorder="1" applyAlignment="1">
      <protection locked="0"/>
    </xf>
    <xf numFmtId="0" fontId="26" fillId="12" borderId="58" xfId="0" applyFont="1" applyFill="1" applyBorder="1" applyAlignment="1" applyProtection="1">
      <alignment vertical="center" wrapText="1"/>
      <protection locked="0"/>
    </xf>
    <xf numFmtId="0" fontId="29" fillId="2" borderId="0" xfId="0" applyFont="1" applyFill="1" applyAlignment="1" applyProtection="1">
      <alignment horizontal="right" vertical="center" wrapText="1"/>
      <protection locked="0"/>
    </xf>
    <xf numFmtId="0" fontId="22" fillId="8" borderId="16" xfId="0" applyFont="1" applyFill="1" applyBorder="1" applyAlignment="1">
      <alignment horizontal="center" vertical="center"/>
    </xf>
    <xf numFmtId="0" fontId="22" fillId="8" borderId="10" xfId="0" applyFont="1" applyFill="1" applyBorder="1" applyAlignment="1">
      <alignment horizontal="center" vertical="center"/>
    </xf>
    <xf numFmtId="0" fontId="9" fillId="3" borderId="34" xfId="7" applyFont="1" applyBorder="1" applyAlignment="1">
      <alignment horizontal="left"/>
      <protection locked="0"/>
    </xf>
    <xf numFmtId="0" fontId="9" fillId="3" borderId="35" xfId="7" applyFont="1" applyBorder="1" applyAlignment="1">
      <alignment horizontal="left"/>
      <protection locked="0"/>
    </xf>
    <xf numFmtId="44" fontId="21" fillId="2" borderId="20" xfId="0" applyNumberFormat="1" applyFont="1" applyFill="1" applyBorder="1" applyAlignment="1">
      <alignment horizontal="center"/>
    </xf>
    <xf numFmtId="0" fontId="18" fillId="5" borderId="22" xfId="8" applyFont="1" applyFill="1" applyBorder="1">
      <alignment horizontal="left" vertical="center"/>
      <protection locked="0"/>
    </xf>
    <xf numFmtId="0" fontId="18" fillId="5" borderId="23" xfId="8" applyFont="1" applyFill="1" applyBorder="1">
      <alignment horizontal="left" vertical="center"/>
      <protection locked="0"/>
    </xf>
    <xf numFmtId="0" fontId="18" fillId="5" borderId="24" xfId="8" applyFont="1" applyFill="1" applyBorder="1">
      <alignment horizontal="left" vertical="center"/>
      <protection locked="0"/>
    </xf>
    <xf numFmtId="0" fontId="18" fillId="5" borderId="16" xfId="8" applyFont="1" applyFill="1" applyBorder="1">
      <alignment horizontal="left" vertical="center"/>
      <protection locked="0"/>
    </xf>
    <xf numFmtId="0" fontId="18" fillId="5" borderId="17" xfId="8" applyFont="1" applyFill="1" applyBorder="1">
      <alignment horizontal="left" vertical="center"/>
      <protection locked="0"/>
    </xf>
    <xf numFmtId="0" fontId="18" fillId="5" borderId="10" xfId="8" applyFont="1" applyFill="1" applyBorder="1">
      <alignment horizontal="left" vertical="center"/>
      <protection locked="0"/>
    </xf>
    <xf numFmtId="0" fontId="18" fillId="5" borderId="19" xfId="8" applyFont="1" applyFill="1" applyBorder="1" applyAlignment="1">
      <alignment horizontal="center" vertical="center"/>
      <protection locked="0"/>
    </xf>
    <xf numFmtId="0" fontId="18" fillId="5" borderId="20" xfId="8" applyFont="1" applyFill="1" applyBorder="1" applyAlignment="1">
      <alignment horizontal="center" vertical="center"/>
      <protection locked="0"/>
    </xf>
    <xf numFmtId="0" fontId="18" fillId="5" borderId="18" xfId="8" applyFont="1" applyFill="1" applyBorder="1" applyAlignment="1">
      <alignment horizontal="center" vertical="center"/>
      <protection locked="0"/>
    </xf>
  </cellXfs>
  <cellStyles count="9">
    <cellStyle name="Estilo 1" xfId="8" xr:uid="{CDC15614-5500-4CC9-B319-C4AF0516955E}"/>
    <cellStyle name="Gradiente Azuis" xfId="7" xr:uid="{51075D50-ADBE-45DB-A2F1-51A696A3F316}"/>
    <cellStyle name="Moeda" xfId="1" builtinId="4"/>
    <cellStyle name="Moeda 2" xfId="4" xr:uid="{00000000-0005-0000-0000-000001000000}"/>
    <cellStyle name="Normal" xfId="0" builtinId="0"/>
    <cellStyle name="Normal 2" xfId="2" xr:uid="{00000000-0005-0000-0000-000003000000}"/>
    <cellStyle name="Normal 2 2" xfId="5" xr:uid="{00000000-0005-0000-0000-000004000000}"/>
    <cellStyle name="Normal 3" xfId="3" xr:uid="{00000000-0005-0000-0000-000005000000}"/>
    <cellStyle name="Vírgula" xfId="6" builtinId="3"/>
  </cellStyles>
  <dxfs count="139">
    <dxf>
      <font>
        <color theme="0"/>
      </font>
      <numFmt numFmtId="166" formatCode=";;;"/>
    </dxf>
    <dxf>
      <font>
        <strike val="0"/>
        <outline val="0"/>
        <shadow val="0"/>
        <u val="none"/>
        <vertAlign val="baseline"/>
        <sz val="12"/>
        <name val="Aptos Display"/>
        <family val="2"/>
        <scheme val="none"/>
      </font>
      <numFmt numFmtId="34" formatCode="_-&quot;R$&quot;\ * #,##0.00_-;\-&quot;R$&quot;\ * #,##0.00_-;_-&quot;R$&quot;\ * &quot;-&quot;??_-;_-@_-"/>
      <fill>
        <patternFill patternType="solid">
          <fgColor theme="8" tint="0.79998168889431442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strike val="0"/>
        <outline val="0"/>
        <shadow val="0"/>
        <u val="none"/>
        <vertAlign val="baseline"/>
        <sz val="12"/>
        <name val="Aptos Display"/>
        <family val="2"/>
        <scheme val="none"/>
      </font>
      <numFmt numFmtId="3" formatCode="#,##0"/>
      <fill>
        <patternFill patternType="solid">
          <fgColor theme="8" tint="0.79998168889431442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34" formatCode="_-&quot;R$&quot;\ * #,##0.00_-;\-&quot;R$&quot;\ * #,##0.00_-;_-&quot;R$&quot;\ * &quot;-&quot;??_-;_-@_-"/>
      <fill>
        <patternFill patternType="solid">
          <fgColor theme="8" tint="0.79998168889431442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3" formatCode="#,##0"/>
      <fill>
        <patternFill patternType="solid">
          <fgColor theme="8" tint="0.79998168889431442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strike val="0"/>
        <outline val="0"/>
        <shadow val="0"/>
        <u val="none"/>
        <vertAlign val="baseline"/>
        <sz val="12"/>
        <name val="Aptos Display"/>
        <family val="2"/>
        <scheme val="none"/>
      </font>
      <numFmt numFmtId="34" formatCode="_-&quot;R$&quot;\ * #,##0.00_-;\-&quot;R$&quot;\ * #,##0.00_-;_-&quot;R$&quot;\ * &quot;-&quot;??_-;_-@_-"/>
      <fill>
        <patternFill patternType="solid">
          <fgColor theme="8" tint="0.79998168889431442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strike val="0"/>
        <outline val="0"/>
        <shadow val="0"/>
        <u val="none"/>
        <vertAlign val="baseline"/>
        <sz val="12"/>
        <name val="Aptos Display"/>
        <family val="2"/>
        <scheme val="none"/>
      </font>
      <numFmt numFmtId="3" formatCode="#,##0"/>
      <fill>
        <patternFill patternType="solid">
          <fgColor theme="8" tint="0.79998168889431442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strike val="0"/>
        <outline val="0"/>
        <shadow val="0"/>
        <u val="none"/>
        <vertAlign val="baseline"/>
        <sz val="12"/>
        <name val="Aptos Display"/>
        <family val="2"/>
        <scheme val="none"/>
      </font>
      <numFmt numFmtId="34" formatCode="_-&quot;R$&quot;\ * #,##0.00_-;\-&quot;R$&quot;\ * #,##0.00_-;_-&quot;R$&quot;\ * &quot;-&quot;??_-;_-@_-"/>
      <fill>
        <patternFill patternType="solid">
          <fgColor theme="8" tint="0.79998168889431442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strike val="0"/>
        <outline val="0"/>
        <shadow val="0"/>
        <u val="none"/>
        <vertAlign val="baseline"/>
        <sz val="12"/>
        <name val="Aptos Display"/>
        <family val="2"/>
        <scheme val="none"/>
      </font>
      <fill>
        <patternFill patternType="solid">
          <fgColor theme="8" tint="0.79998168889431442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strike val="0"/>
        <outline val="0"/>
        <shadow val="0"/>
        <u val="none"/>
        <vertAlign val="baseline"/>
        <sz val="12"/>
        <name val="Aptos Display"/>
        <family val="2"/>
        <scheme val="none"/>
      </font>
      <fill>
        <patternFill patternType="solid">
          <fgColor theme="8" tint="0.79998168889431442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strike val="0"/>
        <outline val="0"/>
        <shadow val="0"/>
        <u val="none"/>
        <vertAlign val="baseline"/>
        <sz val="12"/>
        <name val="Aptos Display"/>
        <family val="2"/>
        <scheme val="none"/>
      </font>
      <numFmt numFmtId="165" formatCode="&quot;R$&quot;\ #,##0.00"/>
      <fill>
        <patternFill patternType="solid">
          <fgColor theme="8" tint="0.79998168889431442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strike val="0"/>
        <outline val="0"/>
        <shadow val="0"/>
        <u val="none"/>
        <vertAlign val="baseline"/>
        <sz val="12"/>
        <name val="Aptos Display"/>
        <family val="2"/>
        <scheme val="none"/>
      </font>
      <fill>
        <patternFill patternType="solid">
          <fgColor theme="8" tint="0.79998168889431442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strike val="0"/>
        <outline val="0"/>
        <shadow val="0"/>
        <u val="none"/>
        <vertAlign val="baseline"/>
        <sz val="12"/>
        <name val="Aptos Display"/>
        <family val="2"/>
        <scheme val="none"/>
      </font>
      <fill>
        <patternFill patternType="solid">
          <fgColor theme="8" tint="0.79998168889431442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strike val="0"/>
        <outline val="0"/>
        <shadow val="0"/>
        <u val="none"/>
        <vertAlign val="baseline"/>
        <sz val="12"/>
        <name val="Aptos Display"/>
        <family val="2"/>
        <scheme val="none"/>
      </font>
      <numFmt numFmtId="0" formatCode="General"/>
      <fill>
        <patternFill patternType="solid">
          <fgColor theme="8" tint="0.79998168889431442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strike val="0"/>
        <outline val="0"/>
        <shadow val="0"/>
        <u val="none"/>
        <vertAlign val="baseline"/>
        <sz val="12"/>
        <name val="Aptos Display"/>
        <family val="2"/>
        <scheme val="none"/>
      </font>
      <numFmt numFmtId="165" formatCode="&quot;R$&quot;\ #,##0.00"/>
      <fill>
        <patternFill patternType="solid">
          <fgColor theme="8" tint="0.79998168889431442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" formatCode="0"/>
      <fill>
        <patternFill patternType="solid">
          <fgColor theme="8" tint="0.79998168889431442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3" formatCode="#,##0"/>
      <fill>
        <patternFill patternType="solid">
          <fgColor theme="8" tint="0.79998168889431442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fill>
        <patternFill patternType="solid">
          <fgColor theme="8" tint="0.79998168889431442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fill>
        <patternFill patternType="solid">
          <fgColor theme="8" tint="0.79998168889431442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strike val="0"/>
        <outline val="0"/>
        <shadow val="0"/>
        <u val="none"/>
        <vertAlign val="baseline"/>
        <sz val="12"/>
        <name val="Aptos Display"/>
        <family val="2"/>
        <scheme val="none"/>
      </font>
      <fill>
        <patternFill patternType="solid">
          <fgColor theme="8" tint="0.79998168889431442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strike val="0"/>
        <outline val="0"/>
        <shadow val="0"/>
        <u val="none"/>
        <vertAlign val="baseline"/>
        <sz val="12"/>
        <name val="Aptos Display"/>
        <family val="2"/>
        <scheme val="none"/>
      </font>
      <fill>
        <patternFill patternType="solid">
          <fgColor theme="8" tint="0.79998168889431442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strike val="0"/>
        <outline val="0"/>
        <shadow val="0"/>
        <u val="none"/>
        <vertAlign val="baseline"/>
        <sz val="12"/>
        <name val="Aptos Display"/>
        <family val="2"/>
        <scheme val="none"/>
      </font>
      <numFmt numFmtId="1" formatCode="0"/>
      <fill>
        <patternFill patternType="solid">
          <fgColor theme="8" tint="0.79998168889431442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border outline="0">
        <top style="double">
          <color indexed="64"/>
        </top>
      </border>
    </dxf>
    <dxf>
      <font>
        <strike val="0"/>
        <outline val="0"/>
        <shadow val="0"/>
        <u val="none"/>
        <vertAlign val="baseline"/>
        <name val="Aptos Display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Display"/>
        <family val="2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double">
          <color theme="8"/>
        </left>
        <right style="double">
          <color theme="8"/>
        </right>
        <top/>
        <bottom/>
        <vertical style="double">
          <color theme="8"/>
        </vertical>
        <horizontal/>
      </border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0" formatCode="General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alignment horizontal="center" vertical="center" textRotation="0" wrapText="0" indent="0" justifyLastLine="0" shrinkToFit="0" readingOrder="0"/>
      <protection locked="0" hidden="0"/>
    </dxf>
    <dxf>
      <border outline="0">
        <top style="double">
          <color indexed="64"/>
        </top>
      </border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alignment horizontal="center" vertical="center" textRotation="0" wrapText="0" indent="0" justifyLastLine="0" shrinkToFit="0" readingOrder="0"/>
      <protection locked="0" hidden="0"/>
    </dxf>
    <dxf>
      <border>
        <bottom style="double">
          <color theme="6" tint="-0.49998474074526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Display"/>
        <family val="2"/>
        <scheme val="none"/>
      </font>
      <fill>
        <patternFill patternType="solid">
          <fgColor indexed="64"/>
          <bgColor theme="6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8"/>
        </left>
        <right style="thin">
          <color theme="8"/>
        </right>
        <top/>
        <bottom/>
        <vertical style="thin">
          <color theme="8"/>
        </vertical>
        <horizontal/>
      </border>
      <protection locked="0" hidden="0"/>
    </dxf>
    <dxf>
      <font>
        <b/>
        <i val="0"/>
        <strike val="0"/>
      </font>
      <fill>
        <patternFill>
          <bgColor theme="8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double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theme="0" tint="-0.14996795556505021"/>
        </horizontal>
      </border>
    </dxf>
  </dxfs>
  <tableStyles count="1" defaultTableStyle="TableStyleMedium9" defaultPivotStyle="PivotStyleLight16">
    <tableStyle name="Estilo de Tabela 1" pivot="0" count="2" xr9:uid="{ACB9AAEC-BA1F-4E4C-A47F-ED331E024E01}">
      <tableStyleElement type="wholeTable" dxfId="138"/>
      <tableStyleElement type="headerRow" dxfId="137"/>
    </tableStyle>
  </tableStyles>
  <colors>
    <mruColors>
      <color rgb="FF006699"/>
      <color rgb="FF0083C4"/>
      <color rgb="FF00BFF2"/>
      <color rgb="FFFFFFCC"/>
      <color rgb="FF66FF66"/>
      <color rgb="FFCCCCFF"/>
      <color rgb="FF9999FF"/>
      <color rgb="FF99FF99"/>
      <color rgb="FFFF99CC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96310</xdr:colOff>
      <xdr:row>0</xdr:row>
      <xdr:rowOff>116417</xdr:rowOff>
    </xdr:from>
    <xdr:to>
      <xdr:col>1</xdr:col>
      <xdr:colOff>601135</xdr:colOff>
      <xdr:row>6</xdr:row>
      <xdr:rowOff>90364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EBA0B82D-DF9B-4DEF-9C8E-2C9B19849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310" y="116417"/>
          <a:ext cx="1192742" cy="13603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28575</xdr:rowOff>
    </xdr:from>
    <xdr:to>
      <xdr:col>1</xdr:col>
      <xdr:colOff>590550</xdr:colOff>
      <xdr:row>6</xdr:row>
      <xdr:rowOff>2522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4E22E24-8D8B-47BE-9A1A-719E221B7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28575"/>
          <a:ext cx="1190625" cy="1355072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58862D5-97FB-4D69-A14B-76EB46F6D93D}" name="Tabela1" displayName="Tabela1" ref="A16:DC934" totalsRowShown="0" headerRowDxfId="136" dataDxfId="134" headerRowBorderDxfId="135" tableBorderDxfId="133">
  <autoFilter ref="A16:DC934" xr:uid="{E58862D5-97FB-4D69-A14B-76EB46F6D93D}"/>
  <tableColumns count="107">
    <tableColumn id="1" xr3:uid="{40719E7C-9DA6-48B5-A2A6-645BBA4E59C2}" name="Lote" dataDxfId="132"/>
    <tableColumn id="2" xr3:uid="{CAE965C1-49A9-478E-BF59-2F7EC7CC035A}" name="Item" dataDxfId="131"/>
    <tableColumn id="3" xr3:uid="{B6F87020-965D-4884-90D5-E7B47DAECC23}" name="Código" dataDxfId="130"/>
    <tableColumn id="4" xr3:uid="{C16E04E3-4405-4E30-A80D-76799AA653F7}" name="Descrição " dataDxfId="129"/>
    <tableColumn id="5" xr3:uid="{8814F5EE-18F3-4E26-9062-89798217BB35}" name="Unidade" dataDxfId="128"/>
    <tableColumn id="6" xr3:uid="{E0B35688-6D1C-4FA2-8181-04EF14999DF3}" name="Quantidade" dataDxfId="127"/>
    <tableColumn id="7" xr3:uid="{A7CC015F-D299-4CE9-A732-CEAD4BA70BB1}" name="É divisível?" dataDxfId="126"/>
    <tableColumn id="27" xr3:uid="{3B863E8A-74DA-4C99-BED6-350F612F1395}" name="Preço 1" dataDxfId="125" dataCellStyle="Moeda"/>
    <tableColumn id="8" xr3:uid="{6086D388-B06B-41CC-ADDE-15EA1CFDAF1A}" name="Preço 2" dataDxfId="124" dataCellStyle="Moeda"/>
    <tableColumn id="9" xr3:uid="{B1E9B827-2F16-4EF7-9C66-3E28BC7DCD25}" name="Preço 3" dataDxfId="123" dataCellStyle="Moeda"/>
    <tableColumn id="10" xr3:uid="{F2EE8B22-AAC3-4F24-8565-1209B57CE8B7}" name="Preço 4" dataDxfId="122" dataCellStyle="Moeda"/>
    <tableColumn id="11" xr3:uid="{9B42FA24-9E12-496A-864F-BB7E656F25EE}" name="Preço 5" dataDxfId="121" dataCellStyle="Moeda"/>
    <tableColumn id="12" xr3:uid="{D7F92332-9BF3-4DFA-8325-4D527EA85F35}" name="Preço 6" dataDxfId="120" dataCellStyle="Moeda"/>
    <tableColumn id="13" xr3:uid="{171EE9D5-DEF4-4D49-8C65-87B87981DF4F}" name="Preço 7" dataDxfId="119" dataCellStyle="Moeda"/>
    <tableColumn id="14" xr3:uid="{68BC3B9D-3C86-4686-B4A2-118BAEF2E93C}" name="Preço 8" dataDxfId="118" dataCellStyle="Moeda"/>
    <tableColumn id="15" xr3:uid="{BC923A56-DFB5-4128-AD9D-E139784ADAEE}" name="Preço 9" dataDxfId="117" dataCellStyle="Moeda"/>
    <tableColumn id="16" xr3:uid="{B52B9D9F-2091-41DC-9AC7-1CB9488F1992}" name="Preço 10" dataDxfId="116" dataCellStyle="Moeda"/>
    <tableColumn id="17" xr3:uid="{BE0B6664-199A-46E9-A849-5756F000ADBA}" name="Preço 11" dataDxfId="115" dataCellStyle="Moeda"/>
    <tableColumn id="18" xr3:uid="{C993995B-E598-4E7F-BB9B-B62E25C95028}" name="Preço 12" dataDxfId="114" dataCellStyle="Moeda"/>
    <tableColumn id="19" xr3:uid="{5AD2D7EB-7601-4B35-82B3-001688C55CAF}" name="Preço 13" dataDxfId="113" dataCellStyle="Moeda"/>
    <tableColumn id="20" xr3:uid="{E2E6D595-52B9-4DCF-9D88-D8E1542D0F83}" name="Preço 14" dataDxfId="112" dataCellStyle="Moeda"/>
    <tableColumn id="21" xr3:uid="{35B02844-B8BE-49C4-BC5A-160223504462}" name="Preço 15" dataDxfId="111" dataCellStyle="Moeda"/>
    <tableColumn id="22" xr3:uid="{D85C9087-C56A-43E2-BAED-A06F9E671700}" name="Preço 16" dataDxfId="110" dataCellStyle="Moeda"/>
    <tableColumn id="23" xr3:uid="{06AD9A7B-DADC-427A-896C-099E997C9B2A}" name="Preço 17" dataDxfId="109" dataCellStyle="Moeda"/>
    <tableColumn id="24" xr3:uid="{DC5645D4-28D4-44C6-BF7F-C3E791D453ED}" name="Preço 18" dataDxfId="108" dataCellStyle="Moeda"/>
    <tableColumn id="25" xr3:uid="{926EF7C2-2649-41F6-8700-A7FCDB8750AA}" name="Preço 19" dataDxfId="107" dataCellStyle="Moeda"/>
    <tableColumn id="26" xr3:uid="{C4DA7E2C-7878-49F0-B511-51C09A6A2DFC}" name="Preço 20" dataDxfId="106" dataCellStyle="Moeda"/>
    <tableColumn id="28" xr3:uid="{B6A45C88-D871-4A3E-BF2F-7259F5C7B7D0}" name="Preço 21" dataDxfId="105" dataCellStyle="Moeda"/>
    <tableColumn id="29" xr3:uid="{AE1E47F6-A77E-4C76-8CD0-E846DD729C34}" name="Preço 22" dataDxfId="104" dataCellStyle="Moeda"/>
    <tableColumn id="30" xr3:uid="{5761BC56-888E-4975-A917-5015320A30B3}" name="Preço 23" dataDxfId="103" dataCellStyle="Moeda"/>
    <tableColumn id="31" xr3:uid="{D9CE7724-F8EE-402C-BF0B-83AE18B8F2F9}" name="Preço 24" dataDxfId="102" dataCellStyle="Moeda"/>
    <tableColumn id="32" xr3:uid="{B4F86AD6-E3B8-4028-B0CB-F29FBA5BD436}" name="Preço 25" dataDxfId="101" dataCellStyle="Moeda"/>
    <tableColumn id="34" xr3:uid="{7417D38B-5DFC-4AF8-BBBE-ED874F0F5475}" name="Preço 26" dataDxfId="100" dataCellStyle="Moeda"/>
    <tableColumn id="33" xr3:uid="{F39C4782-571B-493F-B589-5886CA0A70AC}" name="Preço 27" dataDxfId="99" dataCellStyle="Moeda"/>
    <tableColumn id="35" xr3:uid="{94E82216-8D6B-46B8-AD38-141790827433}" name="Preço 28" dataDxfId="98" dataCellStyle="Moeda"/>
    <tableColumn id="37" xr3:uid="{EDB42301-7C74-44E3-9B2A-8454B85B0616}" name="Preço 29" dataDxfId="97" dataCellStyle="Moeda"/>
    <tableColumn id="36" xr3:uid="{FB5078D1-56F3-42CD-A25C-A7310FAC8CD3}" name="Preço 30" dataDxfId="96" dataCellStyle="Moeda"/>
    <tableColumn id="38" xr3:uid="{C12051D2-BE03-4A6E-9ECD-49BCC7A6E41A}" name="Preço 31" dataDxfId="95" dataCellStyle="Moeda"/>
    <tableColumn id="39" xr3:uid="{F93AF757-BA68-4AD0-8AF6-AD153AE0845C}" name="Preço 32" dataDxfId="94" dataCellStyle="Moeda"/>
    <tableColumn id="40" xr3:uid="{C5BD3296-54DD-413D-B5F7-1D4F8A57A530}" name="Preço 33" dataDxfId="93" dataCellStyle="Moeda"/>
    <tableColumn id="41" xr3:uid="{5B2C7A5B-23DC-4AB6-8A04-5F700E069659}" name="Preço 34" dataDxfId="92" dataCellStyle="Moeda"/>
    <tableColumn id="42" xr3:uid="{A3BDCFD4-27E1-47EC-B5A3-29217EEAE5C4}" name="Preço 35" dataDxfId="91" dataCellStyle="Moeda"/>
    <tableColumn id="43" xr3:uid="{29956E6F-4848-46EF-B9FF-C8790F34D7EA}" name="Preço 36" dataDxfId="90" dataCellStyle="Moeda"/>
    <tableColumn id="44" xr3:uid="{B6E6F5CC-A55A-451A-8EB7-122E6D2268AD}" name="Preço 37" dataDxfId="89" dataCellStyle="Moeda"/>
    <tableColumn id="45" xr3:uid="{65AD2313-3BC8-45C5-8573-CA5C0368759D}" name="Preço 38" dataDxfId="88" dataCellStyle="Moeda"/>
    <tableColumn id="46" xr3:uid="{5F274B3E-8E80-4930-A096-F73EC0274C6A}" name="Preço 39" dataDxfId="87" dataCellStyle="Moeda"/>
    <tableColumn id="47" xr3:uid="{E43B3FD7-698B-403D-B0A8-D6FBF6C57883}" name="Preço 40" dataDxfId="86" dataCellStyle="Moeda"/>
    <tableColumn id="48" xr3:uid="{A0E5C960-F6AF-498B-AEDE-EB07B558765B}" name="Preço 41" dataDxfId="85" dataCellStyle="Moeda"/>
    <tableColumn id="49" xr3:uid="{7C61DD8F-A2E3-4FC9-A976-979100D6BB23}" name="Preço 42" dataDxfId="84" dataCellStyle="Moeda"/>
    <tableColumn id="50" xr3:uid="{D749602E-25BE-4FC8-9CEC-43E875BB9287}" name="Preço 43" dataDxfId="83" dataCellStyle="Moeda"/>
    <tableColumn id="51" xr3:uid="{008DAF53-1F00-45E9-80D2-E3DC088B2A1B}" name="Preço 44" dataDxfId="82" dataCellStyle="Moeda"/>
    <tableColumn id="52" xr3:uid="{C894F124-6F61-4B03-889F-0BA03F21B7DE}" name="Preço 45" dataDxfId="81" dataCellStyle="Moeda"/>
    <tableColumn id="53" xr3:uid="{3DC7710D-53E7-4512-9BB8-623E4B740410}" name="Preço 46" dataDxfId="80" dataCellStyle="Moeda"/>
    <tableColumn id="54" xr3:uid="{AE8CC571-7E2B-41F2-8DFF-C2AC17DCC3A4}" name="Preço 47" dataDxfId="79" dataCellStyle="Moeda"/>
    <tableColumn id="55" xr3:uid="{AF8CEAFC-8BBF-4E14-85BC-0BF109F4A1F1}" name="Preço 48" dataDxfId="78" dataCellStyle="Moeda"/>
    <tableColumn id="56" xr3:uid="{82DB80EB-9962-4978-B51B-C19F15CF1846}" name="Preço 49" dataDxfId="77" dataCellStyle="Moeda"/>
    <tableColumn id="57" xr3:uid="{38EBCE67-FC05-4370-9981-17E3C3C42093}" name="Preço 50" dataDxfId="76" dataCellStyle="Moeda"/>
    <tableColumn id="58" xr3:uid="{728B4290-655F-421B-A15C-CFCE9920835E}" name="Preço 51" dataDxfId="75" dataCellStyle="Moeda"/>
    <tableColumn id="59" xr3:uid="{FEA8591E-D28F-4672-9F90-B71BD3492D64}" name="Preço 52" dataDxfId="74" dataCellStyle="Moeda"/>
    <tableColumn id="60" xr3:uid="{853B25BF-3049-4715-97A8-399C1B5A6A3E}" name="Preço 53" dataDxfId="73" dataCellStyle="Moeda"/>
    <tableColumn id="61" xr3:uid="{BACDD371-B9EC-4E03-8952-05AF2BB32DE0}" name="Preço 54" dataDxfId="72" dataCellStyle="Moeda"/>
    <tableColumn id="63" xr3:uid="{8957CFD4-45A6-4A68-B2D1-70B022D45AC2}" name="Preço 55" dataDxfId="71" dataCellStyle="Moeda"/>
    <tableColumn id="64" xr3:uid="{F3DD8C66-4593-4CE6-B113-5970A7A8B9D9}" name="Preço 56" dataDxfId="70" dataCellStyle="Moeda"/>
    <tableColumn id="65" xr3:uid="{3C7913E0-CA77-461D-AA58-4AA491199249}" name="Preço 57" dataDxfId="69" dataCellStyle="Moeda"/>
    <tableColumn id="66" xr3:uid="{0E9DBB7A-F3D6-42C2-BD72-584C75369137}" name="Preço 58" dataDxfId="68" dataCellStyle="Moeda"/>
    <tableColumn id="67" xr3:uid="{A44ED802-EBBA-4730-A208-0D748DE35738}" name="Preço 59" dataDxfId="67" dataCellStyle="Moeda"/>
    <tableColumn id="68" xr3:uid="{0C5D9CAF-5778-4B9B-A39B-70892DB99A16}" name="Preço 60" dataDxfId="66" dataCellStyle="Moeda"/>
    <tableColumn id="69" xr3:uid="{9854E654-34E7-462A-B062-4FA1CA4EB264}" name="Preço 61" dataDxfId="65" dataCellStyle="Moeda"/>
    <tableColumn id="62" xr3:uid="{42D2B746-EAE4-4124-9654-27A012C704E2}" name="Preço 62" dataDxfId="64" dataCellStyle="Moeda"/>
    <tableColumn id="70" xr3:uid="{45ABB5FF-9354-4973-A56B-F9B7D08B88EB}" name="Preço 63" dataDxfId="63" dataCellStyle="Moeda"/>
    <tableColumn id="71" xr3:uid="{EDA99BFE-8A21-46CF-AD95-541BD8074478}" name="Preço 64" dataDxfId="62" dataCellStyle="Moeda"/>
    <tableColumn id="72" xr3:uid="{8EB48EB5-6920-4752-AC8D-B7A0F63CCD83}" name="Preço 65" dataDxfId="61" dataCellStyle="Moeda"/>
    <tableColumn id="73" xr3:uid="{2C31EBC1-2D3E-4EDC-A602-209CCBDE7728}" name="Preço 66" dataDxfId="60" dataCellStyle="Moeda"/>
    <tableColumn id="74" xr3:uid="{147E503B-CD87-4B87-BDBA-19C065FC2EFD}" name="Preço 67" dataDxfId="59" dataCellStyle="Moeda"/>
    <tableColumn id="75" xr3:uid="{A2F5DE0E-C2DF-435E-B679-D5534C3737DA}" name="Preço 68" dataDxfId="58" dataCellStyle="Moeda"/>
    <tableColumn id="76" xr3:uid="{C460F6F2-FE07-4955-8AF9-762DC2502D58}" name="Preço 69" dataDxfId="57" dataCellStyle="Moeda"/>
    <tableColumn id="77" xr3:uid="{B84E9340-262E-462D-8616-D1AC64D3BC11}" name="Preço 70" dataDxfId="56" dataCellStyle="Moeda"/>
    <tableColumn id="78" xr3:uid="{E7C9AAD0-610A-4488-9DEE-8EBFEDFC0F86}" name="Preço 71" dataDxfId="55" dataCellStyle="Moeda"/>
    <tableColumn id="79" xr3:uid="{2A5EC4FB-5A6B-4793-9FA6-776B828223CF}" name="Preço 72" dataDxfId="54" dataCellStyle="Moeda"/>
    <tableColumn id="80" xr3:uid="{5922921C-15C4-486A-83CC-1B3F8CBFFE7C}" name="Preço 73" dataDxfId="53" dataCellStyle="Moeda"/>
    <tableColumn id="81" xr3:uid="{7A1BAB3D-0DFA-42B4-A04A-7B4CC2B63F5A}" name="Preço 74" dataDxfId="52" dataCellStyle="Moeda"/>
    <tableColumn id="82" xr3:uid="{39747F37-8099-46C3-9ED3-D484D3FFA580}" name="Preço 75" dataDxfId="51" dataCellStyle="Moeda"/>
    <tableColumn id="83" xr3:uid="{F0E87D2B-3802-45CD-9BAF-B1A774BFD927}" name="Preço 76" dataDxfId="50" dataCellStyle="Moeda"/>
    <tableColumn id="84" xr3:uid="{87A96976-B792-4CF4-9474-C4FEA45A4C68}" name="Preço 77" dataDxfId="49" dataCellStyle="Moeda"/>
    <tableColumn id="85" xr3:uid="{F6B83966-4183-4EB9-BF6D-6F02137BD39D}" name="Preço 78" dataDxfId="48" dataCellStyle="Moeda"/>
    <tableColumn id="86" xr3:uid="{760547C9-2541-468C-817E-487C01D8C86F}" name="Preço 79" dataDxfId="47" dataCellStyle="Moeda"/>
    <tableColumn id="87" xr3:uid="{5F620726-85BC-4596-AD8C-5DD0063E9C8E}" name="Preço 80" dataDxfId="46" dataCellStyle="Moeda"/>
    <tableColumn id="88" xr3:uid="{E5DD5C9C-6763-4A25-BC50-FC12DC3390AE}" name="Preço 81" dataDxfId="45" dataCellStyle="Moeda"/>
    <tableColumn id="89" xr3:uid="{A3FEB6CA-8156-4D51-9979-C07711ED1322}" name="Preço 82" dataDxfId="44" dataCellStyle="Moeda"/>
    <tableColumn id="90" xr3:uid="{05C5A44D-590E-4B01-BB51-1AA334D4DB03}" name="Preço 83" dataDxfId="43" dataCellStyle="Moeda"/>
    <tableColumn id="91" xr3:uid="{D862D067-8DEF-4FE9-99B6-978794B4292C}" name="Preço 84" dataDxfId="42" dataCellStyle="Moeda"/>
    <tableColumn id="92" xr3:uid="{E835B2B0-CA4D-49FE-B549-A3205BCFA00C}" name="Preço 85" dataDxfId="41" dataCellStyle="Moeda"/>
    <tableColumn id="93" xr3:uid="{087530E6-BDEA-4331-82A7-BEDB6FB272DC}" name="Preço 86" dataDxfId="40" dataCellStyle="Moeda"/>
    <tableColumn id="94" xr3:uid="{333C4E5A-5161-4BDD-AC5F-3F905F3983E4}" name="Preço 87" dataDxfId="39" dataCellStyle="Moeda"/>
    <tableColumn id="95" xr3:uid="{A17328D7-6347-44E2-B360-FD2D739FE46D}" name="Preço 88" dataDxfId="38" dataCellStyle="Moeda"/>
    <tableColumn id="96" xr3:uid="{98C7E0FB-220A-4A59-B6CC-0C199A1759BB}" name="Preço 89" dataDxfId="37" dataCellStyle="Moeda"/>
    <tableColumn id="97" xr3:uid="{D78E610C-2325-463C-8FC6-B725EFAE9EF0}" name="Preço 90" dataDxfId="36" dataCellStyle="Moeda"/>
    <tableColumn id="98" xr3:uid="{2A331B5F-2718-48C7-B2BA-347FC4DC9428}" name="Preço 91" dataDxfId="35" dataCellStyle="Moeda"/>
    <tableColumn id="99" xr3:uid="{D60DFE00-30FF-4A75-83F5-8012F8BD259B}" name="Preço 92" dataDxfId="34" dataCellStyle="Moeda"/>
    <tableColumn id="100" xr3:uid="{7635529D-8890-4838-9198-44991E688FA0}" name="Preço 93" dataDxfId="33" dataCellStyle="Moeda"/>
    <tableColumn id="101" xr3:uid="{8AA4F6FA-BD4D-44F2-B46E-9AF522BDF305}" name="Preço 94" dataDxfId="32" dataCellStyle="Moeda"/>
    <tableColumn id="102" xr3:uid="{1C4F0CF2-5811-4AA4-A4B6-BB0F404896C0}" name="Preço 95" dataDxfId="31" dataCellStyle="Moeda"/>
    <tableColumn id="103" xr3:uid="{22A501A9-FF78-4559-A958-94A45B889246}" name="Preço 96" dataDxfId="30" dataCellStyle="Moeda"/>
    <tableColumn id="104" xr3:uid="{F9F5DB7C-EC91-4119-9678-77C27B2514CC}" name="Preço 97" dataDxfId="29" dataCellStyle="Moeda"/>
    <tableColumn id="105" xr3:uid="{1A61B16E-BDB6-44B8-A1CF-483C100B22F6}" name="Preço 98" dataDxfId="28" dataCellStyle="Moeda"/>
    <tableColumn id="106" xr3:uid="{D1231E2F-197E-4400-B12C-AEB8B7EA9D0B}" name="Preço 99" dataDxfId="27" dataCellStyle="Moeda"/>
    <tableColumn id="107" xr3:uid="{86267BFE-1EE0-473A-A380-DAE8879D6023}" name="Preço 100" dataDxfId="26" dataCellStyle="Moeda"/>
  </tableColumns>
  <tableStyleInfo name="TableStyleLight1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3636E8B-3417-413E-A508-911094B28CB8}" name="Tabela2" displayName="Tabela2" ref="A6:U999" totalsRowShown="0" headerRowDxfId="25" dataDxfId="23" headerRowBorderDxfId="24" tableBorderDxfId="22">
  <autoFilter ref="A6:U999" xr:uid="{F3636E8B-3417-413E-A508-911094B28CB8}"/>
  <tableColumns count="21">
    <tableColumn id="2" xr3:uid="{56B34001-7DB8-4B42-BD77-425CDD2AA812}" name="Lote" dataDxfId="21">
      <calculatedColumnFormula>IFERROR(IF(Fornecedores!B17="","",IF(AND(Fornecedores!A17="",Fornecedores!B17&lt;&gt;""),1,Fornecedores!A17)),"")</calculatedColumnFormula>
    </tableColumn>
    <tableColumn id="12" xr3:uid="{B0D42935-3280-496A-BCCF-EF8974A49355}" name="Item" dataDxfId="20">
      <calculatedColumnFormula>IFERROR(IF(Fornecedores!B17="","",Fornecedores!B17),"")</calculatedColumnFormula>
    </tableColumn>
    <tableColumn id="3" xr3:uid="{B891C325-D946-425B-A4A1-60C64576C32E}" name="Código" dataDxfId="19">
      <calculatedColumnFormula>IFERROR(IF(Fornecedores!C17="","",Fornecedores!C17),"")</calculatedColumnFormula>
    </tableColumn>
    <tableColumn id="11" xr3:uid="{7B669854-BB85-42D6-ACEE-FBA35E6D5AAF}" name="Descrição" dataDxfId="18">
      <calculatedColumnFormula>IFERROR(IF(Fornecedores!D17="","",Fornecedores!D17),"")</calculatedColumnFormula>
    </tableColumn>
    <tableColumn id="1" xr3:uid="{A7B00989-8B6B-42EE-A722-910B56775C0B}" name="Unidade" dataDxfId="17">
      <calculatedColumnFormula>IFERROR(IF(Fornecedores!E17="","",Fornecedores!E17),"")</calculatedColumnFormula>
    </tableColumn>
    <tableColumn id="13" xr3:uid="{6C37957B-4EAB-47D5-AA00-74A225CFF363}" name="Quantidade" dataDxfId="16">
      <calculatedColumnFormula>IFERROR(IF(Fornecedores!F17="","",Fornecedores!F17),"")</calculatedColumnFormula>
    </tableColumn>
    <tableColumn id="21" xr3:uid="{5593F877-49D7-4668-8F98-7367D525E6E9}" name="Divisível" dataDxfId="15">
      <calculatedColumnFormula>IFERROR(IF(Fornecedores!G17="","",Fornecedores!G17),"")</calculatedColumnFormula>
    </tableColumn>
    <tableColumn id="4" xr3:uid="{844FA097-A585-4EAB-A06E-BCD0901DEE16}" name="Média preços" dataDxfId="14" dataCellStyle="Moeda">
      <calculatedColumnFormula>IFERROR(ROUND(AVERAGE(Fornecedores!H17:ZV17),2),"")</calculatedColumnFormula>
    </tableColumn>
    <tableColumn id="5" xr3:uid="{BC8D7C64-8634-4187-9B61-E38A78798AE8}" name="Desvio Padrão" dataDxfId="13">
      <calculatedColumnFormula>IFERROR(ROUND(STDEV(Fornecedores!H17:ZV17),2),"")</calculatedColumnFormula>
    </tableColumn>
    <tableColumn id="6" xr3:uid="{A00B7465-6016-4558-9A45-BEE5803473FE}" name="Média - DP" dataDxfId="12" dataCellStyle="Moeda">
      <calculatedColumnFormula>IFERROR(IF(Tabela2[[#This Row],[Média preços]]="","",H7-I7),"")</calculatedColumnFormula>
    </tableColumn>
    <tableColumn id="7" xr3:uid="{25853E8D-9E73-48A0-9393-9037AAD1C49D}" name="Média + DP" dataDxfId="11" dataCellStyle="Moeda">
      <calculatedColumnFormula>IFERROR(IF(Tabela2[[#This Row],[Média preços]]="","",H7+I7),"")</calculatedColumnFormula>
    </tableColumn>
    <tableColumn id="8" xr3:uid="{C38F8B18-F1FD-4BFA-8973-17C3F57E716C}" name="Mediana" dataDxfId="10" dataCellStyle="Moeda">
      <calculatedColumnFormula>IFERROR(ROUND(MEDIAN(Fornecedores!H17:ZV17),2),"")</calculatedColumnFormula>
    </tableColumn>
    <tableColumn id="9" xr3:uid="{D9A6CF16-EE8E-4D01-8EE0-000D21846C1E}" name="Média ajustada" dataDxfId="9">
      <calculatedColumnFormula>IFERROR(ROUND(AVERAGEIFS(Fornecedores!H17:ZV17,Fornecedores!H17:ZV17,"&lt;="&amp;K7,Fornecedores!H17:ZV17,"&gt;="&amp;J7),2),"")</calculatedColumnFormula>
    </tableColumn>
    <tableColumn id="10" xr3:uid="{A146128A-1FBA-47A2-831C-6B34D923E49D}" name="Preço de referência" dataDxfId="8">
      <calculatedColumnFormula>IFERROR(ROUND(IF(M7&lt;L7,M7,L7),2),"")</calculatedColumnFormula>
    </tableColumn>
    <tableColumn id="14" xr3:uid="{761815DE-B1E5-4D09-BA8F-3DACD99FE8A4}" name="Preço x quantidade" dataDxfId="7" dataCellStyle="Moeda">
      <calculatedColumnFormula>IFERROR(Tabela2[[#This Row],[Preço de referência]]*Tabela2[[#This Row],[Quantidade]],"")</calculatedColumnFormula>
    </tableColumn>
    <tableColumn id="15" xr3:uid="{F34BDECF-B293-4FC1-8930-67F95DFF8E7A}" name="Itens de Ampla Participação (Quantidade)" dataDxfId="6" dataCellStyle="Vírgula">
      <calculatedColumnFormula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calculatedColumnFormula>
    </tableColumn>
    <tableColumn id="16" xr3:uid="{3D3CACE2-6313-483E-BFD3-428568ACC208}" name="Itens Ampla Participação (Qtd. x Preço)" dataDxfId="5" dataCellStyle="Moeda">
      <calculatedColumnFormula>IFERROR(IF(Tabela2[[#This Row],[Itens de Ampla Participação (Quantidade)]]&gt;0,(Tabela2[[#This Row],[Itens de Ampla Participação (Quantidade)]]*Tabela2[[#This Row],[Preço de referência]])),"")</calculatedColumnFormula>
    </tableColumn>
    <tableColumn id="22" xr3:uid="{BBA46B9B-35DE-4B72-9092-020ABB076F54}" name="Itens de Cota Reservada (Quantidade)" dataDxfId="4" dataCellStyle="Vírgula">
      <calculatedColumnFormula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calculatedColumnFormula>
    </tableColumn>
    <tableColumn id="23" xr3:uid="{11C90D03-19B8-440A-BB71-BFE1398E95B5}" name="Itens de Cota Reservada (Qtd. x Preço)" dataDxfId="3" dataCellStyle="Moeda">
      <calculatedColumnFormula>IFERROR(IF(Tabela2[[#This Row],[Itens de Cota Reservada (Quantidade)]]&gt;0,(Tabela2[[#This Row],[Itens de Cota Reservada (Quantidade)]]*Tabela2[[#This Row],[Preço de referência]])),"")</calculatedColumnFormula>
    </tableColumn>
    <tableColumn id="17" xr3:uid="{9BA03172-E01A-4595-90A4-29E414E708A5}" name="Itens exclusivos (Quantidade)" dataDxfId="2" dataCellStyle="Vírgula">
      <calculatedColumnFormula>IFERROR(IF(SUMIFS(Tabela2[Preço x quantidade],Tabela2[Lote],Tabela2[[#This Row],[Lote]])&lt;=80000,Tabela2[[#This Row],[Quantidade]],""),"")</calculatedColumnFormula>
    </tableColumn>
    <tableColumn id="18" xr3:uid="{66014CE0-37E5-4BC7-86AD-FF0AFE60A6B5}" name="Itens exclusivos (Qtd. x Preço)" dataDxfId="1" dataCellStyle="Moeda">
      <calculatedColumnFormula>IFERROR(IF(Tabela2[[#This Row],[Itens exclusivos (Quantidade)]]&gt;0,(Tabela2[[#This Row],[Itens exclusivos (Quantidade)]]*Tabela2[[#This Row],[Preço de referência]])),"")</calculatedColumnFormula>
    </tableColumn>
  </tableColumns>
  <tableStyleInfo name="Estilo de Tabela 1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63F90-F2BB-4761-98D5-47D78E8D0C07}">
  <dimension ref="A1:B12"/>
  <sheetViews>
    <sheetView topLeftCell="B1" zoomScaleNormal="100" workbookViewId="0">
      <selection activeCell="B2" sqref="B2"/>
    </sheetView>
  </sheetViews>
  <sheetFormatPr defaultRowHeight="15"/>
  <cols>
    <col min="1" max="1" width="5" style="1" customWidth="1"/>
    <col min="2" max="2" width="167.85546875" style="1" customWidth="1"/>
    <col min="3" max="16384" width="9.140625" style="1"/>
  </cols>
  <sheetData>
    <row r="1" spans="1:2" ht="36" customHeight="1" thickBot="1">
      <c r="A1" s="133" t="s">
        <v>142</v>
      </c>
      <c r="B1" s="134"/>
    </row>
    <row r="2" spans="1:2" s="2" customFormat="1" ht="366" customHeight="1" thickTop="1">
      <c r="A2" s="44"/>
      <c r="B2" s="72" t="s">
        <v>151</v>
      </c>
    </row>
    <row r="3" spans="1:2" s="71" customFormat="1" ht="107.25" customHeight="1">
      <c r="A3" s="69"/>
      <c r="B3" s="70" t="s">
        <v>148</v>
      </c>
    </row>
    <row r="4" spans="1:2" ht="172.5" customHeight="1">
      <c r="A4" s="45"/>
      <c r="B4" s="46" t="s">
        <v>143</v>
      </c>
    </row>
    <row r="5" spans="1:2">
      <c r="B5" s="3"/>
    </row>
    <row r="6" spans="1:2">
      <c r="B6" s="3"/>
    </row>
    <row r="7" spans="1:2">
      <c r="B7" s="3"/>
    </row>
    <row r="8" spans="1:2">
      <c r="B8" s="3"/>
    </row>
    <row r="9" spans="1:2">
      <c r="B9" s="3"/>
    </row>
    <row r="10" spans="1:2">
      <c r="B10" s="3"/>
    </row>
    <row r="11" spans="1:2">
      <c r="B11" s="3"/>
    </row>
    <row r="12" spans="1:2">
      <c r="B12" s="3"/>
    </row>
  </sheetData>
  <sheetProtection algorithmName="SHA-512" hashValue="HCp0bpGSAgiYDRPmyDnbb99bAMzZSquTHAPHSz/ovKmzAsUPfxkgc24gl1E1xstPFq3u2MEeWpVocOmRt1nfsg==" saltValue="b1Un7e+Les/RwLZ+/VK93Q==" spinCount="100000" sheet="1" objects="1" scenarios="1"/>
  <mergeCells count="1">
    <mergeCell ref="A1:B1"/>
  </mergeCell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>
    <tabColor theme="6" tint="0.59999389629810485"/>
  </sheetPr>
  <dimension ref="A1:XEZ934"/>
  <sheetViews>
    <sheetView tabSelected="1" zoomScale="90" zoomScaleNormal="90" workbookViewId="0">
      <selection activeCell="H14" sqref="H14"/>
    </sheetView>
  </sheetViews>
  <sheetFormatPr defaultColWidth="23.7109375" defaultRowHeight="15"/>
  <cols>
    <col min="1" max="1" width="10.28515625" style="74" bestFit="1" customWidth="1"/>
    <col min="2" max="2" width="10.5703125" style="74" bestFit="1" customWidth="1"/>
    <col min="3" max="3" width="43.85546875" style="91" customWidth="1"/>
    <col min="4" max="4" width="71" style="82" customWidth="1"/>
    <col min="5" max="5" width="23.7109375" style="91"/>
    <col min="6" max="27" width="23.7109375" style="74"/>
    <col min="28" max="29" width="23.7109375" style="7"/>
    <col min="30" max="16384" width="23.7109375" style="74"/>
  </cols>
  <sheetData>
    <row r="1" spans="1:16380" s="97" customFormat="1" ht="33" thickTop="1" thickBot="1">
      <c r="A1" s="73"/>
      <c r="B1" s="59"/>
      <c r="C1" s="130" t="s">
        <v>10</v>
      </c>
      <c r="D1" s="96"/>
      <c r="E1" s="98"/>
      <c r="F1" s="98"/>
      <c r="G1" s="98"/>
      <c r="H1" s="99"/>
      <c r="I1" s="99"/>
      <c r="J1" s="99"/>
      <c r="K1" s="99"/>
      <c r="L1" s="99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98"/>
      <c r="BW1" s="98"/>
      <c r="BX1" s="98"/>
      <c r="BY1" s="98"/>
      <c r="BZ1" s="98"/>
      <c r="CA1" s="98"/>
      <c r="CB1" s="98"/>
      <c r="CC1" s="98"/>
      <c r="CD1" s="98"/>
      <c r="CE1" s="98"/>
      <c r="CF1" s="98"/>
      <c r="CG1" s="98"/>
      <c r="CH1" s="98"/>
      <c r="CI1" s="98"/>
      <c r="CJ1" s="98"/>
      <c r="CK1" s="98"/>
      <c r="CL1" s="98"/>
      <c r="CM1" s="98"/>
      <c r="CN1" s="98"/>
      <c r="CO1" s="98"/>
      <c r="CP1" s="98"/>
      <c r="CQ1" s="98"/>
      <c r="CR1" s="98"/>
      <c r="CS1" s="98"/>
      <c r="CT1" s="98"/>
      <c r="CU1" s="98"/>
      <c r="CV1" s="98"/>
      <c r="CW1" s="98"/>
      <c r="CX1" s="98"/>
      <c r="CY1" s="98"/>
      <c r="CZ1" s="98"/>
      <c r="DA1" s="98"/>
      <c r="DB1" s="98"/>
      <c r="DC1" s="98"/>
      <c r="DD1" s="98"/>
      <c r="DE1" s="98"/>
      <c r="DF1" s="98"/>
      <c r="DG1" s="98"/>
      <c r="DH1" s="98"/>
      <c r="DI1" s="98"/>
      <c r="DJ1" s="98"/>
      <c r="DK1" s="98"/>
      <c r="DL1" s="98"/>
      <c r="DM1" s="98"/>
      <c r="DN1" s="98"/>
      <c r="DO1" s="98"/>
      <c r="DP1" s="98"/>
      <c r="DQ1" s="98"/>
      <c r="DR1" s="98"/>
      <c r="DS1" s="98"/>
      <c r="DT1" s="98"/>
      <c r="DU1" s="98"/>
      <c r="DV1" s="98"/>
      <c r="DW1" s="98"/>
      <c r="DX1" s="98"/>
      <c r="DY1" s="98"/>
      <c r="DZ1" s="98"/>
      <c r="EA1" s="98"/>
      <c r="EB1" s="98"/>
      <c r="EC1" s="98"/>
      <c r="ED1" s="98"/>
      <c r="EE1" s="98"/>
      <c r="EF1" s="98"/>
      <c r="EG1" s="98"/>
      <c r="EH1" s="98"/>
      <c r="EI1" s="98"/>
      <c r="EJ1" s="98"/>
      <c r="EK1" s="98"/>
      <c r="EL1" s="98"/>
      <c r="EM1" s="98"/>
      <c r="EN1" s="98"/>
      <c r="EO1" s="98"/>
      <c r="EP1" s="98"/>
      <c r="EQ1" s="98"/>
      <c r="ER1" s="98"/>
      <c r="ES1" s="98"/>
      <c r="ET1" s="98"/>
      <c r="EU1" s="98"/>
      <c r="EV1" s="98"/>
      <c r="EW1" s="98"/>
      <c r="EX1" s="98"/>
      <c r="EY1" s="98"/>
      <c r="EZ1" s="98"/>
      <c r="FA1" s="98"/>
      <c r="FB1" s="98"/>
      <c r="FC1" s="98"/>
      <c r="FD1" s="98"/>
      <c r="FE1" s="98"/>
      <c r="FF1" s="98"/>
      <c r="FG1" s="98"/>
      <c r="FH1" s="98"/>
      <c r="FI1" s="98"/>
      <c r="FJ1" s="98"/>
      <c r="FK1" s="98"/>
      <c r="FL1" s="98"/>
      <c r="FM1" s="98"/>
      <c r="FN1" s="98"/>
      <c r="FO1" s="98"/>
      <c r="FP1" s="98"/>
      <c r="FQ1" s="98"/>
      <c r="FR1" s="98"/>
      <c r="FS1" s="98"/>
      <c r="FT1" s="98"/>
      <c r="FU1" s="98"/>
      <c r="FV1" s="98"/>
      <c r="FW1" s="98"/>
      <c r="FX1" s="98"/>
      <c r="FY1" s="98"/>
      <c r="FZ1" s="98"/>
      <c r="GA1" s="98"/>
      <c r="GB1" s="98"/>
      <c r="GC1" s="98"/>
      <c r="GD1" s="98"/>
      <c r="GE1" s="98"/>
      <c r="GF1" s="98"/>
      <c r="GG1" s="98"/>
      <c r="GH1" s="98"/>
      <c r="GI1" s="98"/>
      <c r="GJ1" s="98"/>
      <c r="GK1" s="98"/>
      <c r="GL1" s="98"/>
      <c r="GM1" s="98"/>
      <c r="GN1" s="98"/>
      <c r="GO1" s="98"/>
      <c r="GP1" s="98"/>
      <c r="GQ1" s="98"/>
      <c r="GR1" s="98"/>
      <c r="GS1" s="98"/>
      <c r="GT1" s="98"/>
      <c r="GU1" s="98"/>
      <c r="GV1" s="98"/>
      <c r="GW1" s="98"/>
      <c r="GX1" s="98"/>
      <c r="GY1" s="98"/>
      <c r="GZ1" s="98"/>
      <c r="HA1" s="98"/>
      <c r="HB1" s="98"/>
      <c r="HC1" s="98"/>
      <c r="HD1" s="98"/>
      <c r="HE1" s="98"/>
      <c r="HF1" s="98"/>
      <c r="HG1" s="98"/>
      <c r="HH1" s="98"/>
      <c r="HI1" s="98"/>
      <c r="HJ1" s="98"/>
      <c r="HK1" s="98"/>
      <c r="HL1" s="98"/>
      <c r="HM1" s="98"/>
      <c r="HN1" s="98"/>
      <c r="HO1" s="98"/>
      <c r="HP1" s="98"/>
      <c r="HQ1" s="98"/>
      <c r="HR1" s="98"/>
      <c r="HS1" s="98"/>
      <c r="HT1" s="98"/>
      <c r="HU1" s="98"/>
      <c r="HV1" s="98"/>
      <c r="HW1" s="98"/>
      <c r="HX1" s="98"/>
      <c r="HY1" s="98"/>
      <c r="HZ1" s="98"/>
      <c r="IA1" s="98"/>
      <c r="IB1" s="98"/>
      <c r="IC1" s="98"/>
      <c r="ID1" s="98"/>
      <c r="IE1" s="98"/>
      <c r="IF1" s="98"/>
      <c r="IG1" s="98"/>
      <c r="IH1" s="98"/>
      <c r="II1" s="98"/>
      <c r="IJ1" s="98"/>
      <c r="IK1" s="98"/>
      <c r="IL1" s="98"/>
      <c r="IM1" s="98"/>
      <c r="IN1" s="98"/>
      <c r="IO1" s="98"/>
      <c r="IP1" s="98"/>
      <c r="IQ1" s="98"/>
      <c r="IR1" s="98"/>
      <c r="IS1" s="98"/>
      <c r="IT1" s="98"/>
      <c r="IU1" s="98"/>
      <c r="IV1" s="98"/>
      <c r="IW1" s="98"/>
      <c r="IX1" s="98"/>
      <c r="IY1" s="98"/>
      <c r="IZ1" s="98"/>
      <c r="JA1" s="98"/>
      <c r="JB1" s="98"/>
      <c r="JC1" s="98"/>
      <c r="JD1" s="98"/>
      <c r="JE1" s="98"/>
      <c r="JF1" s="98"/>
      <c r="JG1" s="98"/>
      <c r="JH1" s="98"/>
      <c r="JI1" s="98"/>
      <c r="JJ1" s="98"/>
      <c r="JK1" s="98"/>
      <c r="JL1" s="98"/>
      <c r="JM1" s="98"/>
      <c r="JN1" s="98"/>
      <c r="JO1" s="98"/>
      <c r="JP1" s="98"/>
      <c r="JQ1" s="98"/>
      <c r="JR1" s="98"/>
      <c r="JS1" s="98"/>
      <c r="JT1" s="98"/>
      <c r="JU1" s="98"/>
      <c r="JV1" s="98"/>
      <c r="JW1" s="98"/>
      <c r="JX1" s="98"/>
      <c r="JY1" s="98"/>
      <c r="JZ1" s="98"/>
      <c r="KA1" s="98"/>
      <c r="KB1" s="98"/>
      <c r="KC1" s="98"/>
      <c r="KD1" s="98"/>
      <c r="KE1" s="98"/>
      <c r="KF1" s="98"/>
      <c r="KG1" s="98"/>
      <c r="KH1" s="98"/>
      <c r="KI1" s="98"/>
      <c r="KJ1" s="98"/>
      <c r="KK1" s="98"/>
      <c r="KL1" s="98"/>
      <c r="KM1" s="98"/>
      <c r="KN1" s="98"/>
      <c r="KO1" s="98"/>
      <c r="KP1" s="98"/>
      <c r="KQ1" s="98"/>
      <c r="KR1" s="98"/>
      <c r="KS1" s="98"/>
      <c r="KT1" s="98"/>
      <c r="KU1" s="98"/>
      <c r="KV1" s="98"/>
      <c r="KW1" s="98"/>
      <c r="KX1" s="98"/>
      <c r="KY1" s="98"/>
      <c r="KZ1" s="98"/>
      <c r="LA1" s="98"/>
      <c r="LB1" s="98"/>
      <c r="LC1" s="98"/>
      <c r="LD1" s="98"/>
      <c r="LE1" s="98"/>
      <c r="LF1" s="98"/>
      <c r="LG1" s="98"/>
      <c r="LH1" s="98"/>
      <c r="LI1" s="98"/>
      <c r="LJ1" s="98"/>
      <c r="LK1" s="98"/>
      <c r="LL1" s="98"/>
      <c r="LM1" s="98"/>
      <c r="LN1" s="98"/>
      <c r="LO1" s="98"/>
      <c r="LP1" s="98"/>
      <c r="LQ1" s="98"/>
      <c r="LR1" s="98"/>
      <c r="LS1" s="98"/>
      <c r="LT1" s="98"/>
      <c r="LU1" s="98"/>
      <c r="LV1" s="98"/>
      <c r="LW1" s="98"/>
      <c r="LX1" s="98"/>
      <c r="LY1" s="98"/>
      <c r="LZ1" s="98"/>
      <c r="MA1" s="98"/>
      <c r="MB1" s="98"/>
      <c r="MC1" s="98"/>
      <c r="MD1" s="98"/>
      <c r="ME1" s="98"/>
      <c r="MF1" s="98"/>
      <c r="MG1" s="98"/>
      <c r="MH1" s="98"/>
      <c r="MI1" s="98"/>
      <c r="MJ1" s="98"/>
      <c r="MK1" s="98"/>
      <c r="ML1" s="98"/>
      <c r="MM1" s="98"/>
      <c r="MN1" s="98"/>
      <c r="MO1" s="98"/>
      <c r="MP1" s="98"/>
      <c r="MQ1" s="98"/>
      <c r="MR1" s="98"/>
      <c r="MS1" s="98"/>
      <c r="MT1" s="98"/>
      <c r="MU1" s="98"/>
      <c r="MV1" s="98"/>
      <c r="MW1" s="98"/>
      <c r="MX1" s="98"/>
      <c r="MY1" s="98"/>
      <c r="MZ1" s="98"/>
      <c r="NA1" s="98"/>
      <c r="NB1" s="98"/>
      <c r="NC1" s="98"/>
      <c r="ND1" s="98"/>
      <c r="NE1" s="98"/>
      <c r="NF1" s="98"/>
      <c r="NG1" s="98"/>
      <c r="NH1" s="98"/>
      <c r="NI1" s="98"/>
      <c r="NJ1" s="98"/>
      <c r="NK1" s="98"/>
      <c r="NL1" s="98"/>
      <c r="NM1" s="98"/>
      <c r="NN1" s="98"/>
      <c r="NO1" s="98"/>
      <c r="NP1" s="98"/>
      <c r="NQ1" s="98"/>
      <c r="NR1" s="98"/>
      <c r="NS1" s="98"/>
      <c r="NT1" s="98"/>
      <c r="NU1" s="98"/>
      <c r="NV1" s="98"/>
      <c r="NW1" s="98"/>
      <c r="NX1" s="98"/>
      <c r="NY1" s="98"/>
      <c r="NZ1" s="98"/>
      <c r="OA1" s="98"/>
      <c r="OB1" s="98"/>
      <c r="OC1" s="98"/>
      <c r="OD1" s="98"/>
      <c r="OE1" s="98"/>
      <c r="OF1" s="98"/>
      <c r="OG1" s="98"/>
      <c r="OH1" s="98"/>
      <c r="OI1" s="98"/>
      <c r="OJ1" s="98"/>
      <c r="OK1" s="98"/>
      <c r="OL1" s="98"/>
      <c r="OM1" s="98"/>
      <c r="ON1" s="98"/>
      <c r="OO1" s="98"/>
      <c r="OP1" s="98"/>
      <c r="OQ1" s="98"/>
      <c r="OR1" s="98"/>
      <c r="OS1" s="98"/>
      <c r="OT1" s="98"/>
      <c r="OU1" s="98"/>
      <c r="OV1" s="98"/>
      <c r="OW1" s="98"/>
      <c r="OX1" s="98"/>
      <c r="OY1" s="98"/>
      <c r="OZ1" s="98"/>
      <c r="PA1" s="98"/>
      <c r="PB1" s="98"/>
      <c r="PC1" s="98"/>
      <c r="PD1" s="98"/>
      <c r="PE1" s="98"/>
      <c r="PF1" s="98"/>
      <c r="PG1" s="98"/>
      <c r="PH1" s="98"/>
      <c r="PI1" s="98"/>
      <c r="PJ1" s="98"/>
      <c r="PK1" s="98"/>
      <c r="PL1" s="98"/>
      <c r="PM1" s="98"/>
      <c r="PN1" s="98"/>
      <c r="PO1" s="98"/>
      <c r="PP1" s="98"/>
      <c r="PQ1" s="98"/>
      <c r="PR1" s="98"/>
      <c r="PS1" s="98"/>
      <c r="PT1" s="98"/>
      <c r="PU1" s="98"/>
      <c r="PV1" s="98"/>
      <c r="PW1" s="98"/>
      <c r="PX1" s="98"/>
      <c r="PY1" s="98"/>
      <c r="PZ1" s="98"/>
      <c r="QA1" s="98"/>
      <c r="QB1" s="98"/>
      <c r="QC1" s="98"/>
      <c r="QD1" s="98"/>
      <c r="QE1" s="98"/>
      <c r="QF1" s="98"/>
      <c r="QG1" s="98"/>
      <c r="QH1" s="98"/>
      <c r="QI1" s="98"/>
      <c r="QJ1" s="98"/>
      <c r="QK1" s="98"/>
      <c r="QL1" s="98"/>
      <c r="QM1" s="98"/>
      <c r="QN1" s="98"/>
      <c r="QO1" s="98"/>
      <c r="QP1" s="98"/>
      <c r="QQ1" s="98"/>
      <c r="QR1" s="98"/>
      <c r="QS1" s="98"/>
      <c r="QT1" s="98"/>
      <c r="QU1" s="98"/>
      <c r="QV1" s="98"/>
      <c r="QW1" s="98"/>
      <c r="QX1" s="98"/>
      <c r="QY1" s="98"/>
      <c r="QZ1" s="98"/>
      <c r="RA1" s="98"/>
      <c r="RB1" s="98"/>
      <c r="RC1" s="98"/>
      <c r="RD1" s="98"/>
      <c r="RE1" s="98"/>
      <c r="RF1" s="98"/>
      <c r="RG1" s="98"/>
      <c r="RH1" s="98"/>
      <c r="RI1" s="98"/>
      <c r="RJ1" s="98"/>
      <c r="RK1" s="98"/>
      <c r="RL1" s="98"/>
      <c r="RM1" s="98"/>
      <c r="RN1" s="98"/>
      <c r="RO1" s="98"/>
      <c r="RP1" s="98"/>
      <c r="RQ1" s="98"/>
      <c r="RR1" s="98"/>
      <c r="RS1" s="98"/>
      <c r="RT1" s="98"/>
      <c r="RU1" s="98"/>
      <c r="RV1" s="98"/>
      <c r="RW1" s="98"/>
      <c r="RX1" s="98"/>
      <c r="RY1" s="98"/>
      <c r="RZ1" s="98"/>
      <c r="SA1" s="98"/>
      <c r="SB1" s="98"/>
      <c r="SC1" s="98"/>
      <c r="SD1" s="98"/>
      <c r="SE1" s="98"/>
      <c r="SF1" s="98"/>
      <c r="SG1" s="98"/>
      <c r="SH1" s="98"/>
      <c r="SI1" s="98"/>
      <c r="SJ1" s="98"/>
      <c r="SK1" s="98"/>
      <c r="SL1" s="98"/>
      <c r="SM1" s="98"/>
      <c r="SN1" s="98"/>
      <c r="SO1" s="98"/>
      <c r="SP1" s="98"/>
      <c r="SQ1" s="98"/>
      <c r="SR1" s="98"/>
      <c r="SS1" s="98"/>
      <c r="ST1" s="98"/>
      <c r="SU1" s="98"/>
      <c r="SV1" s="98"/>
      <c r="SW1" s="98"/>
      <c r="SX1" s="98"/>
      <c r="SY1" s="98"/>
      <c r="SZ1" s="98"/>
      <c r="TA1" s="98"/>
      <c r="TB1" s="98"/>
      <c r="TC1" s="98"/>
      <c r="TD1" s="98"/>
      <c r="TE1" s="98"/>
      <c r="TF1" s="98"/>
      <c r="TG1" s="98"/>
      <c r="TH1" s="98"/>
      <c r="TI1" s="98"/>
      <c r="TJ1" s="98"/>
      <c r="TK1" s="98"/>
      <c r="TL1" s="98"/>
      <c r="TM1" s="98"/>
      <c r="TN1" s="98"/>
      <c r="TO1" s="98"/>
      <c r="TP1" s="98"/>
      <c r="TQ1" s="98"/>
      <c r="TR1" s="98"/>
      <c r="TS1" s="98"/>
      <c r="TT1" s="98"/>
      <c r="TU1" s="98"/>
      <c r="TV1" s="98"/>
      <c r="TW1" s="98"/>
      <c r="TX1" s="98"/>
      <c r="TY1" s="98"/>
      <c r="TZ1" s="98"/>
      <c r="UA1" s="98"/>
      <c r="UB1" s="98"/>
      <c r="UC1" s="98"/>
      <c r="UD1" s="98"/>
      <c r="UE1" s="98"/>
      <c r="UF1" s="98"/>
      <c r="UG1" s="98"/>
      <c r="UH1" s="98"/>
      <c r="UI1" s="98"/>
      <c r="UJ1" s="98"/>
      <c r="UK1" s="98"/>
      <c r="UL1" s="98"/>
      <c r="UM1" s="98"/>
      <c r="UN1" s="98"/>
      <c r="UO1" s="98"/>
      <c r="UP1" s="98"/>
      <c r="UQ1" s="98"/>
      <c r="UR1" s="98"/>
      <c r="US1" s="98"/>
      <c r="UT1" s="98"/>
      <c r="UU1" s="98"/>
      <c r="UV1" s="98"/>
      <c r="UW1" s="98"/>
      <c r="UX1" s="98"/>
      <c r="UY1" s="98"/>
      <c r="UZ1" s="98"/>
      <c r="VA1" s="98"/>
      <c r="VB1" s="98"/>
      <c r="VC1" s="98"/>
      <c r="VD1" s="98"/>
      <c r="VE1" s="98"/>
      <c r="VF1" s="98"/>
      <c r="VG1" s="98"/>
      <c r="VH1" s="98"/>
      <c r="VI1" s="98"/>
      <c r="VJ1" s="98"/>
      <c r="VK1" s="98"/>
      <c r="VL1" s="98"/>
      <c r="VM1" s="98"/>
      <c r="VN1" s="98"/>
      <c r="VO1" s="98"/>
      <c r="VP1" s="98"/>
      <c r="VQ1" s="98"/>
      <c r="VR1" s="98"/>
      <c r="VS1" s="98"/>
      <c r="VT1" s="98"/>
      <c r="VU1" s="98"/>
      <c r="VV1" s="98"/>
      <c r="VW1" s="98"/>
      <c r="VX1" s="98"/>
      <c r="VY1" s="98"/>
      <c r="VZ1" s="98"/>
      <c r="WA1" s="98"/>
      <c r="WB1" s="98"/>
      <c r="WC1" s="98"/>
      <c r="WD1" s="98"/>
      <c r="WE1" s="98"/>
      <c r="WF1" s="98"/>
      <c r="WG1" s="98"/>
      <c r="WH1" s="98"/>
      <c r="WI1" s="98"/>
      <c r="WJ1" s="98"/>
      <c r="WK1" s="98"/>
      <c r="WL1" s="98"/>
      <c r="WM1" s="98"/>
      <c r="WN1" s="98"/>
      <c r="WO1" s="98"/>
      <c r="WP1" s="98"/>
      <c r="WQ1" s="98"/>
      <c r="WR1" s="98"/>
      <c r="WS1" s="98"/>
      <c r="WT1" s="98"/>
      <c r="WU1" s="98"/>
      <c r="WV1" s="98"/>
      <c r="WW1" s="98"/>
      <c r="WX1" s="98"/>
      <c r="WY1" s="98"/>
      <c r="WZ1" s="98"/>
      <c r="XA1" s="98"/>
      <c r="XB1" s="98"/>
      <c r="XC1" s="98"/>
      <c r="XD1" s="98"/>
      <c r="XE1" s="98"/>
      <c r="XF1" s="98"/>
      <c r="XG1" s="98"/>
      <c r="XH1" s="98"/>
      <c r="XI1" s="98"/>
      <c r="XJ1" s="98"/>
      <c r="XK1" s="98"/>
      <c r="XL1" s="98"/>
      <c r="XM1" s="98"/>
      <c r="XN1" s="98"/>
      <c r="XO1" s="98"/>
      <c r="XP1" s="98"/>
      <c r="XQ1" s="98"/>
      <c r="XR1" s="98"/>
      <c r="XS1" s="98"/>
      <c r="XT1" s="98"/>
      <c r="XU1" s="98"/>
      <c r="XV1" s="98"/>
      <c r="XW1" s="98"/>
      <c r="XX1" s="98"/>
      <c r="XY1" s="98"/>
      <c r="XZ1" s="98"/>
      <c r="YA1" s="98"/>
      <c r="YB1" s="98"/>
      <c r="YC1" s="98"/>
      <c r="YD1" s="98"/>
      <c r="YE1" s="98"/>
      <c r="YF1" s="98"/>
      <c r="YG1" s="98"/>
      <c r="YH1" s="98"/>
      <c r="YI1" s="98"/>
      <c r="YJ1" s="98"/>
      <c r="YK1" s="98"/>
      <c r="YL1" s="98"/>
      <c r="YM1" s="98"/>
      <c r="YN1" s="98"/>
      <c r="YO1" s="98"/>
      <c r="YP1" s="98"/>
      <c r="YQ1" s="98"/>
      <c r="YR1" s="98"/>
      <c r="YS1" s="98"/>
      <c r="YT1" s="98"/>
      <c r="YU1" s="98"/>
      <c r="YV1" s="98"/>
      <c r="YW1" s="98"/>
      <c r="YX1" s="98"/>
      <c r="YY1" s="98"/>
      <c r="YZ1" s="98"/>
      <c r="ZA1" s="98"/>
      <c r="ZB1" s="98"/>
      <c r="ZC1" s="98"/>
      <c r="ZD1" s="98"/>
      <c r="ZE1" s="98"/>
      <c r="ZF1" s="98"/>
      <c r="ZG1" s="98"/>
      <c r="ZH1" s="98"/>
      <c r="ZI1" s="98"/>
      <c r="ZJ1" s="98"/>
      <c r="ZK1" s="98"/>
      <c r="ZL1" s="98"/>
      <c r="ZM1" s="98"/>
      <c r="ZN1" s="98"/>
      <c r="ZO1" s="98"/>
      <c r="ZP1" s="98"/>
      <c r="ZQ1" s="98"/>
      <c r="ZR1" s="98"/>
      <c r="ZS1" s="98"/>
      <c r="ZT1" s="98"/>
      <c r="ZU1" s="98"/>
      <c r="ZV1" s="98"/>
      <c r="ZW1" s="100"/>
      <c r="ZX1" s="100"/>
      <c r="ZY1" s="100"/>
      <c r="ZZ1" s="100"/>
      <c r="AAA1" s="100"/>
      <c r="AAB1" s="100"/>
      <c r="AAC1" s="100"/>
      <c r="AAD1" s="100"/>
      <c r="AAE1" s="100"/>
      <c r="AAF1" s="100"/>
      <c r="AAG1" s="100"/>
      <c r="AAH1" s="100"/>
      <c r="AAI1" s="100"/>
      <c r="AAJ1" s="100"/>
      <c r="AAK1" s="100"/>
      <c r="AAL1" s="100"/>
      <c r="AAM1" s="100"/>
      <c r="AAN1" s="100"/>
      <c r="AAO1" s="100"/>
      <c r="AAP1" s="100"/>
      <c r="AAQ1" s="100"/>
      <c r="AAR1" s="100"/>
      <c r="AAS1" s="100"/>
      <c r="AAT1" s="100"/>
      <c r="AAU1" s="100"/>
      <c r="AAV1" s="100"/>
      <c r="AAW1" s="100"/>
      <c r="AAX1" s="100"/>
      <c r="AAY1" s="100"/>
      <c r="AAZ1" s="100"/>
      <c r="ABA1" s="100"/>
      <c r="ABB1" s="100"/>
      <c r="ABC1" s="100"/>
      <c r="ABD1" s="100"/>
      <c r="ABE1" s="100"/>
      <c r="ABF1" s="100"/>
      <c r="ABG1" s="100"/>
      <c r="ABH1" s="100"/>
      <c r="ABI1" s="100"/>
      <c r="ABJ1" s="100"/>
      <c r="ABK1" s="100"/>
      <c r="ABL1" s="100"/>
      <c r="ABM1" s="100"/>
      <c r="ABN1" s="100"/>
      <c r="ABO1" s="100"/>
      <c r="ABP1" s="100"/>
      <c r="ABQ1" s="100"/>
      <c r="ABR1" s="100"/>
      <c r="ABS1" s="100"/>
      <c r="ABT1" s="100"/>
      <c r="ABU1" s="100"/>
      <c r="ABV1" s="100"/>
      <c r="ABW1" s="100"/>
      <c r="ABX1" s="100"/>
      <c r="ABY1" s="100"/>
      <c r="ABZ1" s="100"/>
      <c r="ACA1" s="100"/>
      <c r="ACB1" s="100"/>
      <c r="ACC1" s="100"/>
      <c r="ACD1" s="100"/>
      <c r="ACE1" s="100"/>
      <c r="ACF1" s="100"/>
      <c r="ACG1" s="100"/>
      <c r="ACH1" s="100"/>
      <c r="ACI1" s="100"/>
      <c r="ACJ1" s="100"/>
      <c r="ACK1" s="100"/>
      <c r="ACL1" s="100"/>
      <c r="ACM1" s="100"/>
      <c r="ACN1" s="100"/>
      <c r="ACO1" s="100"/>
      <c r="ACP1" s="100"/>
      <c r="ACQ1" s="100"/>
      <c r="ACR1" s="100"/>
      <c r="ACS1" s="100"/>
      <c r="ACT1" s="100"/>
      <c r="ACU1" s="100"/>
      <c r="ACV1" s="100"/>
      <c r="ACW1" s="100"/>
      <c r="ACX1" s="100"/>
      <c r="ACY1" s="100"/>
      <c r="ACZ1" s="100"/>
      <c r="ADA1" s="100"/>
      <c r="ADB1" s="100"/>
      <c r="ADC1" s="100"/>
      <c r="ADD1" s="100"/>
      <c r="ADE1" s="100"/>
      <c r="ADF1" s="100"/>
      <c r="ADG1" s="100"/>
      <c r="ADH1" s="100"/>
      <c r="ADI1" s="100"/>
      <c r="ADJ1" s="100"/>
      <c r="ADK1" s="100"/>
      <c r="ADL1" s="100"/>
      <c r="ADM1" s="100"/>
      <c r="ADN1" s="100"/>
      <c r="ADO1" s="100"/>
      <c r="ADP1" s="100"/>
      <c r="ADQ1" s="100"/>
      <c r="ADR1" s="100"/>
      <c r="ADS1" s="100"/>
      <c r="ADT1" s="100"/>
      <c r="ADU1" s="100"/>
      <c r="ADV1" s="100"/>
      <c r="ADW1" s="100"/>
      <c r="ADX1" s="100"/>
      <c r="ADY1" s="100"/>
      <c r="ADZ1" s="100"/>
      <c r="AEA1" s="100"/>
      <c r="AEB1" s="100"/>
      <c r="AEC1" s="100"/>
      <c r="AED1" s="100"/>
      <c r="AEE1" s="100"/>
      <c r="AEF1" s="100"/>
      <c r="AEG1" s="100"/>
      <c r="AEH1" s="100"/>
      <c r="AEI1" s="100"/>
      <c r="AEJ1" s="100"/>
      <c r="AEK1" s="100"/>
      <c r="AEL1" s="100"/>
      <c r="AEM1" s="100"/>
      <c r="AEN1" s="100"/>
      <c r="AEO1" s="100"/>
      <c r="AEP1" s="100"/>
      <c r="AEQ1" s="100"/>
      <c r="AER1" s="100"/>
      <c r="AES1" s="100"/>
      <c r="AET1" s="100"/>
      <c r="AEU1" s="100"/>
      <c r="AEV1" s="100"/>
      <c r="AEW1" s="100"/>
      <c r="AEX1" s="100"/>
      <c r="AEY1" s="100"/>
      <c r="AEZ1" s="100"/>
      <c r="AFA1" s="100"/>
      <c r="AFB1" s="100"/>
      <c r="AFC1" s="100"/>
      <c r="AFD1" s="100"/>
      <c r="AFE1" s="100"/>
      <c r="AFF1" s="100"/>
      <c r="AFG1" s="100"/>
      <c r="AFH1" s="100"/>
      <c r="AFI1" s="100"/>
      <c r="AFJ1" s="100"/>
      <c r="AFK1" s="100"/>
      <c r="AFL1" s="100"/>
      <c r="AFM1" s="100"/>
      <c r="AFN1" s="100"/>
      <c r="AFO1" s="100"/>
      <c r="AFP1" s="100"/>
      <c r="AFQ1" s="100"/>
      <c r="AFR1" s="100"/>
      <c r="AFS1" s="100"/>
      <c r="AFT1" s="100"/>
      <c r="AFU1" s="100"/>
      <c r="AFV1" s="100"/>
      <c r="AFW1" s="100"/>
      <c r="AFX1" s="100"/>
      <c r="AFY1" s="100"/>
      <c r="AFZ1" s="100"/>
      <c r="AGA1" s="100"/>
      <c r="AGB1" s="100"/>
      <c r="AGC1" s="100"/>
      <c r="AGD1" s="100"/>
      <c r="AGE1" s="100"/>
      <c r="AGF1" s="100"/>
      <c r="AGG1" s="100"/>
      <c r="AGH1" s="100"/>
      <c r="AGI1" s="100"/>
      <c r="AGJ1" s="100"/>
      <c r="AGK1" s="100"/>
      <c r="AGL1" s="100"/>
      <c r="AGM1" s="100"/>
      <c r="AGN1" s="100"/>
      <c r="AGO1" s="100"/>
      <c r="AGP1" s="100"/>
      <c r="AGQ1" s="100"/>
      <c r="AGR1" s="100"/>
      <c r="AGS1" s="100"/>
      <c r="AGT1" s="100"/>
      <c r="AGU1" s="100"/>
      <c r="AGV1" s="100"/>
      <c r="AGW1" s="100"/>
      <c r="AGX1" s="100"/>
      <c r="AGY1" s="100"/>
      <c r="AGZ1" s="100"/>
      <c r="AHA1" s="100"/>
      <c r="AHB1" s="100"/>
      <c r="AHC1" s="100"/>
      <c r="AHD1" s="100"/>
      <c r="AHE1" s="100"/>
      <c r="AHF1" s="100"/>
      <c r="AHG1" s="100"/>
      <c r="AHH1" s="100"/>
      <c r="AHI1" s="100"/>
      <c r="AHJ1" s="100"/>
      <c r="AHK1" s="100"/>
      <c r="AHL1" s="100"/>
      <c r="AHM1" s="100"/>
      <c r="AHN1" s="100"/>
      <c r="AHO1" s="100"/>
      <c r="AHP1" s="100"/>
      <c r="AHQ1" s="100"/>
      <c r="AHR1" s="100"/>
      <c r="AHS1" s="100"/>
      <c r="AHT1" s="100"/>
      <c r="AHU1" s="100"/>
      <c r="AHV1" s="100"/>
      <c r="AHW1" s="100"/>
      <c r="AHX1" s="100"/>
      <c r="AHY1" s="100"/>
      <c r="AHZ1" s="100"/>
      <c r="AIA1" s="100"/>
      <c r="AIB1" s="100"/>
      <c r="AIC1" s="100"/>
      <c r="AID1" s="100"/>
      <c r="AIE1" s="100"/>
      <c r="AIF1" s="100"/>
      <c r="AIG1" s="100"/>
      <c r="AIH1" s="100"/>
      <c r="AII1" s="100"/>
      <c r="AIJ1" s="100"/>
      <c r="AIK1" s="100"/>
      <c r="AIL1" s="100"/>
      <c r="AIM1" s="100"/>
      <c r="AIN1" s="100"/>
      <c r="AIO1" s="100"/>
      <c r="AIP1" s="100"/>
      <c r="AIQ1" s="100"/>
      <c r="AIR1" s="100"/>
      <c r="AIS1" s="100"/>
      <c r="AIT1" s="100"/>
      <c r="AIU1" s="100"/>
      <c r="AIV1" s="100"/>
      <c r="AIW1" s="100"/>
      <c r="AIX1" s="100"/>
      <c r="AIY1" s="100"/>
      <c r="AIZ1" s="100"/>
      <c r="AJA1" s="100"/>
      <c r="AJB1" s="100"/>
      <c r="AJC1" s="100"/>
      <c r="AJD1" s="100"/>
      <c r="AJE1" s="100"/>
      <c r="AJF1" s="100"/>
      <c r="AJG1" s="100"/>
      <c r="AJH1" s="100"/>
      <c r="AJI1" s="100"/>
      <c r="AJJ1" s="100"/>
      <c r="AJK1" s="100"/>
      <c r="AJL1" s="100"/>
      <c r="AJM1" s="100"/>
      <c r="AJN1" s="100"/>
      <c r="AJO1" s="100"/>
      <c r="AJP1" s="100"/>
      <c r="AJQ1" s="100"/>
      <c r="AJR1" s="100"/>
      <c r="AJS1" s="100"/>
      <c r="AJT1" s="100"/>
      <c r="AJU1" s="100"/>
      <c r="AJV1" s="100"/>
      <c r="AJW1" s="100"/>
      <c r="AJX1" s="100"/>
      <c r="AJY1" s="100"/>
      <c r="AJZ1" s="100"/>
      <c r="AKA1" s="100"/>
      <c r="AKB1" s="100"/>
      <c r="AKC1" s="100"/>
      <c r="AKD1" s="100"/>
      <c r="AKE1" s="100"/>
      <c r="AKF1" s="100"/>
      <c r="AKG1" s="100"/>
      <c r="AKH1" s="100"/>
      <c r="AKI1" s="100"/>
      <c r="AKJ1" s="100"/>
      <c r="AKK1" s="100"/>
      <c r="AKL1" s="100"/>
      <c r="AKM1" s="100"/>
      <c r="AKN1" s="100"/>
      <c r="AKO1" s="100"/>
      <c r="AKP1" s="100"/>
      <c r="AKQ1" s="100"/>
      <c r="AKR1" s="100"/>
      <c r="AKS1" s="100"/>
      <c r="AKT1" s="100"/>
      <c r="AKU1" s="100"/>
      <c r="AKV1" s="100"/>
      <c r="AKW1" s="100"/>
      <c r="AKX1" s="100"/>
      <c r="AKY1" s="100"/>
      <c r="AKZ1" s="100"/>
      <c r="ALA1" s="100"/>
      <c r="ALB1" s="100"/>
      <c r="ALC1" s="100"/>
      <c r="ALD1" s="100"/>
      <c r="ALE1" s="100"/>
      <c r="ALF1" s="100"/>
      <c r="ALG1" s="100"/>
      <c r="ALH1" s="100"/>
      <c r="ALI1" s="100"/>
      <c r="ALJ1" s="100"/>
      <c r="ALK1" s="100"/>
      <c r="ALL1" s="100"/>
      <c r="ALM1" s="100"/>
      <c r="ALN1" s="100"/>
      <c r="ALO1" s="100"/>
      <c r="ALP1" s="100"/>
      <c r="ALQ1" s="100"/>
      <c r="ALR1" s="100"/>
      <c r="ALS1" s="100"/>
      <c r="ALT1" s="100"/>
      <c r="ALU1" s="100"/>
      <c r="ALV1" s="100"/>
      <c r="ALW1" s="100"/>
      <c r="ALX1" s="100"/>
      <c r="ALY1" s="100"/>
      <c r="ALZ1" s="100"/>
      <c r="AMA1" s="100"/>
      <c r="AMB1" s="100"/>
      <c r="AMC1" s="100"/>
      <c r="AMD1" s="100"/>
      <c r="AME1" s="100"/>
      <c r="AMF1" s="100"/>
      <c r="AMG1" s="100"/>
      <c r="AMH1" s="100"/>
      <c r="AMI1" s="100"/>
      <c r="AMJ1" s="100"/>
      <c r="AMK1" s="100"/>
      <c r="AML1" s="100"/>
      <c r="AMM1" s="100"/>
      <c r="AMN1" s="100"/>
      <c r="AMO1" s="100"/>
      <c r="AMP1" s="100"/>
      <c r="AMQ1" s="100"/>
      <c r="AMR1" s="100"/>
      <c r="AMS1" s="100"/>
      <c r="AMT1" s="100"/>
      <c r="AMU1" s="100"/>
      <c r="AMV1" s="100"/>
      <c r="AMW1" s="100"/>
      <c r="AMX1" s="100"/>
      <c r="AMY1" s="100"/>
      <c r="AMZ1" s="100"/>
      <c r="ANA1" s="100"/>
      <c r="ANB1" s="100"/>
      <c r="ANC1" s="100"/>
      <c r="AND1" s="100"/>
      <c r="ANE1" s="100"/>
      <c r="ANF1" s="100"/>
      <c r="ANG1" s="100"/>
      <c r="ANH1" s="100"/>
      <c r="ANI1" s="100"/>
      <c r="ANJ1" s="100"/>
      <c r="ANK1" s="100"/>
      <c r="ANL1" s="100"/>
      <c r="ANM1" s="100"/>
      <c r="ANN1" s="100"/>
      <c r="ANO1" s="100"/>
      <c r="ANP1" s="100"/>
      <c r="ANQ1" s="100"/>
      <c r="ANR1" s="100"/>
      <c r="ANS1" s="100"/>
      <c r="ANT1" s="100"/>
      <c r="ANU1" s="100"/>
      <c r="ANV1" s="100"/>
      <c r="ANW1" s="100"/>
      <c r="ANX1" s="100"/>
      <c r="ANY1" s="100"/>
      <c r="ANZ1" s="100"/>
      <c r="AOA1" s="100"/>
      <c r="AOB1" s="100"/>
      <c r="AOC1" s="100"/>
      <c r="AOD1" s="100"/>
      <c r="AOE1" s="100"/>
      <c r="AOF1" s="100"/>
      <c r="AOG1" s="100"/>
      <c r="AOH1" s="100"/>
      <c r="AOI1" s="100"/>
      <c r="AOJ1" s="100"/>
      <c r="AOK1" s="100"/>
      <c r="AOL1" s="100"/>
      <c r="AOM1" s="100"/>
      <c r="AON1" s="100"/>
      <c r="AOO1" s="100"/>
      <c r="AOP1" s="100"/>
      <c r="AOQ1" s="100"/>
      <c r="AOR1" s="100"/>
      <c r="AOS1" s="100"/>
      <c r="AOT1" s="100"/>
      <c r="AOU1" s="100"/>
      <c r="AOV1" s="100"/>
      <c r="AOW1" s="100"/>
      <c r="AOX1" s="100"/>
      <c r="AOY1" s="100"/>
      <c r="AOZ1" s="100"/>
      <c r="APA1" s="100"/>
      <c r="APB1" s="100"/>
      <c r="APC1" s="100"/>
      <c r="APD1" s="100"/>
      <c r="APE1" s="100"/>
      <c r="APF1" s="100"/>
      <c r="APG1" s="100"/>
      <c r="APH1" s="100"/>
      <c r="API1" s="100"/>
      <c r="APJ1" s="100"/>
      <c r="APK1" s="100"/>
      <c r="APL1" s="100"/>
      <c r="APM1" s="100"/>
      <c r="APN1" s="100"/>
      <c r="APO1" s="100"/>
      <c r="APP1" s="100"/>
      <c r="APQ1" s="100"/>
      <c r="APR1" s="100"/>
      <c r="APS1" s="100"/>
      <c r="APT1" s="100"/>
      <c r="APU1" s="100"/>
      <c r="APV1" s="100"/>
      <c r="APW1" s="100"/>
      <c r="APX1" s="100"/>
      <c r="APY1" s="100"/>
      <c r="APZ1" s="100"/>
      <c r="AQA1" s="100"/>
      <c r="AQB1" s="100"/>
      <c r="AQC1" s="100"/>
      <c r="AQD1" s="100"/>
      <c r="AQE1" s="100"/>
      <c r="AQF1" s="100"/>
      <c r="AQG1" s="100"/>
      <c r="AQH1" s="100"/>
      <c r="AQI1" s="100"/>
      <c r="AQJ1" s="100"/>
      <c r="AQK1" s="100"/>
      <c r="AQL1" s="100"/>
      <c r="AQM1" s="100"/>
      <c r="AQN1" s="100"/>
      <c r="AQO1" s="100"/>
      <c r="AQP1" s="100"/>
      <c r="AQQ1" s="100"/>
      <c r="AQR1" s="100"/>
      <c r="AQS1" s="100"/>
      <c r="AQT1" s="100"/>
      <c r="AQU1" s="100"/>
      <c r="AQV1" s="100"/>
      <c r="AQW1" s="100"/>
      <c r="AQX1" s="100"/>
      <c r="AQY1" s="100"/>
      <c r="AQZ1" s="100"/>
      <c r="ARA1" s="100"/>
      <c r="ARB1" s="100"/>
      <c r="ARC1" s="100"/>
      <c r="ARD1" s="100"/>
      <c r="ARE1" s="100"/>
      <c r="ARF1" s="100"/>
      <c r="ARG1" s="100"/>
      <c r="ARH1" s="100"/>
      <c r="ARI1" s="100"/>
      <c r="ARJ1" s="100"/>
      <c r="ARK1" s="100"/>
      <c r="ARL1" s="100"/>
      <c r="ARM1" s="100"/>
      <c r="ARN1" s="100"/>
      <c r="ARO1" s="100"/>
      <c r="ARP1" s="100"/>
      <c r="ARQ1" s="100"/>
      <c r="ARR1" s="100"/>
      <c r="ARS1" s="100"/>
      <c r="ART1" s="100"/>
      <c r="ARU1" s="100"/>
      <c r="ARV1" s="100"/>
      <c r="ARW1" s="100"/>
      <c r="ARX1" s="100"/>
      <c r="ARY1" s="100"/>
      <c r="ARZ1" s="100"/>
      <c r="ASA1" s="100"/>
      <c r="ASB1" s="100"/>
      <c r="ASC1" s="100"/>
      <c r="ASD1" s="100"/>
      <c r="ASE1" s="100"/>
      <c r="ASF1" s="100"/>
      <c r="ASG1" s="100"/>
      <c r="ASH1" s="100"/>
      <c r="ASI1" s="100"/>
      <c r="ASJ1" s="100"/>
      <c r="ASK1" s="100"/>
      <c r="ASL1" s="100"/>
      <c r="ASM1" s="100"/>
      <c r="ASN1" s="100"/>
      <c r="ASO1" s="100"/>
      <c r="ASP1" s="100"/>
      <c r="ASQ1" s="100"/>
      <c r="ASR1" s="100"/>
      <c r="ASS1" s="100"/>
      <c r="AST1" s="100"/>
      <c r="ASU1" s="100"/>
      <c r="ASV1" s="100"/>
      <c r="ASW1" s="100"/>
      <c r="ASX1" s="100"/>
      <c r="ASY1" s="100"/>
      <c r="ASZ1" s="100"/>
      <c r="ATA1" s="100"/>
      <c r="ATB1" s="100"/>
      <c r="ATC1" s="100"/>
      <c r="ATD1" s="100"/>
      <c r="ATE1" s="100"/>
      <c r="ATF1" s="100"/>
      <c r="ATG1" s="100"/>
      <c r="ATH1" s="100"/>
      <c r="ATI1" s="100"/>
      <c r="ATJ1" s="100"/>
      <c r="ATK1" s="100"/>
      <c r="ATL1" s="100"/>
      <c r="ATM1" s="100"/>
      <c r="ATN1" s="100"/>
      <c r="ATO1" s="100"/>
      <c r="ATP1" s="100"/>
      <c r="ATQ1" s="100"/>
      <c r="ATR1" s="100"/>
      <c r="ATS1" s="100"/>
      <c r="ATT1" s="100"/>
      <c r="ATU1" s="100"/>
      <c r="ATV1" s="100"/>
      <c r="ATW1" s="100"/>
      <c r="ATX1" s="100"/>
      <c r="ATY1" s="100"/>
      <c r="ATZ1" s="100"/>
      <c r="AUA1" s="100"/>
      <c r="AUB1" s="100"/>
      <c r="AUC1" s="100"/>
      <c r="AUD1" s="100"/>
      <c r="AUE1" s="100"/>
      <c r="AUF1" s="100"/>
      <c r="AUG1" s="100"/>
      <c r="AUH1" s="100"/>
      <c r="AUI1" s="100"/>
      <c r="AUJ1" s="100"/>
      <c r="AUK1" s="100"/>
      <c r="AUL1" s="100"/>
      <c r="AUM1" s="100"/>
      <c r="AUN1" s="100"/>
      <c r="AUO1" s="100"/>
      <c r="AUP1" s="100"/>
      <c r="AUQ1" s="100"/>
      <c r="AUR1" s="100"/>
      <c r="AUS1" s="100"/>
      <c r="AUT1" s="100"/>
      <c r="AUU1" s="100"/>
      <c r="AUV1" s="100"/>
      <c r="AUW1" s="100"/>
      <c r="AUX1" s="100"/>
      <c r="AUY1" s="100"/>
      <c r="AUZ1" s="100"/>
      <c r="AVA1" s="100"/>
      <c r="AVB1" s="100"/>
      <c r="AVC1" s="100"/>
      <c r="AVD1" s="100"/>
      <c r="AVE1" s="100"/>
      <c r="AVF1" s="100"/>
      <c r="AVG1" s="100"/>
      <c r="AVH1" s="100"/>
      <c r="AVI1" s="100"/>
      <c r="AVJ1" s="100"/>
      <c r="AVK1" s="100"/>
      <c r="AVL1" s="100"/>
      <c r="AVM1" s="100"/>
      <c r="AVN1" s="100"/>
      <c r="AVO1" s="100"/>
      <c r="AVP1" s="100"/>
      <c r="AVQ1" s="100"/>
      <c r="AVR1" s="100"/>
      <c r="AVS1" s="100"/>
      <c r="AVT1" s="100"/>
      <c r="AVU1" s="100"/>
      <c r="AVV1" s="100"/>
      <c r="AVW1" s="100"/>
      <c r="AVX1" s="100"/>
      <c r="AVY1" s="100"/>
      <c r="AVZ1" s="100"/>
      <c r="AWA1" s="100"/>
      <c r="AWB1" s="100"/>
      <c r="AWC1" s="100"/>
      <c r="AWD1" s="100"/>
      <c r="AWE1" s="100"/>
      <c r="AWF1" s="100"/>
      <c r="AWG1" s="100"/>
      <c r="AWH1" s="100"/>
      <c r="AWI1" s="100"/>
      <c r="AWJ1" s="100"/>
      <c r="AWK1" s="100"/>
      <c r="AWL1" s="100"/>
      <c r="AWM1" s="100"/>
      <c r="AWN1" s="100"/>
      <c r="AWO1" s="100"/>
      <c r="AWP1" s="100"/>
      <c r="AWQ1" s="100"/>
      <c r="AWR1" s="100"/>
      <c r="AWS1" s="100"/>
      <c r="AWT1" s="100"/>
      <c r="AWU1" s="100"/>
      <c r="AWV1" s="100"/>
      <c r="AWW1" s="100"/>
      <c r="AWX1" s="100"/>
      <c r="AWY1" s="100"/>
      <c r="AWZ1" s="100"/>
      <c r="AXA1" s="100"/>
      <c r="AXB1" s="100"/>
      <c r="AXC1" s="100"/>
      <c r="AXD1" s="100"/>
      <c r="AXE1" s="100"/>
      <c r="AXF1" s="100"/>
      <c r="AXG1" s="100"/>
      <c r="AXH1" s="100"/>
      <c r="AXI1" s="100"/>
      <c r="AXJ1" s="100"/>
      <c r="AXK1" s="100"/>
      <c r="AXL1" s="100"/>
      <c r="AXM1" s="100"/>
      <c r="AXN1" s="100"/>
      <c r="AXO1" s="100"/>
      <c r="AXP1" s="100"/>
      <c r="AXQ1" s="100"/>
      <c r="AXR1" s="100"/>
      <c r="AXS1" s="100"/>
      <c r="AXT1" s="100"/>
      <c r="AXU1" s="100"/>
      <c r="AXV1" s="100"/>
      <c r="AXW1" s="100"/>
      <c r="AXX1" s="100"/>
      <c r="AXY1" s="100"/>
      <c r="AXZ1" s="100"/>
      <c r="AYA1" s="100"/>
      <c r="AYB1" s="100"/>
      <c r="AYC1" s="100"/>
      <c r="AYD1" s="100"/>
      <c r="AYE1" s="100"/>
      <c r="AYF1" s="100"/>
      <c r="AYG1" s="100"/>
      <c r="AYH1" s="100"/>
      <c r="AYI1" s="100"/>
      <c r="AYJ1" s="100"/>
      <c r="AYK1" s="100"/>
      <c r="AYL1" s="100"/>
      <c r="AYM1" s="100"/>
      <c r="AYN1" s="100"/>
      <c r="AYO1" s="100"/>
      <c r="AYP1" s="100"/>
      <c r="AYQ1" s="100"/>
      <c r="AYR1" s="100"/>
      <c r="AYS1" s="100"/>
      <c r="AYT1" s="100"/>
      <c r="AYU1" s="100"/>
      <c r="AYV1" s="100"/>
      <c r="AYW1" s="100"/>
      <c r="AYX1" s="100"/>
      <c r="AYY1" s="100"/>
      <c r="AYZ1" s="100"/>
      <c r="AZA1" s="100"/>
      <c r="AZB1" s="100"/>
      <c r="AZC1" s="100"/>
      <c r="AZD1" s="100"/>
      <c r="AZE1" s="100"/>
      <c r="AZF1" s="100"/>
      <c r="AZG1" s="100"/>
      <c r="AZH1" s="100"/>
      <c r="AZI1" s="100"/>
      <c r="AZJ1" s="100"/>
      <c r="AZK1" s="100"/>
      <c r="AZL1" s="100"/>
      <c r="AZM1" s="100"/>
      <c r="AZN1" s="100"/>
      <c r="AZO1" s="100"/>
      <c r="AZP1" s="100"/>
      <c r="AZQ1" s="100"/>
      <c r="AZR1" s="100"/>
      <c r="AZS1" s="100"/>
      <c r="AZT1" s="100"/>
      <c r="AZU1" s="100"/>
      <c r="AZV1" s="100"/>
      <c r="AZW1" s="100"/>
      <c r="AZX1" s="100"/>
      <c r="AZY1" s="100"/>
      <c r="AZZ1" s="100"/>
      <c r="BAA1" s="100"/>
      <c r="BAB1" s="100"/>
      <c r="BAC1" s="100"/>
      <c r="BAD1" s="100"/>
      <c r="BAE1" s="100"/>
      <c r="BAF1" s="100"/>
      <c r="BAG1" s="100"/>
      <c r="BAH1" s="100"/>
      <c r="BAI1" s="100"/>
      <c r="BAJ1" s="100"/>
      <c r="BAK1" s="100"/>
      <c r="BAL1" s="100"/>
      <c r="BAM1" s="100"/>
      <c r="BAN1" s="100"/>
      <c r="BAO1" s="100"/>
      <c r="BAP1" s="100"/>
      <c r="BAQ1" s="100"/>
      <c r="BAR1" s="100"/>
      <c r="BAS1" s="100"/>
      <c r="BAT1" s="100"/>
      <c r="BAU1" s="100"/>
      <c r="BAV1" s="100"/>
      <c r="BAW1" s="100"/>
      <c r="BAX1" s="100"/>
      <c r="BAY1" s="100"/>
      <c r="BAZ1" s="100"/>
      <c r="BBA1" s="100"/>
      <c r="BBB1" s="100"/>
      <c r="BBC1" s="100"/>
      <c r="BBD1" s="100"/>
      <c r="BBE1" s="100"/>
      <c r="BBF1" s="100"/>
      <c r="BBG1" s="100"/>
      <c r="BBH1" s="100"/>
      <c r="BBI1" s="100"/>
      <c r="BBJ1" s="100"/>
      <c r="BBK1" s="100"/>
      <c r="BBL1" s="100"/>
      <c r="BBM1" s="100"/>
      <c r="BBN1" s="100"/>
      <c r="BBO1" s="100"/>
      <c r="BBP1" s="100"/>
      <c r="BBQ1" s="100"/>
      <c r="BBR1" s="100"/>
      <c r="BBS1" s="100"/>
      <c r="BBT1" s="100"/>
      <c r="BBU1" s="100"/>
      <c r="BBV1" s="100"/>
      <c r="BBW1" s="100"/>
      <c r="BBX1" s="100"/>
      <c r="BBY1" s="100"/>
      <c r="BBZ1" s="100"/>
      <c r="BCA1" s="100"/>
      <c r="BCB1" s="100"/>
      <c r="BCC1" s="100"/>
      <c r="BCD1" s="100"/>
      <c r="BCE1" s="100"/>
      <c r="BCF1" s="100"/>
      <c r="BCG1" s="100"/>
      <c r="BCH1" s="100"/>
      <c r="BCI1" s="100"/>
      <c r="BCJ1" s="100"/>
      <c r="BCK1" s="100"/>
      <c r="BCL1" s="100"/>
      <c r="BCM1" s="100"/>
      <c r="BCN1" s="100"/>
      <c r="BCO1" s="100"/>
      <c r="BCP1" s="100"/>
      <c r="BCQ1" s="100"/>
      <c r="BCR1" s="100"/>
      <c r="BCS1" s="100"/>
      <c r="BCT1" s="100"/>
      <c r="BCU1" s="100"/>
      <c r="BCV1" s="100"/>
      <c r="BCW1" s="100"/>
      <c r="BCX1" s="100"/>
      <c r="BCY1" s="100"/>
      <c r="BCZ1" s="100"/>
      <c r="BDA1" s="100"/>
      <c r="BDB1" s="100"/>
      <c r="BDC1" s="100"/>
      <c r="BDD1" s="100"/>
      <c r="BDE1" s="100"/>
      <c r="BDF1" s="100"/>
      <c r="BDG1" s="100"/>
      <c r="BDH1" s="100"/>
      <c r="BDI1" s="100"/>
      <c r="BDJ1" s="100"/>
      <c r="BDK1" s="100"/>
      <c r="BDL1" s="100"/>
      <c r="BDM1" s="100"/>
      <c r="BDN1" s="100"/>
      <c r="BDO1" s="100"/>
      <c r="BDP1" s="100"/>
      <c r="BDQ1" s="100"/>
      <c r="BDR1" s="100"/>
      <c r="BDS1" s="100"/>
      <c r="BDT1" s="100"/>
      <c r="BDU1" s="100"/>
      <c r="BDV1" s="100"/>
      <c r="BDW1" s="100"/>
      <c r="BDX1" s="100"/>
      <c r="BDY1" s="100"/>
      <c r="BDZ1" s="100"/>
      <c r="BEA1" s="100"/>
      <c r="BEB1" s="100"/>
      <c r="BEC1" s="100"/>
      <c r="BED1" s="100"/>
      <c r="BEE1" s="100"/>
      <c r="BEF1" s="100"/>
      <c r="BEG1" s="100"/>
      <c r="BEH1" s="100"/>
      <c r="BEI1" s="100"/>
      <c r="BEJ1" s="100"/>
      <c r="BEK1" s="100"/>
      <c r="BEL1" s="100"/>
      <c r="BEM1" s="100"/>
      <c r="BEN1" s="100"/>
      <c r="BEO1" s="100"/>
      <c r="BEP1" s="100"/>
      <c r="BEQ1" s="100"/>
      <c r="BER1" s="100"/>
      <c r="BES1" s="100"/>
      <c r="BET1" s="100"/>
      <c r="BEU1" s="100"/>
      <c r="BEV1" s="100"/>
      <c r="BEW1" s="100"/>
      <c r="BEX1" s="100"/>
      <c r="BEY1" s="100"/>
      <c r="BEZ1" s="100"/>
      <c r="BFA1" s="100"/>
      <c r="BFB1" s="100"/>
      <c r="BFC1" s="100"/>
      <c r="BFD1" s="100"/>
      <c r="BFE1" s="100"/>
      <c r="BFF1" s="100"/>
      <c r="BFG1" s="100"/>
      <c r="BFH1" s="100"/>
      <c r="BFI1" s="100"/>
      <c r="BFJ1" s="100"/>
      <c r="BFK1" s="100"/>
      <c r="BFL1" s="100"/>
      <c r="BFM1" s="100"/>
      <c r="BFN1" s="100"/>
      <c r="BFO1" s="100"/>
      <c r="BFP1" s="100"/>
      <c r="BFQ1" s="100"/>
      <c r="BFR1" s="100"/>
      <c r="BFS1" s="100"/>
      <c r="BFT1" s="100"/>
      <c r="BFU1" s="100"/>
      <c r="BFV1" s="100"/>
      <c r="BFW1" s="100"/>
      <c r="BFX1" s="100"/>
      <c r="BFY1" s="100"/>
      <c r="BFZ1" s="100"/>
      <c r="BGA1" s="100"/>
      <c r="BGB1" s="100"/>
      <c r="BGC1" s="100"/>
      <c r="BGD1" s="100"/>
      <c r="BGE1" s="100"/>
      <c r="BGF1" s="100"/>
      <c r="BGG1" s="100"/>
      <c r="BGH1" s="100"/>
      <c r="BGI1" s="100"/>
      <c r="BGJ1" s="100"/>
      <c r="BGK1" s="100"/>
      <c r="BGL1" s="100"/>
      <c r="BGM1" s="100"/>
      <c r="BGN1" s="100"/>
      <c r="BGO1" s="100"/>
      <c r="BGP1" s="100"/>
      <c r="BGQ1" s="100"/>
      <c r="BGR1" s="100"/>
      <c r="BGS1" s="100"/>
      <c r="BGT1" s="100"/>
      <c r="BGU1" s="100"/>
      <c r="BGV1" s="100"/>
      <c r="BGW1" s="100"/>
      <c r="BGX1" s="100"/>
      <c r="BGY1" s="100"/>
      <c r="BGZ1" s="100"/>
      <c r="BHA1" s="100"/>
      <c r="BHB1" s="100"/>
      <c r="BHC1" s="100"/>
      <c r="BHD1" s="100"/>
      <c r="BHE1" s="100"/>
      <c r="BHF1" s="100"/>
      <c r="BHG1" s="100"/>
      <c r="BHH1" s="100"/>
      <c r="BHI1" s="100"/>
      <c r="BHJ1" s="100"/>
      <c r="BHK1" s="100"/>
      <c r="BHL1" s="100"/>
      <c r="BHM1" s="100"/>
      <c r="BHN1" s="100"/>
      <c r="BHO1" s="100"/>
      <c r="BHP1" s="100"/>
      <c r="BHQ1" s="100"/>
      <c r="BHR1" s="100"/>
      <c r="BHS1" s="100"/>
      <c r="BHT1" s="100"/>
      <c r="BHU1" s="100"/>
      <c r="BHV1" s="100"/>
      <c r="BHW1" s="100"/>
      <c r="BHX1" s="100"/>
      <c r="BHY1" s="100"/>
      <c r="BHZ1" s="100"/>
      <c r="BIA1" s="100"/>
      <c r="BIB1" s="100"/>
      <c r="BIC1" s="100"/>
      <c r="BID1" s="100"/>
      <c r="BIE1" s="100"/>
      <c r="BIF1" s="100"/>
      <c r="BIG1" s="100"/>
      <c r="BIH1" s="100"/>
      <c r="BII1" s="100"/>
      <c r="BIJ1" s="100"/>
      <c r="BIK1" s="100"/>
      <c r="BIL1" s="100"/>
      <c r="BIM1" s="100"/>
      <c r="BIN1" s="100"/>
      <c r="BIO1" s="100"/>
      <c r="BIP1" s="100"/>
      <c r="BIQ1" s="100"/>
      <c r="BIR1" s="100"/>
      <c r="BIS1" s="100"/>
      <c r="BIT1" s="100"/>
      <c r="BIU1" s="100"/>
      <c r="BIV1" s="100"/>
      <c r="BIW1" s="100"/>
      <c r="BIX1" s="100"/>
      <c r="BIY1" s="100"/>
      <c r="BIZ1" s="100"/>
      <c r="BJA1" s="100"/>
      <c r="BJB1" s="100"/>
      <c r="BJC1" s="100"/>
      <c r="BJD1" s="100"/>
      <c r="BJE1" s="100"/>
      <c r="BJF1" s="100"/>
      <c r="BJG1" s="100"/>
      <c r="BJH1" s="100"/>
      <c r="BJI1" s="100"/>
      <c r="BJJ1" s="100"/>
      <c r="BJK1" s="100"/>
      <c r="BJL1" s="100"/>
      <c r="BJM1" s="100"/>
      <c r="BJN1" s="100"/>
      <c r="BJO1" s="100"/>
      <c r="BJP1" s="100"/>
      <c r="BJQ1" s="100"/>
      <c r="BJR1" s="100"/>
      <c r="BJS1" s="100"/>
      <c r="BJT1" s="100"/>
      <c r="BJU1" s="100"/>
      <c r="BJV1" s="100"/>
      <c r="BJW1" s="100"/>
      <c r="BJX1" s="100"/>
      <c r="BJY1" s="100"/>
      <c r="BJZ1" s="100"/>
      <c r="BKA1" s="100"/>
      <c r="BKB1" s="100"/>
      <c r="BKC1" s="100"/>
      <c r="BKD1" s="100"/>
      <c r="BKE1" s="100"/>
      <c r="BKF1" s="100"/>
      <c r="BKG1" s="100"/>
      <c r="BKH1" s="100"/>
      <c r="BKI1" s="100"/>
      <c r="BKJ1" s="100"/>
      <c r="BKK1" s="100"/>
      <c r="BKL1" s="100"/>
      <c r="BKM1" s="100"/>
      <c r="BKN1" s="100"/>
      <c r="BKO1" s="100"/>
      <c r="BKP1" s="100"/>
      <c r="BKQ1" s="100"/>
      <c r="BKR1" s="100"/>
      <c r="BKS1" s="100"/>
      <c r="BKT1" s="100"/>
      <c r="BKU1" s="100"/>
      <c r="BKV1" s="100"/>
      <c r="BKW1" s="100"/>
      <c r="BKX1" s="100"/>
      <c r="BKY1" s="100"/>
      <c r="BKZ1" s="100"/>
      <c r="BLA1" s="100"/>
      <c r="BLB1" s="100"/>
      <c r="BLC1" s="100"/>
      <c r="BLD1" s="100"/>
      <c r="BLE1" s="100"/>
      <c r="BLF1" s="100"/>
      <c r="BLG1" s="100"/>
      <c r="BLH1" s="100"/>
      <c r="BLI1" s="100"/>
      <c r="BLJ1" s="100"/>
      <c r="BLK1" s="100"/>
      <c r="BLL1" s="100"/>
      <c r="BLM1" s="100"/>
      <c r="BLN1" s="100"/>
      <c r="BLO1" s="100"/>
      <c r="BLP1" s="100"/>
      <c r="BLQ1" s="100"/>
      <c r="BLR1" s="100"/>
      <c r="BLS1" s="100"/>
      <c r="BLT1" s="100"/>
      <c r="BLU1" s="100"/>
      <c r="BLV1" s="100"/>
      <c r="BLW1" s="100"/>
      <c r="BLX1" s="100"/>
      <c r="BLY1" s="100"/>
      <c r="BLZ1" s="100"/>
      <c r="BMA1" s="100"/>
      <c r="BMB1" s="100"/>
      <c r="BMC1" s="100"/>
      <c r="BMD1" s="100"/>
      <c r="BME1" s="100"/>
      <c r="BMF1" s="100"/>
      <c r="BMG1" s="100"/>
      <c r="BMH1" s="100"/>
      <c r="BMI1" s="100"/>
      <c r="BMJ1" s="100"/>
      <c r="BMK1" s="100"/>
      <c r="BML1" s="100"/>
      <c r="BMM1" s="100"/>
      <c r="BMN1" s="100"/>
      <c r="BMO1" s="100"/>
      <c r="BMP1" s="100"/>
      <c r="BMQ1" s="100"/>
      <c r="BMR1" s="100"/>
      <c r="BMS1" s="100"/>
      <c r="BMT1" s="100"/>
      <c r="BMU1" s="100"/>
      <c r="BMV1" s="100"/>
      <c r="BMW1" s="100"/>
      <c r="BMX1" s="100"/>
      <c r="BMY1" s="100"/>
      <c r="BMZ1" s="100"/>
      <c r="BNA1" s="100"/>
      <c r="BNB1" s="100"/>
      <c r="BNC1" s="100"/>
      <c r="BND1" s="100"/>
      <c r="BNE1" s="100"/>
      <c r="BNF1" s="100"/>
      <c r="BNG1" s="100"/>
      <c r="BNH1" s="100"/>
      <c r="BNI1" s="100"/>
      <c r="BNJ1" s="100"/>
      <c r="BNK1" s="100"/>
      <c r="BNL1" s="100"/>
      <c r="BNM1" s="100"/>
      <c r="BNN1" s="100"/>
      <c r="BNO1" s="100"/>
      <c r="BNP1" s="100"/>
      <c r="BNQ1" s="100"/>
      <c r="BNR1" s="100"/>
      <c r="BNS1" s="100"/>
      <c r="BNT1" s="100"/>
      <c r="BNU1" s="100"/>
      <c r="BNV1" s="100"/>
      <c r="BNW1" s="100"/>
      <c r="BNX1" s="100"/>
      <c r="BNY1" s="100"/>
      <c r="BNZ1" s="100"/>
      <c r="BOA1" s="100"/>
      <c r="BOB1" s="100"/>
      <c r="BOC1" s="100"/>
      <c r="BOD1" s="100"/>
      <c r="BOE1" s="100"/>
      <c r="BOF1" s="100"/>
      <c r="BOG1" s="100"/>
      <c r="BOH1" s="100"/>
      <c r="BOI1" s="100"/>
      <c r="BOJ1" s="100"/>
      <c r="BOK1" s="100"/>
      <c r="BOL1" s="100"/>
      <c r="BOM1" s="100"/>
      <c r="BON1" s="100"/>
      <c r="BOO1" s="100"/>
      <c r="BOP1" s="100"/>
      <c r="BOQ1" s="100"/>
      <c r="BOR1" s="100"/>
      <c r="BOS1" s="100"/>
      <c r="BOT1" s="100"/>
      <c r="BOU1" s="100"/>
      <c r="BOV1" s="100"/>
      <c r="BOW1" s="100"/>
      <c r="BOX1" s="100"/>
      <c r="BOY1" s="100"/>
      <c r="BOZ1" s="100"/>
      <c r="BPA1" s="100"/>
      <c r="BPB1" s="100"/>
      <c r="BPC1" s="100"/>
      <c r="BPD1" s="100"/>
      <c r="BPE1" s="100"/>
      <c r="BPF1" s="100"/>
      <c r="BPG1" s="100"/>
      <c r="BPH1" s="100"/>
      <c r="BPI1" s="100"/>
      <c r="BPJ1" s="100"/>
      <c r="BPK1" s="100"/>
      <c r="BPL1" s="100"/>
      <c r="BPM1" s="100"/>
      <c r="BPN1" s="100"/>
      <c r="BPO1" s="100"/>
      <c r="BPP1" s="100"/>
      <c r="BPQ1" s="100"/>
      <c r="BPR1" s="100"/>
      <c r="BPS1" s="100"/>
      <c r="BPT1" s="100"/>
      <c r="BPU1" s="100"/>
      <c r="BPV1" s="100"/>
      <c r="BPW1" s="100"/>
      <c r="BPX1" s="100"/>
      <c r="BPY1" s="100"/>
      <c r="BPZ1" s="100"/>
      <c r="BQA1" s="100"/>
      <c r="BQB1" s="100"/>
      <c r="BQC1" s="100"/>
      <c r="BQD1" s="100"/>
      <c r="BQE1" s="100"/>
      <c r="BQF1" s="100"/>
      <c r="BQG1" s="100"/>
      <c r="BQH1" s="100"/>
      <c r="BQI1" s="100"/>
      <c r="BQJ1" s="100"/>
      <c r="BQK1" s="100"/>
      <c r="BQL1" s="100"/>
      <c r="BQM1" s="100"/>
      <c r="BQN1" s="100"/>
      <c r="BQO1" s="100"/>
      <c r="BQP1" s="100"/>
      <c r="BQQ1" s="100"/>
      <c r="BQR1" s="100"/>
      <c r="BQS1" s="100"/>
      <c r="BQT1" s="100"/>
      <c r="BQU1" s="100"/>
      <c r="BQV1" s="100"/>
      <c r="BQW1" s="100"/>
      <c r="BQX1" s="100"/>
      <c r="BQY1" s="100"/>
      <c r="BQZ1" s="100"/>
      <c r="BRA1" s="100"/>
      <c r="BRB1" s="100"/>
      <c r="BRC1" s="100"/>
      <c r="BRD1" s="100"/>
      <c r="BRE1" s="100"/>
      <c r="BRF1" s="100"/>
      <c r="BRG1" s="100"/>
      <c r="BRH1" s="100"/>
      <c r="BRI1" s="100"/>
      <c r="BRJ1" s="100"/>
      <c r="BRK1" s="100"/>
      <c r="BRL1" s="100"/>
      <c r="BRM1" s="100"/>
      <c r="BRN1" s="100"/>
      <c r="BRO1" s="100"/>
      <c r="BRP1" s="100"/>
      <c r="BRQ1" s="100"/>
      <c r="BRR1" s="100"/>
      <c r="BRS1" s="100"/>
      <c r="BRT1" s="100"/>
      <c r="BRU1" s="100"/>
      <c r="BRV1" s="100"/>
      <c r="BRW1" s="100"/>
      <c r="BRX1" s="100"/>
      <c r="BRY1" s="100"/>
      <c r="BRZ1" s="100"/>
      <c r="BSA1" s="100"/>
      <c r="BSB1" s="100"/>
      <c r="BSC1" s="100"/>
      <c r="BSD1" s="100"/>
      <c r="BSE1" s="100"/>
      <c r="BSF1" s="100"/>
      <c r="BSG1" s="100"/>
      <c r="BSH1" s="100"/>
      <c r="BSI1" s="100"/>
      <c r="BSJ1" s="100"/>
      <c r="BSK1" s="100"/>
      <c r="BSL1" s="100"/>
      <c r="BSM1" s="100"/>
      <c r="BSN1" s="100"/>
      <c r="BSO1" s="100"/>
      <c r="BSP1" s="100"/>
      <c r="BSQ1" s="100"/>
      <c r="BSR1" s="100"/>
      <c r="BSS1" s="100"/>
      <c r="BST1" s="100"/>
      <c r="BSU1" s="100"/>
      <c r="BSV1" s="100"/>
      <c r="BSW1" s="100"/>
      <c r="BSX1" s="100"/>
      <c r="BSY1" s="100"/>
      <c r="BSZ1" s="100"/>
      <c r="BTA1" s="100"/>
      <c r="BTB1" s="100"/>
      <c r="BTC1" s="100"/>
      <c r="BTD1" s="100"/>
      <c r="BTE1" s="100"/>
      <c r="BTF1" s="100"/>
      <c r="BTG1" s="100"/>
      <c r="BTH1" s="100"/>
      <c r="BTI1" s="100"/>
      <c r="BTJ1" s="100"/>
      <c r="BTK1" s="100"/>
      <c r="BTL1" s="100"/>
      <c r="BTM1" s="100"/>
      <c r="BTN1" s="100"/>
      <c r="BTO1" s="100"/>
      <c r="BTP1" s="100"/>
      <c r="BTQ1" s="100"/>
      <c r="BTR1" s="100"/>
      <c r="BTS1" s="100"/>
      <c r="BTT1" s="100"/>
      <c r="BTU1" s="100"/>
      <c r="BTV1" s="100"/>
      <c r="BTW1" s="100"/>
      <c r="BTX1" s="100"/>
      <c r="BTY1" s="100"/>
      <c r="BTZ1" s="100"/>
      <c r="BUA1" s="100"/>
      <c r="BUB1" s="100"/>
      <c r="BUC1" s="100"/>
      <c r="BUD1" s="100"/>
      <c r="BUE1" s="100"/>
      <c r="BUF1" s="100"/>
      <c r="BUG1" s="100"/>
      <c r="BUH1" s="100"/>
      <c r="BUI1" s="100"/>
      <c r="BUJ1" s="100"/>
      <c r="BUK1" s="100"/>
      <c r="BUL1" s="100"/>
      <c r="BUM1" s="100"/>
      <c r="BUN1" s="100"/>
      <c r="BUO1" s="100"/>
      <c r="BUP1" s="100"/>
      <c r="BUQ1" s="100"/>
      <c r="BUR1" s="100"/>
      <c r="BUS1" s="100"/>
      <c r="BUT1" s="100"/>
      <c r="BUU1" s="100"/>
      <c r="BUV1" s="100"/>
      <c r="BUW1" s="100"/>
      <c r="BUX1" s="100"/>
      <c r="BUY1" s="100"/>
      <c r="BUZ1" s="100"/>
      <c r="BVA1" s="100"/>
      <c r="BVB1" s="100"/>
      <c r="BVC1" s="100"/>
      <c r="BVD1" s="100"/>
      <c r="BVE1" s="100"/>
      <c r="BVF1" s="100"/>
      <c r="BVG1" s="100"/>
      <c r="BVH1" s="100"/>
      <c r="BVI1" s="100"/>
      <c r="BVJ1" s="100"/>
      <c r="BVK1" s="100"/>
      <c r="BVL1" s="100"/>
      <c r="BVM1" s="100"/>
      <c r="BVN1" s="100"/>
      <c r="BVO1" s="100"/>
      <c r="BVP1" s="100"/>
      <c r="BVQ1" s="100"/>
      <c r="BVR1" s="100"/>
      <c r="BVS1" s="100"/>
      <c r="BVT1" s="100"/>
      <c r="BVU1" s="100"/>
      <c r="BVV1" s="100"/>
      <c r="BVW1" s="100"/>
      <c r="BVX1" s="100"/>
      <c r="BVY1" s="100"/>
      <c r="BVZ1" s="100"/>
      <c r="BWA1" s="100"/>
      <c r="BWB1" s="100"/>
      <c r="BWC1" s="100"/>
      <c r="BWD1" s="100"/>
      <c r="BWE1" s="100"/>
      <c r="BWF1" s="100"/>
      <c r="BWG1" s="100"/>
      <c r="BWH1" s="100"/>
      <c r="BWI1" s="100"/>
      <c r="BWJ1" s="100"/>
      <c r="BWK1" s="100"/>
      <c r="BWL1" s="100"/>
      <c r="BWM1" s="100"/>
      <c r="BWN1" s="100"/>
      <c r="BWO1" s="100"/>
      <c r="BWP1" s="100"/>
      <c r="BWQ1" s="100"/>
      <c r="BWR1" s="100"/>
      <c r="BWS1" s="100"/>
      <c r="BWT1" s="100"/>
      <c r="BWU1" s="100"/>
      <c r="BWV1" s="100"/>
      <c r="BWW1" s="100"/>
      <c r="BWX1" s="100"/>
      <c r="BWY1" s="100"/>
      <c r="BWZ1" s="100"/>
      <c r="BXA1" s="100"/>
      <c r="BXB1" s="100"/>
      <c r="BXC1" s="100"/>
      <c r="BXD1" s="100"/>
      <c r="BXE1" s="100"/>
      <c r="BXF1" s="100"/>
      <c r="BXG1" s="100"/>
      <c r="BXH1" s="100"/>
      <c r="BXI1" s="100"/>
      <c r="BXJ1" s="100"/>
      <c r="BXK1" s="100"/>
      <c r="BXL1" s="100"/>
      <c r="BXM1" s="100"/>
      <c r="BXN1" s="100"/>
      <c r="BXO1" s="100"/>
      <c r="BXP1" s="100"/>
      <c r="BXQ1" s="100"/>
      <c r="BXR1" s="100"/>
      <c r="BXS1" s="100"/>
      <c r="BXT1" s="100"/>
      <c r="BXU1" s="100"/>
      <c r="BXV1" s="100"/>
      <c r="BXW1" s="100"/>
      <c r="BXX1" s="100"/>
      <c r="BXY1" s="100"/>
      <c r="BXZ1" s="100"/>
      <c r="BYA1" s="100"/>
      <c r="BYB1" s="100"/>
      <c r="BYC1" s="100"/>
      <c r="BYD1" s="100"/>
      <c r="BYE1" s="100"/>
      <c r="BYF1" s="100"/>
      <c r="BYG1" s="100"/>
      <c r="BYH1" s="100"/>
      <c r="BYI1" s="100"/>
      <c r="BYJ1" s="100"/>
      <c r="BYK1" s="100"/>
      <c r="BYL1" s="100"/>
      <c r="BYM1" s="100"/>
      <c r="BYN1" s="100"/>
      <c r="BYO1" s="100"/>
      <c r="BYP1" s="100"/>
      <c r="BYQ1" s="100"/>
      <c r="BYR1" s="100"/>
      <c r="BYS1" s="100"/>
      <c r="BYT1" s="100"/>
      <c r="BYU1" s="100"/>
      <c r="BYV1" s="100"/>
      <c r="BYW1" s="100"/>
      <c r="BYX1" s="100"/>
      <c r="BYY1" s="100"/>
      <c r="BYZ1" s="100"/>
      <c r="BZA1" s="100"/>
      <c r="BZB1" s="100"/>
      <c r="BZC1" s="100"/>
      <c r="BZD1" s="100"/>
      <c r="BZE1" s="100"/>
      <c r="BZF1" s="100"/>
      <c r="BZG1" s="100"/>
      <c r="BZH1" s="100"/>
      <c r="BZI1" s="100"/>
      <c r="BZJ1" s="100"/>
      <c r="BZK1" s="100"/>
      <c r="BZL1" s="100"/>
      <c r="BZM1" s="100"/>
      <c r="BZN1" s="100"/>
      <c r="BZO1" s="100"/>
      <c r="BZP1" s="100"/>
      <c r="BZQ1" s="100"/>
      <c r="BZR1" s="100"/>
      <c r="BZS1" s="100"/>
      <c r="BZT1" s="100"/>
      <c r="BZU1" s="100"/>
      <c r="BZV1" s="100"/>
      <c r="BZW1" s="100"/>
      <c r="BZX1" s="100"/>
      <c r="BZY1" s="100"/>
      <c r="BZZ1" s="100"/>
      <c r="CAA1" s="100"/>
      <c r="CAB1" s="100"/>
      <c r="CAC1" s="100"/>
      <c r="CAD1" s="100"/>
      <c r="CAE1" s="100"/>
      <c r="CAF1" s="100"/>
      <c r="CAG1" s="100"/>
      <c r="CAH1" s="100"/>
      <c r="CAI1" s="100"/>
      <c r="CAJ1" s="100"/>
      <c r="CAK1" s="100"/>
      <c r="CAL1" s="100"/>
      <c r="CAM1" s="100"/>
      <c r="CAN1" s="100"/>
      <c r="CAO1" s="100"/>
      <c r="CAP1" s="100"/>
      <c r="CAQ1" s="100"/>
      <c r="CAR1" s="100"/>
      <c r="CAS1" s="100"/>
      <c r="CAT1" s="100"/>
      <c r="CAU1" s="100"/>
      <c r="CAV1" s="100"/>
      <c r="CAW1" s="100"/>
      <c r="CAX1" s="100"/>
      <c r="CAY1" s="100"/>
      <c r="CAZ1" s="100"/>
      <c r="CBA1" s="100"/>
      <c r="CBB1" s="100"/>
      <c r="CBC1" s="100"/>
      <c r="CBD1" s="100"/>
      <c r="CBE1" s="100"/>
      <c r="CBF1" s="100"/>
      <c r="CBG1" s="100"/>
      <c r="CBH1" s="100"/>
      <c r="CBI1" s="100"/>
      <c r="CBJ1" s="100"/>
      <c r="CBK1" s="100"/>
      <c r="CBL1" s="100"/>
      <c r="CBM1" s="100"/>
      <c r="CBN1" s="100"/>
      <c r="CBO1" s="100"/>
      <c r="CBP1" s="100"/>
      <c r="CBQ1" s="100"/>
      <c r="CBR1" s="100"/>
      <c r="CBS1" s="100"/>
      <c r="CBT1" s="100"/>
      <c r="CBU1" s="100"/>
      <c r="CBV1" s="100"/>
      <c r="CBW1" s="100"/>
      <c r="CBX1" s="100"/>
      <c r="CBY1" s="100"/>
      <c r="CBZ1" s="100"/>
      <c r="CCA1" s="100"/>
      <c r="CCB1" s="100"/>
      <c r="CCC1" s="100"/>
      <c r="CCD1" s="100"/>
      <c r="CCE1" s="100"/>
      <c r="CCF1" s="100"/>
      <c r="CCG1" s="100"/>
      <c r="CCH1" s="100"/>
      <c r="CCI1" s="100"/>
      <c r="CCJ1" s="100"/>
      <c r="CCK1" s="100"/>
      <c r="CCL1" s="100"/>
      <c r="CCM1" s="100"/>
      <c r="CCN1" s="100"/>
      <c r="CCO1" s="100"/>
      <c r="CCP1" s="100"/>
      <c r="CCQ1" s="100"/>
      <c r="CCR1" s="100"/>
      <c r="CCS1" s="100"/>
      <c r="CCT1" s="100"/>
      <c r="CCU1" s="100"/>
      <c r="CCV1" s="100"/>
      <c r="CCW1" s="100"/>
      <c r="CCX1" s="100"/>
      <c r="CCY1" s="100"/>
      <c r="CCZ1" s="100"/>
      <c r="CDA1" s="100"/>
      <c r="CDB1" s="100"/>
      <c r="CDC1" s="100"/>
      <c r="CDD1" s="100"/>
      <c r="CDE1" s="100"/>
      <c r="CDF1" s="100"/>
      <c r="CDG1" s="100"/>
      <c r="CDH1" s="100"/>
      <c r="CDI1" s="100"/>
      <c r="CDJ1" s="100"/>
      <c r="CDK1" s="100"/>
      <c r="CDL1" s="100"/>
      <c r="CDM1" s="100"/>
      <c r="CDN1" s="100"/>
      <c r="CDO1" s="100"/>
      <c r="CDP1" s="100"/>
      <c r="CDQ1" s="100"/>
      <c r="CDR1" s="100"/>
      <c r="CDS1" s="100"/>
      <c r="CDT1" s="100"/>
      <c r="CDU1" s="100"/>
      <c r="CDV1" s="100"/>
      <c r="CDW1" s="100"/>
      <c r="CDX1" s="100"/>
      <c r="CDY1" s="100"/>
      <c r="CDZ1" s="100"/>
      <c r="CEA1" s="100"/>
      <c r="CEB1" s="100"/>
      <c r="CEC1" s="100"/>
      <c r="CED1" s="100"/>
      <c r="CEE1" s="100"/>
      <c r="CEF1" s="100"/>
      <c r="CEG1" s="100"/>
      <c r="CEH1" s="100"/>
      <c r="CEI1" s="100"/>
      <c r="CEJ1" s="100"/>
      <c r="CEK1" s="100"/>
      <c r="CEL1" s="100"/>
      <c r="CEM1" s="100"/>
      <c r="CEN1" s="100"/>
      <c r="CEO1" s="100"/>
      <c r="CEP1" s="100"/>
      <c r="CEQ1" s="100"/>
      <c r="CER1" s="100"/>
      <c r="CES1" s="100"/>
      <c r="CET1" s="100"/>
      <c r="CEU1" s="100"/>
      <c r="CEV1" s="100"/>
      <c r="CEW1" s="100"/>
      <c r="CEX1" s="100"/>
      <c r="CEY1" s="100"/>
      <c r="CEZ1" s="100"/>
      <c r="CFA1" s="100"/>
      <c r="CFB1" s="100"/>
      <c r="CFC1" s="100"/>
      <c r="CFD1" s="100"/>
      <c r="CFE1" s="100"/>
      <c r="CFF1" s="100"/>
      <c r="CFG1" s="100"/>
      <c r="CFH1" s="100"/>
      <c r="CFI1" s="100"/>
      <c r="CFJ1" s="100"/>
      <c r="CFK1" s="100"/>
      <c r="CFL1" s="100"/>
      <c r="CFM1" s="100"/>
      <c r="CFN1" s="100"/>
      <c r="CFO1" s="100"/>
      <c r="CFP1" s="100"/>
      <c r="CFQ1" s="100"/>
      <c r="CFR1" s="100"/>
      <c r="CFS1" s="100"/>
      <c r="CFT1" s="100"/>
      <c r="CFU1" s="100"/>
      <c r="CFV1" s="100"/>
      <c r="CFW1" s="100"/>
      <c r="CFX1" s="100"/>
      <c r="CFY1" s="100"/>
      <c r="CFZ1" s="100"/>
      <c r="CGA1" s="100"/>
      <c r="CGB1" s="100"/>
      <c r="CGC1" s="100"/>
      <c r="CGD1" s="100"/>
      <c r="CGE1" s="100"/>
      <c r="CGF1" s="100"/>
      <c r="CGG1" s="100"/>
      <c r="CGH1" s="100"/>
      <c r="CGI1" s="100"/>
      <c r="CGJ1" s="100"/>
      <c r="CGK1" s="100"/>
      <c r="CGL1" s="100"/>
      <c r="CGM1" s="100"/>
      <c r="CGN1" s="100"/>
      <c r="CGO1" s="100"/>
      <c r="CGP1" s="100"/>
      <c r="CGQ1" s="100"/>
      <c r="CGR1" s="100"/>
      <c r="CGS1" s="100"/>
      <c r="CGT1" s="100"/>
      <c r="CGU1" s="100"/>
      <c r="CGV1" s="100"/>
      <c r="CGW1" s="100"/>
      <c r="CGX1" s="100"/>
      <c r="CGY1" s="100"/>
      <c r="CGZ1" s="100"/>
      <c r="CHA1" s="100"/>
      <c r="CHB1" s="100"/>
      <c r="CHC1" s="100"/>
      <c r="CHD1" s="100"/>
      <c r="CHE1" s="100"/>
      <c r="CHF1" s="100"/>
      <c r="CHG1" s="100"/>
      <c r="CHH1" s="100"/>
      <c r="CHI1" s="100"/>
      <c r="CHJ1" s="100"/>
      <c r="CHK1" s="100"/>
      <c r="CHL1" s="100"/>
      <c r="CHM1" s="100"/>
      <c r="CHN1" s="100"/>
      <c r="CHO1" s="100"/>
      <c r="CHP1" s="100"/>
      <c r="CHQ1" s="100"/>
      <c r="CHR1" s="100"/>
      <c r="CHS1" s="100"/>
      <c r="CHT1" s="100"/>
      <c r="CHU1" s="100"/>
      <c r="CHV1" s="100"/>
      <c r="CHW1" s="100"/>
      <c r="CHX1" s="100"/>
      <c r="CHY1" s="100"/>
      <c r="CHZ1" s="100"/>
      <c r="CIA1" s="100"/>
      <c r="CIB1" s="100"/>
      <c r="CIC1" s="100"/>
      <c r="CID1" s="100"/>
      <c r="CIE1" s="100"/>
      <c r="CIF1" s="100"/>
      <c r="CIG1" s="100"/>
      <c r="CIH1" s="100"/>
      <c r="CII1" s="100"/>
      <c r="CIJ1" s="100"/>
      <c r="CIK1" s="100"/>
      <c r="CIL1" s="100"/>
      <c r="CIM1" s="100"/>
      <c r="CIN1" s="100"/>
      <c r="CIO1" s="100"/>
      <c r="CIP1" s="100"/>
      <c r="CIQ1" s="100"/>
      <c r="CIR1" s="100"/>
      <c r="CIS1" s="100"/>
      <c r="CIT1" s="100"/>
      <c r="CIU1" s="100"/>
      <c r="CIV1" s="100"/>
      <c r="CIW1" s="100"/>
      <c r="CIX1" s="100"/>
      <c r="CIY1" s="100"/>
      <c r="CIZ1" s="100"/>
      <c r="CJA1" s="100"/>
      <c r="CJB1" s="100"/>
      <c r="CJC1" s="100"/>
      <c r="CJD1" s="100"/>
      <c r="CJE1" s="100"/>
      <c r="CJF1" s="100"/>
      <c r="CJG1" s="100"/>
      <c r="CJH1" s="100"/>
      <c r="CJI1" s="100"/>
      <c r="CJJ1" s="100"/>
      <c r="CJK1" s="100"/>
      <c r="CJL1" s="100"/>
      <c r="CJM1" s="100"/>
      <c r="CJN1" s="100"/>
      <c r="CJO1" s="100"/>
      <c r="CJP1" s="100"/>
      <c r="CJQ1" s="100"/>
      <c r="CJR1" s="100"/>
      <c r="CJS1" s="100"/>
      <c r="CJT1" s="100"/>
      <c r="CJU1" s="100"/>
      <c r="CJV1" s="100"/>
      <c r="CJW1" s="100"/>
      <c r="CJX1" s="100"/>
      <c r="CJY1" s="100"/>
      <c r="CJZ1" s="100"/>
      <c r="CKA1" s="100"/>
      <c r="CKB1" s="100"/>
      <c r="CKC1" s="100"/>
      <c r="CKD1" s="100"/>
      <c r="CKE1" s="100"/>
      <c r="CKF1" s="100"/>
      <c r="CKG1" s="100"/>
      <c r="CKH1" s="100"/>
      <c r="CKI1" s="100"/>
      <c r="CKJ1" s="100"/>
      <c r="CKK1" s="100"/>
      <c r="CKL1" s="100"/>
      <c r="CKM1" s="100"/>
      <c r="CKN1" s="100"/>
      <c r="CKO1" s="100"/>
      <c r="CKP1" s="100"/>
      <c r="CKQ1" s="100"/>
      <c r="CKR1" s="100"/>
      <c r="CKS1" s="100"/>
      <c r="CKT1" s="100"/>
      <c r="CKU1" s="100"/>
      <c r="CKV1" s="100"/>
      <c r="CKW1" s="100"/>
      <c r="CKX1" s="100"/>
      <c r="CKY1" s="100"/>
      <c r="CKZ1" s="100"/>
      <c r="CLA1" s="100"/>
      <c r="CLB1" s="100"/>
      <c r="CLC1" s="100"/>
      <c r="CLD1" s="100"/>
      <c r="CLE1" s="100"/>
      <c r="CLF1" s="100"/>
      <c r="CLG1" s="100"/>
      <c r="CLH1" s="100"/>
      <c r="CLI1" s="100"/>
      <c r="CLJ1" s="100"/>
      <c r="CLK1" s="100"/>
      <c r="CLL1" s="100"/>
      <c r="CLM1" s="100"/>
      <c r="CLN1" s="100"/>
      <c r="CLO1" s="100"/>
      <c r="CLP1" s="100"/>
      <c r="CLQ1" s="100"/>
      <c r="CLR1" s="100"/>
      <c r="CLS1" s="100"/>
      <c r="CLT1" s="100"/>
      <c r="CLU1" s="100"/>
      <c r="CLV1" s="100"/>
      <c r="CLW1" s="100"/>
      <c r="CLX1" s="100"/>
      <c r="CLY1" s="100"/>
      <c r="CLZ1" s="100"/>
      <c r="CMA1" s="100"/>
      <c r="CMB1" s="100"/>
      <c r="CMC1" s="100"/>
      <c r="CMD1" s="100"/>
      <c r="CME1" s="100"/>
      <c r="CMF1" s="100"/>
      <c r="CMG1" s="100"/>
      <c r="CMH1" s="100"/>
      <c r="CMI1" s="100"/>
      <c r="CMJ1" s="100"/>
      <c r="CMK1" s="100"/>
      <c r="CML1" s="100"/>
      <c r="CMM1" s="100"/>
      <c r="CMN1" s="100"/>
      <c r="CMO1" s="100"/>
      <c r="CMP1" s="100"/>
      <c r="CMQ1" s="100"/>
      <c r="CMR1" s="100"/>
      <c r="CMS1" s="100"/>
      <c r="CMT1" s="100"/>
      <c r="CMU1" s="100"/>
      <c r="CMV1" s="100"/>
      <c r="CMW1" s="100"/>
      <c r="CMX1" s="100"/>
      <c r="CMY1" s="100"/>
      <c r="CMZ1" s="100"/>
      <c r="CNA1" s="100"/>
      <c r="CNB1" s="100"/>
      <c r="CNC1" s="100"/>
      <c r="CND1" s="100"/>
      <c r="CNE1" s="100"/>
      <c r="CNF1" s="100"/>
      <c r="CNG1" s="100"/>
      <c r="CNH1" s="100"/>
      <c r="CNI1" s="100"/>
      <c r="CNJ1" s="100"/>
      <c r="CNK1" s="100"/>
      <c r="CNL1" s="100"/>
      <c r="CNM1" s="100"/>
      <c r="CNN1" s="100"/>
      <c r="CNO1" s="100"/>
      <c r="CNP1" s="100"/>
      <c r="CNQ1" s="100"/>
      <c r="CNR1" s="100"/>
      <c r="CNS1" s="100"/>
      <c r="CNT1" s="100"/>
      <c r="CNU1" s="100"/>
      <c r="CNV1" s="100"/>
      <c r="CNW1" s="100"/>
      <c r="CNX1" s="100"/>
      <c r="CNY1" s="100"/>
      <c r="CNZ1" s="100"/>
      <c r="COA1" s="100"/>
      <c r="COB1" s="100"/>
      <c r="COC1" s="100"/>
      <c r="COD1" s="100"/>
      <c r="COE1" s="100"/>
      <c r="COF1" s="100"/>
      <c r="COG1" s="100"/>
      <c r="COH1" s="100"/>
      <c r="COI1" s="100"/>
      <c r="COJ1" s="100"/>
      <c r="COK1" s="100"/>
      <c r="COL1" s="100"/>
      <c r="COM1" s="100"/>
      <c r="CON1" s="100"/>
      <c r="COO1" s="100"/>
      <c r="COP1" s="100"/>
      <c r="COQ1" s="100"/>
      <c r="COR1" s="100"/>
      <c r="COS1" s="100"/>
      <c r="COT1" s="100"/>
      <c r="COU1" s="100"/>
      <c r="COV1" s="100"/>
      <c r="COW1" s="100"/>
      <c r="COX1" s="100"/>
      <c r="COY1" s="100"/>
      <c r="COZ1" s="100"/>
      <c r="CPA1" s="100"/>
      <c r="CPB1" s="100"/>
      <c r="CPC1" s="100"/>
      <c r="CPD1" s="100"/>
      <c r="CPE1" s="100"/>
      <c r="CPF1" s="100"/>
      <c r="CPG1" s="100"/>
      <c r="CPH1" s="100"/>
      <c r="CPI1" s="100"/>
      <c r="CPJ1" s="100"/>
      <c r="CPK1" s="100"/>
      <c r="CPL1" s="100"/>
      <c r="CPM1" s="100"/>
      <c r="CPN1" s="100"/>
      <c r="CPO1" s="100"/>
      <c r="CPP1" s="100"/>
      <c r="CPQ1" s="100"/>
      <c r="CPR1" s="100"/>
      <c r="CPS1" s="100"/>
      <c r="CPT1" s="100"/>
      <c r="CPU1" s="100"/>
      <c r="CPV1" s="100"/>
      <c r="CPW1" s="100"/>
      <c r="CPX1" s="100"/>
      <c r="CPY1" s="100"/>
      <c r="CPZ1" s="100"/>
      <c r="CQA1" s="100"/>
      <c r="CQB1" s="100"/>
      <c r="CQC1" s="100"/>
      <c r="CQD1" s="100"/>
      <c r="CQE1" s="100"/>
      <c r="CQF1" s="100"/>
      <c r="CQG1" s="100"/>
      <c r="CQH1" s="100"/>
      <c r="CQI1" s="100"/>
      <c r="CQJ1" s="100"/>
      <c r="CQK1" s="100"/>
      <c r="CQL1" s="100"/>
      <c r="CQM1" s="100"/>
      <c r="CQN1" s="100"/>
      <c r="CQO1" s="100"/>
      <c r="CQP1" s="100"/>
      <c r="CQQ1" s="100"/>
      <c r="CQR1" s="100"/>
      <c r="CQS1" s="100"/>
      <c r="CQT1" s="100"/>
      <c r="CQU1" s="100"/>
      <c r="CQV1" s="100"/>
      <c r="CQW1" s="100"/>
      <c r="CQX1" s="100"/>
      <c r="CQY1" s="100"/>
      <c r="CQZ1" s="100"/>
      <c r="CRA1" s="100"/>
      <c r="CRB1" s="100"/>
      <c r="CRC1" s="100"/>
      <c r="CRD1" s="100"/>
      <c r="CRE1" s="100"/>
      <c r="CRF1" s="100"/>
      <c r="CRG1" s="100"/>
      <c r="CRH1" s="100"/>
      <c r="CRI1" s="100"/>
      <c r="CRJ1" s="100"/>
      <c r="CRK1" s="100"/>
      <c r="CRL1" s="100"/>
      <c r="CRM1" s="100"/>
      <c r="CRN1" s="100"/>
      <c r="CRO1" s="100"/>
      <c r="CRP1" s="100"/>
      <c r="CRQ1" s="100"/>
      <c r="CRR1" s="100"/>
      <c r="CRS1" s="100"/>
      <c r="CRT1" s="100"/>
      <c r="CRU1" s="100"/>
      <c r="CRV1" s="100"/>
      <c r="CRW1" s="100"/>
      <c r="CRX1" s="100"/>
      <c r="CRY1" s="100"/>
      <c r="CRZ1" s="100"/>
      <c r="CSA1" s="100"/>
      <c r="CSB1" s="100"/>
      <c r="CSC1" s="100"/>
      <c r="CSD1" s="100"/>
      <c r="CSE1" s="100"/>
      <c r="CSF1" s="100"/>
      <c r="CSG1" s="100"/>
      <c r="CSH1" s="100"/>
      <c r="CSI1" s="100"/>
      <c r="CSJ1" s="100"/>
      <c r="CSK1" s="100"/>
      <c r="CSL1" s="100"/>
      <c r="CSM1" s="100"/>
      <c r="CSN1" s="100"/>
      <c r="CSO1" s="100"/>
      <c r="CSP1" s="100"/>
      <c r="CSQ1" s="100"/>
      <c r="CSR1" s="100"/>
      <c r="CSS1" s="100"/>
      <c r="CST1" s="100"/>
      <c r="CSU1" s="100"/>
      <c r="CSV1" s="100"/>
      <c r="CSW1" s="100"/>
      <c r="CSX1" s="100"/>
      <c r="CSY1" s="100"/>
      <c r="CSZ1" s="100"/>
      <c r="CTA1" s="100"/>
      <c r="CTB1" s="100"/>
      <c r="CTC1" s="100"/>
      <c r="CTD1" s="100"/>
      <c r="CTE1" s="100"/>
      <c r="CTF1" s="100"/>
      <c r="CTG1" s="100"/>
      <c r="CTH1" s="100"/>
      <c r="CTI1" s="100"/>
      <c r="CTJ1" s="100"/>
      <c r="CTK1" s="100"/>
      <c r="CTL1" s="100"/>
      <c r="CTM1" s="100"/>
      <c r="CTN1" s="100"/>
      <c r="CTO1" s="100"/>
      <c r="CTP1" s="100"/>
      <c r="CTQ1" s="100"/>
      <c r="CTR1" s="100"/>
      <c r="CTS1" s="100"/>
      <c r="CTT1" s="100"/>
      <c r="CTU1" s="100"/>
      <c r="CTV1" s="100"/>
      <c r="CTW1" s="100"/>
      <c r="CTX1" s="100"/>
      <c r="CTY1" s="100"/>
      <c r="CTZ1" s="100"/>
      <c r="CUA1" s="100"/>
      <c r="CUB1" s="100"/>
      <c r="CUC1" s="100"/>
      <c r="CUD1" s="100"/>
      <c r="CUE1" s="100"/>
      <c r="CUF1" s="100"/>
      <c r="CUG1" s="100"/>
      <c r="CUH1" s="100"/>
      <c r="CUI1" s="100"/>
      <c r="CUJ1" s="100"/>
      <c r="CUK1" s="100"/>
      <c r="CUL1" s="100"/>
      <c r="CUM1" s="100"/>
      <c r="CUN1" s="100"/>
      <c r="CUO1" s="100"/>
      <c r="CUP1" s="100"/>
      <c r="CUQ1" s="100"/>
      <c r="CUR1" s="100"/>
      <c r="CUS1" s="100"/>
      <c r="CUT1" s="100"/>
      <c r="CUU1" s="100"/>
      <c r="CUV1" s="100"/>
      <c r="CUW1" s="100"/>
      <c r="CUX1" s="100"/>
      <c r="CUY1" s="100"/>
      <c r="CUZ1" s="100"/>
      <c r="CVA1" s="100"/>
      <c r="CVB1" s="100"/>
      <c r="CVC1" s="100"/>
      <c r="CVD1" s="100"/>
      <c r="CVE1" s="100"/>
      <c r="CVF1" s="100"/>
      <c r="CVG1" s="100"/>
      <c r="CVH1" s="100"/>
      <c r="CVI1" s="100"/>
      <c r="CVJ1" s="100"/>
      <c r="CVK1" s="100"/>
      <c r="CVL1" s="100"/>
      <c r="CVM1" s="100"/>
      <c r="CVN1" s="100"/>
      <c r="CVO1" s="100"/>
      <c r="CVP1" s="100"/>
      <c r="CVQ1" s="100"/>
      <c r="CVR1" s="100"/>
      <c r="CVS1" s="100"/>
      <c r="CVT1" s="100"/>
      <c r="CVU1" s="100"/>
      <c r="CVV1" s="100"/>
      <c r="CVW1" s="100"/>
      <c r="CVX1" s="100"/>
      <c r="CVY1" s="100"/>
      <c r="CVZ1" s="100"/>
      <c r="CWA1" s="100"/>
      <c r="CWB1" s="100"/>
      <c r="CWC1" s="100"/>
      <c r="CWD1" s="100"/>
      <c r="CWE1" s="100"/>
      <c r="CWF1" s="100"/>
      <c r="CWG1" s="100"/>
      <c r="CWH1" s="100"/>
      <c r="CWI1" s="100"/>
      <c r="CWJ1" s="100"/>
      <c r="CWK1" s="100"/>
      <c r="CWL1" s="100"/>
      <c r="CWM1" s="100"/>
      <c r="CWN1" s="100"/>
      <c r="CWO1" s="100"/>
      <c r="CWP1" s="100"/>
      <c r="CWQ1" s="100"/>
      <c r="CWR1" s="100"/>
      <c r="CWS1" s="100"/>
      <c r="CWT1" s="100"/>
      <c r="CWU1" s="100"/>
      <c r="CWV1" s="100"/>
      <c r="CWW1" s="100"/>
      <c r="CWX1" s="100"/>
      <c r="CWY1" s="100"/>
      <c r="CWZ1" s="100"/>
      <c r="CXA1" s="100"/>
      <c r="CXB1" s="100"/>
      <c r="CXC1" s="100"/>
      <c r="CXD1" s="100"/>
      <c r="CXE1" s="100"/>
      <c r="CXF1" s="100"/>
      <c r="CXG1" s="100"/>
      <c r="CXH1" s="100"/>
      <c r="CXI1" s="100"/>
      <c r="CXJ1" s="100"/>
      <c r="CXK1" s="100"/>
      <c r="CXL1" s="100"/>
      <c r="CXM1" s="100"/>
      <c r="CXN1" s="100"/>
      <c r="CXO1" s="100"/>
      <c r="CXP1" s="100"/>
      <c r="CXQ1" s="100"/>
      <c r="CXR1" s="100"/>
      <c r="CXS1" s="100"/>
      <c r="CXT1" s="100"/>
      <c r="CXU1" s="100"/>
      <c r="CXV1" s="100"/>
      <c r="CXW1" s="100"/>
      <c r="CXX1" s="100"/>
      <c r="CXY1" s="100"/>
      <c r="CXZ1" s="100"/>
      <c r="CYA1" s="100"/>
      <c r="CYB1" s="100"/>
      <c r="CYC1" s="100"/>
      <c r="CYD1" s="100"/>
      <c r="CYE1" s="100"/>
      <c r="CYF1" s="100"/>
      <c r="CYG1" s="100"/>
      <c r="CYH1" s="100"/>
      <c r="CYI1" s="100"/>
      <c r="CYJ1" s="100"/>
      <c r="CYK1" s="100"/>
      <c r="CYL1" s="100"/>
      <c r="CYM1" s="100"/>
      <c r="CYN1" s="100"/>
      <c r="CYO1" s="100"/>
      <c r="CYP1" s="100"/>
      <c r="CYQ1" s="100"/>
      <c r="CYR1" s="100"/>
      <c r="CYS1" s="100"/>
      <c r="CYT1" s="100"/>
      <c r="CYU1" s="100"/>
      <c r="CYV1" s="100"/>
      <c r="CYW1" s="100"/>
      <c r="CYX1" s="100"/>
      <c r="CYY1" s="100"/>
      <c r="CYZ1" s="100"/>
      <c r="CZA1" s="100"/>
      <c r="CZB1" s="100"/>
      <c r="CZC1" s="100"/>
      <c r="CZD1" s="100"/>
      <c r="CZE1" s="100"/>
      <c r="CZF1" s="100"/>
      <c r="CZG1" s="100"/>
      <c r="CZH1" s="100"/>
      <c r="CZI1" s="100"/>
      <c r="CZJ1" s="100"/>
      <c r="CZK1" s="100"/>
      <c r="CZL1" s="100"/>
      <c r="CZM1" s="100"/>
      <c r="CZN1" s="100"/>
      <c r="CZO1" s="100"/>
      <c r="CZP1" s="100"/>
      <c r="CZQ1" s="100"/>
      <c r="CZR1" s="100"/>
      <c r="CZS1" s="100"/>
      <c r="CZT1" s="100"/>
      <c r="CZU1" s="100"/>
      <c r="CZV1" s="100"/>
      <c r="CZW1" s="100"/>
      <c r="CZX1" s="100"/>
      <c r="CZY1" s="100"/>
      <c r="CZZ1" s="100"/>
      <c r="DAA1" s="100"/>
      <c r="DAB1" s="100"/>
      <c r="DAC1" s="100"/>
      <c r="DAD1" s="100"/>
      <c r="DAE1" s="100"/>
      <c r="DAF1" s="100"/>
      <c r="DAG1" s="100"/>
      <c r="DAH1" s="100"/>
      <c r="DAI1" s="100"/>
      <c r="DAJ1" s="100"/>
      <c r="DAK1" s="100"/>
      <c r="DAL1" s="100"/>
      <c r="DAM1" s="100"/>
      <c r="DAN1" s="100"/>
      <c r="DAO1" s="100"/>
      <c r="DAP1" s="100"/>
      <c r="DAQ1" s="100"/>
      <c r="DAR1" s="100"/>
      <c r="DAS1" s="100"/>
      <c r="DAT1" s="100"/>
      <c r="DAU1" s="100"/>
      <c r="DAV1" s="100"/>
      <c r="DAW1" s="100"/>
      <c r="DAX1" s="100"/>
      <c r="DAY1" s="100"/>
      <c r="DAZ1" s="100"/>
      <c r="DBA1" s="100"/>
      <c r="DBB1" s="100"/>
      <c r="DBC1" s="100"/>
      <c r="DBD1" s="100"/>
      <c r="DBE1" s="100"/>
      <c r="DBF1" s="100"/>
      <c r="DBG1" s="100"/>
      <c r="DBH1" s="100"/>
      <c r="DBI1" s="100"/>
      <c r="DBJ1" s="100"/>
      <c r="DBK1" s="100"/>
      <c r="DBL1" s="100"/>
      <c r="DBM1" s="100"/>
      <c r="DBN1" s="100"/>
      <c r="DBO1" s="100"/>
      <c r="DBP1" s="100"/>
      <c r="DBQ1" s="100"/>
      <c r="DBR1" s="100"/>
      <c r="DBS1" s="100"/>
      <c r="DBT1" s="100"/>
      <c r="DBU1" s="100"/>
      <c r="DBV1" s="100"/>
      <c r="DBW1" s="100"/>
      <c r="DBX1" s="100"/>
      <c r="DBY1" s="100"/>
      <c r="DBZ1" s="100"/>
      <c r="DCA1" s="100"/>
      <c r="DCB1" s="100"/>
      <c r="DCC1" s="100"/>
      <c r="DCD1" s="100"/>
      <c r="DCE1" s="100"/>
      <c r="DCF1" s="100"/>
      <c r="DCG1" s="100"/>
      <c r="DCH1" s="100"/>
      <c r="DCI1" s="100"/>
      <c r="DCJ1" s="100"/>
      <c r="DCK1" s="100"/>
      <c r="DCL1" s="100"/>
      <c r="DCM1" s="100"/>
      <c r="DCN1" s="100"/>
      <c r="DCO1" s="100"/>
      <c r="DCP1" s="100"/>
      <c r="DCQ1" s="100"/>
      <c r="DCR1" s="100"/>
      <c r="DCS1" s="100"/>
      <c r="DCT1" s="100"/>
      <c r="DCU1" s="100"/>
      <c r="DCV1" s="100"/>
      <c r="DCW1" s="100"/>
      <c r="DCX1" s="100"/>
      <c r="DCY1" s="100"/>
      <c r="DCZ1" s="100"/>
      <c r="DDA1" s="100"/>
      <c r="DDB1" s="100"/>
      <c r="DDC1" s="100"/>
      <c r="DDD1" s="100"/>
      <c r="DDE1" s="100"/>
      <c r="DDF1" s="100"/>
      <c r="DDG1" s="100"/>
      <c r="DDH1" s="100"/>
      <c r="DDI1" s="100"/>
      <c r="DDJ1" s="100"/>
      <c r="DDK1" s="100"/>
      <c r="DDL1" s="100"/>
      <c r="DDM1" s="100"/>
      <c r="DDN1" s="100"/>
      <c r="DDO1" s="100"/>
      <c r="DDP1" s="100"/>
      <c r="DDQ1" s="100"/>
      <c r="DDR1" s="100"/>
      <c r="DDS1" s="100"/>
      <c r="DDT1" s="100"/>
      <c r="DDU1" s="100"/>
      <c r="DDV1" s="100"/>
      <c r="DDW1" s="100"/>
      <c r="DDX1" s="100"/>
      <c r="DDY1" s="100"/>
      <c r="DDZ1" s="100"/>
      <c r="DEA1" s="100"/>
      <c r="DEB1" s="100"/>
      <c r="DEC1" s="100"/>
      <c r="DED1" s="100"/>
      <c r="DEE1" s="100"/>
      <c r="DEF1" s="100"/>
      <c r="DEG1" s="100"/>
      <c r="DEH1" s="100"/>
      <c r="DEI1" s="100"/>
      <c r="DEJ1" s="100"/>
      <c r="DEK1" s="100"/>
      <c r="DEL1" s="100"/>
      <c r="DEM1" s="100"/>
      <c r="DEN1" s="100"/>
      <c r="DEO1" s="100"/>
      <c r="DEP1" s="100"/>
      <c r="DEQ1" s="100"/>
      <c r="DER1" s="100"/>
      <c r="DES1" s="100"/>
      <c r="DET1" s="100"/>
      <c r="DEU1" s="100"/>
      <c r="DEV1" s="100"/>
      <c r="DEW1" s="100"/>
      <c r="DEX1" s="100"/>
      <c r="DEY1" s="100"/>
      <c r="DEZ1" s="100"/>
      <c r="DFA1" s="100"/>
      <c r="DFB1" s="100"/>
      <c r="DFC1" s="100"/>
      <c r="DFD1" s="100"/>
      <c r="DFE1" s="100"/>
      <c r="DFF1" s="100"/>
      <c r="DFG1" s="100"/>
      <c r="DFH1" s="100"/>
      <c r="DFI1" s="100"/>
      <c r="DFJ1" s="100"/>
      <c r="DFK1" s="100"/>
      <c r="DFL1" s="100"/>
      <c r="DFM1" s="100"/>
      <c r="DFN1" s="100"/>
      <c r="DFO1" s="100"/>
      <c r="DFP1" s="100"/>
      <c r="DFQ1" s="100"/>
      <c r="DFR1" s="100"/>
      <c r="DFS1" s="100"/>
      <c r="DFT1" s="100"/>
      <c r="DFU1" s="100"/>
      <c r="DFV1" s="100"/>
      <c r="DFW1" s="100"/>
      <c r="DFX1" s="100"/>
      <c r="DFY1" s="100"/>
      <c r="DFZ1" s="100"/>
      <c r="DGA1" s="100"/>
      <c r="DGB1" s="100"/>
      <c r="DGC1" s="100"/>
      <c r="DGD1" s="100"/>
      <c r="DGE1" s="100"/>
      <c r="DGF1" s="100"/>
      <c r="DGG1" s="100"/>
      <c r="DGH1" s="100"/>
      <c r="DGI1" s="100"/>
      <c r="DGJ1" s="100"/>
      <c r="DGK1" s="100"/>
      <c r="DGL1" s="100"/>
      <c r="DGM1" s="100"/>
      <c r="DGN1" s="100"/>
      <c r="DGO1" s="100"/>
      <c r="DGP1" s="100"/>
      <c r="DGQ1" s="100"/>
      <c r="DGR1" s="100"/>
      <c r="DGS1" s="100"/>
      <c r="DGT1" s="100"/>
      <c r="DGU1" s="100"/>
      <c r="DGV1" s="100"/>
      <c r="DGW1" s="100"/>
      <c r="DGX1" s="100"/>
      <c r="DGY1" s="100"/>
      <c r="DGZ1" s="100"/>
      <c r="DHA1" s="100"/>
      <c r="DHB1" s="100"/>
      <c r="DHC1" s="100"/>
      <c r="DHD1" s="100"/>
      <c r="DHE1" s="100"/>
      <c r="DHF1" s="100"/>
      <c r="DHG1" s="100"/>
      <c r="DHH1" s="100"/>
      <c r="DHI1" s="100"/>
      <c r="DHJ1" s="100"/>
      <c r="DHK1" s="100"/>
      <c r="DHL1" s="100"/>
      <c r="DHM1" s="100"/>
      <c r="DHN1" s="100"/>
      <c r="DHO1" s="100"/>
      <c r="DHP1" s="100"/>
      <c r="DHQ1" s="100"/>
      <c r="DHR1" s="100"/>
      <c r="DHS1" s="100"/>
      <c r="DHT1" s="100"/>
      <c r="DHU1" s="100"/>
      <c r="DHV1" s="100"/>
      <c r="DHW1" s="100"/>
      <c r="DHX1" s="100"/>
      <c r="DHY1" s="100"/>
      <c r="DHZ1" s="100"/>
      <c r="DIA1" s="100"/>
      <c r="DIB1" s="100"/>
      <c r="DIC1" s="100"/>
      <c r="DID1" s="100"/>
      <c r="DIE1" s="100"/>
      <c r="DIF1" s="100"/>
      <c r="DIG1" s="100"/>
      <c r="DIH1" s="100"/>
      <c r="DII1" s="100"/>
      <c r="DIJ1" s="100"/>
      <c r="DIK1" s="100"/>
      <c r="DIL1" s="100"/>
      <c r="DIM1" s="100"/>
      <c r="DIN1" s="100"/>
      <c r="DIO1" s="100"/>
      <c r="DIP1" s="100"/>
      <c r="DIQ1" s="100"/>
      <c r="DIR1" s="100"/>
      <c r="DIS1" s="100"/>
      <c r="DIT1" s="100"/>
      <c r="DIU1" s="100"/>
      <c r="DIV1" s="100"/>
      <c r="DIW1" s="100"/>
      <c r="DIX1" s="100"/>
      <c r="DIY1" s="100"/>
      <c r="DIZ1" s="100"/>
      <c r="DJA1" s="100"/>
      <c r="DJB1" s="100"/>
      <c r="DJC1" s="100"/>
      <c r="DJD1" s="100"/>
      <c r="DJE1" s="100"/>
      <c r="DJF1" s="100"/>
      <c r="DJG1" s="100"/>
      <c r="DJH1" s="100"/>
      <c r="DJI1" s="100"/>
      <c r="DJJ1" s="100"/>
      <c r="DJK1" s="100"/>
      <c r="DJL1" s="100"/>
      <c r="DJM1" s="100"/>
      <c r="DJN1" s="100"/>
      <c r="DJO1" s="100"/>
      <c r="DJP1" s="100"/>
      <c r="DJQ1" s="100"/>
      <c r="DJR1" s="100"/>
      <c r="DJS1" s="100"/>
      <c r="DJT1" s="100"/>
      <c r="DJU1" s="100"/>
      <c r="DJV1" s="100"/>
      <c r="DJW1" s="100"/>
      <c r="DJX1" s="100"/>
      <c r="DJY1" s="100"/>
      <c r="DJZ1" s="100"/>
      <c r="DKA1" s="100"/>
      <c r="DKB1" s="100"/>
      <c r="DKC1" s="100"/>
      <c r="DKD1" s="100"/>
      <c r="DKE1" s="100"/>
      <c r="DKF1" s="100"/>
      <c r="DKG1" s="100"/>
      <c r="DKH1" s="100"/>
      <c r="DKI1" s="100"/>
      <c r="DKJ1" s="100"/>
      <c r="DKK1" s="100"/>
      <c r="DKL1" s="100"/>
      <c r="DKM1" s="100"/>
      <c r="DKN1" s="100"/>
      <c r="DKO1" s="100"/>
      <c r="DKP1" s="100"/>
      <c r="DKQ1" s="100"/>
      <c r="DKR1" s="100"/>
      <c r="DKS1" s="100"/>
      <c r="DKT1" s="100"/>
      <c r="DKU1" s="100"/>
      <c r="DKV1" s="100"/>
      <c r="DKW1" s="100"/>
      <c r="DKX1" s="100"/>
      <c r="DKY1" s="100"/>
      <c r="DKZ1" s="100"/>
      <c r="DLA1" s="100"/>
      <c r="DLB1" s="100"/>
      <c r="DLC1" s="100"/>
      <c r="DLD1" s="100"/>
      <c r="DLE1" s="100"/>
      <c r="DLF1" s="100"/>
      <c r="DLG1" s="100"/>
      <c r="DLH1" s="100"/>
      <c r="DLI1" s="100"/>
      <c r="DLJ1" s="100"/>
      <c r="DLK1" s="100"/>
      <c r="DLL1" s="100"/>
      <c r="DLM1" s="100"/>
      <c r="DLN1" s="100"/>
      <c r="DLO1" s="100"/>
      <c r="DLP1" s="100"/>
      <c r="DLQ1" s="100"/>
      <c r="DLR1" s="100"/>
      <c r="DLS1" s="100"/>
      <c r="DLT1" s="100"/>
      <c r="DLU1" s="100"/>
      <c r="DLV1" s="100"/>
      <c r="DLW1" s="100"/>
      <c r="DLX1" s="100"/>
      <c r="DLY1" s="100"/>
      <c r="DLZ1" s="100"/>
      <c r="DMA1" s="100"/>
      <c r="DMB1" s="100"/>
      <c r="DMC1" s="100"/>
      <c r="DMD1" s="100"/>
      <c r="DME1" s="100"/>
      <c r="DMF1" s="100"/>
      <c r="DMG1" s="100"/>
      <c r="DMH1" s="100"/>
      <c r="DMI1" s="100"/>
      <c r="DMJ1" s="100"/>
      <c r="DMK1" s="100"/>
      <c r="DML1" s="100"/>
      <c r="DMM1" s="100"/>
      <c r="DMN1" s="100"/>
      <c r="DMO1" s="100"/>
      <c r="DMP1" s="100"/>
      <c r="DMQ1" s="100"/>
      <c r="DMR1" s="100"/>
      <c r="DMS1" s="100"/>
      <c r="DMT1" s="100"/>
      <c r="DMU1" s="100"/>
      <c r="DMV1" s="100"/>
      <c r="DMW1" s="100"/>
      <c r="DMX1" s="100"/>
      <c r="DMY1" s="100"/>
      <c r="DMZ1" s="100"/>
      <c r="DNA1" s="100"/>
      <c r="DNB1" s="100"/>
      <c r="DNC1" s="100"/>
      <c r="DND1" s="100"/>
      <c r="DNE1" s="100"/>
      <c r="DNF1" s="100"/>
      <c r="DNG1" s="100"/>
      <c r="DNH1" s="100"/>
      <c r="DNI1" s="100"/>
      <c r="DNJ1" s="100"/>
      <c r="DNK1" s="100"/>
      <c r="DNL1" s="100"/>
      <c r="DNM1" s="100"/>
      <c r="DNN1" s="100"/>
      <c r="DNO1" s="100"/>
      <c r="DNP1" s="100"/>
      <c r="DNQ1" s="100"/>
      <c r="DNR1" s="100"/>
      <c r="DNS1" s="100"/>
      <c r="DNT1" s="100"/>
      <c r="DNU1" s="100"/>
      <c r="DNV1" s="100"/>
      <c r="DNW1" s="100"/>
      <c r="DNX1" s="100"/>
      <c r="DNY1" s="100"/>
      <c r="DNZ1" s="100"/>
      <c r="DOA1" s="100"/>
      <c r="DOB1" s="100"/>
      <c r="DOC1" s="100"/>
      <c r="DOD1" s="100"/>
      <c r="DOE1" s="100"/>
      <c r="DOF1" s="100"/>
      <c r="DOG1" s="100"/>
      <c r="DOH1" s="100"/>
      <c r="DOI1" s="100"/>
      <c r="DOJ1" s="100"/>
      <c r="DOK1" s="100"/>
      <c r="DOL1" s="100"/>
      <c r="DOM1" s="100"/>
      <c r="DON1" s="100"/>
      <c r="DOO1" s="100"/>
      <c r="DOP1" s="100"/>
      <c r="DOQ1" s="100"/>
      <c r="DOR1" s="100"/>
      <c r="DOS1" s="100"/>
      <c r="DOT1" s="100"/>
      <c r="DOU1" s="100"/>
      <c r="DOV1" s="100"/>
      <c r="DOW1" s="100"/>
      <c r="DOX1" s="100"/>
      <c r="DOY1" s="100"/>
      <c r="DOZ1" s="100"/>
      <c r="DPA1" s="100"/>
      <c r="DPB1" s="100"/>
      <c r="DPC1" s="100"/>
      <c r="DPD1" s="100"/>
      <c r="DPE1" s="100"/>
      <c r="DPF1" s="100"/>
      <c r="DPG1" s="100"/>
      <c r="DPH1" s="100"/>
      <c r="DPI1" s="100"/>
      <c r="DPJ1" s="100"/>
      <c r="DPK1" s="100"/>
      <c r="DPL1" s="100"/>
      <c r="DPM1" s="100"/>
      <c r="DPN1" s="100"/>
      <c r="DPO1" s="100"/>
      <c r="DPP1" s="100"/>
      <c r="DPQ1" s="100"/>
      <c r="DPR1" s="100"/>
      <c r="DPS1" s="100"/>
      <c r="DPT1" s="100"/>
      <c r="DPU1" s="100"/>
      <c r="DPV1" s="100"/>
      <c r="DPW1" s="100"/>
      <c r="DPX1" s="100"/>
      <c r="DPY1" s="100"/>
      <c r="DPZ1" s="100"/>
      <c r="DQA1" s="100"/>
      <c r="DQB1" s="100"/>
      <c r="DQC1" s="100"/>
      <c r="DQD1" s="100"/>
      <c r="DQE1" s="100"/>
      <c r="DQF1" s="100"/>
      <c r="DQG1" s="100"/>
      <c r="DQH1" s="100"/>
      <c r="DQI1" s="100"/>
      <c r="DQJ1" s="100"/>
      <c r="DQK1" s="100"/>
      <c r="DQL1" s="100"/>
      <c r="DQM1" s="100"/>
      <c r="DQN1" s="100"/>
      <c r="DQO1" s="100"/>
      <c r="DQP1" s="100"/>
      <c r="DQQ1" s="100"/>
      <c r="DQR1" s="100"/>
      <c r="DQS1" s="100"/>
      <c r="DQT1" s="100"/>
      <c r="DQU1" s="100"/>
      <c r="DQV1" s="100"/>
      <c r="DQW1" s="100"/>
      <c r="DQX1" s="100"/>
      <c r="DQY1" s="100"/>
      <c r="DQZ1" s="100"/>
      <c r="DRA1" s="100"/>
      <c r="DRB1" s="100"/>
      <c r="DRC1" s="100"/>
      <c r="DRD1" s="100"/>
      <c r="DRE1" s="100"/>
      <c r="DRF1" s="100"/>
      <c r="DRG1" s="100"/>
      <c r="DRH1" s="100"/>
      <c r="DRI1" s="100"/>
      <c r="DRJ1" s="100"/>
      <c r="DRK1" s="100"/>
      <c r="DRL1" s="100"/>
      <c r="DRM1" s="100"/>
      <c r="DRN1" s="100"/>
      <c r="DRO1" s="100"/>
      <c r="DRP1" s="100"/>
      <c r="DRQ1" s="100"/>
      <c r="DRR1" s="100"/>
      <c r="DRS1" s="100"/>
      <c r="DRT1" s="100"/>
      <c r="DRU1" s="100"/>
      <c r="DRV1" s="100"/>
      <c r="DRW1" s="100"/>
      <c r="DRX1" s="100"/>
      <c r="DRY1" s="100"/>
      <c r="DRZ1" s="100"/>
      <c r="DSA1" s="100"/>
      <c r="DSB1" s="100"/>
      <c r="DSC1" s="100"/>
      <c r="DSD1" s="100"/>
      <c r="DSE1" s="100"/>
      <c r="DSF1" s="100"/>
      <c r="DSG1" s="100"/>
      <c r="DSH1" s="100"/>
      <c r="DSI1" s="100"/>
      <c r="DSJ1" s="100"/>
      <c r="DSK1" s="100"/>
      <c r="DSL1" s="100"/>
      <c r="DSM1" s="100"/>
      <c r="DSN1" s="100"/>
      <c r="DSO1" s="100"/>
      <c r="DSP1" s="100"/>
      <c r="DSQ1" s="100"/>
      <c r="DSR1" s="100"/>
      <c r="DSS1" s="100"/>
      <c r="DST1" s="100"/>
      <c r="DSU1" s="100"/>
      <c r="DSV1" s="100"/>
      <c r="DSW1" s="100"/>
      <c r="DSX1" s="100"/>
      <c r="DSY1" s="100"/>
      <c r="DSZ1" s="100"/>
      <c r="DTA1" s="100"/>
      <c r="DTB1" s="100"/>
      <c r="DTC1" s="100"/>
      <c r="DTD1" s="100"/>
      <c r="DTE1" s="100"/>
      <c r="DTF1" s="100"/>
      <c r="DTG1" s="100"/>
      <c r="DTH1" s="100"/>
      <c r="DTI1" s="100"/>
      <c r="DTJ1" s="100"/>
      <c r="DTK1" s="100"/>
      <c r="DTL1" s="100"/>
      <c r="DTM1" s="100"/>
      <c r="DTN1" s="100"/>
      <c r="DTO1" s="100"/>
      <c r="DTP1" s="100"/>
      <c r="DTQ1" s="100"/>
      <c r="DTR1" s="100"/>
      <c r="DTS1" s="100"/>
      <c r="DTT1" s="100"/>
      <c r="DTU1" s="100"/>
      <c r="DTV1" s="100"/>
      <c r="DTW1" s="100"/>
      <c r="DTX1" s="100"/>
      <c r="DTY1" s="100"/>
      <c r="DTZ1" s="100"/>
      <c r="DUA1" s="100"/>
      <c r="DUB1" s="100"/>
      <c r="DUC1" s="100"/>
      <c r="DUD1" s="100"/>
      <c r="DUE1" s="100"/>
      <c r="DUF1" s="100"/>
      <c r="DUG1" s="100"/>
      <c r="DUH1" s="100"/>
      <c r="DUI1" s="100"/>
      <c r="DUJ1" s="100"/>
      <c r="DUK1" s="100"/>
      <c r="DUL1" s="100"/>
      <c r="DUM1" s="100"/>
      <c r="DUN1" s="100"/>
      <c r="DUO1" s="100"/>
      <c r="DUP1" s="100"/>
      <c r="DUQ1" s="100"/>
      <c r="DUR1" s="100"/>
      <c r="DUS1" s="100"/>
      <c r="DUT1" s="100"/>
      <c r="DUU1" s="100"/>
      <c r="DUV1" s="100"/>
      <c r="DUW1" s="100"/>
      <c r="DUX1" s="100"/>
      <c r="DUY1" s="100"/>
      <c r="DUZ1" s="100"/>
      <c r="DVA1" s="100"/>
      <c r="DVB1" s="100"/>
      <c r="DVC1" s="100"/>
      <c r="DVD1" s="100"/>
      <c r="DVE1" s="100"/>
      <c r="DVF1" s="100"/>
      <c r="DVG1" s="100"/>
      <c r="DVH1" s="100"/>
      <c r="DVI1" s="100"/>
      <c r="DVJ1" s="100"/>
      <c r="DVK1" s="100"/>
      <c r="DVL1" s="100"/>
      <c r="DVM1" s="100"/>
      <c r="DVN1" s="100"/>
      <c r="DVO1" s="100"/>
      <c r="DVP1" s="100"/>
      <c r="DVQ1" s="100"/>
      <c r="DVR1" s="100"/>
      <c r="DVS1" s="100"/>
      <c r="DVT1" s="100"/>
      <c r="DVU1" s="100"/>
      <c r="DVV1" s="100"/>
      <c r="DVW1" s="100"/>
      <c r="DVX1" s="100"/>
      <c r="DVY1" s="100"/>
      <c r="DVZ1" s="100"/>
      <c r="DWA1" s="100"/>
      <c r="DWB1" s="100"/>
      <c r="DWC1" s="100"/>
      <c r="DWD1" s="100"/>
      <c r="DWE1" s="100"/>
      <c r="DWF1" s="100"/>
      <c r="DWG1" s="100"/>
      <c r="DWH1" s="100"/>
      <c r="DWI1" s="100"/>
      <c r="DWJ1" s="100"/>
      <c r="DWK1" s="100"/>
      <c r="DWL1" s="100"/>
      <c r="DWM1" s="100"/>
      <c r="DWN1" s="100"/>
      <c r="DWO1" s="100"/>
      <c r="DWP1" s="100"/>
      <c r="DWQ1" s="100"/>
      <c r="DWR1" s="100"/>
      <c r="DWS1" s="100"/>
      <c r="DWT1" s="100"/>
      <c r="DWU1" s="100"/>
      <c r="DWV1" s="100"/>
      <c r="DWW1" s="100"/>
      <c r="DWX1" s="100"/>
      <c r="DWY1" s="100"/>
      <c r="DWZ1" s="100"/>
      <c r="DXA1" s="100"/>
      <c r="DXB1" s="100"/>
      <c r="DXC1" s="100"/>
      <c r="DXD1" s="100"/>
      <c r="DXE1" s="100"/>
      <c r="DXF1" s="100"/>
      <c r="DXG1" s="100"/>
      <c r="DXH1" s="100"/>
      <c r="DXI1" s="100"/>
      <c r="DXJ1" s="100"/>
      <c r="DXK1" s="100"/>
      <c r="DXL1" s="100"/>
      <c r="DXM1" s="100"/>
      <c r="DXN1" s="100"/>
      <c r="DXO1" s="100"/>
      <c r="DXP1" s="100"/>
      <c r="DXQ1" s="100"/>
      <c r="DXR1" s="100"/>
      <c r="DXS1" s="100"/>
      <c r="DXT1" s="100"/>
      <c r="DXU1" s="100"/>
      <c r="DXV1" s="100"/>
      <c r="DXW1" s="100"/>
      <c r="DXX1" s="100"/>
      <c r="DXY1" s="100"/>
      <c r="DXZ1" s="100"/>
      <c r="DYA1" s="100"/>
      <c r="DYB1" s="100"/>
      <c r="DYC1" s="100"/>
      <c r="DYD1" s="100"/>
      <c r="DYE1" s="100"/>
      <c r="DYF1" s="100"/>
      <c r="DYG1" s="100"/>
      <c r="DYH1" s="100"/>
      <c r="DYI1" s="100"/>
      <c r="DYJ1" s="100"/>
      <c r="DYK1" s="100"/>
      <c r="DYL1" s="100"/>
      <c r="DYM1" s="100"/>
      <c r="DYN1" s="100"/>
      <c r="DYO1" s="100"/>
      <c r="DYP1" s="100"/>
      <c r="DYQ1" s="100"/>
      <c r="DYR1" s="100"/>
      <c r="DYS1" s="100"/>
      <c r="DYT1" s="100"/>
      <c r="DYU1" s="100"/>
      <c r="DYV1" s="100"/>
      <c r="DYW1" s="100"/>
      <c r="DYX1" s="100"/>
      <c r="DYY1" s="100"/>
      <c r="DYZ1" s="100"/>
      <c r="DZA1" s="100"/>
      <c r="DZB1" s="100"/>
      <c r="DZC1" s="100"/>
      <c r="DZD1" s="100"/>
      <c r="DZE1" s="100"/>
      <c r="DZF1" s="100"/>
      <c r="DZG1" s="100"/>
      <c r="DZH1" s="100"/>
      <c r="DZI1" s="100"/>
      <c r="DZJ1" s="100"/>
      <c r="DZK1" s="100"/>
      <c r="DZL1" s="100"/>
      <c r="DZM1" s="100"/>
      <c r="DZN1" s="100"/>
      <c r="DZO1" s="100"/>
      <c r="DZP1" s="100"/>
      <c r="DZQ1" s="100"/>
      <c r="DZR1" s="100"/>
      <c r="DZS1" s="100"/>
      <c r="DZT1" s="100"/>
      <c r="DZU1" s="100"/>
      <c r="DZV1" s="100"/>
      <c r="DZW1" s="100"/>
      <c r="DZX1" s="100"/>
      <c r="DZY1" s="100"/>
      <c r="DZZ1" s="100"/>
      <c r="EAA1" s="100"/>
      <c r="EAB1" s="100"/>
      <c r="EAC1" s="100"/>
      <c r="EAD1" s="100"/>
      <c r="EAE1" s="100"/>
      <c r="EAF1" s="100"/>
      <c r="EAG1" s="100"/>
      <c r="EAH1" s="100"/>
      <c r="EAI1" s="100"/>
      <c r="EAJ1" s="100"/>
      <c r="EAK1" s="100"/>
      <c r="EAL1" s="100"/>
      <c r="EAM1" s="100"/>
      <c r="EAN1" s="100"/>
      <c r="EAO1" s="100"/>
      <c r="EAP1" s="100"/>
      <c r="EAQ1" s="100"/>
      <c r="EAR1" s="100"/>
      <c r="EAS1" s="100"/>
      <c r="EAT1" s="100"/>
      <c r="EAU1" s="100"/>
      <c r="EAV1" s="100"/>
      <c r="EAW1" s="100"/>
      <c r="EAX1" s="100"/>
      <c r="EAY1" s="100"/>
      <c r="EAZ1" s="100"/>
      <c r="EBA1" s="100"/>
      <c r="EBB1" s="100"/>
      <c r="EBC1" s="100"/>
      <c r="EBD1" s="100"/>
      <c r="EBE1" s="100"/>
      <c r="EBF1" s="100"/>
      <c r="EBG1" s="100"/>
      <c r="EBH1" s="100"/>
      <c r="EBI1" s="100"/>
      <c r="EBJ1" s="100"/>
      <c r="EBK1" s="100"/>
      <c r="EBL1" s="100"/>
      <c r="EBM1" s="100"/>
      <c r="EBN1" s="100"/>
      <c r="EBO1" s="100"/>
      <c r="EBP1" s="100"/>
      <c r="EBQ1" s="100"/>
      <c r="EBR1" s="100"/>
      <c r="EBS1" s="100"/>
      <c r="EBT1" s="100"/>
      <c r="EBU1" s="100"/>
      <c r="EBV1" s="100"/>
      <c r="EBW1" s="100"/>
      <c r="EBX1" s="100"/>
      <c r="EBY1" s="100"/>
      <c r="EBZ1" s="100"/>
      <c r="ECA1" s="100"/>
      <c r="ECB1" s="100"/>
      <c r="ECC1" s="100"/>
      <c r="ECD1" s="100"/>
      <c r="ECE1" s="100"/>
      <c r="ECF1" s="100"/>
      <c r="ECG1" s="100"/>
      <c r="ECH1" s="100"/>
      <c r="ECI1" s="100"/>
      <c r="ECJ1" s="100"/>
      <c r="ECK1" s="100"/>
      <c r="ECL1" s="100"/>
      <c r="ECM1" s="100"/>
      <c r="ECN1" s="100"/>
      <c r="ECO1" s="100"/>
      <c r="ECP1" s="100"/>
      <c r="ECQ1" s="100"/>
      <c r="ECR1" s="100"/>
      <c r="ECS1" s="100"/>
      <c r="ECT1" s="100"/>
      <c r="ECU1" s="100"/>
      <c r="ECV1" s="100"/>
      <c r="ECW1" s="100"/>
      <c r="ECX1" s="100"/>
      <c r="ECY1" s="100"/>
      <c r="ECZ1" s="100"/>
      <c r="EDA1" s="100"/>
      <c r="EDB1" s="100"/>
      <c r="EDC1" s="100"/>
      <c r="EDD1" s="100"/>
      <c r="EDE1" s="100"/>
      <c r="EDF1" s="100"/>
      <c r="EDG1" s="100"/>
      <c r="EDH1" s="100"/>
      <c r="EDI1" s="100"/>
      <c r="EDJ1" s="100"/>
      <c r="EDK1" s="100"/>
      <c r="EDL1" s="100"/>
      <c r="EDM1" s="100"/>
      <c r="EDN1" s="100"/>
      <c r="EDO1" s="100"/>
      <c r="EDP1" s="100"/>
      <c r="EDQ1" s="100"/>
      <c r="EDR1" s="100"/>
      <c r="EDS1" s="100"/>
      <c r="EDT1" s="100"/>
      <c r="EDU1" s="100"/>
      <c r="EDV1" s="100"/>
      <c r="EDW1" s="100"/>
      <c r="EDX1" s="100"/>
      <c r="EDY1" s="100"/>
      <c r="EDZ1" s="100"/>
      <c r="EEA1" s="100"/>
      <c r="EEB1" s="100"/>
      <c r="EEC1" s="100"/>
      <c r="EED1" s="100"/>
      <c r="EEE1" s="100"/>
      <c r="EEF1" s="100"/>
      <c r="EEG1" s="100"/>
      <c r="EEH1" s="100"/>
      <c r="EEI1" s="100"/>
      <c r="EEJ1" s="100"/>
      <c r="EEK1" s="100"/>
      <c r="EEL1" s="100"/>
      <c r="EEM1" s="100"/>
      <c r="EEN1" s="100"/>
      <c r="EEO1" s="100"/>
      <c r="EEP1" s="100"/>
      <c r="EEQ1" s="100"/>
      <c r="EER1" s="100"/>
      <c r="EES1" s="100"/>
      <c r="EET1" s="100"/>
      <c r="EEU1" s="100"/>
      <c r="EEV1" s="100"/>
      <c r="EEW1" s="100"/>
      <c r="EEX1" s="100"/>
      <c r="EEY1" s="100"/>
      <c r="EEZ1" s="100"/>
      <c r="EFA1" s="100"/>
      <c r="EFB1" s="100"/>
      <c r="EFC1" s="100"/>
      <c r="EFD1" s="100"/>
      <c r="EFE1" s="100"/>
      <c r="EFF1" s="100"/>
      <c r="EFG1" s="100"/>
      <c r="EFH1" s="100"/>
      <c r="EFI1" s="100"/>
      <c r="EFJ1" s="100"/>
      <c r="EFK1" s="100"/>
      <c r="EFL1" s="100"/>
      <c r="EFM1" s="100"/>
      <c r="EFN1" s="100"/>
      <c r="EFO1" s="100"/>
      <c r="EFP1" s="100"/>
      <c r="EFQ1" s="100"/>
      <c r="EFR1" s="100"/>
      <c r="EFS1" s="100"/>
      <c r="EFT1" s="100"/>
      <c r="EFU1" s="100"/>
      <c r="EFV1" s="100"/>
      <c r="EFW1" s="100"/>
      <c r="EFX1" s="100"/>
      <c r="EFY1" s="100"/>
      <c r="EFZ1" s="100"/>
      <c r="EGA1" s="100"/>
      <c r="EGB1" s="100"/>
      <c r="EGC1" s="100"/>
      <c r="EGD1" s="100"/>
      <c r="EGE1" s="100"/>
      <c r="EGF1" s="100"/>
      <c r="EGG1" s="100"/>
      <c r="EGH1" s="100"/>
      <c r="EGI1" s="100"/>
      <c r="EGJ1" s="100"/>
      <c r="EGK1" s="100"/>
      <c r="EGL1" s="100"/>
      <c r="EGM1" s="100"/>
      <c r="EGN1" s="100"/>
      <c r="EGO1" s="100"/>
      <c r="EGP1" s="100"/>
      <c r="EGQ1" s="100"/>
      <c r="EGR1" s="100"/>
      <c r="EGS1" s="100"/>
      <c r="EGT1" s="100"/>
      <c r="EGU1" s="100"/>
      <c r="EGV1" s="100"/>
      <c r="EGW1" s="100"/>
      <c r="EGX1" s="100"/>
      <c r="EGY1" s="100"/>
      <c r="EGZ1" s="100"/>
      <c r="EHA1" s="100"/>
      <c r="EHB1" s="100"/>
      <c r="EHC1" s="100"/>
      <c r="EHD1" s="100"/>
      <c r="EHE1" s="100"/>
      <c r="EHF1" s="100"/>
      <c r="EHG1" s="100"/>
      <c r="EHH1" s="100"/>
      <c r="EHI1" s="100"/>
      <c r="EHJ1" s="100"/>
      <c r="EHK1" s="100"/>
      <c r="EHL1" s="100"/>
      <c r="EHM1" s="100"/>
      <c r="EHN1" s="100"/>
      <c r="EHO1" s="100"/>
      <c r="EHP1" s="100"/>
      <c r="EHQ1" s="100"/>
      <c r="EHR1" s="100"/>
      <c r="EHS1" s="100"/>
      <c r="EHT1" s="100"/>
      <c r="EHU1" s="100"/>
      <c r="EHV1" s="100"/>
      <c r="EHW1" s="100"/>
      <c r="EHX1" s="100"/>
      <c r="EHY1" s="100"/>
      <c r="EHZ1" s="100"/>
      <c r="EIA1" s="100"/>
      <c r="EIB1" s="100"/>
      <c r="EIC1" s="100"/>
      <c r="EID1" s="100"/>
      <c r="EIE1" s="100"/>
      <c r="EIF1" s="100"/>
      <c r="EIG1" s="100"/>
      <c r="EIH1" s="100"/>
      <c r="EII1" s="100"/>
      <c r="EIJ1" s="100"/>
      <c r="EIK1" s="100"/>
      <c r="EIL1" s="100"/>
      <c r="EIM1" s="100"/>
      <c r="EIN1" s="100"/>
      <c r="EIO1" s="100"/>
      <c r="EIP1" s="100"/>
      <c r="EIQ1" s="100"/>
      <c r="EIR1" s="100"/>
      <c r="EIS1" s="100"/>
      <c r="EIT1" s="100"/>
      <c r="EIU1" s="100"/>
      <c r="EIV1" s="100"/>
      <c r="EIW1" s="100"/>
      <c r="EIX1" s="100"/>
      <c r="EIY1" s="100"/>
      <c r="EIZ1" s="100"/>
      <c r="EJA1" s="100"/>
      <c r="EJB1" s="100"/>
      <c r="EJC1" s="100"/>
      <c r="EJD1" s="100"/>
      <c r="EJE1" s="100"/>
      <c r="EJF1" s="100"/>
      <c r="EJG1" s="100"/>
      <c r="EJH1" s="100"/>
      <c r="EJI1" s="100"/>
      <c r="EJJ1" s="100"/>
      <c r="EJK1" s="100"/>
      <c r="EJL1" s="100"/>
      <c r="EJM1" s="100"/>
      <c r="EJN1" s="100"/>
      <c r="EJO1" s="100"/>
      <c r="EJP1" s="100"/>
      <c r="EJQ1" s="100"/>
      <c r="EJR1" s="100"/>
      <c r="EJS1" s="100"/>
      <c r="EJT1" s="100"/>
      <c r="EJU1" s="100"/>
      <c r="EJV1" s="100"/>
      <c r="EJW1" s="100"/>
      <c r="EJX1" s="100"/>
      <c r="EJY1" s="100"/>
      <c r="EJZ1" s="100"/>
      <c r="EKA1" s="100"/>
      <c r="EKB1" s="100"/>
      <c r="EKC1" s="100"/>
      <c r="EKD1" s="100"/>
      <c r="EKE1" s="100"/>
      <c r="EKF1" s="100"/>
      <c r="EKG1" s="100"/>
      <c r="EKH1" s="100"/>
      <c r="EKI1" s="100"/>
      <c r="EKJ1" s="100"/>
      <c r="EKK1" s="100"/>
      <c r="EKL1" s="100"/>
      <c r="EKM1" s="100"/>
      <c r="EKN1" s="100"/>
      <c r="EKO1" s="100"/>
      <c r="EKP1" s="100"/>
      <c r="EKQ1" s="100"/>
      <c r="EKR1" s="100"/>
      <c r="EKS1" s="100"/>
      <c r="EKT1" s="100"/>
      <c r="EKU1" s="100"/>
      <c r="EKV1" s="100"/>
      <c r="EKW1" s="100"/>
      <c r="EKX1" s="100"/>
      <c r="EKY1" s="100"/>
      <c r="EKZ1" s="100"/>
      <c r="ELA1" s="100"/>
      <c r="ELB1" s="100"/>
      <c r="ELC1" s="100"/>
      <c r="ELD1" s="100"/>
      <c r="ELE1" s="100"/>
      <c r="ELF1" s="100"/>
      <c r="ELG1" s="100"/>
      <c r="ELH1" s="100"/>
      <c r="ELI1" s="100"/>
      <c r="ELJ1" s="100"/>
      <c r="ELK1" s="100"/>
      <c r="ELL1" s="100"/>
      <c r="ELM1" s="100"/>
      <c r="ELN1" s="100"/>
      <c r="ELO1" s="100"/>
      <c r="ELP1" s="100"/>
      <c r="ELQ1" s="100"/>
      <c r="ELR1" s="100"/>
      <c r="ELS1" s="100"/>
      <c r="ELT1" s="100"/>
      <c r="ELU1" s="100"/>
      <c r="ELV1" s="100"/>
      <c r="ELW1" s="100"/>
      <c r="ELX1" s="100"/>
      <c r="ELY1" s="100"/>
      <c r="ELZ1" s="100"/>
      <c r="EMA1" s="100"/>
      <c r="EMB1" s="100"/>
      <c r="EMC1" s="100"/>
      <c r="EMD1" s="100"/>
      <c r="EME1" s="100"/>
      <c r="EMF1" s="100"/>
      <c r="EMG1" s="100"/>
      <c r="EMH1" s="100"/>
      <c r="EMI1" s="100"/>
      <c r="EMJ1" s="100"/>
      <c r="EMK1" s="100"/>
      <c r="EML1" s="100"/>
      <c r="EMM1" s="100"/>
      <c r="EMN1" s="100"/>
      <c r="EMO1" s="100"/>
      <c r="EMP1" s="100"/>
      <c r="EMQ1" s="100"/>
      <c r="EMR1" s="100"/>
      <c r="EMS1" s="100"/>
      <c r="EMT1" s="100"/>
      <c r="EMU1" s="100"/>
      <c r="EMV1" s="100"/>
      <c r="EMW1" s="100"/>
      <c r="EMX1" s="100"/>
      <c r="EMY1" s="100"/>
      <c r="EMZ1" s="100"/>
      <c r="ENA1" s="100"/>
      <c r="ENB1" s="100"/>
      <c r="ENC1" s="100"/>
      <c r="END1" s="100"/>
      <c r="ENE1" s="100"/>
      <c r="ENF1" s="100"/>
      <c r="ENG1" s="100"/>
      <c r="ENH1" s="100"/>
      <c r="ENI1" s="100"/>
      <c r="ENJ1" s="100"/>
      <c r="ENK1" s="100"/>
      <c r="ENL1" s="100"/>
      <c r="ENM1" s="100"/>
      <c r="ENN1" s="100"/>
      <c r="ENO1" s="100"/>
      <c r="ENP1" s="100"/>
      <c r="ENQ1" s="100"/>
      <c r="ENR1" s="100"/>
      <c r="ENS1" s="100"/>
      <c r="ENT1" s="100"/>
      <c r="ENU1" s="100"/>
      <c r="ENV1" s="100"/>
      <c r="ENW1" s="100"/>
      <c r="ENX1" s="100"/>
      <c r="ENY1" s="100"/>
      <c r="ENZ1" s="100"/>
      <c r="EOA1" s="100"/>
      <c r="EOB1" s="100"/>
      <c r="EOC1" s="100"/>
      <c r="EOD1" s="100"/>
      <c r="EOE1" s="100"/>
      <c r="EOF1" s="100"/>
      <c r="EOG1" s="100"/>
      <c r="EOH1" s="100"/>
      <c r="EOI1" s="100"/>
      <c r="EOJ1" s="100"/>
      <c r="EOK1" s="100"/>
      <c r="EOL1" s="100"/>
      <c r="EOM1" s="100"/>
      <c r="EON1" s="100"/>
      <c r="EOO1" s="100"/>
      <c r="EOP1" s="100"/>
      <c r="EOQ1" s="100"/>
      <c r="EOR1" s="100"/>
      <c r="EOS1" s="100"/>
      <c r="EOT1" s="100"/>
      <c r="EOU1" s="100"/>
      <c r="EOV1" s="100"/>
      <c r="EOW1" s="100"/>
      <c r="EOX1" s="100"/>
      <c r="EOY1" s="100"/>
      <c r="EOZ1" s="100"/>
      <c r="EPA1" s="100"/>
      <c r="EPB1" s="100"/>
      <c r="EPC1" s="100"/>
      <c r="EPD1" s="100"/>
      <c r="EPE1" s="100"/>
      <c r="EPF1" s="100"/>
      <c r="EPG1" s="100"/>
      <c r="EPH1" s="100"/>
      <c r="EPI1" s="100"/>
      <c r="EPJ1" s="100"/>
      <c r="EPK1" s="100"/>
      <c r="EPL1" s="100"/>
      <c r="EPM1" s="100"/>
      <c r="EPN1" s="100"/>
      <c r="EPO1" s="100"/>
      <c r="EPP1" s="100"/>
      <c r="EPQ1" s="100"/>
      <c r="EPR1" s="100"/>
      <c r="EPS1" s="100"/>
      <c r="EPT1" s="100"/>
      <c r="EPU1" s="100"/>
      <c r="EPV1" s="100"/>
      <c r="EPW1" s="100"/>
      <c r="EPX1" s="100"/>
      <c r="EPY1" s="100"/>
      <c r="EPZ1" s="100"/>
      <c r="EQA1" s="100"/>
      <c r="EQB1" s="100"/>
      <c r="EQC1" s="100"/>
      <c r="EQD1" s="100"/>
      <c r="EQE1" s="100"/>
      <c r="EQF1" s="100"/>
      <c r="EQG1" s="100"/>
      <c r="EQH1" s="100"/>
      <c r="EQI1" s="100"/>
      <c r="EQJ1" s="100"/>
      <c r="EQK1" s="100"/>
      <c r="EQL1" s="100"/>
      <c r="EQM1" s="100"/>
      <c r="EQN1" s="100"/>
      <c r="EQO1" s="100"/>
      <c r="EQP1" s="100"/>
      <c r="EQQ1" s="100"/>
      <c r="EQR1" s="100"/>
      <c r="EQS1" s="100"/>
      <c r="EQT1" s="100"/>
      <c r="EQU1" s="100"/>
      <c r="EQV1" s="100"/>
      <c r="EQW1" s="100"/>
      <c r="EQX1" s="100"/>
      <c r="EQY1" s="100"/>
      <c r="EQZ1" s="100"/>
      <c r="ERA1" s="100"/>
      <c r="ERB1" s="100"/>
      <c r="ERC1" s="100"/>
      <c r="ERD1" s="100"/>
      <c r="ERE1" s="100"/>
      <c r="ERF1" s="100"/>
      <c r="ERG1" s="100"/>
      <c r="ERH1" s="100"/>
      <c r="ERI1" s="100"/>
      <c r="ERJ1" s="100"/>
      <c r="ERK1" s="100"/>
      <c r="ERL1" s="100"/>
      <c r="ERM1" s="100"/>
      <c r="ERN1" s="100"/>
      <c r="ERO1" s="100"/>
      <c r="ERP1" s="100"/>
      <c r="ERQ1" s="100"/>
      <c r="ERR1" s="100"/>
      <c r="ERS1" s="100"/>
      <c r="ERT1" s="100"/>
      <c r="ERU1" s="100"/>
      <c r="ERV1" s="100"/>
      <c r="ERW1" s="100"/>
      <c r="ERX1" s="100"/>
      <c r="ERY1" s="100"/>
      <c r="ERZ1" s="100"/>
      <c r="ESA1" s="100"/>
      <c r="ESB1" s="100"/>
      <c r="ESC1" s="100"/>
      <c r="ESD1" s="100"/>
      <c r="ESE1" s="100"/>
      <c r="ESF1" s="100"/>
      <c r="ESG1" s="100"/>
      <c r="ESH1" s="100"/>
      <c r="ESI1" s="100"/>
      <c r="ESJ1" s="100"/>
      <c r="ESK1" s="100"/>
      <c r="ESL1" s="100"/>
      <c r="ESM1" s="100"/>
      <c r="ESN1" s="100"/>
      <c r="ESO1" s="100"/>
      <c r="ESP1" s="100"/>
      <c r="ESQ1" s="100"/>
      <c r="ESR1" s="100"/>
      <c r="ESS1" s="100"/>
      <c r="EST1" s="100"/>
      <c r="ESU1" s="100"/>
      <c r="ESV1" s="100"/>
      <c r="ESW1" s="100"/>
      <c r="ESX1" s="100"/>
      <c r="ESY1" s="100"/>
      <c r="ESZ1" s="100"/>
      <c r="ETA1" s="100"/>
      <c r="ETB1" s="100"/>
      <c r="ETC1" s="100"/>
      <c r="ETD1" s="100"/>
      <c r="ETE1" s="100"/>
      <c r="ETF1" s="100"/>
      <c r="ETG1" s="100"/>
      <c r="ETH1" s="100"/>
      <c r="ETI1" s="100"/>
      <c r="ETJ1" s="100"/>
      <c r="ETK1" s="100"/>
      <c r="ETL1" s="100"/>
      <c r="ETM1" s="100"/>
      <c r="ETN1" s="100"/>
      <c r="ETO1" s="100"/>
      <c r="ETP1" s="100"/>
      <c r="ETQ1" s="100"/>
      <c r="ETR1" s="100"/>
      <c r="ETS1" s="100"/>
      <c r="ETT1" s="100"/>
      <c r="ETU1" s="100"/>
      <c r="ETV1" s="100"/>
      <c r="ETW1" s="100"/>
      <c r="ETX1" s="100"/>
      <c r="ETY1" s="100"/>
      <c r="ETZ1" s="100"/>
      <c r="EUA1" s="100"/>
      <c r="EUB1" s="100"/>
      <c r="EUC1" s="100"/>
      <c r="EUD1" s="100"/>
      <c r="EUE1" s="100"/>
      <c r="EUF1" s="100"/>
      <c r="EUG1" s="100"/>
      <c r="EUH1" s="100"/>
      <c r="EUI1" s="100"/>
      <c r="EUJ1" s="100"/>
      <c r="EUK1" s="100"/>
      <c r="EUL1" s="100"/>
      <c r="EUM1" s="100"/>
      <c r="EUN1" s="100"/>
      <c r="EUO1" s="100"/>
      <c r="EUP1" s="100"/>
      <c r="EUQ1" s="100"/>
      <c r="EUR1" s="100"/>
      <c r="EUS1" s="100"/>
      <c r="EUT1" s="100"/>
      <c r="EUU1" s="100"/>
      <c r="EUV1" s="100"/>
      <c r="EUW1" s="100"/>
      <c r="EUX1" s="100"/>
      <c r="EUY1" s="100"/>
      <c r="EUZ1" s="100"/>
      <c r="EVA1" s="100"/>
      <c r="EVB1" s="100"/>
      <c r="EVC1" s="100"/>
      <c r="EVD1" s="100"/>
      <c r="EVE1" s="100"/>
      <c r="EVF1" s="100"/>
      <c r="EVG1" s="100"/>
      <c r="EVH1" s="100"/>
      <c r="EVI1" s="100"/>
      <c r="EVJ1" s="100"/>
      <c r="EVK1" s="100"/>
      <c r="EVL1" s="100"/>
      <c r="EVM1" s="100"/>
      <c r="EVN1" s="100"/>
      <c r="EVO1" s="100"/>
      <c r="EVP1" s="100"/>
      <c r="EVQ1" s="100"/>
      <c r="EVR1" s="100"/>
      <c r="EVS1" s="100"/>
      <c r="EVT1" s="100"/>
      <c r="EVU1" s="100"/>
      <c r="EVV1" s="100"/>
      <c r="EVW1" s="100"/>
      <c r="EVX1" s="100"/>
      <c r="EVY1" s="100"/>
      <c r="EVZ1" s="100"/>
      <c r="EWA1" s="100"/>
      <c r="EWB1" s="100"/>
      <c r="EWC1" s="100"/>
      <c r="EWD1" s="100"/>
      <c r="EWE1" s="100"/>
      <c r="EWF1" s="100"/>
      <c r="EWG1" s="100"/>
      <c r="EWH1" s="100"/>
      <c r="EWI1" s="100"/>
      <c r="EWJ1" s="100"/>
      <c r="EWK1" s="100"/>
      <c r="EWL1" s="100"/>
      <c r="EWM1" s="100"/>
      <c r="EWN1" s="100"/>
      <c r="EWO1" s="100"/>
      <c r="EWP1" s="100"/>
      <c r="EWQ1" s="100"/>
      <c r="EWR1" s="100"/>
      <c r="EWS1" s="100"/>
      <c r="EWT1" s="100"/>
      <c r="EWU1" s="100"/>
      <c r="EWV1" s="100"/>
      <c r="EWW1" s="100"/>
      <c r="EWX1" s="100"/>
      <c r="EWY1" s="100"/>
      <c r="EWZ1" s="100"/>
      <c r="EXA1" s="100"/>
      <c r="EXB1" s="100"/>
      <c r="EXC1" s="100"/>
      <c r="EXD1" s="100"/>
      <c r="EXE1" s="100"/>
      <c r="EXF1" s="100"/>
      <c r="EXG1" s="100"/>
      <c r="EXH1" s="100"/>
      <c r="EXI1" s="100"/>
      <c r="EXJ1" s="100"/>
      <c r="EXK1" s="100"/>
      <c r="EXL1" s="100"/>
      <c r="EXM1" s="100"/>
      <c r="EXN1" s="100"/>
      <c r="EXO1" s="100"/>
      <c r="EXP1" s="100"/>
      <c r="EXQ1" s="100"/>
      <c r="EXR1" s="100"/>
      <c r="EXS1" s="100"/>
      <c r="EXT1" s="100"/>
      <c r="EXU1" s="100"/>
      <c r="EXV1" s="100"/>
      <c r="EXW1" s="100"/>
      <c r="EXX1" s="100"/>
      <c r="EXY1" s="100"/>
      <c r="EXZ1" s="100"/>
      <c r="EYA1" s="100"/>
      <c r="EYB1" s="100"/>
      <c r="EYC1" s="100"/>
      <c r="EYD1" s="100"/>
      <c r="EYE1" s="100"/>
      <c r="EYF1" s="100"/>
      <c r="EYG1" s="100"/>
      <c r="EYH1" s="100"/>
      <c r="EYI1" s="100"/>
      <c r="EYJ1" s="100"/>
      <c r="EYK1" s="100"/>
      <c r="EYL1" s="100"/>
      <c r="EYM1" s="100"/>
      <c r="EYN1" s="100"/>
      <c r="EYO1" s="100"/>
      <c r="EYP1" s="100"/>
      <c r="EYQ1" s="100"/>
      <c r="EYR1" s="100"/>
      <c r="EYS1" s="100"/>
      <c r="EYT1" s="100"/>
      <c r="EYU1" s="100"/>
      <c r="EYV1" s="100"/>
      <c r="EYW1" s="100"/>
      <c r="EYX1" s="100"/>
      <c r="EYY1" s="100"/>
      <c r="EYZ1" s="100"/>
      <c r="EZA1" s="100"/>
      <c r="EZB1" s="100"/>
      <c r="EZC1" s="100"/>
      <c r="EZD1" s="100"/>
      <c r="EZE1" s="100"/>
      <c r="EZF1" s="100"/>
      <c r="EZG1" s="100"/>
      <c r="EZH1" s="100"/>
      <c r="EZI1" s="100"/>
      <c r="EZJ1" s="100"/>
      <c r="EZK1" s="100"/>
      <c r="EZL1" s="100"/>
      <c r="EZM1" s="100"/>
      <c r="EZN1" s="100"/>
      <c r="EZO1" s="100"/>
      <c r="EZP1" s="100"/>
      <c r="EZQ1" s="100"/>
      <c r="EZR1" s="100"/>
      <c r="EZS1" s="100"/>
      <c r="EZT1" s="100"/>
      <c r="EZU1" s="100"/>
      <c r="EZV1" s="100"/>
      <c r="EZW1" s="100"/>
      <c r="EZX1" s="100"/>
      <c r="EZY1" s="100"/>
      <c r="EZZ1" s="100"/>
      <c r="FAA1" s="100"/>
      <c r="FAB1" s="100"/>
      <c r="FAC1" s="100"/>
      <c r="FAD1" s="100"/>
      <c r="FAE1" s="100"/>
      <c r="FAF1" s="100"/>
      <c r="FAG1" s="100"/>
      <c r="FAH1" s="100"/>
      <c r="FAI1" s="100"/>
      <c r="FAJ1" s="100"/>
      <c r="FAK1" s="100"/>
      <c r="FAL1" s="100"/>
      <c r="FAM1" s="100"/>
      <c r="FAN1" s="100"/>
      <c r="FAO1" s="100"/>
      <c r="FAP1" s="100"/>
      <c r="FAQ1" s="100"/>
      <c r="FAR1" s="100"/>
      <c r="FAS1" s="100"/>
      <c r="FAT1" s="100"/>
      <c r="FAU1" s="100"/>
      <c r="FAV1" s="100"/>
      <c r="FAW1" s="100"/>
      <c r="FAX1" s="100"/>
      <c r="FAY1" s="100"/>
      <c r="FAZ1" s="100"/>
      <c r="FBA1" s="100"/>
      <c r="FBB1" s="100"/>
      <c r="FBC1" s="100"/>
      <c r="FBD1" s="100"/>
      <c r="FBE1" s="100"/>
      <c r="FBF1" s="100"/>
      <c r="FBG1" s="100"/>
      <c r="FBH1" s="100"/>
      <c r="FBI1" s="100"/>
      <c r="FBJ1" s="100"/>
      <c r="FBK1" s="100"/>
      <c r="FBL1" s="100"/>
      <c r="FBM1" s="100"/>
      <c r="FBN1" s="100"/>
      <c r="FBO1" s="100"/>
      <c r="FBP1" s="100"/>
      <c r="FBQ1" s="100"/>
      <c r="FBR1" s="100"/>
      <c r="FBS1" s="100"/>
      <c r="FBT1" s="100"/>
      <c r="FBU1" s="100"/>
      <c r="FBV1" s="100"/>
      <c r="FBW1" s="100"/>
      <c r="FBX1" s="100"/>
      <c r="FBY1" s="100"/>
      <c r="FBZ1" s="100"/>
      <c r="FCA1" s="100"/>
      <c r="FCB1" s="100"/>
      <c r="FCC1" s="100"/>
      <c r="FCD1" s="100"/>
      <c r="FCE1" s="100"/>
      <c r="FCF1" s="100"/>
      <c r="FCG1" s="100"/>
      <c r="FCH1" s="100"/>
      <c r="FCI1" s="100"/>
      <c r="FCJ1" s="100"/>
      <c r="FCK1" s="100"/>
      <c r="FCL1" s="100"/>
      <c r="FCM1" s="100"/>
      <c r="FCN1" s="100"/>
      <c r="FCO1" s="100"/>
      <c r="FCP1" s="100"/>
      <c r="FCQ1" s="100"/>
      <c r="FCR1" s="100"/>
      <c r="FCS1" s="100"/>
      <c r="FCT1" s="100"/>
      <c r="FCU1" s="100"/>
      <c r="FCV1" s="100"/>
      <c r="FCW1" s="100"/>
      <c r="FCX1" s="100"/>
      <c r="FCY1" s="100"/>
      <c r="FCZ1" s="100"/>
      <c r="FDA1" s="100"/>
      <c r="FDB1" s="100"/>
      <c r="FDC1" s="100"/>
      <c r="FDD1" s="100"/>
      <c r="FDE1" s="100"/>
      <c r="FDF1" s="100"/>
      <c r="FDG1" s="100"/>
      <c r="FDH1" s="100"/>
      <c r="FDI1" s="100"/>
      <c r="FDJ1" s="100"/>
      <c r="FDK1" s="100"/>
      <c r="FDL1" s="100"/>
      <c r="FDM1" s="100"/>
      <c r="FDN1" s="100"/>
      <c r="FDO1" s="100"/>
      <c r="FDP1" s="100"/>
      <c r="FDQ1" s="100"/>
      <c r="FDR1" s="100"/>
      <c r="FDS1" s="100"/>
      <c r="FDT1" s="100"/>
      <c r="FDU1" s="100"/>
      <c r="FDV1" s="100"/>
      <c r="FDW1" s="100"/>
      <c r="FDX1" s="100"/>
      <c r="FDY1" s="100"/>
      <c r="FDZ1" s="100"/>
      <c r="FEA1" s="100"/>
      <c r="FEB1" s="100"/>
      <c r="FEC1" s="100"/>
      <c r="FED1" s="100"/>
      <c r="FEE1" s="100"/>
      <c r="FEF1" s="100"/>
      <c r="FEG1" s="100"/>
      <c r="FEH1" s="100"/>
      <c r="FEI1" s="100"/>
      <c r="FEJ1" s="100"/>
      <c r="FEK1" s="100"/>
      <c r="FEL1" s="100"/>
      <c r="FEM1" s="100"/>
      <c r="FEN1" s="100"/>
      <c r="FEO1" s="100"/>
      <c r="FEP1" s="100"/>
      <c r="FEQ1" s="100"/>
      <c r="FER1" s="100"/>
      <c r="FES1" s="100"/>
      <c r="FET1" s="100"/>
      <c r="FEU1" s="100"/>
      <c r="FEV1" s="100"/>
      <c r="FEW1" s="100"/>
      <c r="FEX1" s="100"/>
      <c r="FEY1" s="100"/>
      <c r="FEZ1" s="100"/>
      <c r="FFA1" s="100"/>
      <c r="FFB1" s="100"/>
      <c r="FFC1" s="100"/>
      <c r="FFD1" s="100"/>
      <c r="FFE1" s="100"/>
      <c r="FFF1" s="100"/>
      <c r="FFG1" s="100"/>
      <c r="FFH1" s="100"/>
      <c r="FFI1" s="100"/>
      <c r="FFJ1" s="100"/>
      <c r="FFK1" s="100"/>
      <c r="FFL1" s="100"/>
      <c r="FFM1" s="100"/>
      <c r="FFN1" s="100"/>
      <c r="FFO1" s="100"/>
      <c r="FFP1" s="100"/>
      <c r="FFQ1" s="100"/>
      <c r="FFR1" s="100"/>
      <c r="FFS1" s="100"/>
      <c r="FFT1" s="100"/>
      <c r="FFU1" s="100"/>
      <c r="FFV1" s="100"/>
      <c r="FFW1" s="100"/>
      <c r="FFX1" s="100"/>
      <c r="FFY1" s="100"/>
      <c r="FFZ1" s="100"/>
      <c r="FGA1" s="100"/>
      <c r="FGB1" s="100"/>
      <c r="FGC1" s="100"/>
      <c r="FGD1" s="100"/>
      <c r="FGE1" s="100"/>
      <c r="FGF1" s="100"/>
      <c r="FGG1" s="100"/>
      <c r="FGH1" s="100"/>
      <c r="FGI1" s="100"/>
      <c r="FGJ1" s="100"/>
      <c r="FGK1" s="100"/>
      <c r="FGL1" s="100"/>
      <c r="FGM1" s="100"/>
      <c r="FGN1" s="100"/>
      <c r="FGO1" s="100"/>
      <c r="FGP1" s="100"/>
      <c r="FGQ1" s="100"/>
      <c r="FGR1" s="100"/>
      <c r="FGS1" s="100"/>
      <c r="FGT1" s="100"/>
      <c r="FGU1" s="100"/>
      <c r="FGV1" s="100"/>
      <c r="FGW1" s="100"/>
      <c r="FGX1" s="100"/>
      <c r="FGY1" s="100"/>
      <c r="FGZ1" s="100"/>
      <c r="FHA1" s="100"/>
      <c r="FHB1" s="100"/>
      <c r="FHC1" s="100"/>
      <c r="FHD1" s="100"/>
      <c r="FHE1" s="100"/>
      <c r="FHF1" s="100"/>
      <c r="FHG1" s="100"/>
      <c r="FHH1" s="100"/>
      <c r="FHI1" s="100"/>
      <c r="FHJ1" s="100"/>
      <c r="FHK1" s="100"/>
      <c r="FHL1" s="100"/>
      <c r="FHM1" s="100"/>
      <c r="FHN1" s="100"/>
      <c r="FHO1" s="100"/>
      <c r="FHP1" s="100"/>
      <c r="FHQ1" s="100"/>
      <c r="FHR1" s="100"/>
      <c r="FHS1" s="100"/>
      <c r="FHT1" s="100"/>
      <c r="FHU1" s="100"/>
      <c r="FHV1" s="100"/>
      <c r="FHW1" s="100"/>
      <c r="FHX1" s="100"/>
      <c r="FHY1" s="100"/>
      <c r="FHZ1" s="100"/>
      <c r="FIA1" s="100"/>
      <c r="FIB1" s="100"/>
      <c r="FIC1" s="100"/>
      <c r="FID1" s="100"/>
      <c r="FIE1" s="100"/>
      <c r="FIF1" s="100"/>
      <c r="FIG1" s="100"/>
      <c r="FIH1" s="100"/>
      <c r="FII1" s="100"/>
      <c r="FIJ1" s="100"/>
      <c r="FIK1" s="100"/>
      <c r="FIL1" s="100"/>
      <c r="FIM1" s="100"/>
      <c r="FIN1" s="100"/>
      <c r="FIO1" s="100"/>
      <c r="FIP1" s="100"/>
      <c r="FIQ1" s="100"/>
      <c r="FIR1" s="100"/>
      <c r="FIS1" s="100"/>
      <c r="FIT1" s="100"/>
      <c r="FIU1" s="100"/>
      <c r="FIV1" s="100"/>
      <c r="FIW1" s="100"/>
      <c r="FIX1" s="100"/>
      <c r="FIY1" s="100"/>
      <c r="FIZ1" s="100"/>
      <c r="FJA1" s="100"/>
      <c r="FJB1" s="100"/>
      <c r="FJC1" s="100"/>
      <c r="FJD1" s="100"/>
      <c r="FJE1" s="100"/>
      <c r="FJF1" s="100"/>
      <c r="FJG1" s="100"/>
      <c r="FJH1" s="100"/>
      <c r="FJI1" s="100"/>
      <c r="FJJ1" s="100"/>
      <c r="FJK1" s="100"/>
      <c r="FJL1" s="100"/>
      <c r="FJM1" s="100"/>
      <c r="FJN1" s="100"/>
      <c r="FJO1" s="100"/>
      <c r="FJP1" s="100"/>
      <c r="FJQ1" s="100"/>
      <c r="FJR1" s="100"/>
      <c r="FJS1" s="100"/>
      <c r="FJT1" s="100"/>
      <c r="FJU1" s="100"/>
      <c r="FJV1" s="100"/>
      <c r="FJW1" s="100"/>
      <c r="FJX1" s="100"/>
      <c r="FJY1" s="100"/>
      <c r="FJZ1" s="100"/>
      <c r="FKA1" s="100"/>
      <c r="FKB1" s="100"/>
      <c r="FKC1" s="100"/>
      <c r="FKD1" s="100"/>
      <c r="FKE1" s="100"/>
      <c r="FKF1" s="100"/>
      <c r="FKG1" s="100"/>
      <c r="FKH1" s="100"/>
      <c r="FKI1" s="100"/>
      <c r="FKJ1" s="100"/>
      <c r="FKK1" s="100"/>
      <c r="FKL1" s="100"/>
      <c r="FKM1" s="100"/>
      <c r="FKN1" s="100"/>
      <c r="FKO1" s="100"/>
      <c r="FKP1" s="100"/>
      <c r="FKQ1" s="100"/>
      <c r="FKR1" s="100"/>
      <c r="FKS1" s="100"/>
      <c r="FKT1" s="100"/>
      <c r="FKU1" s="100"/>
      <c r="FKV1" s="100"/>
      <c r="FKW1" s="100"/>
      <c r="FKX1" s="100"/>
      <c r="FKY1" s="100"/>
      <c r="FKZ1" s="100"/>
      <c r="FLA1" s="100"/>
      <c r="FLB1" s="100"/>
      <c r="FLC1" s="100"/>
      <c r="FLD1" s="100"/>
      <c r="FLE1" s="100"/>
      <c r="FLF1" s="100"/>
      <c r="FLG1" s="100"/>
      <c r="FLH1" s="100"/>
      <c r="FLI1" s="100"/>
      <c r="FLJ1" s="100"/>
      <c r="FLK1" s="100"/>
      <c r="FLL1" s="100"/>
      <c r="FLM1" s="100"/>
      <c r="FLN1" s="100"/>
      <c r="FLO1" s="100"/>
      <c r="FLP1" s="100"/>
      <c r="FLQ1" s="100"/>
      <c r="FLR1" s="100"/>
      <c r="FLS1" s="100"/>
      <c r="FLT1" s="100"/>
      <c r="FLU1" s="100"/>
      <c r="FLV1" s="100"/>
      <c r="FLW1" s="100"/>
      <c r="FLX1" s="100"/>
      <c r="FLY1" s="100"/>
      <c r="FLZ1" s="100"/>
      <c r="FMA1" s="100"/>
      <c r="FMB1" s="100"/>
      <c r="FMC1" s="100"/>
      <c r="FMD1" s="100"/>
      <c r="FME1" s="100"/>
      <c r="FMF1" s="100"/>
      <c r="FMG1" s="100"/>
      <c r="FMH1" s="100"/>
      <c r="FMI1" s="100"/>
      <c r="FMJ1" s="100"/>
      <c r="FMK1" s="100"/>
      <c r="FML1" s="100"/>
      <c r="FMM1" s="100"/>
      <c r="FMN1" s="100"/>
      <c r="FMO1" s="100"/>
      <c r="FMP1" s="100"/>
      <c r="FMQ1" s="100"/>
      <c r="FMR1" s="100"/>
      <c r="FMS1" s="100"/>
      <c r="FMT1" s="100"/>
      <c r="FMU1" s="100"/>
      <c r="FMV1" s="100"/>
      <c r="FMW1" s="100"/>
      <c r="FMX1" s="100"/>
      <c r="FMY1" s="100"/>
      <c r="FMZ1" s="100"/>
      <c r="FNA1" s="100"/>
      <c r="FNB1" s="100"/>
      <c r="FNC1" s="100"/>
      <c r="FND1" s="100"/>
      <c r="FNE1" s="100"/>
      <c r="FNF1" s="100"/>
      <c r="FNG1" s="100"/>
      <c r="FNH1" s="100"/>
      <c r="FNI1" s="100"/>
      <c r="FNJ1" s="100"/>
      <c r="FNK1" s="100"/>
      <c r="FNL1" s="100"/>
      <c r="FNM1" s="100"/>
      <c r="FNN1" s="100"/>
      <c r="FNO1" s="100"/>
      <c r="FNP1" s="100"/>
      <c r="FNQ1" s="100"/>
      <c r="FNR1" s="100"/>
      <c r="FNS1" s="100"/>
      <c r="FNT1" s="100"/>
      <c r="FNU1" s="100"/>
      <c r="FNV1" s="100"/>
      <c r="FNW1" s="100"/>
      <c r="FNX1" s="100"/>
      <c r="FNY1" s="100"/>
      <c r="FNZ1" s="100"/>
      <c r="FOA1" s="100"/>
      <c r="FOB1" s="100"/>
      <c r="FOC1" s="100"/>
      <c r="FOD1" s="100"/>
      <c r="FOE1" s="100"/>
      <c r="FOF1" s="100"/>
      <c r="FOG1" s="100"/>
      <c r="FOH1" s="100"/>
      <c r="FOI1" s="100"/>
      <c r="FOJ1" s="100"/>
      <c r="FOK1" s="100"/>
      <c r="FOL1" s="100"/>
      <c r="FOM1" s="100"/>
      <c r="FON1" s="100"/>
      <c r="FOO1" s="100"/>
      <c r="FOP1" s="100"/>
      <c r="FOQ1" s="100"/>
      <c r="FOR1" s="100"/>
      <c r="FOS1" s="100"/>
      <c r="FOT1" s="100"/>
      <c r="FOU1" s="100"/>
      <c r="FOV1" s="100"/>
      <c r="FOW1" s="100"/>
      <c r="FOX1" s="100"/>
      <c r="FOY1" s="100"/>
      <c r="FOZ1" s="100"/>
      <c r="FPA1" s="100"/>
      <c r="FPB1" s="100"/>
      <c r="FPC1" s="100"/>
      <c r="FPD1" s="100"/>
      <c r="FPE1" s="100"/>
      <c r="FPF1" s="100"/>
      <c r="FPG1" s="100"/>
      <c r="FPH1" s="100"/>
      <c r="FPI1" s="100"/>
      <c r="FPJ1" s="100"/>
      <c r="FPK1" s="100"/>
      <c r="FPL1" s="100"/>
      <c r="FPM1" s="100"/>
      <c r="FPN1" s="100"/>
      <c r="FPO1" s="100"/>
      <c r="FPP1" s="100"/>
      <c r="FPQ1" s="100"/>
      <c r="FPR1" s="100"/>
      <c r="FPS1" s="100"/>
      <c r="FPT1" s="100"/>
      <c r="FPU1" s="100"/>
      <c r="FPV1" s="100"/>
      <c r="FPW1" s="100"/>
      <c r="FPX1" s="100"/>
      <c r="FPY1" s="100"/>
      <c r="FPZ1" s="100"/>
      <c r="FQA1" s="100"/>
      <c r="FQB1" s="100"/>
      <c r="FQC1" s="100"/>
      <c r="FQD1" s="100"/>
      <c r="FQE1" s="100"/>
      <c r="FQF1" s="100"/>
      <c r="FQG1" s="100"/>
      <c r="FQH1" s="100"/>
      <c r="FQI1" s="100"/>
      <c r="FQJ1" s="100"/>
      <c r="FQK1" s="100"/>
      <c r="FQL1" s="100"/>
      <c r="FQM1" s="100"/>
      <c r="FQN1" s="100"/>
      <c r="FQO1" s="100"/>
      <c r="FQP1" s="100"/>
      <c r="FQQ1" s="100"/>
      <c r="FQR1" s="100"/>
      <c r="FQS1" s="100"/>
      <c r="FQT1" s="100"/>
      <c r="FQU1" s="100"/>
      <c r="FQV1" s="100"/>
      <c r="FQW1" s="100"/>
      <c r="FQX1" s="100"/>
      <c r="FQY1" s="100"/>
      <c r="FQZ1" s="100"/>
      <c r="FRA1" s="100"/>
      <c r="FRB1" s="100"/>
      <c r="FRC1" s="100"/>
      <c r="FRD1" s="100"/>
      <c r="FRE1" s="100"/>
      <c r="FRF1" s="100"/>
      <c r="FRG1" s="100"/>
      <c r="FRH1" s="100"/>
      <c r="FRI1" s="100"/>
      <c r="FRJ1" s="100"/>
      <c r="FRK1" s="100"/>
      <c r="FRL1" s="100"/>
      <c r="FRM1" s="100"/>
      <c r="FRN1" s="100"/>
      <c r="FRO1" s="100"/>
      <c r="FRP1" s="100"/>
      <c r="FRQ1" s="100"/>
      <c r="FRR1" s="100"/>
      <c r="FRS1" s="100"/>
      <c r="FRT1" s="100"/>
      <c r="FRU1" s="100"/>
      <c r="FRV1" s="100"/>
      <c r="FRW1" s="100"/>
      <c r="FRX1" s="100"/>
      <c r="FRY1" s="100"/>
      <c r="FRZ1" s="100"/>
      <c r="FSA1" s="100"/>
      <c r="FSB1" s="100"/>
      <c r="FSC1" s="100"/>
      <c r="FSD1" s="100"/>
      <c r="FSE1" s="100"/>
      <c r="FSF1" s="100"/>
      <c r="FSG1" s="100"/>
      <c r="FSH1" s="100"/>
      <c r="FSI1" s="100"/>
      <c r="FSJ1" s="100"/>
      <c r="FSK1" s="100"/>
      <c r="FSL1" s="100"/>
      <c r="FSM1" s="100"/>
      <c r="FSN1" s="100"/>
      <c r="FSO1" s="100"/>
      <c r="FSP1" s="100"/>
      <c r="FSQ1" s="100"/>
      <c r="FSR1" s="100"/>
      <c r="FSS1" s="100"/>
      <c r="FST1" s="100"/>
      <c r="FSU1" s="100"/>
      <c r="FSV1" s="100"/>
      <c r="FSW1" s="100"/>
      <c r="FSX1" s="100"/>
      <c r="FSY1" s="100"/>
      <c r="FSZ1" s="100"/>
      <c r="FTA1" s="100"/>
      <c r="FTB1" s="100"/>
      <c r="FTC1" s="100"/>
      <c r="FTD1" s="100"/>
      <c r="FTE1" s="100"/>
      <c r="FTF1" s="100"/>
      <c r="FTG1" s="100"/>
      <c r="FTH1" s="100"/>
      <c r="FTI1" s="100"/>
      <c r="FTJ1" s="100"/>
      <c r="FTK1" s="100"/>
      <c r="FTL1" s="100"/>
      <c r="FTM1" s="100"/>
      <c r="FTN1" s="100"/>
      <c r="FTO1" s="100"/>
      <c r="FTP1" s="100"/>
      <c r="FTQ1" s="100"/>
      <c r="FTR1" s="100"/>
      <c r="FTS1" s="100"/>
      <c r="FTT1" s="100"/>
      <c r="FTU1" s="100"/>
      <c r="FTV1" s="100"/>
      <c r="FTW1" s="100"/>
      <c r="FTX1" s="100"/>
      <c r="FTY1" s="100"/>
      <c r="FTZ1" s="100"/>
      <c r="FUA1" s="100"/>
      <c r="FUB1" s="100"/>
      <c r="FUC1" s="100"/>
      <c r="FUD1" s="100"/>
      <c r="FUE1" s="100"/>
      <c r="FUF1" s="100"/>
      <c r="FUG1" s="100"/>
      <c r="FUH1" s="100"/>
      <c r="FUI1" s="100"/>
      <c r="FUJ1" s="100"/>
      <c r="FUK1" s="100"/>
      <c r="FUL1" s="100"/>
      <c r="FUM1" s="100"/>
      <c r="FUN1" s="100"/>
      <c r="FUO1" s="100"/>
      <c r="FUP1" s="100"/>
      <c r="FUQ1" s="100"/>
      <c r="FUR1" s="100"/>
      <c r="FUS1" s="100"/>
      <c r="FUT1" s="100"/>
      <c r="FUU1" s="100"/>
      <c r="FUV1" s="100"/>
      <c r="FUW1" s="100"/>
      <c r="FUX1" s="100"/>
      <c r="FUY1" s="100"/>
      <c r="FUZ1" s="100"/>
      <c r="FVA1" s="100"/>
      <c r="FVB1" s="100"/>
      <c r="FVC1" s="100"/>
      <c r="FVD1" s="100"/>
      <c r="FVE1" s="100"/>
      <c r="FVF1" s="100"/>
      <c r="FVG1" s="100"/>
      <c r="FVH1" s="100"/>
      <c r="FVI1" s="100"/>
      <c r="FVJ1" s="100"/>
      <c r="FVK1" s="100"/>
      <c r="FVL1" s="100"/>
      <c r="FVM1" s="100"/>
      <c r="FVN1" s="100"/>
      <c r="FVO1" s="100"/>
      <c r="FVP1" s="100"/>
      <c r="FVQ1" s="100"/>
      <c r="FVR1" s="100"/>
      <c r="FVS1" s="100"/>
      <c r="FVT1" s="100"/>
      <c r="FVU1" s="100"/>
      <c r="FVV1" s="100"/>
      <c r="FVW1" s="100"/>
      <c r="FVX1" s="100"/>
      <c r="FVY1" s="100"/>
      <c r="FVZ1" s="100"/>
      <c r="FWA1" s="100"/>
      <c r="FWB1" s="100"/>
      <c r="FWC1" s="100"/>
      <c r="FWD1" s="100"/>
      <c r="FWE1" s="100"/>
      <c r="FWF1" s="100"/>
      <c r="FWG1" s="100"/>
      <c r="FWH1" s="100"/>
      <c r="FWI1" s="100"/>
      <c r="FWJ1" s="100"/>
      <c r="FWK1" s="100"/>
      <c r="FWL1" s="100"/>
      <c r="FWM1" s="100"/>
      <c r="FWN1" s="100"/>
      <c r="FWO1" s="100"/>
      <c r="FWP1" s="100"/>
      <c r="FWQ1" s="100"/>
      <c r="FWR1" s="100"/>
      <c r="FWS1" s="100"/>
      <c r="FWT1" s="100"/>
      <c r="FWU1" s="100"/>
      <c r="FWV1" s="100"/>
      <c r="FWW1" s="100"/>
      <c r="FWX1" s="100"/>
      <c r="FWY1" s="100"/>
      <c r="FWZ1" s="100"/>
      <c r="FXA1" s="100"/>
      <c r="FXB1" s="100"/>
      <c r="FXC1" s="100"/>
      <c r="FXD1" s="100"/>
      <c r="FXE1" s="100"/>
      <c r="FXF1" s="100"/>
      <c r="FXG1" s="100"/>
      <c r="FXH1" s="100"/>
      <c r="FXI1" s="100"/>
      <c r="FXJ1" s="100"/>
      <c r="FXK1" s="100"/>
      <c r="FXL1" s="100"/>
      <c r="FXM1" s="100"/>
      <c r="FXN1" s="100"/>
      <c r="FXO1" s="100"/>
      <c r="FXP1" s="100"/>
      <c r="FXQ1" s="100"/>
      <c r="FXR1" s="100"/>
      <c r="FXS1" s="100"/>
      <c r="FXT1" s="100"/>
      <c r="FXU1" s="100"/>
      <c r="FXV1" s="100"/>
      <c r="FXW1" s="100"/>
      <c r="FXX1" s="100"/>
      <c r="FXY1" s="100"/>
      <c r="FXZ1" s="100"/>
      <c r="FYA1" s="100"/>
      <c r="FYB1" s="100"/>
      <c r="FYC1" s="100"/>
      <c r="FYD1" s="100"/>
      <c r="FYE1" s="100"/>
      <c r="FYF1" s="100"/>
      <c r="FYG1" s="100"/>
      <c r="FYH1" s="100"/>
      <c r="FYI1" s="100"/>
      <c r="FYJ1" s="100"/>
      <c r="FYK1" s="100"/>
      <c r="FYL1" s="100"/>
      <c r="FYM1" s="100"/>
      <c r="FYN1" s="100"/>
      <c r="FYO1" s="100"/>
      <c r="FYP1" s="100"/>
      <c r="FYQ1" s="100"/>
      <c r="FYR1" s="100"/>
      <c r="FYS1" s="100"/>
      <c r="FYT1" s="100"/>
      <c r="FYU1" s="100"/>
      <c r="FYV1" s="100"/>
      <c r="FYW1" s="100"/>
      <c r="FYX1" s="100"/>
      <c r="FYY1" s="100"/>
      <c r="FYZ1" s="100"/>
      <c r="FZA1" s="100"/>
      <c r="FZB1" s="100"/>
      <c r="FZC1" s="100"/>
      <c r="FZD1" s="100"/>
      <c r="FZE1" s="100"/>
      <c r="FZF1" s="100"/>
      <c r="FZG1" s="100"/>
      <c r="FZH1" s="100"/>
      <c r="FZI1" s="100"/>
      <c r="FZJ1" s="100"/>
      <c r="FZK1" s="100"/>
      <c r="FZL1" s="100"/>
      <c r="FZM1" s="100"/>
      <c r="FZN1" s="100"/>
      <c r="FZO1" s="100"/>
      <c r="FZP1" s="100"/>
      <c r="FZQ1" s="100"/>
      <c r="FZR1" s="100"/>
      <c r="FZS1" s="100"/>
      <c r="FZT1" s="100"/>
      <c r="FZU1" s="100"/>
      <c r="FZV1" s="100"/>
      <c r="FZW1" s="100"/>
      <c r="FZX1" s="100"/>
      <c r="FZY1" s="100"/>
      <c r="FZZ1" s="100"/>
      <c r="GAA1" s="100"/>
      <c r="GAB1" s="100"/>
      <c r="GAC1" s="100"/>
      <c r="GAD1" s="100"/>
      <c r="GAE1" s="100"/>
      <c r="GAF1" s="100"/>
      <c r="GAG1" s="100"/>
      <c r="GAH1" s="100"/>
      <c r="GAI1" s="100"/>
      <c r="GAJ1" s="100"/>
      <c r="GAK1" s="100"/>
      <c r="GAL1" s="100"/>
      <c r="GAM1" s="100"/>
      <c r="GAN1" s="100"/>
      <c r="GAO1" s="100"/>
      <c r="GAP1" s="100"/>
      <c r="GAQ1" s="100"/>
      <c r="GAR1" s="100"/>
      <c r="GAS1" s="100"/>
      <c r="GAT1" s="100"/>
      <c r="GAU1" s="100"/>
      <c r="GAV1" s="100"/>
      <c r="GAW1" s="100"/>
      <c r="GAX1" s="100"/>
      <c r="GAY1" s="100"/>
      <c r="GAZ1" s="100"/>
      <c r="GBA1" s="100"/>
      <c r="GBB1" s="100"/>
      <c r="GBC1" s="100"/>
      <c r="GBD1" s="100"/>
      <c r="GBE1" s="100"/>
      <c r="GBF1" s="100"/>
      <c r="GBG1" s="100"/>
      <c r="GBH1" s="100"/>
      <c r="GBI1" s="100"/>
      <c r="GBJ1" s="100"/>
      <c r="GBK1" s="100"/>
      <c r="GBL1" s="100"/>
      <c r="GBM1" s="100"/>
      <c r="GBN1" s="100"/>
      <c r="GBO1" s="100"/>
      <c r="GBP1" s="100"/>
      <c r="GBQ1" s="100"/>
      <c r="GBR1" s="100"/>
      <c r="GBS1" s="100"/>
      <c r="GBT1" s="100"/>
      <c r="GBU1" s="100"/>
      <c r="GBV1" s="100"/>
      <c r="GBW1" s="100"/>
      <c r="GBX1" s="100"/>
      <c r="GBY1" s="100"/>
      <c r="GBZ1" s="100"/>
      <c r="GCA1" s="100"/>
      <c r="GCB1" s="100"/>
      <c r="GCC1" s="100"/>
      <c r="GCD1" s="100"/>
      <c r="GCE1" s="100"/>
      <c r="GCF1" s="100"/>
      <c r="GCG1" s="100"/>
      <c r="GCH1" s="100"/>
      <c r="GCI1" s="100"/>
      <c r="GCJ1" s="100"/>
      <c r="GCK1" s="100"/>
      <c r="GCL1" s="100"/>
      <c r="GCM1" s="100"/>
      <c r="GCN1" s="100"/>
      <c r="GCO1" s="100"/>
      <c r="GCP1" s="100"/>
      <c r="GCQ1" s="100"/>
      <c r="GCR1" s="100"/>
      <c r="GCS1" s="100"/>
      <c r="GCT1" s="100"/>
      <c r="GCU1" s="100"/>
      <c r="GCV1" s="100"/>
      <c r="GCW1" s="100"/>
      <c r="GCX1" s="100"/>
      <c r="GCY1" s="100"/>
      <c r="GCZ1" s="100"/>
      <c r="GDA1" s="100"/>
      <c r="GDB1" s="100"/>
      <c r="GDC1" s="100"/>
      <c r="GDD1" s="100"/>
      <c r="GDE1" s="100"/>
      <c r="GDF1" s="100"/>
      <c r="GDG1" s="100"/>
      <c r="GDH1" s="100"/>
      <c r="GDI1" s="100"/>
      <c r="GDJ1" s="100"/>
      <c r="GDK1" s="100"/>
      <c r="GDL1" s="100"/>
      <c r="GDM1" s="100"/>
      <c r="GDN1" s="100"/>
      <c r="GDO1" s="100"/>
      <c r="GDP1" s="100"/>
      <c r="GDQ1" s="100"/>
      <c r="GDR1" s="100"/>
      <c r="GDS1" s="100"/>
      <c r="GDT1" s="100"/>
      <c r="GDU1" s="100"/>
      <c r="GDV1" s="100"/>
      <c r="GDW1" s="100"/>
      <c r="GDX1" s="100"/>
      <c r="GDY1" s="100"/>
      <c r="GDZ1" s="100"/>
      <c r="GEA1" s="100"/>
      <c r="GEB1" s="100"/>
      <c r="GEC1" s="100"/>
      <c r="GED1" s="100"/>
      <c r="GEE1" s="100"/>
      <c r="GEF1" s="100"/>
      <c r="GEG1" s="100"/>
      <c r="GEH1" s="100"/>
      <c r="GEI1" s="100"/>
      <c r="GEJ1" s="100"/>
      <c r="GEK1" s="100"/>
      <c r="GEL1" s="100"/>
      <c r="GEM1" s="100"/>
      <c r="GEN1" s="100"/>
      <c r="GEO1" s="100"/>
      <c r="GEP1" s="100"/>
      <c r="GEQ1" s="100"/>
      <c r="GER1" s="100"/>
      <c r="GES1" s="100"/>
      <c r="GET1" s="100"/>
      <c r="GEU1" s="100"/>
      <c r="GEV1" s="100"/>
      <c r="GEW1" s="100"/>
      <c r="GEX1" s="100"/>
      <c r="GEY1" s="100"/>
      <c r="GEZ1" s="100"/>
      <c r="GFA1" s="100"/>
      <c r="GFB1" s="100"/>
      <c r="GFC1" s="100"/>
      <c r="GFD1" s="100"/>
      <c r="GFE1" s="100"/>
      <c r="GFF1" s="100"/>
      <c r="GFG1" s="100"/>
      <c r="GFH1" s="100"/>
      <c r="GFI1" s="100"/>
      <c r="GFJ1" s="100"/>
      <c r="GFK1" s="100"/>
      <c r="GFL1" s="100"/>
      <c r="GFM1" s="100"/>
      <c r="GFN1" s="100"/>
      <c r="GFO1" s="100"/>
      <c r="GFP1" s="100"/>
      <c r="GFQ1" s="100"/>
      <c r="GFR1" s="100"/>
      <c r="GFS1" s="100"/>
      <c r="GFT1" s="100"/>
      <c r="GFU1" s="100"/>
      <c r="GFV1" s="100"/>
      <c r="GFW1" s="100"/>
      <c r="GFX1" s="100"/>
      <c r="GFY1" s="100"/>
      <c r="GFZ1" s="100"/>
      <c r="GGA1" s="100"/>
      <c r="GGB1" s="100"/>
      <c r="GGC1" s="100"/>
      <c r="GGD1" s="100"/>
      <c r="GGE1" s="100"/>
      <c r="GGF1" s="100"/>
      <c r="GGG1" s="100"/>
      <c r="GGH1" s="100"/>
      <c r="GGI1" s="100"/>
      <c r="GGJ1" s="100"/>
      <c r="GGK1" s="100"/>
      <c r="GGL1" s="100"/>
      <c r="GGM1" s="100"/>
      <c r="GGN1" s="100"/>
      <c r="GGO1" s="100"/>
      <c r="GGP1" s="100"/>
      <c r="GGQ1" s="100"/>
      <c r="GGR1" s="100"/>
      <c r="GGS1" s="100"/>
      <c r="GGT1" s="100"/>
      <c r="GGU1" s="100"/>
      <c r="GGV1" s="100"/>
      <c r="GGW1" s="100"/>
      <c r="GGX1" s="100"/>
      <c r="GGY1" s="100"/>
      <c r="GGZ1" s="100"/>
      <c r="GHA1" s="100"/>
      <c r="GHB1" s="100"/>
      <c r="GHC1" s="100"/>
      <c r="GHD1" s="100"/>
      <c r="GHE1" s="100"/>
      <c r="GHF1" s="100"/>
      <c r="GHG1" s="100"/>
      <c r="GHH1" s="100"/>
      <c r="GHI1" s="100"/>
      <c r="GHJ1" s="100"/>
      <c r="GHK1" s="100"/>
      <c r="GHL1" s="100"/>
      <c r="GHM1" s="100"/>
      <c r="GHN1" s="100"/>
      <c r="GHO1" s="100"/>
      <c r="GHP1" s="100"/>
      <c r="GHQ1" s="100"/>
      <c r="GHR1" s="100"/>
      <c r="GHS1" s="100"/>
      <c r="GHT1" s="100"/>
      <c r="GHU1" s="100"/>
      <c r="GHV1" s="100"/>
      <c r="GHW1" s="100"/>
      <c r="GHX1" s="100"/>
      <c r="GHY1" s="100"/>
      <c r="GHZ1" s="100"/>
      <c r="GIA1" s="100"/>
      <c r="GIB1" s="100"/>
      <c r="GIC1" s="100"/>
      <c r="GID1" s="100"/>
      <c r="GIE1" s="100"/>
      <c r="GIF1" s="100"/>
      <c r="GIG1" s="100"/>
      <c r="GIH1" s="100"/>
      <c r="GII1" s="100"/>
      <c r="GIJ1" s="100"/>
      <c r="GIK1" s="100"/>
      <c r="GIL1" s="100"/>
      <c r="GIM1" s="100"/>
      <c r="GIN1" s="100"/>
      <c r="GIO1" s="100"/>
      <c r="GIP1" s="100"/>
      <c r="GIQ1" s="100"/>
      <c r="GIR1" s="100"/>
      <c r="GIS1" s="100"/>
      <c r="GIT1" s="100"/>
      <c r="GIU1" s="100"/>
      <c r="GIV1" s="100"/>
      <c r="GIW1" s="100"/>
      <c r="GIX1" s="100"/>
      <c r="GIY1" s="100"/>
      <c r="GIZ1" s="100"/>
      <c r="GJA1" s="100"/>
      <c r="GJB1" s="100"/>
      <c r="GJC1" s="100"/>
      <c r="GJD1" s="100"/>
      <c r="GJE1" s="100"/>
      <c r="GJF1" s="100"/>
      <c r="GJG1" s="100"/>
      <c r="GJH1" s="100"/>
      <c r="GJI1" s="100"/>
      <c r="GJJ1" s="100"/>
      <c r="GJK1" s="100"/>
      <c r="GJL1" s="100"/>
      <c r="GJM1" s="100"/>
      <c r="GJN1" s="100"/>
      <c r="GJO1" s="100"/>
      <c r="GJP1" s="100"/>
      <c r="GJQ1" s="100"/>
      <c r="GJR1" s="100"/>
      <c r="GJS1" s="100"/>
      <c r="GJT1" s="100"/>
      <c r="GJU1" s="100"/>
      <c r="GJV1" s="100"/>
      <c r="GJW1" s="100"/>
      <c r="GJX1" s="100"/>
      <c r="GJY1" s="100"/>
      <c r="GJZ1" s="100"/>
      <c r="GKA1" s="100"/>
      <c r="GKB1" s="100"/>
      <c r="GKC1" s="100"/>
      <c r="GKD1" s="100"/>
      <c r="GKE1" s="100"/>
      <c r="GKF1" s="100"/>
      <c r="GKG1" s="100"/>
      <c r="GKH1" s="100"/>
      <c r="GKI1" s="100"/>
      <c r="GKJ1" s="100"/>
      <c r="GKK1" s="100"/>
      <c r="GKL1" s="100"/>
      <c r="GKM1" s="100"/>
      <c r="GKN1" s="100"/>
      <c r="GKO1" s="100"/>
      <c r="GKP1" s="100"/>
      <c r="GKQ1" s="100"/>
      <c r="GKR1" s="100"/>
      <c r="GKS1" s="100"/>
      <c r="GKT1" s="100"/>
      <c r="GKU1" s="100"/>
      <c r="GKV1" s="100"/>
      <c r="GKW1" s="100"/>
      <c r="GKX1" s="100"/>
      <c r="GKY1" s="100"/>
      <c r="GKZ1" s="100"/>
      <c r="GLA1" s="100"/>
      <c r="GLB1" s="100"/>
      <c r="GLC1" s="100"/>
      <c r="GLD1" s="100"/>
      <c r="GLE1" s="100"/>
      <c r="GLF1" s="100"/>
      <c r="GLG1" s="100"/>
      <c r="GLH1" s="100"/>
      <c r="GLI1" s="100"/>
      <c r="GLJ1" s="100"/>
      <c r="GLK1" s="100"/>
      <c r="GLL1" s="100"/>
      <c r="GLM1" s="100"/>
      <c r="GLN1" s="100"/>
      <c r="GLO1" s="100"/>
      <c r="GLP1" s="100"/>
      <c r="GLQ1" s="100"/>
      <c r="GLR1" s="100"/>
      <c r="GLS1" s="100"/>
      <c r="GLT1" s="100"/>
      <c r="GLU1" s="100"/>
      <c r="GLV1" s="100"/>
      <c r="GLW1" s="100"/>
      <c r="GLX1" s="100"/>
      <c r="GLY1" s="100"/>
      <c r="GLZ1" s="100"/>
      <c r="GMA1" s="100"/>
      <c r="GMB1" s="100"/>
      <c r="GMC1" s="100"/>
      <c r="GMD1" s="100"/>
      <c r="GME1" s="100"/>
      <c r="GMF1" s="100"/>
      <c r="GMG1" s="100"/>
      <c r="GMH1" s="100"/>
      <c r="GMI1" s="100"/>
      <c r="GMJ1" s="100"/>
      <c r="GMK1" s="100"/>
      <c r="GML1" s="100"/>
      <c r="GMM1" s="100"/>
      <c r="GMN1" s="100"/>
      <c r="GMO1" s="100"/>
      <c r="GMP1" s="100"/>
      <c r="GMQ1" s="100"/>
      <c r="GMR1" s="100"/>
      <c r="GMS1" s="100"/>
      <c r="GMT1" s="100"/>
      <c r="GMU1" s="100"/>
      <c r="GMV1" s="100"/>
      <c r="GMW1" s="100"/>
      <c r="GMX1" s="100"/>
      <c r="GMY1" s="100"/>
      <c r="GMZ1" s="100"/>
      <c r="GNA1" s="100"/>
      <c r="GNB1" s="100"/>
      <c r="GNC1" s="100"/>
      <c r="GND1" s="100"/>
      <c r="GNE1" s="100"/>
      <c r="GNF1" s="100"/>
      <c r="GNG1" s="100"/>
      <c r="GNH1" s="100"/>
      <c r="GNI1" s="100"/>
      <c r="GNJ1" s="100"/>
      <c r="GNK1" s="100"/>
      <c r="GNL1" s="100"/>
      <c r="GNM1" s="100"/>
      <c r="GNN1" s="100"/>
      <c r="GNO1" s="100"/>
      <c r="GNP1" s="100"/>
      <c r="GNQ1" s="100"/>
      <c r="GNR1" s="100"/>
      <c r="GNS1" s="100"/>
      <c r="GNT1" s="100"/>
      <c r="GNU1" s="100"/>
      <c r="GNV1" s="100"/>
      <c r="GNW1" s="100"/>
      <c r="GNX1" s="100"/>
      <c r="GNY1" s="100"/>
      <c r="GNZ1" s="100"/>
      <c r="GOA1" s="100"/>
      <c r="GOB1" s="100"/>
      <c r="GOC1" s="100"/>
      <c r="GOD1" s="100"/>
      <c r="GOE1" s="100"/>
      <c r="GOF1" s="100"/>
      <c r="GOG1" s="100"/>
      <c r="GOH1" s="100"/>
      <c r="GOI1" s="100"/>
      <c r="GOJ1" s="100"/>
      <c r="GOK1" s="100"/>
      <c r="GOL1" s="100"/>
      <c r="GOM1" s="100"/>
      <c r="GON1" s="100"/>
      <c r="GOO1" s="100"/>
      <c r="GOP1" s="100"/>
      <c r="GOQ1" s="100"/>
      <c r="GOR1" s="100"/>
      <c r="GOS1" s="100"/>
      <c r="GOT1" s="100"/>
      <c r="GOU1" s="100"/>
      <c r="GOV1" s="100"/>
      <c r="GOW1" s="100"/>
      <c r="GOX1" s="100"/>
      <c r="GOY1" s="100"/>
      <c r="GOZ1" s="100"/>
      <c r="GPA1" s="100"/>
      <c r="GPB1" s="100"/>
      <c r="GPC1" s="100"/>
      <c r="GPD1" s="100"/>
      <c r="GPE1" s="100"/>
      <c r="GPF1" s="100"/>
      <c r="GPG1" s="100"/>
      <c r="GPH1" s="100"/>
      <c r="GPI1" s="100"/>
      <c r="GPJ1" s="100"/>
      <c r="GPK1" s="100"/>
      <c r="GPL1" s="100"/>
      <c r="GPM1" s="100"/>
      <c r="GPN1" s="100"/>
      <c r="GPO1" s="100"/>
      <c r="GPP1" s="100"/>
      <c r="GPQ1" s="100"/>
      <c r="GPR1" s="100"/>
      <c r="GPS1" s="100"/>
      <c r="GPT1" s="100"/>
      <c r="GPU1" s="100"/>
      <c r="GPV1" s="100"/>
      <c r="GPW1" s="100"/>
      <c r="GPX1" s="100"/>
      <c r="GPY1" s="100"/>
      <c r="GPZ1" s="100"/>
      <c r="GQA1" s="100"/>
      <c r="GQB1" s="100"/>
      <c r="GQC1" s="100"/>
      <c r="GQD1" s="100"/>
      <c r="GQE1" s="100"/>
      <c r="GQF1" s="100"/>
      <c r="GQG1" s="100"/>
      <c r="GQH1" s="100"/>
      <c r="GQI1" s="100"/>
      <c r="GQJ1" s="100"/>
      <c r="GQK1" s="100"/>
      <c r="GQL1" s="100"/>
      <c r="GQM1" s="100"/>
      <c r="GQN1" s="100"/>
      <c r="GQO1" s="100"/>
      <c r="GQP1" s="100"/>
      <c r="GQQ1" s="100"/>
      <c r="GQR1" s="100"/>
      <c r="GQS1" s="100"/>
      <c r="GQT1" s="100"/>
      <c r="GQU1" s="100"/>
      <c r="GQV1" s="100"/>
      <c r="GQW1" s="100"/>
      <c r="GQX1" s="100"/>
      <c r="GQY1" s="100"/>
      <c r="GQZ1" s="100"/>
      <c r="GRA1" s="100"/>
      <c r="GRB1" s="100"/>
      <c r="GRC1" s="100"/>
      <c r="GRD1" s="100"/>
      <c r="GRE1" s="100"/>
      <c r="GRF1" s="100"/>
      <c r="GRG1" s="100"/>
      <c r="GRH1" s="100"/>
      <c r="GRI1" s="100"/>
      <c r="GRJ1" s="100"/>
      <c r="GRK1" s="100"/>
      <c r="GRL1" s="100"/>
      <c r="GRM1" s="100"/>
      <c r="GRN1" s="100"/>
      <c r="GRO1" s="100"/>
      <c r="GRP1" s="100"/>
      <c r="GRQ1" s="100"/>
      <c r="GRR1" s="100"/>
      <c r="GRS1" s="100"/>
      <c r="GRT1" s="100"/>
      <c r="GRU1" s="100"/>
      <c r="GRV1" s="100"/>
      <c r="GRW1" s="100"/>
      <c r="GRX1" s="100"/>
      <c r="GRY1" s="100"/>
      <c r="GRZ1" s="100"/>
      <c r="GSA1" s="100"/>
      <c r="GSB1" s="100"/>
      <c r="GSC1" s="100"/>
      <c r="GSD1" s="100"/>
      <c r="GSE1" s="100"/>
      <c r="GSF1" s="100"/>
      <c r="GSG1" s="100"/>
      <c r="GSH1" s="100"/>
      <c r="GSI1" s="100"/>
      <c r="GSJ1" s="100"/>
      <c r="GSK1" s="100"/>
      <c r="GSL1" s="100"/>
      <c r="GSM1" s="100"/>
      <c r="GSN1" s="100"/>
      <c r="GSO1" s="100"/>
      <c r="GSP1" s="100"/>
      <c r="GSQ1" s="100"/>
      <c r="GSR1" s="100"/>
      <c r="GSS1" s="100"/>
      <c r="GST1" s="100"/>
      <c r="GSU1" s="100"/>
      <c r="GSV1" s="100"/>
      <c r="GSW1" s="100"/>
      <c r="GSX1" s="100"/>
      <c r="GSY1" s="100"/>
      <c r="GSZ1" s="100"/>
      <c r="GTA1" s="100"/>
      <c r="GTB1" s="100"/>
      <c r="GTC1" s="100"/>
      <c r="GTD1" s="100"/>
      <c r="GTE1" s="100"/>
      <c r="GTF1" s="100"/>
      <c r="GTG1" s="100"/>
      <c r="GTH1" s="100"/>
      <c r="GTI1" s="100"/>
      <c r="GTJ1" s="100"/>
      <c r="GTK1" s="100"/>
      <c r="GTL1" s="100"/>
      <c r="GTM1" s="100"/>
      <c r="GTN1" s="100"/>
      <c r="GTO1" s="100"/>
      <c r="GTP1" s="100"/>
      <c r="GTQ1" s="100"/>
      <c r="GTR1" s="100"/>
      <c r="GTS1" s="100"/>
      <c r="GTT1" s="100"/>
      <c r="GTU1" s="100"/>
      <c r="GTV1" s="100"/>
      <c r="GTW1" s="100"/>
      <c r="GTX1" s="100"/>
      <c r="GTY1" s="100"/>
      <c r="GTZ1" s="100"/>
      <c r="GUA1" s="100"/>
      <c r="GUB1" s="100"/>
      <c r="GUC1" s="100"/>
      <c r="GUD1" s="100"/>
      <c r="GUE1" s="100"/>
      <c r="GUF1" s="100"/>
      <c r="GUG1" s="100"/>
      <c r="GUH1" s="100"/>
      <c r="GUI1" s="100"/>
      <c r="GUJ1" s="100"/>
      <c r="GUK1" s="100"/>
      <c r="GUL1" s="100"/>
      <c r="GUM1" s="100"/>
      <c r="GUN1" s="100"/>
      <c r="GUO1" s="100"/>
      <c r="GUP1" s="100"/>
      <c r="GUQ1" s="100"/>
      <c r="GUR1" s="100"/>
      <c r="GUS1" s="100"/>
      <c r="GUT1" s="100"/>
      <c r="GUU1" s="100"/>
      <c r="GUV1" s="100"/>
      <c r="GUW1" s="100"/>
      <c r="GUX1" s="100"/>
      <c r="GUY1" s="100"/>
      <c r="GUZ1" s="100"/>
      <c r="GVA1" s="100"/>
      <c r="GVB1" s="100"/>
      <c r="GVC1" s="100"/>
      <c r="GVD1" s="100"/>
      <c r="GVE1" s="100"/>
      <c r="GVF1" s="100"/>
      <c r="GVG1" s="100"/>
      <c r="GVH1" s="100"/>
      <c r="GVI1" s="100"/>
      <c r="GVJ1" s="100"/>
      <c r="GVK1" s="100"/>
      <c r="GVL1" s="100"/>
      <c r="GVM1" s="100"/>
      <c r="GVN1" s="100"/>
      <c r="GVO1" s="100"/>
      <c r="GVP1" s="100"/>
      <c r="GVQ1" s="100"/>
      <c r="GVR1" s="100"/>
      <c r="GVS1" s="100"/>
      <c r="GVT1" s="100"/>
      <c r="GVU1" s="100"/>
      <c r="GVV1" s="100"/>
      <c r="GVW1" s="100"/>
      <c r="GVX1" s="100"/>
      <c r="GVY1" s="100"/>
      <c r="GVZ1" s="100"/>
      <c r="GWA1" s="100"/>
      <c r="GWB1" s="100"/>
      <c r="GWC1" s="100"/>
      <c r="GWD1" s="100"/>
      <c r="GWE1" s="100"/>
      <c r="GWF1" s="100"/>
      <c r="GWG1" s="100"/>
      <c r="GWH1" s="100"/>
      <c r="GWI1" s="100"/>
      <c r="GWJ1" s="100"/>
      <c r="GWK1" s="100"/>
      <c r="GWL1" s="100"/>
      <c r="GWM1" s="100"/>
      <c r="GWN1" s="100"/>
      <c r="GWO1" s="100"/>
      <c r="GWP1" s="100"/>
      <c r="GWQ1" s="100"/>
      <c r="GWR1" s="100"/>
      <c r="GWS1" s="100"/>
      <c r="GWT1" s="100"/>
      <c r="GWU1" s="100"/>
      <c r="GWV1" s="100"/>
      <c r="GWW1" s="100"/>
      <c r="GWX1" s="100"/>
      <c r="GWY1" s="100"/>
      <c r="GWZ1" s="100"/>
      <c r="GXA1" s="100"/>
      <c r="GXB1" s="100"/>
      <c r="GXC1" s="100"/>
      <c r="GXD1" s="100"/>
      <c r="GXE1" s="100"/>
      <c r="GXF1" s="100"/>
      <c r="GXG1" s="100"/>
      <c r="GXH1" s="100"/>
      <c r="GXI1" s="100"/>
      <c r="GXJ1" s="100"/>
      <c r="GXK1" s="100"/>
      <c r="GXL1" s="100"/>
      <c r="GXM1" s="100"/>
      <c r="GXN1" s="100"/>
      <c r="GXO1" s="100"/>
      <c r="GXP1" s="100"/>
      <c r="GXQ1" s="100"/>
      <c r="GXR1" s="100"/>
      <c r="GXS1" s="100"/>
      <c r="GXT1" s="100"/>
      <c r="GXU1" s="100"/>
      <c r="GXV1" s="100"/>
      <c r="GXW1" s="100"/>
      <c r="GXX1" s="100"/>
      <c r="GXY1" s="100"/>
      <c r="GXZ1" s="100"/>
      <c r="GYA1" s="100"/>
      <c r="GYB1" s="100"/>
      <c r="GYC1" s="100"/>
      <c r="GYD1" s="100"/>
      <c r="GYE1" s="100"/>
      <c r="GYF1" s="100"/>
      <c r="GYG1" s="100"/>
      <c r="GYH1" s="100"/>
      <c r="GYI1" s="100"/>
      <c r="GYJ1" s="100"/>
      <c r="GYK1" s="100"/>
      <c r="GYL1" s="100"/>
      <c r="GYM1" s="100"/>
      <c r="GYN1" s="100"/>
      <c r="GYO1" s="100"/>
      <c r="GYP1" s="100"/>
      <c r="GYQ1" s="100"/>
      <c r="GYR1" s="100"/>
      <c r="GYS1" s="100"/>
      <c r="GYT1" s="100"/>
      <c r="GYU1" s="100"/>
      <c r="GYV1" s="100"/>
      <c r="GYW1" s="100"/>
      <c r="GYX1" s="100"/>
      <c r="GYY1" s="100"/>
      <c r="GYZ1" s="100"/>
      <c r="GZA1" s="100"/>
      <c r="GZB1" s="100"/>
      <c r="GZC1" s="100"/>
      <c r="GZD1" s="100"/>
      <c r="GZE1" s="100"/>
      <c r="GZF1" s="100"/>
      <c r="GZG1" s="100"/>
      <c r="GZH1" s="100"/>
      <c r="GZI1" s="100"/>
      <c r="GZJ1" s="100"/>
      <c r="GZK1" s="100"/>
      <c r="GZL1" s="100"/>
      <c r="GZM1" s="100"/>
      <c r="GZN1" s="100"/>
      <c r="GZO1" s="100"/>
      <c r="GZP1" s="100"/>
      <c r="GZQ1" s="100"/>
      <c r="GZR1" s="100"/>
      <c r="GZS1" s="100"/>
      <c r="GZT1" s="100"/>
      <c r="GZU1" s="100"/>
      <c r="GZV1" s="100"/>
      <c r="GZW1" s="100"/>
      <c r="GZX1" s="100"/>
      <c r="GZY1" s="100"/>
      <c r="GZZ1" s="100"/>
      <c r="HAA1" s="100"/>
      <c r="HAB1" s="100"/>
      <c r="HAC1" s="100"/>
      <c r="HAD1" s="100"/>
      <c r="HAE1" s="100"/>
      <c r="HAF1" s="100"/>
      <c r="HAG1" s="100"/>
      <c r="HAH1" s="100"/>
      <c r="HAI1" s="100"/>
      <c r="HAJ1" s="100"/>
      <c r="HAK1" s="100"/>
      <c r="HAL1" s="100"/>
      <c r="HAM1" s="100"/>
      <c r="HAN1" s="100"/>
      <c r="HAO1" s="100"/>
      <c r="HAP1" s="100"/>
      <c r="HAQ1" s="100"/>
      <c r="HAR1" s="100"/>
      <c r="HAS1" s="100"/>
      <c r="HAT1" s="100"/>
      <c r="HAU1" s="100"/>
      <c r="HAV1" s="100"/>
      <c r="HAW1" s="100"/>
      <c r="HAX1" s="100"/>
      <c r="HAY1" s="100"/>
      <c r="HAZ1" s="100"/>
      <c r="HBA1" s="100"/>
      <c r="HBB1" s="100"/>
      <c r="HBC1" s="100"/>
      <c r="HBD1" s="100"/>
      <c r="HBE1" s="100"/>
      <c r="HBF1" s="100"/>
      <c r="HBG1" s="100"/>
      <c r="HBH1" s="100"/>
      <c r="HBI1" s="100"/>
      <c r="HBJ1" s="100"/>
      <c r="HBK1" s="100"/>
      <c r="HBL1" s="100"/>
      <c r="HBM1" s="100"/>
      <c r="HBN1" s="100"/>
      <c r="HBO1" s="100"/>
      <c r="HBP1" s="100"/>
      <c r="HBQ1" s="100"/>
      <c r="HBR1" s="100"/>
      <c r="HBS1" s="100"/>
      <c r="HBT1" s="100"/>
      <c r="HBU1" s="100"/>
      <c r="HBV1" s="100"/>
      <c r="HBW1" s="100"/>
      <c r="HBX1" s="100"/>
      <c r="HBY1" s="100"/>
      <c r="HBZ1" s="100"/>
      <c r="HCA1" s="100"/>
      <c r="HCB1" s="100"/>
      <c r="HCC1" s="100"/>
      <c r="HCD1" s="100"/>
      <c r="HCE1" s="100"/>
      <c r="HCF1" s="100"/>
      <c r="HCG1" s="100"/>
      <c r="HCH1" s="100"/>
      <c r="HCI1" s="100"/>
      <c r="HCJ1" s="100"/>
      <c r="HCK1" s="100"/>
      <c r="HCL1" s="100"/>
      <c r="HCM1" s="100"/>
      <c r="HCN1" s="100"/>
      <c r="HCO1" s="100"/>
      <c r="HCP1" s="100"/>
      <c r="HCQ1" s="100"/>
      <c r="HCR1" s="100"/>
      <c r="HCS1" s="100"/>
      <c r="HCT1" s="100"/>
      <c r="HCU1" s="100"/>
      <c r="HCV1" s="100"/>
      <c r="HCW1" s="100"/>
      <c r="HCX1" s="100"/>
      <c r="HCY1" s="100"/>
      <c r="HCZ1" s="100"/>
      <c r="HDA1" s="100"/>
      <c r="HDB1" s="100"/>
      <c r="HDC1" s="100"/>
      <c r="HDD1" s="100"/>
      <c r="HDE1" s="100"/>
      <c r="HDF1" s="100"/>
      <c r="HDG1" s="100"/>
      <c r="HDH1" s="100"/>
      <c r="HDI1" s="100"/>
      <c r="HDJ1" s="100"/>
      <c r="HDK1" s="100"/>
      <c r="HDL1" s="100"/>
      <c r="HDM1" s="100"/>
      <c r="HDN1" s="100"/>
      <c r="HDO1" s="100"/>
      <c r="HDP1" s="100"/>
      <c r="HDQ1" s="100"/>
      <c r="HDR1" s="100"/>
      <c r="HDS1" s="100"/>
      <c r="HDT1" s="100"/>
      <c r="HDU1" s="100"/>
      <c r="HDV1" s="100"/>
      <c r="HDW1" s="100"/>
      <c r="HDX1" s="100"/>
      <c r="HDY1" s="100"/>
      <c r="HDZ1" s="100"/>
      <c r="HEA1" s="100"/>
      <c r="HEB1" s="100"/>
      <c r="HEC1" s="100"/>
      <c r="HED1" s="100"/>
      <c r="HEE1" s="100"/>
      <c r="HEF1" s="100"/>
      <c r="HEG1" s="100"/>
      <c r="HEH1" s="100"/>
      <c r="HEI1" s="100"/>
      <c r="HEJ1" s="100"/>
      <c r="HEK1" s="100"/>
      <c r="HEL1" s="100"/>
      <c r="HEM1" s="100"/>
      <c r="HEN1" s="100"/>
      <c r="HEO1" s="100"/>
      <c r="HEP1" s="100"/>
      <c r="HEQ1" s="100"/>
      <c r="HER1" s="100"/>
      <c r="HES1" s="100"/>
      <c r="HET1" s="100"/>
      <c r="HEU1" s="100"/>
      <c r="HEV1" s="100"/>
      <c r="HEW1" s="100"/>
      <c r="HEX1" s="100"/>
      <c r="HEY1" s="100"/>
      <c r="HEZ1" s="100"/>
      <c r="HFA1" s="100"/>
      <c r="HFB1" s="100"/>
      <c r="HFC1" s="100"/>
      <c r="HFD1" s="100"/>
      <c r="HFE1" s="100"/>
      <c r="HFF1" s="100"/>
      <c r="HFG1" s="100"/>
      <c r="HFH1" s="100"/>
      <c r="HFI1" s="100"/>
      <c r="HFJ1" s="100"/>
      <c r="HFK1" s="100"/>
      <c r="HFL1" s="100"/>
      <c r="HFM1" s="100"/>
      <c r="HFN1" s="100"/>
      <c r="HFO1" s="100"/>
      <c r="HFP1" s="100"/>
      <c r="HFQ1" s="100"/>
      <c r="HFR1" s="100"/>
      <c r="HFS1" s="100"/>
      <c r="HFT1" s="100"/>
      <c r="HFU1" s="100"/>
      <c r="HFV1" s="100"/>
      <c r="HFW1" s="100"/>
      <c r="HFX1" s="100"/>
      <c r="HFY1" s="100"/>
      <c r="HFZ1" s="100"/>
      <c r="HGA1" s="100"/>
      <c r="HGB1" s="100"/>
      <c r="HGC1" s="100"/>
      <c r="HGD1" s="100"/>
      <c r="HGE1" s="100"/>
      <c r="HGF1" s="100"/>
      <c r="HGG1" s="100"/>
      <c r="HGH1" s="100"/>
      <c r="HGI1" s="100"/>
      <c r="HGJ1" s="100"/>
      <c r="HGK1" s="100"/>
      <c r="HGL1" s="100"/>
      <c r="HGM1" s="100"/>
      <c r="HGN1" s="100"/>
      <c r="HGO1" s="100"/>
      <c r="HGP1" s="100"/>
      <c r="HGQ1" s="100"/>
      <c r="HGR1" s="100"/>
      <c r="HGS1" s="100"/>
      <c r="HGT1" s="100"/>
      <c r="HGU1" s="100"/>
      <c r="HGV1" s="100"/>
      <c r="HGW1" s="100"/>
      <c r="HGX1" s="100"/>
      <c r="HGY1" s="100"/>
      <c r="HGZ1" s="100"/>
      <c r="HHA1" s="100"/>
      <c r="HHB1" s="100"/>
      <c r="HHC1" s="100"/>
      <c r="HHD1" s="100"/>
      <c r="HHE1" s="100"/>
      <c r="HHF1" s="100"/>
      <c r="HHG1" s="100"/>
      <c r="HHH1" s="100"/>
      <c r="HHI1" s="100"/>
      <c r="HHJ1" s="100"/>
      <c r="HHK1" s="100"/>
      <c r="HHL1" s="100"/>
      <c r="HHM1" s="100"/>
      <c r="HHN1" s="100"/>
      <c r="HHO1" s="100"/>
      <c r="HHP1" s="100"/>
      <c r="HHQ1" s="100"/>
      <c r="HHR1" s="100"/>
      <c r="HHS1" s="100"/>
      <c r="HHT1" s="100"/>
      <c r="HHU1" s="100"/>
      <c r="HHV1" s="100"/>
      <c r="HHW1" s="100"/>
      <c r="HHX1" s="100"/>
      <c r="HHY1" s="100"/>
      <c r="HHZ1" s="100"/>
      <c r="HIA1" s="100"/>
      <c r="HIB1" s="100"/>
      <c r="HIC1" s="100"/>
      <c r="HID1" s="100"/>
      <c r="HIE1" s="100"/>
      <c r="HIF1" s="100"/>
      <c r="HIG1" s="100"/>
      <c r="HIH1" s="100"/>
      <c r="HII1" s="100"/>
      <c r="HIJ1" s="100"/>
      <c r="HIK1" s="100"/>
      <c r="HIL1" s="100"/>
      <c r="HIM1" s="100"/>
      <c r="HIN1" s="100"/>
      <c r="HIO1" s="100"/>
      <c r="HIP1" s="100"/>
      <c r="HIQ1" s="100"/>
      <c r="HIR1" s="100"/>
      <c r="HIS1" s="100"/>
      <c r="HIT1" s="100"/>
      <c r="HIU1" s="100"/>
      <c r="HIV1" s="100"/>
      <c r="HIW1" s="100"/>
      <c r="HIX1" s="100"/>
      <c r="HIY1" s="100"/>
      <c r="HIZ1" s="100"/>
      <c r="HJA1" s="100"/>
      <c r="HJB1" s="100"/>
      <c r="HJC1" s="100"/>
      <c r="HJD1" s="100"/>
      <c r="HJE1" s="100"/>
      <c r="HJF1" s="100"/>
      <c r="HJG1" s="100"/>
      <c r="HJH1" s="100"/>
      <c r="HJI1" s="100"/>
      <c r="HJJ1" s="100"/>
      <c r="HJK1" s="100"/>
      <c r="HJL1" s="100"/>
      <c r="HJM1" s="100"/>
      <c r="HJN1" s="100"/>
      <c r="HJO1" s="100"/>
      <c r="HJP1" s="100"/>
      <c r="HJQ1" s="100"/>
      <c r="HJR1" s="100"/>
      <c r="HJS1" s="100"/>
      <c r="HJT1" s="100"/>
      <c r="HJU1" s="100"/>
      <c r="HJV1" s="100"/>
      <c r="HJW1" s="100"/>
      <c r="HJX1" s="100"/>
      <c r="HJY1" s="100"/>
      <c r="HJZ1" s="100"/>
      <c r="HKA1" s="100"/>
      <c r="HKB1" s="100"/>
      <c r="HKC1" s="100"/>
      <c r="HKD1" s="100"/>
      <c r="HKE1" s="100"/>
      <c r="HKF1" s="100"/>
      <c r="HKG1" s="100"/>
      <c r="HKH1" s="100"/>
      <c r="HKI1" s="100"/>
      <c r="HKJ1" s="100"/>
      <c r="HKK1" s="100"/>
      <c r="HKL1" s="100"/>
      <c r="HKM1" s="100"/>
      <c r="HKN1" s="100"/>
      <c r="HKO1" s="100"/>
      <c r="HKP1" s="100"/>
      <c r="HKQ1" s="100"/>
      <c r="HKR1" s="100"/>
      <c r="HKS1" s="100"/>
      <c r="HKT1" s="100"/>
      <c r="HKU1" s="100"/>
      <c r="HKV1" s="100"/>
      <c r="HKW1" s="100"/>
      <c r="HKX1" s="100"/>
      <c r="HKY1" s="100"/>
      <c r="HKZ1" s="100"/>
      <c r="HLA1" s="100"/>
      <c r="HLB1" s="100"/>
      <c r="HLC1" s="100"/>
      <c r="HLD1" s="100"/>
      <c r="HLE1" s="100"/>
      <c r="HLF1" s="100"/>
      <c r="HLG1" s="100"/>
      <c r="HLH1" s="100"/>
      <c r="HLI1" s="100"/>
      <c r="HLJ1" s="100"/>
      <c r="HLK1" s="100"/>
      <c r="HLL1" s="100"/>
      <c r="HLM1" s="100"/>
      <c r="HLN1" s="100"/>
      <c r="HLO1" s="100"/>
      <c r="HLP1" s="100"/>
      <c r="HLQ1" s="100"/>
      <c r="HLR1" s="100"/>
      <c r="HLS1" s="100"/>
      <c r="HLT1" s="100"/>
      <c r="HLU1" s="100"/>
      <c r="HLV1" s="100"/>
      <c r="HLW1" s="100"/>
      <c r="HLX1" s="100"/>
      <c r="HLY1" s="100"/>
      <c r="HLZ1" s="100"/>
      <c r="HMA1" s="100"/>
      <c r="HMB1" s="100"/>
      <c r="HMC1" s="100"/>
      <c r="HMD1" s="100"/>
      <c r="HME1" s="100"/>
      <c r="HMF1" s="100"/>
      <c r="HMG1" s="100"/>
      <c r="HMH1" s="100"/>
      <c r="HMI1" s="100"/>
      <c r="HMJ1" s="100"/>
      <c r="HMK1" s="100"/>
      <c r="HML1" s="100"/>
      <c r="HMM1" s="100"/>
      <c r="HMN1" s="100"/>
      <c r="HMO1" s="100"/>
      <c r="HMP1" s="100"/>
      <c r="HMQ1" s="100"/>
      <c r="HMR1" s="100"/>
      <c r="HMS1" s="100"/>
      <c r="HMT1" s="100"/>
      <c r="HMU1" s="100"/>
      <c r="HMV1" s="100"/>
      <c r="HMW1" s="100"/>
      <c r="HMX1" s="100"/>
      <c r="HMY1" s="100"/>
      <c r="HMZ1" s="100"/>
      <c r="HNA1" s="100"/>
      <c r="HNB1" s="100"/>
      <c r="HNC1" s="100"/>
      <c r="HND1" s="100"/>
      <c r="HNE1" s="100"/>
      <c r="HNF1" s="100"/>
      <c r="HNG1" s="100"/>
      <c r="HNH1" s="100"/>
      <c r="HNI1" s="100"/>
      <c r="HNJ1" s="100"/>
      <c r="HNK1" s="100"/>
      <c r="HNL1" s="100"/>
      <c r="HNM1" s="100"/>
      <c r="HNN1" s="100"/>
      <c r="HNO1" s="100"/>
      <c r="HNP1" s="100"/>
      <c r="HNQ1" s="100"/>
      <c r="HNR1" s="100"/>
      <c r="HNS1" s="100"/>
      <c r="HNT1" s="100"/>
      <c r="HNU1" s="100"/>
      <c r="HNV1" s="100"/>
      <c r="HNW1" s="100"/>
      <c r="HNX1" s="100"/>
      <c r="HNY1" s="100"/>
      <c r="HNZ1" s="100"/>
      <c r="HOA1" s="100"/>
      <c r="HOB1" s="100"/>
      <c r="HOC1" s="100"/>
      <c r="HOD1" s="100"/>
      <c r="HOE1" s="100"/>
      <c r="HOF1" s="100"/>
      <c r="HOG1" s="100"/>
      <c r="HOH1" s="100"/>
      <c r="HOI1" s="100"/>
      <c r="HOJ1" s="100"/>
      <c r="HOK1" s="100"/>
      <c r="HOL1" s="100"/>
      <c r="HOM1" s="100"/>
      <c r="HON1" s="100"/>
      <c r="HOO1" s="100"/>
      <c r="HOP1" s="100"/>
      <c r="HOQ1" s="100"/>
      <c r="HOR1" s="100"/>
      <c r="HOS1" s="100"/>
      <c r="HOT1" s="100"/>
      <c r="HOU1" s="100"/>
      <c r="HOV1" s="100"/>
      <c r="HOW1" s="100"/>
      <c r="HOX1" s="100"/>
      <c r="HOY1" s="100"/>
      <c r="HOZ1" s="100"/>
      <c r="HPA1" s="100"/>
      <c r="HPB1" s="100"/>
      <c r="HPC1" s="100"/>
      <c r="HPD1" s="100"/>
      <c r="HPE1" s="100"/>
      <c r="HPF1" s="100"/>
      <c r="HPG1" s="100"/>
      <c r="HPH1" s="100"/>
      <c r="HPI1" s="100"/>
      <c r="HPJ1" s="100"/>
      <c r="HPK1" s="100"/>
      <c r="HPL1" s="100"/>
      <c r="HPM1" s="100"/>
      <c r="HPN1" s="100"/>
      <c r="HPO1" s="100"/>
      <c r="HPP1" s="100"/>
      <c r="HPQ1" s="100"/>
      <c r="HPR1" s="100"/>
      <c r="HPS1" s="100"/>
      <c r="HPT1" s="100"/>
      <c r="HPU1" s="100"/>
      <c r="HPV1" s="100"/>
      <c r="HPW1" s="100"/>
      <c r="HPX1" s="100"/>
      <c r="HPY1" s="100"/>
      <c r="HPZ1" s="100"/>
      <c r="HQA1" s="100"/>
      <c r="HQB1" s="100"/>
      <c r="HQC1" s="100"/>
      <c r="HQD1" s="100"/>
      <c r="HQE1" s="100"/>
      <c r="HQF1" s="100"/>
      <c r="HQG1" s="100"/>
      <c r="HQH1" s="100"/>
      <c r="HQI1" s="100"/>
      <c r="HQJ1" s="100"/>
      <c r="HQK1" s="100"/>
      <c r="HQL1" s="100"/>
      <c r="HQM1" s="100"/>
      <c r="HQN1" s="100"/>
      <c r="HQO1" s="100"/>
      <c r="HQP1" s="100"/>
      <c r="HQQ1" s="100"/>
      <c r="HQR1" s="100"/>
      <c r="HQS1" s="100"/>
      <c r="HQT1" s="100"/>
      <c r="HQU1" s="100"/>
      <c r="HQV1" s="100"/>
      <c r="HQW1" s="100"/>
      <c r="HQX1" s="100"/>
      <c r="HQY1" s="100"/>
      <c r="HQZ1" s="100"/>
      <c r="HRA1" s="100"/>
      <c r="HRB1" s="100"/>
      <c r="HRC1" s="100"/>
      <c r="HRD1" s="100"/>
      <c r="HRE1" s="100"/>
      <c r="HRF1" s="100"/>
      <c r="HRG1" s="100"/>
      <c r="HRH1" s="100"/>
      <c r="HRI1" s="100"/>
      <c r="HRJ1" s="100"/>
      <c r="HRK1" s="100"/>
      <c r="HRL1" s="100"/>
      <c r="HRM1" s="100"/>
      <c r="HRN1" s="100"/>
      <c r="HRO1" s="100"/>
      <c r="HRP1" s="100"/>
      <c r="HRQ1" s="100"/>
      <c r="HRR1" s="100"/>
      <c r="HRS1" s="100"/>
      <c r="HRT1" s="100"/>
      <c r="HRU1" s="100"/>
      <c r="HRV1" s="100"/>
      <c r="HRW1" s="100"/>
      <c r="HRX1" s="100"/>
      <c r="HRY1" s="100"/>
      <c r="HRZ1" s="100"/>
      <c r="HSA1" s="100"/>
      <c r="HSB1" s="100"/>
      <c r="HSC1" s="100"/>
      <c r="HSD1" s="100"/>
      <c r="HSE1" s="100"/>
      <c r="HSF1" s="100"/>
      <c r="HSG1" s="100"/>
      <c r="HSH1" s="100"/>
      <c r="HSI1" s="100"/>
      <c r="HSJ1" s="100"/>
      <c r="HSK1" s="100"/>
      <c r="HSL1" s="100"/>
      <c r="HSM1" s="100"/>
      <c r="HSN1" s="100"/>
      <c r="HSO1" s="100"/>
      <c r="HSP1" s="100"/>
      <c r="HSQ1" s="100"/>
      <c r="HSR1" s="100"/>
      <c r="HSS1" s="100"/>
      <c r="HST1" s="100"/>
      <c r="HSU1" s="100"/>
      <c r="HSV1" s="100"/>
      <c r="HSW1" s="100"/>
      <c r="HSX1" s="100"/>
      <c r="HSY1" s="100"/>
      <c r="HSZ1" s="100"/>
      <c r="HTA1" s="100"/>
      <c r="HTB1" s="100"/>
      <c r="HTC1" s="100"/>
      <c r="HTD1" s="100"/>
      <c r="HTE1" s="100"/>
      <c r="HTF1" s="100"/>
      <c r="HTG1" s="100"/>
      <c r="HTH1" s="100"/>
      <c r="HTI1" s="100"/>
      <c r="HTJ1" s="100"/>
      <c r="HTK1" s="100"/>
      <c r="HTL1" s="100"/>
      <c r="HTM1" s="100"/>
      <c r="HTN1" s="100"/>
      <c r="HTO1" s="100"/>
      <c r="HTP1" s="100"/>
      <c r="HTQ1" s="100"/>
      <c r="HTR1" s="100"/>
      <c r="HTS1" s="100"/>
      <c r="HTT1" s="100"/>
      <c r="HTU1" s="100"/>
      <c r="HTV1" s="100"/>
      <c r="HTW1" s="100"/>
      <c r="HTX1" s="100"/>
      <c r="HTY1" s="100"/>
      <c r="HTZ1" s="100"/>
      <c r="HUA1" s="100"/>
      <c r="HUB1" s="100"/>
      <c r="HUC1" s="100"/>
      <c r="HUD1" s="100"/>
      <c r="HUE1" s="100"/>
      <c r="HUF1" s="100"/>
      <c r="HUG1" s="100"/>
      <c r="HUH1" s="100"/>
      <c r="HUI1" s="100"/>
      <c r="HUJ1" s="100"/>
      <c r="HUK1" s="100"/>
      <c r="HUL1" s="100"/>
      <c r="HUM1" s="100"/>
      <c r="HUN1" s="100"/>
      <c r="HUO1" s="100"/>
      <c r="HUP1" s="100"/>
      <c r="HUQ1" s="100"/>
      <c r="HUR1" s="100"/>
      <c r="HUS1" s="100"/>
      <c r="HUT1" s="100"/>
      <c r="HUU1" s="100"/>
      <c r="HUV1" s="100"/>
      <c r="HUW1" s="100"/>
      <c r="HUX1" s="100"/>
      <c r="HUY1" s="100"/>
      <c r="HUZ1" s="100"/>
      <c r="HVA1" s="100"/>
      <c r="HVB1" s="100"/>
      <c r="HVC1" s="100"/>
      <c r="HVD1" s="100"/>
      <c r="HVE1" s="100"/>
      <c r="HVF1" s="100"/>
      <c r="HVG1" s="100"/>
      <c r="HVH1" s="100"/>
      <c r="HVI1" s="100"/>
      <c r="HVJ1" s="100"/>
      <c r="HVK1" s="100"/>
      <c r="HVL1" s="100"/>
      <c r="HVM1" s="100"/>
      <c r="HVN1" s="100"/>
      <c r="HVO1" s="100"/>
      <c r="HVP1" s="100"/>
      <c r="HVQ1" s="100"/>
      <c r="HVR1" s="100"/>
      <c r="HVS1" s="100"/>
      <c r="HVT1" s="100"/>
      <c r="HVU1" s="100"/>
      <c r="HVV1" s="100"/>
      <c r="HVW1" s="100"/>
      <c r="HVX1" s="100"/>
      <c r="HVY1" s="100"/>
      <c r="HVZ1" s="100"/>
      <c r="HWA1" s="100"/>
      <c r="HWB1" s="100"/>
      <c r="HWC1" s="100"/>
      <c r="HWD1" s="100"/>
      <c r="HWE1" s="100"/>
      <c r="HWF1" s="100"/>
      <c r="HWG1" s="100"/>
      <c r="HWH1" s="100"/>
      <c r="HWI1" s="100"/>
      <c r="HWJ1" s="100"/>
      <c r="HWK1" s="100"/>
      <c r="HWL1" s="100"/>
      <c r="HWM1" s="100"/>
      <c r="HWN1" s="100"/>
      <c r="HWO1" s="100"/>
      <c r="HWP1" s="100"/>
      <c r="HWQ1" s="100"/>
      <c r="HWR1" s="100"/>
      <c r="HWS1" s="100"/>
      <c r="HWT1" s="100"/>
      <c r="HWU1" s="100"/>
      <c r="HWV1" s="100"/>
      <c r="HWW1" s="100"/>
      <c r="HWX1" s="100"/>
      <c r="HWY1" s="100"/>
      <c r="HWZ1" s="100"/>
      <c r="HXA1" s="100"/>
      <c r="HXB1" s="100"/>
      <c r="HXC1" s="100"/>
      <c r="HXD1" s="100"/>
      <c r="HXE1" s="100"/>
      <c r="HXF1" s="100"/>
      <c r="HXG1" s="100"/>
      <c r="HXH1" s="100"/>
      <c r="HXI1" s="100"/>
      <c r="HXJ1" s="100"/>
      <c r="HXK1" s="100"/>
      <c r="HXL1" s="100"/>
      <c r="HXM1" s="100"/>
      <c r="HXN1" s="100"/>
      <c r="HXO1" s="100"/>
      <c r="HXP1" s="100"/>
      <c r="HXQ1" s="100"/>
      <c r="HXR1" s="100"/>
      <c r="HXS1" s="100"/>
      <c r="HXT1" s="100"/>
      <c r="HXU1" s="100"/>
      <c r="HXV1" s="100"/>
      <c r="HXW1" s="100"/>
      <c r="HXX1" s="100"/>
      <c r="HXY1" s="100"/>
      <c r="HXZ1" s="100"/>
      <c r="HYA1" s="100"/>
      <c r="HYB1" s="100"/>
      <c r="HYC1" s="100"/>
      <c r="HYD1" s="100"/>
      <c r="HYE1" s="100"/>
      <c r="HYF1" s="100"/>
      <c r="HYG1" s="100"/>
      <c r="HYH1" s="100"/>
      <c r="HYI1" s="100"/>
      <c r="HYJ1" s="100"/>
      <c r="HYK1" s="100"/>
      <c r="HYL1" s="100"/>
      <c r="HYM1" s="100"/>
      <c r="HYN1" s="100"/>
      <c r="HYO1" s="100"/>
      <c r="HYP1" s="100"/>
      <c r="HYQ1" s="100"/>
      <c r="HYR1" s="100"/>
      <c r="HYS1" s="100"/>
      <c r="HYT1" s="100"/>
      <c r="HYU1" s="100"/>
      <c r="HYV1" s="100"/>
      <c r="HYW1" s="100"/>
      <c r="HYX1" s="100"/>
      <c r="HYY1" s="100"/>
      <c r="HYZ1" s="100"/>
      <c r="HZA1" s="100"/>
      <c r="HZB1" s="100"/>
      <c r="HZC1" s="100"/>
      <c r="HZD1" s="100"/>
      <c r="HZE1" s="100"/>
      <c r="HZF1" s="100"/>
      <c r="HZG1" s="100"/>
      <c r="HZH1" s="100"/>
      <c r="HZI1" s="100"/>
      <c r="HZJ1" s="100"/>
      <c r="HZK1" s="100"/>
      <c r="HZL1" s="100"/>
      <c r="HZM1" s="100"/>
      <c r="HZN1" s="100"/>
      <c r="HZO1" s="100"/>
      <c r="HZP1" s="100"/>
      <c r="HZQ1" s="100"/>
      <c r="HZR1" s="100"/>
      <c r="HZS1" s="100"/>
      <c r="HZT1" s="100"/>
      <c r="HZU1" s="100"/>
      <c r="HZV1" s="100"/>
      <c r="HZW1" s="100"/>
      <c r="HZX1" s="100"/>
      <c r="HZY1" s="100"/>
      <c r="HZZ1" s="100"/>
      <c r="IAA1" s="100"/>
      <c r="IAB1" s="100"/>
      <c r="IAC1" s="100"/>
      <c r="IAD1" s="100"/>
      <c r="IAE1" s="100"/>
      <c r="IAF1" s="100"/>
      <c r="IAG1" s="100"/>
      <c r="IAH1" s="100"/>
      <c r="IAI1" s="100"/>
      <c r="IAJ1" s="100"/>
      <c r="IAK1" s="100"/>
      <c r="IAL1" s="100"/>
      <c r="IAM1" s="100"/>
      <c r="IAN1" s="100"/>
      <c r="IAO1" s="100"/>
      <c r="IAP1" s="100"/>
      <c r="IAQ1" s="100"/>
      <c r="IAR1" s="100"/>
      <c r="IAS1" s="100"/>
      <c r="IAT1" s="100"/>
      <c r="IAU1" s="100"/>
      <c r="IAV1" s="100"/>
      <c r="IAW1" s="100"/>
      <c r="IAX1" s="100"/>
      <c r="IAY1" s="100"/>
      <c r="IAZ1" s="100"/>
      <c r="IBA1" s="100"/>
      <c r="IBB1" s="100"/>
      <c r="IBC1" s="100"/>
      <c r="IBD1" s="100"/>
      <c r="IBE1" s="100"/>
      <c r="IBF1" s="100"/>
      <c r="IBG1" s="100"/>
      <c r="IBH1" s="100"/>
      <c r="IBI1" s="100"/>
      <c r="IBJ1" s="100"/>
      <c r="IBK1" s="100"/>
      <c r="IBL1" s="100"/>
      <c r="IBM1" s="100"/>
      <c r="IBN1" s="100"/>
      <c r="IBO1" s="100"/>
      <c r="IBP1" s="100"/>
      <c r="IBQ1" s="100"/>
      <c r="IBR1" s="100"/>
      <c r="IBS1" s="100"/>
      <c r="IBT1" s="100"/>
      <c r="IBU1" s="100"/>
      <c r="IBV1" s="100"/>
      <c r="IBW1" s="100"/>
      <c r="IBX1" s="100"/>
      <c r="IBY1" s="100"/>
      <c r="IBZ1" s="100"/>
      <c r="ICA1" s="100"/>
      <c r="ICB1" s="100"/>
      <c r="ICC1" s="100"/>
      <c r="ICD1" s="100"/>
      <c r="ICE1" s="100"/>
      <c r="ICF1" s="100"/>
      <c r="ICG1" s="100"/>
      <c r="ICH1" s="100"/>
      <c r="ICI1" s="100"/>
      <c r="ICJ1" s="100"/>
      <c r="ICK1" s="100"/>
      <c r="ICL1" s="100"/>
      <c r="ICM1" s="100"/>
      <c r="ICN1" s="100"/>
      <c r="ICO1" s="100"/>
      <c r="ICP1" s="100"/>
      <c r="ICQ1" s="100"/>
      <c r="ICR1" s="100"/>
      <c r="ICS1" s="100"/>
      <c r="ICT1" s="100"/>
      <c r="ICU1" s="100"/>
      <c r="ICV1" s="100"/>
      <c r="ICW1" s="100"/>
      <c r="ICX1" s="100"/>
      <c r="ICY1" s="100"/>
      <c r="ICZ1" s="100"/>
      <c r="IDA1" s="100"/>
      <c r="IDB1" s="100"/>
      <c r="IDC1" s="100"/>
      <c r="IDD1" s="100"/>
      <c r="IDE1" s="100"/>
      <c r="IDF1" s="100"/>
      <c r="IDG1" s="100"/>
      <c r="IDH1" s="100"/>
      <c r="IDI1" s="100"/>
      <c r="IDJ1" s="100"/>
      <c r="IDK1" s="100"/>
      <c r="IDL1" s="100"/>
      <c r="IDM1" s="100"/>
      <c r="IDN1" s="100"/>
      <c r="IDO1" s="100"/>
      <c r="IDP1" s="100"/>
      <c r="IDQ1" s="100"/>
      <c r="IDR1" s="100"/>
      <c r="IDS1" s="100"/>
      <c r="IDT1" s="100"/>
      <c r="IDU1" s="100"/>
      <c r="IDV1" s="100"/>
      <c r="IDW1" s="100"/>
      <c r="IDX1" s="100"/>
      <c r="IDY1" s="100"/>
      <c r="IDZ1" s="100"/>
      <c r="IEA1" s="100"/>
      <c r="IEB1" s="100"/>
      <c r="IEC1" s="100"/>
      <c r="IED1" s="100"/>
      <c r="IEE1" s="100"/>
      <c r="IEF1" s="100"/>
      <c r="IEG1" s="100"/>
      <c r="IEH1" s="100"/>
      <c r="IEI1" s="100"/>
      <c r="IEJ1" s="100"/>
      <c r="IEK1" s="100"/>
      <c r="IEL1" s="100"/>
      <c r="IEM1" s="100"/>
      <c r="IEN1" s="100"/>
      <c r="IEO1" s="100"/>
      <c r="IEP1" s="100"/>
      <c r="IEQ1" s="100"/>
      <c r="IER1" s="100"/>
      <c r="IES1" s="100"/>
      <c r="IET1" s="100"/>
      <c r="IEU1" s="100"/>
      <c r="IEV1" s="100"/>
      <c r="IEW1" s="100"/>
      <c r="IEX1" s="100"/>
      <c r="IEY1" s="100"/>
      <c r="IEZ1" s="100"/>
      <c r="IFA1" s="100"/>
      <c r="IFB1" s="100"/>
      <c r="IFC1" s="100"/>
      <c r="IFD1" s="100"/>
      <c r="IFE1" s="100"/>
      <c r="IFF1" s="100"/>
      <c r="IFG1" s="100"/>
      <c r="IFH1" s="100"/>
      <c r="IFI1" s="100"/>
      <c r="IFJ1" s="100"/>
      <c r="IFK1" s="100"/>
      <c r="IFL1" s="100"/>
      <c r="IFM1" s="100"/>
      <c r="IFN1" s="100"/>
      <c r="IFO1" s="100"/>
      <c r="IFP1" s="100"/>
      <c r="IFQ1" s="100"/>
      <c r="IFR1" s="100"/>
      <c r="IFS1" s="100"/>
      <c r="IFT1" s="100"/>
      <c r="IFU1" s="100"/>
      <c r="IFV1" s="100"/>
      <c r="IFW1" s="100"/>
      <c r="IFX1" s="100"/>
      <c r="IFY1" s="100"/>
      <c r="IFZ1" s="100"/>
      <c r="IGA1" s="100"/>
      <c r="IGB1" s="100"/>
      <c r="IGC1" s="100"/>
      <c r="IGD1" s="100"/>
      <c r="IGE1" s="100"/>
      <c r="IGF1" s="100"/>
      <c r="IGG1" s="100"/>
      <c r="IGH1" s="100"/>
      <c r="IGI1" s="100"/>
      <c r="IGJ1" s="100"/>
      <c r="IGK1" s="100"/>
      <c r="IGL1" s="100"/>
      <c r="IGM1" s="100"/>
      <c r="IGN1" s="100"/>
      <c r="IGO1" s="100"/>
      <c r="IGP1" s="100"/>
      <c r="IGQ1" s="100"/>
      <c r="IGR1" s="100"/>
      <c r="IGS1" s="100"/>
      <c r="IGT1" s="100"/>
      <c r="IGU1" s="100"/>
      <c r="IGV1" s="100"/>
      <c r="IGW1" s="100"/>
      <c r="IGX1" s="100"/>
      <c r="IGY1" s="100"/>
      <c r="IGZ1" s="100"/>
      <c r="IHA1" s="100"/>
      <c r="IHB1" s="100"/>
      <c r="IHC1" s="100"/>
      <c r="IHD1" s="100"/>
      <c r="IHE1" s="100"/>
      <c r="IHF1" s="100"/>
      <c r="IHG1" s="100"/>
      <c r="IHH1" s="100"/>
      <c r="IHI1" s="100"/>
      <c r="IHJ1" s="100"/>
      <c r="IHK1" s="100"/>
      <c r="IHL1" s="100"/>
      <c r="IHM1" s="100"/>
      <c r="IHN1" s="100"/>
      <c r="IHO1" s="100"/>
      <c r="IHP1" s="100"/>
      <c r="IHQ1" s="100"/>
      <c r="IHR1" s="100"/>
      <c r="IHS1" s="100"/>
      <c r="IHT1" s="100"/>
      <c r="IHU1" s="100"/>
      <c r="IHV1" s="100"/>
      <c r="IHW1" s="100"/>
      <c r="IHX1" s="100"/>
      <c r="IHY1" s="100"/>
      <c r="IHZ1" s="100"/>
      <c r="IIA1" s="100"/>
      <c r="IIB1" s="100"/>
      <c r="IIC1" s="100"/>
      <c r="IID1" s="100"/>
      <c r="IIE1" s="100"/>
      <c r="IIF1" s="100"/>
      <c r="IIG1" s="100"/>
      <c r="IIH1" s="100"/>
      <c r="III1" s="100"/>
      <c r="IIJ1" s="100"/>
      <c r="IIK1" s="100"/>
      <c r="IIL1" s="100"/>
      <c r="IIM1" s="100"/>
      <c r="IIN1" s="100"/>
      <c r="IIO1" s="100"/>
      <c r="IIP1" s="100"/>
      <c r="IIQ1" s="100"/>
      <c r="IIR1" s="100"/>
      <c r="IIS1" s="100"/>
      <c r="IIT1" s="100"/>
      <c r="IIU1" s="100"/>
      <c r="IIV1" s="100"/>
      <c r="IIW1" s="100"/>
      <c r="IIX1" s="100"/>
      <c r="IIY1" s="100"/>
      <c r="IIZ1" s="100"/>
      <c r="IJA1" s="100"/>
      <c r="IJB1" s="100"/>
      <c r="IJC1" s="100"/>
      <c r="IJD1" s="100"/>
      <c r="IJE1" s="100"/>
      <c r="IJF1" s="100"/>
      <c r="IJG1" s="100"/>
      <c r="IJH1" s="100"/>
      <c r="IJI1" s="100"/>
      <c r="IJJ1" s="100"/>
      <c r="IJK1" s="100"/>
      <c r="IJL1" s="100"/>
      <c r="IJM1" s="100"/>
      <c r="IJN1" s="100"/>
      <c r="IJO1" s="100"/>
      <c r="IJP1" s="100"/>
      <c r="IJQ1" s="100"/>
      <c r="IJR1" s="100"/>
      <c r="IJS1" s="100"/>
      <c r="IJT1" s="100"/>
      <c r="IJU1" s="100"/>
      <c r="IJV1" s="100"/>
      <c r="IJW1" s="100"/>
      <c r="IJX1" s="100"/>
      <c r="IJY1" s="100"/>
      <c r="IJZ1" s="100"/>
      <c r="IKA1" s="100"/>
      <c r="IKB1" s="100"/>
      <c r="IKC1" s="100"/>
      <c r="IKD1" s="100"/>
      <c r="IKE1" s="100"/>
      <c r="IKF1" s="100"/>
      <c r="IKG1" s="100"/>
      <c r="IKH1" s="100"/>
      <c r="IKI1" s="100"/>
      <c r="IKJ1" s="100"/>
      <c r="IKK1" s="100"/>
      <c r="IKL1" s="100"/>
      <c r="IKM1" s="100"/>
      <c r="IKN1" s="100"/>
      <c r="IKO1" s="100"/>
      <c r="IKP1" s="100"/>
      <c r="IKQ1" s="100"/>
      <c r="IKR1" s="100"/>
      <c r="IKS1" s="100"/>
      <c r="IKT1" s="100"/>
      <c r="IKU1" s="100"/>
      <c r="IKV1" s="100"/>
      <c r="IKW1" s="100"/>
      <c r="IKX1" s="100"/>
      <c r="IKY1" s="100"/>
      <c r="IKZ1" s="100"/>
      <c r="ILA1" s="100"/>
      <c r="ILB1" s="100"/>
      <c r="ILC1" s="100"/>
      <c r="ILD1" s="100"/>
      <c r="ILE1" s="100"/>
      <c r="ILF1" s="100"/>
      <c r="ILG1" s="100"/>
      <c r="ILH1" s="100"/>
      <c r="ILI1" s="100"/>
      <c r="ILJ1" s="100"/>
      <c r="ILK1" s="100"/>
      <c r="ILL1" s="100"/>
      <c r="ILM1" s="100"/>
      <c r="ILN1" s="100"/>
      <c r="ILO1" s="100"/>
      <c r="ILP1" s="100"/>
      <c r="ILQ1" s="100"/>
      <c r="ILR1" s="100"/>
      <c r="ILS1" s="100"/>
      <c r="ILT1" s="100"/>
      <c r="ILU1" s="100"/>
      <c r="ILV1" s="100"/>
      <c r="ILW1" s="100"/>
      <c r="ILX1" s="100"/>
      <c r="ILY1" s="100"/>
      <c r="ILZ1" s="100"/>
      <c r="IMA1" s="100"/>
      <c r="IMB1" s="100"/>
      <c r="IMC1" s="100"/>
      <c r="IMD1" s="100"/>
      <c r="IME1" s="100"/>
      <c r="IMF1" s="100"/>
      <c r="IMG1" s="100"/>
      <c r="IMH1" s="100"/>
      <c r="IMI1" s="100"/>
      <c r="IMJ1" s="100"/>
      <c r="IMK1" s="100"/>
      <c r="IML1" s="100"/>
      <c r="IMM1" s="100"/>
      <c r="IMN1" s="100"/>
      <c r="IMO1" s="100"/>
      <c r="IMP1" s="100"/>
      <c r="IMQ1" s="100"/>
      <c r="IMR1" s="100"/>
      <c r="IMS1" s="100"/>
      <c r="IMT1" s="100"/>
      <c r="IMU1" s="100"/>
      <c r="IMV1" s="100"/>
      <c r="IMW1" s="100"/>
      <c r="IMX1" s="100"/>
      <c r="IMY1" s="100"/>
      <c r="IMZ1" s="100"/>
      <c r="INA1" s="100"/>
      <c r="INB1" s="100"/>
      <c r="INC1" s="100"/>
      <c r="IND1" s="100"/>
      <c r="INE1" s="100"/>
      <c r="INF1" s="100"/>
      <c r="ING1" s="100"/>
      <c r="INH1" s="100"/>
      <c r="INI1" s="100"/>
      <c r="INJ1" s="100"/>
      <c r="INK1" s="100"/>
      <c r="INL1" s="100"/>
      <c r="INM1" s="100"/>
      <c r="INN1" s="100"/>
      <c r="INO1" s="100"/>
      <c r="INP1" s="100"/>
      <c r="INQ1" s="100"/>
      <c r="INR1" s="100"/>
      <c r="INS1" s="100"/>
      <c r="INT1" s="100"/>
      <c r="INU1" s="100"/>
      <c r="INV1" s="100"/>
      <c r="INW1" s="100"/>
      <c r="INX1" s="100"/>
      <c r="INY1" s="100"/>
      <c r="INZ1" s="100"/>
      <c r="IOA1" s="100"/>
      <c r="IOB1" s="100"/>
      <c r="IOC1" s="100"/>
      <c r="IOD1" s="100"/>
      <c r="IOE1" s="100"/>
      <c r="IOF1" s="100"/>
      <c r="IOG1" s="100"/>
      <c r="IOH1" s="100"/>
      <c r="IOI1" s="100"/>
      <c r="IOJ1" s="100"/>
      <c r="IOK1" s="100"/>
      <c r="IOL1" s="100"/>
      <c r="IOM1" s="100"/>
      <c r="ION1" s="100"/>
      <c r="IOO1" s="100"/>
      <c r="IOP1" s="100"/>
      <c r="IOQ1" s="100"/>
      <c r="IOR1" s="100"/>
      <c r="IOS1" s="100"/>
      <c r="IOT1" s="100"/>
      <c r="IOU1" s="100"/>
      <c r="IOV1" s="100"/>
      <c r="IOW1" s="100"/>
      <c r="IOX1" s="100"/>
      <c r="IOY1" s="100"/>
      <c r="IOZ1" s="100"/>
      <c r="IPA1" s="100"/>
      <c r="IPB1" s="100"/>
      <c r="IPC1" s="100"/>
      <c r="IPD1" s="100"/>
      <c r="IPE1" s="100"/>
      <c r="IPF1" s="100"/>
      <c r="IPG1" s="100"/>
      <c r="IPH1" s="100"/>
      <c r="IPI1" s="100"/>
      <c r="IPJ1" s="100"/>
      <c r="IPK1" s="100"/>
      <c r="IPL1" s="100"/>
      <c r="IPM1" s="100"/>
      <c r="IPN1" s="100"/>
      <c r="IPO1" s="100"/>
      <c r="IPP1" s="100"/>
      <c r="IPQ1" s="100"/>
      <c r="IPR1" s="100"/>
      <c r="IPS1" s="100"/>
      <c r="IPT1" s="100"/>
      <c r="IPU1" s="100"/>
      <c r="IPV1" s="100"/>
      <c r="IPW1" s="100"/>
      <c r="IPX1" s="100"/>
      <c r="IPY1" s="100"/>
      <c r="IPZ1" s="100"/>
      <c r="IQA1" s="100"/>
      <c r="IQB1" s="100"/>
      <c r="IQC1" s="100"/>
      <c r="IQD1" s="100"/>
      <c r="IQE1" s="100"/>
      <c r="IQF1" s="100"/>
      <c r="IQG1" s="100"/>
      <c r="IQH1" s="100"/>
      <c r="IQI1" s="100"/>
      <c r="IQJ1" s="100"/>
      <c r="IQK1" s="100"/>
      <c r="IQL1" s="100"/>
      <c r="IQM1" s="100"/>
      <c r="IQN1" s="100"/>
      <c r="IQO1" s="100"/>
      <c r="IQP1" s="100"/>
      <c r="IQQ1" s="100"/>
      <c r="IQR1" s="100"/>
      <c r="IQS1" s="100"/>
      <c r="IQT1" s="100"/>
      <c r="IQU1" s="100"/>
      <c r="IQV1" s="100"/>
      <c r="IQW1" s="100"/>
      <c r="IQX1" s="100"/>
      <c r="IQY1" s="100"/>
      <c r="IQZ1" s="100"/>
      <c r="IRA1" s="100"/>
      <c r="IRB1" s="100"/>
      <c r="IRC1" s="100"/>
      <c r="IRD1" s="100"/>
      <c r="IRE1" s="100"/>
      <c r="IRF1" s="100"/>
      <c r="IRG1" s="100"/>
      <c r="IRH1" s="100"/>
      <c r="IRI1" s="100"/>
      <c r="IRJ1" s="100"/>
      <c r="IRK1" s="100"/>
      <c r="IRL1" s="100"/>
      <c r="IRM1" s="100"/>
      <c r="IRN1" s="100"/>
      <c r="IRO1" s="100"/>
      <c r="IRP1" s="100"/>
      <c r="IRQ1" s="100"/>
      <c r="IRR1" s="100"/>
      <c r="IRS1" s="100"/>
      <c r="IRT1" s="100"/>
      <c r="IRU1" s="100"/>
      <c r="IRV1" s="100"/>
      <c r="IRW1" s="100"/>
      <c r="IRX1" s="100"/>
      <c r="IRY1" s="100"/>
      <c r="IRZ1" s="100"/>
      <c r="ISA1" s="100"/>
      <c r="ISB1" s="100"/>
      <c r="ISC1" s="100"/>
      <c r="ISD1" s="100"/>
      <c r="ISE1" s="100"/>
      <c r="ISF1" s="100"/>
      <c r="ISG1" s="100"/>
      <c r="ISH1" s="100"/>
      <c r="ISI1" s="100"/>
      <c r="ISJ1" s="100"/>
      <c r="ISK1" s="100"/>
      <c r="ISL1" s="100"/>
      <c r="ISM1" s="100"/>
      <c r="ISN1" s="100"/>
      <c r="ISO1" s="100"/>
      <c r="ISP1" s="100"/>
      <c r="ISQ1" s="100"/>
      <c r="ISR1" s="100"/>
      <c r="ISS1" s="100"/>
      <c r="IST1" s="100"/>
      <c r="ISU1" s="100"/>
      <c r="ISV1" s="100"/>
      <c r="ISW1" s="100"/>
      <c r="ISX1" s="100"/>
      <c r="ISY1" s="100"/>
      <c r="ISZ1" s="100"/>
      <c r="ITA1" s="100"/>
      <c r="ITB1" s="100"/>
      <c r="ITC1" s="100"/>
      <c r="ITD1" s="100"/>
      <c r="ITE1" s="100"/>
      <c r="ITF1" s="100"/>
      <c r="ITG1" s="100"/>
      <c r="ITH1" s="100"/>
      <c r="ITI1" s="100"/>
      <c r="ITJ1" s="100"/>
      <c r="ITK1" s="100"/>
      <c r="ITL1" s="100"/>
      <c r="ITM1" s="100"/>
      <c r="ITN1" s="100"/>
      <c r="ITO1" s="100"/>
      <c r="ITP1" s="100"/>
      <c r="ITQ1" s="100"/>
      <c r="ITR1" s="100"/>
      <c r="ITS1" s="100"/>
      <c r="ITT1" s="100"/>
      <c r="ITU1" s="100"/>
      <c r="ITV1" s="100"/>
      <c r="ITW1" s="100"/>
      <c r="ITX1" s="100"/>
      <c r="ITY1" s="100"/>
      <c r="ITZ1" s="100"/>
      <c r="IUA1" s="100"/>
      <c r="IUB1" s="100"/>
      <c r="IUC1" s="100"/>
      <c r="IUD1" s="100"/>
      <c r="IUE1" s="100"/>
      <c r="IUF1" s="100"/>
      <c r="IUG1" s="100"/>
      <c r="IUH1" s="100"/>
      <c r="IUI1" s="100"/>
      <c r="IUJ1" s="100"/>
      <c r="IUK1" s="100"/>
      <c r="IUL1" s="100"/>
      <c r="IUM1" s="100"/>
      <c r="IUN1" s="100"/>
      <c r="IUO1" s="100"/>
      <c r="IUP1" s="100"/>
      <c r="IUQ1" s="100"/>
      <c r="IUR1" s="100"/>
      <c r="IUS1" s="100"/>
      <c r="IUT1" s="100"/>
      <c r="IUU1" s="100"/>
      <c r="IUV1" s="100"/>
      <c r="IUW1" s="100"/>
      <c r="IUX1" s="100"/>
      <c r="IUY1" s="100"/>
      <c r="IUZ1" s="100"/>
      <c r="IVA1" s="100"/>
      <c r="IVB1" s="100"/>
      <c r="IVC1" s="100"/>
      <c r="IVD1" s="100"/>
      <c r="IVE1" s="100"/>
      <c r="IVF1" s="100"/>
      <c r="IVG1" s="100"/>
      <c r="IVH1" s="100"/>
      <c r="IVI1" s="100"/>
      <c r="IVJ1" s="100"/>
      <c r="IVK1" s="100"/>
      <c r="IVL1" s="100"/>
      <c r="IVM1" s="100"/>
      <c r="IVN1" s="100"/>
      <c r="IVO1" s="100"/>
      <c r="IVP1" s="100"/>
      <c r="IVQ1" s="100"/>
      <c r="IVR1" s="100"/>
      <c r="IVS1" s="100"/>
      <c r="IVT1" s="100"/>
      <c r="IVU1" s="100"/>
      <c r="IVV1" s="100"/>
      <c r="IVW1" s="100"/>
      <c r="IVX1" s="100"/>
      <c r="IVY1" s="100"/>
      <c r="IVZ1" s="100"/>
      <c r="IWA1" s="100"/>
      <c r="IWB1" s="100"/>
      <c r="IWC1" s="100"/>
      <c r="IWD1" s="100"/>
      <c r="IWE1" s="100"/>
      <c r="IWF1" s="100"/>
      <c r="IWG1" s="100"/>
      <c r="IWH1" s="100"/>
      <c r="IWI1" s="100"/>
      <c r="IWJ1" s="100"/>
      <c r="IWK1" s="100"/>
      <c r="IWL1" s="100"/>
      <c r="IWM1" s="100"/>
      <c r="IWN1" s="100"/>
      <c r="IWO1" s="100"/>
      <c r="IWP1" s="100"/>
      <c r="IWQ1" s="100"/>
      <c r="IWR1" s="100"/>
      <c r="IWS1" s="100"/>
      <c r="IWT1" s="100"/>
      <c r="IWU1" s="100"/>
      <c r="IWV1" s="100"/>
      <c r="IWW1" s="100"/>
      <c r="IWX1" s="100"/>
      <c r="IWY1" s="100"/>
      <c r="IWZ1" s="100"/>
      <c r="IXA1" s="100"/>
      <c r="IXB1" s="100"/>
      <c r="IXC1" s="100"/>
      <c r="IXD1" s="100"/>
      <c r="IXE1" s="100"/>
      <c r="IXF1" s="100"/>
      <c r="IXG1" s="100"/>
      <c r="IXH1" s="100"/>
      <c r="IXI1" s="100"/>
      <c r="IXJ1" s="100"/>
      <c r="IXK1" s="100"/>
      <c r="IXL1" s="100"/>
      <c r="IXM1" s="100"/>
      <c r="IXN1" s="100"/>
      <c r="IXO1" s="100"/>
      <c r="IXP1" s="100"/>
      <c r="IXQ1" s="100"/>
      <c r="IXR1" s="100"/>
      <c r="IXS1" s="100"/>
      <c r="IXT1" s="100"/>
      <c r="IXU1" s="100"/>
      <c r="IXV1" s="100"/>
      <c r="IXW1" s="100"/>
      <c r="IXX1" s="100"/>
      <c r="IXY1" s="100"/>
      <c r="IXZ1" s="100"/>
      <c r="IYA1" s="100"/>
      <c r="IYB1" s="100"/>
      <c r="IYC1" s="100"/>
      <c r="IYD1" s="100"/>
      <c r="IYE1" s="100"/>
      <c r="IYF1" s="100"/>
      <c r="IYG1" s="100"/>
      <c r="IYH1" s="100"/>
      <c r="IYI1" s="100"/>
      <c r="IYJ1" s="100"/>
      <c r="IYK1" s="100"/>
      <c r="IYL1" s="100"/>
      <c r="IYM1" s="100"/>
      <c r="IYN1" s="100"/>
      <c r="IYO1" s="100"/>
      <c r="IYP1" s="100"/>
      <c r="IYQ1" s="100"/>
      <c r="IYR1" s="100"/>
      <c r="IYS1" s="100"/>
      <c r="IYT1" s="100"/>
      <c r="IYU1" s="100"/>
      <c r="IYV1" s="100"/>
      <c r="IYW1" s="100"/>
      <c r="IYX1" s="100"/>
      <c r="IYY1" s="100"/>
      <c r="IYZ1" s="100"/>
      <c r="IZA1" s="100"/>
      <c r="IZB1" s="100"/>
      <c r="IZC1" s="100"/>
      <c r="IZD1" s="100"/>
      <c r="IZE1" s="100"/>
      <c r="IZF1" s="100"/>
      <c r="IZG1" s="100"/>
      <c r="IZH1" s="100"/>
      <c r="IZI1" s="100"/>
      <c r="IZJ1" s="100"/>
      <c r="IZK1" s="100"/>
      <c r="IZL1" s="100"/>
      <c r="IZM1" s="100"/>
      <c r="IZN1" s="100"/>
      <c r="IZO1" s="100"/>
      <c r="IZP1" s="100"/>
      <c r="IZQ1" s="100"/>
      <c r="IZR1" s="100"/>
      <c r="IZS1" s="100"/>
      <c r="IZT1" s="100"/>
      <c r="IZU1" s="100"/>
      <c r="IZV1" s="100"/>
      <c r="IZW1" s="100"/>
      <c r="IZX1" s="100"/>
      <c r="IZY1" s="100"/>
      <c r="IZZ1" s="100"/>
      <c r="JAA1" s="100"/>
      <c r="JAB1" s="100"/>
      <c r="JAC1" s="100"/>
      <c r="JAD1" s="100"/>
      <c r="JAE1" s="100"/>
      <c r="JAF1" s="100"/>
      <c r="JAG1" s="100"/>
      <c r="JAH1" s="100"/>
      <c r="JAI1" s="100"/>
      <c r="JAJ1" s="100"/>
      <c r="JAK1" s="100"/>
      <c r="JAL1" s="100"/>
      <c r="JAM1" s="100"/>
      <c r="JAN1" s="100"/>
      <c r="JAO1" s="100"/>
      <c r="JAP1" s="100"/>
      <c r="JAQ1" s="100"/>
      <c r="JAR1" s="100"/>
      <c r="JAS1" s="100"/>
      <c r="JAT1" s="100"/>
      <c r="JAU1" s="100"/>
      <c r="JAV1" s="100"/>
      <c r="JAW1" s="100"/>
      <c r="JAX1" s="100"/>
      <c r="JAY1" s="100"/>
      <c r="JAZ1" s="100"/>
      <c r="JBA1" s="100"/>
      <c r="JBB1" s="100"/>
      <c r="JBC1" s="100"/>
      <c r="JBD1" s="100"/>
      <c r="JBE1" s="100"/>
      <c r="JBF1" s="100"/>
      <c r="JBG1" s="100"/>
      <c r="JBH1" s="100"/>
      <c r="JBI1" s="100"/>
      <c r="JBJ1" s="100"/>
      <c r="JBK1" s="100"/>
      <c r="JBL1" s="100"/>
      <c r="JBM1" s="100"/>
      <c r="JBN1" s="100"/>
      <c r="JBO1" s="100"/>
      <c r="JBP1" s="100"/>
      <c r="JBQ1" s="100"/>
      <c r="JBR1" s="100"/>
      <c r="JBS1" s="100"/>
      <c r="JBT1" s="100"/>
      <c r="JBU1" s="100"/>
      <c r="JBV1" s="100"/>
      <c r="JBW1" s="100"/>
      <c r="JBX1" s="100"/>
      <c r="JBY1" s="100"/>
      <c r="JBZ1" s="100"/>
      <c r="JCA1" s="100"/>
      <c r="JCB1" s="100"/>
      <c r="JCC1" s="100"/>
      <c r="JCD1" s="100"/>
      <c r="JCE1" s="100"/>
      <c r="JCF1" s="100"/>
      <c r="JCG1" s="100"/>
      <c r="JCH1" s="100"/>
      <c r="JCI1" s="100"/>
      <c r="JCJ1" s="100"/>
      <c r="JCK1" s="100"/>
      <c r="JCL1" s="100"/>
      <c r="JCM1" s="100"/>
      <c r="JCN1" s="100"/>
      <c r="JCO1" s="100"/>
      <c r="JCP1" s="100"/>
      <c r="JCQ1" s="100"/>
      <c r="JCR1" s="100"/>
      <c r="JCS1" s="100"/>
      <c r="JCT1" s="100"/>
      <c r="JCU1" s="100"/>
      <c r="JCV1" s="100"/>
      <c r="JCW1" s="100"/>
      <c r="JCX1" s="100"/>
      <c r="JCY1" s="100"/>
      <c r="JCZ1" s="100"/>
      <c r="JDA1" s="100"/>
      <c r="JDB1" s="100"/>
      <c r="JDC1" s="100"/>
      <c r="JDD1" s="100"/>
      <c r="JDE1" s="100"/>
      <c r="JDF1" s="100"/>
      <c r="JDG1" s="100"/>
      <c r="JDH1" s="100"/>
      <c r="JDI1" s="100"/>
      <c r="JDJ1" s="100"/>
      <c r="JDK1" s="100"/>
      <c r="JDL1" s="100"/>
      <c r="JDM1" s="100"/>
      <c r="JDN1" s="100"/>
      <c r="JDO1" s="100"/>
      <c r="JDP1" s="100"/>
      <c r="JDQ1" s="100"/>
      <c r="JDR1" s="100"/>
      <c r="JDS1" s="100"/>
      <c r="JDT1" s="100"/>
      <c r="JDU1" s="100"/>
      <c r="JDV1" s="100"/>
      <c r="JDW1" s="100"/>
      <c r="JDX1" s="100"/>
      <c r="JDY1" s="100"/>
      <c r="JDZ1" s="100"/>
      <c r="JEA1" s="100"/>
      <c r="JEB1" s="100"/>
      <c r="JEC1" s="100"/>
      <c r="JED1" s="100"/>
      <c r="JEE1" s="100"/>
      <c r="JEF1" s="100"/>
      <c r="JEG1" s="100"/>
      <c r="JEH1" s="100"/>
      <c r="JEI1" s="100"/>
      <c r="JEJ1" s="100"/>
      <c r="JEK1" s="100"/>
      <c r="JEL1" s="100"/>
      <c r="JEM1" s="100"/>
      <c r="JEN1" s="100"/>
      <c r="JEO1" s="100"/>
      <c r="JEP1" s="100"/>
      <c r="JEQ1" s="100"/>
      <c r="JER1" s="100"/>
      <c r="JES1" s="100"/>
      <c r="JET1" s="100"/>
      <c r="JEU1" s="100"/>
      <c r="JEV1" s="100"/>
      <c r="JEW1" s="100"/>
      <c r="JEX1" s="100"/>
      <c r="JEY1" s="100"/>
      <c r="JEZ1" s="100"/>
      <c r="JFA1" s="100"/>
      <c r="JFB1" s="100"/>
      <c r="JFC1" s="100"/>
      <c r="JFD1" s="100"/>
      <c r="JFE1" s="100"/>
      <c r="JFF1" s="100"/>
      <c r="JFG1" s="100"/>
      <c r="JFH1" s="100"/>
      <c r="JFI1" s="100"/>
      <c r="JFJ1" s="100"/>
      <c r="JFK1" s="100"/>
      <c r="JFL1" s="100"/>
      <c r="JFM1" s="100"/>
      <c r="JFN1" s="100"/>
      <c r="JFO1" s="100"/>
      <c r="JFP1" s="100"/>
      <c r="JFQ1" s="100"/>
      <c r="JFR1" s="100"/>
      <c r="JFS1" s="100"/>
      <c r="JFT1" s="100"/>
      <c r="JFU1" s="100"/>
      <c r="JFV1" s="100"/>
      <c r="JFW1" s="100"/>
      <c r="JFX1" s="100"/>
      <c r="JFY1" s="100"/>
      <c r="JFZ1" s="100"/>
      <c r="JGA1" s="100"/>
      <c r="JGB1" s="100"/>
      <c r="JGC1" s="100"/>
      <c r="JGD1" s="100"/>
      <c r="JGE1" s="100"/>
      <c r="JGF1" s="100"/>
      <c r="JGG1" s="100"/>
      <c r="JGH1" s="100"/>
      <c r="JGI1" s="100"/>
      <c r="JGJ1" s="100"/>
      <c r="JGK1" s="100"/>
      <c r="JGL1" s="100"/>
      <c r="JGM1" s="100"/>
      <c r="JGN1" s="100"/>
      <c r="JGO1" s="100"/>
      <c r="JGP1" s="100"/>
      <c r="JGQ1" s="100"/>
      <c r="JGR1" s="100"/>
      <c r="JGS1" s="100"/>
      <c r="JGT1" s="100"/>
      <c r="JGU1" s="100"/>
      <c r="JGV1" s="100"/>
      <c r="JGW1" s="100"/>
      <c r="JGX1" s="100"/>
      <c r="JGY1" s="100"/>
      <c r="JGZ1" s="100"/>
      <c r="JHA1" s="100"/>
      <c r="JHB1" s="100"/>
      <c r="JHC1" s="100"/>
      <c r="JHD1" s="100"/>
      <c r="JHE1" s="100"/>
      <c r="JHF1" s="100"/>
      <c r="JHG1" s="100"/>
      <c r="JHH1" s="100"/>
      <c r="JHI1" s="100"/>
      <c r="JHJ1" s="100"/>
      <c r="JHK1" s="100"/>
      <c r="JHL1" s="100"/>
      <c r="JHM1" s="100"/>
      <c r="JHN1" s="100"/>
      <c r="JHO1" s="100"/>
      <c r="JHP1" s="100"/>
      <c r="JHQ1" s="100"/>
      <c r="JHR1" s="100"/>
      <c r="JHS1" s="100"/>
      <c r="JHT1" s="100"/>
      <c r="JHU1" s="100"/>
      <c r="JHV1" s="100"/>
      <c r="JHW1" s="100"/>
      <c r="JHX1" s="100"/>
      <c r="JHY1" s="100"/>
      <c r="JHZ1" s="100"/>
      <c r="JIA1" s="100"/>
      <c r="JIB1" s="100"/>
      <c r="JIC1" s="100"/>
      <c r="JID1" s="100"/>
      <c r="JIE1" s="100"/>
      <c r="JIF1" s="100"/>
      <c r="JIG1" s="100"/>
      <c r="JIH1" s="100"/>
      <c r="JII1" s="100"/>
      <c r="JIJ1" s="100"/>
      <c r="JIK1" s="100"/>
      <c r="JIL1" s="100"/>
      <c r="JIM1" s="100"/>
      <c r="JIN1" s="100"/>
      <c r="JIO1" s="100"/>
      <c r="JIP1" s="100"/>
      <c r="JIQ1" s="100"/>
      <c r="JIR1" s="100"/>
      <c r="JIS1" s="100"/>
      <c r="JIT1" s="100"/>
      <c r="JIU1" s="100"/>
      <c r="JIV1" s="100"/>
      <c r="JIW1" s="100"/>
      <c r="JIX1" s="100"/>
      <c r="JIY1" s="100"/>
      <c r="JIZ1" s="100"/>
      <c r="JJA1" s="100"/>
      <c r="JJB1" s="100"/>
      <c r="JJC1" s="100"/>
      <c r="JJD1" s="100"/>
      <c r="JJE1" s="100"/>
      <c r="JJF1" s="100"/>
      <c r="JJG1" s="100"/>
      <c r="JJH1" s="100"/>
      <c r="JJI1" s="100"/>
      <c r="JJJ1" s="100"/>
      <c r="JJK1" s="100"/>
      <c r="JJL1" s="100"/>
      <c r="JJM1" s="100"/>
      <c r="JJN1" s="100"/>
      <c r="JJO1" s="100"/>
      <c r="JJP1" s="100"/>
      <c r="JJQ1" s="100"/>
      <c r="JJR1" s="100"/>
      <c r="JJS1" s="100"/>
      <c r="JJT1" s="100"/>
      <c r="JJU1" s="100"/>
      <c r="JJV1" s="100"/>
      <c r="JJW1" s="100"/>
      <c r="JJX1" s="100"/>
      <c r="JJY1" s="100"/>
      <c r="JJZ1" s="100"/>
      <c r="JKA1" s="100"/>
      <c r="JKB1" s="100"/>
      <c r="JKC1" s="100"/>
      <c r="JKD1" s="100"/>
      <c r="JKE1" s="100"/>
      <c r="JKF1" s="100"/>
      <c r="JKG1" s="100"/>
      <c r="JKH1" s="100"/>
      <c r="JKI1" s="100"/>
      <c r="JKJ1" s="100"/>
      <c r="JKK1" s="100"/>
      <c r="JKL1" s="100"/>
      <c r="JKM1" s="100"/>
      <c r="JKN1" s="100"/>
      <c r="JKO1" s="100"/>
      <c r="JKP1" s="100"/>
      <c r="JKQ1" s="100"/>
      <c r="JKR1" s="100"/>
      <c r="JKS1" s="100"/>
      <c r="JKT1" s="100"/>
      <c r="JKU1" s="100"/>
      <c r="JKV1" s="100"/>
      <c r="JKW1" s="100"/>
      <c r="JKX1" s="100"/>
      <c r="JKY1" s="100"/>
      <c r="JKZ1" s="100"/>
      <c r="JLA1" s="100"/>
      <c r="JLB1" s="100"/>
      <c r="JLC1" s="100"/>
      <c r="JLD1" s="100"/>
      <c r="JLE1" s="100"/>
      <c r="JLF1" s="100"/>
      <c r="JLG1" s="100"/>
      <c r="JLH1" s="100"/>
      <c r="JLI1" s="100"/>
      <c r="JLJ1" s="100"/>
      <c r="JLK1" s="100"/>
      <c r="JLL1" s="100"/>
      <c r="JLM1" s="100"/>
      <c r="JLN1" s="100"/>
      <c r="JLO1" s="100"/>
      <c r="JLP1" s="100"/>
      <c r="JLQ1" s="100"/>
      <c r="JLR1" s="100"/>
      <c r="JLS1" s="100"/>
      <c r="JLT1" s="100"/>
      <c r="JLU1" s="100"/>
      <c r="JLV1" s="100"/>
      <c r="JLW1" s="100"/>
      <c r="JLX1" s="100"/>
      <c r="JLY1" s="100"/>
      <c r="JLZ1" s="100"/>
      <c r="JMA1" s="100"/>
      <c r="JMB1" s="100"/>
      <c r="JMC1" s="100"/>
      <c r="JMD1" s="100"/>
      <c r="JME1" s="100"/>
      <c r="JMF1" s="100"/>
      <c r="JMG1" s="100"/>
      <c r="JMH1" s="100"/>
      <c r="JMI1" s="100"/>
      <c r="JMJ1" s="100"/>
      <c r="JMK1" s="100"/>
      <c r="JML1" s="100"/>
      <c r="JMM1" s="100"/>
      <c r="JMN1" s="100"/>
      <c r="JMO1" s="100"/>
      <c r="JMP1" s="100"/>
      <c r="JMQ1" s="100"/>
      <c r="JMR1" s="100"/>
      <c r="JMS1" s="100"/>
      <c r="JMT1" s="100"/>
      <c r="JMU1" s="100"/>
      <c r="JMV1" s="100"/>
      <c r="JMW1" s="100"/>
      <c r="JMX1" s="100"/>
      <c r="JMY1" s="100"/>
      <c r="JMZ1" s="100"/>
      <c r="JNA1" s="100"/>
      <c r="JNB1" s="100"/>
      <c r="JNC1" s="100"/>
      <c r="JND1" s="100"/>
      <c r="JNE1" s="100"/>
      <c r="JNF1" s="100"/>
      <c r="JNG1" s="100"/>
      <c r="JNH1" s="100"/>
      <c r="JNI1" s="100"/>
      <c r="JNJ1" s="100"/>
      <c r="JNK1" s="100"/>
      <c r="JNL1" s="100"/>
      <c r="JNM1" s="100"/>
      <c r="JNN1" s="100"/>
      <c r="JNO1" s="100"/>
      <c r="JNP1" s="100"/>
      <c r="JNQ1" s="100"/>
      <c r="JNR1" s="100"/>
      <c r="JNS1" s="100"/>
      <c r="JNT1" s="100"/>
      <c r="JNU1" s="100"/>
      <c r="JNV1" s="100"/>
      <c r="JNW1" s="100"/>
      <c r="JNX1" s="100"/>
      <c r="JNY1" s="100"/>
      <c r="JNZ1" s="100"/>
      <c r="JOA1" s="100"/>
      <c r="JOB1" s="100"/>
      <c r="JOC1" s="100"/>
      <c r="JOD1" s="100"/>
      <c r="JOE1" s="100"/>
      <c r="JOF1" s="100"/>
      <c r="JOG1" s="100"/>
      <c r="JOH1" s="100"/>
      <c r="JOI1" s="100"/>
      <c r="JOJ1" s="100"/>
      <c r="JOK1" s="100"/>
      <c r="JOL1" s="100"/>
      <c r="JOM1" s="100"/>
      <c r="JON1" s="100"/>
      <c r="JOO1" s="100"/>
      <c r="JOP1" s="100"/>
      <c r="JOQ1" s="100"/>
      <c r="JOR1" s="100"/>
      <c r="JOS1" s="100"/>
      <c r="JOT1" s="100"/>
      <c r="JOU1" s="100"/>
      <c r="JOV1" s="100"/>
      <c r="JOW1" s="100"/>
      <c r="JOX1" s="100"/>
      <c r="JOY1" s="100"/>
      <c r="JOZ1" s="100"/>
      <c r="JPA1" s="100"/>
      <c r="JPB1" s="100"/>
      <c r="JPC1" s="100"/>
      <c r="JPD1" s="100"/>
      <c r="JPE1" s="100"/>
      <c r="JPF1" s="100"/>
      <c r="JPG1" s="100"/>
      <c r="JPH1" s="100"/>
      <c r="JPI1" s="100"/>
      <c r="JPJ1" s="100"/>
      <c r="JPK1" s="100"/>
      <c r="JPL1" s="100"/>
      <c r="JPM1" s="100"/>
      <c r="JPN1" s="100"/>
      <c r="JPO1" s="100"/>
      <c r="JPP1" s="100"/>
      <c r="JPQ1" s="100"/>
      <c r="JPR1" s="100"/>
      <c r="JPS1" s="100"/>
      <c r="JPT1" s="100"/>
      <c r="JPU1" s="100"/>
      <c r="JPV1" s="100"/>
      <c r="JPW1" s="100"/>
      <c r="JPX1" s="100"/>
      <c r="JPY1" s="100"/>
      <c r="JPZ1" s="100"/>
      <c r="JQA1" s="100"/>
      <c r="JQB1" s="100"/>
      <c r="JQC1" s="100"/>
      <c r="JQD1" s="100"/>
      <c r="JQE1" s="100"/>
      <c r="JQF1" s="100"/>
      <c r="JQG1" s="100"/>
      <c r="JQH1" s="100"/>
      <c r="JQI1" s="100"/>
      <c r="JQJ1" s="100"/>
      <c r="JQK1" s="100"/>
      <c r="JQL1" s="100"/>
      <c r="JQM1" s="100"/>
      <c r="JQN1" s="100"/>
      <c r="JQO1" s="100"/>
      <c r="JQP1" s="100"/>
      <c r="JQQ1" s="100"/>
      <c r="JQR1" s="100"/>
      <c r="JQS1" s="100"/>
      <c r="JQT1" s="100"/>
      <c r="JQU1" s="100"/>
      <c r="JQV1" s="100"/>
      <c r="JQW1" s="100"/>
      <c r="JQX1" s="100"/>
      <c r="JQY1" s="100"/>
      <c r="JQZ1" s="100"/>
      <c r="JRA1" s="100"/>
      <c r="JRB1" s="100"/>
      <c r="JRC1" s="100"/>
      <c r="JRD1" s="100"/>
      <c r="JRE1" s="100"/>
      <c r="JRF1" s="100"/>
      <c r="JRG1" s="100"/>
      <c r="JRH1" s="100"/>
      <c r="JRI1" s="100"/>
      <c r="JRJ1" s="100"/>
      <c r="JRK1" s="100"/>
      <c r="JRL1" s="100"/>
      <c r="JRM1" s="100"/>
      <c r="JRN1" s="100"/>
      <c r="JRO1" s="100"/>
      <c r="JRP1" s="100"/>
      <c r="JRQ1" s="100"/>
      <c r="JRR1" s="100"/>
      <c r="JRS1" s="100"/>
      <c r="JRT1" s="100"/>
      <c r="JRU1" s="100"/>
      <c r="JRV1" s="100"/>
      <c r="JRW1" s="100"/>
      <c r="JRX1" s="100"/>
      <c r="JRY1" s="100"/>
      <c r="JRZ1" s="100"/>
      <c r="JSA1" s="100"/>
      <c r="JSB1" s="100"/>
      <c r="JSC1" s="100"/>
      <c r="JSD1" s="100"/>
      <c r="JSE1" s="100"/>
      <c r="JSF1" s="100"/>
      <c r="JSG1" s="100"/>
      <c r="JSH1" s="100"/>
      <c r="JSI1" s="100"/>
      <c r="JSJ1" s="100"/>
      <c r="JSK1" s="100"/>
      <c r="JSL1" s="100"/>
      <c r="JSM1" s="100"/>
      <c r="JSN1" s="100"/>
      <c r="JSO1" s="100"/>
      <c r="JSP1" s="100"/>
      <c r="JSQ1" s="100"/>
      <c r="JSR1" s="100"/>
      <c r="JSS1" s="100"/>
      <c r="JST1" s="100"/>
      <c r="JSU1" s="100"/>
      <c r="JSV1" s="100"/>
      <c r="JSW1" s="100"/>
      <c r="JSX1" s="100"/>
      <c r="JSY1" s="100"/>
      <c r="JSZ1" s="100"/>
      <c r="JTA1" s="100"/>
      <c r="JTB1" s="100"/>
      <c r="JTC1" s="100"/>
      <c r="JTD1" s="100"/>
      <c r="JTE1" s="100"/>
      <c r="JTF1" s="100"/>
      <c r="JTG1" s="100"/>
      <c r="JTH1" s="100"/>
      <c r="JTI1" s="100"/>
      <c r="JTJ1" s="100"/>
      <c r="JTK1" s="100"/>
      <c r="JTL1" s="100"/>
      <c r="JTM1" s="100"/>
      <c r="JTN1" s="100"/>
      <c r="JTO1" s="100"/>
      <c r="JTP1" s="100"/>
      <c r="JTQ1" s="100"/>
      <c r="JTR1" s="100"/>
      <c r="JTS1" s="100"/>
      <c r="JTT1" s="100"/>
      <c r="JTU1" s="100"/>
      <c r="JTV1" s="100"/>
      <c r="JTW1" s="100"/>
      <c r="JTX1" s="100"/>
      <c r="JTY1" s="100"/>
      <c r="JTZ1" s="100"/>
      <c r="JUA1" s="100"/>
      <c r="JUB1" s="100"/>
      <c r="JUC1" s="100"/>
      <c r="JUD1" s="100"/>
      <c r="JUE1" s="100"/>
      <c r="JUF1" s="100"/>
      <c r="JUG1" s="100"/>
      <c r="JUH1" s="100"/>
      <c r="JUI1" s="100"/>
      <c r="JUJ1" s="100"/>
      <c r="JUK1" s="100"/>
      <c r="JUL1" s="100"/>
      <c r="JUM1" s="100"/>
      <c r="JUN1" s="100"/>
      <c r="JUO1" s="100"/>
      <c r="JUP1" s="100"/>
      <c r="JUQ1" s="100"/>
      <c r="JUR1" s="100"/>
      <c r="JUS1" s="100"/>
      <c r="JUT1" s="100"/>
      <c r="JUU1" s="100"/>
      <c r="JUV1" s="100"/>
      <c r="JUW1" s="100"/>
      <c r="JUX1" s="100"/>
      <c r="JUY1" s="100"/>
      <c r="JUZ1" s="100"/>
      <c r="JVA1" s="100"/>
      <c r="JVB1" s="100"/>
      <c r="JVC1" s="100"/>
      <c r="JVD1" s="100"/>
      <c r="JVE1" s="100"/>
      <c r="JVF1" s="100"/>
      <c r="JVG1" s="100"/>
      <c r="JVH1" s="100"/>
      <c r="JVI1" s="100"/>
      <c r="JVJ1" s="100"/>
      <c r="JVK1" s="100"/>
      <c r="JVL1" s="100"/>
      <c r="JVM1" s="100"/>
      <c r="JVN1" s="100"/>
      <c r="JVO1" s="100"/>
      <c r="JVP1" s="100"/>
      <c r="JVQ1" s="100"/>
      <c r="JVR1" s="100"/>
      <c r="JVS1" s="100"/>
      <c r="JVT1" s="100"/>
      <c r="JVU1" s="100"/>
      <c r="JVV1" s="100"/>
      <c r="JVW1" s="100"/>
      <c r="JVX1" s="100"/>
      <c r="JVY1" s="100"/>
      <c r="JVZ1" s="100"/>
      <c r="JWA1" s="100"/>
      <c r="JWB1" s="100"/>
      <c r="JWC1" s="100"/>
      <c r="JWD1" s="100"/>
      <c r="JWE1" s="100"/>
      <c r="JWF1" s="100"/>
      <c r="JWG1" s="100"/>
      <c r="JWH1" s="100"/>
      <c r="JWI1" s="100"/>
      <c r="JWJ1" s="100"/>
      <c r="JWK1" s="100"/>
      <c r="JWL1" s="100"/>
      <c r="JWM1" s="100"/>
      <c r="JWN1" s="100"/>
      <c r="JWO1" s="100"/>
      <c r="JWP1" s="100"/>
      <c r="JWQ1" s="100"/>
      <c r="JWR1" s="100"/>
      <c r="JWS1" s="100"/>
      <c r="JWT1" s="100"/>
      <c r="JWU1" s="100"/>
      <c r="JWV1" s="100"/>
      <c r="JWW1" s="100"/>
      <c r="JWX1" s="100"/>
      <c r="JWY1" s="100"/>
      <c r="JWZ1" s="100"/>
      <c r="JXA1" s="100"/>
      <c r="JXB1" s="100"/>
      <c r="JXC1" s="100"/>
      <c r="JXD1" s="100"/>
      <c r="JXE1" s="100"/>
      <c r="JXF1" s="100"/>
      <c r="JXG1" s="100"/>
      <c r="JXH1" s="100"/>
      <c r="JXI1" s="100"/>
      <c r="JXJ1" s="100"/>
      <c r="JXK1" s="100"/>
      <c r="JXL1" s="100"/>
      <c r="JXM1" s="100"/>
      <c r="JXN1" s="100"/>
      <c r="JXO1" s="100"/>
      <c r="JXP1" s="100"/>
      <c r="JXQ1" s="100"/>
      <c r="JXR1" s="100"/>
      <c r="JXS1" s="100"/>
      <c r="JXT1" s="100"/>
      <c r="JXU1" s="100"/>
      <c r="JXV1" s="100"/>
      <c r="JXW1" s="100"/>
      <c r="JXX1" s="100"/>
      <c r="JXY1" s="100"/>
      <c r="JXZ1" s="100"/>
      <c r="JYA1" s="100"/>
      <c r="JYB1" s="100"/>
      <c r="JYC1" s="100"/>
      <c r="JYD1" s="100"/>
      <c r="JYE1" s="100"/>
      <c r="JYF1" s="100"/>
      <c r="JYG1" s="100"/>
      <c r="JYH1" s="100"/>
      <c r="JYI1" s="100"/>
      <c r="JYJ1" s="100"/>
      <c r="JYK1" s="100"/>
      <c r="JYL1" s="100"/>
      <c r="JYM1" s="100"/>
      <c r="JYN1" s="100"/>
      <c r="JYO1" s="100"/>
      <c r="JYP1" s="100"/>
      <c r="JYQ1" s="100"/>
      <c r="JYR1" s="100"/>
      <c r="JYS1" s="100"/>
      <c r="JYT1" s="100"/>
      <c r="JYU1" s="100"/>
      <c r="JYV1" s="100"/>
      <c r="JYW1" s="100"/>
      <c r="JYX1" s="100"/>
      <c r="JYY1" s="100"/>
      <c r="JYZ1" s="100"/>
      <c r="JZA1" s="100"/>
      <c r="JZB1" s="100"/>
      <c r="JZC1" s="100"/>
      <c r="JZD1" s="100"/>
      <c r="JZE1" s="100"/>
      <c r="JZF1" s="100"/>
      <c r="JZG1" s="100"/>
      <c r="JZH1" s="100"/>
      <c r="JZI1" s="100"/>
      <c r="JZJ1" s="100"/>
      <c r="JZK1" s="100"/>
      <c r="JZL1" s="100"/>
      <c r="JZM1" s="100"/>
      <c r="JZN1" s="100"/>
      <c r="JZO1" s="100"/>
      <c r="JZP1" s="100"/>
      <c r="JZQ1" s="100"/>
      <c r="JZR1" s="100"/>
      <c r="JZS1" s="100"/>
      <c r="JZT1" s="100"/>
      <c r="JZU1" s="100"/>
      <c r="JZV1" s="100"/>
      <c r="JZW1" s="100"/>
      <c r="JZX1" s="100"/>
      <c r="JZY1" s="100"/>
      <c r="JZZ1" s="100"/>
      <c r="KAA1" s="100"/>
      <c r="KAB1" s="100"/>
      <c r="KAC1" s="100"/>
      <c r="KAD1" s="100"/>
      <c r="KAE1" s="100"/>
      <c r="KAF1" s="100"/>
      <c r="KAG1" s="100"/>
      <c r="KAH1" s="100"/>
      <c r="KAI1" s="100"/>
      <c r="KAJ1" s="100"/>
      <c r="KAK1" s="100"/>
      <c r="KAL1" s="100"/>
      <c r="KAM1" s="100"/>
      <c r="KAN1" s="100"/>
      <c r="KAO1" s="100"/>
      <c r="KAP1" s="100"/>
      <c r="KAQ1" s="100"/>
      <c r="KAR1" s="100"/>
      <c r="KAS1" s="100"/>
      <c r="KAT1" s="100"/>
      <c r="KAU1" s="100"/>
      <c r="KAV1" s="100"/>
      <c r="KAW1" s="100"/>
      <c r="KAX1" s="100"/>
      <c r="KAY1" s="100"/>
      <c r="KAZ1" s="100"/>
      <c r="KBA1" s="100"/>
      <c r="KBB1" s="100"/>
      <c r="KBC1" s="100"/>
      <c r="KBD1" s="100"/>
      <c r="KBE1" s="100"/>
      <c r="KBF1" s="100"/>
      <c r="KBG1" s="100"/>
      <c r="KBH1" s="100"/>
      <c r="KBI1" s="100"/>
      <c r="KBJ1" s="100"/>
      <c r="KBK1" s="100"/>
      <c r="KBL1" s="100"/>
      <c r="KBM1" s="100"/>
      <c r="KBN1" s="100"/>
      <c r="KBO1" s="100"/>
      <c r="KBP1" s="100"/>
      <c r="KBQ1" s="100"/>
      <c r="KBR1" s="100"/>
      <c r="KBS1" s="100"/>
      <c r="KBT1" s="100"/>
      <c r="KBU1" s="100"/>
      <c r="KBV1" s="100"/>
      <c r="KBW1" s="100"/>
      <c r="KBX1" s="100"/>
      <c r="KBY1" s="100"/>
      <c r="KBZ1" s="100"/>
      <c r="KCA1" s="100"/>
      <c r="KCB1" s="100"/>
      <c r="KCC1" s="100"/>
      <c r="KCD1" s="100"/>
      <c r="KCE1" s="100"/>
      <c r="KCF1" s="100"/>
      <c r="KCG1" s="100"/>
      <c r="KCH1" s="100"/>
      <c r="KCI1" s="100"/>
      <c r="KCJ1" s="100"/>
      <c r="KCK1" s="100"/>
      <c r="KCL1" s="100"/>
      <c r="KCM1" s="100"/>
      <c r="KCN1" s="100"/>
      <c r="KCO1" s="100"/>
      <c r="KCP1" s="100"/>
      <c r="KCQ1" s="100"/>
      <c r="KCR1" s="100"/>
      <c r="KCS1" s="100"/>
      <c r="KCT1" s="100"/>
      <c r="KCU1" s="100"/>
      <c r="KCV1" s="100"/>
      <c r="KCW1" s="100"/>
      <c r="KCX1" s="100"/>
      <c r="KCY1" s="100"/>
      <c r="KCZ1" s="100"/>
      <c r="KDA1" s="100"/>
      <c r="KDB1" s="100"/>
      <c r="KDC1" s="100"/>
      <c r="KDD1" s="100"/>
      <c r="KDE1" s="100"/>
      <c r="KDF1" s="100"/>
      <c r="KDG1" s="100"/>
      <c r="KDH1" s="100"/>
      <c r="KDI1" s="100"/>
      <c r="KDJ1" s="100"/>
      <c r="KDK1" s="100"/>
      <c r="KDL1" s="100"/>
      <c r="KDM1" s="100"/>
      <c r="KDN1" s="100"/>
      <c r="KDO1" s="100"/>
      <c r="KDP1" s="100"/>
      <c r="KDQ1" s="100"/>
      <c r="KDR1" s="100"/>
      <c r="KDS1" s="100"/>
      <c r="KDT1" s="100"/>
      <c r="KDU1" s="100"/>
      <c r="KDV1" s="100"/>
      <c r="KDW1" s="100"/>
      <c r="KDX1" s="100"/>
      <c r="KDY1" s="100"/>
      <c r="KDZ1" s="100"/>
      <c r="KEA1" s="100"/>
      <c r="KEB1" s="100"/>
      <c r="KEC1" s="100"/>
      <c r="KED1" s="100"/>
      <c r="KEE1" s="100"/>
      <c r="KEF1" s="100"/>
      <c r="KEG1" s="100"/>
      <c r="KEH1" s="100"/>
      <c r="KEI1" s="100"/>
      <c r="KEJ1" s="100"/>
      <c r="KEK1" s="100"/>
      <c r="KEL1" s="100"/>
      <c r="KEM1" s="100"/>
      <c r="KEN1" s="100"/>
      <c r="KEO1" s="100"/>
      <c r="KEP1" s="100"/>
      <c r="KEQ1" s="100"/>
      <c r="KER1" s="100"/>
      <c r="KES1" s="100"/>
      <c r="KET1" s="100"/>
      <c r="KEU1" s="100"/>
      <c r="KEV1" s="100"/>
      <c r="KEW1" s="100"/>
      <c r="KEX1" s="100"/>
      <c r="KEY1" s="100"/>
      <c r="KEZ1" s="100"/>
      <c r="KFA1" s="100"/>
      <c r="KFB1" s="100"/>
      <c r="KFC1" s="100"/>
      <c r="KFD1" s="100"/>
      <c r="KFE1" s="100"/>
      <c r="KFF1" s="100"/>
      <c r="KFG1" s="100"/>
      <c r="KFH1" s="100"/>
      <c r="KFI1" s="100"/>
      <c r="KFJ1" s="100"/>
      <c r="KFK1" s="100"/>
      <c r="KFL1" s="100"/>
      <c r="KFM1" s="100"/>
      <c r="KFN1" s="100"/>
      <c r="KFO1" s="100"/>
      <c r="KFP1" s="100"/>
      <c r="KFQ1" s="100"/>
      <c r="KFR1" s="100"/>
      <c r="KFS1" s="100"/>
      <c r="KFT1" s="100"/>
      <c r="KFU1" s="100"/>
      <c r="KFV1" s="100"/>
      <c r="KFW1" s="100"/>
      <c r="KFX1" s="100"/>
      <c r="KFY1" s="100"/>
      <c r="KFZ1" s="100"/>
      <c r="KGA1" s="100"/>
      <c r="KGB1" s="100"/>
      <c r="KGC1" s="100"/>
      <c r="KGD1" s="100"/>
      <c r="KGE1" s="100"/>
      <c r="KGF1" s="100"/>
      <c r="KGG1" s="100"/>
      <c r="KGH1" s="100"/>
      <c r="KGI1" s="100"/>
      <c r="KGJ1" s="100"/>
      <c r="KGK1" s="100"/>
      <c r="KGL1" s="100"/>
      <c r="KGM1" s="100"/>
      <c r="KGN1" s="100"/>
      <c r="KGO1" s="100"/>
      <c r="KGP1" s="100"/>
      <c r="KGQ1" s="100"/>
      <c r="KGR1" s="100"/>
      <c r="KGS1" s="100"/>
      <c r="KGT1" s="100"/>
      <c r="KGU1" s="100"/>
      <c r="KGV1" s="100"/>
      <c r="KGW1" s="100"/>
      <c r="KGX1" s="100"/>
      <c r="KGY1" s="100"/>
      <c r="KGZ1" s="100"/>
      <c r="KHA1" s="100"/>
      <c r="KHB1" s="100"/>
      <c r="KHC1" s="100"/>
      <c r="KHD1" s="100"/>
      <c r="KHE1" s="100"/>
      <c r="KHF1" s="100"/>
      <c r="KHG1" s="100"/>
      <c r="KHH1" s="100"/>
      <c r="KHI1" s="100"/>
      <c r="KHJ1" s="100"/>
      <c r="KHK1" s="100"/>
      <c r="KHL1" s="100"/>
      <c r="KHM1" s="100"/>
      <c r="KHN1" s="100"/>
      <c r="KHO1" s="100"/>
      <c r="KHP1" s="100"/>
      <c r="KHQ1" s="100"/>
      <c r="KHR1" s="100"/>
      <c r="KHS1" s="100"/>
      <c r="KHT1" s="100"/>
      <c r="KHU1" s="100"/>
      <c r="KHV1" s="100"/>
      <c r="KHW1" s="100"/>
      <c r="KHX1" s="100"/>
      <c r="KHY1" s="100"/>
      <c r="KHZ1" s="100"/>
      <c r="KIA1" s="100"/>
      <c r="KIB1" s="100"/>
      <c r="KIC1" s="100"/>
      <c r="KID1" s="100"/>
      <c r="KIE1" s="100"/>
      <c r="KIF1" s="100"/>
      <c r="KIG1" s="100"/>
      <c r="KIH1" s="100"/>
      <c r="KII1" s="100"/>
      <c r="KIJ1" s="100"/>
      <c r="KIK1" s="100"/>
      <c r="KIL1" s="100"/>
      <c r="KIM1" s="100"/>
      <c r="KIN1" s="100"/>
      <c r="KIO1" s="100"/>
      <c r="KIP1" s="100"/>
      <c r="KIQ1" s="100"/>
      <c r="KIR1" s="100"/>
      <c r="KIS1" s="100"/>
      <c r="KIT1" s="100"/>
      <c r="KIU1" s="100"/>
      <c r="KIV1" s="100"/>
      <c r="KIW1" s="100"/>
      <c r="KIX1" s="100"/>
      <c r="KIY1" s="100"/>
      <c r="KIZ1" s="100"/>
      <c r="KJA1" s="100"/>
      <c r="KJB1" s="100"/>
      <c r="KJC1" s="100"/>
      <c r="KJD1" s="100"/>
      <c r="KJE1" s="100"/>
      <c r="KJF1" s="100"/>
      <c r="KJG1" s="100"/>
      <c r="KJH1" s="100"/>
      <c r="KJI1" s="100"/>
      <c r="KJJ1" s="100"/>
      <c r="KJK1" s="100"/>
      <c r="KJL1" s="100"/>
      <c r="KJM1" s="100"/>
      <c r="KJN1" s="100"/>
      <c r="KJO1" s="100"/>
      <c r="KJP1" s="100"/>
      <c r="KJQ1" s="100"/>
      <c r="KJR1" s="100"/>
      <c r="KJS1" s="100"/>
      <c r="KJT1" s="100"/>
      <c r="KJU1" s="100"/>
      <c r="KJV1" s="100"/>
      <c r="KJW1" s="100"/>
      <c r="KJX1" s="100"/>
      <c r="KJY1" s="100"/>
      <c r="KJZ1" s="100"/>
      <c r="KKA1" s="100"/>
      <c r="KKB1" s="100"/>
      <c r="KKC1" s="100"/>
      <c r="KKD1" s="100"/>
      <c r="KKE1" s="100"/>
      <c r="KKF1" s="100"/>
      <c r="KKG1" s="100"/>
      <c r="KKH1" s="100"/>
      <c r="KKI1" s="100"/>
      <c r="KKJ1" s="100"/>
      <c r="KKK1" s="100"/>
      <c r="KKL1" s="100"/>
      <c r="KKM1" s="100"/>
      <c r="KKN1" s="100"/>
      <c r="KKO1" s="100"/>
      <c r="KKP1" s="100"/>
      <c r="KKQ1" s="100"/>
      <c r="KKR1" s="100"/>
      <c r="KKS1" s="100"/>
      <c r="KKT1" s="100"/>
      <c r="KKU1" s="100"/>
      <c r="KKV1" s="100"/>
      <c r="KKW1" s="100"/>
      <c r="KKX1" s="100"/>
      <c r="KKY1" s="100"/>
      <c r="KKZ1" s="100"/>
      <c r="KLA1" s="100"/>
      <c r="KLB1" s="100"/>
      <c r="KLC1" s="100"/>
      <c r="KLD1" s="100"/>
      <c r="KLE1" s="100"/>
      <c r="KLF1" s="100"/>
      <c r="KLG1" s="100"/>
      <c r="KLH1" s="100"/>
      <c r="KLI1" s="100"/>
      <c r="KLJ1" s="100"/>
      <c r="KLK1" s="100"/>
      <c r="KLL1" s="100"/>
      <c r="KLM1" s="100"/>
      <c r="KLN1" s="100"/>
      <c r="KLO1" s="100"/>
      <c r="KLP1" s="100"/>
      <c r="KLQ1" s="100"/>
      <c r="KLR1" s="100"/>
      <c r="KLS1" s="100"/>
      <c r="KLT1" s="100"/>
      <c r="KLU1" s="100"/>
      <c r="KLV1" s="100"/>
      <c r="KLW1" s="100"/>
      <c r="KLX1" s="100"/>
      <c r="KLY1" s="100"/>
      <c r="KLZ1" s="100"/>
      <c r="KMA1" s="100"/>
      <c r="KMB1" s="100"/>
      <c r="KMC1" s="100"/>
      <c r="KMD1" s="100"/>
      <c r="KME1" s="100"/>
      <c r="KMF1" s="100"/>
      <c r="KMG1" s="100"/>
      <c r="KMH1" s="100"/>
      <c r="KMI1" s="100"/>
      <c r="KMJ1" s="100"/>
      <c r="KMK1" s="100"/>
      <c r="KML1" s="100"/>
      <c r="KMM1" s="100"/>
      <c r="KMN1" s="100"/>
      <c r="KMO1" s="100"/>
      <c r="KMP1" s="100"/>
      <c r="KMQ1" s="100"/>
      <c r="KMR1" s="100"/>
      <c r="KMS1" s="100"/>
      <c r="KMT1" s="100"/>
      <c r="KMU1" s="100"/>
      <c r="KMV1" s="100"/>
      <c r="KMW1" s="100"/>
      <c r="KMX1" s="100"/>
      <c r="KMY1" s="100"/>
      <c r="KMZ1" s="100"/>
      <c r="KNA1" s="100"/>
      <c r="KNB1" s="100"/>
      <c r="KNC1" s="100"/>
      <c r="KND1" s="100"/>
      <c r="KNE1" s="100"/>
      <c r="KNF1" s="100"/>
      <c r="KNG1" s="100"/>
      <c r="KNH1" s="100"/>
      <c r="KNI1" s="100"/>
      <c r="KNJ1" s="100"/>
      <c r="KNK1" s="100"/>
      <c r="KNL1" s="100"/>
      <c r="KNM1" s="100"/>
      <c r="KNN1" s="100"/>
      <c r="KNO1" s="100"/>
      <c r="KNP1" s="100"/>
      <c r="KNQ1" s="100"/>
      <c r="KNR1" s="100"/>
      <c r="KNS1" s="100"/>
      <c r="KNT1" s="100"/>
      <c r="KNU1" s="100"/>
      <c r="KNV1" s="100"/>
      <c r="KNW1" s="100"/>
      <c r="KNX1" s="100"/>
      <c r="KNY1" s="100"/>
      <c r="KNZ1" s="100"/>
      <c r="KOA1" s="100"/>
      <c r="KOB1" s="100"/>
      <c r="KOC1" s="100"/>
      <c r="KOD1" s="100"/>
      <c r="KOE1" s="100"/>
      <c r="KOF1" s="100"/>
      <c r="KOG1" s="100"/>
      <c r="KOH1" s="100"/>
      <c r="KOI1" s="100"/>
      <c r="KOJ1" s="100"/>
      <c r="KOK1" s="100"/>
      <c r="KOL1" s="100"/>
      <c r="KOM1" s="100"/>
      <c r="KON1" s="100"/>
      <c r="KOO1" s="100"/>
      <c r="KOP1" s="100"/>
      <c r="KOQ1" s="100"/>
      <c r="KOR1" s="100"/>
      <c r="KOS1" s="100"/>
      <c r="KOT1" s="100"/>
      <c r="KOU1" s="100"/>
      <c r="KOV1" s="100"/>
      <c r="KOW1" s="100"/>
      <c r="KOX1" s="100"/>
      <c r="KOY1" s="100"/>
      <c r="KOZ1" s="100"/>
      <c r="KPA1" s="100"/>
      <c r="KPB1" s="100"/>
      <c r="KPC1" s="100"/>
      <c r="KPD1" s="100"/>
      <c r="KPE1" s="100"/>
      <c r="KPF1" s="100"/>
      <c r="KPG1" s="100"/>
      <c r="KPH1" s="100"/>
      <c r="KPI1" s="100"/>
      <c r="KPJ1" s="100"/>
      <c r="KPK1" s="100"/>
      <c r="KPL1" s="100"/>
      <c r="KPM1" s="100"/>
      <c r="KPN1" s="100"/>
      <c r="KPO1" s="100"/>
      <c r="KPP1" s="100"/>
      <c r="KPQ1" s="100"/>
      <c r="KPR1" s="100"/>
      <c r="KPS1" s="100"/>
      <c r="KPT1" s="100"/>
      <c r="KPU1" s="100"/>
      <c r="KPV1" s="100"/>
      <c r="KPW1" s="100"/>
      <c r="KPX1" s="100"/>
      <c r="KPY1" s="100"/>
      <c r="KPZ1" s="100"/>
      <c r="KQA1" s="100"/>
      <c r="KQB1" s="100"/>
      <c r="KQC1" s="100"/>
      <c r="KQD1" s="100"/>
      <c r="KQE1" s="100"/>
      <c r="KQF1" s="100"/>
      <c r="KQG1" s="100"/>
      <c r="KQH1" s="100"/>
      <c r="KQI1" s="100"/>
      <c r="KQJ1" s="100"/>
      <c r="KQK1" s="100"/>
      <c r="KQL1" s="100"/>
      <c r="KQM1" s="100"/>
      <c r="KQN1" s="100"/>
      <c r="KQO1" s="100"/>
      <c r="KQP1" s="100"/>
      <c r="KQQ1" s="100"/>
      <c r="KQR1" s="100"/>
      <c r="KQS1" s="100"/>
      <c r="KQT1" s="100"/>
      <c r="KQU1" s="100"/>
      <c r="KQV1" s="100"/>
      <c r="KQW1" s="100"/>
      <c r="KQX1" s="100"/>
      <c r="KQY1" s="100"/>
      <c r="KQZ1" s="100"/>
      <c r="KRA1" s="100"/>
      <c r="KRB1" s="100"/>
      <c r="KRC1" s="100"/>
      <c r="KRD1" s="100"/>
      <c r="KRE1" s="100"/>
      <c r="KRF1" s="100"/>
      <c r="KRG1" s="100"/>
      <c r="KRH1" s="100"/>
      <c r="KRI1" s="100"/>
      <c r="KRJ1" s="100"/>
      <c r="KRK1" s="100"/>
      <c r="KRL1" s="100"/>
      <c r="KRM1" s="100"/>
      <c r="KRN1" s="100"/>
      <c r="KRO1" s="100"/>
      <c r="KRP1" s="100"/>
      <c r="KRQ1" s="100"/>
      <c r="KRR1" s="100"/>
      <c r="KRS1" s="100"/>
      <c r="KRT1" s="100"/>
      <c r="KRU1" s="100"/>
      <c r="KRV1" s="100"/>
      <c r="KRW1" s="100"/>
      <c r="KRX1" s="100"/>
      <c r="KRY1" s="100"/>
      <c r="KRZ1" s="100"/>
      <c r="KSA1" s="100"/>
      <c r="KSB1" s="100"/>
      <c r="KSC1" s="100"/>
      <c r="KSD1" s="100"/>
      <c r="KSE1" s="100"/>
      <c r="KSF1" s="100"/>
      <c r="KSG1" s="100"/>
      <c r="KSH1" s="100"/>
      <c r="KSI1" s="100"/>
      <c r="KSJ1" s="100"/>
      <c r="KSK1" s="100"/>
      <c r="KSL1" s="100"/>
      <c r="KSM1" s="100"/>
      <c r="KSN1" s="100"/>
      <c r="KSO1" s="100"/>
      <c r="KSP1" s="100"/>
      <c r="KSQ1" s="100"/>
      <c r="KSR1" s="100"/>
      <c r="KSS1" s="100"/>
      <c r="KST1" s="100"/>
      <c r="KSU1" s="100"/>
      <c r="KSV1" s="100"/>
      <c r="KSW1" s="100"/>
      <c r="KSX1" s="100"/>
      <c r="KSY1" s="100"/>
      <c r="KSZ1" s="100"/>
      <c r="KTA1" s="100"/>
      <c r="KTB1" s="100"/>
      <c r="KTC1" s="100"/>
      <c r="KTD1" s="100"/>
      <c r="KTE1" s="100"/>
      <c r="KTF1" s="100"/>
      <c r="KTG1" s="100"/>
      <c r="KTH1" s="100"/>
      <c r="KTI1" s="100"/>
      <c r="KTJ1" s="100"/>
      <c r="KTK1" s="100"/>
      <c r="KTL1" s="100"/>
      <c r="KTM1" s="100"/>
      <c r="KTN1" s="100"/>
      <c r="KTO1" s="100"/>
      <c r="KTP1" s="100"/>
      <c r="KTQ1" s="100"/>
      <c r="KTR1" s="100"/>
      <c r="KTS1" s="100"/>
      <c r="KTT1" s="100"/>
      <c r="KTU1" s="100"/>
      <c r="KTV1" s="100"/>
      <c r="KTW1" s="100"/>
      <c r="KTX1" s="100"/>
      <c r="KTY1" s="100"/>
      <c r="KTZ1" s="100"/>
      <c r="KUA1" s="100"/>
      <c r="KUB1" s="100"/>
      <c r="KUC1" s="100"/>
      <c r="KUD1" s="100"/>
      <c r="KUE1" s="100"/>
      <c r="KUF1" s="100"/>
      <c r="KUG1" s="100"/>
      <c r="KUH1" s="100"/>
      <c r="KUI1" s="100"/>
      <c r="KUJ1" s="100"/>
      <c r="KUK1" s="100"/>
      <c r="KUL1" s="100"/>
      <c r="KUM1" s="100"/>
      <c r="KUN1" s="100"/>
      <c r="KUO1" s="100"/>
      <c r="KUP1" s="100"/>
      <c r="KUQ1" s="100"/>
      <c r="KUR1" s="100"/>
      <c r="KUS1" s="100"/>
      <c r="KUT1" s="100"/>
      <c r="KUU1" s="100"/>
      <c r="KUV1" s="100"/>
      <c r="KUW1" s="100"/>
      <c r="KUX1" s="100"/>
      <c r="KUY1" s="100"/>
      <c r="KUZ1" s="100"/>
      <c r="KVA1" s="100"/>
      <c r="KVB1" s="100"/>
      <c r="KVC1" s="100"/>
      <c r="KVD1" s="100"/>
      <c r="KVE1" s="100"/>
      <c r="KVF1" s="100"/>
      <c r="KVG1" s="100"/>
      <c r="KVH1" s="100"/>
      <c r="KVI1" s="100"/>
      <c r="KVJ1" s="100"/>
      <c r="KVK1" s="100"/>
      <c r="KVL1" s="100"/>
      <c r="KVM1" s="100"/>
      <c r="KVN1" s="100"/>
      <c r="KVO1" s="100"/>
      <c r="KVP1" s="100"/>
      <c r="KVQ1" s="100"/>
      <c r="KVR1" s="100"/>
      <c r="KVS1" s="100"/>
      <c r="KVT1" s="100"/>
      <c r="KVU1" s="100"/>
      <c r="KVV1" s="100"/>
      <c r="KVW1" s="100"/>
      <c r="KVX1" s="100"/>
      <c r="KVY1" s="100"/>
      <c r="KVZ1" s="100"/>
      <c r="KWA1" s="100"/>
      <c r="KWB1" s="100"/>
      <c r="KWC1" s="100"/>
      <c r="KWD1" s="100"/>
      <c r="KWE1" s="100"/>
      <c r="KWF1" s="100"/>
      <c r="KWG1" s="100"/>
      <c r="KWH1" s="100"/>
      <c r="KWI1" s="100"/>
      <c r="KWJ1" s="100"/>
      <c r="KWK1" s="100"/>
      <c r="KWL1" s="100"/>
      <c r="KWM1" s="100"/>
      <c r="KWN1" s="100"/>
      <c r="KWO1" s="100"/>
      <c r="KWP1" s="100"/>
      <c r="KWQ1" s="100"/>
      <c r="KWR1" s="100"/>
      <c r="KWS1" s="100"/>
      <c r="KWT1" s="100"/>
      <c r="KWU1" s="100"/>
      <c r="KWV1" s="100"/>
      <c r="KWW1" s="100"/>
      <c r="KWX1" s="100"/>
      <c r="KWY1" s="100"/>
      <c r="KWZ1" s="100"/>
      <c r="KXA1" s="100"/>
      <c r="KXB1" s="100"/>
      <c r="KXC1" s="100"/>
      <c r="KXD1" s="100"/>
      <c r="KXE1" s="100"/>
      <c r="KXF1" s="100"/>
      <c r="KXG1" s="100"/>
      <c r="KXH1" s="100"/>
      <c r="KXI1" s="100"/>
      <c r="KXJ1" s="100"/>
      <c r="KXK1" s="100"/>
      <c r="KXL1" s="100"/>
      <c r="KXM1" s="100"/>
      <c r="KXN1" s="100"/>
      <c r="KXO1" s="100"/>
      <c r="KXP1" s="100"/>
      <c r="KXQ1" s="100"/>
      <c r="KXR1" s="100"/>
      <c r="KXS1" s="100"/>
      <c r="KXT1" s="100"/>
      <c r="KXU1" s="100"/>
      <c r="KXV1" s="100"/>
      <c r="KXW1" s="100"/>
      <c r="KXX1" s="100"/>
      <c r="KXY1" s="100"/>
      <c r="KXZ1" s="100"/>
      <c r="KYA1" s="100"/>
      <c r="KYB1" s="100"/>
      <c r="KYC1" s="100"/>
      <c r="KYD1" s="100"/>
      <c r="KYE1" s="100"/>
      <c r="KYF1" s="100"/>
      <c r="KYG1" s="100"/>
      <c r="KYH1" s="100"/>
      <c r="KYI1" s="100"/>
      <c r="KYJ1" s="100"/>
      <c r="KYK1" s="100"/>
      <c r="KYL1" s="100"/>
      <c r="KYM1" s="100"/>
      <c r="KYN1" s="100"/>
      <c r="KYO1" s="100"/>
      <c r="KYP1" s="100"/>
      <c r="KYQ1" s="100"/>
      <c r="KYR1" s="100"/>
      <c r="KYS1" s="100"/>
      <c r="KYT1" s="100"/>
      <c r="KYU1" s="100"/>
      <c r="KYV1" s="100"/>
      <c r="KYW1" s="100"/>
      <c r="KYX1" s="100"/>
      <c r="KYY1" s="100"/>
      <c r="KYZ1" s="100"/>
      <c r="KZA1" s="100"/>
      <c r="KZB1" s="100"/>
      <c r="KZC1" s="100"/>
      <c r="KZD1" s="100"/>
      <c r="KZE1" s="100"/>
      <c r="KZF1" s="100"/>
      <c r="KZG1" s="100"/>
      <c r="KZH1" s="100"/>
      <c r="KZI1" s="100"/>
      <c r="KZJ1" s="100"/>
      <c r="KZK1" s="100"/>
      <c r="KZL1" s="100"/>
      <c r="KZM1" s="100"/>
      <c r="KZN1" s="100"/>
      <c r="KZO1" s="100"/>
      <c r="KZP1" s="100"/>
      <c r="KZQ1" s="100"/>
      <c r="KZR1" s="100"/>
      <c r="KZS1" s="100"/>
      <c r="KZT1" s="100"/>
      <c r="KZU1" s="100"/>
      <c r="KZV1" s="100"/>
      <c r="KZW1" s="100"/>
      <c r="KZX1" s="100"/>
      <c r="KZY1" s="100"/>
      <c r="KZZ1" s="100"/>
      <c r="LAA1" s="100"/>
      <c r="LAB1" s="100"/>
      <c r="LAC1" s="100"/>
      <c r="LAD1" s="100"/>
      <c r="LAE1" s="100"/>
      <c r="LAF1" s="100"/>
      <c r="LAG1" s="100"/>
      <c r="LAH1" s="100"/>
      <c r="LAI1" s="100"/>
      <c r="LAJ1" s="100"/>
      <c r="LAK1" s="100"/>
      <c r="LAL1" s="100"/>
      <c r="LAM1" s="100"/>
      <c r="LAN1" s="100"/>
      <c r="LAO1" s="100"/>
      <c r="LAP1" s="100"/>
      <c r="LAQ1" s="100"/>
      <c r="LAR1" s="100"/>
      <c r="LAS1" s="100"/>
      <c r="LAT1" s="100"/>
      <c r="LAU1" s="100"/>
      <c r="LAV1" s="100"/>
      <c r="LAW1" s="100"/>
      <c r="LAX1" s="100"/>
      <c r="LAY1" s="100"/>
      <c r="LAZ1" s="100"/>
      <c r="LBA1" s="100"/>
      <c r="LBB1" s="100"/>
      <c r="LBC1" s="100"/>
      <c r="LBD1" s="100"/>
      <c r="LBE1" s="100"/>
      <c r="LBF1" s="100"/>
      <c r="LBG1" s="100"/>
      <c r="LBH1" s="100"/>
      <c r="LBI1" s="100"/>
      <c r="LBJ1" s="100"/>
      <c r="LBK1" s="100"/>
      <c r="LBL1" s="100"/>
      <c r="LBM1" s="100"/>
      <c r="LBN1" s="100"/>
      <c r="LBO1" s="100"/>
      <c r="LBP1" s="100"/>
      <c r="LBQ1" s="100"/>
      <c r="LBR1" s="100"/>
      <c r="LBS1" s="100"/>
      <c r="LBT1" s="100"/>
      <c r="LBU1" s="100"/>
      <c r="LBV1" s="100"/>
      <c r="LBW1" s="100"/>
      <c r="LBX1" s="100"/>
      <c r="LBY1" s="100"/>
      <c r="LBZ1" s="100"/>
      <c r="LCA1" s="100"/>
      <c r="LCB1" s="100"/>
      <c r="LCC1" s="100"/>
      <c r="LCD1" s="100"/>
      <c r="LCE1" s="100"/>
      <c r="LCF1" s="100"/>
      <c r="LCG1" s="100"/>
      <c r="LCH1" s="100"/>
      <c r="LCI1" s="100"/>
      <c r="LCJ1" s="100"/>
      <c r="LCK1" s="100"/>
      <c r="LCL1" s="100"/>
      <c r="LCM1" s="100"/>
      <c r="LCN1" s="100"/>
      <c r="LCO1" s="100"/>
      <c r="LCP1" s="100"/>
      <c r="LCQ1" s="100"/>
      <c r="LCR1" s="100"/>
      <c r="LCS1" s="100"/>
      <c r="LCT1" s="100"/>
      <c r="LCU1" s="100"/>
      <c r="LCV1" s="100"/>
      <c r="LCW1" s="100"/>
      <c r="LCX1" s="100"/>
      <c r="LCY1" s="100"/>
      <c r="LCZ1" s="100"/>
      <c r="LDA1" s="100"/>
      <c r="LDB1" s="100"/>
      <c r="LDC1" s="100"/>
      <c r="LDD1" s="100"/>
      <c r="LDE1" s="100"/>
      <c r="LDF1" s="100"/>
      <c r="LDG1" s="100"/>
      <c r="LDH1" s="100"/>
      <c r="LDI1" s="100"/>
      <c r="LDJ1" s="100"/>
      <c r="LDK1" s="100"/>
      <c r="LDL1" s="100"/>
      <c r="LDM1" s="100"/>
      <c r="LDN1" s="100"/>
      <c r="LDO1" s="100"/>
      <c r="LDP1" s="100"/>
      <c r="LDQ1" s="100"/>
      <c r="LDR1" s="100"/>
      <c r="LDS1" s="100"/>
      <c r="LDT1" s="100"/>
      <c r="LDU1" s="100"/>
      <c r="LDV1" s="100"/>
      <c r="LDW1" s="100"/>
      <c r="LDX1" s="100"/>
      <c r="LDY1" s="100"/>
      <c r="LDZ1" s="100"/>
      <c r="LEA1" s="100"/>
      <c r="LEB1" s="100"/>
      <c r="LEC1" s="100"/>
      <c r="LED1" s="100"/>
      <c r="LEE1" s="100"/>
      <c r="LEF1" s="100"/>
      <c r="LEG1" s="100"/>
      <c r="LEH1" s="100"/>
      <c r="LEI1" s="100"/>
      <c r="LEJ1" s="100"/>
      <c r="LEK1" s="100"/>
      <c r="LEL1" s="100"/>
      <c r="LEM1" s="100"/>
      <c r="LEN1" s="100"/>
      <c r="LEO1" s="100"/>
      <c r="LEP1" s="100"/>
      <c r="LEQ1" s="100"/>
      <c r="LER1" s="100"/>
      <c r="LES1" s="100"/>
      <c r="LET1" s="100"/>
      <c r="LEU1" s="100"/>
      <c r="LEV1" s="100"/>
      <c r="LEW1" s="100"/>
      <c r="LEX1" s="100"/>
      <c r="LEY1" s="100"/>
      <c r="LEZ1" s="100"/>
      <c r="LFA1" s="100"/>
      <c r="LFB1" s="100"/>
      <c r="LFC1" s="100"/>
      <c r="LFD1" s="100"/>
      <c r="LFE1" s="100"/>
      <c r="LFF1" s="100"/>
      <c r="LFG1" s="100"/>
      <c r="LFH1" s="100"/>
      <c r="LFI1" s="100"/>
      <c r="LFJ1" s="100"/>
      <c r="LFK1" s="100"/>
      <c r="LFL1" s="100"/>
      <c r="LFM1" s="100"/>
      <c r="LFN1" s="100"/>
      <c r="LFO1" s="100"/>
      <c r="LFP1" s="100"/>
      <c r="LFQ1" s="100"/>
      <c r="LFR1" s="100"/>
      <c r="LFS1" s="100"/>
      <c r="LFT1" s="100"/>
      <c r="LFU1" s="100"/>
      <c r="LFV1" s="100"/>
      <c r="LFW1" s="100"/>
      <c r="LFX1" s="100"/>
      <c r="LFY1" s="100"/>
      <c r="LFZ1" s="100"/>
      <c r="LGA1" s="100"/>
      <c r="LGB1" s="100"/>
      <c r="LGC1" s="100"/>
      <c r="LGD1" s="100"/>
      <c r="LGE1" s="100"/>
      <c r="LGF1" s="100"/>
      <c r="LGG1" s="100"/>
      <c r="LGH1" s="100"/>
      <c r="LGI1" s="100"/>
      <c r="LGJ1" s="100"/>
      <c r="LGK1" s="100"/>
      <c r="LGL1" s="100"/>
      <c r="LGM1" s="100"/>
      <c r="LGN1" s="100"/>
      <c r="LGO1" s="100"/>
      <c r="LGP1" s="100"/>
      <c r="LGQ1" s="100"/>
      <c r="LGR1" s="100"/>
      <c r="LGS1" s="100"/>
      <c r="LGT1" s="100"/>
      <c r="LGU1" s="100"/>
      <c r="LGV1" s="100"/>
      <c r="LGW1" s="100"/>
      <c r="LGX1" s="100"/>
      <c r="LGY1" s="100"/>
      <c r="LGZ1" s="100"/>
      <c r="LHA1" s="100"/>
      <c r="LHB1" s="100"/>
      <c r="LHC1" s="100"/>
      <c r="LHD1" s="100"/>
      <c r="LHE1" s="100"/>
      <c r="LHF1" s="100"/>
      <c r="LHG1" s="100"/>
      <c r="LHH1" s="100"/>
      <c r="LHI1" s="100"/>
      <c r="LHJ1" s="100"/>
      <c r="LHK1" s="100"/>
      <c r="LHL1" s="100"/>
      <c r="LHM1" s="100"/>
      <c r="LHN1" s="100"/>
      <c r="LHO1" s="100"/>
      <c r="LHP1" s="100"/>
      <c r="LHQ1" s="100"/>
      <c r="LHR1" s="100"/>
      <c r="LHS1" s="100"/>
      <c r="LHT1" s="100"/>
      <c r="LHU1" s="100"/>
      <c r="LHV1" s="100"/>
      <c r="LHW1" s="100"/>
      <c r="LHX1" s="100"/>
      <c r="LHY1" s="100"/>
      <c r="LHZ1" s="100"/>
      <c r="LIA1" s="100"/>
      <c r="LIB1" s="100"/>
      <c r="LIC1" s="100"/>
      <c r="LID1" s="100"/>
      <c r="LIE1" s="100"/>
      <c r="LIF1" s="100"/>
      <c r="LIG1" s="100"/>
      <c r="LIH1" s="100"/>
      <c r="LII1" s="100"/>
      <c r="LIJ1" s="100"/>
      <c r="LIK1" s="100"/>
      <c r="LIL1" s="100"/>
      <c r="LIM1" s="100"/>
      <c r="LIN1" s="100"/>
      <c r="LIO1" s="100"/>
      <c r="LIP1" s="100"/>
      <c r="LIQ1" s="100"/>
      <c r="LIR1" s="100"/>
      <c r="LIS1" s="100"/>
      <c r="LIT1" s="100"/>
      <c r="LIU1" s="100"/>
      <c r="LIV1" s="100"/>
      <c r="LIW1" s="100"/>
      <c r="LIX1" s="100"/>
      <c r="LIY1" s="100"/>
      <c r="LIZ1" s="100"/>
      <c r="LJA1" s="100"/>
      <c r="LJB1" s="100"/>
      <c r="LJC1" s="100"/>
      <c r="LJD1" s="100"/>
      <c r="LJE1" s="100"/>
      <c r="LJF1" s="100"/>
      <c r="LJG1" s="100"/>
      <c r="LJH1" s="100"/>
      <c r="LJI1" s="100"/>
      <c r="LJJ1" s="100"/>
      <c r="LJK1" s="100"/>
      <c r="LJL1" s="100"/>
      <c r="LJM1" s="100"/>
      <c r="LJN1" s="100"/>
      <c r="LJO1" s="100"/>
      <c r="LJP1" s="100"/>
      <c r="LJQ1" s="100"/>
      <c r="LJR1" s="100"/>
      <c r="LJS1" s="100"/>
      <c r="LJT1" s="100"/>
      <c r="LJU1" s="100"/>
      <c r="LJV1" s="100"/>
      <c r="LJW1" s="100"/>
      <c r="LJX1" s="100"/>
      <c r="LJY1" s="100"/>
      <c r="LJZ1" s="100"/>
      <c r="LKA1" s="100"/>
      <c r="LKB1" s="100"/>
      <c r="LKC1" s="100"/>
      <c r="LKD1" s="100"/>
      <c r="LKE1" s="100"/>
      <c r="LKF1" s="100"/>
      <c r="LKG1" s="100"/>
      <c r="LKH1" s="100"/>
      <c r="LKI1" s="100"/>
      <c r="LKJ1" s="100"/>
      <c r="LKK1" s="100"/>
      <c r="LKL1" s="100"/>
      <c r="LKM1" s="100"/>
      <c r="LKN1" s="100"/>
      <c r="LKO1" s="100"/>
      <c r="LKP1" s="100"/>
      <c r="LKQ1" s="100"/>
      <c r="LKR1" s="100"/>
      <c r="LKS1" s="100"/>
      <c r="LKT1" s="100"/>
      <c r="LKU1" s="100"/>
      <c r="LKV1" s="100"/>
      <c r="LKW1" s="100"/>
      <c r="LKX1" s="100"/>
      <c r="LKY1" s="100"/>
      <c r="LKZ1" s="100"/>
      <c r="LLA1" s="100"/>
      <c r="LLB1" s="100"/>
      <c r="LLC1" s="100"/>
      <c r="LLD1" s="100"/>
      <c r="LLE1" s="100"/>
      <c r="LLF1" s="100"/>
      <c r="LLG1" s="100"/>
      <c r="LLH1" s="100"/>
      <c r="LLI1" s="100"/>
      <c r="LLJ1" s="100"/>
      <c r="LLK1" s="100"/>
      <c r="LLL1" s="100"/>
      <c r="LLM1" s="100"/>
      <c r="LLN1" s="100"/>
      <c r="LLO1" s="100"/>
      <c r="LLP1" s="100"/>
      <c r="LLQ1" s="100"/>
      <c r="LLR1" s="100"/>
      <c r="LLS1" s="100"/>
      <c r="LLT1" s="100"/>
      <c r="LLU1" s="100"/>
      <c r="LLV1" s="100"/>
      <c r="LLW1" s="100"/>
      <c r="LLX1" s="100"/>
      <c r="LLY1" s="100"/>
      <c r="LLZ1" s="100"/>
      <c r="LMA1" s="100"/>
      <c r="LMB1" s="100"/>
      <c r="LMC1" s="100"/>
      <c r="LMD1" s="100"/>
      <c r="LME1" s="100"/>
      <c r="LMF1" s="100"/>
      <c r="LMG1" s="100"/>
      <c r="LMH1" s="100"/>
      <c r="LMI1" s="100"/>
      <c r="LMJ1" s="100"/>
      <c r="LMK1" s="100"/>
      <c r="LML1" s="100"/>
      <c r="LMM1" s="100"/>
      <c r="LMN1" s="100"/>
      <c r="LMO1" s="100"/>
      <c r="LMP1" s="100"/>
      <c r="LMQ1" s="100"/>
      <c r="LMR1" s="100"/>
      <c r="LMS1" s="100"/>
      <c r="LMT1" s="100"/>
      <c r="LMU1" s="100"/>
      <c r="LMV1" s="100"/>
      <c r="LMW1" s="100"/>
      <c r="LMX1" s="100"/>
      <c r="LMY1" s="100"/>
      <c r="LMZ1" s="100"/>
      <c r="LNA1" s="100"/>
      <c r="LNB1" s="100"/>
      <c r="LNC1" s="100"/>
      <c r="LND1" s="100"/>
      <c r="LNE1" s="100"/>
      <c r="LNF1" s="100"/>
      <c r="LNG1" s="100"/>
      <c r="LNH1" s="100"/>
      <c r="LNI1" s="100"/>
      <c r="LNJ1" s="100"/>
      <c r="LNK1" s="100"/>
      <c r="LNL1" s="100"/>
      <c r="LNM1" s="100"/>
      <c r="LNN1" s="100"/>
      <c r="LNO1" s="100"/>
      <c r="LNP1" s="100"/>
      <c r="LNQ1" s="100"/>
      <c r="LNR1" s="100"/>
      <c r="LNS1" s="100"/>
      <c r="LNT1" s="100"/>
      <c r="LNU1" s="100"/>
      <c r="LNV1" s="100"/>
      <c r="LNW1" s="100"/>
      <c r="LNX1" s="100"/>
      <c r="LNY1" s="100"/>
      <c r="LNZ1" s="100"/>
      <c r="LOA1" s="100"/>
      <c r="LOB1" s="100"/>
      <c r="LOC1" s="100"/>
      <c r="LOD1" s="100"/>
      <c r="LOE1" s="100"/>
      <c r="LOF1" s="100"/>
      <c r="LOG1" s="100"/>
      <c r="LOH1" s="100"/>
      <c r="LOI1" s="100"/>
      <c r="LOJ1" s="100"/>
      <c r="LOK1" s="100"/>
      <c r="LOL1" s="100"/>
      <c r="LOM1" s="100"/>
      <c r="LON1" s="100"/>
      <c r="LOO1" s="100"/>
      <c r="LOP1" s="100"/>
      <c r="LOQ1" s="100"/>
      <c r="LOR1" s="100"/>
      <c r="LOS1" s="100"/>
      <c r="LOT1" s="100"/>
      <c r="LOU1" s="100"/>
      <c r="LOV1" s="100"/>
      <c r="LOW1" s="100"/>
      <c r="LOX1" s="100"/>
      <c r="LOY1" s="100"/>
      <c r="LOZ1" s="100"/>
      <c r="LPA1" s="100"/>
      <c r="LPB1" s="100"/>
      <c r="LPC1" s="100"/>
      <c r="LPD1" s="100"/>
      <c r="LPE1" s="100"/>
      <c r="LPF1" s="100"/>
      <c r="LPG1" s="100"/>
      <c r="LPH1" s="100"/>
      <c r="LPI1" s="100"/>
      <c r="LPJ1" s="100"/>
      <c r="LPK1" s="100"/>
      <c r="LPL1" s="100"/>
      <c r="LPM1" s="100"/>
      <c r="LPN1" s="100"/>
      <c r="LPO1" s="100"/>
      <c r="LPP1" s="100"/>
      <c r="LPQ1" s="100"/>
      <c r="LPR1" s="100"/>
      <c r="LPS1" s="100"/>
      <c r="LPT1" s="100"/>
      <c r="LPU1" s="100"/>
      <c r="LPV1" s="100"/>
      <c r="LPW1" s="100"/>
      <c r="LPX1" s="100"/>
      <c r="LPY1" s="100"/>
      <c r="LPZ1" s="100"/>
      <c r="LQA1" s="100"/>
      <c r="LQB1" s="100"/>
      <c r="LQC1" s="100"/>
      <c r="LQD1" s="100"/>
      <c r="LQE1" s="100"/>
      <c r="LQF1" s="100"/>
      <c r="LQG1" s="100"/>
      <c r="LQH1" s="100"/>
      <c r="LQI1" s="100"/>
      <c r="LQJ1" s="100"/>
      <c r="LQK1" s="100"/>
      <c r="LQL1" s="100"/>
      <c r="LQM1" s="100"/>
      <c r="LQN1" s="100"/>
      <c r="LQO1" s="100"/>
      <c r="LQP1" s="100"/>
      <c r="LQQ1" s="100"/>
      <c r="LQR1" s="100"/>
      <c r="LQS1" s="100"/>
      <c r="LQT1" s="100"/>
      <c r="LQU1" s="100"/>
      <c r="LQV1" s="100"/>
      <c r="LQW1" s="100"/>
      <c r="LQX1" s="100"/>
      <c r="LQY1" s="100"/>
      <c r="LQZ1" s="100"/>
      <c r="LRA1" s="100"/>
      <c r="LRB1" s="100"/>
      <c r="LRC1" s="100"/>
      <c r="LRD1" s="100"/>
      <c r="LRE1" s="100"/>
      <c r="LRF1" s="100"/>
      <c r="LRG1" s="100"/>
      <c r="LRH1" s="100"/>
      <c r="LRI1" s="100"/>
      <c r="LRJ1" s="100"/>
      <c r="LRK1" s="100"/>
      <c r="LRL1" s="100"/>
      <c r="LRM1" s="100"/>
      <c r="LRN1" s="100"/>
      <c r="LRO1" s="100"/>
      <c r="LRP1" s="100"/>
      <c r="LRQ1" s="100"/>
      <c r="LRR1" s="100"/>
      <c r="LRS1" s="100"/>
      <c r="LRT1" s="100"/>
      <c r="LRU1" s="100"/>
      <c r="LRV1" s="100"/>
      <c r="LRW1" s="100"/>
      <c r="LRX1" s="100"/>
      <c r="LRY1" s="100"/>
      <c r="LRZ1" s="100"/>
      <c r="LSA1" s="100"/>
      <c r="LSB1" s="100"/>
      <c r="LSC1" s="100"/>
      <c r="LSD1" s="100"/>
      <c r="LSE1" s="100"/>
      <c r="LSF1" s="100"/>
      <c r="LSG1" s="100"/>
      <c r="LSH1" s="100"/>
      <c r="LSI1" s="100"/>
      <c r="LSJ1" s="100"/>
      <c r="LSK1" s="100"/>
      <c r="LSL1" s="100"/>
      <c r="LSM1" s="100"/>
      <c r="LSN1" s="100"/>
      <c r="LSO1" s="100"/>
      <c r="LSP1" s="100"/>
      <c r="LSQ1" s="100"/>
      <c r="LSR1" s="100"/>
      <c r="LSS1" s="100"/>
      <c r="LST1" s="100"/>
      <c r="LSU1" s="100"/>
      <c r="LSV1" s="100"/>
      <c r="LSW1" s="100"/>
      <c r="LSX1" s="100"/>
      <c r="LSY1" s="100"/>
      <c r="LSZ1" s="100"/>
      <c r="LTA1" s="100"/>
      <c r="LTB1" s="100"/>
      <c r="LTC1" s="100"/>
      <c r="LTD1" s="100"/>
      <c r="LTE1" s="100"/>
      <c r="LTF1" s="100"/>
      <c r="LTG1" s="100"/>
      <c r="LTH1" s="100"/>
      <c r="LTI1" s="100"/>
      <c r="LTJ1" s="100"/>
      <c r="LTK1" s="100"/>
      <c r="LTL1" s="100"/>
      <c r="LTM1" s="100"/>
      <c r="LTN1" s="100"/>
      <c r="LTO1" s="100"/>
      <c r="LTP1" s="100"/>
      <c r="LTQ1" s="100"/>
      <c r="LTR1" s="100"/>
      <c r="LTS1" s="100"/>
      <c r="LTT1" s="100"/>
      <c r="LTU1" s="100"/>
      <c r="LTV1" s="100"/>
      <c r="LTW1" s="100"/>
      <c r="LTX1" s="100"/>
      <c r="LTY1" s="100"/>
      <c r="LTZ1" s="100"/>
      <c r="LUA1" s="100"/>
      <c r="LUB1" s="100"/>
      <c r="LUC1" s="100"/>
      <c r="LUD1" s="100"/>
      <c r="LUE1" s="100"/>
      <c r="LUF1" s="100"/>
      <c r="LUG1" s="100"/>
      <c r="LUH1" s="100"/>
      <c r="LUI1" s="100"/>
      <c r="LUJ1" s="100"/>
      <c r="LUK1" s="100"/>
      <c r="LUL1" s="100"/>
      <c r="LUM1" s="100"/>
      <c r="LUN1" s="100"/>
      <c r="LUO1" s="100"/>
      <c r="LUP1" s="100"/>
      <c r="LUQ1" s="100"/>
      <c r="LUR1" s="100"/>
      <c r="LUS1" s="100"/>
      <c r="LUT1" s="100"/>
      <c r="LUU1" s="100"/>
      <c r="LUV1" s="100"/>
      <c r="LUW1" s="100"/>
      <c r="LUX1" s="100"/>
      <c r="LUY1" s="100"/>
      <c r="LUZ1" s="100"/>
      <c r="LVA1" s="100"/>
      <c r="LVB1" s="100"/>
      <c r="LVC1" s="100"/>
      <c r="LVD1" s="100"/>
      <c r="LVE1" s="100"/>
      <c r="LVF1" s="100"/>
      <c r="LVG1" s="100"/>
      <c r="LVH1" s="100"/>
      <c r="LVI1" s="100"/>
      <c r="LVJ1" s="100"/>
      <c r="LVK1" s="100"/>
      <c r="LVL1" s="100"/>
      <c r="LVM1" s="100"/>
      <c r="LVN1" s="100"/>
      <c r="LVO1" s="100"/>
      <c r="LVP1" s="100"/>
      <c r="LVQ1" s="100"/>
      <c r="LVR1" s="100"/>
      <c r="LVS1" s="100"/>
      <c r="LVT1" s="100"/>
      <c r="LVU1" s="100"/>
      <c r="LVV1" s="100"/>
      <c r="LVW1" s="100"/>
      <c r="LVX1" s="100"/>
      <c r="LVY1" s="100"/>
      <c r="LVZ1" s="100"/>
      <c r="LWA1" s="100"/>
      <c r="LWB1" s="100"/>
      <c r="LWC1" s="100"/>
      <c r="LWD1" s="100"/>
      <c r="LWE1" s="100"/>
      <c r="LWF1" s="100"/>
      <c r="LWG1" s="100"/>
      <c r="LWH1" s="100"/>
      <c r="LWI1" s="100"/>
      <c r="LWJ1" s="100"/>
      <c r="LWK1" s="100"/>
      <c r="LWL1" s="100"/>
      <c r="LWM1" s="100"/>
      <c r="LWN1" s="100"/>
      <c r="LWO1" s="100"/>
      <c r="LWP1" s="100"/>
      <c r="LWQ1" s="100"/>
      <c r="LWR1" s="100"/>
      <c r="LWS1" s="100"/>
      <c r="LWT1" s="100"/>
      <c r="LWU1" s="100"/>
      <c r="LWV1" s="100"/>
      <c r="LWW1" s="100"/>
      <c r="LWX1" s="100"/>
      <c r="LWY1" s="100"/>
      <c r="LWZ1" s="100"/>
      <c r="LXA1" s="100"/>
      <c r="LXB1" s="100"/>
      <c r="LXC1" s="100"/>
      <c r="LXD1" s="100"/>
      <c r="LXE1" s="100"/>
      <c r="LXF1" s="100"/>
      <c r="LXG1" s="100"/>
      <c r="LXH1" s="100"/>
      <c r="LXI1" s="100"/>
      <c r="LXJ1" s="100"/>
      <c r="LXK1" s="100"/>
      <c r="LXL1" s="100"/>
      <c r="LXM1" s="100"/>
      <c r="LXN1" s="100"/>
      <c r="LXO1" s="100"/>
      <c r="LXP1" s="100"/>
      <c r="LXQ1" s="100"/>
      <c r="LXR1" s="100"/>
      <c r="LXS1" s="100"/>
      <c r="LXT1" s="100"/>
      <c r="LXU1" s="100"/>
      <c r="LXV1" s="100"/>
      <c r="LXW1" s="100"/>
      <c r="LXX1" s="100"/>
      <c r="LXY1" s="100"/>
      <c r="LXZ1" s="100"/>
      <c r="LYA1" s="100"/>
      <c r="LYB1" s="100"/>
      <c r="LYC1" s="100"/>
      <c r="LYD1" s="100"/>
      <c r="LYE1" s="100"/>
      <c r="LYF1" s="100"/>
      <c r="LYG1" s="100"/>
      <c r="LYH1" s="100"/>
      <c r="LYI1" s="100"/>
      <c r="LYJ1" s="100"/>
      <c r="LYK1" s="100"/>
      <c r="LYL1" s="100"/>
      <c r="LYM1" s="100"/>
      <c r="LYN1" s="100"/>
      <c r="LYO1" s="100"/>
      <c r="LYP1" s="100"/>
      <c r="LYQ1" s="100"/>
      <c r="LYR1" s="100"/>
      <c r="LYS1" s="100"/>
      <c r="LYT1" s="100"/>
      <c r="LYU1" s="100"/>
      <c r="LYV1" s="100"/>
      <c r="LYW1" s="100"/>
      <c r="LYX1" s="100"/>
      <c r="LYY1" s="100"/>
      <c r="LYZ1" s="100"/>
      <c r="LZA1" s="100"/>
      <c r="LZB1" s="100"/>
      <c r="LZC1" s="100"/>
      <c r="LZD1" s="100"/>
      <c r="LZE1" s="100"/>
      <c r="LZF1" s="100"/>
      <c r="LZG1" s="100"/>
      <c r="LZH1" s="100"/>
      <c r="LZI1" s="100"/>
      <c r="LZJ1" s="100"/>
      <c r="LZK1" s="100"/>
      <c r="LZL1" s="100"/>
      <c r="LZM1" s="100"/>
      <c r="LZN1" s="100"/>
      <c r="LZO1" s="100"/>
      <c r="LZP1" s="100"/>
      <c r="LZQ1" s="100"/>
      <c r="LZR1" s="100"/>
      <c r="LZS1" s="100"/>
      <c r="LZT1" s="100"/>
      <c r="LZU1" s="100"/>
      <c r="LZV1" s="100"/>
      <c r="LZW1" s="100"/>
      <c r="LZX1" s="100"/>
      <c r="LZY1" s="100"/>
      <c r="LZZ1" s="100"/>
      <c r="MAA1" s="100"/>
      <c r="MAB1" s="100"/>
      <c r="MAC1" s="100"/>
      <c r="MAD1" s="100"/>
      <c r="MAE1" s="100"/>
      <c r="MAF1" s="100"/>
      <c r="MAG1" s="100"/>
      <c r="MAH1" s="100"/>
      <c r="MAI1" s="100"/>
      <c r="MAJ1" s="100"/>
      <c r="MAK1" s="100"/>
      <c r="MAL1" s="100"/>
      <c r="MAM1" s="100"/>
      <c r="MAN1" s="100"/>
      <c r="MAO1" s="100"/>
      <c r="MAP1" s="100"/>
      <c r="MAQ1" s="100"/>
      <c r="MAR1" s="100"/>
      <c r="MAS1" s="100"/>
      <c r="MAT1" s="100"/>
      <c r="MAU1" s="100"/>
      <c r="MAV1" s="100"/>
      <c r="MAW1" s="100"/>
      <c r="MAX1" s="100"/>
      <c r="MAY1" s="100"/>
      <c r="MAZ1" s="100"/>
      <c r="MBA1" s="100"/>
      <c r="MBB1" s="100"/>
      <c r="MBC1" s="100"/>
      <c r="MBD1" s="100"/>
      <c r="MBE1" s="100"/>
      <c r="MBF1" s="100"/>
      <c r="MBG1" s="100"/>
      <c r="MBH1" s="100"/>
      <c r="MBI1" s="100"/>
      <c r="MBJ1" s="100"/>
      <c r="MBK1" s="100"/>
      <c r="MBL1" s="100"/>
      <c r="MBM1" s="100"/>
      <c r="MBN1" s="100"/>
      <c r="MBO1" s="100"/>
      <c r="MBP1" s="100"/>
      <c r="MBQ1" s="100"/>
      <c r="MBR1" s="100"/>
      <c r="MBS1" s="100"/>
      <c r="MBT1" s="100"/>
      <c r="MBU1" s="100"/>
      <c r="MBV1" s="100"/>
      <c r="MBW1" s="100"/>
      <c r="MBX1" s="100"/>
      <c r="MBY1" s="100"/>
      <c r="MBZ1" s="100"/>
      <c r="MCA1" s="100"/>
      <c r="MCB1" s="100"/>
      <c r="MCC1" s="100"/>
      <c r="MCD1" s="100"/>
      <c r="MCE1" s="100"/>
      <c r="MCF1" s="100"/>
      <c r="MCG1" s="100"/>
      <c r="MCH1" s="100"/>
      <c r="MCI1" s="100"/>
      <c r="MCJ1" s="100"/>
      <c r="MCK1" s="100"/>
      <c r="MCL1" s="100"/>
      <c r="MCM1" s="100"/>
      <c r="MCN1" s="100"/>
      <c r="MCO1" s="100"/>
      <c r="MCP1" s="100"/>
      <c r="MCQ1" s="100"/>
      <c r="MCR1" s="100"/>
      <c r="MCS1" s="100"/>
      <c r="MCT1" s="100"/>
      <c r="MCU1" s="100"/>
      <c r="MCV1" s="100"/>
      <c r="MCW1" s="100"/>
      <c r="MCX1" s="100"/>
      <c r="MCY1" s="100"/>
      <c r="MCZ1" s="100"/>
      <c r="MDA1" s="100"/>
      <c r="MDB1" s="100"/>
      <c r="MDC1" s="100"/>
      <c r="MDD1" s="100"/>
      <c r="MDE1" s="100"/>
      <c r="MDF1" s="100"/>
      <c r="MDG1" s="100"/>
      <c r="MDH1" s="100"/>
      <c r="MDI1" s="100"/>
      <c r="MDJ1" s="100"/>
      <c r="MDK1" s="100"/>
      <c r="MDL1" s="100"/>
      <c r="MDM1" s="100"/>
      <c r="MDN1" s="100"/>
      <c r="MDO1" s="100"/>
      <c r="MDP1" s="100"/>
      <c r="MDQ1" s="100"/>
      <c r="MDR1" s="100"/>
      <c r="MDS1" s="100"/>
      <c r="MDT1" s="100"/>
      <c r="MDU1" s="100"/>
      <c r="MDV1" s="100"/>
      <c r="MDW1" s="100"/>
      <c r="MDX1" s="100"/>
      <c r="MDY1" s="100"/>
      <c r="MDZ1" s="100"/>
      <c r="MEA1" s="100"/>
      <c r="MEB1" s="100"/>
      <c r="MEC1" s="100"/>
      <c r="MED1" s="100"/>
      <c r="MEE1" s="100"/>
      <c r="MEF1" s="100"/>
      <c r="MEG1" s="100"/>
      <c r="MEH1" s="100"/>
      <c r="MEI1" s="100"/>
      <c r="MEJ1" s="100"/>
      <c r="MEK1" s="100"/>
      <c r="MEL1" s="100"/>
      <c r="MEM1" s="100"/>
      <c r="MEN1" s="100"/>
      <c r="MEO1" s="100"/>
      <c r="MEP1" s="100"/>
      <c r="MEQ1" s="100"/>
      <c r="MER1" s="100"/>
      <c r="MES1" s="100"/>
      <c r="MET1" s="100"/>
      <c r="MEU1" s="100"/>
      <c r="MEV1" s="100"/>
      <c r="MEW1" s="100"/>
      <c r="MEX1" s="100"/>
      <c r="MEY1" s="100"/>
      <c r="MEZ1" s="100"/>
      <c r="MFA1" s="100"/>
      <c r="MFB1" s="100"/>
      <c r="MFC1" s="100"/>
      <c r="MFD1" s="100"/>
      <c r="MFE1" s="100"/>
      <c r="MFF1" s="100"/>
      <c r="MFG1" s="100"/>
      <c r="MFH1" s="100"/>
      <c r="MFI1" s="100"/>
      <c r="MFJ1" s="100"/>
      <c r="MFK1" s="100"/>
      <c r="MFL1" s="100"/>
      <c r="MFM1" s="100"/>
      <c r="MFN1" s="100"/>
      <c r="MFO1" s="100"/>
      <c r="MFP1" s="100"/>
      <c r="MFQ1" s="100"/>
      <c r="MFR1" s="100"/>
      <c r="MFS1" s="100"/>
      <c r="MFT1" s="100"/>
      <c r="MFU1" s="100"/>
      <c r="MFV1" s="100"/>
      <c r="MFW1" s="100"/>
      <c r="MFX1" s="100"/>
      <c r="MFY1" s="100"/>
      <c r="MFZ1" s="100"/>
      <c r="MGA1" s="100"/>
      <c r="MGB1" s="100"/>
      <c r="MGC1" s="100"/>
      <c r="MGD1" s="100"/>
      <c r="MGE1" s="100"/>
      <c r="MGF1" s="100"/>
      <c r="MGG1" s="100"/>
      <c r="MGH1" s="100"/>
      <c r="MGI1" s="100"/>
      <c r="MGJ1" s="100"/>
      <c r="MGK1" s="100"/>
      <c r="MGL1" s="100"/>
      <c r="MGM1" s="100"/>
      <c r="MGN1" s="100"/>
      <c r="MGO1" s="100"/>
      <c r="MGP1" s="100"/>
      <c r="MGQ1" s="100"/>
      <c r="MGR1" s="100"/>
      <c r="MGS1" s="100"/>
      <c r="MGT1" s="100"/>
      <c r="MGU1" s="100"/>
      <c r="MGV1" s="100"/>
      <c r="MGW1" s="100"/>
      <c r="MGX1" s="100"/>
      <c r="MGY1" s="100"/>
      <c r="MGZ1" s="100"/>
      <c r="MHA1" s="100"/>
      <c r="MHB1" s="100"/>
      <c r="MHC1" s="100"/>
      <c r="MHD1" s="100"/>
      <c r="MHE1" s="100"/>
      <c r="MHF1" s="100"/>
      <c r="MHG1" s="100"/>
      <c r="MHH1" s="100"/>
      <c r="MHI1" s="100"/>
      <c r="MHJ1" s="100"/>
      <c r="MHK1" s="100"/>
      <c r="MHL1" s="100"/>
      <c r="MHM1" s="100"/>
      <c r="MHN1" s="100"/>
      <c r="MHO1" s="100"/>
      <c r="MHP1" s="100"/>
      <c r="MHQ1" s="100"/>
      <c r="MHR1" s="100"/>
      <c r="MHS1" s="100"/>
      <c r="MHT1" s="100"/>
      <c r="MHU1" s="100"/>
      <c r="MHV1" s="100"/>
      <c r="MHW1" s="100"/>
      <c r="MHX1" s="100"/>
      <c r="MHY1" s="100"/>
      <c r="MHZ1" s="100"/>
      <c r="MIA1" s="100"/>
      <c r="MIB1" s="100"/>
      <c r="MIC1" s="100"/>
      <c r="MID1" s="100"/>
      <c r="MIE1" s="100"/>
      <c r="MIF1" s="100"/>
      <c r="MIG1" s="100"/>
      <c r="MIH1" s="100"/>
      <c r="MII1" s="100"/>
      <c r="MIJ1" s="100"/>
      <c r="MIK1" s="100"/>
      <c r="MIL1" s="100"/>
      <c r="MIM1" s="100"/>
      <c r="MIN1" s="100"/>
      <c r="MIO1" s="100"/>
      <c r="MIP1" s="100"/>
      <c r="MIQ1" s="100"/>
      <c r="MIR1" s="100"/>
      <c r="MIS1" s="100"/>
      <c r="MIT1" s="100"/>
      <c r="MIU1" s="100"/>
      <c r="MIV1" s="100"/>
      <c r="MIW1" s="100"/>
      <c r="MIX1" s="100"/>
      <c r="MIY1" s="100"/>
      <c r="MIZ1" s="100"/>
      <c r="MJA1" s="100"/>
      <c r="MJB1" s="100"/>
      <c r="MJC1" s="100"/>
      <c r="MJD1" s="100"/>
      <c r="MJE1" s="100"/>
      <c r="MJF1" s="100"/>
      <c r="MJG1" s="100"/>
      <c r="MJH1" s="100"/>
      <c r="MJI1" s="100"/>
      <c r="MJJ1" s="100"/>
      <c r="MJK1" s="100"/>
      <c r="MJL1" s="100"/>
      <c r="MJM1" s="100"/>
      <c r="MJN1" s="100"/>
      <c r="MJO1" s="100"/>
      <c r="MJP1" s="100"/>
      <c r="MJQ1" s="100"/>
      <c r="MJR1" s="100"/>
      <c r="MJS1" s="100"/>
      <c r="MJT1" s="100"/>
      <c r="MJU1" s="100"/>
      <c r="MJV1" s="100"/>
      <c r="MJW1" s="100"/>
      <c r="MJX1" s="100"/>
      <c r="MJY1" s="100"/>
      <c r="MJZ1" s="100"/>
      <c r="MKA1" s="100"/>
      <c r="MKB1" s="100"/>
      <c r="MKC1" s="100"/>
      <c r="MKD1" s="100"/>
      <c r="MKE1" s="100"/>
      <c r="MKF1" s="100"/>
      <c r="MKG1" s="100"/>
      <c r="MKH1" s="100"/>
      <c r="MKI1" s="100"/>
      <c r="MKJ1" s="100"/>
      <c r="MKK1" s="100"/>
      <c r="MKL1" s="100"/>
      <c r="MKM1" s="100"/>
      <c r="MKN1" s="100"/>
      <c r="MKO1" s="100"/>
      <c r="MKP1" s="100"/>
      <c r="MKQ1" s="100"/>
      <c r="MKR1" s="100"/>
      <c r="MKS1" s="100"/>
      <c r="MKT1" s="100"/>
      <c r="MKU1" s="100"/>
      <c r="MKV1" s="100"/>
      <c r="MKW1" s="100"/>
      <c r="MKX1" s="100"/>
      <c r="MKY1" s="100"/>
      <c r="MKZ1" s="100"/>
      <c r="MLA1" s="100"/>
      <c r="MLB1" s="100"/>
      <c r="MLC1" s="100"/>
      <c r="MLD1" s="100"/>
      <c r="MLE1" s="100"/>
      <c r="MLF1" s="100"/>
      <c r="MLG1" s="100"/>
      <c r="MLH1" s="100"/>
      <c r="MLI1" s="100"/>
      <c r="MLJ1" s="100"/>
      <c r="MLK1" s="100"/>
      <c r="MLL1" s="100"/>
      <c r="MLM1" s="100"/>
      <c r="MLN1" s="100"/>
      <c r="MLO1" s="100"/>
      <c r="MLP1" s="100"/>
      <c r="MLQ1" s="100"/>
      <c r="MLR1" s="100"/>
      <c r="MLS1" s="100"/>
      <c r="MLT1" s="100"/>
      <c r="MLU1" s="100"/>
      <c r="MLV1" s="100"/>
      <c r="MLW1" s="100"/>
      <c r="MLX1" s="100"/>
      <c r="MLY1" s="100"/>
      <c r="MLZ1" s="100"/>
      <c r="MMA1" s="100"/>
      <c r="MMB1" s="100"/>
      <c r="MMC1" s="100"/>
      <c r="MMD1" s="100"/>
      <c r="MME1" s="100"/>
      <c r="MMF1" s="100"/>
      <c r="MMG1" s="100"/>
      <c r="MMH1" s="100"/>
      <c r="MMI1" s="100"/>
      <c r="MMJ1" s="100"/>
      <c r="MMK1" s="100"/>
      <c r="MML1" s="100"/>
      <c r="MMM1" s="100"/>
      <c r="MMN1" s="100"/>
      <c r="MMO1" s="100"/>
      <c r="MMP1" s="100"/>
      <c r="MMQ1" s="100"/>
      <c r="MMR1" s="100"/>
      <c r="MMS1" s="100"/>
      <c r="MMT1" s="100"/>
      <c r="MMU1" s="100"/>
      <c r="MMV1" s="100"/>
      <c r="MMW1" s="100"/>
      <c r="MMX1" s="100"/>
      <c r="MMY1" s="100"/>
      <c r="MMZ1" s="100"/>
      <c r="MNA1" s="100"/>
      <c r="MNB1" s="100"/>
      <c r="MNC1" s="100"/>
      <c r="MND1" s="100"/>
      <c r="MNE1" s="100"/>
      <c r="MNF1" s="100"/>
      <c r="MNG1" s="100"/>
      <c r="MNH1" s="100"/>
      <c r="MNI1" s="100"/>
      <c r="MNJ1" s="100"/>
      <c r="MNK1" s="100"/>
      <c r="MNL1" s="100"/>
      <c r="MNM1" s="100"/>
      <c r="MNN1" s="100"/>
      <c r="MNO1" s="100"/>
      <c r="MNP1" s="100"/>
      <c r="MNQ1" s="100"/>
      <c r="MNR1" s="100"/>
      <c r="MNS1" s="100"/>
      <c r="MNT1" s="100"/>
      <c r="MNU1" s="100"/>
      <c r="MNV1" s="100"/>
      <c r="MNW1" s="100"/>
      <c r="MNX1" s="100"/>
      <c r="MNY1" s="100"/>
      <c r="MNZ1" s="100"/>
      <c r="MOA1" s="100"/>
      <c r="MOB1" s="100"/>
      <c r="MOC1" s="100"/>
      <c r="MOD1" s="100"/>
      <c r="MOE1" s="100"/>
      <c r="MOF1" s="100"/>
      <c r="MOG1" s="100"/>
      <c r="MOH1" s="100"/>
      <c r="MOI1" s="100"/>
      <c r="MOJ1" s="100"/>
      <c r="MOK1" s="100"/>
      <c r="MOL1" s="100"/>
      <c r="MOM1" s="100"/>
      <c r="MON1" s="100"/>
      <c r="MOO1" s="100"/>
      <c r="MOP1" s="100"/>
      <c r="MOQ1" s="100"/>
      <c r="MOR1" s="100"/>
      <c r="MOS1" s="100"/>
      <c r="MOT1" s="100"/>
      <c r="MOU1" s="100"/>
      <c r="MOV1" s="100"/>
      <c r="MOW1" s="100"/>
      <c r="MOX1" s="100"/>
      <c r="MOY1" s="100"/>
      <c r="MOZ1" s="100"/>
      <c r="MPA1" s="100"/>
      <c r="MPB1" s="100"/>
      <c r="MPC1" s="100"/>
      <c r="MPD1" s="100"/>
      <c r="MPE1" s="100"/>
      <c r="MPF1" s="100"/>
      <c r="MPG1" s="100"/>
      <c r="MPH1" s="100"/>
      <c r="MPI1" s="100"/>
      <c r="MPJ1" s="100"/>
      <c r="MPK1" s="100"/>
      <c r="MPL1" s="100"/>
      <c r="MPM1" s="100"/>
      <c r="MPN1" s="100"/>
      <c r="MPO1" s="100"/>
      <c r="MPP1" s="100"/>
      <c r="MPQ1" s="100"/>
      <c r="MPR1" s="100"/>
      <c r="MPS1" s="100"/>
      <c r="MPT1" s="100"/>
      <c r="MPU1" s="100"/>
      <c r="MPV1" s="100"/>
      <c r="MPW1" s="100"/>
      <c r="MPX1" s="100"/>
      <c r="MPY1" s="100"/>
      <c r="MPZ1" s="100"/>
      <c r="MQA1" s="100"/>
      <c r="MQB1" s="100"/>
      <c r="MQC1" s="100"/>
      <c r="MQD1" s="100"/>
      <c r="MQE1" s="100"/>
      <c r="MQF1" s="100"/>
      <c r="MQG1" s="100"/>
      <c r="MQH1" s="100"/>
      <c r="MQI1" s="100"/>
      <c r="MQJ1" s="100"/>
      <c r="MQK1" s="100"/>
      <c r="MQL1" s="100"/>
      <c r="MQM1" s="100"/>
      <c r="MQN1" s="100"/>
      <c r="MQO1" s="100"/>
      <c r="MQP1" s="100"/>
      <c r="MQQ1" s="100"/>
      <c r="MQR1" s="100"/>
      <c r="MQS1" s="100"/>
      <c r="MQT1" s="100"/>
      <c r="MQU1" s="100"/>
      <c r="MQV1" s="100"/>
      <c r="MQW1" s="100"/>
      <c r="MQX1" s="100"/>
      <c r="MQY1" s="100"/>
      <c r="MQZ1" s="100"/>
      <c r="MRA1" s="100"/>
      <c r="MRB1" s="100"/>
      <c r="MRC1" s="100"/>
      <c r="MRD1" s="100"/>
      <c r="MRE1" s="100"/>
      <c r="MRF1" s="100"/>
      <c r="MRG1" s="100"/>
      <c r="MRH1" s="100"/>
      <c r="MRI1" s="100"/>
      <c r="MRJ1" s="100"/>
      <c r="MRK1" s="100"/>
      <c r="MRL1" s="100"/>
      <c r="MRM1" s="100"/>
      <c r="MRN1" s="100"/>
      <c r="MRO1" s="100"/>
      <c r="MRP1" s="100"/>
      <c r="MRQ1" s="100"/>
      <c r="MRR1" s="100"/>
      <c r="MRS1" s="100"/>
      <c r="MRT1" s="100"/>
      <c r="MRU1" s="100"/>
      <c r="MRV1" s="100"/>
      <c r="MRW1" s="100"/>
      <c r="MRX1" s="100"/>
      <c r="MRY1" s="100"/>
      <c r="MRZ1" s="100"/>
      <c r="MSA1" s="100"/>
      <c r="MSB1" s="100"/>
      <c r="MSC1" s="100"/>
      <c r="MSD1" s="100"/>
      <c r="MSE1" s="100"/>
      <c r="MSF1" s="100"/>
      <c r="MSG1" s="100"/>
      <c r="MSH1" s="100"/>
      <c r="MSI1" s="100"/>
      <c r="MSJ1" s="100"/>
      <c r="MSK1" s="100"/>
      <c r="MSL1" s="100"/>
      <c r="MSM1" s="100"/>
      <c r="MSN1" s="100"/>
      <c r="MSO1" s="100"/>
      <c r="MSP1" s="100"/>
      <c r="MSQ1" s="100"/>
      <c r="MSR1" s="100"/>
      <c r="MSS1" s="100"/>
      <c r="MST1" s="100"/>
      <c r="MSU1" s="100"/>
      <c r="MSV1" s="100"/>
      <c r="MSW1" s="100"/>
      <c r="MSX1" s="100"/>
      <c r="MSY1" s="100"/>
      <c r="MSZ1" s="100"/>
      <c r="MTA1" s="100"/>
      <c r="MTB1" s="100"/>
      <c r="MTC1" s="100"/>
      <c r="MTD1" s="100"/>
      <c r="MTE1" s="100"/>
      <c r="MTF1" s="100"/>
      <c r="MTG1" s="100"/>
      <c r="MTH1" s="100"/>
      <c r="MTI1" s="100"/>
      <c r="MTJ1" s="100"/>
      <c r="MTK1" s="100"/>
      <c r="MTL1" s="100"/>
      <c r="MTM1" s="100"/>
      <c r="MTN1" s="100"/>
      <c r="MTO1" s="100"/>
      <c r="MTP1" s="100"/>
      <c r="MTQ1" s="100"/>
      <c r="MTR1" s="100"/>
      <c r="MTS1" s="100"/>
      <c r="MTT1" s="100"/>
      <c r="MTU1" s="100"/>
      <c r="MTV1" s="100"/>
      <c r="MTW1" s="100"/>
      <c r="MTX1" s="100"/>
      <c r="MTY1" s="100"/>
      <c r="MTZ1" s="100"/>
      <c r="MUA1" s="100"/>
      <c r="MUB1" s="100"/>
      <c r="MUC1" s="100"/>
      <c r="MUD1" s="100"/>
      <c r="MUE1" s="100"/>
      <c r="MUF1" s="100"/>
      <c r="MUG1" s="100"/>
      <c r="MUH1" s="100"/>
      <c r="MUI1" s="100"/>
      <c r="MUJ1" s="100"/>
      <c r="MUK1" s="100"/>
      <c r="MUL1" s="100"/>
      <c r="MUM1" s="100"/>
      <c r="MUN1" s="100"/>
      <c r="MUO1" s="100"/>
      <c r="MUP1" s="100"/>
      <c r="MUQ1" s="100"/>
      <c r="MUR1" s="100"/>
      <c r="MUS1" s="100"/>
      <c r="MUT1" s="100"/>
      <c r="MUU1" s="100"/>
      <c r="MUV1" s="100"/>
      <c r="MUW1" s="100"/>
      <c r="MUX1" s="100"/>
      <c r="MUY1" s="100"/>
      <c r="MUZ1" s="100"/>
      <c r="MVA1" s="100"/>
      <c r="MVB1" s="100"/>
      <c r="MVC1" s="100"/>
      <c r="MVD1" s="100"/>
      <c r="MVE1" s="100"/>
      <c r="MVF1" s="100"/>
      <c r="MVG1" s="100"/>
      <c r="MVH1" s="100"/>
      <c r="MVI1" s="100"/>
      <c r="MVJ1" s="100"/>
      <c r="MVK1" s="100"/>
      <c r="MVL1" s="100"/>
      <c r="MVM1" s="100"/>
      <c r="MVN1" s="100"/>
      <c r="MVO1" s="100"/>
      <c r="MVP1" s="100"/>
      <c r="MVQ1" s="100"/>
      <c r="MVR1" s="100"/>
      <c r="MVS1" s="100"/>
      <c r="MVT1" s="100"/>
      <c r="MVU1" s="100"/>
      <c r="MVV1" s="100"/>
      <c r="MVW1" s="100"/>
      <c r="MVX1" s="100"/>
      <c r="MVY1" s="100"/>
      <c r="MVZ1" s="100"/>
      <c r="MWA1" s="100"/>
      <c r="MWB1" s="100"/>
      <c r="MWC1" s="100"/>
      <c r="MWD1" s="100"/>
      <c r="MWE1" s="100"/>
      <c r="MWF1" s="100"/>
      <c r="MWG1" s="100"/>
      <c r="MWH1" s="100"/>
      <c r="MWI1" s="100"/>
      <c r="MWJ1" s="100"/>
      <c r="MWK1" s="100"/>
      <c r="MWL1" s="100"/>
      <c r="MWM1" s="100"/>
      <c r="MWN1" s="100"/>
      <c r="MWO1" s="100"/>
      <c r="MWP1" s="100"/>
      <c r="MWQ1" s="100"/>
      <c r="MWR1" s="100"/>
      <c r="MWS1" s="100"/>
      <c r="MWT1" s="100"/>
      <c r="MWU1" s="100"/>
      <c r="MWV1" s="100"/>
      <c r="MWW1" s="100"/>
      <c r="MWX1" s="100"/>
      <c r="MWY1" s="100"/>
      <c r="MWZ1" s="100"/>
      <c r="MXA1" s="100"/>
      <c r="MXB1" s="100"/>
      <c r="MXC1" s="100"/>
      <c r="MXD1" s="100"/>
      <c r="MXE1" s="100"/>
      <c r="MXF1" s="100"/>
      <c r="MXG1" s="100"/>
      <c r="MXH1" s="100"/>
      <c r="MXI1" s="100"/>
      <c r="MXJ1" s="100"/>
      <c r="MXK1" s="100"/>
      <c r="MXL1" s="100"/>
      <c r="MXM1" s="100"/>
      <c r="MXN1" s="100"/>
      <c r="MXO1" s="100"/>
      <c r="MXP1" s="100"/>
      <c r="MXQ1" s="100"/>
      <c r="MXR1" s="100"/>
      <c r="MXS1" s="100"/>
      <c r="MXT1" s="100"/>
      <c r="MXU1" s="100"/>
      <c r="MXV1" s="100"/>
      <c r="MXW1" s="100"/>
      <c r="MXX1" s="100"/>
      <c r="MXY1" s="100"/>
      <c r="MXZ1" s="100"/>
      <c r="MYA1" s="100"/>
      <c r="MYB1" s="100"/>
      <c r="MYC1" s="100"/>
      <c r="MYD1" s="100"/>
      <c r="MYE1" s="100"/>
      <c r="MYF1" s="100"/>
      <c r="MYG1" s="100"/>
      <c r="MYH1" s="100"/>
      <c r="MYI1" s="100"/>
      <c r="MYJ1" s="100"/>
      <c r="MYK1" s="100"/>
      <c r="MYL1" s="100"/>
      <c r="MYM1" s="100"/>
      <c r="MYN1" s="100"/>
      <c r="MYO1" s="100"/>
      <c r="MYP1" s="100"/>
      <c r="MYQ1" s="100"/>
      <c r="MYR1" s="100"/>
      <c r="MYS1" s="100"/>
      <c r="MYT1" s="100"/>
      <c r="MYU1" s="100"/>
      <c r="MYV1" s="100"/>
      <c r="MYW1" s="100"/>
      <c r="MYX1" s="100"/>
      <c r="MYY1" s="100"/>
      <c r="MYZ1" s="100"/>
      <c r="MZA1" s="100"/>
      <c r="MZB1" s="100"/>
      <c r="MZC1" s="100"/>
      <c r="MZD1" s="100"/>
      <c r="MZE1" s="100"/>
      <c r="MZF1" s="100"/>
      <c r="MZG1" s="100"/>
      <c r="MZH1" s="100"/>
      <c r="MZI1" s="100"/>
      <c r="MZJ1" s="100"/>
      <c r="MZK1" s="100"/>
      <c r="MZL1" s="100"/>
      <c r="MZM1" s="100"/>
      <c r="MZN1" s="100"/>
      <c r="MZO1" s="100"/>
      <c r="MZP1" s="100"/>
      <c r="MZQ1" s="100"/>
      <c r="MZR1" s="100"/>
      <c r="MZS1" s="100"/>
      <c r="MZT1" s="100"/>
      <c r="MZU1" s="100"/>
      <c r="MZV1" s="100"/>
      <c r="MZW1" s="100"/>
      <c r="MZX1" s="100"/>
      <c r="MZY1" s="100"/>
      <c r="MZZ1" s="100"/>
      <c r="NAA1" s="100"/>
      <c r="NAB1" s="100"/>
      <c r="NAC1" s="100"/>
      <c r="NAD1" s="100"/>
      <c r="NAE1" s="100"/>
      <c r="NAF1" s="100"/>
      <c r="NAG1" s="100"/>
      <c r="NAH1" s="100"/>
      <c r="NAI1" s="100"/>
      <c r="NAJ1" s="100"/>
      <c r="NAK1" s="100"/>
      <c r="NAL1" s="100"/>
      <c r="NAM1" s="100"/>
      <c r="NAN1" s="100"/>
      <c r="NAO1" s="100"/>
      <c r="NAP1" s="100"/>
      <c r="NAQ1" s="100"/>
      <c r="NAR1" s="100"/>
      <c r="NAS1" s="100"/>
      <c r="NAT1" s="100"/>
      <c r="NAU1" s="100"/>
      <c r="NAV1" s="100"/>
      <c r="NAW1" s="100"/>
      <c r="NAX1" s="100"/>
      <c r="NAY1" s="100"/>
      <c r="NAZ1" s="100"/>
      <c r="NBA1" s="100"/>
      <c r="NBB1" s="100"/>
      <c r="NBC1" s="100"/>
      <c r="NBD1" s="100"/>
      <c r="NBE1" s="100"/>
      <c r="NBF1" s="100"/>
      <c r="NBG1" s="100"/>
      <c r="NBH1" s="100"/>
      <c r="NBI1" s="100"/>
      <c r="NBJ1" s="100"/>
      <c r="NBK1" s="100"/>
      <c r="NBL1" s="100"/>
      <c r="NBM1" s="100"/>
      <c r="NBN1" s="100"/>
      <c r="NBO1" s="100"/>
      <c r="NBP1" s="100"/>
      <c r="NBQ1" s="100"/>
      <c r="NBR1" s="100"/>
      <c r="NBS1" s="100"/>
      <c r="NBT1" s="100"/>
      <c r="NBU1" s="100"/>
      <c r="NBV1" s="100"/>
      <c r="NBW1" s="100"/>
      <c r="NBX1" s="100"/>
      <c r="NBY1" s="100"/>
      <c r="NBZ1" s="100"/>
      <c r="NCA1" s="100"/>
      <c r="NCB1" s="100"/>
      <c r="NCC1" s="100"/>
      <c r="NCD1" s="100"/>
      <c r="NCE1" s="100"/>
      <c r="NCF1" s="100"/>
      <c r="NCG1" s="100"/>
      <c r="NCH1" s="100"/>
      <c r="NCI1" s="100"/>
      <c r="NCJ1" s="100"/>
      <c r="NCK1" s="100"/>
      <c r="NCL1" s="100"/>
      <c r="NCM1" s="100"/>
      <c r="NCN1" s="100"/>
      <c r="NCO1" s="100"/>
      <c r="NCP1" s="100"/>
      <c r="NCQ1" s="100"/>
      <c r="NCR1" s="100"/>
      <c r="NCS1" s="100"/>
      <c r="NCT1" s="100"/>
      <c r="NCU1" s="100"/>
      <c r="NCV1" s="100"/>
      <c r="NCW1" s="100"/>
      <c r="NCX1" s="100"/>
      <c r="NCY1" s="100"/>
      <c r="NCZ1" s="100"/>
      <c r="NDA1" s="100"/>
      <c r="NDB1" s="100"/>
      <c r="NDC1" s="100"/>
      <c r="NDD1" s="100"/>
      <c r="NDE1" s="100"/>
      <c r="NDF1" s="100"/>
      <c r="NDG1" s="100"/>
      <c r="NDH1" s="100"/>
      <c r="NDI1" s="100"/>
      <c r="NDJ1" s="100"/>
      <c r="NDK1" s="100"/>
      <c r="NDL1" s="100"/>
      <c r="NDM1" s="100"/>
      <c r="NDN1" s="100"/>
      <c r="NDO1" s="100"/>
      <c r="NDP1" s="100"/>
      <c r="NDQ1" s="100"/>
      <c r="NDR1" s="100"/>
      <c r="NDS1" s="100"/>
      <c r="NDT1" s="100"/>
      <c r="NDU1" s="100"/>
      <c r="NDV1" s="100"/>
      <c r="NDW1" s="100"/>
      <c r="NDX1" s="100"/>
      <c r="NDY1" s="100"/>
      <c r="NDZ1" s="100"/>
      <c r="NEA1" s="100"/>
      <c r="NEB1" s="100"/>
      <c r="NEC1" s="100"/>
      <c r="NED1" s="100"/>
      <c r="NEE1" s="100"/>
      <c r="NEF1" s="100"/>
      <c r="NEG1" s="100"/>
      <c r="NEH1" s="100"/>
      <c r="NEI1" s="100"/>
      <c r="NEJ1" s="100"/>
      <c r="NEK1" s="100"/>
      <c r="NEL1" s="100"/>
      <c r="NEM1" s="100"/>
      <c r="NEN1" s="100"/>
      <c r="NEO1" s="100"/>
      <c r="NEP1" s="100"/>
      <c r="NEQ1" s="100"/>
      <c r="NER1" s="100"/>
      <c r="NES1" s="100"/>
      <c r="NET1" s="100"/>
      <c r="NEU1" s="100"/>
      <c r="NEV1" s="100"/>
      <c r="NEW1" s="100"/>
      <c r="NEX1" s="100"/>
      <c r="NEY1" s="100"/>
      <c r="NEZ1" s="100"/>
      <c r="NFA1" s="100"/>
      <c r="NFB1" s="100"/>
      <c r="NFC1" s="100"/>
      <c r="NFD1" s="100"/>
      <c r="NFE1" s="100"/>
      <c r="NFF1" s="100"/>
      <c r="NFG1" s="100"/>
      <c r="NFH1" s="100"/>
      <c r="NFI1" s="100"/>
      <c r="NFJ1" s="100"/>
      <c r="NFK1" s="100"/>
      <c r="NFL1" s="100"/>
      <c r="NFM1" s="100"/>
      <c r="NFN1" s="100"/>
      <c r="NFO1" s="100"/>
      <c r="NFP1" s="100"/>
      <c r="NFQ1" s="100"/>
      <c r="NFR1" s="100"/>
      <c r="NFS1" s="100"/>
      <c r="NFT1" s="100"/>
      <c r="NFU1" s="100"/>
      <c r="NFV1" s="100"/>
      <c r="NFW1" s="100"/>
      <c r="NFX1" s="100"/>
      <c r="NFY1" s="100"/>
      <c r="NFZ1" s="100"/>
      <c r="NGA1" s="100"/>
      <c r="NGB1" s="100"/>
      <c r="NGC1" s="100"/>
      <c r="NGD1" s="100"/>
      <c r="NGE1" s="100"/>
      <c r="NGF1" s="100"/>
      <c r="NGG1" s="100"/>
      <c r="NGH1" s="100"/>
      <c r="NGI1" s="100"/>
      <c r="NGJ1" s="100"/>
      <c r="NGK1" s="100"/>
      <c r="NGL1" s="100"/>
      <c r="NGM1" s="100"/>
      <c r="NGN1" s="100"/>
      <c r="NGO1" s="100"/>
      <c r="NGP1" s="100"/>
      <c r="NGQ1" s="100"/>
      <c r="NGR1" s="100"/>
      <c r="NGS1" s="100"/>
      <c r="NGT1" s="100"/>
      <c r="NGU1" s="100"/>
      <c r="NGV1" s="100"/>
      <c r="NGW1" s="100"/>
      <c r="NGX1" s="100"/>
      <c r="NGY1" s="100"/>
      <c r="NGZ1" s="100"/>
      <c r="NHA1" s="100"/>
      <c r="NHB1" s="100"/>
      <c r="NHC1" s="100"/>
      <c r="NHD1" s="100"/>
      <c r="NHE1" s="100"/>
      <c r="NHF1" s="100"/>
      <c r="NHG1" s="100"/>
      <c r="NHH1" s="100"/>
      <c r="NHI1" s="100"/>
      <c r="NHJ1" s="100"/>
      <c r="NHK1" s="100"/>
      <c r="NHL1" s="100"/>
      <c r="NHM1" s="100"/>
      <c r="NHN1" s="100"/>
      <c r="NHO1" s="100"/>
      <c r="NHP1" s="100"/>
      <c r="NHQ1" s="100"/>
      <c r="NHR1" s="100"/>
      <c r="NHS1" s="100"/>
      <c r="NHT1" s="100"/>
      <c r="NHU1" s="100"/>
      <c r="NHV1" s="100"/>
      <c r="NHW1" s="100"/>
      <c r="NHX1" s="100"/>
      <c r="NHY1" s="100"/>
      <c r="NHZ1" s="100"/>
      <c r="NIA1" s="100"/>
      <c r="NIB1" s="100"/>
      <c r="NIC1" s="100"/>
      <c r="NID1" s="100"/>
      <c r="NIE1" s="100"/>
      <c r="NIF1" s="100"/>
      <c r="NIG1" s="100"/>
      <c r="NIH1" s="100"/>
      <c r="NII1" s="100"/>
      <c r="NIJ1" s="100"/>
      <c r="NIK1" s="100"/>
      <c r="NIL1" s="100"/>
      <c r="NIM1" s="100"/>
      <c r="NIN1" s="100"/>
      <c r="NIO1" s="100"/>
      <c r="NIP1" s="100"/>
      <c r="NIQ1" s="100"/>
      <c r="NIR1" s="100"/>
      <c r="NIS1" s="100"/>
      <c r="NIT1" s="100"/>
      <c r="NIU1" s="100"/>
      <c r="NIV1" s="100"/>
      <c r="NIW1" s="100"/>
      <c r="NIX1" s="100"/>
      <c r="NIY1" s="100"/>
      <c r="NIZ1" s="100"/>
      <c r="NJA1" s="100"/>
      <c r="NJB1" s="100"/>
      <c r="NJC1" s="100"/>
      <c r="NJD1" s="100"/>
      <c r="NJE1" s="100"/>
      <c r="NJF1" s="100"/>
      <c r="NJG1" s="100"/>
      <c r="NJH1" s="100"/>
      <c r="NJI1" s="100"/>
      <c r="NJJ1" s="100"/>
      <c r="NJK1" s="100"/>
      <c r="NJL1" s="100"/>
      <c r="NJM1" s="100"/>
      <c r="NJN1" s="100"/>
      <c r="NJO1" s="100"/>
      <c r="NJP1" s="100"/>
      <c r="NJQ1" s="100"/>
      <c r="NJR1" s="100"/>
      <c r="NJS1" s="100"/>
      <c r="NJT1" s="100"/>
      <c r="NJU1" s="100"/>
      <c r="NJV1" s="100"/>
      <c r="NJW1" s="100"/>
      <c r="NJX1" s="100"/>
      <c r="NJY1" s="100"/>
      <c r="NJZ1" s="100"/>
      <c r="NKA1" s="100"/>
      <c r="NKB1" s="100"/>
      <c r="NKC1" s="100"/>
      <c r="NKD1" s="100"/>
      <c r="NKE1" s="100"/>
      <c r="NKF1" s="100"/>
      <c r="NKG1" s="100"/>
      <c r="NKH1" s="100"/>
      <c r="NKI1" s="100"/>
      <c r="NKJ1" s="100"/>
      <c r="NKK1" s="100"/>
      <c r="NKL1" s="100"/>
      <c r="NKM1" s="100"/>
      <c r="NKN1" s="100"/>
      <c r="NKO1" s="100"/>
      <c r="NKP1" s="100"/>
      <c r="NKQ1" s="100"/>
      <c r="NKR1" s="100"/>
      <c r="NKS1" s="100"/>
      <c r="NKT1" s="100"/>
      <c r="NKU1" s="100"/>
      <c r="NKV1" s="100"/>
      <c r="NKW1" s="100"/>
      <c r="NKX1" s="100"/>
      <c r="NKY1" s="100"/>
      <c r="NKZ1" s="100"/>
      <c r="NLA1" s="100"/>
      <c r="NLB1" s="100"/>
      <c r="NLC1" s="100"/>
      <c r="NLD1" s="100"/>
      <c r="NLE1" s="100"/>
      <c r="NLF1" s="100"/>
      <c r="NLG1" s="100"/>
      <c r="NLH1" s="100"/>
      <c r="NLI1" s="100"/>
      <c r="NLJ1" s="100"/>
      <c r="NLK1" s="100"/>
      <c r="NLL1" s="100"/>
      <c r="NLM1" s="100"/>
      <c r="NLN1" s="100"/>
      <c r="NLO1" s="100"/>
      <c r="NLP1" s="100"/>
      <c r="NLQ1" s="100"/>
      <c r="NLR1" s="100"/>
      <c r="NLS1" s="100"/>
      <c r="NLT1" s="100"/>
      <c r="NLU1" s="100"/>
      <c r="NLV1" s="100"/>
      <c r="NLW1" s="100"/>
      <c r="NLX1" s="100"/>
      <c r="NLY1" s="100"/>
      <c r="NLZ1" s="100"/>
      <c r="NMA1" s="100"/>
      <c r="NMB1" s="100"/>
      <c r="NMC1" s="100"/>
      <c r="NMD1" s="100"/>
      <c r="NME1" s="100"/>
      <c r="NMF1" s="100"/>
      <c r="NMG1" s="100"/>
      <c r="NMH1" s="100"/>
      <c r="NMI1" s="100"/>
      <c r="NMJ1" s="100"/>
      <c r="NMK1" s="100"/>
      <c r="NML1" s="100"/>
      <c r="NMM1" s="100"/>
      <c r="NMN1" s="100"/>
      <c r="NMO1" s="100"/>
      <c r="NMP1" s="100"/>
      <c r="NMQ1" s="100"/>
      <c r="NMR1" s="100"/>
      <c r="NMS1" s="100"/>
      <c r="NMT1" s="100"/>
      <c r="NMU1" s="100"/>
      <c r="NMV1" s="100"/>
      <c r="NMW1" s="100"/>
      <c r="NMX1" s="100"/>
      <c r="NMY1" s="100"/>
      <c r="NMZ1" s="100"/>
      <c r="NNA1" s="100"/>
      <c r="NNB1" s="100"/>
      <c r="NNC1" s="100"/>
      <c r="NND1" s="100"/>
      <c r="NNE1" s="100"/>
      <c r="NNF1" s="100"/>
      <c r="NNG1" s="100"/>
      <c r="NNH1" s="100"/>
      <c r="NNI1" s="100"/>
      <c r="NNJ1" s="100"/>
      <c r="NNK1" s="100"/>
      <c r="NNL1" s="100"/>
      <c r="NNM1" s="100"/>
      <c r="NNN1" s="100"/>
      <c r="NNO1" s="100"/>
      <c r="NNP1" s="100"/>
      <c r="NNQ1" s="100"/>
      <c r="NNR1" s="100"/>
      <c r="NNS1" s="100"/>
      <c r="NNT1" s="100"/>
      <c r="NNU1" s="100"/>
      <c r="NNV1" s="100"/>
      <c r="NNW1" s="100"/>
      <c r="NNX1" s="100"/>
      <c r="NNY1" s="100"/>
      <c r="NNZ1" s="100"/>
      <c r="NOA1" s="100"/>
      <c r="NOB1" s="100"/>
      <c r="NOC1" s="100"/>
      <c r="NOD1" s="100"/>
      <c r="NOE1" s="100"/>
      <c r="NOF1" s="100"/>
      <c r="NOG1" s="100"/>
      <c r="NOH1" s="100"/>
      <c r="NOI1" s="100"/>
      <c r="NOJ1" s="100"/>
      <c r="NOK1" s="100"/>
      <c r="NOL1" s="100"/>
      <c r="NOM1" s="100"/>
      <c r="NON1" s="100"/>
      <c r="NOO1" s="100"/>
      <c r="NOP1" s="100"/>
      <c r="NOQ1" s="100"/>
      <c r="NOR1" s="100"/>
      <c r="NOS1" s="100"/>
      <c r="NOT1" s="100"/>
      <c r="NOU1" s="100"/>
      <c r="NOV1" s="100"/>
      <c r="NOW1" s="100"/>
      <c r="NOX1" s="100"/>
      <c r="NOY1" s="100"/>
      <c r="NOZ1" s="100"/>
      <c r="NPA1" s="100"/>
      <c r="NPB1" s="100"/>
      <c r="NPC1" s="100"/>
      <c r="NPD1" s="100"/>
      <c r="NPE1" s="100"/>
      <c r="NPF1" s="100"/>
      <c r="NPG1" s="100"/>
      <c r="NPH1" s="100"/>
      <c r="NPI1" s="100"/>
      <c r="NPJ1" s="100"/>
      <c r="NPK1" s="100"/>
      <c r="NPL1" s="100"/>
      <c r="NPM1" s="100"/>
      <c r="NPN1" s="100"/>
      <c r="NPO1" s="100"/>
      <c r="NPP1" s="100"/>
      <c r="NPQ1" s="100"/>
      <c r="NPR1" s="100"/>
      <c r="NPS1" s="100"/>
      <c r="NPT1" s="100"/>
      <c r="NPU1" s="100"/>
      <c r="NPV1" s="100"/>
      <c r="NPW1" s="100"/>
      <c r="NPX1" s="100"/>
      <c r="NPY1" s="100"/>
      <c r="NPZ1" s="100"/>
      <c r="NQA1" s="100"/>
      <c r="NQB1" s="100"/>
      <c r="NQC1" s="100"/>
      <c r="NQD1" s="100"/>
      <c r="NQE1" s="100"/>
      <c r="NQF1" s="100"/>
      <c r="NQG1" s="100"/>
      <c r="NQH1" s="100"/>
      <c r="NQI1" s="100"/>
      <c r="NQJ1" s="100"/>
      <c r="NQK1" s="100"/>
      <c r="NQL1" s="100"/>
      <c r="NQM1" s="100"/>
      <c r="NQN1" s="100"/>
      <c r="NQO1" s="100"/>
      <c r="NQP1" s="100"/>
      <c r="NQQ1" s="100"/>
      <c r="NQR1" s="100"/>
      <c r="NQS1" s="100"/>
      <c r="NQT1" s="100"/>
      <c r="NQU1" s="100"/>
      <c r="NQV1" s="100"/>
      <c r="NQW1" s="100"/>
      <c r="NQX1" s="100"/>
      <c r="NQY1" s="100"/>
      <c r="NQZ1" s="100"/>
      <c r="NRA1" s="100"/>
      <c r="NRB1" s="100"/>
      <c r="NRC1" s="100"/>
      <c r="NRD1" s="100"/>
      <c r="NRE1" s="100"/>
      <c r="NRF1" s="100"/>
      <c r="NRG1" s="100"/>
      <c r="NRH1" s="100"/>
      <c r="NRI1" s="100"/>
      <c r="NRJ1" s="100"/>
      <c r="NRK1" s="100"/>
      <c r="NRL1" s="100"/>
      <c r="NRM1" s="100"/>
      <c r="NRN1" s="100"/>
      <c r="NRO1" s="100"/>
      <c r="NRP1" s="100"/>
      <c r="NRQ1" s="100"/>
      <c r="NRR1" s="100"/>
      <c r="NRS1" s="100"/>
      <c r="NRT1" s="100"/>
      <c r="NRU1" s="100"/>
      <c r="NRV1" s="100"/>
      <c r="NRW1" s="100"/>
      <c r="NRX1" s="100"/>
      <c r="NRY1" s="100"/>
      <c r="NRZ1" s="100"/>
      <c r="NSA1" s="100"/>
      <c r="NSB1" s="100"/>
      <c r="NSC1" s="100"/>
      <c r="NSD1" s="100"/>
      <c r="NSE1" s="100"/>
      <c r="NSF1" s="100"/>
      <c r="NSG1" s="100"/>
      <c r="NSH1" s="100"/>
      <c r="NSI1" s="100"/>
      <c r="NSJ1" s="100"/>
      <c r="NSK1" s="100"/>
      <c r="NSL1" s="100"/>
      <c r="NSM1" s="100"/>
      <c r="NSN1" s="100"/>
      <c r="NSO1" s="100"/>
      <c r="NSP1" s="100"/>
      <c r="NSQ1" s="100"/>
      <c r="NSR1" s="100"/>
      <c r="NSS1" s="100"/>
      <c r="NST1" s="100"/>
      <c r="NSU1" s="100"/>
      <c r="NSV1" s="100"/>
      <c r="NSW1" s="100"/>
      <c r="NSX1" s="100"/>
      <c r="NSY1" s="100"/>
      <c r="NSZ1" s="100"/>
      <c r="NTA1" s="100"/>
      <c r="NTB1" s="100"/>
      <c r="NTC1" s="100"/>
      <c r="NTD1" s="100"/>
      <c r="NTE1" s="100"/>
      <c r="NTF1" s="100"/>
      <c r="NTG1" s="100"/>
      <c r="NTH1" s="100"/>
      <c r="NTI1" s="100"/>
      <c r="NTJ1" s="100"/>
      <c r="NTK1" s="100"/>
      <c r="NTL1" s="100"/>
      <c r="NTM1" s="100"/>
      <c r="NTN1" s="100"/>
      <c r="NTO1" s="100"/>
      <c r="NTP1" s="100"/>
      <c r="NTQ1" s="100"/>
      <c r="NTR1" s="100"/>
      <c r="NTS1" s="100"/>
      <c r="NTT1" s="100"/>
      <c r="NTU1" s="100"/>
      <c r="NTV1" s="100"/>
      <c r="NTW1" s="100"/>
      <c r="NTX1" s="100"/>
      <c r="NTY1" s="100"/>
      <c r="NTZ1" s="100"/>
      <c r="NUA1" s="100"/>
      <c r="NUB1" s="100"/>
      <c r="NUC1" s="100"/>
      <c r="NUD1" s="100"/>
      <c r="NUE1" s="100"/>
      <c r="NUF1" s="100"/>
      <c r="NUG1" s="100"/>
      <c r="NUH1" s="100"/>
      <c r="NUI1" s="100"/>
      <c r="NUJ1" s="100"/>
      <c r="NUK1" s="100"/>
      <c r="NUL1" s="100"/>
      <c r="NUM1" s="100"/>
      <c r="NUN1" s="100"/>
      <c r="NUO1" s="100"/>
      <c r="NUP1" s="100"/>
      <c r="NUQ1" s="100"/>
      <c r="NUR1" s="100"/>
      <c r="NUS1" s="100"/>
      <c r="NUT1" s="100"/>
      <c r="NUU1" s="100"/>
      <c r="NUV1" s="100"/>
      <c r="NUW1" s="100"/>
      <c r="NUX1" s="100"/>
      <c r="NUY1" s="100"/>
      <c r="NUZ1" s="100"/>
      <c r="NVA1" s="100"/>
      <c r="NVB1" s="100"/>
      <c r="NVC1" s="100"/>
      <c r="NVD1" s="100"/>
      <c r="NVE1" s="100"/>
      <c r="NVF1" s="100"/>
      <c r="NVG1" s="100"/>
      <c r="NVH1" s="100"/>
      <c r="NVI1" s="100"/>
      <c r="NVJ1" s="100"/>
      <c r="NVK1" s="100"/>
      <c r="NVL1" s="100"/>
      <c r="NVM1" s="100"/>
      <c r="NVN1" s="100"/>
      <c r="NVO1" s="100"/>
      <c r="NVP1" s="100"/>
      <c r="NVQ1" s="100"/>
      <c r="NVR1" s="100"/>
      <c r="NVS1" s="100"/>
      <c r="NVT1" s="100"/>
      <c r="NVU1" s="100"/>
      <c r="NVV1" s="100"/>
      <c r="NVW1" s="100"/>
      <c r="NVX1" s="100"/>
      <c r="NVY1" s="100"/>
      <c r="NVZ1" s="100"/>
      <c r="NWA1" s="100"/>
      <c r="NWB1" s="100"/>
      <c r="NWC1" s="100"/>
      <c r="NWD1" s="100"/>
      <c r="NWE1" s="100"/>
      <c r="NWF1" s="100"/>
      <c r="NWG1" s="100"/>
      <c r="NWH1" s="100"/>
      <c r="NWI1" s="100"/>
      <c r="NWJ1" s="100"/>
      <c r="NWK1" s="100"/>
      <c r="NWL1" s="100"/>
      <c r="NWM1" s="100"/>
      <c r="NWN1" s="100"/>
      <c r="NWO1" s="100"/>
      <c r="NWP1" s="100"/>
      <c r="NWQ1" s="100"/>
      <c r="NWR1" s="100"/>
      <c r="NWS1" s="100"/>
      <c r="NWT1" s="100"/>
      <c r="NWU1" s="100"/>
      <c r="NWV1" s="100"/>
      <c r="NWW1" s="100"/>
      <c r="NWX1" s="100"/>
      <c r="NWY1" s="100"/>
      <c r="NWZ1" s="100"/>
      <c r="NXA1" s="100"/>
      <c r="NXB1" s="100"/>
      <c r="NXC1" s="100"/>
      <c r="NXD1" s="100"/>
      <c r="NXE1" s="100"/>
      <c r="NXF1" s="100"/>
      <c r="NXG1" s="100"/>
      <c r="NXH1" s="100"/>
      <c r="NXI1" s="100"/>
      <c r="NXJ1" s="100"/>
      <c r="NXK1" s="100"/>
      <c r="NXL1" s="100"/>
      <c r="NXM1" s="100"/>
      <c r="NXN1" s="100"/>
      <c r="NXO1" s="100"/>
      <c r="NXP1" s="100"/>
      <c r="NXQ1" s="100"/>
      <c r="NXR1" s="100"/>
      <c r="NXS1" s="100"/>
      <c r="NXT1" s="100"/>
      <c r="NXU1" s="100"/>
      <c r="NXV1" s="100"/>
      <c r="NXW1" s="100"/>
      <c r="NXX1" s="100"/>
      <c r="NXY1" s="100"/>
      <c r="NXZ1" s="100"/>
      <c r="NYA1" s="100"/>
      <c r="NYB1" s="100"/>
      <c r="NYC1" s="100"/>
      <c r="NYD1" s="100"/>
      <c r="NYE1" s="100"/>
      <c r="NYF1" s="100"/>
      <c r="NYG1" s="100"/>
      <c r="NYH1" s="100"/>
      <c r="NYI1" s="100"/>
      <c r="NYJ1" s="100"/>
      <c r="NYK1" s="100"/>
      <c r="NYL1" s="100"/>
      <c r="NYM1" s="100"/>
      <c r="NYN1" s="100"/>
      <c r="NYO1" s="100"/>
      <c r="NYP1" s="100"/>
      <c r="NYQ1" s="100"/>
      <c r="NYR1" s="100"/>
      <c r="NYS1" s="100"/>
      <c r="NYT1" s="100"/>
      <c r="NYU1" s="100"/>
      <c r="NYV1" s="100"/>
      <c r="NYW1" s="100"/>
      <c r="NYX1" s="100"/>
      <c r="NYY1" s="100"/>
      <c r="NYZ1" s="100"/>
      <c r="NZA1" s="100"/>
      <c r="NZB1" s="100"/>
      <c r="NZC1" s="100"/>
      <c r="NZD1" s="100"/>
      <c r="NZE1" s="100"/>
      <c r="NZF1" s="100"/>
      <c r="NZG1" s="100"/>
      <c r="NZH1" s="100"/>
      <c r="NZI1" s="100"/>
      <c r="NZJ1" s="100"/>
      <c r="NZK1" s="100"/>
      <c r="NZL1" s="100"/>
      <c r="NZM1" s="100"/>
      <c r="NZN1" s="100"/>
      <c r="NZO1" s="100"/>
      <c r="NZP1" s="100"/>
      <c r="NZQ1" s="100"/>
      <c r="NZR1" s="100"/>
      <c r="NZS1" s="100"/>
      <c r="NZT1" s="100"/>
      <c r="NZU1" s="100"/>
      <c r="NZV1" s="100"/>
      <c r="NZW1" s="100"/>
      <c r="NZX1" s="100"/>
      <c r="NZY1" s="100"/>
      <c r="NZZ1" s="100"/>
      <c r="OAA1" s="100"/>
      <c r="OAB1" s="100"/>
      <c r="OAC1" s="100"/>
      <c r="OAD1" s="100"/>
      <c r="OAE1" s="100"/>
      <c r="OAF1" s="100"/>
      <c r="OAG1" s="100"/>
      <c r="OAH1" s="100"/>
      <c r="OAI1" s="100"/>
      <c r="OAJ1" s="100"/>
      <c r="OAK1" s="100"/>
      <c r="OAL1" s="100"/>
      <c r="OAM1" s="100"/>
      <c r="OAN1" s="100"/>
      <c r="OAO1" s="100"/>
      <c r="OAP1" s="100"/>
      <c r="OAQ1" s="100"/>
      <c r="OAR1" s="100"/>
      <c r="OAS1" s="100"/>
      <c r="OAT1" s="100"/>
      <c r="OAU1" s="100"/>
      <c r="OAV1" s="100"/>
      <c r="OAW1" s="100"/>
      <c r="OAX1" s="100"/>
      <c r="OAY1" s="100"/>
      <c r="OAZ1" s="100"/>
      <c r="OBA1" s="100"/>
      <c r="OBB1" s="100"/>
      <c r="OBC1" s="100"/>
      <c r="OBD1" s="100"/>
      <c r="OBE1" s="100"/>
      <c r="OBF1" s="100"/>
      <c r="OBG1" s="100"/>
      <c r="OBH1" s="100"/>
      <c r="OBI1" s="100"/>
      <c r="OBJ1" s="100"/>
      <c r="OBK1" s="100"/>
      <c r="OBL1" s="100"/>
      <c r="OBM1" s="100"/>
      <c r="OBN1" s="100"/>
      <c r="OBO1" s="100"/>
      <c r="OBP1" s="100"/>
      <c r="OBQ1" s="100"/>
      <c r="OBR1" s="100"/>
      <c r="OBS1" s="100"/>
      <c r="OBT1" s="100"/>
      <c r="OBU1" s="100"/>
      <c r="OBV1" s="100"/>
      <c r="OBW1" s="100"/>
      <c r="OBX1" s="100"/>
      <c r="OBY1" s="100"/>
      <c r="OBZ1" s="100"/>
      <c r="OCA1" s="100"/>
      <c r="OCB1" s="100"/>
      <c r="OCC1" s="100"/>
      <c r="OCD1" s="100"/>
      <c r="OCE1" s="100"/>
      <c r="OCF1" s="100"/>
      <c r="OCG1" s="100"/>
      <c r="OCH1" s="100"/>
      <c r="OCI1" s="100"/>
      <c r="OCJ1" s="100"/>
      <c r="OCK1" s="100"/>
      <c r="OCL1" s="100"/>
      <c r="OCM1" s="100"/>
      <c r="OCN1" s="100"/>
      <c r="OCO1" s="100"/>
      <c r="OCP1" s="100"/>
      <c r="OCQ1" s="100"/>
      <c r="OCR1" s="100"/>
      <c r="OCS1" s="100"/>
      <c r="OCT1" s="100"/>
      <c r="OCU1" s="100"/>
      <c r="OCV1" s="100"/>
      <c r="OCW1" s="100"/>
      <c r="OCX1" s="100"/>
      <c r="OCY1" s="100"/>
      <c r="OCZ1" s="100"/>
      <c r="ODA1" s="100"/>
      <c r="ODB1" s="100"/>
      <c r="ODC1" s="100"/>
      <c r="ODD1" s="100"/>
      <c r="ODE1" s="100"/>
      <c r="ODF1" s="100"/>
      <c r="ODG1" s="100"/>
      <c r="ODH1" s="100"/>
      <c r="ODI1" s="100"/>
      <c r="ODJ1" s="100"/>
      <c r="ODK1" s="100"/>
      <c r="ODL1" s="100"/>
      <c r="ODM1" s="100"/>
      <c r="ODN1" s="100"/>
      <c r="ODO1" s="100"/>
      <c r="ODP1" s="100"/>
      <c r="ODQ1" s="100"/>
      <c r="ODR1" s="100"/>
      <c r="ODS1" s="100"/>
      <c r="ODT1" s="100"/>
      <c r="ODU1" s="100"/>
      <c r="ODV1" s="100"/>
      <c r="ODW1" s="100"/>
      <c r="ODX1" s="100"/>
      <c r="ODY1" s="100"/>
      <c r="ODZ1" s="100"/>
      <c r="OEA1" s="100"/>
      <c r="OEB1" s="100"/>
      <c r="OEC1" s="100"/>
      <c r="OED1" s="100"/>
      <c r="OEE1" s="100"/>
      <c r="OEF1" s="100"/>
      <c r="OEG1" s="100"/>
      <c r="OEH1" s="100"/>
      <c r="OEI1" s="100"/>
      <c r="OEJ1" s="100"/>
      <c r="OEK1" s="100"/>
      <c r="OEL1" s="100"/>
      <c r="OEM1" s="100"/>
      <c r="OEN1" s="100"/>
      <c r="OEO1" s="100"/>
      <c r="OEP1" s="100"/>
      <c r="OEQ1" s="100"/>
      <c r="OER1" s="100"/>
      <c r="OES1" s="100"/>
      <c r="OET1" s="100"/>
      <c r="OEU1" s="100"/>
      <c r="OEV1" s="100"/>
      <c r="OEW1" s="100"/>
      <c r="OEX1" s="100"/>
      <c r="OEY1" s="100"/>
      <c r="OEZ1" s="100"/>
      <c r="OFA1" s="100"/>
      <c r="OFB1" s="100"/>
      <c r="OFC1" s="100"/>
      <c r="OFD1" s="100"/>
      <c r="OFE1" s="100"/>
      <c r="OFF1" s="100"/>
      <c r="OFG1" s="100"/>
      <c r="OFH1" s="100"/>
      <c r="OFI1" s="100"/>
      <c r="OFJ1" s="100"/>
      <c r="OFK1" s="100"/>
      <c r="OFL1" s="100"/>
      <c r="OFM1" s="100"/>
      <c r="OFN1" s="100"/>
      <c r="OFO1" s="100"/>
      <c r="OFP1" s="100"/>
      <c r="OFQ1" s="100"/>
      <c r="OFR1" s="100"/>
      <c r="OFS1" s="100"/>
      <c r="OFT1" s="100"/>
      <c r="OFU1" s="100"/>
      <c r="OFV1" s="100"/>
      <c r="OFW1" s="100"/>
      <c r="OFX1" s="100"/>
      <c r="OFY1" s="100"/>
      <c r="OFZ1" s="100"/>
      <c r="OGA1" s="100"/>
      <c r="OGB1" s="100"/>
      <c r="OGC1" s="100"/>
      <c r="OGD1" s="100"/>
      <c r="OGE1" s="100"/>
      <c r="OGF1" s="100"/>
      <c r="OGG1" s="100"/>
      <c r="OGH1" s="100"/>
      <c r="OGI1" s="100"/>
      <c r="OGJ1" s="100"/>
      <c r="OGK1" s="100"/>
      <c r="OGL1" s="100"/>
      <c r="OGM1" s="100"/>
      <c r="OGN1" s="100"/>
      <c r="OGO1" s="100"/>
      <c r="OGP1" s="100"/>
      <c r="OGQ1" s="100"/>
      <c r="OGR1" s="100"/>
      <c r="OGS1" s="100"/>
      <c r="OGT1" s="100"/>
      <c r="OGU1" s="100"/>
      <c r="OGV1" s="100"/>
      <c r="OGW1" s="100"/>
      <c r="OGX1" s="100"/>
      <c r="OGY1" s="100"/>
      <c r="OGZ1" s="100"/>
      <c r="OHA1" s="100"/>
      <c r="OHB1" s="100"/>
      <c r="OHC1" s="100"/>
      <c r="OHD1" s="100"/>
      <c r="OHE1" s="100"/>
      <c r="OHF1" s="100"/>
      <c r="OHG1" s="100"/>
      <c r="OHH1" s="100"/>
      <c r="OHI1" s="100"/>
      <c r="OHJ1" s="100"/>
      <c r="OHK1" s="100"/>
      <c r="OHL1" s="100"/>
      <c r="OHM1" s="100"/>
      <c r="OHN1" s="100"/>
      <c r="OHO1" s="100"/>
      <c r="OHP1" s="100"/>
      <c r="OHQ1" s="100"/>
      <c r="OHR1" s="100"/>
      <c r="OHS1" s="100"/>
      <c r="OHT1" s="100"/>
      <c r="OHU1" s="100"/>
      <c r="OHV1" s="100"/>
      <c r="OHW1" s="100"/>
      <c r="OHX1" s="100"/>
      <c r="OHY1" s="100"/>
      <c r="OHZ1" s="100"/>
      <c r="OIA1" s="100"/>
      <c r="OIB1" s="100"/>
      <c r="OIC1" s="100"/>
      <c r="OID1" s="100"/>
      <c r="OIE1" s="100"/>
      <c r="OIF1" s="100"/>
      <c r="OIG1" s="100"/>
      <c r="OIH1" s="100"/>
      <c r="OII1" s="100"/>
      <c r="OIJ1" s="100"/>
      <c r="OIK1" s="100"/>
      <c r="OIL1" s="100"/>
      <c r="OIM1" s="100"/>
      <c r="OIN1" s="100"/>
      <c r="OIO1" s="100"/>
      <c r="OIP1" s="100"/>
      <c r="OIQ1" s="100"/>
      <c r="OIR1" s="100"/>
      <c r="OIS1" s="100"/>
      <c r="OIT1" s="100"/>
      <c r="OIU1" s="100"/>
      <c r="OIV1" s="100"/>
      <c r="OIW1" s="100"/>
      <c r="OIX1" s="100"/>
      <c r="OIY1" s="100"/>
      <c r="OIZ1" s="100"/>
      <c r="OJA1" s="100"/>
      <c r="OJB1" s="100"/>
      <c r="OJC1" s="100"/>
      <c r="OJD1" s="100"/>
      <c r="OJE1" s="100"/>
      <c r="OJF1" s="100"/>
      <c r="OJG1" s="100"/>
      <c r="OJH1" s="100"/>
      <c r="OJI1" s="100"/>
      <c r="OJJ1" s="100"/>
      <c r="OJK1" s="100"/>
      <c r="OJL1" s="100"/>
      <c r="OJM1" s="100"/>
      <c r="OJN1" s="100"/>
      <c r="OJO1" s="100"/>
      <c r="OJP1" s="100"/>
      <c r="OJQ1" s="100"/>
      <c r="OJR1" s="100"/>
      <c r="OJS1" s="100"/>
      <c r="OJT1" s="100"/>
      <c r="OJU1" s="100"/>
      <c r="OJV1" s="100"/>
      <c r="OJW1" s="100"/>
      <c r="OJX1" s="100"/>
      <c r="OJY1" s="100"/>
      <c r="OJZ1" s="100"/>
      <c r="OKA1" s="100"/>
      <c r="OKB1" s="100"/>
      <c r="OKC1" s="100"/>
      <c r="OKD1" s="100"/>
      <c r="OKE1" s="100"/>
      <c r="OKF1" s="100"/>
      <c r="OKG1" s="100"/>
      <c r="OKH1" s="100"/>
      <c r="OKI1" s="100"/>
      <c r="OKJ1" s="100"/>
      <c r="OKK1" s="100"/>
      <c r="OKL1" s="100"/>
      <c r="OKM1" s="100"/>
      <c r="OKN1" s="100"/>
      <c r="OKO1" s="100"/>
      <c r="OKP1" s="100"/>
      <c r="OKQ1" s="100"/>
      <c r="OKR1" s="100"/>
      <c r="OKS1" s="100"/>
      <c r="OKT1" s="100"/>
      <c r="OKU1" s="100"/>
      <c r="OKV1" s="100"/>
      <c r="OKW1" s="100"/>
      <c r="OKX1" s="100"/>
      <c r="OKY1" s="100"/>
      <c r="OKZ1" s="100"/>
      <c r="OLA1" s="100"/>
      <c r="OLB1" s="100"/>
      <c r="OLC1" s="100"/>
      <c r="OLD1" s="100"/>
      <c r="OLE1" s="100"/>
      <c r="OLF1" s="100"/>
      <c r="OLG1" s="100"/>
      <c r="OLH1" s="100"/>
      <c r="OLI1" s="100"/>
      <c r="OLJ1" s="100"/>
      <c r="OLK1" s="100"/>
      <c r="OLL1" s="100"/>
      <c r="OLM1" s="100"/>
      <c r="OLN1" s="100"/>
      <c r="OLO1" s="100"/>
      <c r="OLP1" s="100"/>
      <c r="OLQ1" s="100"/>
      <c r="OLR1" s="100"/>
      <c r="OLS1" s="100"/>
      <c r="OLT1" s="100"/>
      <c r="OLU1" s="100"/>
      <c r="OLV1" s="100"/>
      <c r="OLW1" s="100"/>
      <c r="OLX1" s="100"/>
      <c r="OLY1" s="100"/>
      <c r="OLZ1" s="100"/>
      <c r="OMA1" s="100"/>
      <c r="OMB1" s="100"/>
      <c r="OMC1" s="100"/>
      <c r="OMD1" s="100"/>
      <c r="OME1" s="100"/>
      <c r="OMF1" s="100"/>
      <c r="OMG1" s="100"/>
      <c r="OMH1" s="100"/>
      <c r="OMI1" s="100"/>
      <c r="OMJ1" s="100"/>
      <c r="OMK1" s="100"/>
      <c r="OML1" s="100"/>
      <c r="OMM1" s="100"/>
      <c r="OMN1" s="100"/>
      <c r="OMO1" s="100"/>
      <c r="OMP1" s="100"/>
      <c r="OMQ1" s="100"/>
      <c r="OMR1" s="100"/>
      <c r="OMS1" s="100"/>
      <c r="OMT1" s="100"/>
      <c r="OMU1" s="100"/>
      <c r="OMV1" s="100"/>
      <c r="OMW1" s="100"/>
      <c r="OMX1" s="100"/>
      <c r="OMY1" s="100"/>
      <c r="OMZ1" s="100"/>
      <c r="ONA1" s="100"/>
      <c r="ONB1" s="100"/>
      <c r="ONC1" s="100"/>
      <c r="OND1" s="100"/>
      <c r="ONE1" s="100"/>
      <c r="ONF1" s="100"/>
      <c r="ONG1" s="100"/>
      <c r="ONH1" s="100"/>
      <c r="ONI1" s="100"/>
      <c r="ONJ1" s="100"/>
      <c r="ONK1" s="100"/>
      <c r="ONL1" s="100"/>
      <c r="ONM1" s="100"/>
      <c r="ONN1" s="100"/>
      <c r="ONO1" s="100"/>
      <c r="ONP1" s="100"/>
      <c r="ONQ1" s="100"/>
      <c r="ONR1" s="100"/>
      <c r="ONS1" s="100"/>
      <c r="ONT1" s="100"/>
      <c r="ONU1" s="100"/>
      <c r="ONV1" s="100"/>
      <c r="ONW1" s="100"/>
      <c r="ONX1" s="100"/>
      <c r="ONY1" s="100"/>
      <c r="ONZ1" s="100"/>
      <c r="OOA1" s="100"/>
      <c r="OOB1" s="100"/>
      <c r="OOC1" s="100"/>
      <c r="OOD1" s="100"/>
      <c r="OOE1" s="100"/>
      <c r="OOF1" s="100"/>
      <c r="OOG1" s="100"/>
      <c r="OOH1" s="100"/>
      <c r="OOI1" s="100"/>
      <c r="OOJ1" s="100"/>
      <c r="OOK1" s="100"/>
      <c r="OOL1" s="100"/>
      <c r="OOM1" s="100"/>
      <c r="OON1" s="100"/>
      <c r="OOO1" s="100"/>
      <c r="OOP1" s="100"/>
      <c r="OOQ1" s="100"/>
      <c r="OOR1" s="100"/>
      <c r="OOS1" s="100"/>
      <c r="OOT1" s="100"/>
      <c r="OOU1" s="100"/>
      <c r="OOV1" s="100"/>
      <c r="OOW1" s="100"/>
      <c r="OOX1" s="100"/>
      <c r="OOY1" s="100"/>
      <c r="OOZ1" s="100"/>
      <c r="OPA1" s="100"/>
      <c r="OPB1" s="100"/>
      <c r="OPC1" s="100"/>
      <c r="OPD1" s="100"/>
      <c r="OPE1" s="100"/>
      <c r="OPF1" s="100"/>
      <c r="OPG1" s="100"/>
      <c r="OPH1" s="100"/>
      <c r="OPI1" s="100"/>
      <c r="OPJ1" s="100"/>
      <c r="OPK1" s="100"/>
      <c r="OPL1" s="100"/>
      <c r="OPM1" s="100"/>
      <c r="OPN1" s="100"/>
      <c r="OPO1" s="100"/>
      <c r="OPP1" s="100"/>
      <c r="OPQ1" s="100"/>
      <c r="OPR1" s="100"/>
      <c r="OPS1" s="100"/>
      <c r="OPT1" s="100"/>
      <c r="OPU1" s="100"/>
      <c r="OPV1" s="100"/>
      <c r="OPW1" s="100"/>
      <c r="OPX1" s="100"/>
      <c r="OPY1" s="100"/>
      <c r="OPZ1" s="100"/>
      <c r="OQA1" s="100"/>
      <c r="OQB1" s="100"/>
      <c r="OQC1" s="100"/>
      <c r="OQD1" s="100"/>
      <c r="OQE1" s="100"/>
      <c r="OQF1" s="100"/>
      <c r="OQG1" s="100"/>
      <c r="OQH1" s="100"/>
      <c r="OQI1" s="100"/>
      <c r="OQJ1" s="100"/>
      <c r="OQK1" s="100"/>
      <c r="OQL1" s="100"/>
      <c r="OQM1" s="100"/>
      <c r="OQN1" s="100"/>
      <c r="OQO1" s="100"/>
      <c r="OQP1" s="100"/>
      <c r="OQQ1" s="100"/>
      <c r="OQR1" s="100"/>
      <c r="OQS1" s="100"/>
      <c r="OQT1" s="100"/>
      <c r="OQU1" s="100"/>
      <c r="OQV1" s="100"/>
      <c r="OQW1" s="100"/>
      <c r="OQX1" s="100"/>
      <c r="OQY1" s="100"/>
      <c r="OQZ1" s="100"/>
      <c r="ORA1" s="100"/>
      <c r="ORB1" s="100"/>
      <c r="ORC1" s="100"/>
      <c r="ORD1" s="100"/>
      <c r="ORE1" s="100"/>
      <c r="ORF1" s="100"/>
      <c r="ORG1" s="100"/>
      <c r="ORH1" s="100"/>
      <c r="ORI1" s="100"/>
      <c r="ORJ1" s="100"/>
      <c r="ORK1" s="100"/>
      <c r="ORL1" s="100"/>
      <c r="ORM1" s="100"/>
      <c r="ORN1" s="100"/>
      <c r="ORO1" s="100"/>
      <c r="ORP1" s="100"/>
      <c r="ORQ1" s="100"/>
      <c r="ORR1" s="100"/>
      <c r="ORS1" s="100"/>
      <c r="ORT1" s="100"/>
      <c r="ORU1" s="100"/>
      <c r="ORV1" s="100"/>
      <c r="ORW1" s="100"/>
      <c r="ORX1" s="100"/>
      <c r="ORY1" s="100"/>
      <c r="ORZ1" s="100"/>
      <c r="OSA1" s="100"/>
      <c r="OSB1" s="100"/>
      <c r="OSC1" s="100"/>
      <c r="OSD1" s="100"/>
      <c r="OSE1" s="100"/>
      <c r="OSF1" s="100"/>
      <c r="OSG1" s="100"/>
      <c r="OSH1" s="100"/>
      <c r="OSI1" s="100"/>
      <c r="OSJ1" s="100"/>
      <c r="OSK1" s="100"/>
      <c r="OSL1" s="100"/>
      <c r="OSM1" s="100"/>
      <c r="OSN1" s="100"/>
      <c r="OSO1" s="100"/>
      <c r="OSP1" s="100"/>
      <c r="OSQ1" s="100"/>
      <c r="OSR1" s="100"/>
      <c r="OSS1" s="100"/>
      <c r="OST1" s="100"/>
      <c r="OSU1" s="100"/>
      <c r="OSV1" s="100"/>
      <c r="OSW1" s="100"/>
      <c r="OSX1" s="100"/>
      <c r="OSY1" s="100"/>
      <c r="OSZ1" s="100"/>
      <c r="OTA1" s="100"/>
      <c r="OTB1" s="100"/>
      <c r="OTC1" s="100"/>
      <c r="OTD1" s="100"/>
      <c r="OTE1" s="100"/>
      <c r="OTF1" s="100"/>
      <c r="OTG1" s="100"/>
      <c r="OTH1" s="100"/>
      <c r="OTI1" s="100"/>
      <c r="OTJ1" s="100"/>
      <c r="OTK1" s="100"/>
      <c r="OTL1" s="100"/>
      <c r="OTM1" s="100"/>
      <c r="OTN1" s="100"/>
      <c r="OTO1" s="100"/>
      <c r="OTP1" s="100"/>
      <c r="OTQ1" s="100"/>
      <c r="OTR1" s="100"/>
      <c r="OTS1" s="100"/>
      <c r="OTT1" s="100"/>
      <c r="OTU1" s="100"/>
      <c r="OTV1" s="100"/>
      <c r="OTW1" s="100"/>
      <c r="OTX1" s="100"/>
      <c r="OTY1" s="100"/>
      <c r="OTZ1" s="100"/>
      <c r="OUA1" s="100"/>
      <c r="OUB1" s="100"/>
      <c r="OUC1" s="100"/>
      <c r="OUD1" s="100"/>
      <c r="OUE1" s="100"/>
      <c r="OUF1" s="100"/>
      <c r="OUG1" s="100"/>
      <c r="OUH1" s="100"/>
      <c r="OUI1" s="100"/>
      <c r="OUJ1" s="100"/>
      <c r="OUK1" s="100"/>
      <c r="OUL1" s="100"/>
      <c r="OUM1" s="100"/>
      <c r="OUN1" s="100"/>
      <c r="OUO1" s="100"/>
      <c r="OUP1" s="100"/>
      <c r="OUQ1" s="100"/>
      <c r="OUR1" s="100"/>
      <c r="OUS1" s="100"/>
      <c r="OUT1" s="100"/>
      <c r="OUU1" s="100"/>
      <c r="OUV1" s="100"/>
      <c r="OUW1" s="100"/>
      <c r="OUX1" s="100"/>
      <c r="OUY1" s="100"/>
      <c r="OUZ1" s="100"/>
      <c r="OVA1" s="100"/>
      <c r="OVB1" s="100"/>
      <c r="OVC1" s="100"/>
      <c r="OVD1" s="100"/>
      <c r="OVE1" s="100"/>
      <c r="OVF1" s="100"/>
      <c r="OVG1" s="100"/>
      <c r="OVH1" s="100"/>
      <c r="OVI1" s="100"/>
      <c r="OVJ1" s="100"/>
      <c r="OVK1" s="100"/>
      <c r="OVL1" s="100"/>
      <c r="OVM1" s="100"/>
      <c r="OVN1" s="100"/>
      <c r="OVO1" s="100"/>
      <c r="OVP1" s="100"/>
      <c r="OVQ1" s="100"/>
      <c r="OVR1" s="100"/>
      <c r="OVS1" s="100"/>
      <c r="OVT1" s="100"/>
      <c r="OVU1" s="100"/>
      <c r="OVV1" s="100"/>
      <c r="OVW1" s="100"/>
      <c r="OVX1" s="100"/>
      <c r="OVY1" s="100"/>
      <c r="OVZ1" s="100"/>
      <c r="OWA1" s="100"/>
      <c r="OWB1" s="100"/>
      <c r="OWC1" s="100"/>
      <c r="OWD1" s="100"/>
      <c r="OWE1" s="100"/>
      <c r="OWF1" s="100"/>
      <c r="OWG1" s="100"/>
      <c r="OWH1" s="100"/>
      <c r="OWI1" s="100"/>
      <c r="OWJ1" s="100"/>
      <c r="OWK1" s="100"/>
      <c r="OWL1" s="100"/>
      <c r="OWM1" s="100"/>
      <c r="OWN1" s="100"/>
      <c r="OWO1" s="100"/>
      <c r="OWP1" s="100"/>
      <c r="OWQ1" s="100"/>
      <c r="OWR1" s="100"/>
      <c r="OWS1" s="100"/>
      <c r="OWT1" s="100"/>
      <c r="OWU1" s="100"/>
      <c r="OWV1" s="100"/>
      <c r="OWW1" s="100"/>
      <c r="OWX1" s="100"/>
      <c r="OWY1" s="100"/>
      <c r="OWZ1" s="100"/>
      <c r="OXA1" s="100"/>
      <c r="OXB1" s="100"/>
      <c r="OXC1" s="100"/>
      <c r="OXD1" s="100"/>
      <c r="OXE1" s="100"/>
      <c r="OXF1" s="100"/>
      <c r="OXG1" s="100"/>
      <c r="OXH1" s="100"/>
      <c r="OXI1" s="100"/>
      <c r="OXJ1" s="100"/>
      <c r="OXK1" s="100"/>
      <c r="OXL1" s="100"/>
      <c r="OXM1" s="100"/>
      <c r="OXN1" s="100"/>
      <c r="OXO1" s="100"/>
      <c r="OXP1" s="100"/>
      <c r="OXQ1" s="100"/>
      <c r="OXR1" s="100"/>
      <c r="OXS1" s="100"/>
      <c r="OXT1" s="100"/>
      <c r="OXU1" s="100"/>
      <c r="OXV1" s="100"/>
      <c r="OXW1" s="100"/>
      <c r="OXX1" s="100"/>
      <c r="OXY1" s="100"/>
      <c r="OXZ1" s="100"/>
      <c r="OYA1" s="100"/>
      <c r="OYB1" s="100"/>
      <c r="OYC1" s="100"/>
      <c r="OYD1" s="100"/>
      <c r="OYE1" s="100"/>
      <c r="OYF1" s="100"/>
      <c r="OYG1" s="100"/>
      <c r="OYH1" s="100"/>
      <c r="OYI1" s="100"/>
      <c r="OYJ1" s="100"/>
      <c r="OYK1" s="100"/>
      <c r="OYL1" s="100"/>
      <c r="OYM1" s="100"/>
      <c r="OYN1" s="100"/>
      <c r="OYO1" s="100"/>
      <c r="OYP1" s="100"/>
      <c r="OYQ1" s="100"/>
      <c r="OYR1" s="100"/>
      <c r="OYS1" s="100"/>
      <c r="OYT1" s="100"/>
      <c r="OYU1" s="100"/>
      <c r="OYV1" s="100"/>
      <c r="OYW1" s="100"/>
      <c r="OYX1" s="100"/>
      <c r="OYY1" s="100"/>
      <c r="OYZ1" s="100"/>
      <c r="OZA1" s="100"/>
      <c r="OZB1" s="100"/>
      <c r="OZC1" s="100"/>
      <c r="OZD1" s="100"/>
      <c r="OZE1" s="100"/>
      <c r="OZF1" s="100"/>
      <c r="OZG1" s="100"/>
      <c r="OZH1" s="100"/>
      <c r="OZI1" s="100"/>
      <c r="OZJ1" s="100"/>
      <c r="OZK1" s="100"/>
      <c r="OZL1" s="100"/>
      <c r="OZM1" s="100"/>
      <c r="OZN1" s="100"/>
      <c r="OZO1" s="100"/>
      <c r="OZP1" s="100"/>
      <c r="OZQ1" s="100"/>
      <c r="OZR1" s="100"/>
      <c r="OZS1" s="100"/>
      <c r="OZT1" s="100"/>
      <c r="OZU1" s="100"/>
      <c r="OZV1" s="100"/>
      <c r="OZW1" s="100"/>
      <c r="OZX1" s="100"/>
      <c r="OZY1" s="100"/>
      <c r="OZZ1" s="100"/>
      <c r="PAA1" s="100"/>
      <c r="PAB1" s="100"/>
      <c r="PAC1" s="100"/>
      <c r="PAD1" s="100"/>
      <c r="PAE1" s="100"/>
      <c r="PAF1" s="100"/>
      <c r="PAG1" s="100"/>
      <c r="PAH1" s="100"/>
      <c r="PAI1" s="100"/>
      <c r="PAJ1" s="100"/>
      <c r="PAK1" s="100"/>
      <c r="PAL1" s="100"/>
      <c r="PAM1" s="100"/>
      <c r="PAN1" s="100"/>
      <c r="PAO1" s="100"/>
      <c r="PAP1" s="100"/>
      <c r="PAQ1" s="100"/>
      <c r="PAR1" s="100"/>
      <c r="PAS1" s="100"/>
      <c r="PAT1" s="100"/>
      <c r="PAU1" s="100"/>
      <c r="PAV1" s="100"/>
      <c r="PAW1" s="100"/>
      <c r="PAX1" s="100"/>
      <c r="PAY1" s="100"/>
      <c r="PAZ1" s="100"/>
      <c r="PBA1" s="100"/>
      <c r="PBB1" s="100"/>
      <c r="PBC1" s="100"/>
      <c r="PBD1" s="100"/>
      <c r="PBE1" s="100"/>
      <c r="PBF1" s="100"/>
      <c r="PBG1" s="100"/>
      <c r="PBH1" s="100"/>
      <c r="PBI1" s="100"/>
      <c r="PBJ1" s="100"/>
      <c r="PBK1" s="100"/>
      <c r="PBL1" s="100"/>
      <c r="PBM1" s="100"/>
      <c r="PBN1" s="100"/>
      <c r="PBO1" s="100"/>
      <c r="PBP1" s="100"/>
      <c r="PBQ1" s="100"/>
      <c r="PBR1" s="100"/>
      <c r="PBS1" s="100"/>
      <c r="PBT1" s="100"/>
      <c r="PBU1" s="100"/>
      <c r="PBV1" s="100"/>
      <c r="PBW1" s="100"/>
      <c r="PBX1" s="100"/>
      <c r="PBY1" s="100"/>
      <c r="PBZ1" s="100"/>
      <c r="PCA1" s="100"/>
      <c r="PCB1" s="100"/>
      <c r="PCC1" s="100"/>
      <c r="PCD1" s="100"/>
      <c r="PCE1" s="100"/>
      <c r="PCF1" s="100"/>
      <c r="PCG1" s="100"/>
      <c r="PCH1" s="100"/>
      <c r="PCI1" s="100"/>
      <c r="PCJ1" s="100"/>
      <c r="PCK1" s="100"/>
      <c r="PCL1" s="100"/>
      <c r="PCM1" s="100"/>
      <c r="PCN1" s="100"/>
      <c r="PCO1" s="100"/>
      <c r="PCP1" s="100"/>
      <c r="PCQ1" s="100"/>
      <c r="PCR1" s="100"/>
      <c r="PCS1" s="100"/>
      <c r="PCT1" s="100"/>
      <c r="PCU1" s="100"/>
      <c r="PCV1" s="100"/>
      <c r="PCW1" s="100"/>
      <c r="PCX1" s="100"/>
      <c r="PCY1" s="100"/>
      <c r="PCZ1" s="100"/>
      <c r="PDA1" s="100"/>
      <c r="PDB1" s="100"/>
      <c r="PDC1" s="100"/>
      <c r="PDD1" s="100"/>
      <c r="PDE1" s="100"/>
      <c r="PDF1" s="100"/>
      <c r="PDG1" s="100"/>
      <c r="PDH1" s="100"/>
      <c r="PDI1" s="100"/>
      <c r="PDJ1" s="100"/>
      <c r="PDK1" s="100"/>
      <c r="PDL1" s="100"/>
      <c r="PDM1" s="100"/>
      <c r="PDN1" s="100"/>
      <c r="PDO1" s="100"/>
      <c r="PDP1" s="100"/>
      <c r="PDQ1" s="100"/>
      <c r="PDR1" s="100"/>
      <c r="PDS1" s="100"/>
      <c r="PDT1" s="100"/>
      <c r="PDU1" s="100"/>
      <c r="PDV1" s="100"/>
      <c r="PDW1" s="100"/>
      <c r="PDX1" s="100"/>
      <c r="PDY1" s="100"/>
      <c r="PDZ1" s="100"/>
      <c r="PEA1" s="100"/>
      <c r="PEB1" s="100"/>
      <c r="PEC1" s="100"/>
      <c r="PED1" s="100"/>
      <c r="PEE1" s="100"/>
      <c r="PEF1" s="100"/>
      <c r="PEG1" s="100"/>
      <c r="PEH1" s="100"/>
      <c r="PEI1" s="100"/>
      <c r="PEJ1" s="100"/>
      <c r="PEK1" s="100"/>
      <c r="PEL1" s="100"/>
      <c r="PEM1" s="100"/>
      <c r="PEN1" s="100"/>
      <c r="PEO1" s="100"/>
      <c r="PEP1" s="100"/>
      <c r="PEQ1" s="100"/>
      <c r="PER1" s="100"/>
      <c r="PES1" s="100"/>
      <c r="PET1" s="100"/>
      <c r="PEU1" s="100"/>
      <c r="PEV1" s="100"/>
      <c r="PEW1" s="100"/>
      <c r="PEX1" s="100"/>
      <c r="PEY1" s="100"/>
      <c r="PEZ1" s="100"/>
      <c r="PFA1" s="100"/>
      <c r="PFB1" s="100"/>
      <c r="PFC1" s="100"/>
      <c r="PFD1" s="100"/>
      <c r="PFE1" s="100"/>
      <c r="PFF1" s="100"/>
      <c r="PFG1" s="100"/>
      <c r="PFH1" s="100"/>
      <c r="PFI1" s="100"/>
      <c r="PFJ1" s="100"/>
      <c r="PFK1" s="100"/>
      <c r="PFL1" s="100"/>
      <c r="PFM1" s="100"/>
      <c r="PFN1" s="100"/>
      <c r="PFO1" s="100"/>
      <c r="PFP1" s="100"/>
      <c r="PFQ1" s="100"/>
      <c r="PFR1" s="100"/>
      <c r="PFS1" s="100"/>
      <c r="PFT1" s="100"/>
      <c r="PFU1" s="100"/>
      <c r="PFV1" s="100"/>
      <c r="PFW1" s="100"/>
      <c r="PFX1" s="100"/>
      <c r="PFY1" s="100"/>
      <c r="PFZ1" s="100"/>
      <c r="PGA1" s="100"/>
      <c r="PGB1" s="100"/>
      <c r="PGC1" s="100"/>
      <c r="PGD1" s="100"/>
      <c r="PGE1" s="100"/>
      <c r="PGF1" s="100"/>
      <c r="PGG1" s="100"/>
      <c r="PGH1" s="100"/>
      <c r="PGI1" s="100"/>
      <c r="PGJ1" s="100"/>
      <c r="PGK1" s="100"/>
      <c r="PGL1" s="100"/>
      <c r="PGM1" s="100"/>
      <c r="PGN1" s="100"/>
      <c r="PGO1" s="100"/>
      <c r="PGP1" s="100"/>
      <c r="PGQ1" s="100"/>
      <c r="PGR1" s="100"/>
      <c r="PGS1" s="100"/>
      <c r="PGT1" s="100"/>
      <c r="PGU1" s="100"/>
      <c r="PGV1" s="100"/>
      <c r="PGW1" s="100"/>
      <c r="PGX1" s="100"/>
      <c r="PGY1" s="100"/>
      <c r="PGZ1" s="100"/>
      <c r="PHA1" s="100"/>
      <c r="PHB1" s="100"/>
      <c r="PHC1" s="100"/>
      <c r="PHD1" s="100"/>
      <c r="PHE1" s="100"/>
      <c r="PHF1" s="100"/>
      <c r="PHG1" s="100"/>
      <c r="PHH1" s="100"/>
      <c r="PHI1" s="100"/>
      <c r="PHJ1" s="100"/>
      <c r="PHK1" s="100"/>
      <c r="PHL1" s="100"/>
      <c r="PHM1" s="100"/>
      <c r="PHN1" s="100"/>
      <c r="PHO1" s="100"/>
      <c r="PHP1" s="100"/>
      <c r="PHQ1" s="100"/>
      <c r="PHR1" s="100"/>
      <c r="PHS1" s="100"/>
      <c r="PHT1" s="100"/>
      <c r="PHU1" s="100"/>
      <c r="PHV1" s="100"/>
      <c r="PHW1" s="100"/>
      <c r="PHX1" s="100"/>
      <c r="PHY1" s="100"/>
      <c r="PHZ1" s="100"/>
      <c r="PIA1" s="100"/>
      <c r="PIB1" s="100"/>
      <c r="PIC1" s="100"/>
      <c r="PID1" s="100"/>
      <c r="PIE1" s="100"/>
      <c r="PIF1" s="100"/>
      <c r="PIG1" s="100"/>
      <c r="PIH1" s="100"/>
      <c r="PII1" s="100"/>
      <c r="PIJ1" s="100"/>
      <c r="PIK1" s="100"/>
      <c r="PIL1" s="100"/>
      <c r="PIM1" s="100"/>
      <c r="PIN1" s="100"/>
      <c r="PIO1" s="100"/>
      <c r="PIP1" s="100"/>
      <c r="PIQ1" s="100"/>
      <c r="PIR1" s="100"/>
      <c r="PIS1" s="100"/>
      <c r="PIT1" s="100"/>
      <c r="PIU1" s="100"/>
      <c r="PIV1" s="100"/>
      <c r="PIW1" s="100"/>
      <c r="PIX1" s="100"/>
      <c r="PIY1" s="100"/>
      <c r="PIZ1" s="100"/>
      <c r="PJA1" s="100"/>
      <c r="PJB1" s="100"/>
      <c r="PJC1" s="100"/>
      <c r="PJD1" s="100"/>
      <c r="PJE1" s="100"/>
      <c r="PJF1" s="100"/>
      <c r="PJG1" s="100"/>
      <c r="PJH1" s="100"/>
      <c r="PJI1" s="100"/>
      <c r="PJJ1" s="100"/>
      <c r="PJK1" s="100"/>
      <c r="PJL1" s="100"/>
      <c r="PJM1" s="100"/>
      <c r="PJN1" s="100"/>
      <c r="PJO1" s="100"/>
      <c r="PJP1" s="100"/>
      <c r="PJQ1" s="100"/>
      <c r="PJR1" s="100"/>
      <c r="PJS1" s="100"/>
      <c r="PJT1" s="100"/>
      <c r="PJU1" s="100"/>
      <c r="PJV1" s="100"/>
      <c r="PJW1" s="100"/>
      <c r="PJX1" s="100"/>
      <c r="PJY1" s="100"/>
      <c r="PJZ1" s="100"/>
      <c r="PKA1" s="100"/>
      <c r="PKB1" s="100"/>
      <c r="PKC1" s="100"/>
      <c r="PKD1" s="100"/>
      <c r="PKE1" s="100"/>
      <c r="PKF1" s="100"/>
      <c r="PKG1" s="100"/>
      <c r="PKH1" s="100"/>
      <c r="PKI1" s="100"/>
      <c r="PKJ1" s="100"/>
      <c r="PKK1" s="100"/>
      <c r="PKL1" s="100"/>
      <c r="PKM1" s="100"/>
      <c r="PKN1" s="100"/>
      <c r="PKO1" s="100"/>
      <c r="PKP1" s="100"/>
      <c r="PKQ1" s="100"/>
      <c r="PKR1" s="100"/>
      <c r="PKS1" s="100"/>
      <c r="PKT1" s="100"/>
      <c r="PKU1" s="100"/>
      <c r="PKV1" s="100"/>
      <c r="PKW1" s="100"/>
      <c r="PKX1" s="100"/>
      <c r="PKY1" s="100"/>
      <c r="PKZ1" s="100"/>
      <c r="PLA1" s="100"/>
      <c r="PLB1" s="100"/>
      <c r="PLC1" s="100"/>
      <c r="PLD1" s="100"/>
      <c r="PLE1" s="100"/>
      <c r="PLF1" s="100"/>
      <c r="PLG1" s="100"/>
      <c r="PLH1" s="100"/>
      <c r="PLI1" s="100"/>
      <c r="PLJ1" s="100"/>
      <c r="PLK1" s="100"/>
      <c r="PLL1" s="100"/>
      <c r="PLM1" s="100"/>
      <c r="PLN1" s="100"/>
      <c r="PLO1" s="100"/>
      <c r="PLP1" s="100"/>
      <c r="PLQ1" s="100"/>
      <c r="PLR1" s="100"/>
      <c r="PLS1" s="100"/>
      <c r="PLT1" s="100"/>
      <c r="PLU1" s="100"/>
      <c r="PLV1" s="100"/>
      <c r="PLW1" s="100"/>
      <c r="PLX1" s="100"/>
      <c r="PLY1" s="100"/>
      <c r="PLZ1" s="100"/>
      <c r="PMA1" s="100"/>
      <c r="PMB1" s="100"/>
      <c r="PMC1" s="100"/>
      <c r="PMD1" s="100"/>
      <c r="PME1" s="100"/>
      <c r="PMF1" s="100"/>
      <c r="PMG1" s="100"/>
      <c r="PMH1" s="100"/>
      <c r="PMI1" s="100"/>
      <c r="PMJ1" s="100"/>
      <c r="PMK1" s="100"/>
      <c r="PML1" s="100"/>
      <c r="PMM1" s="100"/>
      <c r="PMN1" s="100"/>
      <c r="PMO1" s="100"/>
      <c r="PMP1" s="100"/>
      <c r="PMQ1" s="100"/>
      <c r="PMR1" s="100"/>
      <c r="PMS1" s="100"/>
      <c r="PMT1" s="100"/>
      <c r="PMU1" s="100"/>
      <c r="PMV1" s="100"/>
      <c r="PMW1" s="100"/>
      <c r="PMX1" s="100"/>
      <c r="PMY1" s="100"/>
      <c r="PMZ1" s="100"/>
      <c r="PNA1" s="100"/>
      <c r="PNB1" s="100"/>
      <c r="PNC1" s="100"/>
      <c r="PND1" s="100"/>
      <c r="PNE1" s="100"/>
      <c r="PNF1" s="100"/>
      <c r="PNG1" s="100"/>
      <c r="PNH1" s="100"/>
      <c r="PNI1" s="100"/>
      <c r="PNJ1" s="100"/>
      <c r="PNK1" s="100"/>
      <c r="PNL1" s="100"/>
      <c r="PNM1" s="100"/>
      <c r="PNN1" s="100"/>
      <c r="PNO1" s="100"/>
      <c r="PNP1" s="100"/>
      <c r="PNQ1" s="100"/>
      <c r="PNR1" s="100"/>
      <c r="PNS1" s="100"/>
      <c r="PNT1" s="100"/>
      <c r="PNU1" s="100"/>
      <c r="PNV1" s="100"/>
      <c r="PNW1" s="100"/>
      <c r="PNX1" s="100"/>
      <c r="PNY1" s="100"/>
      <c r="PNZ1" s="100"/>
      <c r="POA1" s="100"/>
      <c r="POB1" s="100"/>
      <c r="POC1" s="100"/>
      <c r="POD1" s="100"/>
      <c r="POE1" s="100"/>
      <c r="POF1" s="100"/>
      <c r="POG1" s="100"/>
      <c r="POH1" s="100"/>
      <c r="POI1" s="100"/>
      <c r="POJ1" s="100"/>
      <c r="POK1" s="100"/>
      <c r="POL1" s="100"/>
      <c r="POM1" s="100"/>
      <c r="PON1" s="100"/>
      <c r="POO1" s="100"/>
      <c r="POP1" s="100"/>
      <c r="POQ1" s="100"/>
      <c r="POR1" s="100"/>
      <c r="POS1" s="100"/>
      <c r="POT1" s="100"/>
      <c r="POU1" s="100"/>
      <c r="POV1" s="100"/>
      <c r="POW1" s="100"/>
      <c r="POX1" s="100"/>
      <c r="POY1" s="100"/>
      <c r="POZ1" s="100"/>
      <c r="PPA1" s="100"/>
      <c r="PPB1" s="100"/>
      <c r="PPC1" s="100"/>
      <c r="PPD1" s="100"/>
      <c r="PPE1" s="100"/>
      <c r="PPF1" s="100"/>
      <c r="PPG1" s="100"/>
      <c r="PPH1" s="100"/>
      <c r="PPI1" s="100"/>
      <c r="PPJ1" s="100"/>
      <c r="PPK1" s="100"/>
      <c r="PPL1" s="100"/>
      <c r="PPM1" s="100"/>
      <c r="PPN1" s="100"/>
      <c r="PPO1" s="100"/>
      <c r="PPP1" s="100"/>
      <c r="PPQ1" s="100"/>
      <c r="PPR1" s="100"/>
      <c r="PPS1" s="100"/>
      <c r="PPT1" s="100"/>
      <c r="PPU1" s="100"/>
      <c r="PPV1" s="100"/>
      <c r="PPW1" s="100"/>
      <c r="PPX1" s="100"/>
      <c r="PPY1" s="100"/>
      <c r="PPZ1" s="100"/>
      <c r="PQA1" s="100"/>
      <c r="PQB1" s="100"/>
      <c r="PQC1" s="100"/>
      <c r="PQD1" s="100"/>
      <c r="PQE1" s="100"/>
      <c r="PQF1" s="100"/>
      <c r="PQG1" s="100"/>
      <c r="PQH1" s="100"/>
      <c r="PQI1" s="100"/>
      <c r="PQJ1" s="100"/>
      <c r="PQK1" s="100"/>
      <c r="PQL1" s="100"/>
      <c r="PQM1" s="100"/>
      <c r="PQN1" s="100"/>
      <c r="PQO1" s="100"/>
      <c r="PQP1" s="100"/>
      <c r="PQQ1" s="100"/>
      <c r="PQR1" s="100"/>
      <c r="PQS1" s="100"/>
      <c r="PQT1" s="100"/>
      <c r="PQU1" s="100"/>
      <c r="PQV1" s="100"/>
      <c r="PQW1" s="100"/>
      <c r="PQX1" s="100"/>
      <c r="PQY1" s="100"/>
      <c r="PQZ1" s="100"/>
      <c r="PRA1" s="100"/>
      <c r="PRB1" s="100"/>
      <c r="PRC1" s="100"/>
      <c r="PRD1" s="100"/>
      <c r="PRE1" s="100"/>
      <c r="PRF1" s="100"/>
      <c r="PRG1" s="100"/>
      <c r="PRH1" s="100"/>
      <c r="PRI1" s="100"/>
      <c r="PRJ1" s="100"/>
      <c r="PRK1" s="100"/>
      <c r="PRL1" s="100"/>
      <c r="PRM1" s="100"/>
      <c r="PRN1" s="100"/>
      <c r="PRO1" s="100"/>
      <c r="PRP1" s="100"/>
      <c r="PRQ1" s="100"/>
      <c r="PRR1" s="100"/>
      <c r="PRS1" s="100"/>
      <c r="PRT1" s="100"/>
      <c r="PRU1" s="100"/>
      <c r="PRV1" s="100"/>
      <c r="PRW1" s="100"/>
      <c r="PRX1" s="100"/>
      <c r="PRY1" s="100"/>
      <c r="PRZ1" s="100"/>
      <c r="PSA1" s="100"/>
      <c r="PSB1" s="100"/>
      <c r="PSC1" s="100"/>
      <c r="PSD1" s="100"/>
      <c r="PSE1" s="100"/>
      <c r="PSF1" s="100"/>
      <c r="PSG1" s="100"/>
      <c r="PSH1" s="100"/>
      <c r="PSI1" s="100"/>
      <c r="PSJ1" s="100"/>
      <c r="PSK1" s="100"/>
      <c r="PSL1" s="100"/>
      <c r="PSM1" s="100"/>
      <c r="PSN1" s="100"/>
      <c r="PSO1" s="100"/>
      <c r="PSP1" s="100"/>
      <c r="PSQ1" s="100"/>
      <c r="PSR1" s="100"/>
      <c r="PSS1" s="100"/>
      <c r="PST1" s="100"/>
      <c r="PSU1" s="100"/>
      <c r="PSV1" s="100"/>
      <c r="PSW1" s="100"/>
      <c r="PSX1" s="100"/>
      <c r="PSY1" s="100"/>
      <c r="PSZ1" s="100"/>
      <c r="PTA1" s="100"/>
      <c r="PTB1" s="100"/>
      <c r="PTC1" s="100"/>
      <c r="PTD1" s="100"/>
      <c r="PTE1" s="100"/>
      <c r="PTF1" s="100"/>
      <c r="PTG1" s="100"/>
      <c r="PTH1" s="100"/>
      <c r="PTI1" s="100"/>
      <c r="PTJ1" s="100"/>
      <c r="PTK1" s="100"/>
      <c r="PTL1" s="100"/>
      <c r="PTM1" s="100"/>
      <c r="PTN1" s="100"/>
      <c r="PTO1" s="100"/>
      <c r="PTP1" s="100"/>
      <c r="PTQ1" s="100"/>
      <c r="PTR1" s="100"/>
      <c r="PTS1" s="100"/>
      <c r="PTT1" s="100"/>
      <c r="PTU1" s="100"/>
      <c r="PTV1" s="100"/>
      <c r="PTW1" s="100"/>
      <c r="PTX1" s="100"/>
      <c r="PTY1" s="100"/>
      <c r="PTZ1" s="100"/>
      <c r="PUA1" s="100"/>
      <c r="PUB1" s="100"/>
      <c r="PUC1" s="100"/>
      <c r="PUD1" s="100"/>
      <c r="PUE1" s="100"/>
      <c r="PUF1" s="100"/>
      <c r="PUG1" s="100"/>
      <c r="PUH1" s="100"/>
      <c r="PUI1" s="100"/>
      <c r="PUJ1" s="100"/>
      <c r="PUK1" s="100"/>
      <c r="PUL1" s="100"/>
      <c r="PUM1" s="100"/>
      <c r="PUN1" s="100"/>
      <c r="PUO1" s="100"/>
      <c r="PUP1" s="100"/>
      <c r="PUQ1" s="100"/>
      <c r="PUR1" s="100"/>
      <c r="PUS1" s="100"/>
      <c r="PUT1" s="100"/>
      <c r="PUU1" s="100"/>
      <c r="PUV1" s="100"/>
      <c r="PUW1" s="100"/>
      <c r="PUX1" s="100"/>
      <c r="PUY1" s="100"/>
      <c r="PUZ1" s="100"/>
      <c r="PVA1" s="100"/>
      <c r="PVB1" s="100"/>
      <c r="PVC1" s="100"/>
      <c r="PVD1" s="100"/>
      <c r="PVE1" s="100"/>
      <c r="PVF1" s="100"/>
      <c r="PVG1" s="100"/>
      <c r="PVH1" s="100"/>
      <c r="PVI1" s="100"/>
      <c r="PVJ1" s="100"/>
      <c r="PVK1" s="100"/>
      <c r="PVL1" s="100"/>
      <c r="PVM1" s="100"/>
      <c r="PVN1" s="100"/>
      <c r="PVO1" s="100"/>
      <c r="PVP1" s="100"/>
      <c r="PVQ1" s="100"/>
      <c r="PVR1" s="100"/>
      <c r="PVS1" s="100"/>
      <c r="PVT1" s="100"/>
      <c r="PVU1" s="100"/>
      <c r="PVV1" s="100"/>
      <c r="PVW1" s="100"/>
      <c r="PVX1" s="100"/>
      <c r="PVY1" s="100"/>
      <c r="PVZ1" s="100"/>
      <c r="PWA1" s="100"/>
      <c r="PWB1" s="100"/>
      <c r="PWC1" s="100"/>
      <c r="PWD1" s="100"/>
      <c r="PWE1" s="100"/>
      <c r="PWF1" s="100"/>
      <c r="PWG1" s="100"/>
      <c r="PWH1" s="100"/>
      <c r="PWI1" s="100"/>
      <c r="PWJ1" s="100"/>
      <c r="PWK1" s="100"/>
      <c r="PWL1" s="100"/>
      <c r="PWM1" s="100"/>
      <c r="PWN1" s="100"/>
      <c r="PWO1" s="100"/>
      <c r="PWP1" s="100"/>
      <c r="PWQ1" s="100"/>
      <c r="PWR1" s="100"/>
      <c r="PWS1" s="100"/>
      <c r="PWT1" s="100"/>
      <c r="PWU1" s="100"/>
      <c r="PWV1" s="100"/>
      <c r="PWW1" s="100"/>
      <c r="PWX1" s="100"/>
      <c r="PWY1" s="100"/>
      <c r="PWZ1" s="100"/>
      <c r="PXA1" s="100"/>
      <c r="PXB1" s="100"/>
      <c r="PXC1" s="100"/>
      <c r="PXD1" s="100"/>
      <c r="PXE1" s="100"/>
      <c r="PXF1" s="100"/>
      <c r="PXG1" s="100"/>
      <c r="PXH1" s="100"/>
      <c r="PXI1" s="100"/>
      <c r="PXJ1" s="100"/>
      <c r="PXK1" s="100"/>
      <c r="PXL1" s="100"/>
      <c r="PXM1" s="100"/>
      <c r="PXN1" s="100"/>
      <c r="PXO1" s="100"/>
      <c r="PXP1" s="100"/>
      <c r="PXQ1" s="100"/>
      <c r="PXR1" s="100"/>
      <c r="PXS1" s="100"/>
      <c r="PXT1" s="100"/>
      <c r="PXU1" s="100"/>
      <c r="PXV1" s="100"/>
      <c r="PXW1" s="100"/>
      <c r="PXX1" s="100"/>
      <c r="PXY1" s="100"/>
      <c r="PXZ1" s="100"/>
      <c r="PYA1" s="100"/>
      <c r="PYB1" s="100"/>
      <c r="PYC1" s="100"/>
      <c r="PYD1" s="100"/>
      <c r="PYE1" s="100"/>
      <c r="PYF1" s="100"/>
      <c r="PYG1" s="100"/>
      <c r="PYH1" s="100"/>
      <c r="PYI1" s="100"/>
      <c r="PYJ1" s="100"/>
      <c r="PYK1" s="100"/>
      <c r="PYL1" s="100"/>
      <c r="PYM1" s="100"/>
      <c r="PYN1" s="100"/>
      <c r="PYO1" s="100"/>
      <c r="PYP1" s="100"/>
      <c r="PYQ1" s="100"/>
      <c r="PYR1" s="100"/>
      <c r="PYS1" s="100"/>
      <c r="PYT1" s="100"/>
      <c r="PYU1" s="100"/>
      <c r="PYV1" s="100"/>
      <c r="PYW1" s="100"/>
      <c r="PYX1" s="100"/>
      <c r="PYY1" s="100"/>
      <c r="PYZ1" s="100"/>
      <c r="PZA1" s="100"/>
      <c r="PZB1" s="100"/>
      <c r="PZC1" s="100"/>
      <c r="PZD1" s="100"/>
      <c r="PZE1" s="100"/>
      <c r="PZF1" s="100"/>
      <c r="PZG1" s="100"/>
      <c r="PZH1" s="100"/>
      <c r="PZI1" s="100"/>
      <c r="PZJ1" s="100"/>
      <c r="PZK1" s="100"/>
      <c r="PZL1" s="100"/>
      <c r="PZM1" s="100"/>
      <c r="PZN1" s="100"/>
      <c r="PZO1" s="100"/>
      <c r="PZP1" s="100"/>
      <c r="PZQ1" s="100"/>
      <c r="PZR1" s="100"/>
      <c r="PZS1" s="100"/>
      <c r="PZT1" s="100"/>
      <c r="PZU1" s="100"/>
      <c r="PZV1" s="100"/>
      <c r="PZW1" s="100"/>
      <c r="PZX1" s="100"/>
      <c r="PZY1" s="100"/>
      <c r="PZZ1" s="100"/>
      <c r="QAA1" s="100"/>
      <c r="QAB1" s="100"/>
      <c r="QAC1" s="100"/>
      <c r="QAD1" s="100"/>
      <c r="QAE1" s="100"/>
      <c r="QAF1" s="100"/>
      <c r="QAG1" s="100"/>
      <c r="QAH1" s="100"/>
      <c r="QAI1" s="100"/>
      <c r="QAJ1" s="100"/>
      <c r="QAK1" s="100"/>
      <c r="QAL1" s="100"/>
      <c r="QAM1" s="100"/>
      <c r="QAN1" s="100"/>
      <c r="QAO1" s="100"/>
      <c r="QAP1" s="100"/>
      <c r="QAQ1" s="100"/>
      <c r="QAR1" s="100"/>
      <c r="QAS1" s="100"/>
      <c r="QAT1" s="100"/>
      <c r="QAU1" s="100"/>
      <c r="QAV1" s="100"/>
      <c r="QAW1" s="100"/>
      <c r="QAX1" s="100"/>
      <c r="QAY1" s="100"/>
      <c r="QAZ1" s="100"/>
      <c r="QBA1" s="100"/>
      <c r="QBB1" s="100"/>
      <c r="QBC1" s="100"/>
      <c r="QBD1" s="100"/>
      <c r="QBE1" s="100"/>
      <c r="QBF1" s="100"/>
      <c r="QBG1" s="100"/>
      <c r="QBH1" s="100"/>
      <c r="QBI1" s="100"/>
      <c r="QBJ1" s="100"/>
      <c r="QBK1" s="100"/>
      <c r="QBL1" s="100"/>
      <c r="QBM1" s="100"/>
      <c r="QBN1" s="100"/>
      <c r="QBO1" s="100"/>
      <c r="QBP1" s="100"/>
      <c r="QBQ1" s="100"/>
      <c r="QBR1" s="100"/>
      <c r="QBS1" s="100"/>
      <c r="QBT1" s="100"/>
      <c r="QBU1" s="100"/>
      <c r="QBV1" s="100"/>
      <c r="QBW1" s="100"/>
      <c r="QBX1" s="100"/>
      <c r="QBY1" s="100"/>
      <c r="QBZ1" s="100"/>
      <c r="QCA1" s="100"/>
      <c r="QCB1" s="100"/>
      <c r="QCC1" s="100"/>
      <c r="QCD1" s="100"/>
      <c r="QCE1" s="100"/>
      <c r="QCF1" s="100"/>
      <c r="QCG1" s="100"/>
      <c r="QCH1" s="100"/>
      <c r="QCI1" s="100"/>
      <c r="QCJ1" s="100"/>
      <c r="QCK1" s="100"/>
      <c r="QCL1" s="100"/>
      <c r="QCM1" s="100"/>
      <c r="QCN1" s="100"/>
      <c r="QCO1" s="100"/>
      <c r="QCP1" s="100"/>
      <c r="QCQ1" s="100"/>
      <c r="QCR1" s="100"/>
      <c r="QCS1" s="100"/>
      <c r="QCT1" s="100"/>
      <c r="QCU1" s="100"/>
      <c r="QCV1" s="100"/>
      <c r="QCW1" s="100"/>
      <c r="QCX1" s="100"/>
      <c r="QCY1" s="100"/>
      <c r="QCZ1" s="100"/>
      <c r="QDA1" s="100"/>
      <c r="QDB1" s="100"/>
      <c r="QDC1" s="100"/>
      <c r="QDD1" s="100"/>
      <c r="QDE1" s="100"/>
      <c r="QDF1" s="100"/>
      <c r="QDG1" s="100"/>
      <c r="QDH1" s="100"/>
      <c r="QDI1" s="100"/>
      <c r="QDJ1" s="100"/>
      <c r="QDK1" s="100"/>
      <c r="QDL1" s="100"/>
      <c r="QDM1" s="100"/>
      <c r="QDN1" s="100"/>
      <c r="QDO1" s="100"/>
      <c r="QDP1" s="100"/>
      <c r="QDQ1" s="100"/>
      <c r="QDR1" s="100"/>
      <c r="QDS1" s="100"/>
      <c r="QDT1" s="100"/>
      <c r="QDU1" s="100"/>
      <c r="QDV1" s="100"/>
      <c r="QDW1" s="100"/>
      <c r="QDX1" s="100"/>
      <c r="QDY1" s="100"/>
      <c r="QDZ1" s="100"/>
      <c r="QEA1" s="100"/>
      <c r="QEB1" s="100"/>
      <c r="QEC1" s="100"/>
      <c r="QED1" s="100"/>
      <c r="QEE1" s="100"/>
      <c r="QEF1" s="100"/>
      <c r="QEG1" s="100"/>
      <c r="QEH1" s="100"/>
      <c r="QEI1" s="100"/>
      <c r="QEJ1" s="100"/>
      <c r="QEK1" s="100"/>
      <c r="QEL1" s="100"/>
      <c r="QEM1" s="100"/>
      <c r="QEN1" s="100"/>
      <c r="QEO1" s="100"/>
      <c r="QEP1" s="100"/>
      <c r="QEQ1" s="100"/>
      <c r="QER1" s="100"/>
      <c r="QES1" s="100"/>
      <c r="QET1" s="100"/>
      <c r="QEU1" s="100"/>
      <c r="QEV1" s="100"/>
      <c r="QEW1" s="100"/>
      <c r="QEX1" s="100"/>
      <c r="QEY1" s="100"/>
      <c r="QEZ1" s="100"/>
      <c r="QFA1" s="100"/>
      <c r="QFB1" s="100"/>
      <c r="QFC1" s="100"/>
      <c r="QFD1" s="100"/>
      <c r="QFE1" s="100"/>
      <c r="QFF1" s="100"/>
      <c r="QFG1" s="100"/>
      <c r="QFH1" s="100"/>
      <c r="QFI1" s="100"/>
      <c r="QFJ1" s="100"/>
      <c r="QFK1" s="100"/>
      <c r="QFL1" s="100"/>
      <c r="QFM1" s="100"/>
      <c r="QFN1" s="100"/>
      <c r="QFO1" s="100"/>
      <c r="QFP1" s="100"/>
      <c r="QFQ1" s="100"/>
      <c r="QFR1" s="100"/>
      <c r="QFS1" s="100"/>
      <c r="QFT1" s="100"/>
      <c r="QFU1" s="100"/>
      <c r="QFV1" s="100"/>
      <c r="QFW1" s="100"/>
      <c r="QFX1" s="100"/>
      <c r="QFY1" s="100"/>
      <c r="QFZ1" s="100"/>
      <c r="QGA1" s="100"/>
      <c r="QGB1" s="100"/>
      <c r="QGC1" s="100"/>
      <c r="QGD1" s="100"/>
      <c r="QGE1" s="100"/>
      <c r="QGF1" s="100"/>
      <c r="QGG1" s="100"/>
      <c r="QGH1" s="100"/>
      <c r="QGI1" s="100"/>
      <c r="QGJ1" s="100"/>
      <c r="QGK1" s="100"/>
      <c r="QGL1" s="100"/>
      <c r="QGM1" s="100"/>
      <c r="QGN1" s="100"/>
      <c r="QGO1" s="100"/>
      <c r="QGP1" s="100"/>
      <c r="QGQ1" s="100"/>
      <c r="QGR1" s="100"/>
      <c r="QGS1" s="100"/>
      <c r="QGT1" s="100"/>
      <c r="QGU1" s="100"/>
      <c r="QGV1" s="100"/>
      <c r="QGW1" s="100"/>
      <c r="QGX1" s="100"/>
      <c r="QGY1" s="100"/>
      <c r="QGZ1" s="100"/>
      <c r="QHA1" s="100"/>
      <c r="QHB1" s="100"/>
      <c r="QHC1" s="100"/>
      <c r="QHD1" s="100"/>
      <c r="QHE1" s="100"/>
      <c r="QHF1" s="100"/>
      <c r="QHG1" s="100"/>
      <c r="QHH1" s="100"/>
      <c r="QHI1" s="100"/>
      <c r="QHJ1" s="100"/>
      <c r="QHK1" s="100"/>
      <c r="QHL1" s="100"/>
      <c r="QHM1" s="100"/>
      <c r="QHN1" s="100"/>
      <c r="QHO1" s="100"/>
      <c r="QHP1" s="100"/>
      <c r="QHQ1" s="100"/>
      <c r="QHR1" s="100"/>
      <c r="QHS1" s="100"/>
      <c r="QHT1" s="100"/>
      <c r="QHU1" s="100"/>
      <c r="QHV1" s="100"/>
      <c r="QHW1" s="100"/>
      <c r="QHX1" s="100"/>
      <c r="QHY1" s="100"/>
      <c r="QHZ1" s="100"/>
      <c r="QIA1" s="100"/>
      <c r="QIB1" s="100"/>
      <c r="QIC1" s="100"/>
      <c r="QID1" s="100"/>
      <c r="QIE1" s="100"/>
      <c r="QIF1" s="100"/>
      <c r="QIG1" s="100"/>
      <c r="QIH1" s="100"/>
      <c r="QII1" s="100"/>
      <c r="QIJ1" s="100"/>
      <c r="QIK1" s="100"/>
      <c r="QIL1" s="100"/>
      <c r="QIM1" s="100"/>
      <c r="QIN1" s="100"/>
      <c r="QIO1" s="100"/>
      <c r="QIP1" s="100"/>
      <c r="QIQ1" s="100"/>
      <c r="QIR1" s="100"/>
      <c r="QIS1" s="100"/>
      <c r="QIT1" s="100"/>
      <c r="QIU1" s="100"/>
      <c r="QIV1" s="100"/>
      <c r="QIW1" s="100"/>
      <c r="QIX1" s="100"/>
      <c r="QIY1" s="100"/>
      <c r="QIZ1" s="100"/>
      <c r="QJA1" s="100"/>
      <c r="QJB1" s="100"/>
      <c r="QJC1" s="100"/>
      <c r="QJD1" s="100"/>
      <c r="QJE1" s="100"/>
      <c r="QJF1" s="100"/>
      <c r="QJG1" s="100"/>
      <c r="QJH1" s="100"/>
      <c r="QJI1" s="100"/>
      <c r="QJJ1" s="100"/>
      <c r="QJK1" s="100"/>
      <c r="QJL1" s="100"/>
      <c r="QJM1" s="100"/>
      <c r="QJN1" s="100"/>
      <c r="QJO1" s="100"/>
      <c r="QJP1" s="100"/>
      <c r="QJQ1" s="100"/>
      <c r="QJR1" s="100"/>
      <c r="QJS1" s="100"/>
      <c r="QJT1" s="100"/>
      <c r="QJU1" s="100"/>
      <c r="QJV1" s="100"/>
      <c r="QJW1" s="100"/>
      <c r="QJX1" s="100"/>
      <c r="QJY1" s="100"/>
      <c r="QJZ1" s="100"/>
      <c r="QKA1" s="100"/>
      <c r="QKB1" s="100"/>
      <c r="QKC1" s="100"/>
      <c r="QKD1" s="100"/>
      <c r="QKE1" s="100"/>
      <c r="QKF1" s="100"/>
      <c r="QKG1" s="100"/>
      <c r="QKH1" s="100"/>
      <c r="QKI1" s="100"/>
      <c r="QKJ1" s="100"/>
      <c r="QKK1" s="100"/>
      <c r="QKL1" s="100"/>
      <c r="QKM1" s="100"/>
      <c r="QKN1" s="100"/>
      <c r="QKO1" s="100"/>
      <c r="QKP1" s="100"/>
      <c r="QKQ1" s="100"/>
      <c r="QKR1" s="100"/>
      <c r="QKS1" s="100"/>
      <c r="QKT1" s="100"/>
      <c r="QKU1" s="100"/>
      <c r="QKV1" s="100"/>
      <c r="QKW1" s="100"/>
      <c r="QKX1" s="100"/>
      <c r="QKY1" s="100"/>
      <c r="QKZ1" s="100"/>
      <c r="QLA1" s="100"/>
      <c r="QLB1" s="100"/>
      <c r="QLC1" s="100"/>
      <c r="QLD1" s="100"/>
      <c r="QLE1" s="100"/>
      <c r="QLF1" s="100"/>
      <c r="QLG1" s="100"/>
      <c r="QLH1" s="100"/>
      <c r="QLI1" s="100"/>
      <c r="QLJ1" s="100"/>
      <c r="QLK1" s="100"/>
      <c r="QLL1" s="100"/>
      <c r="QLM1" s="100"/>
      <c r="QLN1" s="100"/>
      <c r="QLO1" s="100"/>
      <c r="QLP1" s="100"/>
      <c r="QLQ1" s="100"/>
      <c r="QLR1" s="100"/>
      <c r="QLS1" s="100"/>
      <c r="QLT1" s="100"/>
      <c r="QLU1" s="100"/>
      <c r="QLV1" s="100"/>
      <c r="QLW1" s="100"/>
      <c r="QLX1" s="100"/>
      <c r="QLY1" s="100"/>
      <c r="QLZ1" s="100"/>
      <c r="QMA1" s="100"/>
      <c r="QMB1" s="100"/>
      <c r="QMC1" s="100"/>
      <c r="QMD1" s="100"/>
      <c r="QME1" s="100"/>
      <c r="QMF1" s="100"/>
      <c r="QMG1" s="100"/>
      <c r="QMH1" s="100"/>
      <c r="QMI1" s="100"/>
      <c r="QMJ1" s="100"/>
      <c r="QMK1" s="100"/>
      <c r="QML1" s="100"/>
      <c r="QMM1" s="100"/>
      <c r="QMN1" s="100"/>
      <c r="QMO1" s="100"/>
      <c r="QMP1" s="100"/>
      <c r="QMQ1" s="100"/>
      <c r="QMR1" s="100"/>
      <c r="QMS1" s="100"/>
      <c r="QMT1" s="100"/>
      <c r="QMU1" s="100"/>
      <c r="QMV1" s="100"/>
      <c r="QMW1" s="100"/>
      <c r="QMX1" s="100"/>
      <c r="QMY1" s="100"/>
      <c r="QMZ1" s="100"/>
      <c r="QNA1" s="100"/>
      <c r="QNB1" s="100"/>
      <c r="QNC1" s="100"/>
      <c r="QND1" s="100"/>
      <c r="QNE1" s="100"/>
      <c r="QNF1" s="100"/>
      <c r="QNG1" s="100"/>
      <c r="QNH1" s="100"/>
      <c r="QNI1" s="100"/>
      <c r="QNJ1" s="100"/>
      <c r="QNK1" s="100"/>
      <c r="QNL1" s="100"/>
      <c r="QNM1" s="100"/>
      <c r="QNN1" s="100"/>
      <c r="QNO1" s="100"/>
      <c r="QNP1" s="100"/>
      <c r="QNQ1" s="100"/>
      <c r="QNR1" s="100"/>
      <c r="QNS1" s="100"/>
      <c r="QNT1" s="100"/>
      <c r="QNU1" s="100"/>
      <c r="QNV1" s="100"/>
      <c r="QNW1" s="100"/>
      <c r="QNX1" s="100"/>
      <c r="QNY1" s="100"/>
      <c r="QNZ1" s="100"/>
      <c r="QOA1" s="100"/>
      <c r="QOB1" s="100"/>
      <c r="QOC1" s="100"/>
      <c r="QOD1" s="100"/>
      <c r="QOE1" s="100"/>
      <c r="QOF1" s="100"/>
      <c r="QOG1" s="100"/>
      <c r="QOH1" s="100"/>
      <c r="QOI1" s="100"/>
      <c r="QOJ1" s="100"/>
      <c r="QOK1" s="100"/>
      <c r="QOL1" s="100"/>
      <c r="QOM1" s="100"/>
      <c r="QON1" s="100"/>
      <c r="QOO1" s="100"/>
      <c r="QOP1" s="100"/>
      <c r="QOQ1" s="100"/>
      <c r="QOR1" s="100"/>
      <c r="QOS1" s="100"/>
      <c r="QOT1" s="100"/>
      <c r="QOU1" s="100"/>
      <c r="QOV1" s="100"/>
      <c r="QOW1" s="100"/>
      <c r="QOX1" s="100"/>
      <c r="QOY1" s="100"/>
      <c r="QOZ1" s="100"/>
      <c r="QPA1" s="100"/>
      <c r="QPB1" s="100"/>
      <c r="QPC1" s="100"/>
      <c r="QPD1" s="100"/>
      <c r="QPE1" s="100"/>
      <c r="QPF1" s="100"/>
      <c r="QPG1" s="100"/>
      <c r="QPH1" s="100"/>
      <c r="QPI1" s="100"/>
      <c r="QPJ1" s="100"/>
      <c r="QPK1" s="100"/>
      <c r="QPL1" s="100"/>
      <c r="QPM1" s="100"/>
      <c r="QPN1" s="100"/>
      <c r="QPO1" s="100"/>
      <c r="QPP1" s="100"/>
      <c r="QPQ1" s="100"/>
      <c r="QPR1" s="100"/>
      <c r="QPS1" s="100"/>
      <c r="QPT1" s="100"/>
      <c r="QPU1" s="100"/>
      <c r="QPV1" s="100"/>
      <c r="QPW1" s="100"/>
      <c r="QPX1" s="100"/>
      <c r="QPY1" s="100"/>
      <c r="QPZ1" s="100"/>
      <c r="QQA1" s="100"/>
      <c r="QQB1" s="100"/>
      <c r="QQC1" s="100"/>
      <c r="QQD1" s="100"/>
      <c r="QQE1" s="100"/>
      <c r="QQF1" s="100"/>
      <c r="QQG1" s="100"/>
      <c r="QQH1" s="100"/>
      <c r="QQI1" s="100"/>
      <c r="QQJ1" s="100"/>
      <c r="QQK1" s="100"/>
      <c r="QQL1" s="100"/>
      <c r="QQM1" s="100"/>
      <c r="QQN1" s="100"/>
      <c r="QQO1" s="100"/>
      <c r="QQP1" s="100"/>
      <c r="QQQ1" s="100"/>
      <c r="QQR1" s="100"/>
      <c r="QQS1" s="100"/>
      <c r="QQT1" s="100"/>
      <c r="QQU1" s="100"/>
      <c r="QQV1" s="100"/>
      <c r="QQW1" s="100"/>
      <c r="QQX1" s="100"/>
      <c r="QQY1" s="100"/>
      <c r="QQZ1" s="100"/>
      <c r="QRA1" s="100"/>
      <c r="QRB1" s="100"/>
      <c r="QRC1" s="100"/>
      <c r="QRD1" s="100"/>
      <c r="QRE1" s="100"/>
      <c r="QRF1" s="100"/>
      <c r="QRG1" s="100"/>
      <c r="QRH1" s="100"/>
      <c r="QRI1" s="100"/>
      <c r="QRJ1" s="100"/>
      <c r="QRK1" s="100"/>
      <c r="QRL1" s="100"/>
      <c r="QRM1" s="100"/>
      <c r="QRN1" s="100"/>
      <c r="QRO1" s="100"/>
      <c r="QRP1" s="100"/>
      <c r="QRQ1" s="100"/>
      <c r="QRR1" s="100"/>
      <c r="QRS1" s="100"/>
      <c r="QRT1" s="100"/>
      <c r="QRU1" s="100"/>
      <c r="QRV1" s="100"/>
      <c r="QRW1" s="100"/>
      <c r="QRX1" s="100"/>
      <c r="QRY1" s="100"/>
      <c r="QRZ1" s="100"/>
      <c r="QSA1" s="100"/>
      <c r="QSB1" s="100"/>
      <c r="QSC1" s="100"/>
      <c r="QSD1" s="100"/>
      <c r="QSE1" s="100"/>
      <c r="QSF1" s="100"/>
      <c r="QSG1" s="100"/>
      <c r="QSH1" s="100"/>
      <c r="QSI1" s="100"/>
      <c r="QSJ1" s="100"/>
      <c r="QSK1" s="100"/>
      <c r="QSL1" s="100"/>
      <c r="QSM1" s="100"/>
      <c r="QSN1" s="100"/>
      <c r="QSO1" s="100"/>
      <c r="QSP1" s="100"/>
      <c r="QSQ1" s="100"/>
      <c r="QSR1" s="100"/>
      <c r="QSS1" s="100"/>
      <c r="QST1" s="100"/>
      <c r="QSU1" s="100"/>
      <c r="QSV1" s="100"/>
      <c r="QSW1" s="100"/>
      <c r="QSX1" s="100"/>
      <c r="QSY1" s="100"/>
      <c r="QSZ1" s="100"/>
      <c r="QTA1" s="100"/>
      <c r="QTB1" s="100"/>
      <c r="QTC1" s="100"/>
      <c r="QTD1" s="100"/>
      <c r="QTE1" s="100"/>
      <c r="QTF1" s="100"/>
      <c r="QTG1" s="100"/>
      <c r="QTH1" s="100"/>
      <c r="QTI1" s="100"/>
      <c r="QTJ1" s="100"/>
      <c r="QTK1" s="100"/>
      <c r="QTL1" s="100"/>
      <c r="QTM1" s="100"/>
      <c r="QTN1" s="100"/>
      <c r="QTO1" s="100"/>
      <c r="QTP1" s="100"/>
      <c r="QTQ1" s="100"/>
      <c r="QTR1" s="100"/>
      <c r="QTS1" s="100"/>
      <c r="QTT1" s="100"/>
      <c r="QTU1" s="100"/>
      <c r="QTV1" s="100"/>
      <c r="QTW1" s="100"/>
      <c r="QTX1" s="100"/>
      <c r="QTY1" s="100"/>
      <c r="QTZ1" s="100"/>
      <c r="QUA1" s="100"/>
      <c r="QUB1" s="100"/>
      <c r="QUC1" s="100"/>
      <c r="QUD1" s="100"/>
      <c r="QUE1" s="100"/>
      <c r="QUF1" s="100"/>
      <c r="QUG1" s="100"/>
      <c r="QUH1" s="100"/>
      <c r="QUI1" s="100"/>
      <c r="QUJ1" s="100"/>
      <c r="QUK1" s="100"/>
      <c r="QUL1" s="100"/>
      <c r="QUM1" s="100"/>
      <c r="QUN1" s="100"/>
      <c r="QUO1" s="100"/>
      <c r="QUP1" s="100"/>
      <c r="QUQ1" s="100"/>
      <c r="QUR1" s="100"/>
      <c r="QUS1" s="100"/>
      <c r="QUT1" s="100"/>
      <c r="QUU1" s="100"/>
      <c r="QUV1" s="100"/>
      <c r="QUW1" s="100"/>
      <c r="QUX1" s="100"/>
      <c r="QUY1" s="100"/>
      <c r="QUZ1" s="100"/>
      <c r="QVA1" s="100"/>
      <c r="QVB1" s="100"/>
      <c r="QVC1" s="100"/>
      <c r="QVD1" s="100"/>
      <c r="QVE1" s="100"/>
      <c r="QVF1" s="100"/>
      <c r="QVG1" s="100"/>
      <c r="QVH1" s="100"/>
      <c r="QVI1" s="100"/>
      <c r="QVJ1" s="100"/>
      <c r="QVK1" s="100"/>
      <c r="QVL1" s="100"/>
      <c r="QVM1" s="100"/>
      <c r="QVN1" s="100"/>
      <c r="QVO1" s="100"/>
      <c r="QVP1" s="100"/>
      <c r="QVQ1" s="100"/>
      <c r="QVR1" s="100"/>
      <c r="QVS1" s="100"/>
      <c r="QVT1" s="100"/>
      <c r="QVU1" s="100"/>
      <c r="QVV1" s="100"/>
      <c r="QVW1" s="100"/>
      <c r="QVX1" s="100"/>
      <c r="QVY1" s="100"/>
      <c r="QVZ1" s="100"/>
      <c r="QWA1" s="100"/>
      <c r="QWB1" s="100"/>
      <c r="QWC1" s="100"/>
      <c r="QWD1" s="100"/>
      <c r="QWE1" s="100"/>
      <c r="QWF1" s="100"/>
      <c r="QWG1" s="100"/>
      <c r="QWH1" s="100"/>
      <c r="QWI1" s="100"/>
      <c r="QWJ1" s="100"/>
      <c r="QWK1" s="100"/>
      <c r="QWL1" s="100"/>
      <c r="QWM1" s="100"/>
      <c r="QWN1" s="100"/>
      <c r="QWO1" s="100"/>
      <c r="QWP1" s="100"/>
      <c r="QWQ1" s="100"/>
      <c r="QWR1" s="100"/>
      <c r="QWS1" s="100"/>
      <c r="QWT1" s="100"/>
      <c r="QWU1" s="100"/>
      <c r="QWV1" s="100"/>
      <c r="QWW1" s="100"/>
      <c r="QWX1" s="100"/>
      <c r="QWY1" s="100"/>
      <c r="QWZ1" s="100"/>
      <c r="QXA1" s="100"/>
      <c r="QXB1" s="100"/>
      <c r="QXC1" s="100"/>
      <c r="QXD1" s="100"/>
      <c r="QXE1" s="100"/>
      <c r="QXF1" s="100"/>
      <c r="QXG1" s="100"/>
      <c r="QXH1" s="100"/>
      <c r="QXI1" s="100"/>
      <c r="QXJ1" s="100"/>
      <c r="QXK1" s="100"/>
      <c r="QXL1" s="100"/>
      <c r="QXM1" s="100"/>
      <c r="QXN1" s="100"/>
      <c r="QXO1" s="100"/>
      <c r="QXP1" s="100"/>
      <c r="QXQ1" s="100"/>
      <c r="QXR1" s="100"/>
      <c r="QXS1" s="100"/>
      <c r="QXT1" s="100"/>
      <c r="QXU1" s="100"/>
      <c r="QXV1" s="100"/>
      <c r="QXW1" s="100"/>
      <c r="QXX1" s="100"/>
      <c r="QXY1" s="100"/>
      <c r="QXZ1" s="100"/>
      <c r="QYA1" s="100"/>
      <c r="QYB1" s="100"/>
      <c r="QYC1" s="100"/>
      <c r="QYD1" s="100"/>
      <c r="QYE1" s="100"/>
      <c r="QYF1" s="100"/>
      <c r="QYG1" s="100"/>
      <c r="QYH1" s="100"/>
      <c r="QYI1" s="100"/>
      <c r="QYJ1" s="100"/>
      <c r="QYK1" s="100"/>
      <c r="QYL1" s="100"/>
      <c r="QYM1" s="100"/>
      <c r="QYN1" s="100"/>
      <c r="QYO1" s="100"/>
      <c r="QYP1" s="100"/>
      <c r="QYQ1" s="100"/>
      <c r="QYR1" s="100"/>
      <c r="QYS1" s="100"/>
      <c r="QYT1" s="100"/>
      <c r="QYU1" s="100"/>
      <c r="QYV1" s="100"/>
      <c r="QYW1" s="100"/>
      <c r="QYX1" s="100"/>
      <c r="QYY1" s="100"/>
      <c r="QYZ1" s="100"/>
      <c r="QZA1" s="100"/>
      <c r="QZB1" s="100"/>
      <c r="QZC1" s="100"/>
      <c r="QZD1" s="100"/>
      <c r="QZE1" s="100"/>
      <c r="QZF1" s="100"/>
      <c r="QZG1" s="100"/>
      <c r="QZH1" s="100"/>
      <c r="QZI1" s="100"/>
      <c r="QZJ1" s="100"/>
      <c r="QZK1" s="100"/>
      <c r="QZL1" s="100"/>
      <c r="QZM1" s="100"/>
      <c r="QZN1" s="100"/>
      <c r="QZO1" s="100"/>
      <c r="QZP1" s="100"/>
      <c r="QZQ1" s="100"/>
      <c r="QZR1" s="100"/>
      <c r="QZS1" s="100"/>
      <c r="QZT1" s="100"/>
      <c r="QZU1" s="100"/>
      <c r="QZV1" s="100"/>
      <c r="QZW1" s="100"/>
      <c r="QZX1" s="100"/>
      <c r="QZY1" s="100"/>
      <c r="QZZ1" s="100"/>
      <c r="RAA1" s="100"/>
      <c r="RAB1" s="100"/>
      <c r="RAC1" s="100"/>
      <c r="RAD1" s="100"/>
      <c r="RAE1" s="100"/>
      <c r="RAF1" s="100"/>
      <c r="RAG1" s="100"/>
      <c r="RAH1" s="100"/>
      <c r="RAI1" s="100"/>
      <c r="RAJ1" s="100"/>
      <c r="RAK1" s="100"/>
      <c r="RAL1" s="100"/>
      <c r="RAM1" s="100"/>
      <c r="RAN1" s="100"/>
      <c r="RAO1" s="100"/>
      <c r="RAP1" s="100"/>
      <c r="RAQ1" s="100"/>
      <c r="RAR1" s="100"/>
      <c r="RAS1" s="100"/>
      <c r="RAT1" s="100"/>
      <c r="RAU1" s="100"/>
      <c r="RAV1" s="100"/>
      <c r="RAW1" s="100"/>
      <c r="RAX1" s="100"/>
      <c r="RAY1" s="100"/>
      <c r="RAZ1" s="100"/>
      <c r="RBA1" s="100"/>
      <c r="RBB1" s="100"/>
      <c r="RBC1" s="100"/>
      <c r="RBD1" s="100"/>
      <c r="RBE1" s="100"/>
      <c r="RBF1" s="100"/>
      <c r="RBG1" s="100"/>
      <c r="RBH1" s="100"/>
      <c r="RBI1" s="100"/>
      <c r="RBJ1" s="100"/>
      <c r="RBK1" s="100"/>
      <c r="RBL1" s="100"/>
      <c r="RBM1" s="100"/>
      <c r="RBN1" s="100"/>
      <c r="RBO1" s="100"/>
      <c r="RBP1" s="100"/>
      <c r="RBQ1" s="100"/>
      <c r="RBR1" s="100"/>
      <c r="RBS1" s="100"/>
      <c r="RBT1" s="100"/>
      <c r="RBU1" s="100"/>
      <c r="RBV1" s="100"/>
      <c r="RBW1" s="100"/>
      <c r="RBX1" s="100"/>
      <c r="RBY1" s="100"/>
      <c r="RBZ1" s="100"/>
      <c r="RCA1" s="100"/>
      <c r="RCB1" s="100"/>
      <c r="RCC1" s="100"/>
      <c r="RCD1" s="100"/>
      <c r="RCE1" s="100"/>
      <c r="RCF1" s="100"/>
      <c r="RCG1" s="100"/>
      <c r="RCH1" s="100"/>
      <c r="RCI1" s="100"/>
      <c r="RCJ1" s="100"/>
      <c r="RCK1" s="100"/>
      <c r="RCL1" s="100"/>
      <c r="RCM1" s="100"/>
      <c r="RCN1" s="100"/>
      <c r="RCO1" s="100"/>
      <c r="RCP1" s="100"/>
      <c r="RCQ1" s="100"/>
      <c r="RCR1" s="100"/>
      <c r="RCS1" s="100"/>
      <c r="RCT1" s="100"/>
      <c r="RCU1" s="100"/>
      <c r="RCV1" s="100"/>
      <c r="RCW1" s="100"/>
      <c r="RCX1" s="100"/>
      <c r="RCY1" s="100"/>
      <c r="RCZ1" s="100"/>
      <c r="RDA1" s="100"/>
      <c r="RDB1" s="100"/>
      <c r="RDC1" s="100"/>
      <c r="RDD1" s="100"/>
      <c r="RDE1" s="100"/>
      <c r="RDF1" s="100"/>
      <c r="RDG1" s="100"/>
      <c r="RDH1" s="100"/>
      <c r="RDI1" s="100"/>
      <c r="RDJ1" s="100"/>
      <c r="RDK1" s="100"/>
      <c r="RDL1" s="100"/>
      <c r="RDM1" s="100"/>
      <c r="RDN1" s="100"/>
      <c r="RDO1" s="100"/>
      <c r="RDP1" s="100"/>
      <c r="RDQ1" s="100"/>
      <c r="RDR1" s="100"/>
      <c r="RDS1" s="100"/>
      <c r="RDT1" s="100"/>
      <c r="RDU1" s="100"/>
      <c r="RDV1" s="100"/>
      <c r="RDW1" s="100"/>
      <c r="RDX1" s="100"/>
      <c r="RDY1" s="100"/>
      <c r="RDZ1" s="100"/>
      <c r="REA1" s="100"/>
      <c r="REB1" s="100"/>
      <c r="REC1" s="100"/>
      <c r="RED1" s="100"/>
      <c r="REE1" s="100"/>
      <c r="REF1" s="100"/>
      <c r="REG1" s="100"/>
      <c r="REH1" s="100"/>
      <c r="REI1" s="100"/>
      <c r="REJ1" s="100"/>
      <c r="REK1" s="100"/>
      <c r="REL1" s="100"/>
      <c r="REM1" s="100"/>
      <c r="REN1" s="100"/>
      <c r="REO1" s="100"/>
      <c r="REP1" s="100"/>
      <c r="REQ1" s="100"/>
      <c r="RER1" s="100"/>
      <c r="RES1" s="100"/>
      <c r="RET1" s="100"/>
      <c r="REU1" s="100"/>
      <c r="REV1" s="100"/>
      <c r="REW1" s="100"/>
      <c r="REX1" s="100"/>
      <c r="REY1" s="100"/>
      <c r="REZ1" s="100"/>
      <c r="RFA1" s="100"/>
      <c r="RFB1" s="100"/>
      <c r="RFC1" s="100"/>
      <c r="RFD1" s="100"/>
      <c r="RFE1" s="100"/>
      <c r="RFF1" s="100"/>
      <c r="RFG1" s="100"/>
      <c r="RFH1" s="100"/>
      <c r="RFI1" s="100"/>
      <c r="RFJ1" s="100"/>
      <c r="RFK1" s="100"/>
      <c r="RFL1" s="100"/>
      <c r="RFM1" s="100"/>
      <c r="RFN1" s="100"/>
      <c r="RFO1" s="100"/>
      <c r="RFP1" s="100"/>
      <c r="RFQ1" s="100"/>
      <c r="RFR1" s="100"/>
      <c r="RFS1" s="100"/>
      <c r="RFT1" s="100"/>
      <c r="RFU1" s="100"/>
      <c r="RFV1" s="100"/>
      <c r="RFW1" s="100"/>
      <c r="RFX1" s="100"/>
      <c r="RFY1" s="100"/>
      <c r="RFZ1" s="100"/>
      <c r="RGA1" s="100"/>
      <c r="RGB1" s="100"/>
      <c r="RGC1" s="100"/>
      <c r="RGD1" s="100"/>
      <c r="RGE1" s="100"/>
      <c r="RGF1" s="100"/>
      <c r="RGG1" s="100"/>
      <c r="RGH1" s="100"/>
      <c r="RGI1" s="100"/>
      <c r="RGJ1" s="100"/>
      <c r="RGK1" s="100"/>
      <c r="RGL1" s="100"/>
      <c r="RGM1" s="100"/>
      <c r="RGN1" s="100"/>
      <c r="RGO1" s="100"/>
      <c r="RGP1" s="100"/>
      <c r="RGQ1" s="100"/>
      <c r="RGR1" s="100"/>
      <c r="RGS1" s="100"/>
      <c r="RGT1" s="100"/>
      <c r="RGU1" s="100"/>
      <c r="RGV1" s="100"/>
      <c r="RGW1" s="100"/>
      <c r="RGX1" s="100"/>
      <c r="RGY1" s="100"/>
      <c r="RGZ1" s="100"/>
      <c r="RHA1" s="100"/>
      <c r="RHB1" s="100"/>
      <c r="RHC1" s="100"/>
      <c r="RHD1" s="100"/>
      <c r="RHE1" s="100"/>
      <c r="RHF1" s="100"/>
      <c r="RHG1" s="100"/>
      <c r="RHH1" s="100"/>
      <c r="RHI1" s="100"/>
      <c r="RHJ1" s="100"/>
      <c r="RHK1" s="100"/>
      <c r="RHL1" s="100"/>
      <c r="RHM1" s="100"/>
      <c r="RHN1" s="100"/>
      <c r="RHO1" s="100"/>
      <c r="RHP1" s="100"/>
      <c r="RHQ1" s="100"/>
      <c r="RHR1" s="100"/>
      <c r="RHS1" s="100"/>
      <c r="RHT1" s="100"/>
      <c r="RHU1" s="100"/>
      <c r="RHV1" s="100"/>
      <c r="RHW1" s="100"/>
      <c r="RHX1" s="100"/>
      <c r="RHY1" s="100"/>
      <c r="RHZ1" s="100"/>
      <c r="RIA1" s="100"/>
      <c r="RIB1" s="100"/>
      <c r="RIC1" s="100"/>
      <c r="RID1" s="100"/>
      <c r="RIE1" s="100"/>
      <c r="RIF1" s="100"/>
      <c r="RIG1" s="100"/>
      <c r="RIH1" s="100"/>
      <c r="RII1" s="100"/>
      <c r="RIJ1" s="100"/>
      <c r="RIK1" s="100"/>
      <c r="RIL1" s="100"/>
      <c r="RIM1" s="100"/>
      <c r="RIN1" s="100"/>
      <c r="RIO1" s="100"/>
      <c r="RIP1" s="100"/>
      <c r="RIQ1" s="100"/>
      <c r="RIR1" s="100"/>
      <c r="RIS1" s="100"/>
      <c r="RIT1" s="100"/>
      <c r="RIU1" s="100"/>
      <c r="RIV1" s="100"/>
      <c r="RIW1" s="100"/>
      <c r="RIX1" s="100"/>
      <c r="RIY1" s="100"/>
      <c r="RIZ1" s="100"/>
      <c r="RJA1" s="100"/>
      <c r="RJB1" s="100"/>
      <c r="RJC1" s="100"/>
      <c r="RJD1" s="100"/>
      <c r="RJE1" s="100"/>
      <c r="RJF1" s="100"/>
      <c r="RJG1" s="100"/>
      <c r="RJH1" s="100"/>
      <c r="RJI1" s="100"/>
      <c r="RJJ1" s="100"/>
      <c r="RJK1" s="100"/>
      <c r="RJL1" s="100"/>
      <c r="RJM1" s="100"/>
      <c r="RJN1" s="100"/>
      <c r="RJO1" s="100"/>
      <c r="RJP1" s="100"/>
      <c r="RJQ1" s="100"/>
      <c r="RJR1" s="100"/>
      <c r="RJS1" s="100"/>
      <c r="RJT1" s="100"/>
      <c r="RJU1" s="100"/>
      <c r="RJV1" s="100"/>
      <c r="RJW1" s="100"/>
      <c r="RJX1" s="100"/>
      <c r="RJY1" s="100"/>
      <c r="RJZ1" s="100"/>
      <c r="RKA1" s="100"/>
      <c r="RKB1" s="100"/>
      <c r="RKC1" s="100"/>
      <c r="RKD1" s="100"/>
      <c r="RKE1" s="100"/>
      <c r="RKF1" s="100"/>
      <c r="RKG1" s="100"/>
      <c r="RKH1" s="100"/>
      <c r="RKI1" s="100"/>
      <c r="RKJ1" s="100"/>
      <c r="RKK1" s="100"/>
      <c r="RKL1" s="100"/>
      <c r="RKM1" s="100"/>
      <c r="RKN1" s="100"/>
      <c r="RKO1" s="100"/>
      <c r="RKP1" s="100"/>
      <c r="RKQ1" s="100"/>
      <c r="RKR1" s="100"/>
      <c r="RKS1" s="100"/>
      <c r="RKT1" s="100"/>
      <c r="RKU1" s="100"/>
      <c r="RKV1" s="100"/>
      <c r="RKW1" s="100"/>
      <c r="RKX1" s="100"/>
      <c r="RKY1" s="100"/>
      <c r="RKZ1" s="100"/>
      <c r="RLA1" s="100"/>
      <c r="RLB1" s="100"/>
      <c r="RLC1" s="100"/>
      <c r="RLD1" s="100"/>
      <c r="RLE1" s="100"/>
      <c r="RLF1" s="100"/>
      <c r="RLG1" s="100"/>
      <c r="RLH1" s="100"/>
      <c r="RLI1" s="100"/>
      <c r="RLJ1" s="100"/>
      <c r="RLK1" s="100"/>
      <c r="RLL1" s="100"/>
      <c r="RLM1" s="100"/>
      <c r="RLN1" s="100"/>
      <c r="RLO1" s="100"/>
      <c r="RLP1" s="100"/>
      <c r="RLQ1" s="100"/>
      <c r="RLR1" s="100"/>
      <c r="RLS1" s="100"/>
      <c r="RLT1" s="100"/>
      <c r="RLU1" s="100"/>
      <c r="RLV1" s="100"/>
      <c r="RLW1" s="100"/>
      <c r="RLX1" s="100"/>
      <c r="RLY1" s="100"/>
      <c r="RLZ1" s="100"/>
      <c r="RMA1" s="100"/>
      <c r="RMB1" s="100"/>
      <c r="RMC1" s="100"/>
      <c r="RMD1" s="100"/>
      <c r="RME1" s="100"/>
      <c r="RMF1" s="100"/>
      <c r="RMG1" s="100"/>
      <c r="RMH1" s="100"/>
      <c r="RMI1" s="100"/>
      <c r="RMJ1" s="100"/>
      <c r="RMK1" s="100"/>
      <c r="RML1" s="100"/>
      <c r="RMM1" s="100"/>
      <c r="RMN1" s="100"/>
      <c r="RMO1" s="100"/>
      <c r="RMP1" s="100"/>
      <c r="RMQ1" s="100"/>
      <c r="RMR1" s="100"/>
      <c r="RMS1" s="100"/>
      <c r="RMT1" s="100"/>
      <c r="RMU1" s="100"/>
      <c r="RMV1" s="100"/>
      <c r="RMW1" s="100"/>
      <c r="RMX1" s="100"/>
      <c r="RMY1" s="100"/>
      <c r="RMZ1" s="100"/>
      <c r="RNA1" s="100"/>
      <c r="RNB1" s="100"/>
      <c r="RNC1" s="100"/>
      <c r="RND1" s="100"/>
      <c r="RNE1" s="100"/>
      <c r="RNF1" s="100"/>
      <c r="RNG1" s="100"/>
      <c r="RNH1" s="100"/>
      <c r="RNI1" s="100"/>
      <c r="RNJ1" s="100"/>
      <c r="RNK1" s="100"/>
      <c r="RNL1" s="100"/>
      <c r="RNM1" s="100"/>
      <c r="RNN1" s="100"/>
      <c r="RNO1" s="100"/>
      <c r="RNP1" s="100"/>
      <c r="RNQ1" s="100"/>
      <c r="RNR1" s="100"/>
      <c r="RNS1" s="100"/>
      <c r="RNT1" s="100"/>
      <c r="RNU1" s="100"/>
      <c r="RNV1" s="100"/>
      <c r="RNW1" s="100"/>
      <c r="RNX1" s="100"/>
      <c r="RNY1" s="100"/>
      <c r="RNZ1" s="100"/>
      <c r="ROA1" s="100"/>
      <c r="ROB1" s="100"/>
      <c r="ROC1" s="100"/>
      <c r="ROD1" s="100"/>
      <c r="ROE1" s="100"/>
      <c r="ROF1" s="100"/>
      <c r="ROG1" s="100"/>
      <c r="ROH1" s="100"/>
      <c r="ROI1" s="100"/>
      <c r="ROJ1" s="100"/>
      <c r="ROK1" s="100"/>
      <c r="ROL1" s="100"/>
      <c r="ROM1" s="100"/>
      <c r="RON1" s="100"/>
      <c r="ROO1" s="100"/>
      <c r="ROP1" s="100"/>
      <c r="ROQ1" s="100"/>
      <c r="ROR1" s="100"/>
      <c r="ROS1" s="100"/>
      <c r="ROT1" s="100"/>
      <c r="ROU1" s="100"/>
      <c r="ROV1" s="100"/>
      <c r="ROW1" s="100"/>
      <c r="ROX1" s="100"/>
      <c r="ROY1" s="100"/>
      <c r="ROZ1" s="100"/>
      <c r="RPA1" s="100"/>
      <c r="RPB1" s="100"/>
      <c r="RPC1" s="100"/>
      <c r="RPD1" s="100"/>
      <c r="RPE1" s="100"/>
      <c r="RPF1" s="100"/>
      <c r="RPG1" s="100"/>
      <c r="RPH1" s="100"/>
      <c r="RPI1" s="100"/>
      <c r="RPJ1" s="100"/>
      <c r="RPK1" s="100"/>
      <c r="RPL1" s="100"/>
      <c r="RPM1" s="100"/>
      <c r="RPN1" s="100"/>
      <c r="RPO1" s="100"/>
      <c r="RPP1" s="100"/>
      <c r="RPQ1" s="100"/>
      <c r="RPR1" s="100"/>
      <c r="RPS1" s="100"/>
      <c r="RPT1" s="100"/>
      <c r="RPU1" s="100"/>
      <c r="RPV1" s="100"/>
      <c r="RPW1" s="100"/>
      <c r="RPX1" s="100"/>
      <c r="RPY1" s="100"/>
      <c r="RPZ1" s="100"/>
      <c r="RQA1" s="100"/>
      <c r="RQB1" s="100"/>
      <c r="RQC1" s="100"/>
      <c r="RQD1" s="100"/>
      <c r="RQE1" s="100"/>
      <c r="RQF1" s="100"/>
      <c r="RQG1" s="100"/>
      <c r="RQH1" s="100"/>
      <c r="RQI1" s="100"/>
      <c r="RQJ1" s="100"/>
      <c r="RQK1" s="100"/>
      <c r="RQL1" s="100"/>
      <c r="RQM1" s="100"/>
      <c r="RQN1" s="100"/>
      <c r="RQO1" s="100"/>
      <c r="RQP1" s="100"/>
      <c r="RQQ1" s="100"/>
      <c r="RQR1" s="100"/>
      <c r="RQS1" s="100"/>
      <c r="RQT1" s="100"/>
      <c r="RQU1" s="100"/>
      <c r="RQV1" s="100"/>
      <c r="RQW1" s="100"/>
      <c r="RQX1" s="100"/>
      <c r="RQY1" s="100"/>
      <c r="RQZ1" s="100"/>
      <c r="RRA1" s="100"/>
      <c r="RRB1" s="100"/>
      <c r="RRC1" s="100"/>
      <c r="RRD1" s="100"/>
      <c r="RRE1" s="100"/>
      <c r="RRF1" s="100"/>
      <c r="RRG1" s="100"/>
      <c r="RRH1" s="100"/>
      <c r="RRI1" s="100"/>
      <c r="RRJ1" s="100"/>
      <c r="RRK1" s="100"/>
      <c r="RRL1" s="100"/>
      <c r="RRM1" s="100"/>
      <c r="RRN1" s="100"/>
      <c r="RRO1" s="100"/>
      <c r="RRP1" s="100"/>
      <c r="RRQ1" s="100"/>
      <c r="RRR1" s="100"/>
      <c r="RRS1" s="100"/>
      <c r="RRT1" s="100"/>
      <c r="RRU1" s="100"/>
      <c r="RRV1" s="100"/>
      <c r="RRW1" s="100"/>
      <c r="RRX1" s="100"/>
      <c r="RRY1" s="100"/>
      <c r="RRZ1" s="100"/>
      <c r="RSA1" s="100"/>
      <c r="RSB1" s="100"/>
      <c r="RSC1" s="100"/>
      <c r="RSD1" s="100"/>
      <c r="RSE1" s="100"/>
      <c r="RSF1" s="100"/>
      <c r="RSG1" s="100"/>
      <c r="RSH1" s="100"/>
      <c r="RSI1" s="100"/>
      <c r="RSJ1" s="100"/>
      <c r="RSK1" s="100"/>
      <c r="RSL1" s="100"/>
      <c r="RSM1" s="100"/>
      <c r="RSN1" s="100"/>
      <c r="RSO1" s="100"/>
      <c r="RSP1" s="100"/>
      <c r="RSQ1" s="100"/>
      <c r="RSR1" s="100"/>
      <c r="RSS1" s="100"/>
      <c r="RST1" s="100"/>
      <c r="RSU1" s="100"/>
      <c r="RSV1" s="100"/>
      <c r="RSW1" s="100"/>
      <c r="RSX1" s="100"/>
      <c r="RSY1" s="100"/>
      <c r="RSZ1" s="100"/>
      <c r="RTA1" s="100"/>
      <c r="RTB1" s="100"/>
      <c r="RTC1" s="100"/>
      <c r="RTD1" s="100"/>
      <c r="RTE1" s="100"/>
      <c r="RTF1" s="100"/>
      <c r="RTG1" s="100"/>
      <c r="RTH1" s="100"/>
      <c r="RTI1" s="100"/>
      <c r="RTJ1" s="100"/>
      <c r="RTK1" s="100"/>
      <c r="RTL1" s="100"/>
      <c r="RTM1" s="100"/>
      <c r="RTN1" s="100"/>
      <c r="RTO1" s="100"/>
      <c r="RTP1" s="100"/>
      <c r="RTQ1" s="100"/>
      <c r="RTR1" s="100"/>
      <c r="RTS1" s="100"/>
      <c r="RTT1" s="100"/>
      <c r="RTU1" s="100"/>
      <c r="RTV1" s="100"/>
      <c r="RTW1" s="100"/>
      <c r="RTX1" s="100"/>
      <c r="RTY1" s="100"/>
      <c r="RTZ1" s="100"/>
      <c r="RUA1" s="100"/>
      <c r="RUB1" s="100"/>
      <c r="RUC1" s="100"/>
      <c r="RUD1" s="100"/>
      <c r="RUE1" s="100"/>
      <c r="RUF1" s="100"/>
      <c r="RUG1" s="100"/>
      <c r="RUH1" s="100"/>
      <c r="RUI1" s="100"/>
      <c r="RUJ1" s="100"/>
      <c r="RUK1" s="100"/>
      <c r="RUL1" s="100"/>
      <c r="RUM1" s="100"/>
      <c r="RUN1" s="100"/>
      <c r="RUO1" s="100"/>
      <c r="RUP1" s="100"/>
      <c r="RUQ1" s="100"/>
      <c r="RUR1" s="100"/>
      <c r="RUS1" s="100"/>
      <c r="RUT1" s="100"/>
      <c r="RUU1" s="100"/>
      <c r="RUV1" s="100"/>
      <c r="RUW1" s="100"/>
      <c r="RUX1" s="100"/>
      <c r="RUY1" s="100"/>
      <c r="RUZ1" s="100"/>
      <c r="RVA1" s="100"/>
      <c r="RVB1" s="100"/>
      <c r="RVC1" s="100"/>
      <c r="RVD1" s="100"/>
      <c r="RVE1" s="100"/>
      <c r="RVF1" s="100"/>
      <c r="RVG1" s="100"/>
      <c r="RVH1" s="100"/>
      <c r="RVI1" s="100"/>
      <c r="RVJ1" s="100"/>
      <c r="RVK1" s="100"/>
      <c r="RVL1" s="100"/>
      <c r="RVM1" s="100"/>
      <c r="RVN1" s="100"/>
      <c r="RVO1" s="100"/>
      <c r="RVP1" s="100"/>
      <c r="RVQ1" s="100"/>
      <c r="RVR1" s="100"/>
      <c r="RVS1" s="100"/>
      <c r="RVT1" s="100"/>
      <c r="RVU1" s="100"/>
      <c r="RVV1" s="100"/>
      <c r="RVW1" s="100"/>
      <c r="RVX1" s="100"/>
      <c r="RVY1" s="100"/>
      <c r="RVZ1" s="100"/>
      <c r="RWA1" s="100"/>
      <c r="RWB1" s="100"/>
      <c r="RWC1" s="100"/>
      <c r="RWD1" s="100"/>
      <c r="RWE1" s="100"/>
      <c r="RWF1" s="100"/>
      <c r="RWG1" s="100"/>
      <c r="RWH1" s="100"/>
      <c r="RWI1" s="100"/>
      <c r="RWJ1" s="100"/>
      <c r="RWK1" s="100"/>
      <c r="RWL1" s="100"/>
      <c r="RWM1" s="100"/>
      <c r="RWN1" s="100"/>
      <c r="RWO1" s="100"/>
      <c r="RWP1" s="100"/>
      <c r="RWQ1" s="100"/>
      <c r="RWR1" s="100"/>
      <c r="RWS1" s="100"/>
      <c r="RWT1" s="100"/>
      <c r="RWU1" s="100"/>
      <c r="RWV1" s="100"/>
      <c r="RWW1" s="100"/>
      <c r="RWX1" s="100"/>
      <c r="RWY1" s="100"/>
      <c r="RWZ1" s="100"/>
      <c r="RXA1" s="100"/>
      <c r="RXB1" s="100"/>
      <c r="RXC1" s="100"/>
      <c r="RXD1" s="100"/>
      <c r="RXE1" s="100"/>
      <c r="RXF1" s="100"/>
      <c r="RXG1" s="100"/>
      <c r="RXH1" s="100"/>
      <c r="RXI1" s="100"/>
      <c r="RXJ1" s="100"/>
      <c r="RXK1" s="100"/>
      <c r="RXL1" s="100"/>
      <c r="RXM1" s="100"/>
      <c r="RXN1" s="100"/>
      <c r="RXO1" s="100"/>
      <c r="RXP1" s="100"/>
      <c r="RXQ1" s="100"/>
      <c r="RXR1" s="100"/>
      <c r="RXS1" s="100"/>
      <c r="RXT1" s="100"/>
      <c r="RXU1" s="100"/>
      <c r="RXV1" s="100"/>
      <c r="RXW1" s="100"/>
      <c r="RXX1" s="100"/>
      <c r="RXY1" s="100"/>
      <c r="RXZ1" s="100"/>
      <c r="RYA1" s="100"/>
      <c r="RYB1" s="100"/>
      <c r="RYC1" s="100"/>
      <c r="RYD1" s="100"/>
      <c r="RYE1" s="100"/>
      <c r="RYF1" s="100"/>
      <c r="RYG1" s="100"/>
      <c r="RYH1" s="100"/>
      <c r="RYI1" s="100"/>
      <c r="RYJ1" s="100"/>
      <c r="RYK1" s="100"/>
      <c r="RYL1" s="100"/>
      <c r="RYM1" s="100"/>
      <c r="RYN1" s="100"/>
      <c r="RYO1" s="100"/>
      <c r="RYP1" s="100"/>
      <c r="RYQ1" s="100"/>
      <c r="RYR1" s="100"/>
      <c r="RYS1" s="100"/>
      <c r="RYT1" s="100"/>
      <c r="RYU1" s="100"/>
      <c r="RYV1" s="100"/>
      <c r="RYW1" s="100"/>
      <c r="RYX1" s="100"/>
      <c r="RYY1" s="100"/>
      <c r="RYZ1" s="100"/>
      <c r="RZA1" s="100"/>
      <c r="RZB1" s="100"/>
      <c r="RZC1" s="100"/>
      <c r="RZD1" s="100"/>
      <c r="RZE1" s="100"/>
      <c r="RZF1" s="100"/>
      <c r="RZG1" s="100"/>
      <c r="RZH1" s="100"/>
      <c r="RZI1" s="100"/>
      <c r="RZJ1" s="100"/>
      <c r="RZK1" s="100"/>
      <c r="RZL1" s="100"/>
      <c r="RZM1" s="100"/>
      <c r="RZN1" s="100"/>
      <c r="RZO1" s="100"/>
      <c r="RZP1" s="100"/>
      <c r="RZQ1" s="100"/>
      <c r="RZR1" s="100"/>
      <c r="RZS1" s="100"/>
      <c r="RZT1" s="100"/>
      <c r="RZU1" s="100"/>
      <c r="RZV1" s="100"/>
      <c r="RZW1" s="100"/>
      <c r="RZX1" s="100"/>
      <c r="RZY1" s="100"/>
      <c r="RZZ1" s="100"/>
      <c r="SAA1" s="100"/>
      <c r="SAB1" s="100"/>
      <c r="SAC1" s="100"/>
      <c r="SAD1" s="100"/>
      <c r="SAE1" s="100"/>
      <c r="SAF1" s="100"/>
      <c r="SAG1" s="100"/>
      <c r="SAH1" s="100"/>
      <c r="SAI1" s="100"/>
      <c r="SAJ1" s="100"/>
      <c r="SAK1" s="100"/>
      <c r="SAL1" s="100"/>
      <c r="SAM1" s="100"/>
      <c r="SAN1" s="100"/>
      <c r="SAO1" s="100"/>
      <c r="SAP1" s="100"/>
      <c r="SAQ1" s="100"/>
      <c r="SAR1" s="100"/>
      <c r="SAS1" s="100"/>
      <c r="SAT1" s="100"/>
      <c r="SAU1" s="100"/>
      <c r="SAV1" s="100"/>
      <c r="SAW1" s="100"/>
      <c r="SAX1" s="100"/>
      <c r="SAY1" s="100"/>
      <c r="SAZ1" s="100"/>
      <c r="SBA1" s="100"/>
      <c r="SBB1" s="100"/>
      <c r="SBC1" s="100"/>
      <c r="SBD1" s="100"/>
      <c r="SBE1" s="100"/>
      <c r="SBF1" s="100"/>
      <c r="SBG1" s="100"/>
      <c r="SBH1" s="100"/>
      <c r="SBI1" s="100"/>
      <c r="SBJ1" s="100"/>
      <c r="SBK1" s="100"/>
      <c r="SBL1" s="100"/>
      <c r="SBM1" s="100"/>
      <c r="SBN1" s="100"/>
      <c r="SBO1" s="100"/>
      <c r="SBP1" s="100"/>
      <c r="SBQ1" s="100"/>
      <c r="SBR1" s="100"/>
      <c r="SBS1" s="100"/>
      <c r="SBT1" s="100"/>
      <c r="SBU1" s="100"/>
      <c r="SBV1" s="100"/>
      <c r="SBW1" s="100"/>
      <c r="SBX1" s="100"/>
      <c r="SBY1" s="100"/>
      <c r="SBZ1" s="100"/>
      <c r="SCA1" s="100"/>
      <c r="SCB1" s="100"/>
      <c r="SCC1" s="100"/>
      <c r="SCD1" s="100"/>
      <c r="SCE1" s="100"/>
      <c r="SCF1" s="100"/>
      <c r="SCG1" s="100"/>
      <c r="SCH1" s="100"/>
      <c r="SCI1" s="100"/>
      <c r="SCJ1" s="100"/>
      <c r="SCK1" s="100"/>
      <c r="SCL1" s="100"/>
      <c r="SCM1" s="100"/>
      <c r="SCN1" s="100"/>
      <c r="SCO1" s="100"/>
      <c r="SCP1" s="100"/>
      <c r="SCQ1" s="100"/>
      <c r="SCR1" s="100"/>
      <c r="SCS1" s="100"/>
      <c r="SCT1" s="100"/>
      <c r="SCU1" s="100"/>
      <c r="SCV1" s="100"/>
      <c r="SCW1" s="100"/>
      <c r="SCX1" s="100"/>
      <c r="SCY1" s="100"/>
      <c r="SCZ1" s="100"/>
      <c r="SDA1" s="100"/>
      <c r="SDB1" s="100"/>
      <c r="SDC1" s="100"/>
      <c r="SDD1" s="100"/>
      <c r="SDE1" s="100"/>
      <c r="SDF1" s="100"/>
      <c r="SDG1" s="100"/>
      <c r="SDH1" s="100"/>
      <c r="SDI1" s="100"/>
      <c r="SDJ1" s="100"/>
      <c r="SDK1" s="100"/>
      <c r="SDL1" s="100"/>
      <c r="SDM1" s="100"/>
      <c r="SDN1" s="100"/>
      <c r="SDO1" s="100"/>
      <c r="SDP1" s="100"/>
      <c r="SDQ1" s="100"/>
      <c r="SDR1" s="100"/>
      <c r="SDS1" s="100"/>
      <c r="SDT1" s="100"/>
      <c r="SDU1" s="100"/>
      <c r="SDV1" s="100"/>
      <c r="SDW1" s="100"/>
      <c r="SDX1" s="100"/>
      <c r="SDY1" s="100"/>
      <c r="SDZ1" s="100"/>
      <c r="SEA1" s="100"/>
      <c r="SEB1" s="100"/>
      <c r="SEC1" s="100"/>
      <c r="SED1" s="100"/>
      <c r="SEE1" s="100"/>
      <c r="SEF1" s="100"/>
      <c r="SEG1" s="100"/>
      <c r="SEH1" s="100"/>
      <c r="SEI1" s="100"/>
      <c r="SEJ1" s="100"/>
      <c r="SEK1" s="100"/>
      <c r="SEL1" s="100"/>
      <c r="SEM1" s="100"/>
      <c r="SEN1" s="100"/>
      <c r="SEO1" s="100"/>
      <c r="SEP1" s="100"/>
      <c r="SEQ1" s="100"/>
      <c r="SER1" s="100"/>
      <c r="SES1" s="100"/>
      <c r="SET1" s="100"/>
      <c r="SEU1" s="100"/>
      <c r="SEV1" s="100"/>
      <c r="SEW1" s="100"/>
      <c r="SEX1" s="100"/>
      <c r="SEY1" s="100"/>
      <c r="SEZ1" s="100"/>
      <c r="SFA1" s="100"/>
      <c r="SFB1" s="100"/>
      <c r="SFC1" s="100"/>
      <c r="SFD1" s="100"/>
      <c r="SFE1" s="100"/>
      <c r="SFF1" s="100"/>
      <c r="SFG1" s="100"/>
      <c r="SFH1" s="100"/>
      <c r="SFI1" s="100"/>
      <c r="SFJ1" s="100"/>
      <c r="SFK1" s="100"/>
      <c r="SFL1" s="100"/>
      <c r="SFM1" s="100"/>
      <c r="SFN1" s="100"/>
      <c r="SFO1" s="100"/>
      <c r="SFP1" s="100"/>
      <c r="SFQ1" s="100"/>
      <c r="SFR1" s="100"/>
      <c r="SFS1" s="100"/>
      <c r="SFT1" s="100"/>
      <c r="SFU1" s="100"/>
      <c r="SFV1" s="100"/>
      <c r="SFW1" s="100"/>
      <c r="SFX1" s="100"/>
      <c r="SFY1" s="100"/>
      <c r="SFZ1" s="100"/>
      <c r="SGA1" s="100"/>
      <c r="SGB1" s="100"/>
      <c r="SGC1" s="100"/>
      <c r="SGD1" s="100"/>
      <c r="SGE1" s="100"/>
      <c r="SGF1" s="100"/>
      <c r="SGG1" s="100"/>
      <c r="SGH1" s="100"/>
      <c r="SGI1" s="100"/>
      <c r="SGJ1" s="100"/>
      <c r="SGK1" s="100"/>
      <c r="SGL1" s="100"/>
      <c r="SGM1" s="100"/>
      <c r="SGN1" s="100"/>
      <c r="SGO1" s="100"/>
      <c r="SGP1" s="100"/>
      <c r="SGQ1" s="100"/>
      <c r="SGR1" s="100"/>
      <c r="SGS1" s="100"/>
      <c r="SGT1" s="100"/>
      <c r="SGU1" s="100"/>
      <c r="SGV1" s="100"/>
      <c r="SGW1" s="100"/>
      <c r="SGX1" s="100"/>
      <c r="SGY1" s="100"/>
      <c r="SGZ1" s="100"/>
      <c r="SHA1" s="100"/>
      <c r="SHB1" s="100"/>
      <c r="SHC1" s="100"/>
      <c r="SHD1" s="100"/>
      <c r="SHE1" s="100"/>
      <c r="SHF1" s="100"/>
      <c r="SHG1" s="100"/>
      <c r="SHH1" s="100"/>
      <c r="SHI1" s="100"/>
      <c r="SHJ1" s="100"/>
      <c r="SHK1" s="100"/>
      <c r="SHL1" s="100"/>
      <c r="SHM1" s="100"/>
      <c r="SHN1" s="100"/>
      <c r="SHO1" s="100"/>
      <c r="SHP1" s="100"/>
      <c r="SHQ1" s="100"/>
      <c r="SHR1" s="100"/>
      <c r="SHS1" s="100"/>
      <c r="SHT1" s="100"/>
      <c r="SHU1" s="100"/>
      <c r="SHV1" s="100"/>
      <c r="SHW1" s="100"/>
      <c r="SHX1" s="100"/>
      <c r="SHY1" s="100"/>
      <c r="SHZ1" s="100"/>
      <c r="SIA1" s="100"/>
      <c r="SIB1" s="100"/>
      <c r="SIC1" s="100"/>
      <c r="SID1" s="100"/>
      <c r="SIE1" s="100"/>
      <c r="SIF1" s="100"/>
      <c r="SIG1" s="100"/>
      <c r="SIH1" s="100"/>
      <c r="SII1" s="100"/>
      <c r="SIJ1" s="100"/>
      <c r="SIK1" s="100"/>
      <c r="SIL1" s="100"/>
      <c r="SIM1" s="100"/>
      <c r="SIN1" s="100"/>
      <c r="SIO1" s="100"/>
      <c r="SIP1" s="100"/>
      <c r="SIQ1" s="100"/>
      <c r="SIR1" s="100"/>
      <c r="SIS1" s="100"/>
      <c r="SIT1" s="100"/>
      <c r="SIU1" s="100"/>
      <c r="SIV1" s="100"/>
      <c r="SIW1" s="100"/>
      <c r="SIX1" s="100"/>
      <c r="SIY1" s="100"/>
      <c r="SIZ1" s="100"/>
      <c r="SJA1" s="100"/>
      <c r="SJB1" s="100"/>
      <c r="SJC1" s="100"/>
      <c r="SJD1" s="100"/>
      <c r="SJE1" s="100"/>
      <c r="SJF1" s="100"/>
      <c r="SJG1" s="100"/>
      <c r="SJH1" s="100"/>
      <c r="SJI1" s="100"/>
      <c r="SJJ1" s="100"/>
      <c r="SJK1" s="100"/>
      <c r="SJL1" s="100"/>
      <c r="SJM1" s="100"/>
      <c r="SJN1" s="100"/>
      <c r="SJO1" s="100"/>
      <c r="SJP1" s="100"/>
      <c r="SJQ1" s="100"/>
      <c r="SJR1" s="100"/>
      <c r="SJS1" s="100"/>
      <c r="SJT1" s="100"/>
      <c r="SJU1" s="100"/>
      <c r="SJV1" s="100"/>
      <c r="SJW1" s="100"/>
      <c r="SJX1" s="100"/>
      <c r="SJY1" s="100"/>
      <c r="SJZ1" s="100"/>
      <c r="SKA1" s="100"/>
      <c r="SKB1" s="100"/>
      <c r="SKC1" s="100"/>
      <c r="SKD1" s="100"/>
      <c r="SKE1" s="100"/>
      <c r="SKF1" s="100"/>
      <c r="SKG1" s="100"/>
      <c r="SKH1" s="100"/>
      <c r="SKI1" s="100"/>
      <c r="SKJ1" s="100"/>
      <c r="SKK1" s="100"/>
      <c r="SKL1" s="100"/>
      <c r="SKM1" s="100"/>
      <c r="SKN1" s="100"/>
      <c r="SKO1" s="100"/>
      <c r="SKP1" s="100"/>
      <c r="SKQ1" s="100"/>
      <c r="SKR1" s="100"/>
      <c r="SKS1" s="100"/>
      <c r="SKT1" s="100"/>
      <c r="SKU1" s="100"/>
      <c r="SKV1" s="100"/>
      <c r="SKW1" s="100"/>
      <c r="SKX1" s="100"/>
      <c r="SKY1" s="100"/>
      <c r="SKZ1" s="100"/>
      <c r="SLA1" s="100"/>
      <c r="SLB1" s="100"/>
      <c r="SLC1" s="100"/>
      <c r="SLD1" s="100"/>
      <c r="SLE1" s="100"/>
      <c r="SLF1" s="100"/>
      <c r="SLG1" s="100"/>
      <c r="SLH1" s="100"/>
      <c r="SLI1" s="100"/>
      <c r="SLJ1" s="100"/>
      <c r="SLK1" s="100"/>
      <c r="SLL1" s="100"/>
      <c r="SLM1" s="100"/>
      <c r="SLN1" s="100"/>
      <c r="SLO1" s="100"/>
      <c r="SLP1" s="100"/>
      <c r="SLQ1" s="100"/>
      <c r="SLR1" s="100"/>
      <c r="SLS1" s="100"/>
      <c r="SLT1" s="100"/>
      <c r="SLU1" s="100"/>
      <c r="SLV1" s="100"/>
      <c r="SLW1" s="100"/>
      <c r="SLX1" s="100"/>
      <c r="SLY1" s="100"/>
      <c r="SLZ1" s="100"/>
      <c r="SMA1" s="100"/>
      <c r="SMB1" s="100"/>
      <c r="SMC1" s="100"/>
      <c r="SMD1" s="100"/>
      <c r="SME1" s="100"/>
      <c r="SMF1" s="100"/>
      <c r="SMG1" s="100"/>
      <c r="SMH1" s="100"/>
      <c r="SMI1" s="100"/>
      <c r="SMJ1" s="100"/>
      <c r="SMK1" s="100"/>
      <c r="SML1" s="100"/>
      <c r="SMM1" s="100"/>
      <c r="SMN1" s="100"/>
      <c r="SMO1" s="100"/>
      <c r="SMP1" s="100"/>
      <c r="SMQ1" s="100"/>
      <c r="SMR1" s="100"/>
      <c r="SMS1" s="100"/>
      <c r="SMT1" s="100"/>
      <c r="SMU1" s="100"/>
      <c r="SMV1" s="100"/>
      <c r="SMW1" s="100"/>
      <c r="SMX1" s="100"/>
      <c r="SMY1" s="100"/>
      <c r="SMZ1" s="100"/>
      <c r="SNA1" s="100"/>
      <c r="SNB1" s="100"/>
      <c r="SNC1" s="100"/>
      <c r="SND1" s="100"/>
      <c r="SNE1" s="100"/>
      <c r="SNF1" s="100"/>
      <c r="SNG1" s="100"/>
      <c r="SNH1" s="100"/>
      <c r="SNI1" s="100"/>
      <c r="SNJ1" s="100"/>
      <c r="SNK1" s="100"/>
      <c r="SNL1" s="100"/>
      <c r="SNM1" s="100"/>
      <c r="SNN1" s="100"/>
      <c r="SNO1" s="100"/>
      <c r="SNP1" s="100"/>
      <c r="SNQ1" s="100"/>
      <c r="SNR1" s="100"/>
      <c r="SNS1" s="100"/>
      <c r="SNT1" s="100"/>
      <c r="SNU1" s="100"/>
      <c r="SNV1" s="100"/>
      <c r="SNW1" s="100"/>
      <c r="SNX1" s="100"/>
      <c r="SNY1" s="100"/>
      <c r="SNZ1" s="100"/>
      <c r="SOA1" s="100"/>
      <c r="SOB1" s="100"/>
      <c r="SOC1" s="100"/>
      <c r="SOD1" s="100"/>
      <c r="SOE1" s="100"/>
      <c r="SOF1" s="100"/>
      <c r="SOG1" s="100"/>
      <c r="SOH1" s="100"/>
      <c r="SOI1" s="100"/>
      <c r="SOJ1" s="100"/>
      <c r="SOK1" s="100"/>
      <c r="SOL1" s="100"/>
      <c r="SOM1" s="100"/>
      <c r="SON1" s="100"/>
      <c r="SOO1" s="100"/>
      <c r="SOP1" s="100"/>
      <c r="SOQ1" s="100"/>
      <c r="SOR1" s="100"/>
      <c r="SOS1" s="100"/>
      <c r="SOT1" s="100"/>
      <c r="SOU1" s="100"/>
      <c r="SOV1" s="100"/>
      <c r="SOW1" s="100"/>
      <c r="SOX1" s="100"/>
      <c r="SOY1" s="100"/>
      <c r="SOZ1" s="100"/>
      <c r="SPA1" s="100"/>
      <c r="SPB1" s="100"/>
      <c r="SPC1" s="100"/>
      <c r="SPD1" s="100"/>
      <c r="SPE1" s="100"/>
      <c r="SPF1" s="100"/>
      <c r="SPG1" s="100"/>
      <c r="SPH1" s="100"/>
      <c r="SPI1" s="100"/>
      <c r="SPJ1" s="100"/>
      <c r="SPK1" s="100"/>
      <c r="SPL1" s="100"/>
      <c r="SPM1" s="100"/>
      <c r="SPN1" s="100"/>
      <c r="SPO1" s="100"/>
      <c r="SPP1" s="100"/>
      <c r="SPQ1" s="100"/>
      <c r="SPR1" s="100"/>
      <c r="SPS1" s="100"/>
      <c r="SPT1" s="100"/>
      <c r="SPU1" s="100"/>
      <c r="SPV1" s="100"/>
      <c r="SPW1" s="100"/>
      <c r="SPX1" s="100"/>
      <c r="SPY1" s="100"/>
      <c r="SPZ1" s="100"/>
      <c r="SQA1" s="100"/>
      <c r="SQB1" s="100"/>
      <c r="SQC1" s="100"/>
      <c r="SQD1" s="100"/>
      <c r="SQE1" s="100"/>
      <c r="SQF1" s="100"/>
      <c r="SQG1" s="100"/>
      <c r="SQH1" s="100"/>
      <c r="SQI1" s="100"/>
      <c r="SQJ1" s="100"/>
      <c r="SQK1" s="100"/>
      <c r="SQL1" s="100"/>
      <c r="SQM1" s="100"/>
      <c r="SQN1" s="100"/>
      <c r="SQO1" s="100"/>
      <c r="SQP1" s="100"/>
      <c r="SQQ1" s="100"/>
      <c r="SQR1" s="100"/>
      <c r="SQS1" s="100"/>
      <c r="SQT1" s="100"/>
      <c r="SQU1" s="100"/>
      <c r="SQV1" s="100"/>
      <c r="SQW1" s="100"/>
      <c r="SQX1" s="100"/>
      <c r="SQY1" s="100"/>
      <c r="SQZ1" s="100"/>
      <c r="SRA1" s="100"/>
      <c r="SRB1" s="100"/>
      <c r="SRC1" s="100"/>
      <c r="SRD1" s="100"/>
      <c r="SRE1" s="100"/>
      <c r="SRF1" s="100"/>
      <c r="SRG1" s="100"/>
      <c r="SRH1" s="100"/>
      <c r="SRI1" s="100"/>
      <c r="SRJ1" s="100"/>
      <c r="SRK1" s="100"/>
      <c r="SRL1" s="100"/>
      <c r="SRM1" s="100"/>
      <c r="SRN1" s="100"/>
      <c r="SRO1" s="100"/>
      <c r="SRP1" s="100"/>
      <c r="SRQ1" s="100"/>
      <c r="SRR1" s="100"/>
      <c r="SRS1" s="100"/>
      <c r="SRT1" s="100"/>
      <c r="SRU1" s="100"/>
      <c r="SRV1" s="100"/>
      <c r="SRW1" s="100"/>
      <c r="SRX1" s="100"/>
      <c r="SRY1" s="100"/>
      <c r="SRZ1" s="100"/>
      <c r="SSA1" s="100"/>
      <c r="SSB1" s="100"/>
      <c r="SSC1" s="100"/>
      <c r="SSD1" s="100"/>
      <c r="SSE1" s="100"/>
      <c r="SSF1" s="100"/>
      <c r="SSG1" s="100"/>
      <c r="SSH1" s="100"/>
      <c r="SSI1" s="100"/>
      <c r="SSJ1" s="100"/>
      <c r="SSK1" s="100"/>
      <c r="SSL1" s="100"/>
      <c r="SSM1" s="100"/>
      <c r="SSN1" s="100"/>
      <c r="SSO1" s="100"/>
      <c r="SSP1" s="100"/>
      <c r="SSQ1" s="100"/>
      <c r="SSR1" s="100"/>
      <c r="SSS1" s="100"/>
      <c r="SST1" s="100"/>
      <c r="SSU1" s="100"/>
      <c r="SSV1" s="100"/>
      <c r="SSW1" s="100"/>
      <c r="SSX1" s="100"/>
      <c r="SSY1" s="100"/>
      <c r="SSZ1" s="100"/>
      <c r="STA1" s="100"/>
      <c r="STB1" s="100"/>
      <c r="STC1" s="100"/>
      <c r="STD1" s="100"/>
      <c r="STE1" s="100"/>
      <c r="STF1" s="100"/>
      <c r="STG1" s="100"/>
      <c r="STH1" s="100"/>
      <c r="STI1" s="100"/>
      <c r="STJ1" s="100"/>
      <c r="STK1" s="100"/>
      <c r="STL1" s="100"/>
      <c r="STM1" s="100"/>
      <c r="STN1" s="100"/>
      <c r="STO1" s="100"/>
      <c r="STP1" s="100"/>
      <c r="STQ1" s="100"/>
      <c r="STR1" s="100"/>
      <c r="STS1" s="100"/>
      <c r="STT1" s="100"/>
      <c r="STU1" s="100"/>
      <c r="STV1" s="100"/>
      <c r="STW1" s="100"/>
      <c r="STX1" s="100"/>
      <c r="STY1" s="100"/>
      <c r="STZ1" s="100"/>
      <c r="SUA1" s="100"/>
      <c r="SUB1" s="100"/>
      <c r="SUC1" s="100"/>
      <c r="SUD1" s="100"/>
      <c r="SUE1" s="100"/>
      <c r="SUF1" s="100"/>
      <c r="SUG1" s="100"/>
      <c r="SUH1" s="100"/>
      <c r="SUI1" s="100"/>
      <c r="SUJ1" s="100"/>
      <c r="SUK1" s="100"/>
      <c r="SUL1" s="100"/>
      <c r="SUM1" s="100"/>
      <c r="SUN1" s="100"/>
      <c r="SUO1" s="100"/>
      <c r="SUP1" s="100"/>
      <c r="SUQ1" s="100"/>
      <c r="SUR1" s="100"/>
      <c r="SUS1" s="100"/>
      <c r="SUT1" s="100"/>
      <c r="SUU1" s="100"/>
      <c r="SUV1" s="100"/>
      <c r="SUW1" s="100"/>
      <c r="SUX1" s="100"/>
      <c r="SUY1" s="100"/>
      <c r="SUZ1" s="100"/>
      <c r="SVA1" s="100"/>
      <c r="SVB1" s="100"/>
      <c r="SVC1" s="100"/>
      <c r="SVD1" s="100"/>
      <c r="SVE1" s="100"/>
      <c r="SVF1" s="100"/>
      <c r="SVG1" s="100"/>
      <c r="SVH1" s="100"/>
      <c r="SVI1" s="100"/>
      <c r="SVJ1" s="100"/>
      <c r="SVK1" s="100"/>
      <c r="SVL1" s="100"/>
      <c r="SVM1" s="100"/>
      <c r="SVN1" s="100"/>
      <c r="SVO1" s="100"/>
      <c r="SVP1" s="100"/>
      <c r="SVQ1" s="100"/>
      <c r="SVR1" s="100"/>
      <c r="SVS1" s="100"/>
      <c r="SVT1" s="100"/>
      <c r="SVU1" s="100"/>
      <c r="SVV1" s="100"/>
      <c r="SVW1" s="100"/>
      <c r="SVX1" s="100"/>
      <c r="SVY1" s="100"/>
      <c r="SVZ1" s="100"/>
      <c r="SWA1" s="100"/>
      <c r="SWB1" s="100"/>
      <c r="SWC1" s="100"/>
      <c r="SWD1" s="100"/>
      <c r="SWE1" s="100"/>
      <c r="SWF1" s="100"/>
      <c r="SWG1" s="100"/>
      <c r="SWH1" s="100"/>
      <c r="SWI1" s="100"/>
      <c r="SWJ1" s="100"/>
      <c r="SWK1" s="100"/>
      <c r="SWL1" s="100"/>
      <c r="SWM1" s="100"/>
      <c r="SWN1" s="100"/>
      <c r="SWO1" s="100"/>
      <c r="SWP1" s="100"/>
      <c r="SWQ1" s="100"/>
      <c r="SWR1" s="100"/>
      <c r="SWS1" s="100"/>
      <c r="SWT1" s="100"/>
      <c r="SWU1" s="100"/>
      <c r="SWV1" s="100"/>
      <c r="SWW1" s="100"/>
      <c r="SWX1" s="100"/>
      <c r="SWY1" s="100"/>
      <c r="SWZ1" s="100"/>
      <c r="SXA1" s="100"/>
      <c r="SXB1" s="100"/>
      <c r="SXC1" s="100"/>
      <c r="SXD1" s="100"/>
      <c r="SXE1" s="100"/>
      <c r="SXF1" s="100"/>
      <c r="SXG1" s="100"/>
      <c r="SXH1" s="100"/>
      <c r="SXI1" s="100"/>
      <c r="SXJ1" s="100"/>
      <c r="SXK1" s="100"/>
      <c r="SXL1" s="100"/>
      <c r="SXM1" s="100"/>
      <c r="SXN1" s="100"/>
      <c r="SXO1" s="100"/>
      <c r="SXP1" s="100"/>
      <c r="SXQ1" s="100"/>
      <c r="SXR1" s="100"/>
      <c r="SXS1" s="100"/>
      <c r="SXT1" s="100"/>
      <c r="SXU1" s="100"/>
      <c r="SXV1" s="100"/>
      <c r="SXW1" s="100"/>
      <c r="SXX1" s="100"/>
      <c r="SXY1" s="100"/>
      <c r="SXZ1" s="100"/>
      <c r="SYA1" s="100"/>
      <c r="SYB1" s="100"/>
      <c r="SYC1" s="100"/>
      <c r="SYD1" s="100"/>
      <c r="SYE1" s="100"/>
      <c r="SYF1" s="100"/>
      <c r="SYG1" s="100"/>
      <c r="SYH1" s="100"/>
      <c r="SYI1" s="100"/>
      <c r="SYJ1" s="100"/>
      <c r="SYK1" s="100"/>
      <c r="SYL1" s="100"/>
      <c r="SYM1" s="100"/>
      <c r="SYN1" s="100"/>
      <c r="SYO1" s="100"/>
      <c r="SYP1" s="100"/>
      <c r="SYQ1" s="100"/>
      <c r="SYR1" s="100"/>
      <c r="SYS1" s="100"/>
      <c r="SYT1" s="100"/>
      <c r="SYU1" s="100"/>
      <c r="SYV1" s="100"/>
      <c r="SYW1" s="100"/>
      <c r="SYX1" s="100"/>
      <c r="SYY1" s="100"/>
      <c r="SYZ1" s="100"/>
      <c r="SZA1" s="100"/>
      <c r="SZB1" s="100"/>
      <c r="SZC1" s="100"/>
      <c r="SZD1" s="100"/>
      <c r="SZE1" s="100"/>
      <c r="SZF1" s="100"/>
      <c r="SZG1" s="100"/>
      <c r="SZH1" s="100"/>
      <c r="SZI1" s="100"/>
      <c r="SZJ1" s="100"/>
      <c r="SZK1" s="100"/>
      <c r="SZL1" s="100"/>
      <c r="SZM1" s="100"/>
      <c r="SZN1" s="100"/>
      <c r="SZO1" s="100"/>
      <c r="SZP1" s="100"/>
      <c r="SZQ1" s="100"/>
      <c r="SZR1" s="100"/>
      <c r="SZS1" s="100"/>
      <c r="SZT1" s="100"/>
      <c r="SZU1" s="100"/>
      <c r="SZV1" s="100"/>
      <c r="SZW1" s="100"/>
      <c r="SZX1" s="100"/>
      <c r="SZY1" s="100"/>
      <c r="SZZ1" s="100"/>
      <c r="TAA1" s="100"/>
      <c r="TAB1" s="100"/>
      <c r="TAC1" s="100"/>
      <c r="TAD1" s="100"/>
      <c r="TAE1" s="100"/>
      <c r="TAF1" s="100"/>
      <c r="TAG1" s="100"/>
      <c r="TAH1" s="100"/>
      <c r="TAI1" s="100"/>
      <c r="TAJ1" s="100"/>
      <c r="TAK1" s="100"/>
      <c r="TAL1" s="100"/>
      <c r="TAM1" s="100"/>
      <c r="TAN1" s="100"/>
      <c r="TAO1" s="100"/>
      <c r="TAP1" s="100"/>
      <c r="TAQ1" s="100"/>
      <c r="TAR1" s="100"/>
      <c r="TAS1" s="100"/>
      <c r="TAT1" s="100"/>
      <c r="TAU1" s="100"/>
      <c r="TAV1" s="100"/>
      <c r="TAW1" s="100"/>
      <c r="TAX1" s="100"/>
      <c r="TAY1" s="100"/>
      <c r="TAZ1" s="100"/>
      <c r="TBA1" s="100"/>
      <c r="TBB1" s="100"/>
      <c r="TBC1" s="100"/>
      <c r="TBD1" s="100"/>
      <c r="TBE1" s="100"/>
      <c r="TBF1" s="100"/>
      <c r="TBG1" s="100"/>
      <c r="TBH1" s="100"/>
      <c r="TBI1" s="100"/>
      <c r="TBJ1" s="100"/>
      <c r="TBK1" s="100"/>
      <c r="TBL1" s="100"/>
      <c r="TBM1" s="100"/>
      <c r="TBN1" s="100"/>
      <c r="TBO1" s="100"/>
      <c r="TBP1" s="100"/>
      <c r="TBQ1" s="100"/>
      <c r="TBR1" s="100"/>
      <c r="TBS1" s="100"/>
      <c r="TBT1" s="100"/>
      <c r="TBU1" s="100"/>
      <c r="TBV1" s="100"/>
      <c r="TBW1" s="100"/>
      <c r="TBX1" s="100"/>
      <c r="TBY1" s="100"/>
      <c r="TBZ1" s="100"/>
      <c r="TCA1" s="100"/>
      <c r="TCB1" s="100"/>
      <c r="TCC1" s="100"/>
      <c r="TCD1" s="100"/>
      <c r="TCE1" s="100"/>
      <c r="TCF1" s="100"/>
      <c r="TCG1" s="100"/>
      <c r="TCH1" s="100"/>
      <c r="TCI1" s="100"/>
      <c r="TCJ1" s="100"/>
      <c r="TCK1" s="100"/>
      <c r="TCL1" s="100"/>
      <c r="TCM1" s="100"/>
      <c r="TCN1" s="100"/>
      <c r="TCO1" s="100"/>
      <c r="TCP1" s="100"/>
      <c r="TCQ1" s="100"/>
      <c r="TCR1" s="100"/>
      <c r="TCS1" s="100"/>
      <c r="TCT1" s="100"/>
      <c r="TCU1" s="100"/>
      <c r="TCV1" s="100"/>
      <c r="TCW1" s="100"/>
      <c r="TCX1" s="100"/>
      <c r="TCY1" s="100"/>
      <c r="TCZ1" s="100"/>
      <c r="TDA1" s="100"/>
      <c r="TDB1" s="100"/>
      <c r="TDC1" s="100"/>
      <c r="TDD1" s="100"/>
      <c r="TDE1" s="100"/>
      <c r="TDF1" s="100"/>
      <c r="TDG1" s="100"/>
      <c r="TDH1" s="100"/>
      <c r="TDI1" s="100"/>
      <c r="TDJ1" s="100"/>
      <c r="TDK1" s="100"/>
      <c r="TDL1" s="100"/>
      <c r="TDM1" s="100"/>
      <c r="TDN1" s="100"/>
      <c r="TDO1" s="100"/>
      <c r="TDP1" s="100"/>
      <c r="TDQ1" s="100"/>
      <c r="TDR1" s="100"/>
      <c r="TDS1" s="100"/>
      <c r="TDT1" s="100"/>
      <c r="TDU1" s="100"/>
      <c r="TDV1" s="100"/>
      <c r="TDW1" s="100"/>
      <c r="TDX1" s="100"/>
      <c r="TDY1" s="100"/>
      <c r="TDZ1" s="100"/>
      <c r="TEA1" s="100"/>
      <c r="TEB1" s="100"/>
      <c r="TEC1" s="100"/>
      <c r="TED1" s="100"/>
      <c r="TEE1" s="100"/>
      <c r="TEF1" s="100"/>
      <c r="TEG1" s="100"/>
      <c r="TEH1" s="100"/>
      <c r="TEI1" s="100"/>
      <c r="TEJ1" s="100"/>
      <c r="TEK1" s="100"/>
      <c r="TEL1" s="100"/>
      <c r="TEM1" s="100"/>
      <c r="TEN1" s="100"/>
      <c r="TEO1" s="100"/>
      <c r="TEP1" s="100"/>
      <c r="TEQ1" s="100"/>
      <c r="TER1" s="100"/>
      <c r="TES1" s="100"/>
      <c r="TET1" s="100"/>
      <c r="TEU1" s="100"/>
      <c r="TEV1" s="100"/>
      <c r="TEW1" s="100"/>
      <c r="TEX1" s="100"/>
      <c r="TEY1" s="100"/>
      <c r="TEZ1" s="100"/>
      <c r="TFA1" s="100"/>
      <c r="TFB1" s="100"/>
      <c r="TFC1" s="100"/>
      <c r="TFD1" s="100"/>
      <c r="TFE1" s="100"/>
      <c r="TFF1" s="100"/>
      <c r="TFG1" s="100"/>
      <c r="TFH1" s="100"/>
      <c r="TFI1" s="100"/>
      <c r="TFJ1" s="100"/>
      <c r="TFK1" s="100"/>
      <c r="TFL1" s="100"/>
      <c r="TFM1" s="100"/>
      <c r="TFN1" s="100"/>
      <c r="TFO1" s="100"/>
      <c r="TFP1" s="100"/>
      <c r="TFQ1" s="100"/>
      <c r="TFR1" s="100"/>
      <c r="TFS1" s="100"/>
      <c r="TFT1" s="100"/>
      <c r="TFU1" s="100"/>
      <c r="TFV1" s="100"/>
      <c r="TFW1" s="100"/>
      <c r="TFX1" s="100"/>
      <c r="TFY1" s="100"/>
      <c r="TFZ1" s="100"/>
      <c r="TGA1" s="100"/>
      <c r="TGB1" s="100"/>
      <c r="TGC1" s="100"/>
      <c r="TGD1" s="100"/>
      <c r="TGE1" s="100"/>
      <c r="TGF1" s="100"/>
      <c r="TGG1" s="100"/>
      <c r="TGH1" s="100"/>
      <c r="TGI1" s="100"/>
      <c r="TGJ1" s="100"/>
      <c r="TGK1" s="100"/>
      <c r="TGL1" s="100"/>
      <c r="TGM1" s="100"/>
      <c r="TGN1" s="100"/>
      <c r="TGO1" s="100"/>
      <c r="TGP1" s="100"/>
      <c r="TGQ1" s="100"/>
      <c r="TGR1" s="100"/>
      <c r="TGS1" s="100"/>
      <c r="TGT1" s="100"/>
      <c r="TGU1" s="100"/>
      <c r="TGV1" s="100"/>
      <c r="TGW1" s="100"/>
      <c r="TGX1" s="100"/>
      <c r="TGY1" s="100"/>
      <c r="TGZ1" s="100"/>
      <c r="THA1" s="100"/>
      <c r="THB1" s="100"/>
      <c r="THC1" s="100"/>
      <c r="THD1" s="100"/>
      <c r="THE1" s="100"/>
      <c r="THF1" s="100"/>
      <c r="THG1" s="100"/>
      <c r="THH1" s="100"/>
      <c r="THI1" s="100"/>
      <c r="THJ1" s="100"/>
      <c r="THK1" s="100"/>
      <c r="THL1" s="100"/>
      <c r="THM1" s="100"/>
      <c r="THN1" s="100"/>
      <c r="THO1" s="100"/>
      <c r="THP1" s="100"/>
      <c r="THQ1" s="100"/>
      <c r="THR1" s="100"/>
      <c r="THS1" s="100"/>
      <c r="THT1" s="100"/>
      <c r="THU1" s="100"/>
      <c r="THV1" s="100"/>
      <c r="THW1" s="100"/>
      <c r="THX1" s="100"/>
      <c r="THY1" s="100"/>
      <c r="THZ1" s="100"/>
      <c r="TIA1" s="100"/>
      <c r="TIB1" s="100"/>
      <c r="TIC1" s="100"/>
      <c r="TID1" s="100"/>
      <c r="TIE1" s="100"/>
      <c r="TIF1" s="100"/>
      <c r="TIG1" s="100"/>
      <c r="TIH1" s="100"/>
      <c r="TII1" s="100"/>
      <c r="TIJ1" s="100"/>
      <c r="TIK1" s="100"/>
      <c r="TIL1" s="100"/>
      <c r="TIM1" s="100"/>
      <c r="TIN1" s="100"/>
      <c r="TIO1" s="100"/>
      <c r="TIP1" s="100"/>
      <c r="TIQ1" s="100"/>
      <c r="TIR1" s="100"/>
      <c r="TIS1" s="100"/>
      <c r="TIT1" s="100"/>
      <c r="TIU1" s="100"/>
      <c r="TIV1" s="100"/>
      <c r="TIW1" s="100"/>
      <c r="TIX1" s="100"/>
      <c r="TIY1" s="100"/>
      <c r="TIZ1" s="100"/>
      <c r="TJA1" s="100"/>
      <c r="TJB1" s="100"/>
      <c r="TJC1" s="100"/>
      <c r="TJD1" s="100"/>
      <c r="TJE1" s="100"/>
      <c r="TJF1" s="100"/>
      <c r="TJG1" s="100"/>
      <c r="TJH1" s="100"/>
      <c r="TJI1" s="100"/>
      <c r="TJJ1" s="100"/>
      <c r="TJK1" s="100"/>
      <c r="TJL1" s="100"/>
      <c r="TJM1" s="100"/>
      <c r="TJN1" s="100"/>
      <c r="TJO1" s="100"/>
      <c r="TJP1" s="100"/>
      <c r="TJQ1" s="100"/>
      <c r="TJR1" s="100"/>
      <c r="TJS1" s="100"/>
      <c r="TJT1" s="100"/>
      <c r="TJU1" s="100"/>
      <c r="TJV1" s="100"/>
      <c r="TJW1" s="100"/>
      <c r="TJX1" s="100"/>
      <c r="TJY1" s="100"/>
      <c r="TJZ1" s="100"/>
      <c r="TKA1" s="100"/>
      <c r="TKB1" s="100"/>
      <c r="TKC1" s="100"/>
      <c r="TKD1" s="100"/>
      <c r="TKE1" s="100"/>
      <c r="TKF1" s="100"/>
      <c r="TKG1" s="100"/>
      <c r="TKH1" s="100"/>
      <c r="TKI1" s="100"/>
      <c r="TKJ1" s="100"/>
      <c r="TKK1" s="100"/>
      <c r="TKL1" s="100"/>
      <c r="TKM1" s="100"/>
      <c r="TKN1" s="100"/>
      <c r="TKO1" s="100"/>
      <c r="TKP1" s="100"/>
      <c r="TKQ1" s="100"/>
      <c r="TKR1" s="100"/>
      <c r="TKS1" s="100"/>
      <c r="TKT1" s="100"/>
      <c r="TKU1" s="100"/>
      <c r="TKV1" s="100"/>
      <c r="TKW1" s="100"/>
      <c r="TKX1" s="100"/>
      <c r="TKY1" s="100"/>
      <c r="TKZ1" s="100"/>
      <c r="TLA1" s="100"/>
      <c r="TLB1" s="100"/>
      <c r="TLC1" s="100"/>
      <c r="TLD1" s="100"/>
      <c r="TLE1" s="100"/>
      <c r="TLF1" s="100"/>
      <c r="TLG1" s="100"/>
      <c r="TLH1" s="100"/>
      <c r="TLI1" s="100"/>
      <c r="TLJ1" s="100"/>
      <c r="TLK1" s="100"/>
      <c r="TLL1" s="100"/>
      <c r="TLM1" s="100"/>
      <c r="TLN1" s="100"/>
      <c r="TLO1" s="100"/>
      <c r="TLP1" s="100"/>
      <c r="TLQ1" s="100"/>
      <c r="TLR1" s="100"/>
      <c r="TLS1" s="100"/>
      <c r="TLT1" s="100"/>
      <c r="TLU1" s="100"/>
      <c r="TLV1" s="100"/>
      <c r="TLW1" s="100"/>
      <c r="TLX1" s="100"/>
      <c r="TLY1" s="100"/>
      <c r="TLZ1" s="100"/>
      <c r="TMA1" s="100"/>
      <c r="TMB1" s="100"/>
      <c r="TMC1" s="100"/>
      <c r="TMD1" s="100"/>
      <c r="TME1" s="100"/>
      <c r="TMF1" s="100"/>
      <c r="TMG1" s="100"/>
      <c r="TMH1" s="100"/>
      <c r="TMI1" s="100"/>
      <c r="TMJ1" s="100"/>
      <c r="TMK1" s="100"/>
      <c r="TML1" s="100"/>
      <c r="TMM1" s="100"/>
      <c r="TMN1" s="100"/>
      <c r="TMO1" s="100"/>
      <c r="TMP1" s="100"/>
      <c r="TMQ1" s="100"/>
      <c r="TMR1" s="100"/>
      <c r="TMS1" s="100"/>
      <c r="TMT1" s="100"/>
      <c r="TMU1" s="100"/>
      <c r="TMV1" s="100"/>
      <c r="TMW1" s="100"/>
      <c r="TMX1" s="100"/>
      <c r="TMY1" s="100"/>
      <c r="TMZ1" s="100"/>
      <c r="TNA1" s="100"/>
      <c r="TNB1" s="100"/>
      <c r="TNC1" s="100"/>
      <c r="TND1" s="100"/>
      <c r="TNE1" s="100"/>
      <c r="TNF1" s="100"/>
      <c r="TNG1" s="100"/>
      <c r="TNH1" s="100"/>
      <c r="TNI1" s="100"/>
      <c r="TNJ1" s="100"/>
      <c r="TNK1" s="100"/>
      <c r="TNL1" s="100"/>
      <c r="TNM1" s="100"/>
      <c r="TNN1" s="100"/>
      <c r="TNO1" s="100"/>
      <c r="TNP1" s="100"/>
      <c r="TNQ1" s="100"/>
      <c r="TNR1" s="100"/>
      <c r="TNS1" s="100"/>
      <c r="TNT1" s="100"/>
      <c r="TNU1" s="100"/>
      <c r="TNV1" s="100"/>
      <c r="TNW1" s="100"/>
      <c r="TNX1" s="100"/>
      <c r="TNY1" s="100"/>
      <c r="TNZ1" s="100"/>
      <c r="TOA1" s="100"/>
      <c r="TOB1" s="100"/>
      <c r="TOC1" s="100"/>
      <c r="TOD1" s="100"/>
      <c r="TOE1" s="100"/>
      <c r="TOF1" s="100"/>
      <c r="TOG1" s="100"/>
      <c r="TOH1" s="100"/>
      <c r="TOI1" s="100"/>
      <c r="TOJ1" s="100"/>
      <c r="TOK1" s="100"/>
      <c r="TOL1" s="100"/>
      <c r="TOM1" s="100"/>
      <c r="TON1" s="100"/>
      <c r="TOO1" s="100"/>
      <c r="TOP1" s="100"/>
      <c r="TOQ1" s="100"/>
      <c r="TOR1" s="100"/>
      <c r="TOS1" s="100"/>
      <c r="TOT1" s="100"/>
      <c r="TOU1" s="100"/>
      <c r="TOV1" s="100"/>
      <c r="TOW1" s="100"/>
      <c r="TOX1" s="100"/>
      <c r="TOY1" s="100"/>
      <c r="TOZ1" s="100"/>
      <c r="TPA1" s="100"/>
      <c r="TPB1" s="100"/>
      <c r="TPC1" s="100"/>
      <c r="TPD1" s="100"/>
      <c r="TPE1" s="100"/>
      <c r="TPF1" s="100"/>
      <c r="TPG1" s="100"/>
      <c r="TPH1" s="100"/>
      <c r="TPI1" s="100"/>
      <c r="TPJ1" s="100"/>
      <c r="TPK1" s="100"/>
      <c r="TPL1" s="100"/>
      <c r="TPM1" s="100"/>
      <c r="TPN1" s="100"/>
      <c r="TPO1" s="100"/>
      <c r="TPP1" s="100"/>
      <c r="TPQ1" s="100"/>
      <c r="TPR1" s="100"/>
      <c r="TPS1" s="100"/>
      <c r="TPT1" s="100"/>
      <c r="TPU1" s="100"/>
      <c r="TPV1" s="100"/>
      <c r="TPW1" s="100"/>
      <c r="TPX1" s="100"/>
      <c r="TPY1" s="100"/>
      <c r="TPZ1" s="100"/>
      <c r="TQA1" s="100"/>
      <c r="TQB1" s="100"/>
      <c r="TQC1" s="100"/>
      <c r="TQD1" s="100"/>
      <c r="TQE1" s="100"/>
      <c r="TQF1" s="100"/>
      <c r="TQG1" s="100"/>
      <c r="TQH1" s="100"/>
      <c r="TQI1" s="100"/>
      <c r="TQJ1" s="100"/>
      <c r="TQK1" s="100"/>
      <c r="TQL1" s="100"/>
      <c r="TQM1" s="100"/>
      <c r="TQN1" s="100"/>
      <c r="TQO1" s="100"/>
      <c r="TQP1" s="100"/>
      <c r="TQQ1" s="100"/>
      <c r="TQR1" s="100"/>
      <c r="TQS1" s="100"/>
      <c r="TQT1" s="100"/>
      <c r="TQU1" s="100"/>
      <c r="TQV1" s="100"/>
      <c r="TQW1" s="100"/>
      <c r="TQX1" s="100"/>
      <c r="TQY1" s="100"/>
      <c r="TQZ1" s="100"/>
      <c r="TRA1" s="100"/>
      <c r="TRB1" s="100"/>
      <c r="TRC1" s="100"/>
      <c r="TRD1" s="100"/>
      <c r="TRE1" s="100"/>
      <c r="TRF1" s="100"/>
      <c r="TRG1" s="100"/>
      <c r="TRH1" s="100"/>
      <c r="TRI1" s="100"/>
      <c r="TRJ1" s="100"/>
      <c r="TRK1" s="100"/>
      <c r="TRL1" s="100"/>
      <c r="TRM1" s="100"/>
      <c r="TRN1" s="100"/>
      <c r="TRO1" s="100"/>
      <c r="TRP1" s="100"/>
      <c r="TRQ1" s="100"/>
      <c r="TRR1" s="100"/>
      <c r="TRS1" s="100"/>
      <c r="TRT1" s="100"/>
      <c r="TRU1" s="100"/>
      <c r="TRV1" s="100"/>
      <c r="TRW1" s="100"/>
      <c r="TRX1" s="100"/>
      <c r="TRY1" s="100"/>
      <c r="TRZ1" s="100"/>
      <c r="TSA1" s="100"/>
      <c r="TSB1" s="100"/>
      <c r="TSC1" s="100"/>
      <c r="TSD1" s="100"/>
      <c r="TSE1" s="100"/>
      <c r="TSF1" s="100"/>
      <c r="TSG1" s="100"/>
      <c r="TSH1" s="100"/>
      <c r="TSI1" s="100"/>
      <c r="TSJ1" s="100"/>
      <c r="TSK1" s="100"/>
      <c r="TSL1" s="100"/>
      <c r="TSM1" s="100"/>
      <c r="TSN1" s="100"/>
      <c r="TSO1" s="100"/>
      <c r="TSP1" s="100"/>
      <c r="TSQ1" s="100"/>
      <c r="TSR1" s="100"/>
      <c r="TSS1" s="100"/>
      <c r="TST1" s="100"/>
      <c r="TSU1" s="100"/>
      <c r="TSV1" s="100"/>
      <c r="TSW1" s="100"/>
      <c r="TSX1" s="100"/>
      <c r="TSY1" s="100"/>
      <c r="TSZ1" s="100"/>
      <c r="TTA1" s="100"/>
      <c r="TTB1" s="100"/>
      <c r="TTC1" s="100"/>
      <c r="TTD1" s="100"/>
      <c r="TTE1" s="100"/>
      <c r="TTF1" s="100"/>
      <c r="TTG1" s="100"/>
      <c r="TTH1" s="100"/>
      <c r="TTI1" s="100"/>
      <c r="TTJ1" s="100"/>
      <c r="TTK1" s="100"/>
      <c r="TTL1" s="100"/>
      <c r="TTM1" s="100"/>
      <c r="TTN1" s="100"/>
      <c r="TTO1" s="100"/>
      <c r="TTP1" s="100"/>
      <c r="TTQ1" s="100"/>
      <c r="TTR1" s="100"/>
      <c r="TTS1" s="100"/>
      <c r="TTT1" s="100"/>
      <c r="TTU1" s="100"/>
      <c r="TTV1" s="100"/>
      <c r="TTW1" s="100"/>
      <c r="TTX1" s="100"/>
      <c r="TTY1" s="100"/>
      <c r="TTZ1" s="100"/>
      <c r="TUA1" s="100"/>
      <c r="TUB1" s="100"/>
      <c r="TUC1" s="100"/>
      <c r="TUD1" s="100"/>
      <c r="TUE1" s="100"/>
      <c r="TUF1" s="100"/>
      <c r="TUG1" s="100"/>
      <c r="TUH1" s="100"/>
      <c r="TUI1" s="100"/>
      <c r="TUJ1" s="100"/>
      <c r="TUK1" s="100"/>
      <c r="TUL1" s="100"/>
      <c r="TUM1" s="100"/>
      <c r="TUN1" s="100"/>
      <c r="TUO1" s="100"/>
      <c r="TUP1" s="100"/>
      <c r="TUQ1" s="100"/>
      <c r="TUR1" s="100"/>
      <c r="TUS1" s="100"/>
      <c r="TUT1" s="100"/>
      <c r="TUU1" s="100"/>
      <c r="TUV1" s="100"/>
      <c r="TUW1" s="100"/>
      <c r="TUX1" s="100"/>
      <c r="TUY1" s="100"/>
      <c r="TUZ1" s="100"/>
      <c r="TVA1" s="100"/>
      <c r="TVB1" s="100"/>
      <c r="TVC1" s="100"/>
      <c r="TVD1" s="100"/>
      <c r="TVE1" s="100"/>
      <c r="TVF1" s="100"/>
      <c r="TVG1" s="100"/>
      <c r="TVH1" s="100"/>
      <c r="TVI1" s="100"/>
      <c r="TVJ1" s="100"/>
      <c r="TVK1" s="100"/>
      <c r="TVL1" s="100"/>
      <c r="TVM1" s="100"/>
      <c r="TVN1" s="100"/>
      <c r="TVO1" s="100"/>
      <c r="TVP1" s="100"/>
      <c r="TVQ1" s="100"/>
      <c r="TVR1" s="100"/>
      <c r="TVS1" s="100"/>
      <c r="TVT1" s="100"/>
      <c r="TVU1" s="100"/>
      <c r="TVV1" s="100"/>
      <c r="TVW1" s="100"/>
      <c r="TVX1" s="100"/>
      <c r="TVY1" s="100"/>
      <c r="TVZ1" s="100"/>
      <c r="TWA1" s="100"/>
      <c r="TWB1" s="100"/>
      <c r="TWC1" s="100"/>
      <c r="TWD1" s="100"/>
      <c r="TWE1" s="100"/>
      <c r="TWF1" s="100"/>
      <c r="TWG1" s="100"/>
      <c r="TWH1" s="100"/>
      <c r="TWI1" s="100"/>
      <c r="TWJ1" s="100"/>
      <c r="TWK1" s="100"/>
      <c r="TWL1" s="100"/>
      <c r="TWM1" s="100"/>
      <c r="TWN1" s="100"/>
      <c r="TWO1" s="100"/>
      <c r="TWP1" s="100"/>
      <c r="TWQ1" s="100"/>
      <c r="TWR1" s="100"/>
      <c r="TWS1" s="100"/>
      <c r="TWT1" s="100"/>
      <c r="TWU1" s="100"/>
      <c r="TWV1" s="100"/>
      <c r="TWW1" s="100"/>
      <c r="TWX1" s="100"/>
      <c r="TWY1" s="100"/>
      <c r="TWZ1" s="100"/>
      <c r="TXA1" s="100"/>
      <c r="TXB1" s="100"/>
      <c r="TXC1" s="100"/>
      <c r="TXD1" s="100"/>
      <c r="TXE1" s="100"/>
      <c r="TXF1" s="100"/>
      <c r="TXG1" s="100"/>
      <c r="TXH1" s="100"/>
      <c r="TXI1" s="100"/>
      <c r="TXJ1" s="100"/>
      <c r="TXK1" s="100"/>
      <c r="TXL1" s="100"/>
      <c r="TXM1" s="100"/>
      <c r="TXN1" s="100"/>
      <c r="TXO1" s="100"/>
      <c r="TXP1" s="100"/>
      <c r="TXQ1" s="100"/>
      <c r="TXR1" s="100"/>
      <c r="TXS1" s="100"/>
      <c r="TXT1" s="100"/>
      <c r="TXU1" s="100"/>
      <c r="TXV1" s="100"/>
      <c r="TXW1" s="100"/>
      <c r="TXX1" s="100"/>
      <c r="TXY1" s="100"/>
      <c r="TXZ1" s="100"/>
      <c r="TYA1" s="100"/>
      <c r="TYB1" s="100"/>
      <c r="TYC1" s="100"/>
      <c r="TYD1" s="100"/>
      <c r="TYE1" s="100"/>
      <c r="TYF1" s="100"/>
      <c r="TYG1" s="100"/>
      <c r="TYH1" s="100"/>
      <c r="TYI1" s="100"/>
      <c r="TYJ1" s="100"/>
      <c r="TYK1" s="100"/>
      <c r="TYL1" s="100"/>
      <c r="TYM1" s="100"/>
      <c r="TYN1" s="100"/>
      <c r="TYO1" s="100"/>
      <c r="TYP1" s="100"/>
      <c r="TYQ1" s="100"/>
      <c r="TYR1" s="100"/>
      <c r="TYS1" s="100"/>
      <c r="TYT1" s="100"/>
      <c r="TYU1" s="100"/>
      <c r="TYV1" s="100"/>
      <c r="TYW1" s="100"/>
      <c r="TYX1" s="100"/>
      <c r="TYY1" s="100"/>
      <c r="TYZ1" s="100"/>
      <c r="TZA1" s="100"/>
      <c r="TZB1" s="100"/>
      <c r="TZC1" s="100"/>
      <c r="TZD1" s="100"/>
      <c r="TZE1" s="100"/>
      <c r="TZF1" s="100"/>
      <c r="TZG1" s="100"/>
      <c r="TZH1" s="100"/>
      <c r="TZI1" s="100"/>
      <c r="TZJ1" s="100"/>
      <c r="TZK1" s="100"/>
      <c r="TZL1" s="100"/>
      <c r="TZM1" s="100"/>
      <c r="TZN1" s="100"/>
      <c r="TZO1" s="100"/>
      <c r="TZP1" s="100"/>
      <c r="TZQ1" s="100"/>
      <c r="TZR1" s="100"/>
      <c r="TZS1" s="100"/>
      <c r="TZT1" s="100"/>
      <c r="TZU1" s="100"/>
      <c r="TZV1" s="100"/>
      <c r="TZW1" s="100"/>
      <c r="TZX1" s="100"/>
      <c r="TZY1" s="100"/>
      <c r="TZZ1" s="100"/>
      <c r="UAA1" s="100"/>
      <c r="UAB1" s="100"/>
      <c r="UAC1" s="100"/>
      <c r="UAD1" s="100"/>
      <c r="UAE1" s="100"/>
      <c r="UAF1" s="100"/>
      <c r="UAG1" s="100"/>
      <c r="UAH1" s="100"/>
      <c r="UAI1" s="100"/>
      <c r="UAJ1" s="100"/>
      <c r="UAK1" s="100"/>
      <c r="UAL1" s="100"/>
      <c r="UAM1" s="100"/>
      <c r="UAN1" s="100"/>
      <c r="UAO1" s="100"/>
      <c r="UAP1" s="100"/>
      <c r="UAQ1" s="100"/>
      <c r="UAR1" s="100"/>
      <c r="UAS1" s="100"/>
      <c r="UAT1" s="100"/>
      <c r="UAU1" s="100"/>
      <c r="UAV1" s="100"/>
      <c r="UAW1" s="100"/>
      <c r="UAX1" s="100"/>
      <c r="UAY1" s="100"/>
      <c r="UAZ1" s="100"/>
      <c r="UBA1" s="100"/>
      <c r="UBB1" s="100"/>
      <c r="UBC1" s="100"/>
      <c r="UBD1" s="100"/>
      <c r="UBE1" s="100"/>
      <c r="UBF1" s="100"/>
      <c r="UBG1" s="100"/>
      <c r="UBH1" s="100"/>
      <c r="UBI1" s="100"/>
      <c r="UBJ1" s="100"/>
      <c r="UBK1" s="100"/>
      <c r="UBL1" s="100"/>
      <c r="UBM1" s="100"/>
      <c r="UBN1" s="100"/>
      <c r="UBO1" s="100"/>
      <c r="UBP1" s="100"/>
      <c r="UBQ1" s="100"/>
      <c r="UBR1" s="100"/>
      <c r="UBS1" s="100"/>
      <c r="UBT1" s="100"/>
      <c r="UBU1" s="100"/>
      <c r="UBV1" s="100"/>
      <c r="UBW1" s="100"/>
      <c r="UBX1" s="100"/>
      <c r="UBY1" s="100"/>
      <c r="UBZ1" s="100"/>
      <c r="UCA1" s="100"/>
      <c r="UCB1" s="100"/>
      <c r="UCC1" s="100"/>
      <c r="UCD1" s="100"/>
      <c r="UCE1" s="100"/>
      <c r="UCF1" s="100"/>
      <c r="UCG1" s="100"/>
      <c r="UCH1" s="100"/>
      <c r="UCI1" s="100"/>
      <c r="UCJ1" s="100"/>
      <c r="UCK1" s="100"/>
      <c r="UCL1" s="100"/>
      <c r="UCM1" s="100"/>
      <c r="UCN1" s="100"/>
      <c r="UCO1" s="100"/>
      <c r="UCP1" s="100"/>
      <c r="UCQ1" s="100"/>
      <c r="UCR1" s="100"/>
      <c r="UCS1" s="100"/>
      <c r="UCT1" s="100"/>
      <c r="UCU1" s="100"/>
      <c r="UCV1" s="100"/>
      <c r="UCW1" s="100"/>
      <c r="UCX1" s="100"/>
      <c r="UCY1" s="100"/>
      <c r="UCZ1" s="100"/>
      <c r="UDA1" s="100"/>
      <c r="UDB1" s="100"/>
      <c r="UDC1" s="100"/>
      <c r="UDD1" s="100"/>
      <c r="UDE1" s="100"/>
      <c r="UDF1" s="100"/>
      <c r="UDG1" s="100"/>
      <c r="UDH1" s="100"/>
      <c r="UDI1" s="100"/>
      <c r="UDJ1" s="100"/>
      <c r="UDK1" s="100"/>
      <c r="UDL1" s="100"/>
      <c r="UDM1" s="100"/>
      <c r="UDN1" s="100"/>
      <c r="UDO1" s="100"/>
      <c r="UDP1" s="100"/>
      <c r="UDQ1" s="100"/>
      <c r="UDR1" s="100"/>
      <c r="UDS1" s="100"/>
      <c r="UDT1" s="100"/>
      <c r="UDU1" s="100"/>
      <c r="UDV1" s="100"/>
      <c r="UDW1" s="100"/>
      <c r="UDX1" s="100"/>
      <c r="UDY1" s="100"/>
      <c r="UDZ1" s="100"/>
      <c r="UEA1" s="100"/>
      <c r="UEB1" s="100"/>
      <c r="UEC1" s="100"/>
      <c r="UED1" s="100"/>
      <c r="UEE1" s="100"/>
      <c r="UEF1" s="100"/>
      <c r="UEG1" s="100"/>
      <c r="UEH1" s="100"/>
      <c r="UEI1" s="100"/>
      <c r="UEJ1" s="100"/>
      <c r="UEK1" s="100"/>
      <c r="UEL1" s="100"/>
      <c r="UEM1" s="100"/>
      <c r="UEN1" s="100"/>
      <c r="UEO1" s="100"/>
      <c r="UEP1" s="100"/>
      <c r="UEQ1" s="100"/>
      <c r="UER1" s="100"/>
      <c r="UES1" s="100"/>
      <c r="UET1" s="100"/>
      <c r="UEU1" s="100"/>
      <c r="UEV1" s="100"/>
      <c r="UEW1" s="100"/>
      <c r="UEX1" s="100"/>
      <c r="UEY1" s="100"/>
      <c r="UEZ1" s="100"/>
      <c r="UFA1" s="100"/>
      <c r="UFB1" s="100"/>
      <c r="UFC1" s="100"/>
      <c r="UFD1" s="100"/>
      <c r="UFE1" s="100"/>
      <c r="UFF1" s="100"/>
      <c r="UFG1" s="100"/>
      <c r="UFH1" s="100"/>
      <c r="UFI1" s="100"/>
      <c r="UFJ1" s="100"/>
      <c r="UFK1" s="100"/>
      <c r="UFL1" s="100"/>
      <c r="UFM1" s="100"/>
      <c r="UFN1" s="100"/>
      <c r="UFO1" s="100"/>
      <c r="UFP1" s="100"/>
      <c r="UFQ1" s="100"/>
      <c r="UFR1" s="100"/>
      <c r="UFS1" s="100"/>
      <c r="UFT1" s="100"/>
      <c r="UFU1" s="100"/>
      <c r="UFV1" s="100"/>
      <c r="UFW1" s="100"/>
      <c r="UFX1" s="100"/>
      <c r="UFY1" s="100"/>
      <c r="UFZ1" s="100"/>
      <c r="UGA1" s="100"/>
      <c r="UGB1" s="100"/>
      <c r="UGC1" s="100"/>
      <c r="UGD1" s="100"/>
      <c r="UGE1" s="100"/>
      <c r="UGF1" s="100"/>
      <c r="UGG1" s="100"/>
      <c r="UGH1" s="100"/>
      <c r="UGI1" s="100"/>
      <c r="UGJ1" s="100"/>
      <c r="UGK1" s="100"/>
      <c r="UGL1" s="100"/>
      <c r="UGM1" s="100"/>
      <c r="UGN1" s="100"/>
      <c r="UGO1" s="100"/>
      <c r="UGP1" s="100"/>
      <c r="UGQ1" s="100"/>
      <c r="UGR1" s="100"/>
      <c r="UGS1" s="100"/>
      <c r="UGT1" s="100"/>
      <c r="UGU1" s="100"/>
      <c r="UGV1" s="100"/>
      <c r="UGW1" s="100"/>
      <c r="UGX1" s="100"/>
      <c r="UGY1" s="100"/>
      <c r="UGZ1" s="100"/>
      <c r="UHA1" s="100"/>
      <c r="UHB1" s="100"/>
      <c r="UHC1" s="100"/>
      <c r="UHD1" s="100"/>
      <c r="UHE1" s="100"/>
      <c r="UHF1" s="100"/>
      <c r="UHG1" s="100"/>
      <c r="UHH1" s="100"/>
      <c r="UHI1" s="100"/>
      <c r="UHJ1" s="100"/>
      <c r="UHK1" s="100"/>
      <c r="UHL1" s="100"/>
      <c r="UHM1" s="100"/>
      <c r="UHN1" s="100"/>
      <c r="UHO1" s="100"/>
      <c r="UHP1" s="100"/>
      <c r="UHQ1" s="100"/>
      <c r="UHR1" s="100"/>
      <c r="UHS1" s="100"/>
      <c r="UHT1" s="100"/>
      <c r="UHU1" s="100"/>
      <c r="UHV1" s="100"/>
      <c r="UHW1" s="100"/>
      <c r="UHX1" s="100"/>
      <c r="UHY1" s="100"/>
      <c r="UHZ1" s="100"/>
      <c r="UIA1" s="100"/>
      <c r="UIB1" s="100"/>
      <c r="UIC1" s="100"/>
      <c r="UID1" s="100"/>
      <c r="UIE1" s="100"/>
      <c r="UIF1" s="100"/>
      <c r="UIG1" s="100"/>
      <c r="UIH1" s="100"/>
      <c r="UII1" s="100"/>
      <c r="UIJ1" s="100"/>
      <c r="UIK1" s="100"/>
      <c r="UIL1" s="100"/>
      <c r="UIM1" s="100"/>
      <c r="UIN1" s="100"/>
      <c r="UIO1" s="100"/>
      <c r="UIP1" s="100"/>
      <c r="UIQ1" s="100"/>
      <c r="UIR1" s="100"/>
      <c r="UIS1" s="100"/>
      <c r="UIT1" s="100"/>
      <c r="UIU1" s="100"/>
      <c r="UIV1" s="100"/>
      <c r="UIW1" s="100"/>
      <c r="UIX1" s="100"/>
      <c r="UIY1" s="100"/>
      <c r="UIZ1" s="100"/>
      <c r="UJA1" s="100"/>
      <c r="UJB1" s="100"/>
      <c r="UJC1" s="100"/>
      <c r="UJD1" s="100"/>
      <c r="UJE1" s="100"/>
      <c r="UJF1" s="100"/>
      <c r="UJG1" s="100"/>
      <c r="UJH1" s="100"/>
      <c r="UJI1" s="100"/>
      <c r="UJJ1" s="100"/>
      <c r="UJK1" s="100"/>
      <c r="UJL1" s="100"/>
      <c r="UJM1" s="100"/>
      <c r="UJN1" s="100"/>
      <c r="UJO1" s="100"/>
      <c r="UJP1" s="100"/>
      <c r="UJQ1" s="100"/>
      <c r="UJR1" s="100"/>
      <c r="UJS1" s="100"/>
      <c r="UJT1" s="100"/>
      <c r="UJU1" s="100"/>
      <c r="UJV1" s="100"/>
      <c r="UJW1" s="100"/>
      <c r="UJX1" s="100"/>
      <c r="UJY1" s="100"/>
      <c r="UJZ1" s="100"/>
      <c r="UKA1" s="100"/>
      <c r="UKB1" s="100"/>
      <c r="UKC1" s="100"/>
      <c r="UKD1" s="100"/>
      <c r="UKE1" s="100"/>
      <c r="UKF1" s="100"/>
      <c r="UKG1" s="100"/>
      <c r="UKH1" s="100"/>
      <c r="UKI1" s="100"/>
      <c r="UKJ1" s="100"/>
      <c r="UKK1" s="100"/>
      <c r="UKL1" s="100"/>
      <c r="UKM1" s="100"/>
      <c r="UKN1" s="100"/>
      <c r="UKO1" s="100"/>
      <c r="UKP1" s="100"/>
      <c r="UKQ1" s="100"/>
      <c r="UKR1" s="100"/>
      <c r="UKS1" s="100"/>
      <c r="UKT1" s="100"/>
      <c r="UKU1" s="100"/>
      <c r="UKV1" s="100"/>
      <c r="UKW1" s="100"/>
      <c r="UKX1" s="100"/>
      <c r="UKY1" s="100"/>
      <c r="UKZ1" s="100"/>
      <c r="ULA1" s="100"/>
      <c r="ULB1" s="100"/>
      <c r="ULC1" s="100"/>
      <c r="ULD1" s="100"/>
      <c r="ULE1" s="100"/>
      <c r="ULF1" s="100"/>
      <c r="ULG1" s="100"/>
      <c r="ULH1" s="100"/>
      <c r="ULI1" s="100"/>
      <c r="ULJ1" s="100"/>
      <c r="ULK1" s="100"/>
      <c r="ULL1" s="100"/>
      <c r="ULM1" s="100"/>
      <c r="ULN1" s="100"/>
      <c r="ULO1" s="100"/>
      <c r="ULP1" s="100"/>
      <c r="ULQ1" s="100"/>
      <c r="ULR1" s="100"/>
      <c r="ULS1" s="100"/>
      <c r="ULT1" s="100"/>
      <c r="ULU1" s="100"/>
      <c r="ULV1" s="100"/>
      <c r="ULW1" s="100"/>
      <c r="ULX1" s="100"/>
      <c r="ULY1" s="100"/>
      <c r="ULZ1" s="100"/>
      <c r="UMA1" s="100"/>
      <c r="UMB1" s="100"/>
      <c r="UMC1" s="100"/>
      <c r="UMD1" s="100"/>
      <c r="UME1" s="100"/>
      <c r="UMF1" s="100"/>
      <c r="UMG1" s="100"/>
      <c r="UMH1" s="100"/>
      <c r="UMI1" s="100"/>
      <c r="UMJ1" s="100"/>
      <c r="UMK1" s="100"/>
      <c r="UML1" s="100"/>
      <c r="UMM1" s="100"/>
      <c r="UMN1" s="100"/>
      <c r="UMO1" s="100"/>
      <c r="UMP1" s="100"/>
      <c r="UMQ1" s="100"/>
      <c r="UMR1" s="100"/>
      <c r="UMS1" s="100"/>
      <c r="UMT1" s="100"/>
      <c r="UMU1" s="100"/>
      <c r="UMV1" s="100"/>
      <c r="UMW1" s="100"/>
      <c r="UMX1" s="100"/>
      <c r="UMY1" s="100"/>
      <c r="UMZ1" s="100"/>
      <c r="UNA1" s="100"/>
      <c r="UNB1" s="100"/>
      <c r="UNC1" s="100"/>
      <c r="UND1" s="100"/>
      <c r="UNE1" s="100"/>
      <c r="UNF1" s="100"/>
      <c r="UNG1" s="100"/>
      <c r="UNH1" s="100"/>
      <c r="UNI1" s="100"/>
      <c r="UNJ1" s="100"/>
      <c r="UNK1" s="100"/>
      <c r="UNL1" s="100"/>
      <c r="UNM1" s="100"/>
      <c r="UNN1" s="100"/>
      <c r="UNO1" s="100"/>
      <c r="UNP1" s="100"/>
      <c r="UNQ1" s="100"/>
      <c r="UNR1" s="100"/>
      <c r="UNS1" s="100"/>
      <c r="UNT1" s="100"/>
      <c r="UNU1" s="100"/>
      <c r="UNV1" s="100"/>
      <c r="UNW1" s="100"/>
      <c r="UNX1" s="100"/>
      <c r="UNY1" s="100"/>
      <c r="UNZ1" s="100"/>
      <c r="UOA1" s="100"/>
      <c r="UOB1" s="100"/>
      <c r="UOC1" s="100"/>
      <c r="UOD1" s="100"/>
      <c r="UOE1" s="100"/>
      <c r="UOF1" s="100"/>
      <c r="UOG1" s="100"/>
      <c r="UOH1" s="100"/>
      <c r="UOI1" s="100"/>
      <c r="UOJ1" s="100"/>
      <c r="UOK1" s="100"/>
      <c r="UOL1" s="100"/>
      <c r="UOM1" s="100"/>
      <c r="UON1" s="100"/>
      <c r="UOO1" s="100"/>
      <c r="UOP1" s="100"/>
      <c r="UOQ1" s="100"/>
      <c r="UOR1" s="100"/>
      <c r="UOS1" s="100"/>
      <c r="UOT1" s="100"/>
      <c r="UOU1" s="100"/>
      <c r="UOV1" s="100"/>
      <c r="UOW1" s="100"/>
      <c r="UOX1" s="100"/>
      <c r="UOY1" s="100"/>
      <c r="UOZ1" s="100"/>
      <c r="UPA1" s="100"/>
      <c r="UPB1" s="100"/>
      <c r="UPC1" s="100"/>
      <c r="UPD1" s="100"/>
      <c r="UPE1" s="100"/>
      <c r="UPF1" s="100"/>
      <c r="UPG1" s="100"/>
      <c r="UPH1" s="100"/>
      <c r="UPI1" s="100"/>
      <c r="UPJ1" s="100"/>
      <c r="UPK1" s="100"/>
      <c r="UPL1" s="100"/>
      <c r="UPM1" s="100"/>
      <c r="UPN1" s="100"/>
      <c r="UPO1" s="100"/>
      <c r="UPP1" s="100"/>
      <c r="UPQ1" s="100"/>
      <c r="UPR1" s="100"/>
      <c r="UPS1" s="100"/>
      <c r="UPT1" s="100"/>
      <c r="UPU1" s="100"/>
      <c r="UPV1" s="100"/>
      <c r="UPW1" s="100"/>
      <c r="UPX1" s="100"/>
      <c r="UPY1" s="100"/>
      <c r="UPZ1" s="100"/>
      <c r="UQA1" s="100"/>
      <c r="UQB1" s="100"/>
      <c r="UQC1" s="100"/>
      <c r="UQD1" s="100"/>
      <c r="UQE1" s="100"/>
      <c r="UQF1" s="100"/>
      <c r="UQG1" s="100"/>
      <c r="UQH1" s="100"/>
      <c r="UQI1" s="100"/>
      <c r="UQJ1" s="100"/>
      <c r="UQK1" s="100"/>
      <c r="UQL1" s="100"/>
      <c r="UQM1" s="100"/>
      <c r="UQN1" s="100"/>
      <c r="UQO1" s="100"/>
      <c r="UQP1" s="100"/>
      <c r="UQQ1" s="100"/>
      <c r="UQR1" s="100"/>
      <c r="UQS1" s="100"/>
      <c r="UQT1" s="100"/>
      <c r="UQU1" s="100"/>
      <c r="UQV1" s="100"/>
      <c r="UQW1" s="100"/>
      <c r="UQX1" s="100"/>
      <c r="UQY1" s="100"/>
      <c r="UQZ1" s="100"/>
      <c r="URA1" s="100"/>
      <c r="URB1" s="100"/>
      <c r="URC1" s="100"/>
      <c r="URD1" s="100"/>
      <c r="URE1" s="100"/>
      <c r="URF1" s="100"/>
      <c r="URG1" s="100"/>
      <c r="URH1" s="100"/>
      <c r="URI1" s="100"/>
      <c r="URJ1" s="100"/>
      <c r="URK1" s="100"/>
      <c r="URL1" s="100"/>
      <c r="URM1" s="100"/>
      <c r="URN1" s="100"/>
      <c r="URO1" s="100"/>
      <c r="URP1" s="100"/>
      <c r="URQ1" s="100"/>
      <c r="URR1" s="100"/>
      <c r="URS1" s="100"/>
      <c r="URT1" s="100"/>
      <c r="URU1" s="100"/>
      <c r="URV1" s="100"/>
      <c r="URW1" s="100"/>
      <c r="URX1" s="100"/>
      <c r="URY1" s="100"/>
      <c r="URZ1" s="100"/>
      <c r="USA1" s="100"/>
      <c r="USB1" s="100"/>
      <c r="USC1" s="100"/>
      <c r="USD1" s="100"/>
      <c r="USE1" s="100"/>
      <c r="USF1" s="100"/>
      <c r="USG1" s="100"/>
      <c r="USH1" s="100"/>
      <c r="USI1" s="100"/>
      <c r="USJ1" s="100"/>
      <c r="USK1" s="100"/>
      <c r="USL1" s="100"/>
      <c r="USM1" s="100"/>
      <c r="USN1" s="100"/>
      <c r="USO1" s="100"/>
      <c r="USP1" s="100"/>
      <c r="USQ1" s="100"/>
      <c r="USR1" s="100"/>
      <c r="USS1" s="100"/>
      <c r="UST1" s="100"/>
      <c r="USU1" s="100"/>
      <c r="USV1" s="100"/>
      <c r="USW1" s="100"/>
      <c r="USX1" s="100"/>
      <c r="USY1" s="100"/>
      <c r="USZ1" s="100"/>
      <c r="UTA1" s="100"/>
      <c r="UTB1" s="100"/>
      <c r="UTC1" s="100"/>
      <c r="UTD1" s="100"/>
      <c r="UTE1" s="100"/>
      <c r="UTF1" s="100"/>
      <c r="UTG1" s="100"/>
      <c r="UTH1" s="100"/>
      <c r="UTI1" s="100"/>
      <c r="UTJ1" s="100"/>
      <c r="UTK1" s="100"/>
      <c r="UTL1" s="100"/>
      <c r="UTM1" s="100"/>
      <c r="UTN1" s="100"/>
      <c r="UTO1" s="100"/>
      <c r="UTP1" s="100"/>
      <c r="UTQ1" s="100"/>
      <c r="UTR1" s="100"/>
      <c r="UTS1" s="100"/>
      <c r="UTT1" s="100"/>
      <c r="UTU1" s="100"/>
      <c r="UTV1" s="100"/>
      <c r="UTW1" s="100"/>
      <c r="UTX1" s="100"/>
      <c r="UTY1" s="100"/>
      <c r="UTZ1" s="100"/>
      <c r="UUA1" s="100"/>
      <c r="UUB1" s="100"/>
      <c r="UUC1" s="100"/>
      <c r="UUD1" s="100"/>
      <c r="UUE1" s="100"/>
      <c r="UUF1" s="100"/>
      <c r="UUG1" s="100"/>
      <c r="UUH1" s="100"/>
      <c r="UUI1" s="100"/>
      <c r="UUJ1" s="100"/>
      <c r="UUK1" s="100"/>
      <c r="UUL1" s="100"/>
      <c r="UUM1" s="100"/>
      <c r="UUN1" s="100"/>
      <c r="UUO1" s="100"/>
      <c r="UUP1" s="100"/>
      <c r="UUQ1" s="100"/>
      <c r="UUR1" s="100"/>
      <c r="UUS1" s="100"/>
      <c r="UUT1" s="100"/>
      <c r="UUU1" s="100"/>
      <c r="UUV1" s="100"/>
      <c r="UUW1" s="100"/>
      <c r="UUX1" s="100"/>
      <c r="UUY1" s="100"/>
      <c r="UUZ1" s="100"/>
      <c r="UVA1" s="100"/>
      <c r="UVB1" s="100"/>
      <c r="UVC1" s="100"/>
      <c r="UVD1" s="100"/>
      <c r="UVE1" s="100"/>
      <c r="UVF1" s="100"/>
      <c r="UVG1" s="100"/>
      <c r="UVH1" s="100"/>
      <c r="UVI1" s="100"/>
      <c r="UVJ1" s="100"/>
      <c r="UVK1" s="100"/>
      <c r="UVL1" s="100"/>
      <c r="UVM1" s="100"/>
      <c r="UVN1" s="100"/>
      <c r="UVO1" s="100"/>
      <c r="UVP1" s="100"/>
      <c r="UVQ1" s="100"/>
      <c r="UVR1" s="100"/>
      <c r="UVS1" s="100"/>
      <c r="UVT1" s="100"/>
      <c r="UVU1" s="100"/>
      <c r="UVV1" s="100"/>
      <c r="UVW1" s="100"/>
      <c r="UVX1" s="100"/>
      <c r="UVY1" s="100"/>
      <c r="UVZ1" s="100"/>
      <c r="UWA1" s="100"/>
      <c r="UWB1" s="100"/>
      <c r="UWC1" s="100"/>
      <c r="UWD1" s="100"/>
      <c r="UWE1" s="100"/>
      <c r="UWF1" s="100"/>
      <c r="UWG1" s="100"/>
      <c r="UWH1" s="100"/>
      <c r="UWI1" s="100"/>
      <c r="UWJ1" s="100"/>
      <c r="UWK1" s="100"/>
      <c r="UWL1" s="100"/>
      <c r="UWM1" s="100"/>
      <c r="UWN1" s="100"/>
      <c r="UWO1" s="100"/>
      <c r="UWP1" s="100"/>
      <c r="UWQ1" s="100"/>
      <c r="UWR1" s="100"/>
      <c r="UWS1" s="100"/>
      <c r="UWT1" s="100"/>
      <c r="UWU1" s="100"/>
      <c r="UWV1" s="100"/>
      <c r="UWW1" s="100"/>
      <c r="UWX1" s="100"/>
      <c r="UWY1" s="100"/>
      <c r="UWZ1" s="100"/>
      <c r="UXA1" s="100"/>
      <c r="UXB1" s="100"/>
      <c r="UXC1" s="100"/>
      <c r="UXD1" s="100"/>
      <c r="UXE1" s="100"/>
      <c r="UXF1" s="100"/>
      <c r="UXG1" s="100"/>
      <c r="UXH1" s="100"/>
      <c r="UXI1" s="100"/>
      <c r="UXJ1" s="100"/>
      <c r="UXK1" s="100"/>
      <c r="UXL1" s="100"/>
      <c r="UXM1" s="100"/>
      <c r="UXN1" s="100"/>
      <c r="UXO1" s="100"/>
      <c r="UXP1" s="100"/>
      <c r="UXQ1" s="100"/>
      <c r="UXR1" s="100"/>
      <c r="UXS1" s="100"/>
      <c r="UXT1" s="100"/>
      <c r="UXU1" s="100"/>
      <c r="UXV1" s="100"/>
      <c r="UXW1" s="100"/>
      <c r="UXX1" s="100"/>
      <c r="UXY1" s="100"/>
      <c r="UXZ1" s="100"/>
      <c r="UYA1" s="100"/>
      <c r="UYB1" s="100"/>
      <c r="UYC1" s="100"/>
      <c r="UYD1" s="100"/>
      <c r="UYE1" s="100"/>
      <c r="UYF1" s="100"/>
      <c r="UYG1" s="100"/>
      <c r="UYH1" s="100"/>
      <c r="UYI1" s="100"/>
      <c r="UYJ1" s="100"/>
      <c r="UYK1" s="100"/>
      <c r="UYL1" s="100"/>
      <c r="UYM1" s="100"/>
      <c r="UYN1" s="100"/>
      <c r="UYO1" s="100"/>
      <c r="UYP1" s="100"/>
      <c r="UYQ1" s="100"/>
      <c r="UYR1" s="100"/>
      <c r="UYS1" s="100"/>
      <c r="UYT1" s="100"/>
      <c r="UYU1" s="100"/>
      <c r="UYV1" s="100"/>
      <c r="UYW1" s="100"/>
      <c r="UYX1" s="100"/>
      <c r="UYY1" s="100"/>
      <c r="UYZ1" s="100"/>
      <c r="UZA1" s="100"/>
      <c r="UZB1" s="100"/>
      <c r="UZC1" s="100"/>
      <c r="UZD1" s="100"/>
      <c r="UZE1" s="100"/>
      <c r="UZF1" s="100"/>
      <c r="UZG1" s="100"/>
      <c r="UZH1" s="100"/>
      <c r="UZI1" s="100"/>
      <c r="UZJ1" s="100"/>
      <c r="UZK1" s="100"/>
      <c r="UZL1" s="100"/>
      <c r="UZM1" s="100"/>
      <c r="UZN1" s="100"/>
      <c r="UZO1" s="100"/>
      <c r="UZP1" s="100"/>
      <c r="UZQ1" s="100"/>
      <c r="UZR1" s="100"/>
      <c r="UZS1" s="100"/>
      <c r="UZT1" s="100"/>
      <c r="UZU1" s="100"/>
      <c r="UZV1" s="100"/>
      <c r="UZW1" s="100"/>
      <c r="UZX1" s="100"/>
      <c r="UZY1" s="100"/>
      <c r="UZZ1" s="100"/>
      <c r="VAA1" s="100"/>
      <c r="VAB1" s="100"/>
      <c r="VAC1" s="100"/>
      <c r="VAD1" s="100"/>
      <c r="VAE1" s="100"/>
      <c r="VAF1" s="100"/>
      <c r="VAG1" s="100"/>
      <c r="VAH1" s="100"/>
      <c r="VAI1" s="100"/>
      <c r="VAJ1" s="100"/>
      <c r="VAK1" s="100"/>
      <c r="VAL1" s="100"/>
      <c r="VAM1" s="100"/>
      <c r="VAN1" s="100"/>
      <c r="VAO1" s="100"/>
      <c r="VAP1" s="100"/>
      <c r="VAQ1" s="100"/>
      <c r="VAR1" s="100"/>
      <c r="VAS1" s="100"/>
      <c r="VAT1" s="100"/>
      <c r="VAU1" s="100"/>
      <c r="VAV1" s="100"/>
      <c r="VAW1" s="100"/>
      <c r="VAX1" s="100"/>
      <c r="VAY1" s="100"/>
      <c r="VAZ1" s="100"/>
      <c r="VBA1" s="100"/>
      <c r="VBB1" s="100"/>
      <c r="VBC1" s="100"/>
      <c r="VBD1" s="100"/>
      <c r="VBE1" s="100"/>
      <c r="VBF1" s="100"/>
      <c r="VBG1" s="100"/>
      <c r="VBH1" s="100"/>
      <c r="VBI1" s="100"/>
      <c r="VBJ1" s="100"/>
      <c r="VBK1" s="100"/>
      <c r="VBL1" s="100"/>
      <c r="VBM1" s="100"/>
      <c r="VBN1" s="100"/>
      <c r="VBO1" s="100"/>
      <c r="VBP1" s="100"/>
      <c r="VBQ1" s="100"/>
      <c r="VBR1" s="100"/>
      <c r="VBS1" s="100"/>
      <c r="VBT1" s="100"/>
      <c r="VBU1" s="100"/>
      <c r="VBV1" s="100"/>
      <c r="VBW1" s="100"/>
      <c r="VBX1" s="100"/>
      <c r="VBY1" s="100"/>
      <c r="VBZ1" s="100"/>
      <c r="VCA1" s="100"/>
      <c r="VCB1" s="100"/>
      <c r="VCC1" s="100"/>
      <c r="VCD1" s="100"/>
      <c r="VCE1" s="100"/>
      <c r="VCF1" s="100"/>
      <c r="VCG1" s="100"/>
      <c r="VCH1" s="100"/>
      <c r="VCI1" s="100"/>
      <c r="VCJ1" s="100"/>
      <c r="VCK1" s="100"/>
      <c r="VCL1" s="100"/>
      <c r="VCM1" s="100"/>
      <c r="VCN1" s="100"/>
      <c r="VCO1" s="100"/>
      <c r="VCP1" s="100"/>
      <c r="VCQ1" s="100"/>
      <c r="VCR1" s="100"/>
      <c r="VCS1" s="100"/>
      <c r="VCT1" s="100"/>
      <c r="VCU1" s="100"/>
      <c r="VCV1" s="100"/>
      <c r="VCW1" s="100"/>
      <c r="VCX1" s="100"/>
      <c r="VCY1" s="100"/>
      <c r="VCZ1" s="100"/>
      <c r="VDA1" s="100"/>
      <c r="VDB1" s="100"/>
      <c r="VDC1" s="100"/>
      <c r="VDD1" s="100"/>
      <c r="VDE1" s="100"/>
      <c r="VDF1" s="100"/>
      <c r="VDG1" s="100"/>
      <c r="VDH1" s="100"/>
      <c r="VDI1" s="100"/>
      <c r="VDJ1" s="100"/>
      <c r="VDK1" s="100"/>
      <c r="VDL1" s="100"/>
      <c r="VDM1" s="100"/>
      <c r="VDN1" s="100"/>
      <c r="VDO1" s="100"/>
      <c r="VDP1" s="100"/>
      <c r="VDQ1" s="100"/>
      <c r="VDR1" s="100"/>
      <c r="VDS1" s="100"/>
      <c r="VDT1" s="100"/>
      <c r="VDU1" s="100"/>
      <c r="VDV1" s="100"/>
      <c r="VDW1" s="100"/>
      <c r="VDX1" s="100"/>
      <c r="VDY1" s="100"/>
      <c r="VDZ1" s="100"/>
      <c r="VEA1" s="100"/>
      <c r="VEB1" s="100"/>
      <c r="VEC1" s="100"/>
      <c r="VED1" s="100"/>
      <c r="VEE1" s="100"/>
      <c r="VEF1" s="100"/>
      <c r="VEG1" s="100"/>
      <c r="VEH1" s="100"/>
      <c r="VEI1" s="100"/>
      <c r="VEJ1" s="100"/>
      <c r="VEK1" s="100"/>
      <c r="VEL1" s="100"/>
      <c r="VEM1" s="100"/>
      <c r="VEN1" s="100"/>
      <c r="VEO1" s="100"/>
      <c r="VEP1" s="100"/>
      <c r="VEQ1" s="100"/>
      <c r="VER1" s="100"/>
      <c r="VES1" s="100"/>
      <c r="VET1" s="100"/>
      <c r="VEU1" s="100"/>
      <c r="VEV1" s="100"/>
      <c r="VEW1" s="100"/>
      <c r="VEX1" s="100"/>
      <c r="VEY1" s="100"/>
      <c r="VEZ1" s="100"/>
      <c r="VFA1" s="100"/>
      <c r="VFB1" s="100"/>
      <c r="VFC1" s="100"/>
      <c r="VFD1" s="100"/>
      <c r="VFE1" s="100"/>
      <c r="VFF1" s="100"/>
      <c r="VFG1" s="100"/>
      <c r="VFH1" s="100"/>
      <c r="VFI1" s="100"/>
      <c r="VFJ1" s="100"/>
      <c r="VFK1" s="100"/>
      <c r="VFL1" s="100"/>
      <c r="VFM1" s="100"/>
      <c r="VFN1" s="100"/>
      <c r="VFO1" s="100"/>
      <c r="VFP1" s="100"/>
      <c r="VFQ1" s="100"/>
      <c r="VFR1" s="100"/>
      <c r="VFS1" s="100"/>
      <c r="VFT1" s="100"/>
      <c r="VFU1" s="100"/>
      <c r="VFV1" s="100"/>
      <c r="VFW1" s="100"/>
      <c r="VFX1" s="100"/>
      <c r="VFY1" s="100"/>
      <c r="VFZ1" s="100"/>
      <c r="VGA1" s="100"/>
      <c r="VGB1" s="100"/>
      <c r="VGC1" s="100"/>
      <c r="VGD1" s="100"/>
      <c r="VGE1" s="100"/>
      <c r="VGF1" s="100"/>
      <c r="VGG1" s="100"/>
      <c r="VGH1" s="100"/>
      <c r="VGI1" s="100"/>
      <c r="VGJ1" s="100"/>
      <c r="VGK1" s="100"/>
      <c r="VGL1" s="100"/>
      <c r="VGM1" s="100"/>
      <c r="VGN1" s="100"/>
      <c r="VGO1" s="100"/>
      <c r="VGP1" s="100"/>
      <c r="VGQ1" s="100"/>
      <c r="VGR1" s="100"/>
      <c r="VGS1" s="100"/>
      <c r="VGT1" s="100"/>
      <c r="VGU1" s="100"/>
      <c r="VGV1" s="100"/>
      <c r="VGW1" s="100"/>
      <c r="VGX1" s="100"/>
      <c r="VGY1" s="100"/>
      <c r="VGZ1" s="100"/>
      <c r="VHA1" s="100"/>
      <c r="VHB1" s="100"/>
      <c r="VHC1" s="100"/>
      <c r="VHD1" s="100"/>
      <c r="VHE1" s="100"/>
      <c r="VHF1" s="100"/>
      <c r="VHG1" s="100"/>
      <c r="VHH1" s="100"/>
      <c r="VHI1" s="100"/>
      <c r="VHJ1" s="100"/>
      <c r="VHK1" s="100"/>
      <c r="VHL1" s="100"/>
      <c r="VHM1" s="100"/>
      <c r="VHN1" s="100"/>
      <c r="VHO1" s="100"/>
      <c r="VHP1" s="100"/>
      <c r="VHQ1" s="100"/>
      <c r="VHR1" s="100"/>
      <c r="VHS1" s="100"/>
      <c r="VHT1" s="100"/>
      <c r="VHU1" s="100"/>
      <c r="VHV1" s="100"/>
      <c r="VHW1" s="100"/>
      <c r="VHX1" s="100"/>
      <c r="VHY1" s="100"/>
      <c r="VHZ1" s="100"/>
      <c r="VIA1" s="100"/>
      <c r="VIB1" s="100"/>
      <c r="VIC1" s="100"/>
      <c r="VID1" s="100"/>
      <c r="VIE1" s="100"/>
      <c r="VIF1" s="100"/>
      <c r="VIG1" s="100"/>
      <c r="VIH1" s="100"/>
      <c r="VII1" s="100"/>
      <c r="VIJ1" s="100"/>
      <c r="VIK1" s="100"/>
      <c r="VIL1" s="100"/>
      <c r="VIM1" s="100"/>
      <c r="VIN1" s="100"/>
      <c r="VIO1" s="100"/>
      <c r="VIP1" s="100"/>
      <c r="VIQ1" s="100"/>
      <c r="VIR1" s="100"/>
      <c r="VIS1" s="100"/>
      <c r="VIT1" s="100"/>
      <c r="VIU1" s="100"/>
      <c r="VIV1" s="100"/>
      <c r="VIW1" s="100"/>
      <c r="VIX1" s="100"/>
      <c r="VIY1" s="100"/>
      <c r="VIZ1" s="100"/>
      <c r="VJA1" s="100"/>
      <c r="VJB1" s="100"/>
      <c r="VJC1" s="100"/>
      <c r="VJD1" s="100"/>
      <c r="VJE1" s="100"/>
      <c r="VJF1" s="100"/>
      <c r="VJG1" s="100"/>
      <c r="VJH1" s="100"/>
      <c r="VJI1" s="100"/>
      <c r="VJJ1" s="100"/>
      <c r="VJK1" s="100"/>
      <c r="VJL1" s="100"/>
      <c r="VJM1" s="100"/>
      <c r="VJN1" s="100"/>
      <c r="VJO1" s="100"/>
      <c r="VJP1" s="100"/>
      <c r="VJQ1" s="100"/>
      <c r="VJR1" s="100"/>
      <c r="VJS1" s="100"/>
      <c r="VJT1" s="100"/>
      <c r="VJU1" s="100"/>
      <c r="VJV1" s="100"/>
      <c r="VJW1" s="100"/>
      <c r="VJX1" s="100"/>
      <c r="VJY1" s="100"/>
      <c r="VJZ1" s="100"/>
      <c r="VKA1" s="100"/>
      <c r="VKB1" s="100"/>
      <c r="VKC1" s="100"/>
      <c r="VKD1" s="100"/>
      <c r="VKE1" s="100"/>
      <c r="VKF1" s="100"/>
      <c r="VKG1" s="100"/>
      <c r="VKH1" s="100"/>
      <c r="VKI1" s="100"/>
      <c r="VKJ1" s="100"/>
      <c r="VKK1" s="100"/>
      <c r="VKL1" s="100"/>
      <c r="VKM1" s="100"/>
      <c r="VKN1" s="100"/>
      <c r="VKO1" s="100"/>
      <c r="VKP1" s="100"/>
      <c r="VKQ1" s="100"/>
      <c r="VKR1" s="100"/>
      <c r="VKS1" s="100"/>
      <c r="VKT1" s="100"/>
      <c r="VKU1" s="100"/>
      <c r="VKV1" s="100"/>
      <c r="VKW1" s="100"/>
      <c r="VKX1" s="100"/>
      <c r="VKY1" s="100"/>
      <c r="VKZ1" s="100"/>
      <c r="VLA1" s="100"/>
      <c r="VLB1" s="100"/>
      <c r="VLC1" s="100"/>
      <c r="VLD1" s="100"/>
      <c r="VLE1" s="100"/>
      <c r="VLF1" s="100"/>
      <c r="VLG1" s="100"/>
      <c r="VLH1" s="100"/>
      <c r="VLI1" s="100"/>
      <c r="VLJ1" s="100"/>
      <c r="VLK1" s="100"/>
      <c r="VLL1" s="100"/>
      <c r="VLM1" s="100"/>
      <c r="VLN1" s="100"/>
      <c r="VLO1" s="100"/>
      <c r="VLP1" s="100"/>
      <c r="VLQ1" s="100"/>
      <c r="VLR1" s="100"/>
      <c r="VLS1" s="100"/>
      <c r="VLT1" s="100"/>
      <c r="VLU1" s="100"/>
      <c r="VLV1" s="100"/>
      <c r="VLW1" s="100"/>
      <c r="VLX1" s="100"/>
      <c r="VLY1" s="100"/>
      <c r="VLZ1" s="100"/>
      <c r="VMA1" s="100"/>
      <c r="VMB1" s="100"/>
      <c r="VMC1" s="100"/>
      <c r="VMD1" s="100"/>
      <c r="VME1" s="100"/>
      <c r="VMF1" s="100"/>
      <c r="VMG1" s="100"/>
      <c r="VMH1" s="100"/>
      <c r="VMI1" s="100"/>
      <c r="VMJ1" s="100"/>
      <c r="VMK1" s="100"/>
      <c r="VML1" s="100"/>
      <c r="VMM1" s="100"/>
      <c r="VMN1" s="100"/>
      <c r="VMO1" s="100"/>
      <c r="VMP1" s="100"/>
      <c r="VMQ1" s="100"/>
      <c r="VMR1" s="100"/>
      <c r="VMS1" s="100"/>
      <c r="VMT1" s="100"/>
      <c r="VMU1" s="100"/>
      <c r="VMV1" s="100"/>
      <c r="VMW1" s="100"/>
      <c r="VMX1" s="100"/>
      <c r="VMY1" s="100"/>
      <c r="VMZ1" s="100"/>
      <c r="VNA1" s="100"/>
      <c r="VNB1" s="100"/>
      <c r="VNC1" s="100"/>
      <c r="VND1" s="100"/>
      <c r="VNE1" s="100"/>
      <c r="VNF1" s="100"/>
      <c r="VNG1" s="100"/>
      <c r="VNH1" s="100"/>
      <c r="VNI1" s="100"/>
      <c r="VNJ1" s="100"/>
      <c r="VNK1" s="100"/>
      <c r="VNL1" s="100"/>
      <c r="VNM1" s="100"/>
      <c r="VNN1" s="100"/>
      <c r="VNO1" s="100"/>
      <c r="VNP1" s="100"/>
      <c r="VNQ1" s="100"/>
      <c r="VNR1" s="100"/>
      <c r="VNS1" s="100"/>
      <c r="VNT1" s="100"/>
      <c r="VNU1" s="100"/>
      <c r="VNV1" s="100"/>
      <c r="VNW1" s="100"/>
      <c r="VNX1" s="100"/>
      <c r="VNY1" s="100"/>
      <c r="VNZ1" s="100"/>
      <c r="VOA1" s="100"/>
      <c r="VOB1" s="100"/>
      <c r="VOC1" s="100"/>
      <c r="VOD1" s="100"/>
      <c r="VOE1" s="100"/>
      <c r="VOF1" s="100"/>
      <c r="VOG1" s="100"/>
      <c r="VOH1" s="100"/>
      <c r="VOI1" s="100"/>
      <c r="VOJ1" s="100"/>
      <c r="VOK1" s="100"/>
      <c r="VOL1" s="100"/>
      <c r="VOM1" s="100"/>
      <c r="VON1" s="100"/>
      <c r="VOO1" s="100"/>
      <c r="VOP1" s="100"/>
      <c r="VOQ1" s="100"/>
      <c r="VOR1" s="100"/>
      <c r="VOS1" s="100"/>
      <c r="VOT1" s="100"/>
      <c r="VOU1" s="100"/>
      <c r="VOV1" s="100"/>
      <c r="VOW1" s="100"/>
      <c r="VOX1" s="100"/>
      <c r="VOY1" s="100"/>
      <c r="VOZ1" s="100"/>
      <c r="VPA1" s="100"/>
      <c r="VPB1" s="100"/>
      <c r="VPC1" s="100"/>
      <c r="VPD1" s="100"/>
      <c r="VPE1" s="100"/>
      <c r="VPF1" s="100"/>
      <c r="VPG1" s="100"/>
      <c r="VPH1" s="100"/>
      <c r="VPI1" s="100"/>
      <c r="VPJ1" s="100"/>
      <c r="VPK1" s="100"/>
      <c r="VPL1" s="100"/>
      <c r="VPM1" s="100"/>
      <c r="VPN1" s="100"/>
      <c r="VPO1" s="100"/>
      <c r="VPP1" s="100"/>
      <c r="VPQ1" s="100"/>
      <c r="VPR1" s="100"/>
      <c r="VPS1" s="100"/>
      <c r="VPT1" s="100"/>
      <c r="VPU1" s="100"/>
      <c r="VPV1" s="100"/>
      <c r="VPW1" s="100"/>
      <c r="VPX1" s="100"/>
      <c r="VPY1" s="100"/>
      <c r="VPZ1" s="100"/>
      <c r="VQA1" s="100"/>
      <c r="VQB1" s="100"/>
      <c r="VQC1" s="100"/>
      <c r="VQD1" s="100"/>
      <c r="VQE1" s="100"/>
      <c r="VQF1" s="100"/>
      <c r="VQG1" s="100"/>
      <c r="VQH1" s="100"/>
      <c r="VQI1" s="100"/>
      <c r="VQJ1" s="100"/>
      <c r="VQK1" s="100"/>
      <c r="VQL1" s="100"/>
      <c r="VQM1" s="100"/>
      <c r="VQN1" s="100"/>
      <c r="VQO1" s="100"/>
      <c r="VQP1" s="100"/>
      <c r="VQQ1" s="100"/>
      <c r="VQR1" s="100"/>
      <c r="VQS1" s="100"/>
      <c r="VQT1" s="100"/>
      <c r="VQU1" s="100"/>
      <c r="VQV1" s="100"/>
      <c r="VQW1" s="100"/>
      <c r="VQX1" s="100"/>
      <c r="VQY1" s="100"/>
      <c r="VQZ1" s="100"/>
      <c r="VRA1" s="100"/>
      <c r="VRB1" s="100"/>
      <c r="VRC1" s="100"/>
      <c r="VRD1" s="100"/>
      <c r="VRE1" s="100"/>
      <c r="VRF1" s="100"/>
      <c r="VRG1" s="100"/>
      <c r="VRH1" s="100"/>
      <c r="VRI1" s="100"/>
      <c r="VRJ1" s="100"/>
      <c r="VRK1" s="100"/>
      <c r="VRL1" s="100"/>
      <c r="VRM1" s="100"/>
      <c r="VRN1" s="100"/>
      <c r="VRO1" s="100"/>
      <c r="VRP1" s="100"/>
      <c r="VRQ1" s="100"/>
      <c r="VRR1" s="100"/>
      <c r="VRS1" s="100"/>
      <c r="VRT1" s="100"/>
      <c r="VRU1" s="100"/>
      <c r="VRV1" s="100"/>
      <c r="VRW1" s="100"/>
      <c r="VRX1" s="100"/>
      <c r="VRY1" s="100"/>
      <c r="VRZ1" s="100"/>
      <c r="VSA1" s="100"/>
      <c r="VSB1" s="100"/>
      <c r="VSC1" s="100"/>
      <c r="VSD1" s="100"/>
      <c r="VSE1" s="100"/>
      <c r="VSF1" s="100"/>
      <c r="VSG1" s="100"/>
      <c r="VSH1" s="100"/>
      <c r="VSI1" s="100"/>
      <c r="VSJ1" s="100"/>
      <c r="VSK1" s="100"/>
      <c r="VSL1" s="100"/>
      <c r="VSM1" s="100"/>
      <c r="VSN1" s="100"/>
      <c r="VSO1" s="100"/>
      <c r="VSP1" s="100"/>
      <c r="VSQ1" s="100"/>
      <c r="VSR1" s="100"/>
      <c r="VSS1" s="100"/>
      <c r="VST1" s="100"/>
      <c r="VSU1" s="100"/>
      <c r="VSV1" s="100"/>
      <c r="VSW1" s="100"/>
      <c r="VSX1" s="100"/>
      <c r="VSY1" s="100"/>
      <c r="VSZ1" s="100"/>
      <c r="VTA1" s="100"/>
      <c r="VTB1" s="100"/>
      <c r="VTC1" s="100"/>
      <c r="VTD1" s="100"/>
      <c r="VTE1" s="100"/>
      <c r="VTF1" s="100"/>
      <c r="VTG1" s="100"/>
      <c r="VTH1" s="100"/>
      <c r="VTI1" s="100"/>
      <c r="VTJ1" s="100"/>
      <c r="VTK1" s="100"/>
      <c r="VTL1" s="100"/>
      <c r="VTM1" s="100"/>
      <c r="VTN1" s="100"/>
      <c r="VTO1" s="100"/>
      <c r="VTP1" s="100"/>
      <c r="VTQ1" s="100"/>
      <c r="VTR1" s="100"/>
      <c r="VTS1" s="100"/>
      <c r="VTT1" s="100"/>
      <c r="VTU1" s="100"/>
      <c r="VTV1" s="100"/>
      <c r="VTW1" s="100"/>
      <c r="VTX1" s="100"/>
      <c r="VTY1" s="100"/>
      <c r="VTZ1" s="100"/>
      <c r="VUA1" s="100"/>
      <c r="VUB1" s="100"/>
      <c r="VUC1" s="100"/>
      <c r="VUD1" s="100"/>
      <c r="VUE1" s="100"/>
      <c r="VUF1" s="100"/>
      <c r="VUG1" s="100"/>
      <c r="VUH1" s="100"/>
      <c r="VUI1" s="100"/>
      <c r="VUJ1" s="100"/>
      <c r="VUK1" s="100"/>
      <c r="VUL1" s="100"/>
      <c r="VUM1" s="100"/>
      <c r="VUN1" s="100"/>
      <c r="VUO1" s="100"/>
      <c r="VUP1" s="100"/>
      <c r="VUQ1" s="100"/>
      <c r="VUR1" s="100"/>
      <c r="VUS1" s="100"/>
      <c r="VUT1" s="100"/>
      <c r="VUU1" s="100"/>
      <c r="VUV1" s="100"/>
      <c r="VUW1" s="100"/>
      <c r="VUX1" s="100"/>
      <c r="VUY1" s="100"/>
      <c r="VUZ1" s="100"/>
      <c r="VVA1" s="100"/>
      <c r="VVB1" s="100"/>
      <c r="VVC1" s="100"/>
      <c r="VVD1" s="100"/>
      <c r="VVE1" s="100"/>
      <c r="VVF1" s="100"/>
      <c r="VVG1" s="100"/>
      <c r="VVH1" s="100"/>
      <c r="VVI1" s="100"/>
      <c r="VVJ1" s="100"/>
      <c r="VVK1" s="100"/>
      <c r="VVL1" s="100"/>
      <c r="VVM1" s="100"/>
      <c r="VVN1" s="100"/>
      <c r="VVO1" s="100"/>
      <c r="VVP1" s="100"/>
      <c r="VVQ1" s="100"/>
      <c r="VVR1" s="100"/>
      <c r="VVS1" s="100"/>
      <c r="VVT1" s="100"/>
      <c r="VVU1" s="100"/>
      <c r="VVV1" s="100"/>
      <c r="VVW1" s="100"/>
      <c r="VVX1" s="100"/>
      <c r="VVY1" s="100"/>
      <c r="VVZ1" s="100"/>
      <c r="VWA1" s="100"/>
      <c r="VWB1" s="100"/>
      <c r="VWC1" s="100"/>
      <c r="VWD1" s="100"/>
      <c r="VWE1" s="100"/>
      <c r="VWF1" s="100"/>
      <c r="VWG1" s="100"/>
      <c r="VWH1" s="100"/>
      <c r="VWI1" s="100"/>
      <c r="VWJ1" s="100"/>
      <c r="VWK1" s="100"/>
      <c r="VWL1" s="100"/>
      <c r="VWM1" s="100"/>
      <c r="VWN1" s="100"/>
      <c r="VWO1" s="100"/>
      <c r="VWP1" s="100"/>
      <c r="VWQ1" s="100"/>
      <c r="VWR1" s="100"/>
      <c r="VWS1" s="100"/>
      <c r="VWT1" s="100"/>
      <c r="VWU1" s="100"/>
      <c r="VWV1" s="100"/>
      <c r="VWW1" s="100"/>
      <c r="VWX1" s="100"/>
      <c r="VWY1" s="100"/>
      <c r="VWZ1" s="100"/>
      <c r="VXA1" s="100"/>
      <c r="VXB1" s="100"/>
      <c r="VXC1" s="100"/>
      <c r="VXD1" s="100"/>
      <c r="VXE1" s="100"/>
      <c r="VXF1" s="100"/>
      <c r="VXG1" s="100"/>
      <c r="VXH1" s="100"/>
      <c r="VXI1" s="100"/>
      <c r="VXJ1" s="100"/>
      <c r="VXK1" s="100"/>
      <c r="VXL1" s="100"/>
      <c r="VXM1" s="100"/>
      <c r="VXN1" s="100"/>
      <c r="VXO1" s="100"/>
      <c r="VXP1" s="100"/>
      <c r="VXQ1" s="100"/>
      <c r="VXR1" s="100"/>
      <c r="VXS1" s="100"/>
      <c r="VXT1" s="100"/>
      <c r="VXU1" s="100"/>
      <c r="VXV1" s="100"/>
      <c r="VXW1" s="100"/>
      <c r="VXX1" s="100"/>
      <c r="VXY1" s="100"/>
      <c r="VXZ1" s="100"/>
      <c r="VYA1" s="100"/>
      <c r="VYB1" s="100"/>
      <c r="VYC1" s="100"/>
      <c r="VYD1" s="100"/>
      <c r="VYE1" s="100"/>
      <c r="VYF1" s="100"/>
      <c r="VYG1" s="100"/>
      <c r="VYH1" s="100"/>
      <c r="VYI1" s="100"/>
      <c r="VYJ1" s="100"/>
      <c r="VYK1" s="100"/>
      <c r="VYL1" s="100"/>
      <c r="VYM1" s="100"/>
      <c r="VYN1" s="100"/>
      <c r="VYO1" s="100"/>
      <c r="VYP1" s="100"/>
      <c r="VYQ1" s="100"/>
      <c r="VYR1" s="100"/>
      <c r="VYS1" s="100"/>
      <c r="VYT1" s="100"/>
      <c r="VYU1" s="100"/>
      <c r="VYV1" s="100"/>
      <c r="VYW1" s="100"/>
      <c r="VYX1" s="100"/>
      <c r="VYY1" s="100"/>
      <c r="VYZ1" s="100"/>
      <c r="VZA1" s="100"/>
      <c r="VZB1" s="100"/>
      <c r="VZC1" s="100"/>
      <c r="VZD1" s="100"/>
      <c r="VZE1" s="100"/>
      <c r="VZF1" s="100"/>
      <c r="VZG1" s="100"/>
      <c r="VZH1" s="100"/>
      <c r="VZI1" s="100"/>
      <c r="VZJ1" s="100"/>
      <c r="VZK1" s="100"/>
      <c r="VZL1" s="100"/>
      <c r="VZM1" s="100"/>
      <c r="VZN1" s="100"/>
      <c r="VZO1" s="100"/>
      <c r="VZP1" s="100"/>
      <c r="VZQ1" s="100"/>
      <c r="VZR1" s="100"/>
      <c r="VZS1" s="100"/>
      <c r="VZT1" s="100"/>
      <c r="VZU1" s="100"/>
      <c r="VZV1" s="100"/>
      <c r="VZW1" s="100"/>
      <c r="VZX1" s="100"/>
      <c r="VZY1" s="100"/>
      <c r="VZZ1" s="100"/>
      <c r="WAA1" s="100"/>
      <c r="WAB1" s="100"/>
      <c r="WAC1" s="100"/>
      <c r="WAD1" s="100"/>
      <c r="WAE1" s="100"/>
      <c r="WAF1" s="100"/>
      <c r="WAG1" s="100"/>
      <c r="WAH1" s="100"/>
      <c r="WAI1" s="100"/>
      <c r="WAJ1" s="100"/>
      <c r="WAK1" s="100"/>
      <c r="WAL1" s="100"/>
      <c r="WAM1" s="100"/>
      <c r="WAN1" s="100"/>
      <c r="WAO1" s="100"/>
      <c r="WAP1" s="100"/>
      <c r="WAQ1" s="100"/>
      <c r="WAR1" s="100"/>
      <c r="WAS1" s="100"/>
      <c r="WAT1" s="100"/>
      <c r="WAU1" s="100"/>
      <c r="WAV1" s="100"/>
      <c r="WAW1" s="100"/>
      <c r="WAX1" s="100"/>
      <c r="WAY1" s="100"/>
      <c r="WAZ1" s="100"/>
      <c r="WBA1" s="100"/>
      <c r="WBB1" s="100"/>
      <c r="WBC1" s="100"/>
      <c r="WBD1" s="100"/>
      <c r="WBE1" s="100"/>
      <c r="WBF1" s="100"/>
      <c r="WBG1" s="100"/>
      <c r="WBH1" s="100"/>
      <c r="WBI1" s="100"/>
      <c r="WBJ1" s="100"/>
      <c r="WBK1" s="100"/>
      <c r="WBL1" s="100"/>
      <c r="WBM1" s="100"/>
      <c r="WBN1" s="100"/>
      <c r="WBO1" s="100"/>
      <c r="WBP1" s="100"/>
      <c r="WBQ1" s="100"/>
      <c r="WBR1" s="100"/>
      <c r="WBS1" s="100"/>
      <c r="WBT1" s="100"/>
      <c r="WBU1" s="100"/>
      <c r="WBV1" s="100"/>
      <c r="WBW1" s="100"/>
      <c r="WBX1" s="100"/>
      <c r="WBY1" s="100"/>
      <c r="WBZ1" s="100"/>
      <c r="WCA1" s="100"/>
      <c r="WCB1" s="100"/>
      <c r="WCC1" s="100"/>
      <c r="WCD1" s="100"/>
      <c r="WCE1" s="100"/>
      <c r="WCF1" s="100"/>
      <c r="WCG1" s="100"/>
      <c r="WCH1" s="100"/>
      <c r="WCI1" s="100"/>
      <c r="WCJ1" s="100"/>
      <c r="WCK1" s="100"/>
      <c r="WCL1" s="100"/>
      <c r="WCM1" s="100"/>
      <c r="WCN1" s="100"/>
      <c r="WCO1" s="100"/>
      <c r="WCP1" s="100"/>
      <c r="WCQ1" s="100"/>
      <c r="WCR1" s="100"/>
      <c r="WCS1" s="100"/>
      <c r="WCT1" s="100"/>
      <c r="WCU1" s="100"/>
      <c r="WCV1" s="100"/>
      <c r="WCW1" s="100"/>
      <c r="WCX1" s="100"/>
      <c r="WCY1" s="100"/>
      <c r="WCZ1" s="100"/>
      <c r="WDA1" s="100"/>
      <c r="WDB1" s="100"/>
      <c r="WDC1" s="100"/>
      <c r="WDD1" s="100"/>
      <c r="WDE1" s="100"/>
      <c r="WDF1" s="100"/>
      <c r="WDG1" s="100"/>
      <c r="WDH1" s="100"/>
      <c r="WDI1" s="100"/>
      <c r="WDJ1" s="100"/>
      <c r="WDK1" s="100"/>
      <c r="WDL1" s="100"/>
      <c r="WDM1" s="100"/>
      <c r="WDN1" s="100"/>
      <c r="WDO1" s="100"/>
      <c r="WDP1" s="100"/>
      <c r="WDQ1" s="100"/>
      <c r="WDR1" s="100"/>
      <c r="WDS1" s="100"/>
      <c r="WDT1" s="100"/>
      <c r="WDU1" s="100"/>
      <c r="WDV1" s="100"/>
      <c r="WDW1" s="100"/>
      <c r="WDX1" s="100"/>
      <c r="WDY1" s="100"/>
      <c r="WDZ1" s="100"/>
      <c r="WEA1" s="100"/>
      <c r="WEB1" s="100"/>
      <c r="WEC1" s="100"/>
      <c r="WED1" s="100"/>
      <c r="WEE1" s="100"/>
      <c r="WEF1" s="100"/>
      <c r="WEG1" s="100"/>
      <c r="WEH1" s="100"/>
      <c r="WEI1" s="100"/>
      <c r="WEJ1" s="100"/>
      <c r="WEK1" s="100"/>
      <c r="WEL1" s="100"/>
      <c r="WEM1" s="100"/>
      <c r="WEN1" s="100"/>
      <c r="WEO1" s="100"/>
      <c r="WEP1" s="100"/>
      <c r="WEQ1" s="100"/>
      <c r="WER1" s="100"/>
      <c r="WES1" s="100"/>
      <c r="WET1" s="100"/>
      <c r="WEU1" s="100"/>
      <c r="WEV1" s="100"/>
      <c r="WEW1" s="100"/>
      <c r="WEX1" s="100"/>
      <c r="WEY1" s="100"/>
      <c r="WEZ1" s="100"/>
      <c r="WFA1" s="100"/>
      <c r="WFB1" s="100"/>
      <c r="WFC1" s="100"/>
      <c r="WFD1" s="100"/>
      <c r="WFE1" s="100"/>
      <c r="WFF1" s="100"/>
      <c r="WFG1" s="100"/>
      <c r="WFH1" s="100"/>
      <c r="WFI1" s="100"/>
      <c r="WFJ1" s="100"/>
      <c r="WFK1" s="100"/>
      <c r="WFL1" s="100"/>
      <c r="WFM1" s="100"/>
      <c r="WFN1" s="100"/>
      <c r="WFO1" s="100"/>
      <c r="WFP1" s="100"/>
      <c r="WFQ1" s="100"/>
      <c r="WFR1" s="100"/>
      <c r="WFS1" s="100"/>
      <c r="WFT1" s="100"/>
      <c r="WFU1" s="100"/>
      <c r="WFV1" s="100"/>
      <c r="WFW1" s="100"/>
      <c r="WFX1" s="100"/>
      <c r="WFY1" s="100"/>
      <c r="WFZ1" s="100"/>
      <c r="WGA1" s="100"/>
      <c r="WGB1" s="100"/>
      <c r="WGC1" s="100"/>
      <c r="WGD1" s="100"/>
      <c r="WGE1" s="100"/>
      <c r="WGF1" s="100"/>
      <c r="WGG1" s="100"/>
      <c r="WGH1" s="100"/>
      <c r="WGI1" s="100"/>
      <c r="WGJ1" s="100"/>
      <c r="WGK1" s="100"/>
      <c r="WGL1" s="100"/>
      <c r="WGM1" s="100"/>
      <c r="WGN1" s="100"/>
      <c r="WGO1" s="100"/>
      <c r="WGP1" s="100"/>
      <c r="WGQ1" s="100"/>
      <c r="WGR1" s="100"/>
      <c r="WGS1" s="100"/>
      <c r="WGT1" s="100"/>
      <c r="WGU1" s="100"/>
      <c r="WGV1" s="100"/>
      <c r="WGW1" s="100"/>
      <c r="WGX1" s="100"/>
      <c r="WGY1" s="100"/>
      <c r="WGZ1" s="100"/>
      <c r="WHA1" s="100"/>
      <c r="WHB1" s="100"/>
      <c r="WHC1" s="100"/>
      <c r="WHD1" s="100"/>
      <c r="WHE1" s="100"/>
      <c r="WHF1" s="100"/>
      <c r="WHG1" s="100"/>
      <c r="WHH1" s="100"/>
      <c r="WHI1" s="100"/>
      <c r="WHJ1" s="100"/>
      <c r="WHK1" s="100"/>
      <c r="WHL1" s="100"/>
      <c r="WHM1" s="100"/>
      <c r="WHN1" s="100"/>
      <c r="WHO1" s="100"/>
      <c r="WHP1" s="100"/>
      <c r="WHQ1" s="100"/>
      <c r="WHR1" s="100"/>
      <c r="WHS1" s="100"/>
      <c r="WHT1" s="100"/>
      <c r="WHU1" s="100"/>
      <c r="WHV1" s="100"/>
      <c r="WHW1" s="100"/>
      <c r="WHX1" s="100"/>
      <c r="WHY1" s="100"/>
      <c r="WHZ1" s="100"/>
      <c r="WIA1" s="100"/>
      <c r="WIB1" s="100"/>
      <c r="WIC1" s="100"/>
      <c r="WID1" s="100"/>
      <c r="WIE1" s="100"/>
      <c r="WIF1" s="100"/>
      <c r="WIG1" s="100"/>
      <c r="WIH1" s="100"/>
      <c r="WII1" s="100"/>
      <c r="WIJ1" s="100"/>
      <c r="WIK1" s="100"/>
      <c r="WIL1" s="100"/>
      <c r="WIM1" s="100"/>
      <c r="WIN1" s="100"/>
      <c r="WIO1" s="100"/>
      <c r="WIP1" s="100"/>
      <c r="WIQ1" s="100"/>
      <c r="WIR1" s="100"/>
      <c r="WIS1" s="100"/>
      <c r="WIT1" s="100"/>
      <c r="WIU1" s="100"/>
      <c r="WIV1" s="100"/>
      <c r="WIW1" s="100"/>
      <c r="WIX1" s="100"/>
      <c r="WIY1" s="100"/>
      <c r="WIZ1" s="100"/>
      <c r="WJA1" s="100"/>
      <c r="WJB1" s="100"/>
      <c r="WJC1" s="100"/>
      <c r="WJD1" s="100"/>
      <c r="WJE1" s="100"/>
      <c r="WJF1" s="100"/>
      <c r="WJG1" s="100"/>
      <c r="WJH1" s="100"/>
      <c r="WJI1" s="100"/>
      <c r="WJJ1" s="100"/>
      <c r="WJK1" s="100"/>
      <c r="WJL1" s="100"/>
      <c r="WJM1" s="100"/>
      <c r="WJN1" s="100"/>
      <c r="WJO1" s="100"/>
      <c r="WJP1" s="100"/>
      <c r="WJQ1" s="100"/>
      <c r="WJR1" s="100"/>
      <c r="WJS1" s="100"/>
      <c r="WJT1" s="100"/>
      <c r="WJU1" s="100"/>
      <c r="WJV1" s="100"/>
      <c r="WJW1" s="100"/>
      <c r="WJX1" s="100"/>
      <c r="WJY1" s="100"/>
      <c r="WJZ1" s="100"/>
      <c r="WKA1" s="100"/>
      <c r="WKB1" s="100"/>
      <c r="WKC1" s="100"/>
      <c r="WKD1" s="100"/>
      <c r="WKE1" s="100"/>
      <c r="WKF1" s="100"/>
      <c r="WKG1" s="100"/>
      <c r="WKH1" s="100"/>
      <c r="WKI1" s="100"/>
      <c r="WKJ1" s="100"/>
      <c r="WKK1" s="100"/>
      <c r="WKL1" s="100"/>
      <c r="WKM1" s="100"/>
      <c r="WKN1" s="100"/>
      <c r="WKO1" s="100"/>
      <c r="WKP1" s="100"/>
      <c r="WKQ1" s="100"/>
      <c r="WKR1" s="100"/>
      <c r="WKS1" s="100"/>
      <c r="WKT1" s="100"/>
      <c r="WKU1" s="100"/>
      <c r="WKV1" s="100"/>
      <c r="WKW1" s="100"/>
      <c r="WKX1" s="100"/>
      <c r="WKY1" s="100"/>
      <c r="WKZ1" s="100"/>
      <c r="WLA1" s="100"/>
      <c r="WLB1" s="100"/>
      <c r="WLC1" s="100"/>
      <c r="WLD1" s="100"/>
      <c r="WLE1" s="100"/>
      <c r="WLF1" s="100"/>
      <c r="WLG1" s="100"/>
      <c r="WLH1" s="100"/>
      <c r="WLI1" s="100"/>
      <c r="WLJ1" s="100"/>
      <c r="WLK1" s="100"/>
      <c r="WLL1" s="100"/>
      <c r="WLM1" s="100"/>
      <c r="WLN1" s="100"/>
      <c r="WLO1" s="100"/>
      <c r="WLP1" s="100"/>
      <c r="WLQ1" s="100"/>
      <c r="WLR1" s="100"/>
      <c r="WLS1" s="100"/>
      <c r="WLT1" s="100"/>
      <c r="WLU1" s="100"/>
      <c r="WLV1" s="100"/>
      <c r="WLW1" s="100"/>
      <c r="WLX1" s="100"/>
      <c r="WLY1" s="100"/>
      <c r="WLZ1" s="100"/>
      <c r="WMA1" s="100"/>
      <c r="WMB1" s="100"/>
      <c r="WMC1" s="100"/>
      <c r="WMD1" s="100"/>
      <c r="WME1" s="100"/>
      <c r="WMF1" s="100"/>
      <c r="WMG1" s="100"/>
      <c r="WMH1" s="100"/>
      <c r="WMI1" s="100"/>
      <c r="WMJ1" s="100"/>
      <c r="WMK1" s="100"/>
      <c r="WML1" s="100"/>
      <c r="WMM1" s="100"/>
      <c r="WMN1" s="100"/>
      <c r="WMO1" s="100"/>
      <c r="WMP1" s="100"/>
      <c r="WMQ1" s="100"/>
      <c r="WMR1" s="100"/>
      <c r="WMS1" s="100"/>
      <c r="WMT1" s="100"/>
      <c r="WMU1" s="100"/>
      <c r="WMV1" s="100"/>
      <c r="WMW1" s="100"/>
      <c r="WMX1" s="100"/>
      <c r="WMY1" s="100"/>
      <c r="WMZ1" s="100"/>
      <c r="WNA1" s="100"/>
      <c r="WNB1" s="100"/>
      <c r="WNC1" s="100"/>
      <c r="WND1" s="100"/>
      <c r="WNE1" s="100"/>
      <c r="WNF1" s="100"/>
      <c r="WNG1" s="100"/>
      <c r="WNH1" s="100"/>
      <c r="WNI1" s="100"/>
      <c r="WNJ1" s="100"/>
      <c r="WNK1" s="100"/>
      <c r="WNL1" s="100"/>
      <c r="WNM1" s="100"/>
      <c r="WNN1" s="100"/>
      <c r="WNO1" s="100"/>
      <c r="WNP1" s="100"/>
      <c r="WNQ1" s="100"/>
      <c r="WNR1" s="100"/>
      <c r="WNS1" s="100"/>
      <c r="WNT1" s="100"/>
      <c r="WNU1" s="100"/>
      <c r="WNV1" s="100"/>
      <c r="WNW1" s="100"/>
      <c r="WNX1" s="100"/>
      <c r="WNY1" s="100"/>
      <c r="WNZ1" s="100"/>
      <c r="WOA1" s="100"/>
      <c r="WOB1" s="100"/>
      <c r="WOC1" s="100"/>
      <c r="WOD1" s="100"/>
      <c r="WOE1" s="100"/>
      <c r="WOF1" s="100"/>
      <c r="WOG1" s="100"/>
      <c r="WOH1" s="100"/>
      <c r="WOI1" s="100"/>
      <c r="WOJ1" s="100"/>
      <c r="WOK1" s="100"/>
      <c r="WOL1" s="100"/>
      <c r="WOM1" s="100"/>
      <c r="WON1" s="100"/>
      <c r="WOO1" s="100"/>
      <c r="WOP1" s="100"/>
      <c r="WOQ1" s="100"/>
      <c r="WOR1" s="100"/>
      <c r="WOS1" s="100"/>
      <c r="WOT1" s="100"/>
      <c r="WOU1" s="100"/>
      <c r="WOV1" s="100"/>
      <c r="WOW1" s="100"/>
      <c r="WOX1" s="100"/>
      <c r="WOY1" s="100"/>
      <c r="WOZ1" s="100"/>
      <c r="WPA1" s="100"/>
      <c r="WPB1" s="100"/>
      <c r="WPC1" s="100"/>
      <c r="WPD1" s="100"/>
      <c r="WPE1" s="100"/>
      <c r="WPF1" s="100"/>
      <c r="WPG1" s="100"/>
      <c r="WPH1" s="100"/>
      <c r="WPI1" s="100"/>
      <c r="WPJ1" s="100"/>
      <c r="WPK1" s="100"/>
      <c r="WPL1" s="100"/>
      <c r="WPM1" s="100"/>
      <c r="WPN1" s="100"/>
      <c r="WPO1" s="100"/>
      <c r="WPP1" s="100"/>
      <c r="WPQ1" s="100"/>
      <c r="WPR1" s="100"/>
      <c r="WPS1" s="100"/>
      <c r="WPT1" s="100"/>
      <c r="WPU1" s="100"/>
      <c r="WPV1" s="100"/>
      <c r="WPW1" s="100"/>
      <c r="WPX1" s="100"/>
      <c r="WPY1" s="100"/>
      <c r="WPZ1" s="100"/>
      <c r="WQA1" s="100"/>
      <c r="WQB1" s="100"/>
      <c r="WQC1" s="100"/>
      <c r="WQD1" s="100"/>
      <c r="WQE1" s="100"/>
      <c r="WQF1" s="100"/>
      <c r="WQG1" s="100"/>
      <c r="WQH1" s="100"/>
      <c r="WQI1" s="100"/>
      <c r="WQJ1" s="100"/>
      <c r="WQK1" s="100"/>
      <c r="WQL1" s="100"/>
      <c r="WQM1" s="100"/>
      <c r="WQN1" s="100"/>
      <c r="WQO1" s="100"/>
      <c r="WQP1" s="100"/>
      <c r="WQQ1" s="100"/>
      <c r="WQR1" s="100"/>
      <c r="WQS1" s="100"/>
      <c r="WQT1" s="100"/>
      <c r="WQU1" s="100"/>
      <c r="WQV1" s="100"/>
      <c r="WQW1" s="100"/>
      <c r="WQX1" s="100"/>
      <c r="WQY1" s="100"/>
      <c r="WQZ1" s="100"/>
      <c r="WRA1" s="100"/>
      <c r="WRB1" s="100"/>
      <c r="WRC1" s="100"/>
      <c r="WRD1" s="100"/>
      <c r="WRE1" s="100"/>
      <c r="WRF1" s="100"/>
      <c r="WRG1" s="100"/>
      <c r="WRH1" s="100"/>
      <c r="WRI1" s="100"/>
      <c r="WRJ1" s="100"/>
      <c r="WRK1" s="100"/>
      <c r="WRL1" s="100"/>
      <c r="WRM1" s="100"/>
      <c r="WRN1" s="100"/>
      <c r="WRO1" s="100"/>
      <c r="WRP1" s="100"/>
      <c r="WRQ1" s="100"/>
      <c r="WRR1" s="100"/>
      <c r="WRS1" s="100"/>
      <c r="WRT1" s="100"/>
      <c r="WRU1" s="100"/>
      <c r="WRV1" s="100"/>
      <c r="WRW1" s="100"/>
      <c r="WRX1" s="100"/>
      <c r="WRY1" s="100"/>
      <c r="WRZ1" s="100"/>
      <c r="WSA1" s="100"/>
      <c r="WSB1" s="100"/>
      <c r="WSC1" s="100"/>
      <c r="WSD1" s="100"/>
      <c r="WSE1" s="100"/>
      <c r="WSF1" s="100"/>
      <c r="WSG1" s="100"/>
      <c r="WSH1" s="100"/>
      <c r="WSI1" s="100"/>
      <c r="WSJ1" s="100"/>
      <c r="WSK1" s="100"/>
      <c r="WSL1" s="100"/>
      <c r="WSM1" s="100"/>
      <c r="WSN1" s="100"/>
      <c r="WSO1" s="100"/>
      <c r="WSP1" s="100"/>
      <c r="WSQ1" s="100"/>
      <c r="WSR1" s="100"/>
      <c r="WSS1" s="100"/>
      <c r="WST1" s="100"/>
      <c r="WSU1" s="100"/>
      <c r="WSV1" s="100"/>
      <c r="WSW1" s="100"/>
      <c r="WSX1" s="100"/>
      <c r="WSY1" s="100"/>
      <c r="WSZ1" s="100"/>
      <c r="WTA1" s="100"/>
      <c r="WTB1" s="100"/>
      <c r="WTC1" s="100"/>
      <c r="WTD1" s="100"/>
      <c r="WTE1" s="100"/>
      <c r="WTF1" s="100"/>
      <c r="WTG1" s="100"/>
      <c r="WTH1" s="100"/>
      <c r="WTI1" s="100"/>
      <c r="WTJ1" s="100"/>
      <c r="WTK1" s="100"/>
      <c r="WTL1" s="100"/>
      <c r="WTM1" s="100"/>
      <c r="WTN1" s="100"/>
      <c r="WTO1" s="100"/>
      <c r="WTP1" s="100"/>
      <c r="WTQ1" s="100"/>
      <c r="WTR1" s="100"/>
      <c r="WTS1" s="100"/>
      <c r="WTT1" s="100"/>
      <c r="WTU1" s="100"/>
      <c r="WTV1" s="100"/>
      <c r="WTW1" s="100"/>
      <c r="WTX1" s="100"/>
      <c r="WTY1" s="100"/>
      <c r="WTZ1" s="100"/>
      <c r="WUA1" s="100"/>
      <c r="WUB1" s="100"/>
      <c r="WUC1" s="100"/>
      <c r="WUD1" s="100"/>
      <c r="WUE1" s="100"/>
      <c r="WUF1" s="100"/>
      <c r="WUG1" s="100"/>
      <c r="WUH1" s="100"/>
      <c r="WUI1" s="100"/>
      <c r="WUJ1" s="100"/>
      <c r="WUK1" s="100"/>
      <c r="WUL1" s="100"/>
      <c r="WUM1" s="100"/>
      <c r="WUN1" s="100"/>
      <c r="WUO1" s="100"/>
      <c r="WUP1" s="100"/>
      <c r="WUQ1" s="100"/>
      <c r="WUR1" s="100"/>
      <c r="WUS1" s="100"/>
      <c r="WUT1" s="100"/>
      <c r="WUU1" s="100"/>
      <c r="WUV1" s="100"/>
      <c r="WUW1" s="100"/>
      <c r="WUX1" s="100"/>
      <c r="WUY1" s="100"/>
      <c r="WUZ1" s="100"/>
      <c r="WVA1" s="100"/>
      <c r="WVB1" s="100"/>
      <c r="WVC1" s="100"/>
      <c r="WVD1" s="100"/>
      <c r="WVE1" s="100"/>
      <c r="WVF1" s="100"/>
      <c r="WVG1" s="100"/>
      <c r="WVH1" s="100"/>
      <c r="WVI1" s="100"/>
      <c r="WVJ1" s="100"/>
      <c r="WVK1" s="100"/>
      <c r="WVL1" s="100"/>
      <c r="WVM1" s="100"/>
      <c r="WVN1" s="100"/>
      <c r="WVO1" s="100"/>
      <c r="WVP1" s="100"/>
      <c r="WVQ1" s="100"/>
      <c r="WVR1" s="100"/>
      <c r="WVS1" s="100"/>
      <c r="WVT1" s="100"/>
      <c r="WVU1" s="100"/>
      <c r="WVV1" s="100"/>
      <c r="WVW1" s="100"/>
      <c r="WVX1" s="100"/>
      <c r="WVY1" s="100"/>
      <c r="WVZ1" s="100"/>
      <c r="WWA1" s="100"/>
      <c r="WWB1" s="100"/>
      <c r="WWC1" s="100"/>
      <c r="WWD1" s="100"/>
      <c r="WWE1" s="100"/>
      <c r="WWF1" s="100"/>
      <c r="WWG1" s="100"/>
      <c r="WWH1" s="100"/>
      <c r="WWI1" s="100"/>
      <c r="WWJ1" s="100"/>
      <c r="WWK1" s="100"/>
      <c r="WWL1" s="100"/>
      <c r="WWM1" s="100"/>
      <c r="WWN1" s="100"/>
      <c r="WWO1" s="100"/>
      <c r="WWP1" s="100"/>
      <c r="WWQ1" s="100"/>
      <c r="WWR1" s="100"/>
      <c r="WWS1" s="100"/>
      <c r="WWT1" s="100"/>
      <c r="WWU1" s="100"/>
      <c r="WWV1" s="100"/>
      <c r="WWW1" s="100"/>
      <c r="WWX1" s="100"/>
      <c r="WWY1" s="100"/>
      <c r="WWZ1" s="100"/>
      <c r="WXA1" s="100"/>
      <c r="WXB1" s="100"/>
      <c r="WXC1" s="100"/>
      <c r="WXD1" s="100"/>
      <c r="WXE1" s="100"/>
      <c r="WXF1" s="100"/>
      <c r="WXG1" s="100"/>
      <c r="WXH1" s="100"/>
      <c r="WXI1" s="100"/>
      <c r="WXJ1" s="100"/>
      <c r="WXK1" s="100"/>
      <c r="WXL1" s="100"/>
      <c r="WXM1" s="100"/>
      <c r="WXN1" s="100"/>
      <c r="WXO1" s="100"/>
      <c r="WXP1" s="100"/>
      <c r="WXQ1" s="100"/>
      <c r="WXR1" s="100"/>
      <c r="WXS1" s="100"/>
      <c r="WXT1" s="100"/>
      <c r="WXU1" s="100"/>
      <c r="WXV1" s="100"/>
      <c r="WXW1" s="100"/>
      <c r="WXX1" s="100"/>
      <c r="WXY1" s="100"/>
      <c r="WXZ1" s="100"/>
      <c r="WYA1" s="100"/>
      <c r="WYB1" s="100"/>
      <c r="WYC1" s="100"/>
      <c r="WYD1" s="100"/>
      <c r="WYE1" s="100"/>
      <c r="WYF1" s="100"/>
      <c r="WYG1" s="100"/>
      <c r="WYH1" s="100"/>
      <c r="WYI1" s="100"/>
      <c r="WYJ1" s="100"/>
      <c r="WYK1" s="100"/>
      <c r="WYL1" s="100"/>
      <c r="WYM1" s="100"/>
      <c r="WYN1" s="100"/>
      <c r="WYO1" s="100"/>
      <c r="WYP1" s="100"/>
      <c r="WYQ1" s="100"/>
      <c r="WYR1" s="100"/>
      <c r="WYS1" s="100"/>
      <c r="WYT1" s="100"/>
      <c r="WYU1" s="100"/>
      <c r="WYV1" s="100"/>
      <c r="WYW1" s="100"/>
      <c r="WYX1" s="100"/>
      <c r="WYY1" s="100"/>
      <c r="WYZ1" s="100"/>
      <c r="WZA1" s="100"/>
      <c r="WZB1" s="100"/>
      <c r="WZC1" s="100"/>
      <c r="WZD1" s="100"/>
      <c r="WZE1" s="100"/>
      <c r="WZF1" s="100"/>
      <c r="WZG1" s="100"/>
      <c r="WZH1" s="100"/>
      <c r="WZI1" s="100"/>
      <c r="WZJ1" s="100"/>
      <c r="WZK1" s="100"/>
      <c r="WZL1" s="100"/>
      <c r="WZM1" s="100"/>
      <c r="WZN1" s="100"/>
      <c r="WZO1" s="100"/>
      <c r="WZP1" s="100"/>
      <c r="WZQ1" s="100"/>
      <c r="WZR1" s="100"/>
      <c r="WZS1" s="100"/>
      <c r="WZT1" s="100"/>
      <c r="WZU1" s="100"/>
      <c r="WZV1" s="100"/>
      <c r="WZW1" s="100"/>
      <c r="WZX1" s="100"/>
      <c r="WZY1" s="100"/>
      <c r="WZZ1" s="100"/>
      <c r="XAA1" s="100"/>
      <c r="XAB1" s="100"/>
      <c r="XAC1" s="100"/>
      <c r="XAD1" s="100"/>
      <c r="XAE1" s="100"/>
      <c r="XAF1" s="100"/>
      <c r="XAG1" s="100"/>
      <c r="XAH1" s="100"/>
      <c r="XAI1" s="100"/>
      <c r="XAJ1" s="100"/>
      <c r="XAK1" s="100"/>
      <c r="XAL1" s="100"/>
      <c r="XAM1" s="100"/>
      <c r="XAN1" s="100"/>
      <c r="XAO1" s="100"/>
      <c r="XAP1" s="100"/>
      <c r="XAQ1" s="100"/>
      <c r="XAR1" s="100"/>
      <c r="XAS1" s="100"/>
      <c r="XAT1" s="100"/>
      <c r="XAU1" s="100"/>
      <c r="XAV1" s="100"/>
      <c r="XAW1" s="100"/>
      <c r="XAX1" s="100"/>
      <c r="XAY1" s="100"/>
      <c r="XAZ1" s="100"/>
      <c r="XBA1" s="100"/>
      <c r="XBB1" s="100"/>
      <c r="XBC1" s="100"/>
      <c r="XBD1" s="100"/>
      <c r="XBE1" s="100"/>
      <c r="XBF1" s="100"/>
      <c r="XBG1" s="100"/>
      <c r="XBH1" s="100"/>
      <c r="XBI1" s="100"/>
      <c r="XBJ1" s="100"/>
      <c r="XBK1" s="100"/>
      <c r="XBL1" s="100"/>
      <c r="XBM1" s="100"/>
      <c r="XBN1" s="100"/>
      <c r="XBO1" s="100"/>
      <c r="XBP1" s="100"/>
      <c r="XBQ1" s="100"/>
      <c r="XBR1" s="100"/>
      <c r="XBS1" s="100"/>
      <c r="XBT1" s="100"/>
      <c r="XBU1" s="100"/>
      <c r="XBV1" s="100"/>
      <c r="XBW1" s="100"/>
      <c r="XBX1" s="100"/>
      <c r="XBY1" s="100"/>
      <c r="XBZ1" s="100"/>
      <c r="XCA1" s="100"/>
      <c r="XCB1" s="100"/>
      <c r="XCC1" s="100"/>
      <c r="XCD1" s="100"/>
      <c r="XCE1" s="100"/>
      <c r="XCF1" s="100"/>
      <c r="XCG1" s="100"/>
      <c r="XCH1" s="100"/>
      <c r="XCI1" s="100"/>
      <c r="XCJ1" s="100"/>
      <c r="XCK1" s="100"/>
      <c r="XCL1" s="100"/>
      <c r="XCM1" s="100"/>
      <c r="XCN1" s="100"/>
      <c r="XCO1" s="100"/>
      <c r="XCP1" s="100"/>
      <c r="XCQ1" s="100"/>
      <c r="XCR1" s="100"/>
      <c r="XCS1" s="100"/>
      <c r="XCT1" s="100"/>
      <c r="XCU1" s="100"/>
      <c r="XCV1" s="100"/>
      <c r="XCW1" s="100"/>
      <c r="XCX1" s="100"/>
      <c r="XCY1" s="100"/>
      <c r="XCZ1" s="100"/>
      <c r="XDA1" s="100"/>
      <c r="XDB1" s="100"/>
      <c r="XDC1" s="100"/>
      <c r="XDD1" s="100"/>
      <c r="XDE1" s="100"/>
      <c r="XDF1" s="100"/>
      <c r="XDG1" s="100"/>
      <c r="XDH1" s="100"/>
      <c r="XDI1" s="100"/>
      <c r="XDJ1" s="100"/>
      <c r="XDK1" s="100"/>
      <c r="XDL1" s="100"/>
      <c r="XDM1" s="100"/>
      <c r="XDN1" s="100"/>
      <c r="XDO1" s="100"/>
      <c r="XDP1" s="100"/>
      <c r="XDQ1" s="100"/>
      <c r="XDR1" s="100"/>
      <c r="XDS1" s="100"/>
      <c r="XDT1" s="100"/>
      <c r="XDU1" s="100"/>
      <c r="XDV1" s="100"/>
      <c r="XDW1" s="100"/>
      <c r="XDX1" s="100"/>
      <c r="XDY1" s="100"/>
      <c r="XDZ1" s="100"/>
      <c r="XEA1" s="100"/>
      <c r="XEB1" s="100"/>
      <c r="XEC1" s="100"/>
      <c r="XED1" s="100"/>
      <c r="XEE1" s="100"/>
      <c r="XEF1" s="100"/>
      <c r="XEG1" s="100"/>
      <c r="XEH1" s="100"/>
      <c r="XEI1" s="100"/>
      <c r="XEJ1" s="100"/>
      <c r="XEK1" s="100"/>
      <c r="XEL1" s="100"/>
      <c r="XEM1" s="100"/>
      <c r="XEN1" s="100"/>
      <c r="XEO1" s="100"/>
      <c r="XEP1" s="100"/>
      <c r="XEQ1" s="100"/>
      <c r="XER1" s="100"/>
      <c r="XES1" s="100"/>
      <c r="XET1" s="100"/>
      <c r="XEU1" s="100"/>
      <c r="XEV1" s="100"/>
      <c r="XEW1" s="101"/>
      <c r="XEX1" s="101"/>
      <c r="XEY1" s="101"/>
      <c r="XEZ1" s="101"/>
    </row>
    <row r="2" spans="1:16380" s="77" customFormat="1" ht="15.75" thickTop="1">
      <c r="A2" s="75"/>
      <c r="B2" s="75"/>
      <c r="C2" s="93" t="s">
        <v>29</v>
      </c>
      <c r="D2" s="119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  <c r="BM2" s="124"/>
      <c r="BN2" s="124"/>
      <c r="BO2" s="124"/>
      <c r="BP2" s="124"/>
      <c r="BQ2" s="124"/>
      <c r="BR2" s="124"/>
      <c r="BS2" s="124"/>
      <c r="BT2" s="124"/>
      <c r="BU2" s="124"/>
      <c r="BV2" s="124"/>
      <c r="BW2" s="124"/>
      <c r="BX2" s="124"/>
      <c r="BY2" s="124"/>
      <c r="BZ2" s="124"/>
      <c r="CA2" s="124"/>
      <c r="CB2" s="124"/>
      <c r="CC2" s="124"/>
      <c r="CD2" s="124"/>
      <c r="CE2" s="124"/>
      <c r="CF2" s="124"/>
      <c r="CG2" s="124"/>
      <c r="CH2" s="124"/>
      <c r="CI2" s="124"/>
      <c r="CJ2" s="124"/>
      <c r="CK2" s="124"/>
      <c r="CL2" s="124"/>
      <c r="CM2" s="124"/>
      <c r="CN2" s="124"/>
      <c r="CO2" s="124"/>
      <c r="CP2" s="124"/>
      <c r="CQ2" s="124"/>
      <c r="CR2" s="124"/>
      <c r="CS2" s="124"/>
      <c r="CT2" s="124"/>
      <c r="CU2" s="124"/>
      <c r="CV2" s="124"/>
      <c r="CW2" s="124"/>
      <c r="CX2" s="124"/>
      <c r="CY2" s="124"/>
      <c r="CZ2" s="124"/>
      <c r="DA2" s="124"/>
      <c r="DB2" s="124"/>
      <c r="DC2" s="124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68"/>
      <c r="DR2" s="68"/>
      <c r="DS2" s="68"/>
      <c r="DT2" s="68"/>
      <c r="DU2" s="68"/>
      <c r="DV2" s="68"/>
      <c r="DW2" s="68"/>
      <c r="DX2" s="68"/>
      <c r="DY2" s="68"/>
      <c r="DZ2" s="68"/>
      <c r="EA2" s="68"/>
      <c r="EB2" s="68"/>
      <c r="EC2" s="68"/>
      <c r="ED2" s="68"/>
      <c r="EE2" s="68"/>
      <c r="EF2" s="68"/>
      <c r="EG2" s="68"/>
      <c r="EH2" s="68"/>
      <c r="EI2" s="68"/>
      <c r="EJ2" s="68"/>
      <c r="EK2" s="68"/>
      <c r="EL2" s="68"/>
      <c r="EM2" s="68"/>
      <c r="EN2" s="68"/>
      <c r="EO2" s="68"/>
      <c r="EP2" s="68"/>
      <c r="EQ2" s="68"/>
      <c r="ER2" s="68"/>
      <c r="ES2" s="68"/>
      <c r="ET2" s="68"/>
      <c r="EU2" s="68"/>
      <c r="EV2" s="68"/>
      <c r="EW2" s="68"/>
      <c r="EX2" s="68"/>
      <c r="EY2" s="68"/>
      <c r="EZ2" s="68"/>
      <c r="FA2" s="68"/>
      <c r="FB2" s="68"/>
      <c r="FC2" s="68"/>
      <c r="FD2" s="68"/>
      <c r="FE2" s="68"/>
      <c r="FF2" s="68"/>
      <c r="FG2" s="68"/>
      <c r="FH2" s="68"/>
      <c r="FI2" s="68"/>
      <c r="FJ2" s="68"/>
      <c r="FK2" s="68"/>
      <c r="FL2" s="68"/>
      <c r="FM2" s="68"/>
      <c r="FN2" s="68"/>
      <c r="FO2" s="68"/>
      <c r="FP2" s="68"/>
      <c r="FQ2" s="68"/>
      <c r="FR2" s="68"/>
      <c r="FS2" s="68"/>
      <c r="FT2" s="68"/>
      <c r="FU2" s="68"/>
      <c r="FV2" s="68"/>
      <c r="FW2" s="68"/>
      <c r="FX2" s="68"/>
      <c r="FY2" s="68"/>
      <c r="FZ2" s="68"/>
      <c r="GA2" s="68"/>
      <c r="GB2" s="68"/>
      <c r="GC2" s="68"/>
      <c r="GD2" s="68"/>
      <c r="GE2" s="68"/>
      <c r="GF2" s="68"/>
      <c r="GG2" s="68"/>
      <c r="GH2" s="68"/>
      <c r="GI2" s="68"/>
      <c r="GJ2" s="68"/>
      <c r="GK2" s="68"/>
      <c r="GL2" s="68"/>
      <c r="GM2" s="68"/>
      <c r="GN2" s="68"/>
      <c r="GO2" s="68"/>
      <c r="GP2" s="68"/>
      <c r="GQ2" s="68"/>
      <c r="GR2" s="68"/>
      <c r="GS2" s="68"/>
      <c r="GT2" s="68"/>
      <c r="GU2" s="68"/>
      <c r="GV2" s="68"/>
      <c r="GW2" s="68"/>
      <c r="GX2" s="68"/>
      <c r="GY2" s="68"/>
      <c r="GZ2" s="68"/>
      <c r="HA2" s="68"/>
      <c r="HB2" s="68"/>
      <c r="HC2" s="68"/>
      <c r="HD2" s="68"/>
      <c r="HE2" s="68"/>
      <c r="HF2" s="68"/>
      <c r="HG2" s="68"/>
      <c r="HH2" s="68"/>
      <c r="HI2" s="68"/>
      <c r="HJ2" s="68"/>
      <c r="HK2" s="68"/>
      <c r="HL2" s="68"/>
      <c r="HM2" s="68"/>
      <c r="HN2" s="68"/>
      <c r="HO2" s="68"/>
      <c r="HP2" s="68"/>
      <c r="HQ2" s="68"/>
      <c r="HR2" s="68"/>
      <c r="HS2" s="68"/>
      <c r="HT2" s="68"/>
      <c r="HU2" s="68"/>
      <c r="HV2" s="68"/>
      <c r="HW2" s="68"/>
      <c r="HX2" s="68"/>
      <c r="HY2" s="68"/>
      <c r="HZ2" s="68"/>
      <c r="IA2" s="68"/>
      <c r="IB2" s="68"/>
      <c r="IC2" s="68"/>
      <c r="ID2" s="68"/>
      <c r="IE2" s="68"/>
      <c r="IF2" s="68"/>
      <c r="IG2" s="68"/>
      <c r="IH2" s="68"/>
      <c r="II2" s="68"/>
      <c r="IJ2" s="68"/>
      <c r="IK2" s="68"/>
      <c r="IL2" s="68"/>
      <c r="IM2" s="68"/>
      <c r="IN2" s="68"/>
      <c r="IO2" s="68"/>
      <c r="IP2" s="68"/>
      <c r="IQ2" s="68"/>
      <c r="IR2" s="68"/>
      <c r="IS2" s="68"/>
      <c r="IT2" s="68"/>
      <c r="IU2" s="68"/>
      <c r="IV2" s="68"/>
      <c r="IW2" s="68"/>
      <c r="IX2" s="68"/>
      <c r="IY2" s="68"/>
      <c r="IZ2" s="68"/>
      <c r="JA2" s="68"/>
      <c r="JB2" s="68"/>
      <c r="JC2" s="68"/>
      <c r="JD2" s="68"/>
      <c r="JE2" s="68"/>
      <c r="JF2" s="68"/>
      <c r="JG2" s="68"/>
      <c r="JH2" s="68"/>
      <c r="JI2" s="68"/>
      <c r="JJ2" s="68"/>
      <c r="JK2" s="68"/>
      <c r="JL2" s="68"/>
      <c r="JM2" s="68"/>
      <c r="JN2" s="68"/>
      <c r="JO2" s="68"/>
      <c r="JP2" s="68"/>
      <c r="JQ2" s="68"/>
      <c r="JR2" s="68"/>
      <c r="JS2" s="68"/>
      <c r="JT2" s="68"/>
      <c r="JU2" s="68"/>
      <c r="JV2" s="68"/>
      <c r="JW2" s="68"/>
      <c r="JX2" s="68"/>
      <c r="JY2" s="68"/>
      <c r="JZ2" s="68"/>
      <c r="KA2" s="68"/>
      <c r="KB2" s="68"/>
      <c r="KC2" s="68"/>
      <c r="KD2" s="68"/>
      <c r="KE2" s="68"/>
      <c r="KF2" s="68"/>
      <c r="KG2" s="68"/>
      <c r="KH2" s="68"/>
      <c r="KI2" s="68"/>
      <c r="KJ2" s="68"/>
      <c r="KK2" s="68"/>
      <c r="KL2" s="68"/>
      <c r="KM2" s="68"/>
      <c r="KN2" s="68"/>
      <c r="KO2" s="68"/>
      <c r="KP2" s="68"/>
      <c r="KQ2" s="68"/>
      <c r="KR2" s="68"/>
      <c r="KS2" s="68"/>
      <c r="KT2" s="68"/>
      <c r="KU2" s="68"/>
      <c r="KV2" s="68"/>
      <c r="KW2" s="68"/>
      <c r="KX2" s="68"/>
      <c r="KY2" s="68"/>
      <c r="KZ2" s="68"/>
      <c r="LA2" s="68"/>
      <c r="LB2" s="68"/>
      <c r="LC2" s="68"/>
      <c r="LD2" s="68"/>
      <c r="LE2" s="68"/>
      <c r="LF2" s="68"/>
      <c r="LG2" s="68"/>
      <c r="LH2" s="68"/>
      <c r="LI2" s="68"/>
      <c r="LJ2" s="68"/>
      <c r="LK2" s="68"/>
      <c r="LL2" s="68"/>
      <c r="LM2" s="68"/>
      <c r="LN2" s="68"/>
      <c r="LO2" s="68"/>
      <c r="LP2" s="68"/>
      <c r="LQ2" s="68"/>
      <c r="LR2" s="68"/>
      <c r="LS2" s="68"/>
      <c r="LT2" s="68"/>
      <c r="LU2" s="68"/>
      <c r="LV2" s="68"/>
      <c r="LW2" s="68"/>
      <c r="LX2" s="68"/>
      <c r="LY2" s="68"/>
      <c r="LZ2" s="68"/>
      <c r="MA2" s="68"/>
      <c r="MB2" s="68"/>
      <c r="MC2" s="68"/>
      <c r="MD2" s="68"/>
      <c r="ME2" s="68"/>
      <c r="MF2" s="68"/>
      <c r="MG2" s="68"/>
      <c r="MH2" s="68"/>
      <c r="MI2" s="68"/>
      <c r="MJ2" s="68"/>
      <c r="MK2" s="68"/>
      <c r="ML2" s="68"/>
      <c r="MM2" s="68"/>
      <c r="MN2" s="68"/>
      <c r="MO2" s="68"/>
      <c r="MP2" s="68"/>
      <c r="MQ2" s="68"/>
      <c r="MR2" s="68"/>
      <c r="MS2" s="68"/>
      <c r="MT2" s="68"/>
      <c r="MU2" s="68"/>
      <c r="MV2" s="68"/>
      <c r="MW2" s="68"/>
      <c r="MX2" s="68"/>
      <c r="MY2" s="68"/>
      <c r="MZ2" s="68"/>
      <c r="NA2" s="68"/>
      <c r="NB2" s="68"/>
      <c r="NC2" s="68"/>
      <c r="ND2" s="68"/>
      <c r="NE2" s="68"/>
      <c r="NF2" s="68"/>
      <c r="NG2" s="68"/>
      <c r="NH2" s="68"/>
      <c r="NI2" s="68"/>
      <c r="NJ2" s="68"/>
      <c r="NK2" s="68"/>
      <c r="NL2" s="68"/>
      <c r="NM2" s="68"/>
      <c r="NN2" s="68"/>
      <c r="NO2" s="68"/>
      <c r="NP2" s="68"/>
      <c r="NQ2" s="68"/>
      <c r="NR2" s="68"/>
      <c r="NS2" s="68"/>
      <c r="NT2" s="68"/>
      <c r="NU2" s="68"/>
      <c r="NV2" s="68"/>
      <c r="NW2" s="68"/>
      <c r="NX2" s="68"/>
      <c r="NY2" s="68"/>
      <c r="NZ2" s="68"/>
      <c r="OA2" s="68"/>
      <c r="OB2" s="68"/>
      <c r="OC2" s="68"/>
      <c r="OD2" s="68"/>
      <c r="OE2" s="68"/>
      <c r="OF2" s="68"/>
      <c r="OG2" s="68"/>
      <c r="OH2" s="68"/>
      <c r="OI2" s="68"/>
      <c r="OJ2" s="68"/>
      <c r="OK2" s="68"/>
      <c r="OL2" s="68"/>
      <c r="OM2" s="68"/>
      <c r="ON2" s="68"/>
      <c r="OO2" s="68"/>
      <c r="OP2" s="68"/>
      <c r="OQ2" s="68"/>
      <c r="OR2" s="68"/>
      <c r="OS2" s="68"/>
      <c r="OT2" s="68"/>
      <c r="OU2" s="68"/>
      <c r="OV2" s="68"/>
      <c r="OW2" s="68"/>
      <c r="OX2" s="68"/>
      <c r="OY2" s="68"/>
      <c r="OZ2" s="68"/>
      <c r="PA2" s="68"/>
      <c r="PB2" s="68"/>
      <c r="PC2" s="68"/>
      <c r="PD2" s="68"/>
      <c r="PE2" s="68"/>
      <c r="PF2" s="68"/>
      <c r="PG2" s="68"/>
      <c r="PH2" s="68"/>
      <c r="PI2" s="68"/>
      <c r="PJ2" s="68"/>
      <c r="PK2" s="68"/>
      <c r="PL2" s="68"/>
      <c r="PM2" s="68"/>
      <c r="PN2" s="68"/>
      <c r="PO2" s="68"/>
      <c r="PP2" s="68"/>
      <c r="PQ2" s="68"/>
      <c r="PR2" s="68"/>
      <c r="PS2" s="68"/>
      <c r="PT2" s="68"/>
      <c r="PU2" s="68"/>
      <c r="PV2" s="68"/>
      <c r="PW2" s="68"/>
      <c r="PX2" s="68"/>
      <c r="PY2" s="68"/>
      <c r="PZ2" s="68"/>
      <c r="QA2" s="68"/>
      <c r="QB2" s="68"/>
      <c r="QC2" s="68"/>
      <c r="QD2" s="68"/>
      <c r="QE2" s="68"/>
      <c r="QF2" s="68"/>
      <c r="QG2" s="68"/>
      <c r="QH2" s="68"/>
      <c r="QI2" s="68"/>
      <c r="QJ2" s="68"/>
      <c r="QK2" s="68"/>
      <c r="QL2" s="68"/>
      <c r="QM2" s="68"/>
      <c r="QN2" s="68"/>
      <c r="QO2" s="68"/>
      <c r="QP2" s="68"/>
      <c r="QQ2" s="68"/>
      <c r="QR2" s="68"/>
      <c r="QS2" s="68"/>
      <c r="QT2" s="68"/>
      <c r="QU2" s="68"/>
      <c r="QV2" s="68"/>
      <c r="QW2" s="68"/>
      <c r="QX2" s="68"/>
      <c r="QY2" s="68"/>
      <c r="QZ2" s="68"/>
      <c r="RA2" s="68"/>
      <c r="RB2" s="68"/>
      <c r="RC2" s="68"/>
      <c r="RD2" s="68"/>
      <c r="RE2" s="68"/>
      <c r="RF2" s="68"/>
      <c r="RG2" s="68"/>
      <c r="RH2" s="68"/>
      <c r="RI2" s="68"/>
      <c r="RJ2" s="68"/>
      <c r="RK2" s="68"/>
      <c r="RL2" s="68"/>
      <c r="RM2" s="68"/>
      <c r="RN2" s="68"/>
      <c r="RO2" s="68"/>
      <c r="RP2" s="68"/>
      <c r="RQ2" s="68"/>
      <c r="RR2" s="68"/>
      <c r="RS2" s="68"/>
      <c r="RT2" s="68"/>
      <c r="RU2" s="68"/>
      <c r="RV2" s="68"/>
      <c r="RW2" s="68"/>
      <c r="RX2" s="68"/>
      <c r="RY2" s="68"/>
      <c r="RZ2" s="68"/>
      <c r="SA2" s="68"/>
      <c r="SB2" s="68"/>
      <c r="SC2" s="68"/>
      <c r="SD2" s="68"/>
      <c r="SE2" s="68"/>
      <c r="SF2" s="68"/>
      <c r="SG2" s="68"/>
      <c r="SH2" s="68"/>
      <c r="SI2" s="68"/>
      <c r="SJ2" s="68"/>
      <c r="SK2" s="68"/>
      <c r="SL2" s="68"/>
      <c r="SM2" s="68"/>
      <c r="SN2" s="68"/>
      <c r="SO2" s="68"/>
      <c r="SP2" s="68"/>
      <c r="SQ2" s="68"/>
      <c r="SR2" s="68"/>
      <c r="SS2" s="68"/>
      <c r="ST2" s="68"/>
      <c r="SU2" s="68"/>
      <c r="SV2" s="68"/>
      <c r="SW2" s="68"/>
      <c r="SX2" s="68"/>
      <c r="SY2" s="68"/>
      <c r="SZ2" s="68"/>
      <c r="TA2" s="68"/>
      <c r="TB2" s="68"/>
      <c r="TC2" s="68"/>
      <c r="TD2" s="68"/>
      <c r="TE2" s="68"/>
      <c r="TF2" s="68"/>
      <c r="TG2" s="68"/>
      <c r="TH2" s="68"/>
      <c r="TI2" s="68"/>
      <c r="TJ2" s="68"/>
      <c r="TK2" s="68"/>
      <c r="TL2" s="68"/>
      <c r="TM2" s="68"/>
      <c r="TN2" s="68"/>
      <c r="TO2" s="68"/>
      <c r="TP2" s="68"/>
      <c r="TQ2" s="68"/>
      <c r="TR2" s="68"/>
      <c r="TS2" s="68"/>
      <c r="TT2" s="68"/>
      <c r="TU2" s="68"/>
      <c r="TV2" s="68"/>
      <c r="TW2" s="68"/>
      <c r="TX2" s="68"/>
      <c r="TY2" s="68"/>
      <c r="TZ2" s="68"/>
      <c r="UA2" s="68"/>
      <c r="UB2" s="68"/>
      <c r="UC2" s="68"/>
      <c r="UD2" s="68"/>
      <c r="UE2" s="68"/>
      <c r="UF2" s="68"/>
      <c r="UG2" s="68"/>
      <c r="UH2" s="68"/>
      <c r="UI2" s="68"/>
      <c r="UJ2" s="68"/>
      <c r="UK2" s="68"/>
      <c r="UL2" s="68"/>
      <c r="UM2" s="68"/>
      <c r="UN2" s="68"/>
      <c r="UO2" s="68"/>
      <c r="UP2" s="68"/>
      <c r="UQ2" s="68"/>
      <c r="UR2" s="68"/>
      <c r="US2" s="68"/>
      <c r="UT2" s="68"/>
      <c r="UU2" s="68"/>
      <c r="UV2" s="68"/>
      <c r="UW2" s="68"/>
      <c r="UX2" s="68"/>
      <c r="UY2" s="68"/>
      <c r="UZ2" s="68"/>
      <c r="VA2" s="68"/>
      <c r="VB2" s="68"/>
      <c r="VC2" s="68"/>
      <c r="VD2" s="68"/>
      <c r="VE2" s="68"/>
      <c r="VF2" s="68"/>
      <c r="VG2" s="68"/>
      <c r="VH2" s="68"/>
      <c r="VI2" s="68"/>
      <c r="VJ2" s="68"/>
      <c r="VK2" s="68"/>
      <c r="VL2" s="68"/>
      <c r="VM2" s="68"/>
      <c r="VN2" s="68"/>
      <c r="VO2" s="68"/>
      <c r="VP2" s="68"/>
      <c r="VQ2" s="68"/>
      <c r="VR2" s="68"/>
      <c r="VS2" s="68"/>
      <c r="VT2" s="68"/>
      <c r="VU2" s="68"/>
      <c r="VV2" s="68"/>
      <c r="VW2" s="68"/>
      <c r="VX2" s="68"/>
      <c r="VY2" s="68"/>
      <c r="VZ2" s="68"/>
      <c r="WA2" s="68"/>
      <c r="WB2" s="68"/>
      <c r="WC2" s="68"/>
      <c r="WD2" s="68"/>
      <c r="WE2" s="68"/>
      <c r="WF2" s="68"/>
      <c r="WG2" s="68"/>
      <c r="WH2" s="68"/>
      <c r="WI2" s="68"/>
      <c r="WJ2" s="68"/>
      <c r="WK2" s="68"/>
      <c r="WL2" s="68"/>
      <c r="WM2" s="68"/>
      <c r="WN2" s="68"/>
      <c r="WO2" s="68"/>
      <c r="WP2" s="68"/>
      <c r="WQ2" s="68"/>
      <c r="WR2" s="68"/>
      <c r="WS2" s="68"/>
      <c r="WT2" s="68"/>
      <c r="WU2" s="68"/>
      <c r="WV2" s="68"/>
      <c r="WW2" s="68"/>
      <c r="WX2" s="68"/>
      <c r="WY2" s="68"/>
      <c r="WZ2" s="68"/>
      <c r="XA2" s="68"/>
      <c r="XB2" s="68"/>
      <c r="XC2" s="68"/>
      <c r="XD2" s="68"/>
      <c r="XE2" s="68"/>
      <c r="XF2" s="68"/>
      <c r="XG2" s="68"/>
      <c r="XH2" s="68"/>
      <c r="XI2" s="68"/>
      <c r="XJ2" s="68"/>
      <c r="XK2" s="68"/>
      <c r="XL2" s="68"/>
      <c r="XM2" s="68"/>
      <c r="XN2" s="68"/>
      <c r="XO2" s="68"/>
      <c r="XP2" s="68"/>
      <c r="XQ2" s="68"/>
      <c r="XR2" s="68"/>
      <c r="XS2" s="68"/>
      <c r="XT2" s="68"/>
      <c r="XU2" s="68"/>
      <c r="XV2" s="68"/>
      <c r="XW2" s="68"/>
      <c r="XX2" s="68"/>
      <c r="XY2" s="68"/>
      <c r="XZ2" s="68"/>
      <c r="YA2" s="68"/>
      <c r="YB2" s="68"/>
      <c r="YC2" s="68"/>
      <c r="YD2" s="68"/>
      <c r="YE2" s="68"/>
      <c r="YF2" s="68"/>
      <c r="YG2" s="68"/>
      <c r="YH2" s="68"/>
      <c r="YI2" s="68"/>
      <c r="YJ2" s="68"/>
      <c r="YK2" s="68"/>
      <c r="YL2" s="68"/>
      <c r="YM2" s="68"/>
      <c r="YN2" s="68"/>
      <c r="YO2" s="68"/>
      <c r="YP2" s="68"/>
      <c r="YQ2" s="68"/>
      <c r="YR2" s="68"/>
      <c r="YS2" s="68"/>
      <c r="YT2" s="68"/>
      <c r="YU2" s="68"/>
      <c r="YV2" s="68"/>
      <c r="YW2" s="68"/>
      <c r="YX2" s="68"/>
      <c r="YY2" s="68"/>
      <c r="YZ2" s="68"/>
      <c r="ZA2" s="68"/>
      <c r="ZB2" s="68"/>
      <c r="ZC2" s="68"/>
      <c r="ZD2" s="68"/>
      <c r="ZE2" s="68"/>
      <c r="ZF2" s="68"/>
      <c r="ZG2" s="68"/>
      <c r="ZH2" s="68"/>
      <c r="ZI2" s="68"/>
      <c r="ZJ2" s="68"/>
      <c r="ZK2" s="68"/>
      <c r="ZL2" s="68"/>
      <c r="ZM2" s="68"/>
      <c r="ZN2" s="68"/>
      <c r="ZO2" s="68"/>
      <c r="ZP2" s="68"/>
      <c r="ZQ2" s="68"/>
      <c r="ZR2" s="68"/>
      <c r="ZS2" s="68"/>
      <c r="ZT2" s="68"/>
      <c r="ZU2" s="68"/>
      <c r="ZV2" s="68"/>
      <c r="ZW2" s="61"/>
      <c r="ZX2" s="61"/>
      <c r="ZY2" s="61"/>
      <c r="ZZ2" s="61"/>
      <c r="AAA2" s="61"/>
      <c r="AAB2" s="61"/>
      <c r="AAC2" s="61"/>
      <c r="AAD2" s="61"/>
      <c r="AAE2" s="61"/>
      <c r="AAF2" s="61"/>
      <c r="AAG2" s="61"/>
      <c r="AAH2" s="61"/>
      <c r="AAI2" s="61"/>
      <c r="AAJ2" s="61"/>
      <c r="AAK2" s="61"/>
      <c r="AAL2" s="61"/>
      <c r="AAM2" s="61"/>
      <c r="AAN2" s="61"/>
      <c r="AAO2" s="61"/>
      <c r="AAP2" s="61"/>
      <c r="AAQ2" s="61"/>
      <c r="AAR2" s="61"/>
      <c r="AAS2" s="61"/>
      <c r="AAT2" s="61"/>
      <c r="AAU2" s="61"/>
      <c r="AAV2" s="61"/>
      <c r="AAW2" s="61"/>
      <c r="AAX2" s="61"/>
      <c r="AAY2" s="61"/>
      <c r="AAZ2" s="61"/>
      <c r="ABA2" s="61"/>
      <c r="ABB2" s="61"/>
      <c r="ABC2" s="61"/>
      <c r="ABD2" s="61"/>
      <c r="ABE2" s="61"/>
      <c r="ABF2" s="61"/>
      <c r="ABG2" s="61"/>
      <c r="ABH2" s="61"/>
      <c r="ABI2" s="61"/>
      <c r="ABJ2" s="61"/>
      <c r="ABK2" s="61"/>
      <c r="ABL2" s="61"/>
      <c r="ABM2" s="61"/>
      <c r="ABN2" s="61"/>
      <c r="ABO2" s="61"/>
      <c r="ABP2" s="61"/>
      <c r="ABQ2" s="61"/>
      <c r="ABR2" s="61"/>
      <c r="ABS2" s="61"/>
      <c r="ABT2" s="61"/>
      <c r="ABU2" s="61"/>
      <c r="ABV2" s="61"/>
      <c r="ABW2" s="61"/>
      <c r="ABX2" s="61"/>
      <c r="ABY2" s="61"/>
      <c r="ABZ2" s="61"/>
      <c r="ACA2" s="61"/>
      <c r="ACB2" s="61"/>
      <c r="ACC2" s="61"/>
      <c r="ACD2" s="61"/>
      <c r="ACE2" s="61"/>
      <c r="ACF2" s="61"/>
      <c r="ACG2" s="61"/>
      <c r="ACH2" s="61"/>
      <c r="ACI2" s="61"/>
      <c r="ACJ2" s="61"/>
      <c r="ACK2" s="61"/>
      <c r="ACL2" s="61"/>
      <c r="ACM2" s="61"/>
      <c r="ACN2" s="61"/>
      <c r="ACO2" s="61"/>
      <c r="ACP2" s="61"/>
      <c r="ACQ2" s="61"/>
      <c r="ACR2" s="61"/>
      <c r="ACS2" s="61"/>
      <c r="ACT2" s="61"/>
      <c r="ACU2" s="61"/>
      <c r="ACV2" s="61"/>
      <c r="ACW2" s="61"/>
      <c r="ACX2" s="61"/>
      <c r="ACY2" s="61"/>
      <c r="ACZ2" s="61"/>
      <c r="ADA2" s="61"/>
      <c r="ADB2" s="61"/>
      <c r="ADC2" s="61"/>
      <c r="ADD2" s="61"/>
      <c r="ADE2" s="61"/>
      <c r="ADF2" s="61"/>
      <c r="ADG2" s="61"/>
      <c r="ADH2" s="61"/>
      <c r="ADI2" s="61"/>
      <c r="ADJ2" s="61"/>
      <c r="ADK2" s="61"/>
      <c r="ADL2" s="61"/>
      <c r="ADM2" s="61"/>
      <c r="ADN2" s="61"/>
      <c r="ADO2" s="61"/>
      <c r="ADP2" s="61"/>
      <c r="ADQ2" s="61"/>
      <c r="ADR2" s="61"/>
      <c r="ADS2" s="61"/>
      <c r="ADT2" s="61"/>
      <c r="ADU2" s="61"/>
      <c r="ADV2" s="61"/>
      <c r="ADW2" s="61"/>
      <c r="ADX2" s="61"/>
      <c r="ADY2" s="61"/>
      <c r="ADZ2" s="61"/>
      <c r="AEA2" s="61"/>
      <c r="AEB2" s="61"/>
      <c r="AEC2" s="61"/>
      <c r="AED2" s="61"/>
      <c r="AEE2" s="61"/>
      <c r="AEF2" s="61"/>
      <c r="AEG2" s="61"/>
      <c r="AEH2" s="61"/>
      <c r="AEI2" s="61"/>
      <c r="AEJ2" s="61"/>
      <c r="AEK2" s="61"/>
      <c r="AEL2" s="61"/>
      <c r="AEM2" s="61"/>
      <c r="AEN2" s="61"/>
      <c r="AEO2" s="61"/>
      <c r="AEP2" s="61"/>
      <c r="AEQ2" s="61"/>
      <c r="AER2" s="61"/>
      <c r="AES2" s="61"/>
      <c r="AET2" s="61"/>
      <c r="AEU2" s="61"/>
      <c r="AEV2" s="61"/>
      <c r="AEW2" s="61"/>
      <c r="AEX2" s="61"/>
      <c r="AEY2" s="61"/>
      <c r="AEZ2" s="61"/>
      <c r="AFA2" s="61"/>
      <c r="AFB2" s="61"/>
      <c r="AFC2" s="61"/>
      <c r="AFD2" s="61"/>
      <c r="AFE2" s="61"/>
      <c r="AFF2" s="61"/>
      <c r="AFG2" s="61"/>
      <c r="AFH2" s="61"/>
      <c r="AFI2" s="61"/>
      <c r="AFJ2" s="61"/>
      <c r="AFK2" s="61"/>
      <c r="AFL2" s="61"/>
      <c r="AFM2" s="61"/>
      <c r="AFN2" s="61"/>
      <c r="AFO2" s="61"/>
      <c r="AFP2" s="61"/>
      <c r="AFQ2" s="61"/>
      <c r="AFR2" s="61"/>
      <c r="AFS2" s="61"/>
      <c r="AFT2" s="61"/>
      <c r="AFU2" s="61"/>
      <c r="AFV2" s="61"/>
      <c r="AFW2" s="61"/>
      <c r="AFX2" s="61"/>
      <c r="AFY2" s="61"/>
      <c r="AFZ2" s="61"/>
      <c r="AGA2" s="61"/>
      <c r="AGB2" s="61"/>
      <c r="AGC2" s="61"/>
      <c r="AGD2" s="61"/>
      <c r="AGE2" s="61"/>
      <c r="AGF2" s="61"/>
      <c r="AGG2" s="61"/>
      <c r="AGH2" s="61"/>
      <c r="AGI2" s="61"/>
      <c r="AGJ2" s="61"/>
      <c r="AGK2" s="61"/>
      <c r="AGL2" s="61"/>
      <c r="AGM2" s="61"/>
      <c r="AGN2" s="61"/>
      <c r="AGO2" s="61"/>
      <c r="AGP2" s="61"/>
      <c r="AGQ2" s="61"/>
      <c r="AGR2" s="61"/>
      <c r="AGS2" s="61"/>
      <c r="AGT2" s="61"/>
      <c r="AGU2" s="61"/>
      <c r="AGV2" s="61"/>
      <c r="AGW2" s="61"/>
      <c r="AGX2" s="61"/>
      <c r="AGY2" s="61"/>
      <c r="AGZ2" s="61"/>
      <c r="AHA2" s="61"/>
      <c r="AHB2" s="61"/>
      <c r="AHC2" s="61"/>
      <c r="AHD2" s="61"/>
      <c r="AHE2" s="61"/>
      <c r="AHF2" s="61"/>
      <c r="AHG2" s="61"/>
      <c r="AHH2" s="61"/>
      <c r="AHI2" s="61"/>
      <c r="AHJ2" s="61"/>
      <c r="AHK2" s="61"/>
      <c r="AHL2" s="61"/>
      <c r="AHM2" s="61"/>
      <c r="AHN2" s="61"/>
      <c r="AHO2" s="61"/>
      <c r="AHP2" s="61"/>
      <c r="AHQ2" s="61"/>
      <c r="AHR2" s="61"/>
      <c r="AHS2" s="61"/>
      <c r="AHT2" s="61"/>
      <c r="AHU2" s="61"/>
      <c r="AHV2" s="61"/>
      <c r="AHW2" s="61"/>
      <c r="AHX2" s="61"/>
      <c r="AHY2" s="61"/>
      <c r="AHZ2" s="61"/>
      <c r="AIA2" s="61"/>
      <c r="AIB2" s="61"/>
      <c r="AIC2" s="61"/>
      <c r="AID2" s="61"/>
      <c r="AIE2" s="61"/>
      <c r="AIF2" s="61"/>
      <c r="AIG2" s="61"/>
      <c r="AIH2" s="61"/>
      <c r="AII2" s="61"/>
      <c r="AIJ2" s="61"/>
      <c r="AIK2" s="61"/>
      <c r="AIL2" s="61"/>
      <c r="AIM2" s="61"/>
      <c r="AIN2" s="61"/>
      <c r="AIO2" s="61"/>
      <c r="AIP2" s="61"/>
      <c r="AIQ2" s="61"/>
      <c r="AIR2" s="61"/>
      <c r="AIS2" s="61"/>
      <c r="AIT2" s="61"/>
      <c r="AIU2" s="61"/>
      <c r="AIV2" s="61"/>
      <c r="AIW2" s="61"/>
      <c r="AIX2" s="61"/>
      <c r="AIY2" s="61"/>
      <c r="AIZ2" s="61"/>
      <c r="AJA2" s="61"/>
      <c r="AJB2" s="61"/>
      <c r="AJC2" s="61"/>
      <c r="AJD2" s="61"/>
      <c r="AJE2" s="61"/>
      <c r="AJF2" s="61"/>
      <c r="AJG2" s="61"/>
      <c r="AJH2" s="61"/>
      <c r="AJI2" s="61"/>
      <c r="AJJ2" s="61"/>
      <c r="AJK2" s="61"/>
      <c r="AJL2" s="61"/>
      <c r="AJM2" s="61"/>
      <c r="AJN2" s="61"/>
      <c r="AJO2" s="61"/>
      <c r="AJP2" s="61"/>
      <c r="AJQ2" s="61"/>
      <c r="AJR2" s="61"/>
      <c r="AJS2" s="61"/>
      <c r="AJT2" s="61"/>
      <c r="AJU2" s="61"/>
      <c r="AJV2" s="61"/>
      <c r="AJW2" s="61"/>
      <c r="AJX2" s="61"/>
      <c r="AJY2" s="61"/>
      <c r="AJZ2" s="61"/>
      <c r="AKA2" s="61"/>
      <c r="AKB2" s="61"/>
      <c r="AKC2" s="61"/>
      <c r="AKD2" s="61"/>
      <c r="AKE2" s="61"/>
      <c r="AKF2" s="61"/>
      <c r="AKG2" s="61"/>
      <c r="AKH2" s="61"/>
      <c r="AKI2" s="61"/>
      <c r="AKJ2" s="61"/>
      <c r="AKK2" s="61"/>
      <c r="AKL2" s="61"/>
      <c r="AKM2" s="61"/>
      <c r="AKN2" s="61"/>
      <c r="AKO2" s="61"/>
      <c r="AKP2" s="61"/>
      <c r="AKQ2" s="61"/>
      <c r="AKR2" s="61"/>
      <c r="AKS2" s="61"/>
      <c r="AKT2" s="61"/>
      <c r="AKU2" s="61"/>
      <c r="AKV2" s="61"/>
      <c r="AKW2" s="61"/>
      <c r="AKX2" s="61"/>
      <c r="AKY2" s="61"/>
      <c r="AKZ2" s="61"/>
      <c r="ALA2" s="61"/>
      <c r="ALB2" s="61"/>
      <c r="ALC2" s="61"/>
      <c r="ALD2" s="61"/>
      <c r="ALE2" s="61"/>
      <c r="ALF2" s="61"/>
      <c r="ALG2" s="61"/>
      <c r="ALH2" s="61"/>
      <c r="ALI2" s="61"/>
      <c r="ALJ2" s="61"/>
      <c r="ALK2" s="61"/>
      <c r="ALL2" s="61"/>
      <c r="ALM2" s="61"/>
      <c r="ALN2" s="61"/>
      <c r="ALO2" s="61"/>
      <c r="ALP2" s="61"/>
      <c r="ALQ2" s="61"/>
      <c r="ALR2" s="61"/>
      <c r="ALS2" s="61"/>
      <c r="ALT2" s="61"/>
      <c r="ALU2" s="61"/>
      <c r="ALV2" s="61"/>
      <c r="ALW2" s="61"/>
      <c r="ALX2" s="61"/>
      <c r="ALY2" s="61"/>
      <c r="ALZ2" s="61"/>
      <c r="AMA2" s="61"/>
      <c r="AMB2" s="61"/>
      <c r="AMC2" s="61"/>
      <c r="AMD2" s="61"/>
      <c r="AME2" s="61"/>
      <c r="AMF2" s="61"/>
      <c r="AMG2" s="61"/>
      <c r="AMH2" s="61"/>
      <c r="AMI2" s="61"/>
      <c r="AMJ2" s="61"/>
      <c r="AMK2" s="61"/>
      <c r="AML2" s="61"/>
      <c r="AMM2" s="61"/>
      <c r="AMN2" s="61"/>
      <c r="AMO2" s="61"/>
      <c r="AMP2" s="61"/>
      <c r="AMQ2" s="61"/>
      <c r="AMR2" s="61"/>
      <c r="AMS2" s="61"/>
      <c r="AMT2" s="61"/>
      <c r="AMU2" s="61"/>
      <c r="AMV2" s="61"/>
      <c r="AMW2" s="61"/>
      <c r="AMX2" s="61"/>
      <c r="AMY2" s="61"/>
      <c r="AMZ2" s="61"/>
      <c r="ANA2" s="61"/>
      <c r="ANB2" s="61"/>
      <c r="ANC2" s="61"/>
      <c r="AND2" s="61"/>
      <c r="ANE2" s="61"/>
      <c r="ANF2" s="61"/>
      <c r="ANG2" s="61"/>
      <c r="ANH2" s="61"/>
      <c r="ANI2" s="61"/>
      <c r="ANJ2" s="61"/>
      <c r="ANK2" s="61"/>
      <c r="ANL2" s="61"/>
      <c r="ANM2" s="61"/>
      <c r="ANN2" s="61"/>
      <c r="ANO2" s="61"/>
      <c r="ANP2" s="61"/>
      <c r="ANQ2" s="61"/>
      <c r="ANR2" s="61"/>
      <c r="ANS2" s="61"/>
      <c r="ANT2" s="61"/>
      <c r="ANU2" s="61"/>
      <c r="ANV2" s="61"/>
      <c r="ANW2" s="61"/>
      <c r="ANX2" s="61"/>
      <c r="ANY2" s="61"/>
      <c r="ANZ2" s="61"/>
      <c r="AOA2" s="61"/>
      <c r="AOB2" s="61"/>
      <c r="AOC2" s="61"/>
      <c r="AOD2" s="61"/>
      <c r="AOE2" s="61"/>
      <c r="AOF2" s="61"/>
      <c r="AOG2" s="61"/>
      <c r="AOH2" s="61"/>
      <c r="AOI2" s="61"/>
      <c r="AOJ2" s="61"/>
      <c r="AOK2" s="61"/>
      <c r="AOL2" s="61"/>
      <c r="AOM2" s="61"/>
      <c r="AON2" s="61"/>
      <c r="AOO2" s="61"/>
      <c r="AOP2" s="61"/>
      <c r="AOQ2" s="61"/>
      <c r="AOR2" s="61"/>
      <c r="AOS2" s="61"/>
      <c r="AOT2" s="61"/>
      <c r="AOU2" s="61"/>
      <c r="AOV2" s="61"/>
      <c r="AOW2" s="61"/>
      <c r="AOX2" s="61"/>
      <c r="AOY2" s="61"/>
      <c r="AOZ2" s="61"/>
      <c r="APA2" s="61"/>
      <c r="APB2" s="61"/>
      <c r="APC2" s="61"/>
      <c r="APD2" s="61"/>
      <c r="APE2" s="61"/>
      <c r="APF2" s="61"/>
      <c r="APG2" s="61"/>
      <c r="APH2" s="61"/>
      <c r="API2" s="61"/>
      <c r="APJ2" s="61"/>
      <c r="APK2" s="61"/>
      <c r="APL2" s="61"/>
      <c r="APM2" s="61"/>
      <c r="APN2" s="61"/>
      <c r="APO2" s="61"/>
      <c r="APP2" s="61"/>
      <c r="APQ2" s="61"/>
      <c r="APR2" s="61"/>
      <c r="APS2" s="61"/>
      <c r="APT2" s="61"/>
      <c r="APU2" s="61"/>
      <c r="APV2" s="61"/>
      <c r="APW2" s="61"/>
      <c r="APX2" s="61"/>
      <c r="APY2" s="61"/>
      <c r="APZ2" s="61"/>
      <c r="AQA2" s="61"/>
      <c r="AQB2" s="61"/>
      <c r="AQC2" s="61"/>
      <c r="AQD2" s="61"/>
      <c r="AQE2" s="61"/>
      <c r="AQF2" s="61"/>
      <c r="AQG2" s="61"/>
      <c r="AQH2" s="61"/>
      <c r="AQI2" s="61"/>
      <c r="AQJ2" s="61"/>
      <c r="AQK2" s="61"/>
      <c r="AQL2" s="61"/>
      <c r="AQM2" s="61"/>
      <c r="AQN2" s="61"/>
      <c r="AQO2" s="61"/>
      <c r="AQP2" s="61"/>
      <c r="AQQ2" s="61"/>
      <c r="AQR2" s="61"/>
      <c r="AQS2" s="61"/>
      <c r="AQT2" s="61"/>
      <c r="AQU2" s="61"/>
      <c r="AQV2" s="61"/>
      <c r="AQW2" s="61"/>
      <c r="AQX2" s="61"/>
      <c r="AQY2" s="61"/>
      <c r="AQZ2" s="61"/>
      <c r="ARA2" s="61"/>
      <c r="ARB2" s="61"/>
      <c r="ARC2" s="61"/>
      <c r="ARD2" s="61"/>
      <c r="ARE2" s="61"/>
      <c r="ARF2" s="61"/>
      <c r="ARG2" s="61"/>
      <c r="ARH2" s="61"/>
      <c r="ARI2" s="61"/>
      <c r="ARJ2" s="61"/>
      <c r="ARK2" s="61"/>
      <c r="ARL2" s="61"/>
      <c r="ARM2" s="61"/>
      <c r="ARN2" s="61"/>
      <c r="ARO2" s="61"/>
      <c r="ARP2" s="61"/>
      <c r="ARQ2" s="61"/>
      <c r="ARR2" s="61"/>
      <c r="ARS2" s="61"/>
      <c r="ART2" s="61"/>
      <c r="ARU2" s="61"/>
      <c r="ARV2" s="61"/>
      <c r="ARW2" s="61"/>
      <c r="ARX2" s="61"/>
      <c r="ARY2" s="61"/>
      <c r="ARZ2" s="61"/>
      <c r="ASA2" s="61"/>
      <c r="ASB2" s="61"/>
      <c r="ASC2" s="61"/>
      <c r="ASD2" s="61"/>
      <c r="ASE2" s="61"/>
      <c r="ASF2" s="61"/>
      <c r="ASG2" s="61"/>
      <c r="ASH2" s="61"/>
      <c r="ASI2" s="61"/>
      <c r="ASJ2" s="61"/>
      <c r="ASK2" s="61"/>
      <c r="ASL2" s="61"/>
      <c r="ASM2" s="61"/>
      <c r="ASN2" s="61"/>
      <c r="ASO2" s="61"/>
      <c r="ASP2" s="61"/>
      <c r="ASQ2" s="61"/>
      <c r="ASR2" s="61"/>
      <c r="ASS2" s="61"/>
      <c r="AST2" s="61"/>
      <c r="ASU2" s="61"/>
      <c r="ASV2" s="61"/>
      <c r="ASW2" s="61"/>
      <c r="ASX2" s="61"/>
      <c r="ASY2" s="61"/>
      <c r="ASZ2" s="61"/>
      <c r="ATA2" s="61"/>
      <c r="ATB2" s="61"/>
      <c r="ATC2" s="61"/>
      <c r="ATD2" s="61"/>
      <c r="ATE2" s="61"/>
      <c r="ATF2" s="61"/>
      <c r="ATG2" s="61"/>
      <c r="ATH2" s="61"/>
      <c r="ATI2" s="61"/>
      <c r="ATJ2" s="61"/>
      <c r="ATK2" s="61"/>
      <c r="ATL2" s="61"/>
      <c r="ATM2" s="61"/>
      <c r="ATN2" s="61"/>
      <c r="ATO2" s="61"/>
      <c r="ATP2" s="61"/>
      <c r="ATQ2" s="61"/>
      <c r="ATR2" s="61"/>
      <c r="ATS2" s="61"/>
      <c r="ATT2" s="61"/>
      <c r="ATU2" s="61"/>
      <c r="ATV2" s="61"/>
      <c r="ATW2" s="61"/>
      <c r="ATX2" s="61"/>
      <c r="ATY2" s="61"/>
      <c r="ATZ2" s="61"/>
      <c r="AUA2" s="61"/>
      <c r="AUB2" s="61"/>
      <c r="AUC2" s="61"/>
      <c r="AUD2" s="61"/>
      <c r="AUE2" s="61"/>
      <c r="AUF2" s="61"/>
      <c r="AUG2" s="61"/>
      <c r="AUH2" s="61"/>
      <c r="AUI2" s="61"/>
      <c r="AUJ2" s="61"/>
      <c r="AUK2" s="61"/>
      <c r="AUL2" s="61"/>
      <c r="AUM2" s="61"/>
      <c r="AUN2" s="61"/>
      <c r="AUO2" s="61"/>
      <c r="AUP2" s="61"/>
      <c r="AUQ2" s="61"/>
      <c r="AUR2" s="61"/>
      <c r="AUS2" s="61"/>
      <c r="AUT2" s="61"/>
      <c r="AUU2" s="61"/>
      <c r="AUV2" s="61"/>
      <c r="AUW2" s="61"/>
      <c r="AUX2" s="61"/>
      <c r="AUY2" s="61"/>
      <c r="AUZ2" s="61"/>
      <c r="AVA2" s="61"/>
      <c r="AVB2" s="61"/>
      <c r="AVC2" s="61"/>
      <c r="AVD2" s="61"/>
      <c r="AVE2" s="61"/>
      <c r="AVF2" s="61"/>
      <c r="AVG2" s="61"/>
      <c r="AVH2" s="61"/>
      <c r="AVI2" s="61"/>
      <c r="AVJ2" s="61"/>
      <c r="AVK2" s="61"/>
      <c r="AVL2" s="61"/>
      <c r="AVM2" s="61"/>
      <c r="AVN2" s="61"/>
      <c r="AVO2" s="61"/>
      <c r="AVP2" s="61"/>
      <c r="AVQ2" s="61"/>
      <c r="AVR2" s="61"/>
      <c r="AVS2" s="61"/>
      <c r="AVT2" s="61"/>
      <c r="AVU2" s="61"/>
      <c r="AVV2" s="61"/>
      <c r="AVW2" s="61"/>
      <c r="AVX2" s="61"/>
      <c r="AVY2" s="61"/>
      <c r="AVZ2" s="61"/>
      <c r="AWA2" s="61"/>
      <c r="AWB2" s="61"/>
      <c r="AWC2" s="61"/>
      <c r="AWD2" s="61"/>
      <c r="AWE2" s="61"/>
      <c r="AWF2" s="61"/>
      <c r="AWG2" s="61"/>
      <c r="AWH2" s="61"/>
      <c r="AWI2" s="61"/>
      <c r="AWJ2" s="61"/>
      <c r="AWK2" s="61"/>
      <c r="AWL2" s="61"/>
      <c r="AWM2" s="61"/>
      <c r="AWN2" s="61"/>
      <c r="AWO2" s="61"/>
      <c r="AWP2" s="61"/>
      <c r="AWQ2" s="61"/>
      <c r="AWR2" s="61"/>
      <c r="AWS2" s="61"/>
      <c r="AWT2" s="61"/>
      <c r="AWU2" s="61"/>
      <c r="AWV2" s="61"/>
      <c r="AWW2" s="61"/>
      <c r="AWX2" s="61"/>
      <c r="AWY2" s="61"/>
      <c r="AWZ2" s="61"/>
      <c r="AXA2" s="61"/>
      <c r="AXB2" s="61"/>
      <c r="AXC2" s="61"/>
      <c r="AXD2" s="61"/>
      <c r="AXE2" s="61"/>
      <c r="AXF2" s="61"/>
      <c r="AXG2" s="61"/>
      <c r="AXH2" s="61"/>
      <c r="AXI2" s="61"/>
      <c r="AXJ2" s="61"/>
      <c r="AXK2" s="61"/>
      <c r="AXL2" s="61"/>
      <c r="AXM2" s="61"/>
      <c r="AXN2" s="61"/>
      <c r="AXO2" s="61"/>
      <c r="AXP2" s="61"/>
      <c r="AXQ2" s="61"/>
      <c r="AXR2" s="61"/>
      <c r="AXS2" s="61"/>
      <c r="AXT2" s="61"/>
      <c r="AXU2" s="61"/>
      <c r="AXV2" s="61"/>
      <c r="AXW2" s="61"/>
      <c r="AXX2" s="61"/>
      <c r="AXY2" s="61"/>
      <c r="AXZ2" s="61"/>
      <c r="AYA2" s="61"/>
      <c r="AYB2" s="61"/>
      <c r="AYC2" s="61"/>
      <c r="AYD2" s="61"/>
      <c r="AYE2" s="61"/>
      <c r="AYF2" s="61"/>
      <c r="AYG2" s="61"/>
      <c r="AYH2" s="61"/>
      <c r="AYI2" s="61"/>
      <c r="AYJ2" s="61"/>
      <c r="AYK2" s="61"/>
      <c r="AYL2" s="61"/>
      <c r="AYM2" s="61"/>
      <c r="AYN2" s="61"/>
      <c r="AYO2" s="61"/>
      <c r="AYP2" s="61"/>
      <c r="AYQ2" s="61"/>
      <c r="AYR2" s="61"/>
      <c r="AYS2" s="61"/>
      <c r="AYT2" s="61"/>
      <c r="AYU2" s="61"/>
      <c r="AYV2" s="61"/>
      <c r="AYW2" s="61"/>
      <c r="AYX2" s="61"/>
      <c r="AYY2" s="61"/>
      <c r="AYZ2" s="61"/>
      <c r="AZA2" s="61"/>
      <c r="AZB2" s="61"/>
      <c r="AZC2" s="61"/>
      <c r="AZD2" s="61"/>
      <c r="AZE2" s="61"/>
      <c r="AZF2" s="61"/>
      <c r="AZG2" s="61"/>
      <c r="AZH2" s="61"/>
      <c r="AZI2" s="61"/>
      <c r="AZJ2" s="61"/>
      <c r="AZK2" s="61"/>
      <c r="AZL2" s="61"/>
      <c r="AZM2" s="61"/>
      <c r="AZN2" s="61"/>
      <c r="AZO2" s="61"/>
      <c r="AZP2" s="61"/>
      <c r="AZQ2" s="61"/>
      <c r="AZR2" s="61"/>
      <c r="AZS2" s="61"/>
      <c r="AZT2" s="61"/>
      <c r="AZU2" s="61"/>
      <c r="AZV2" s="61"/>
      <c r="AZW2" s="61"/>
      <c r="AZX2" s="61"/>
      <c r="AZY2" s="61"/>
      <c r="AZZ2" s="61"/>
      <c r="BAA2" s="61"/>
      <c r="BAB2" s="61"/>
      <c r="BAC2" s="61"/>
      <c r="BAD2" s="61"/>
      <c r="BAE2" s="61"/>
      <c r="BAF2" s="61"/>
      <c r="BAG2" s="61"/>
      <c r="BAH2" s="61"/>
      <c r="BAI2" s="61"/>
      <c r="BAJ2" s="61"/>
      <c r="BAK2" s="61"/>
      <c r="BAL2" s="61"/>
      <c r="BAM2" s="61"/>
      <c r="BAN2" s="61"/>
      <c r="BAO2" s="61"/>
      <c r="BAP2" s="61"/>
      <c r="BAQ2" s="61"/>
      <c r="BAR2" s="61"/>
      <c r="BAS2" s="61"/>
      <c r="BAT2" s="61"/>
      <c r="BAU2" s="61"/>
      <c r="BAV2" s="61"/>
      <c r="BAW2" s="61"/>
      <c r="BAX2" s="61"/>
      <c r="BAY2" s="61"/>
      <c r="BAZ2" s="61"/>
      <c r="BBA2" s="61"/>
      <c r="BBB2" s="61"/>
      <c r="BBC2" s="61"/>
      <c r="BBD2" s="61"/>
      <c r="BBE2" s="61"/>
      <c r="BBF2" s="61"/>
      <c r="BBG2" s="61"/>
      <c r="BBH2" s="61"/>
      <c r="BBI2" s="61"/>
      <c r="BBJ2" s="61"/>
      <c r="BBK2" s="61"/>
      <c r="BBL2" s="61"/>
      <c r="BBM2" s="61"/>
      <c r="BBN2" s="61"/>
      <c r="BBO2" s="61"/>
      <c r="BBP2" s="61"/>
      <c r="BBQ2" s="61"/>
      <c r="BBR2" s="61"/>
      <c r="BBS2" s="61"/>
      <c r="BBT2" s="61"/>
      <c r="BBU2" s="61"/>
      <c r="BBV2" s="61"/>
      <c r="BBW2" s="61"/>
      <c r="BBX2" s="61"/>
      <c r="BBY2" s="61"/>
      <c r="BBZ2" s="61"/>
      <c r="BCA2" s="61"/>
      <c r="BCB2" s="61"/>
      <c r="BCC2" s="61"/>
      <c r="BCD2" s="61"/>
      <c r="BCE2" s="61"/>
      <c r="BCF2" s="61"/>
      <c r="BCG2" s="61"/>
      <c r="BCH2" s="61"/>
      <c r="BCI2" s="61"/>
      <c r="BCJ2" s="61"/>
      <c r="BCK2" s="61"/>
      <c r="BCL2" s="61"/>
      <c r="BCM2" s="61"/>
      <c r="BCN2" s="61"/>
      <c r="BCO2" s="61"/>
      <c r="BCP2" s="61"/>
      <c r="BCQ2" s="61"/>
      <c r="BCR2" s="61"/>
      <c r="BCS2" s="61"/>
      <c r="BCT2" s="61"/>
      <c r="BCU2" s="61"/>
      <c r="BCV2" s="61"/>
      <c r="BCW2" s="61"/>
      <c r="BCX2" s="61"/>
      <c r="BCY2" s="61"/>
      <c r="BCZ2" s="61"/>
      <c r="BDA2" s="61"/>
      <c r="BDB2" s="61"/>
      <c r="BDC2" s="61"/>
      <c r="BDD2" s="61"/>
      <c r="BDE2" s="61"/>
      <c r="BDF2" s="61"/>
      <c r="BDG2" s="61"/>
      <c r="BDH2" s="61"/>
      <c r="BDI2" s="61"/>
      <c r="BDJ2" s="61"/>
      <c r="BDK2" s="61"/>
      <c r="BDL2" s="61"/>
      <c r="BDM2" s="61"/>
      <c r="BDN2" s="61"/>
      <c r="BDO2" s="61"/>
      <c r="BDP2" s="61"/>
      <c r="BDQ2" s="61"/>
      <c r="BDR2" s="61"/>
      <c r="BDS2" s="61"/>
      <c r="BDT2" s="61"/>
      <c r="BDU2" s="61"/>
      <c r="BDV2" s="61"/>
      <c r="BDW2" s="61"/>
      <c r="BDX2" s="61"/>
      <c r="BDY2" s="61"/>
      <c r="BDZ2" s="61"/>
      <c r="BEA2" s="61"/>
      <c r="BEB2" s="61"/>
      <c r="BEC2" s="61"/>
      <c r="BED2" s="61"/>
      <c r="BEE2" s="61"/>
      <c r="BEF2" s="61"/>
      <c r="BEG2" s="61"/>
      <c r="BEH2" s="61"/>
      <c r="BEI2" s="61"/>
      <c r="BEJ2" s="61"/>
      <c r="BEK2" s="61"/>
      <c r="BEL2" s="61"/>
      <c r="BEM2" s="61"/>
      <c r="BEN2" s="61"/>
      <c r="BEO2" s="61"/>
      <c r="BEP2" s="61"/>
      <c r="BEQ2" s="61"/>
      <c r="BER2" s="61"/>
      <c r="BES2" s="61"/>
      <c r="BET2" s="61"/>
      <c r="BEU2" s="61"/>
      <c r="BEV2" s="61"/>
      <c r="BEW2" s="61"/>
      <c r="BEX2" s="61"/>
      <c r="BEY2" s="61"/>
      <c r="BEZ2" s="61"/>
      <c r="BFA2" s="61"/>
      <c r="BFB2" s="61"/>
      <c r="BFC2" s="61"/>
      <c r="BFD2" s="61"/>
      <c r="BFE2" s="61"/>
      <c r="BFF2" s="61"/>
      <c r="BFG2" s="61"/>
      <c r="BFH2" s="61"/>
      <c r="BFI2" s="61"/>
      <c r="BFJ2" s="61"/>
      <c r="BFK2" s="61"/>
      <c r="BFL2" s="61"/>
      <c r="BFM2" s="61"/>
      <c r="BFN2" s="61"/>
      <c r="BFO2" s="61"/>
      <c r="BFP2" s="61"/>
      <c r="BFQ2" s="61"/>
      <c r="BFR2" s="61"/>
      <c r="BFS2" s="61"/>
      <c r="BFT2" s="61"/>
      <c r="BFU2" s="61"/>
      <c r="BFV2" s="61"/>
      <c r="BFW2" s="61"/>
      <c r="BFX2" s="61"/>
      <c r="BFY2" s="61"/>
      <c r="BFZ2" s="61"/>
      <c r="BGA2" s="61"/>
      <c r="BGB2" s="61"/>
      <c r="BGC2" s="61"/>
      <c r="BGD2" s="61"/>
      <c r="BGE2" s="61"/>
      <c r="BGF2" s="61"/>
      <c r="BGG2" s="61"/>
      <c r="BGH2" s="61"/>
      <c r="BGI2" s="61"/>
      <c r="BGJ2" s="61"/>
      <c r="BGK2" s="61"/>
      <c r="BGL2" s="61"/>
      <c r="BGM2" s="61"/>
      <c r="BGN2" s="61"/>
      <c r="BGO2" s="61"/>
      <c r="BGP2" s="61"/>
      <c r="BGQ2" s="61"/>
      <c r="BGR2" s="61"/>
      <c r="BGS2" s="61"/>
      <c r="BGT2" s="61"/>
      <c r="BGU2" s="61"/>
      <c r="BGV2" s="61"/>
      <c r="BGW2" s="61"/>
      <c r="BGX2" s="61"/>
      <c r="BGY2" s="61"/>
      <c r="BGZ2" s="61"/>
      <c r="BHA2" s="61"/>
      <c r="BHB2" s="61"/>
      <c r="BHC2" s="61"/>
      <c r="BHD2" s="61"/>
      <c r="BHE2" s="61"/>
      <c r="BHF2" s="61"/>
      <c r="BHG2" s="61"/>
      <c r="BHH2" s="61"/>
      <c r="BHI2" s="61"/>
      <c r="BHJ2" s="61"/>
      <c r="BHK2" s="61"/>
      <c r="BHL2" s="61"/>
      <c r="BHM2" s="61"/>
      <c r="BHN2" s="61"/>
      <c r="BHO2" s="61"/>
      <c r="BHP2" s="61"/>
      <c r="BHQ2" s="61"/>
      <c r="BHR2" s="61"/>
      <c r="BHS2" s="61"/>
      <c r="BHT2" s="61"/>
      <c r="BHU2" s="61"/>
      <c r="BHV2" s="61"/>
      <c r="BHW2" s="61"/>
      <c r="BHX2" s="61"/>
      <c r="BHY2" s="61"/>
      <c r="BHZ2" s="61"/>
      <c r="BIA2" s="61"/>
      <c r="BIB2" s="61"/>
      <c r="BIC2" s="61"/>
      <c r="BID2" s="61"/>
      <c r="BIE2" s="61"/>
      <c r="BIF2" s="61"/>
      <c r="BIG2" s="61"/>
      <c r="BIH2" s="61"/>
      <c r="BII2" s="61"/>
      <c r="BIJ2" s="61"/>
      <c r="BIK2" s="61"/>
      <c r="BIL2" s="61"/>
      <c r="BIM2" s="61"/>
      <c r="BIN2" s="61"/>
      <c r="BIO2" s="61"/>
      <c r="BIP2" s="61"/>
      <c r="BIQ2" s="61"/>
      <c r="BIR2" s="61"/>
      <c r="BIS2" s="61"/>
      <c r="BIT2" s="61"/>
      <c r="BIU2" s="61"/>
      <c r="BIV2" s="61"/>
      <c r="BIW2" s="61"/>
      <c r="BIX2" s="61"/>
      <c r="BIY2" s="61"/>
      <c r="BIZ2" s="61"/>
      <c r="BJA2" s="61"/>
      <c r="BJB2" s="61"/>
      <c r="BJC2" s="61"/>
      <c r="BJD2" s="61"/>
      <c r="BJE2" s="61"/>
      <c r="BJF2" s="61"/>
      <c r="BJG2" s="61"/>
      <c r="BJH2" s="61"/>
      <c r="BJI2" s="61"/>
      <c r="BJJ2" s="61"/>
      <c r="BJK2" s="61"/>
      <c r="BJL2" s="61"/>
      <c r="BJM2" s="61"/>
      <c r="BJN2" s="61"/>
      <c r="BJO2" s="61"/>
      <c r="BJP2" s="61"/>
      <c r="BJQ2" s="61"/>
      <c r="BJR2" s="61"/>
      <c r="BJS2" s="61"/>
      <c r="BJT2" s="61"/>
      <c r="BJU2" s="61"/>
      <c r="BJV2" s="61"/>
      <c r="BJW2" s="61"/>
      <c r="BJX2" s="61"/>
      <c r="BJY2" s="61"/>
      <c r="BJZ2" s="61"/>
      <c r="BKA2" s="61"/>
      <c r="BKB2" s="61"/>
      <c r="BKC2" s="61"/>
      <c r="BKD2" s="61"/>
      <c r="BKE2" s="61"/>
      <c r="BKF2" s="61"/>
      <c r="BKG2" s="61"/>
      <c r="BKH2" s="61"/>
      <c r="BKI2" s="61"/>
      <c r="BKJ2" s="61"/>
      <c r="BKK2" s="61"/>
      <c r="BKL2" s="61"/>
      <c r="BKM2" s="61"/>
      <c r="BKN2" s="61"/>
      <c r="BKO2" s="61"/>
      <c r="BKP2" s="61"/>
      <c r="BKQ2" s="61"/>
      <c r="BKR2" s="61"/>
      <c r="BKS2" s="61"/>
      <c r="BKT2" s="61"/>
      <c r="BKU2" s="61"/>
      <c r="BKV2" s="61"/>
      <c r="BKW2" s="61"/>
      <c r="BKX2" s="61"/>
      <c r="BKY2" s="61"/>
      <c r="BKZ2" s="61"/>
      <c r="BLA2" s="61"/>
      <c r="BLB2" s="61"/>
      <c r="BLC2" s="61"/>
      <c r="BLD2" s="61"/>
      <c r="BLE2" s="61"/>
      <c r="BLF2" s="61"/>
      <c r="BLG2" s="61"/>
      <c r="BLH2" s="61"/>
      <c r="BLI2" s="61"/>
      <c r="BLJ2" s="61"/>
      <c r="BLK2" s="61"/>
      <c r="BLL2" s="61"/>
      <c r="BLM2" s="61"/>
      <c r="BLN2" s="61"/>
      <c r="BLO2" s="61"/>
      <c r="BLP2" s="61"/>
      <c r="BLQ2" s="61"/>
      <c r="BLR2" s="61"/>
      <c r="BLS2" s="61"/>
      <c r="BLT2" s="61"/>
      <c r="BLU2" s="61"/>
      <c r="BLV2" s="61"/>
      <c r="BLW2" s="61"/>
      <c r="BLX2" s="61"/>
      <c r="BLY2" s="61"/>
      <c r="BLZ2" s="61"/>
      <c r="BMA2" s="61"/>
      <c r="BMB2" s="61"/>
      <c r="BMC2" s="61"/>
      <c r="BMD2" s="61"/>
      <c r="BME2" s="61"/>
      <c r="BMF2" s="61"/>
      <c r="BMG2" s="61"/>
      <c r="BMH2" s="61"/>
      <c r="BMI2" s="61"/>
      <c r="BMJ2" s="61"/>
      <c r="BMK2" s="61"/>
      <c r="BML2" s="61"/>
      <c r="BMM2" s="61"/>
      <c r="BMN2" s="61"/>
      <c r="BMO2" s="61"/>
      <c r="BMP2" s="61"/>
      <c r="BMQ2" s="61"/>
      <c r="BMR2" s="61"/>
      <c r="BMS2" s="61"/>
      <c r="BMT2" s="61"/>
      <c r="BMU2" s="61"/>
      <c r="BMV2" s="61"/>
      <c r="BMW2" s="61"/>
      <c r="BMX2" s="61"/>
      <c r="BMY2" s="61"/>
      <c r="BMZ2" s="61"/>
      <c r="BNA2" s="61"/>
      <c r="BNB2" s="61"/>
      <c r="BNC2" s="61"/>
      <c r="BND2" s="61"/>
      <c r="BNE2" s="61"/>
      <c r="BNF2" s="61"/>
      <c r="BNG2" s="61"/>
      <c r="BNH2" s="61"/>
      <c r="BNI2" s="61"/>
      <c r="BNJ2" s="61"/>
      <c r="BNK2" s="61"/>
      <c r="BNL2" s="61"/>
      <c r="BNM2" s="61"/>
      <c r="BNN2" s="61"/>
      <c r="BNO2" s="61"/>
      <c r="BNP2" s="61"/>
      <c r="BNQ2" s="61"/>
      <c r="BNR2" s="61"/>
      <c r="BNS2" s="61"/>
      <c r="BNT2" s="61"/>
      <c r="BNU2" s="61"/>
      <c r="BNV2" s="61"/>
      <c r="BNW2" s="61"/>
      <c r="BNX2" s="61"/>
      <c r="BNY2" s="61"/>
      <c r="BNZ2" s="61"/>
      <c r="BOA2" s="61"/>
      <c r="BOB2" s="61"/>
      <c r="BOC2" s="61"/>
      <c r="BOD2" s="61"/>
      <c r="BOE2" s="61"/>
      <c r="BOF2" s="61"/>
      <c r="BOG2" s="61"/>
      <c r="BOH2" s="61"/>
      <c r="BOI2" s="61"/>
      <c r="BOJ2" s="61"/>
      <c r="BOK2" s="61"/>
      <c r="BOL2" s="61"/>
      <c r="BOM2" s="61"/>
      <c r="BON2" s="61"/>
      <c r="BOO2" s="61"/>
      <c r="BOP2" s="61"/>
      <c r="BOQ2" s="61"/>
      <c r="BOR2" s="61"/>
      <c r="BOS2" s="61"/>
      <c r="BOT2" s="61"/>
      <c r="BOU2" s="61"/>
      <c r="BOV2" s="61"/>
      <c r="BOW2" s="61"/>
      <c r="BOX2" s="61"/>
      <c r="BOY2" s="61"/>
      <c r="BOZ2" s="61"/>
      <c r="BPA2" s="61"/>
      <c r="BPB2" s="61"/>
      <c r="BPC2" s="61"/>
      <c r="BPD2" s="61"/>
      <c r="BPE2" s="61"/>
      <c r="BPF2" s="61"/>
      <c r="BPG2" s="61"/>
      <c r="BPH2" s="61"/>
      <c r="BPI2" s="61"/>
      <c r="BPJ2" s="61"/>
      <c r="BPK2" s="61"/>
      <c r="BPL2" s="61"/>
      <c r="BPM2" s="61"/>
      <c r="BPN2" s="61"/>
      <c r="BPO2" s="61"/>
      <c r="BPP2" s="61"/>
      <c r="BPQ2" s="61"/>
      <c r="BPR2" s="61"/>
      <c r="BPS2" s="61"/>
      <c r="BPT2" s="61"/>
      <c r="BPU2" s="61"/>
      <c r="BPV2" s="61"/>
      <c r="BPW2" s="61"/>
      <c r="BPX2" s="61"/>
      <c r="BPY2" s="61"/>
      <c r="BPZ2" s="61"/>
      <c r="BQA2" s="61"/>
      <c r="BQB2" s="61"/>
      <c r="BQC2" s="61"/>
      <c r="BQD2" s="61"/>
      <c r="BQE2" s="61"/>
      <c r="BQF2" s="61"/>
      <c r="BQG2" s="61"/>
      <c r="BQH2" s="61"/>
      <c r="BQI2" s="61"/>
      <c r="BQJ2" s="61"/>
      <c r="BQK2" s="61"/>
      <c r="BQL2" s="61"/>
      <c r="BQM2" s="61"/>
      <c r="BQN2" s="61"/>
      <c r="BQO2" s="61"/>
      <c r="BQP2" s="61"/>
      <c r="BQQ2" s="61"/>
      <c r="BQR2" s="61"/>
      <c r="BQS2" s="61"/>
      <c r="BQT2" s="61"/>
      <c r="BQU2" s="61"/>
      <c r="BQV2" s="61"/>
      <c r="BQW2" s="61"/>
      <c r="BQX2" s="61"/>
      <c r="BQY2" s="61"/>
      <c r="BQZ2" s="61"/>
      <c r="BRA2" s="61"/>
      <c r="BRB2" s="61"/>
      <c r="BRC2" s="61"/>
      <c r="BRD2" s="61"/>
      <c r="BRE2" s="61"/>
      <c r="BRF2" s="61"/>
      <c r="BRG2" s="61"/>
      <c r="BRH2" s="61"/>
      <c r="BRI2" s="61"/>
      <c r="BRJ2" s="61"/>
      <c r="BRK2" s="61"/>
      <c r="BRL2" s="61"/>
      <c r="BRM2" s="61"/>
      <c r="BRN2" s="61"/>
      <c r="BRO2" s="61"/>
      <c r="BRP2" s="61"/>
      <c r="BRQ2" s="61"/>
      <c r="BRR2" s="61"/>
      <c r="BRS2" s="61"/>
      <c r="BRT2" s="61"/>
      <c r="BRU2" s="61"/>
      <c r="BRV2" s="61"/>
      <c r="BRW2" s="61"/>
      <c r="BRX2" s="61"/>
      <c r="BRY2" s="61"/>
      <c r="BRZ2" s="61"/>
      <c r="BSA2" s="61"/>
      <c r="BSB2" s="61"/>
      <c r="BSC2" s="61"/>
      <c r="BSD2" s="61"/>
      <c r="BSE2" s="61"/>
      <c r="BSF2" s="61"/>
      <c r="BSG2" s="61"/>
      <c r="BSH2" s="61"/>
      <c r="BSI2" s="61"/>
      <c r="BSJ2" s="61"/>
      <c r="BSK2" s="61"/>
      <c r="BSL2" s="61"/>
      <c r="BSM2" s="61"/>
      <c r="BSN2" s="61"/>
      <c r="BSO2" s="61"/>
      <c r="BSP2" s="61"/>
      <c r="BSQ2" s="61"/>
      <c r="BSR2" s="61"/>
      <c r="BSS2" s="61"/>
      <c r="BST2" s="61"/>
      <c r="BSU2" s="61"/>
      <c r="BSV2" s="61"/>
      <c r="BSW2" s="61"/>
      <c r="BSX2" s="61"/>
      <c r="BSY2" s="61"/>
      <c r="BSZ2" s="61"/>
      <c r="BTA2" s="61"/>
      <c r="BTB2" s="61"/>
      <c r="BTC2" s="61"/>
      <c r="BTD2" s="61"/>
      <c r="BTE2" s="61"/>
      <c r="BTF2" s="61"/>
      <c r="BTG2" s="61"/>
      <c r="BTH2" s="61"/>
      <c r="BTI2" s="61"/>
      <c r="BTJ2" s="61"/>
      <c r="BTK2" s="61"/>
      <c r="BTL2" s="61"/>
      <c r="BTM2" s="61"/>
      <c r="BTN2" s="61"/>
      <c r="BTO2" s="61"/>
      <c r="BTP2" s="61"/>
      <c r="BTQ2" s="61"/>
      <c r="BTR2" s="61"/>
      <c r="BTS2" s="61"/>
      <c r="BTT2" s="61"/>
      <c r="BTU2" s="61"/>
      <c r="BTV2" s="61"/>
      <c r="BTW2" s="61"/>
      <c r="BTX2" s="61"/>
      <c r="BTY2" s="61"/>
      <c r="BTZ2" s="61"/>
      <c r="BUA2" s="61"/>
      <c r="BUB2" s="61"/>
      <c r="BUC2" s="61"/>
      <c r="BUD2" s="61"/>
      <c r="BUE2" s="61"/>
      <c r="BUF2" s="61"/>
      <c r="BUG2" s="61"/>
      <c r="BUH2" s="61"/>
      <c r="BUI2" s="61"/>
      <c r="BUJ2" s="61"/>
      <c r="BUK2" s="61"/>
      <c r="BUL2" s="61"/>
      <c r="BUM2" s="61"/>
      <c r="BUN2" s="61"/>
      <c r="BUO2" s="61"/>
      <c r="BUP2" s="61"/>
      <c r="BUQ2" s="61"/>
      <c r="BUR2" s="61"/>
      <c r="BUS2" s="61"/>
      <c r="BUT2" s="61"/>
      <c r="BUU2" s="61"/>
      <c r="BUV2" s="61"/>
      <c r="BUW2" s="61"/>
      <c r="BUX2" s="61"/>
      <c r="BUY2" s="61"/>
      <c r="BUZ2" s="61"/>
      <c r="BVA2" s="61"/>
      <c r="BVB2" s="61"/>
      <c r="BVC2" s="61"/>
      <c r="BVD2" s="61"/>
      <c r="BVE2" s="61"/>
      <c r="BVF2" s="61"/>
      <c r="BVG2" s="61"/>
      <c r="BVH2" s="61"/>
      <c r="BVI2" s="61"/>
      <c r="BVJ2" s="61"/>
      <c r="BVK2" s="61"/>
      <c r="BVL2" s="61"/>
      <c r="BVM2" s="61"/>
      <c r="BVN2" s="61"/>
      <c r="BVO2" s="61"/>
      <c r="BVP2" s="61"/>
      <c r="BVQ2" s="61"/>
      <c r="BVR2" s="61"/>
      <c r="BVS2" s="61"/>
      <c r="BVT2" s="61"/>
      <c r="BVU2" s="61"/>
      <c r="BVV2" s="61"/>
      <c r="BVW2" s="61"/>
      <c r="BVX2" s="61"/>
      <c r="BVY2" s="61"/>
      <c r="BVZ2" s="61"/>
      <c r="BWA2" s="61"/>
      <c r="BWB2" s="61"/>
      <c r="BWC2" s="61"/>
      <c r="BWD2" s="61"/>
      <c r="BWE2" s="61"/>
      <c r="BWF2" s="61"/>
      <c r="BWG2" s="61"/>
      <c r="BWH2" s="61"/>
      <c r="BWI2" s="61"/>
      <c r="BWJ2" s="61"/>
      <c r="BWK2" s="61"/>
      <c r="BWL2" s="61"/>
      <c r="BWM2" s="61"/>
      <c r="BWN2" s="61"/>
      <c r="BWO2" s="61"/>
      <c r="BWP2" s="61"/>
      <c r="BWQ2" s="61"/>
      <c r="BWR2" s="61"/>
      <c r="BWS2" s="61"/>
      <c r="BWT2" s="61"/>
      <c r="BWU2" s="61"/>
      <c r="BWV2" s="61"/>
      <c r="BWW2" s="61"/>
      <c r="BWX2" s="61"/>
      <c r="BWY2" s="61"/>
      <c r="BWZ2" s="61"/>
      <c r="BXA2" s="61"/>
      <c r="BXB2" s="61"/>
      <c r="BXC2" s="61"/>
      <c r="BXD2" s="61"/>
      <c r="BXE2" s="61"/>
      <c r="BXF2" s="61"/>
      <c r="BXG2" s="61"/>
      <c r="BXH2" s="61"/>
      <c r="BXI2" s="61"/>
      <c r="BXJ2" s="61"/>
      <c r="BXK2" s="61"/>
      <c r="BXL2" s="61"/>
      <c r="BXM2" s="61"/>
      <c r="BXN2" s="61"/>
      <c r="BXO2" s="61"/>
      <c r="BXP2" s="61"/>
      <c r="BXQ2" s="61"/>
      <c r="BXR2" s="61"/>
      <c r="BXS2" s="61"/>
      <c r="BXT2" s="61"/>
      <c r="BXU2" s="61"/>
      <c r="BXV2" s="61"/>
      <c r="BXW2" s="61"/>
      <c r="BXX2" s="61"/>
      <c r="BXY2" s="61"/>
      <c r="BXZ2" s="61"/>
      <c r="BYA2" s="61"/>
      <c r="BYB2" s="61"/>
      <c r="BYC2" s="61"/>
      <c r="BYD2" s="61"/>
      <c r="BYE2" s="61"/>
      <c r="BYF2" s="61"/>
      <c r="BYG2" s="61"/>
      <c r="BYH2" s="61"/>
      <c r="BYI2" s="61"/>
      <c r="BYJ2" s="61"/>
      <c r="BYK2" s="61"/>
      <c r="BYL2" s="61"/>
      <c r="BYM2" s="61"/>
      <c r="BYN2" s="61"/>
      <c r="BYO2" s="61"/>
      <c r="BYP2" s="61"/>
      <c r="BYQ2" s="61"/>
      <c r="BYR2" s="61"/>
      <c r="BYS2" s="61"/>
      <c r="BYT2" s="61"/>
      <c r="BYU2" s="61"/>
      <c r="BYV2" s="61"/>
      <c r="BYW2" s="61"/>
      <c r="BYX2" s="61"/>
      <c r="BYY2" s="61"/>
      <c r="BYZ2" s="61"/>
      <c r="BZA2" s="61"/>
      <c r="BZB2" s="61"/>
      <c r="BZC2" s="61"/>
      <c r="BZD2" s="61"/>
      <c r="BZE2" s="61"/>
      <c r="BZF2" s="61"/>
      <c r="BZG2" s="61"/>
      <c r="BZH2" s="61"/>
      <c r="BZI2" s="61"/>
      <c r="BZJ2" s="61"/>
      <c r="BZK2" s="61"/>
      <c r="BZL2" s="61"/>
      <c r="BZM2" s="61"/>
      <c r="BZN2" s="61"/>
      <c r="BZO2" s="61"/>
      <c r="BZP2" s="61"/>
      <c r="BZQ2" s="61"/>
      <c r="BZR2" s="61"/>
      <c r="BZS2" s="61"/>
      <c r="BZT2" s="61"/>
      <c r="BZU2" s="61"/>
      <c r="BZV2" s="61"/>
      <c r="BZW2" s="61"/>
      <c r="BZX2" s="61"/>
      <c r="BZY2" s="61"/>
      <c r="BZZ2" s="61"/>
      <c r="CAA2" s="61"/>
      <c r="CAB2" s="61"/>
      <c r="CAC2" s="61"/>
      <c r="CAD2" s="61"/>
      <c r="CAE2" s="61"/>
      <c r="CAF2" s="61"/>
      <c r="CAG2" s="61"/>
      <c r="CAH2" s="61"/>
      <c r="CAI2" s="61"/>
      <c r="CAJ2" s="61"/>
      <c r="CAK2" s="61"/>
      <c r="CAL2" s="61"/>
      <c r="CAM2" s="61"/>
      <c r="CAN2" s="61"/>
      <c r="CAO2" s="61"/>
      <c r="CAP2" s="61"/>
      <c r="CAQ2" s="61"/>
      <c r="CAR2" s="61"/>
      <c r="CAS2" s="61"/>
      <c r="CAT2" s="61"/>
      <c r="CAU2" s="61"/>
      <c r="CAV2" s="61"/>
      <c r="CAW2" s="61"/>
      <c r="CAX2" s="61"/>
      <c r="CAY2" s="61"/>
      <c r="CAZ2" s="61"/>
      <c r="CBA2" s="61"/>
      <c r="CBB2" s="61"/>
      <c r="CBC2" s="61"/>
      <c r="CBD2" s="61"/>
      <c r="CBE2" s="61"/>
      <c r="CBF2" s="61"/>
      <c r="CBG2" s="61"/>
      <c r="CBH2" s="61"/>
      <c r="CBI2" s="61"/>
      <c r="CBJ2" s="61"/>
      <c r="CBK2" s="61"/>
      <c r="CBL2" s="61"/>
      <c r="CBM2" s="61"/>
      <c r="CBN2" s="61"/>
      <c r="CBO2" s="61"/>
      <c r="CBP2" s="61"/>
      <c r="CBQ2" s="61"/>
      <c r="CBR2" s="61"/>
      <c r="CBS2" s="61"/>
      <c r="CBT2" s="61"/>
      <c r="CBU2" s="61"/>
      <c r="CBV2" s="61"/>
      <c r="CBW2" s="61"/>
      <c r="CBX2" s="61"/>
      <c r="CBY2" s="61"/>
      <c r="CBZ2" s="61"/>
      <c r="CCA2" s="61"/>
      <c r="CCB2" s="61"/>
      <c r="CCC2" s="61"/>
      <c r="CCD2" s="61"/>
      <c r="CCE2" s="61"/>
      <c r="CCF2" s="61"/>
      <c r="CCG2" s="61"/>
      <c r="CCH2" s="61"/>
      <c r="CCI2" s="61"/>
      <c r="CCJ2" s="61"/>
      <c r="CCK2" s="61"/>
      <c r="CCL2" s="61"/>
      <c r="CCM2" s="61"/>
      <c r="CCN2" s="61"/>
      <c r="CCO2" s="61"/>
      <c r="CCP2" s="61"/>
      <c r="CCQ2" s="61"/>
      <c r="CCR2" s="61"/>
      <c r="CCS2" s="61"/>
      <c r="CCT2" s="61"/>
      <c r="CCU2" s="61"/>
      <c r="CCV2" s="61"/>
      <c r="CCW2" s="61"/>
      <c r="CCX2" s="61"/>
      <c r="CCY2" s="61"/>
      <c r="CCZ2" s="61"/>
      <c r="CDA2" s="61"/>
      <c r="CDB2" s="61"/>
      <c r="CDC2" s="61"/>
      <c r="CDD2" s="61"/>
      <c r="CDE2" s="61"/>
      <c r="CDF2" s="61"/>
      <c r="CDG2" s="61"/>
      <c r="CDH2" s="61"/>
      <c r="CDI2" s="61"/>
      <c r="CDJ2" s="61"/>
      <c r="CDK2" s="61"/>
      <c r="CDL2" s="61"/>
      <c r="CDM2" s="61"/>
      <c r="CDN2" s="61"/>
      <c r="CDO2" s="61"/>
      <c r="CDP2" s="61"/>
      <c r="CDQ2" s="61"/>
      <c r="CDR2" s="61"/>
      <c r="CDS2" s="61"/>
      <c r="CDT2" s="61"/>
      <c r="CDU2" s="61"/>
      <c r="CDV2" s="61"/>
      <c r="CDW2" s="61"/>
      <c r="CDX2" s="61"/>
      <c r="CDY2" s="61"/>
      <c r="CDZ2" s="61"/>
      <c r="CEA2" s="61"/>
      <c r="CEB2" s="61"/>
      <c r="CEC2" s="61"/>
      <c r="CED2" s="61"/>
      <c r="CEE2" s="61"/>
      <c r="CEF2" s="61"/>
      <c r="CEG2" s="61"/>
      <c r="CEH2" s="61"/>
      <c r="CEI2" s="61"/>
      <c r="CEJ2" s="61"/>
      <c r="CEK2" s="61"/>
      <c r="CEL2" s="61"/>
      <c r="CEM2" s="61"/>
      <c r="CEN2" s="61"/>
      <c r="CEO2" s="61"/>
      <c r="CEP2" s="61"/>
      <c r="CEQ2" s="61"/>
      <c r="CER2" s="61"/>
      <c r="CES2" s="61"/>
      <c r="CET2" s="61"/>
      <c r="CEU2" s="61"/>
      <c r="CEV2" s="61"/>
      <c r="CEW2" s="61"/>
      <c r="CEX2" s="61"/>
      <c r="CEY2" s="61"/>
      <c r="CEZ2" s="61"/>
      <c r="CFA2" s="61"/>
      <c r="CFB2" s="61"/>
      <c r="CFC2" s="61"/>
      <c r="CFD2" s="61"/>
      <c r="CFE2" s="61"/>
      <c r="CFF2" s="61"/>
      <c r="CFG2" s="61"/>
      <c r="CFH2" s="61"/>
      <c r="CFI2" s="61"/>
      <c r="CFJ2" s="61"/>
      <c r="CFK2" s="61"/>
      <c r="CFL2" s="61"/>
      <c r="CFM2" s="61"/>
      <c r="CFN2" s="61"/>
      <c r="CFO2" s="61"/>
      <c r="CFP2" s="61"/>
      <c r="CFQ2" s="61"/>
      <c r="CFR2" s="61"/>
      <c r="CFS2" s="61"/>
      <c r="CFT2" s="61"/>
      <c r="CFU2" s="61"/>
      <c r="CFV2" s="61"/>
      <c r="CFW2" s="61"/>
      <c r="CFX2" s="61"/>
      <c r="CFY2" s="61"/>
      <c r="CFZ2" s="61"/>
      <c r="CGA2" s="61"/>
      <c r="CGB2" s="61"/>
      <c r="CGC2" s="61"/>
      <c r="CGD2" s="61"/>
      <c r="CGE2" s="61"/>
      <c r="CGF2" s="61"/>
      <c r="CGG2" s="61"/>
      <c r="CGH2" s="61"/>
      <c r="CGI2" s="61"/>
      <c r="CGJ2" s="61"/>
      <c r="CGK2" s="61"/>
      <c r="CGL2" s="61"/>
      <c r="CGM2" s="61"/>
      <c r="CGN2" s="61"/>
      <c r="CGO2" s="61"/>
      <c r="CGP2" s="61"/>
      <c r="CGQ2" s="61"/>
      <c r="CGR2" s="61"/>
      <c r="CGS2" s="61"/>
      <c r="CGT2" s="61"/>
      <c r="CGU2" s="61"/>
      <c r="CGV2" s="61"/>
      <c r="CGW2" s="61"/>
      <c r="CGX2" s="61"/>
      <c r="CGY2" s="61"/>
      <c r="CGZ2" s="61"/>
      <c r="CHA2" s="61"/>
      <c r="CHB2" s="61"/>
      <c r="CHC2" s="61"/>
      <c r="CHD2" s="61"/>
      <c r="CHE2" s="61"/>
      <c r="CHF2" s="61"/>
      <c r="CHG2" s="61"/>
      <c r="CHH2" s="61"/>
      <c r="CHI2" s="61"/>
      <c r="CHJ2" s="61"/>
      <c r="CHK2" s="61"/>
      <c r="CHL2" s="61"/>
      <c r="CHM2" s="61"/>
      <c r="CHN2" s="61"/>
      <c r="CHO2" s="61"/>
      <c r="CHP2" s="61"/>
      <c r="CHQ2" s="61"/>
      <c r="CHR2" s="61"/>
      <c r="CHS2" s="61"/>
      <c r="CHT2" s="61"/>
      <c r="CHU2" s="61"/>
      <c r="CHV2" s="61"/>
      <c r="CHW2" s="61"/>
      <c r="CHX2" s="61"/>
      <c r="CHY2" s="61"/>
      <c r="CHZ2" s="61"/>
      <c r="CIA2" s="61"/>
      <c r="CIB2" s="61"/>
      <c r="CIC2" s="61"/>
      <c r="CID2" s="61"/>
      <c r="CIE2" s="61"/>
      <c r="CIF2" s="61"/>
      <c r="CIG2" s="61"/>
      <c r="CIH2" s="61"/>
      <c r="CII2" s="61"/>
      <c r="CIJ2" s="61"/>
      <c r="CIK2" s="61"/>
      <c r="CIL2" s="61"/>
      <c r="CIM2" s="61"/>
      <c r="CIN2" s="61"/>
      <c r="CIO2" s="61"/>
      <c r="CIP2" s="61"/>
      <c r="CIQ2" s="61"/>
      <c r="CIR2" s="61"/>
      <c r="CIS2" s="61"/>
      <c r="CIT2" s="61"/>
      <c r="CIU2" s="61"/>
      <c r="CIV2" s="61"/>
      <c r="CIW2" s="61"/>
      <c r="CIX2" s="61"/>
      <c r="CIY2" s="61"/>
      <c r="CIZ2" s="61"/>
      <c r="CJA2" s="61"/>
      <c r="CJB2" s="61"/>
      <c r="CJC2" s="61"/>
      <c r="CJD2" s="61"/>
      <c r="CJE2" s="61"/>
      <c r="CJF2" s="61"/>
      <c r="CJG2" s="61"/>
      <c r="CJH2" s="61"/>
      <c r="CJI2" s="61"/>
      <c r="CJJ2" s="61"/>
      <c r="CJK2" s="61"/>
      <c r="CJL2" s="61"/>
      <c r="CJM2" s="61"/>
      <c r="CJN2" s="61"/>
      <c r="CJO2" s="61"/>
      <c r="CJP2" s="61"/>
      <c r="CJQ2" s="61"/>
      <c r="CJR2" s="61"/>
      <c r="CJS2" s="61"/>
      <c r="CJT2" s="61"/>
      <c r="CJU2" s="61"/>
      <c r="CJV2" s="61"/>
      <c r="CJW2" s="61"/>
      <c r="CJX2" s="61"/>
      <c r="CJY2" s="61"/>
      <c r="CJZ2" s="61"/>
      <c r="CKA2" s="61"/>
      <c r="CKB2" s="61"/>
      <c r="CKC2" s="61"/>
      <c r="CKD2" s="61"/>
      <c r="CKE2" s="61"/>
      <c r="CKF2" s="61"/>
      <c r="CKG2" s="61"/>
      <c r="CKH2" s="61"/>
      <c r="CKI2" s="61"/>
      <c r="CKJ2" s="61"/>
      <c r="CKK2" s="61"/>
      <c r="CKL2" s="61"/>
      <c r="CKM2" s="61"/>
      <c r="CKN2" s="61"/>
      <c r="CKO2" s="61"/>
      <c r="CKP2" s="61"/>
      <c r="CKQ2" s="61"/>
      <c r="CKR2" s="61"/>
      <c r="CKS2" s="61"/>
      <c r="CKT2" s="61"/>
      <c r="CKU2" s="61"/>
      <c r="CKV2" s="61"/>
      <c r="CKW2" s="61"/>
      <c r="CKX2" s="61"/>
      <c r="CKY2" s="61"/>
      <c r="CKZ2" s="61"/>
      <c r="CLA2" s="61"/>
      <c r="CLB2" s="61"/>
      <c r="CLC2" s="61"/>
      <c r="CLD2" s="61"/>
      <c r="CLE2" s="61"/>
      <c r="CLF2" s="61"/>
      <c r="CLG2" s="61"/>
      <c r="CLH2" s="61"/>
      <c r="CLI2" s="61"/>
      <c r="CLJ2" s="61"/>
      <c r="CLK2" s="61"/>
      <c r="CLL2" s="61"/>
      <c r="CLM2" s="61"/>
      <c r="CLN2" s="61"/>
      <c r="CLO2" s="61"/>
      <c r="CLP2" s="61"/>
      <c r="CLQ2" s="61"/>
      <c r="CLR2" s="61"/>
      <c r="CLS2" s="61"/>
      <c r="CLT2" s="61"/>
      <c r="CLU2" s="61"/>
      <c r="CLV2" s="61"/>
      <c r="CLW2" s="61"/>
      <c r="CLX2" s="61"/>
      <c r="CLY2" s="61"/>
      <c r="CLZ2" s="61"/>
      <c r="CMA2" s="61"/>
      <c r="CMB2" s="61"/>
      <c r="CMC2" s="61"/>
      <c r="CMD2" s="61"/>
      <c r="CME2" s="61"/>
      <c r="CMF2" s="61"/>
      <c r="CMG2" s="61"/>
      <c r="CMH2" s="61"/>
      <c r="CMI2" s="61"/>
      <c r="CMJ2" s="61"/>
      <c r="CMK2" s="61"/>
      <c r="CML2" s="61"/>
      <c r="CMM2" s="61"/>
      <c r="CMN2" s="61"/>
      <c r="CMO2" s="61"/>
      <c r="CMP2" s="61"/>
      <c r="CMQ2" s="61"/>
      <c r="CMR2" s="61"/>
      <c r="CMS2" s="61"/>
      <c r="CMT2" s="61"/>
      <c r="CMU2" s="61"/>
      <c r="CMV2" s="61"/>
      <c r="CMW2" s="61"/>
      <c r="CMX2" s="61"/>
      <c r="CMY2" s="61"/>
      <c r="CMZ2" s="61"/>
      <c r="CNA2" s="61"/>
      <c r="CNB2" s="61"/>
      <c r="CNC2" s="61"/>
      <c r="CND2" s="61"/>
      <c r="CNE2" s="61"/>
      <c r="CNF2" s="61"/>
      <c r="CNG2" s="61"/>
      <c r="CNH2" s="61"/>
      <c r="CNI2" s="61"/>
      <c r="CNJ2" s="61"/>
      <c r="CNK2" s="61"/>
      <c r="CNL2" s="61"/>
      <c r="CNM2" s="61"/>
      <c r="CNN2" s="61"/>
      <c r="CNO2" s="61"/>
      <c r="CNP2" s="61"/>
      <c r="CNQ2" s="61"/>
      <c r="CNR2" s="61"/>
      <c r="CNS2" s="61"/>
      <c r="CNT2" s="61"/>
      <c r="CNU2" s="61"/>
      <c r="CNV2" s="61"/>
      <c r="CNW2" s="61"/>
      <c r="CNX2" s="61"/>
      <c r="CNY2" s="61"/>
      <c r="CNZ2" s="61"/>
      <c r="COA2" s="61"/>
      <c r="COB2" s="61"/>
      <c r="COC2" s="61"/>
      <c r="COD2" s="61"/>
      <c r="COE2" s="61"/>
      <c r="COF2" s="61"/>
      <c r="COG2" s="61"/>
      <c r="COH2" s="61"/>
      <c r="COI2" s="61"/>
      <c r="COJ2" s="61"/>
      <c r="COK2" s="61"/>
      <c r="COL2" s="61"/>
      <c r="COM2" s="61"/>
      <c r="CON2" s="61"/>
      <c r="COO2" s="61"/>
      <c r="COP2" s="61"/>
      <c r="COQ2" s="61"/>
      <c r="COR2" s="61"/>
      <c r="COS2" s="61"/>
      <c r="COT2" s="61"/>
      <c r="COU2" s="61"/>
      <c r="COV2" s="61"/>
      <c r="COW2" s="61"/>
      <c r="COX2" s="61"/>
      <c r="COY2" s="61"/>
      <c r="COZ2" s="61"/>
      <c r="CPA2" s="61"/>
      <c r="CPB2" s="61"/>
      <c r="CPC2" s="61"/>
      <c r="CPD2" s="61"/>
      <c r="CPE2" s="61"/>
      <c r="CPF2" s="61"/>
      <c r="CPG2" s="61"/>
      <c r="CPH2" s="61"/>
      <c r="CPI2" s="61"/>
      <c r="CPJ2" s="61"/>
      <c r="CPK2" s="61"/>
      <c r="CPL2" s="61"/>
      <c r="CPM2" s="61"/>
      <c r="CPN2" s="61"/>
      <c r="CPO2" s="61"/>
      <c r="CPP2" s="61"/>
      <c r="CPQ2" s="61"/>
      <c r="CPR2" s="61"/>
      <c r="CPS2" s="61"/>
      <c r="CPT2" s="61"/>
      <c r="CPU2" s="61"/>
      <c r="CPV2" s="61"/>
      <c r="CPW2" s="61"/>
      <c r="CPX2" s="61"/>
      <c r="CPY2" s="61"/>
      <c r="CPZ2" s="61"/>
      <c r="CQA2" s="61"/>
      <c r="CQB2" s="61"/>
      <c r="CQC2" s="61"/>
      <c r="CQD2" s="61"/>
      <c r="CQE2" s="61"/>
      <c r="CQF2" s="61"/>
      <c r="CQG2" s="61"/>
      <c r="CQH2" s="61"/>
      <c r="CQI2" s="61"/>
      <c r="CQJ2" s="61"/>
      <c r="CQK2" s="61"/>
      <c r="CQL2" s="61"/>
      <c r="CQM2" s="61"/>
      <c r="CQN2" s="61"/>
      <c r="CQO2" s="61"/>
      <c r="CQP2" s="61"/>
      <c r="CQQ2" s="61"/>
      <c r="CQR2" s="61"/>
      <c r="CQS2" s="61"/>
      <c r="CQT2" s="61"/>
      <c r="CQU2" s="61"/>
      <c r="CQV2" s="61"/>
      <c r="CQW2" s="61"/>
      <c r="CQX2" s="61"/>
      <c r="CQY2" s="61"/>
      <c r="CQZ2" s="61"/>
      <c r="CRA2" s="61"/>
      <c r="CRB2" s="61"/>
      <c r="CRC2" s="61"/>
      <c r="CRD2" s="61"/>
      <c r="CRE2" s="61"/>
      <c r="CRF2" s="61"/>
      <c r="CRG2" s="61"/>
      <c r="CRH2" s="61"/>
      <c r="CRI2" s="61"/>
      <c r="CRJ2" s="61"/>
      <c r="CRK2" s="61"/>
      <c r="CRL2" s="61"/>
      <c r="CRM2" s="61"/>
      <c r="CRN2" s="61"/>
      <c r="CRO2" s="61"/>
      <c r="CRP2" s="61"/>
      <c r="CRQ2" s="61"/>
      <c r="CRR2" s="61"/>
      <c r="CRS2" s="61"/>
      <c r="CRT2" s="61"/>
      <c r="CRU2" s="61"/>
      <c r="CRV2" s="61"/>
      <c r="CRW2" s="61"/>
      <c r="CRX2" s="61"/>
      <c r="CRY2" s="61"/>
      <c r="CRZ2" s="61"/>
      <c r="CSA2" s="61"/>
      <c r="CSB2" s="61"/>
      <c r="CSC2" s="61"/>
      <c r="CSD2" s="61"/>
      <c r="CSE2" s="61"/>
      <c r="CSF2" s="61"/>
      <c r="CSG2" s="61"/>
      <c r="CSH2" s="61"/>
      <c r="CSI2" s="61"/>
      <c r="CSJ2" s="61"/>
      <c r="CSK2" s="61"/>
      <c r="CSL2" s="61"/>
      <c r="CSM2" s="61"/>
      <c r="CSN2" s="61"/>
      <c r="CSO2" s="61"/>
      <c r="CSP2" s="61"/>
      <c r="CSQ2" s="61"/>
      <c r="CSR2" s="61"/>
      <c r="CSS2" s="61"/>
      <c r="CST2" s="61"/>
      <c r="CSU2" s="61"/>
      <c r="CSV2" s="61"/>
      <c r="CSW2" s="61"/>
      <c r="CSX2" s="61"/>
      <c r="CSY2" s="61"/>
      <c r="CSZ2" s="61"/>
      <c r="CTA2" s="61"/>
      <c r="CTB2" s="61"/>
      <c r="CTC2" s="61"/>
      <c r="CTD2" s="61"/>
      <c r="CTE2" s="61"/>
      <c r="CTF2" s="61"/>
      <c r="CTG2" s="61"/>
      <c r="CTH2" s="61"/>
      <c r="CTI2" s="61"/>
      <c r="CTJ2" s="61"/>
      <c r="CTK2" s="61"/>
      <c r="CTL2" s="61"/>
      <c r="CTM2" s="61"/>
      <c r="CTN2" s="61"/>
      <c r="CTO2" s="61"/>
      <c r="CTP2" s="61"/>
      <c r="CTQ2" s="61"/>
      <c r="CTR2" s="61"/>
      <c r="CTS2" s="61"/>
      <c r="CTT2" s="61"/>
      <c r="CTU2" s="61"/>
      <c r="CTV2" s="61"/>
      <c r="CTW2" s="61"/>
      <c r="CTX2" s="61"/>
      <c r="CTY2" s="61"/>
      <c r="CTZ2" s="61"/>
      <c r="CUA2" s="61"/>
      <c r="CUB2" s="61"/>
      <c r="CUC2" s="61"/>
      <c r="CUD2" s="61"/>
      <c r="CUE2" s="61"/>
      <c r="CUF2" s="61"/>
      <c r="CUG2" s="61"/>
      <c r="CUH2" s="61"/>
      <c r="CUI2" s="61"/>
      <c r="CUJ2" s="61"/>
      <c r="CUK2" s="61"/>
      <c r="CUL2" s="61"/>
      <c r="CUM2" s="61"/>
      <c r="CUN2" s="61"/>
      <c r="CUO2" s="61"/>
      <c r="CUP2" s="61"/>
      <c r="CUQ2" s="61"/>
      <c r="CUR2" s="61"/>
      <c r="CUS2" s="61"/>
      <c r="CUT2" s="61"/>
      <c r="CUU2" s="61"/>
      <c r="CUV2" s="61"/>
      <c r="CUW2" s="61"/>
      <c r="CUX2" s="61"/>
      <c r="CUY2" s="61"/>
      <c r="CUZ2" s="61"/>
      <c r="CVA2" s="61"/>
      <c r="CVB2" s="61"/>
      <c r="CVC2" s="61"/>
      <c r="CVD2" s="61"/>
      <c r="CVE2" s="61"/>
      <c r="CVF2" s="61"/>
      <c r="CVG2" s="61"/>
      <c r="CVH2" s="61"/>
      <c r="CVI2" s="61"/>
      <c r="CVJ2" s="61"/>
      <c r="CVK2" s="61"/>
      <c r="CVL2" s="61"/>
      <c r="CVM2" s="61"/>
      <c r="CVN2" s="61"/>
      <c r="CVO2" s="61"/>
      <c r="CVP2" s="61"/>
      <c r="CVQ2" s="61"/>
      <c r="CVR2" s="61"/>
      <c r="CVS2" s="61"/>
      <c r="CVT2" s="61"/>
      <c r="CVU2" s="61"/>
      <c r="CVV2" s="61"/>
      <c r="CVW2" s="61"/>
      <c r="CVX2" s="61"/>
      <c r="CVY2" s="61"/>
      <c r="CVZ2" s="61"/>
      <c r="CWA2" s="61"/>
      <c r="CWB2" s="61"/>
      <c r="CWC2" s="61"/>
      <c r="CWD2" s="61"/>
      <c r="CWE2" s="61"/>
      <c r="CWF2" s="61"/>
      <c r="CWG2" s="61"/>
      <c r="CWH2" s="61"/>
      <c r="CWI2" s="61"/>
      <c r="CWJ2" s="61"/>
      <c r="CWK2" s="61"/>
      <c r="CWL2" s="61"/>
      <c r="CWM2" s="61"/>
      <c r="CWN2" s="61"/>
      <c r="CWO2" s="61"/>
      <c r="CWP2" s="61"/>
      <c r="CWQ2" s="61"/>
      <c r="CWR2" s="61"/>
      <c r="CWS2" s="61"/>
      <c r="CWT2" s="61"/>
      <c r="CWU2" s="61"/>
      <c r="CWV2" s="61"/>
      <c r="CWW2" s="61"/>
      <c r="CWX2" s="61"/>
      <c r="CWY2" s="61"/>
      <c r="CWZ2" s="61"/>
      <c r="CXA2" s="61"/>
      <c r="CXB2" s="61"/>
      <c r="CXC2" s="61"/>
      <c r="CXD2" s="61"/>
      <c r="CXE2" s="61"/>
      <c r="CXF2" s="61"/>
      <c r="CXG2" s="61"/>
      <c r="CXH2" s="61"/>
      <c r="CXI2" s="61"/>
      <c r="CXJ2" s="61"/>
      <c r="CXK2" s="61"/>
      <c r="CXL2" s="61"/>
      <c r="CXM2" s="61"/>
      <c r="CXN2" s="61"/>
      <c r="CXO2" s="61"/>
      <c r="CXP2" s="61"/>
      <c r="CXQ2" s="61"/>
      <c r="CXR2" s="61"/>
      <c r="CXS2" s="61"/>
      <c r="CXT2" s="61"/>
      <c r="CXU2" s="61"/>
      <c r="CXV2" s="61"/>
      <c r="CXW2" s="61"/>
      <c r="CXX2" s="61"/>
      <c r="CXY2" s="61"/>
      <c r="CXZ2" s="61"/>
      <c r="CYA2" s="61"/>
      <c r="CYB2" s="61"/>
      <c r="CYC2" s="61"/>
      <c r="CYD2" s="61"/>
      <c r="CYE2" s="61"/>
      <c r="CYF2" s="61"/>
      <c r="CYG2" s="61"/>
      <c r="CYH2" s="61"/>
      <c r="CYI2" s="61"/>
      <c r="CYJ2" s="61"/>
      <c r="CYK2" s="61"/>
      <c r="CYL2" s="61"/>
      <c r="CYM2" s="61"/>
      <c r="CYN2" s="61"/>
      <c r="CYO2" s="61"/>
      <c r="CYP2" s="61"/>
      <c r="CYQ2" s="61"/>
      <c r="CYR2" s="61"/>
      <c r="CYS2" s="61"/>
      <c r="CYT2" s="61"/>
      <c r="CYU2" s="61"/>
      <c r="CYV2" s="61"/>
      <c r="CYW2" s="61"/>
      <c r="CYX2" s="61"/>
      <c r="CYY2" s="61"/>
      <c r="CYZ2" s="61"/>
      <c r="CZA2" s="61"/>
      <c r="CZB2" s="61"/>
      <c r="CZC2" s="61"/>
      <c r="CZD2" s="61"/>
      <c r="CZE2" s="61"/>
      <c r="CZF2" s="61"/>
      <c r="CZG2" s="61"/>
      <c r="CZH2" s="61"/>
      <c r="CZI2" s="61"/>
      <c r="CZJ2" s="61"/>
      <c r="CZK2" s="61"/>
      <c r="CZL2" s="61"/>
      <c r="CZM2" s="61"/>
      <c r="CZN2" s="61"/>
      <c r="CZO2" s="61"/>
      <c r="CZP2" s="61"/>
      <c r="CZQ2" s="61"/>
      <c r="CZR2" s="61"/>
      <c r="CZS2" s="61"/>
      <c r="CZT2" s="61"/>
      <c r="CZU2" s="61"/>
      <c r="CZV2" s="61"/>
      <c r="CZW2" s="61"/>
      <c r="CZX2" s="61"/>
      <c r="CZY2" s="61"/>
      <c r="CZZ2" s="61"/>
      <c r="DAA2" s="61"/>
      <c r="DAB2" s="61"/>
      <c r="DAC2" s="61"/>
      <c r="DAD2" s="61"/>
      <c r="DAE2" s="61"/>
      <c r="DAF2" s="61"/>
      <c r="DAG2" s="61"/>
      <c r="DAH2" s="61"/>
      <c r="DAI2" s="61"/>
      <c r="DAJ2" s="61"/>
      <c r="DAK2" s="61"/>
      <c r="DAL2" s="61"/>
      <c r="DAM2" s="61"/>
      <c r="DAN2" s="61"/>
      <c r="DAO2" s="61"/>
      <c r="DAP2" s="61"/>
      <c r="DAQ2" s="61"/>
      <c r="DAR2" s="61"/>
      <c r="DAS2" s="61"/>
      <c r="DAT2" s="61"/>
      <c r="DAU2" s="61"/>
      <c r="DAV2" s="61"/>
      <c r="DAW2" s="61"/>
      <c r="DAX2" s="61"/>
      <c r="DAY2" s="61"/>
      <c r="DAZ2" s="61"/>
      <c r="DBA2" s="61"/>
      <c r="DBB2" s="61"/>
      <c r="DBC2" s="61"/>
      <c r="DBD2" s="61"/>
      <c r="DBE2" s="61"/>
      <c r="DBF2" s="61"/>
      <c r="DBG2" s="61"/>
      <c r="DBH2" s="61"/>
      <c r="DBI2" s="61"/>
      <c r="DBJ2" s="61"/>
      <c r="DBK2" s="61"/>
      <c r="DBL2" s="61"/>
      <c r="DBM2" s="61"/>
      <c r="DBN2" s="61"/>
      <c r="DBO2" s="61"/>
      <c r="DBP2" s="61"/>
      <c r="DBQ2" s="61"/>
      <c r="DBR2" s="61"/>
      <c r="DBS2" s="61"/>
      <c r="DBT2" s="61"/>
      <c r="DBU2" s="61"/>
      <c r="DBV2" s="61"/>
      <c r="DBW2" s="61"/>
      <c r="DBX2" s="61"/>
      <c r="DBY2" s="61"/>
      <c r="DBZ2" s="61"/>
      <c r="DCA2" s="61"/>
      <c r="DCB2" s="61"/>
      <c r="DCC2" s="61"/>
      <c r="DCD2" s="61"/>
      <c r="DCE2" s="61"/>
      <c r="DCF2" s="61"/>
      <c r="DCG2" s="61"/>
      <c r="DCH2" s="61"/>
      <c r="DCI2" s="61"/>
      <c r="DCJ2" s="61"/>
      <c r="DCK2" s="61"/>
      <c r="DCL2" s="61"/>
      <c r="DCM2" s="61"/>
      <c r="DCN2" s="61"/>
      <c r="DCO2" s="61"/>
      <c r="DCP2" s="61"/>
      <c r="DCQ2" s="61"/>
      <c r="DCR2" s="61"/>
      <c r="DCS2" s="61"/>
      <c r="DCT2" s="61"/>
      <c r="DCU2" s="61"/>
      <c r="DCV2" s="61"/>
      <c r="DCW2" s="61"/>
      <c r="DCX2" s="61"/>
      <c r="DCY2" s="61"/>
      <c r="DCZ2" s="61"/>
      <c r="DDA2" s="61"/>
      <c r="DDB2" s="61"/>
      <c r="DDC2" s="61"/>
      <c r="DDD2" s="61"/>
      <c r="DDE2" s="61"/>
      <c r="DDF2" s="61"/>
      <c r="DDG2" s="61"/>
      <c r="DDH2" s="61"/>
      <c r="DDI2" s="61"/>
      <c r="DDJ2" s="61"/>
      <c r="DDK2" s="61"/>
      <c r="DDL2" s="61"/>
      <c r="DDM2" s="61"/>
      <c r="DDN2" s="61"/>
      <c r="DDO2" s="61"/>
      <c r="DDP2" s="61"/>
      <c r="DDQ2" s="61"/>
      <c r="DDR2" s="61"/>
      <c r="DDS2" s="61"/>
      <c r="DDT2" s="61"/>
      <c r="DDU2" s="61"/>
      <c r="DDV2" s="61"/>
      <c r="DDW2" s="61"/>
      <c r="DDX2" s="61"/>
      <c r="DDY2" s="61"/>
      <c r="DDZ2" s="61"/>
      <c r="DEA2" s="61"/>
      <c r="DEB2" s="61"/>
      <c r="DEC2" s="61"/>
      <c r="DED2" s="61"/>
      <c r="DEE2" s="61"/>
      <c r="DEF2" s="61"/>
      <c r="DEG2" s="61"/>
      <c r="DEH2" s="61"/>
      <c r="DEI2" s="61"/>
      <c r="DEJ2" s="61"/>
      <c r="DEK2" s="61"/>
      <c r="DEL2" s="61"/>
      <c r="DEM2" s="61"/>
      <c r="DEN2" s="61"/>
      <c r="DEO2" s="61"/>
      <c r="DEP2" s="61"/>
      <c r="DEQ2" s="61"/>
      <c r="DER2" s="61"/>
      <c r="DES2" s="61"/>
      <c r="DET2" s="61"/>
      <c r="DEU2" s="61"/>
      <c r="DEV2" s="61"/>
      <c r="DEW2" s="61"/>
      <c r="DEX2" s="61"/>
      <c r="DEY2" s="61"/>
      <c r="DEZ2" s="61"/>
      <c r="DFA2" s="61"/>
      <c r="DFB2" s="61"/>
      <c r="DFC2" s="61"/>
      <c r="DFD2" s="61"/>
      <c r="DFE2" s="61"/>
      <c r="DFF2" s="61"/>
      <c r="DFG2" s="61"/>
      <c r="DFH2" s="61"/>
      <c r="DFI2" s="61"/>
      <c r="DFJ2" s="61"/>
      <c r="DFK2" s="61"/>
      <c r="DFL2" s="61"/>
      <c r="DFM2" s="61"/>
      <c r="DFN2" s="61"/>
      <c r="DFO2" s="61"/>
      <c r="DFP2" s="61"/>
      <c r="DFQ2" s="61"/>
      <c r="DFR2" s="61"/>
      <c r="DFS2" s="61"/>
      <c r="DFT2" s="61"/>
      <c r="DFU2" s="61"/>
      <c r="DFV2" s="61"/>
      <c r="DFW2" s="61"/>
      <c r="DFX2" s="61"/>
      <c r="DFY2" s="61"/>
      <c r="DFZ2" s="61"/>
      <c r="DGA2" s="61"/>
      <c r="DGB2" s="61"/>
      <c r="DGC2" s="61"/>
      <c r="DGD2" s="61"/>
      <c r="DGE2" s="61"/>
      <c r="DGF2" s="61"/>
      <c r="DGG2" s="61"/>
      <c r="DGH2" s="61"/>
      <c r="DGI2" s="61"/>
      <c r="DGJ2" s="61"/>
      <c r="DGK2" s="61"/>
      <c r="DGL2" s="61"/>
      <c r="DGM2" s="61"/>
      <c r="DGN2" s="61"/>
      <c r="DGO2" s="61"/>
      <c r="DGP2" s="61"/>
      <c r="DGQ2" s="61"/>
      <c r="DGR2" s="61"/>
      <c r="DGS2" s="61"/>
      <c r="DGT2" s="61"/>
      <c r="DGU2" s="61"/>
      <c r="DGV2" s="61"/>
      <c r="DGW2" s="61"/>
      <c r="DGX2" s="61"/>
      <c r="DGY2" s="61"/>
      <c r="DGZ2" s="61"/>
      <c r="DHA2" s="61"/>
      <c r="DHB2" s="61"/>
      <c r="DHC2" s="61"/>
      <c r="DHD2" s="61"/>
      <c r="DHE2" s="61"/>
      <c r="DHF2" s="61"/>
      <c r="DHG2" s="61"/>
      <c r="DHH2" s="61"/>
      <c r="DHI2" s="61"/>
      <c r="DHJ2" s="61"/>
      <c r="DHK2" s="61"/>
      <c r="DHL2" s="61"/>
      <c r="DHM2" s="61"/>
      <c r="DHN2" s="61"/>
      <c r="DHO2" s="61"/>
      <c r="DHP2" s="61"/>
      <c r="DHQ2" s="61"/>
      <c r="DHR2" s="61"/>
      <c r="DHS2" s="61"/>
      <c r="DHT2" s="61"/>
      <c r="DHU2" s="61"/>
      <c r="DHV2" s="61"/>
      <c r="DHW2" s="61"/>
      <c r="DHX2" s="61"/>
      <c r="DHY2" s="61"/>
      <c r="DHZ2" s="61"/>
      <c r="DIA2" s="61"/>
      <c r="DIB2" s="61"/>
      <c r="DIC2" s="61"/>
      <c r="DID2" s="61"/>
      <c r="DIE2" s="61"/>
      <c r="DIF2" s="61"/>
      <c r="DIG2" s="61"/>
      <c r="DIH2" s="61"/>
      <c r="DII2" s="61"/>
      <c r="DIJ2" s="61"/>
      <c r="DIK2" s="61"/>
      <c r="DIL2" s="61"/>
      <c r="DIM2" s="61"/>
      <c r="DIN2" s="61"/>
      <c r="DIO2" s="61"/>
      <c r="DIP2" s="61"/>
      <c r="DIQ2" s="61"/>
      <c r="DIR2" s="61"/>
      <c r="DIS2" s="61"/>
      <c r="DIT2" s="61"/>
      <c r="DIU2" s="61"/>
      <c r="DIV2" s="61"/>
      <c r="DIW2" s="61"/>
      <c r="DIX2" s="61"/>
      <c r="DIY2" s="61"/>
      <c r="DIZ2" s="61"/>
      <c r="DJA2" s="61"/>
      <c r="DJB2" s="61"/>
      <c r="DJC2" s="61"/>
      <c r="DJD2" s="61"/>
      <c r="DJE2" s="61"/>
      <c r="DJF2" s="61"/>
      <c r="DJG2" s="61"/>
      <c r="DJH2" s="61"/>
      <c r="DJI2" s="61"/>
      <c r="DJJ2" s="61"/>
      <c r="DJK2" s="61"/>
      <c r="DJL2" s="61"/>
      <c r="DJM2" s="61"/>
      <c r="DJN2" s="61"/>
      <c r="DJO2" s="61"/>
      <c r="DJP2" s="61"/>
      <c r="DJQ2" s="61"/>
      <c r="DJR2" s="61"/>
      <c r="DJS2" s="61"/>
      <c r="DJT2" s="61"/>
      <c r="DJU2" s="61"/>
      <c r="DJV2" s="61"/>
      <c r="DJW2" s="61"/>
      <c r="DJX2" s="61"/>
      <c r="DJY2" s="61"/>
      <c r="DJZ2" s="61"/>
      <c r="DKA2" s="61"/>
      <c r="DKB2" s="61"/>
      <c r="DKC2" s="61"/>
      <c r="DKD2" s="61"/>
      <c r="DKE2" s="61"/>
      <c r="DKF2" s="61"/>
      <c r="DKG2" s="61"/>
      <c r="DKH2" s="61"/>
      <c r="DKI2" s="61"/>
      <c r="DKJ2" s="61"/>
      <c r="DKK2" s="61"/>
      <c r="DKL2" s="61"/>
      <c r="DKM2" s="61"/>
      <c r="DKN2" s="61"/>
      <c r="DKO2" s="61"/>
      <c r="DKP2" s="61"/>
      <c r="DKQ2" s="61"/>
      <c r="DKR2" s="61"/>
      <c r="DKS2" s="61"/>
      <c r="DKT2" s="61"/>
      <c r="DKU2" s="61"/>
      <c r="DKV2" s="61"/>
      <c r="DKW2" s="61"/>
      <c r="DKX2" s="61"/>
      <c r="DKY2" s="61"/>
      <c r="DKZ2" s="61"/>
      <c r="DLA2" s="61"/>
      <c r="DLB2" s="61"/>
      <c r="DLC2" s="61"/>
      <c r="DLD2" s="61"/>
      <c r="DLE2" s="61"/>
      <c r="DLF2" s="61"/>
      <c r="DLG2" s="61"/>
      <c r="DLH2" s="61"/>
      <c r="DLI2" s="61"/>
      <c r="DLJ2" s="61"/>
      <c r="DLK2" s="61"/>
      <c r="DLL2" s="61"/>
      <c r="DLM2" s="61"/>
      <c r="DLN2" s="61"/>
      <c r="DLO2" s="61"/>
      <c r="DLP2" s="61"/>
      <c r="DLQ2" s="61"/>
      <c r="DLR2" s="61"/>
      <c r="DLS2" s="61"/>
      <c r="DLT2" s="61"/>
      <c r="DLU2" s="61"/>
      <c r="DLV2" s="61"/>
      <c r="DLW2" s="61"/>
      <c r="DLX2" s="61"/>
      <c r="DLY2" s="61"/>
      <c r="DLZ2" s="61"/>
      <c r="DMA2" s="61"/>
      <c r="DMB2" s="61"/>
      <c r="DMC2" s="61"/>
      <c r="DMD2" s="61"/>
      <c r="DME2" s="61"/>
      <c r="DMF2" s="61"/>
      <c r="DMG2" s="61"/>
      <c r="DMH2" s="61"/>
      <c r="DMI2" s="61"/>
      <c r="DMJ2" s="61"/>
      <c r="DMK2" s="61"/>
      <c r="DML2" s="61"/>
      <c r="DMM2" s="61"/>
      <c r="DMN2" s="61"/>
      <c r="DMO2" s="61"/>
      <c r="DMP2" s="61"/>
      <c r="DMQ2" s="61"/>
      <c r="DMR2" s="61"/>
      <c r="DMS2" s="61"/>
      <c r="DMT2" s="61"/>
      <c r="DMU2" s="61"/>
      <c r="DMV2" s="61"/>
      <c r="DMW2" s="61"/>
      <c r="DMX2" s="61"/>
      <c r="DMY2" s="61"/>
      <c r="DMZ2" s="61"/>
      <c r="DNA2" s="61"/>
      <c r="DNB2" s="61"/>
      <c r="DNC2" s="61"/>
      <c r="DND2" s="61"/>
      <c r="DNE2" s="61"/>
      <c r="DNF2" s="61"/>
      <c r="DNG2" s="61"/>
      <c r="DNH2" s="61"/>
      <c r="DNI2" s="61"/>
      <c r="DNJ2" s="61"/>
      <c r="DNK2" s="61"/>
      <c r="DNL2" s="61"/>
      <c r="DNM2" s="61"/>
      <c r="DNN2" s="61"/>
      <c r="DNO2" s="61"/>
      <c r="DNP2" s="61"/>
      <c r="DNQ2" s="61"/>
      <c r="DNR2" s="61"/>
      <c r="DNS2" s="61"/>
      <c r="DNT2" s="61"/>
      <c r="DNU2" s="61"/>
      <c r="DNV2" s="61"/>
      <c r="DNW2" s="61"/>
      <c r="DNX2" s="61"/>
      <c r="DNY2" s="61"/>
      <c r="DNZ2" s="61"/>
      <c r="DOA2" s="61"/>
      <c r="DOB2" s="61"/>
      <c r="DOC2" s="61"/>
      <c r="DOD2" s="61"/>
      <c r="DOE2" s="61"/>
      <c r="DOF2" s="61"/>
      <c r="DOG2" s="61"/>
      <c r="DOH2" s="61"/>
      <c r="DOI2" s="61"/>
      <c r="DOJ2" s="61"/>
      <c r="DOK2" s="61"/>
      <c r="DOL2" s="61"/>
      <c r="DOM2" s="61"/>
      <c r="DON2" s="61"/>
      <c r="DOO2" s="61"/>
      <c r="DOP2" s="61"/>
      <c r="DOQ2" s="61"/>
      <c r="DOR2" s="61"/>
      <c r="DOS2" s="61"/>
      <c r="DOT2" s="61"/>
      <c r="DOU2" s="61"/>
      <c r="DOV2" s="61"/>
      <c r="DOW2" s="61"/>
      <c r="DOX2" s="61"/>
      <c r="DOY2" s="61"/>
      <c r="DOZ2" s="61"/>
      <c r="DPA2" s="61"/>
      <c r="DPB2" s="61"/>
      <c r="DPC2" s="61"/>
      <c r="DPD2" s="61"/>
      <c r="DPE2" s="61"/>
      <c r="DPF2" s="61"/>
      <c r="DPG2" s="61"/>
      <c r="DPH2" s="61"/>
      <c r="DPI2" s="61"/>
      <c r="DPJ2" s="61"/>
      <c r="DPK2" s="61"/>
      <c r="DPL2" s="61"/>
      <c r="DPM2" s="61"/>
      <c r="DPN2" s="61"/>
      <c r="DPO2" s="61"/>
      <c r="DPP2" s="61"/>
      <c r="DPQ2" s="61"/>
      <c r="DPR2" s="61"/>
      <c r="DPS2" s="61"/>
      <c r="DPT2" s="61"/>
      <c r="DPU2" s="61"/>
      <c r="DPV2" s="61"/>
      <c r="DPW2" s="61"/>
      <c r="DPX2" s="61"/>
      <c r="DPY2" s="61"/>
      <c r="DPZ2" s="61"/>
      <c r="DQA2" s="61"/>
      <c r="DQB2" s="61"/>
      <c r="DQC2" s="61"/>
      <c r="DQD2" s="61"/>
      <c r="DQE2" s="61"/>
      <c r="DQF2" s="61"/>
      <c r="DQG2" s="61"/>
      <c r="DQH2" s="61"/>
      <c r="DQI2" s="61"/>
      <c r="DQJ2" s="61"/>
      <c r="DQK2" s="61"/>
      <c r="DQL2" s="61"/>
      <c r="DQM2" s="61"/>
      <c r="DQN2" s="61"/>
      <c r="DQO2" s="61"/>
      <c r="DQP2" s="61"/>
      <c r="DQQ2" s="61"/>
      <c r="DQR2" s="61"/>
      <c r="DQS2" s="61"/>
      <c r="DQT2" s="61"/>
      <c r="DQU2" s="61"/>
      <c r="DQV2" s="61"/>
      <c r="DQW2" s="61"/>
      <c r="DQX2" s="61"/>
      <c r="DQY2" s="61"/>
      <c r="DQZ2" s="61"/>
      <c r="DRA2" s="61"/>
      <c r="DRB2" s="61"/>
      <c r="DRC2" s="61"/>
      <c r="DRD2" s="61"/>
      <c r="DRE2" s="61"/>
      <c r="DRF2" s="61"/>
      <c r="DRG2" s="61"/>
      <c r="DRH2" s="61"/>
      <c r="DRI2" s="61"/>
      <c r="DRJ2" s="61"/>
      <c r="DRK2" s="61"/>
      <c r="DRL2" s="61"/>
      <c r="DRM2" s="61"/>
      <c r="DRN2" s="61"/>
      <c r="DRO2" s="61"/>
      <c r="DRP2" s="61"/>
      <c r="DRQ2" s="61"/>
      <c r="DRR2" s="61"/>
      <c r="DRS2" s="61"/>
      <c r="DRT2" s="61"/>
      <c r="DRU2" s="61"/>
      <c r="DRV2" s="61"/>
      <c r="DRW2" s="61"/>
      <c r="DRX2" s="61"/>
      <c r="DRY2" s="61"/>
      <c r="DRZ2" s="61"/>
      <c r="DSA2" s="61"/>
      <c r="DSB2" s="61"/>
      <c r="DSC2" s="61"/>
      <c r="DSD2" s="61"/>
      <c r="DSE2" s="61"/>
      <c r="DSF2" s="61"/>
      <c r="DSG2" s="61"/>
      <c r="DSH2" s="61"/>
      <c r="DSI2" s="61"/>
      <c r="DSJ2" s="61"/>
      <c r="DSK2" s="61"/>
      <c r="DSL2" s="61"/>
      <c r="DSM2" s="61"/>
      <c r="DSN2" s="61"/>
      <c r="DSO2" s="61"/>
      <c r="DSP2" s="61"/>
      <c r="DSQ2" s="61"/>
      <c r="DSR2" s="61"/>
      <c r="DSS2" s="61"/>
      <c r="DST2" s="61"/>
      <c r="DSU2" s="61"/>
      <c r="DSV2" s="61"/>
      <c r="DSW2" s="61"/>
      <c r="DSX2" s="61"/>
      <c r="DSY2" s="61"/>
      <c r="DSZ2" s="61"/>
      <c r="DTA2" s="61"/>
      <c r="DTB2" s="61"/>
      <c r="DTC2" s="61"/>
      <c r="DTD2" s="61"/>
      <c r="DTE2" s="61"/>
      <c r="DTF2" s="61"/>
      <c r="DTG2" s="61"/>
      <c r="DTH2" s="61"/>
      <c r="DTI2" s="61"/>
      <c r="DTJ2" s="61"/>
      <c r="DTK2" s="61"/>
      <c r="DTL2" s="61"/>
      <c r="DTM2" s="61"/>
      <c r="DTN2" s="61"/>
      <c r="DTO2" s="61"/>
      <c r="DTP2" s="61"/>
      <c r="DTQ2" s="61"/>
      <c r="DTR2" s="61"/>
      <c r="DTS2" s="61"/>
      <c r="DTT2" s="61"/>
      <c r="DTU2" s="61"/>
      <c r="DTV2" s="61"/>
      <c r="DTW2" s="61"/>
      <c r="DTX2" s="61"/>
      <c r="DTY2" s="61"/>
      <c r="DTZ2" s="61"/>
      <c r="DUA2" s="61"/>
      <c r="DUB2" s="61"/>
      <c r="DUC2" s="61"/>
      <c r="DUD2" s="61"/>
      <c r="DUE2" s="61"/>
      <c r="DUF2" s="61"/>
      <c r="DUG2" s="61"/>
      <c r="DUH2" s="61"/>
      <c r="DUI2" s="61"/>
      <c r="DUJ2" s="61"/>
      <c r="DUK2" s="61"/>
      <c r="DUL2" s="61"/>
      <c r="DUM2" s="61"/>
      <c r="DUN2" s="61"/>
      <c r="DUO2" s="61"/>
      <c r="DUP2" s="61"/>
      <c r="DUQ2" s="61"/>
      <c r="DUR2" s="61"/>
      <c r="DUS2" s="61"/>
      <c r="DUT2" s="61"/>
      <c r="DUU2" s="61"/>
      <c r="DUV2" s="61"/>
      <c r="DUW2" s="61"/>
      <c r="DUX2" s="61"/>
      <c r="DUY2" s="61"/>
      <c r="DUZ2" s="61"/>
      <c r="DVA2" s="61"/>
      <c r="DVB2" s="61"/>
      <c r="DVC2" s="61"/>
      <c r="DVD2" s="61"/>
      <c r="DVE2" s="61"/>
      <c r="DVF2" s="61"/>
      <c r="DVG2" s="61"/>
      <c r="DVH2" s="61"/>
      <c r="DVI2" s="61"/>
      <c r="DVJ2" s="61"/>
      <c r="DVK2" s="61"/>
      <c r="DVL2" s="61"/>
      <c r="DVM2" s="61"/>
      <c r="DVN2" s="61"/>
      <c r="DVO2" s="61"/>
      <c r="DVP2" s="61"/>
      <c r="DVQ2" s="61"/>
      <c r="DVR2" s="61"/>
      <c r="DVS2" s="61"/>
      <c r="DVT2" s="61"/>
      <c r="DVU2" s="61"/>
      <c r="DVV2" s="61"/>
      <c r="DVW2" s="61"/>
      <c r="DVX2" s="61"/>
      <c r="DVY2" s="61"/>
      <c r="DVZ2" s="61"/>
      <c r="DWA2" s="61"/>
      <c r="DWB2" s="61"/>
      <c r="DWC2" s="61"/>
      <c r="DWD2" s="61"/>
      <c r="DWE2" s="61"/>
      <c r="DWF2" s="61"/>
      <c r="DWG2" s="61"/>
      <c r="DWH2" s="61"/>
      <c r="DWI2" s="61"/>
      <c r="DWJ2" s="61"/>
      <c r="DWK2" s="61"/>
      <c r="DWL2" s="61"/>
      <c r="DWM2" s="61"/>
      <c r="DWN2" s="61"/>
      <c r="DWO2" s="61"/>
      <c r="DWP2" s="61"/>
      <c r="DWQ2" s="61"/>
      <c r="DWR2" s="61"/>
      <c r="DWS2" s="61"/>
      <c r="DWT2" s="61"/>
      <c r="DWU2" s="61"/>
      <c r="DWV2" s="61"/>
      <c r="DWW2" s="61"/>
      <c r="DWX2" s="61"/>
      <c r="DWY2" s="61"/>
      <c r="DWZ2" s="61"/>
      <c r="DXA2" s="61"/>
      <c r="DXB2" s="61"/>
      <c r="DXC2" s="61"/>
      <c r="DXD2" s="61"/>
      <c r="DXE2" s="61"/>
      <c r="DXF2" s="61"/>
      <c r="DXG2" s="61"/>
      <c r="DXH2" s="61"/>
      <c r="DXI2" s="61"/>
      <c r="DXJ2" s="61"/>
      <c r="DXK2" s="61"/>
      <c r="DXL2" s="61"/>
      <c r="DXM2" s="61"/>
      <c r="DXN2" s="61"/>
      <c r="DXO2" s="61"/>
      <c r="DXP2" s="61"/>
      <c r="DXQ2" s="61"/>
      <c r="DXR2" s="61"/>
      <c r="DXS2" s="61"/>
      <c r="DXT2" s="61"/>
      <c r="DXU2" s="61"/>
      <c r="DXV2" s="61"/>
      <c r="DXW2" s="61"/>
      <c r="DXX2" s="61"/>
      <c r="DXY2" s="61"/>
      <c r="DXZ2" s="61"/>
      <c r="DYA2" s="61"/>
      <c r="DYB2" s="61"/>
      <c r="DYC2" s="61"/>
      <c r="DYD2" s="61"/>
      <c r="DYE2" s="61"/>
      <c r="DYF2" s="61"/>
      <c r="DYG2" s="61"/>
      <c r="DYH2" s="61"/>
      <c r="DYI2" s="61"/>
      <c r="DYJ2" s="61"/>
      <c r="DYK2" s="61"/>
      <c r="DYL2" s="61"/>
      <c r="DYM2" s="61"/>
      <c r="DYN2" s="61"/>
      <c r="DYO2" s="61"/>
      <c r="DYP2" s="61"/>
      <c r="DYQ2" s="61"/>
      <c r="DYR2" s="61"/>
      <c r="DYS2" s="61"/>
      <c r="DYT2" s="61"/>
      <c r="DYU2" s="61"/>
      <c r="DYV2" s="61"/>
      <c r="DYW2" s="61"/>
      <c r="DYX2" s="61"/>
      <c r="DYY2" s="61"/>
      <c r="DYZ2" s="61"/>
      <c r="DZA2" s="61"/>
      <c r="DZB2" s="61"/>
      <c r="DZC2" s="61"/>
      <c r="DZD2" s="61"/>
      <c r="DZE2" s="61"/>
      <c r="DZF2" s="61"/>
      <c r="DZG2" s="61"/>
      <c r="DZH2" s="61"/>
      <c r="DZI2" s="61"/>
      <c r="DZJ2" s="61"/>
      <c r="DZK2" s="61"/>
      <c r="DZL2" s="61"/>
      <c r="DZM2" s="61"/>
      <c r="DZN2" s="61"/>
      <c r="DZO2" s="61"/>
      <c r="DZP2" s="61"/>
      <c r="DZQ2" s="61"/>
      <c r="DZR2" s="61"/>
      <c r="DZS2" s="61"/>
      <c r="DZT2" s="61"/>
      <c r="DZU2" s="61"/>
      <c r="DZV2" s="61"/>
      <c r="DZW2" s="61"/>
      <c r="DZX2" s="61"/>
      <c r="DZY2" s="61"/>
      <c r="DZZ2" s="61"/>
      <c r="EAA2" s="61"/>
      <c r="EAB2" s="61"/>
      <c r="EAC2" s="61"/>
      <c r="EAD2" s="61"/>
      <c r="EAE2" s="61"/>
      <c r="EAF2" s="61"/>
      <c r="EAG2" s="61"/>
      <c r="EAH2" s="61"/>
      <c r="EAI2" s="61"/>
      <c r="EAJ2" s="61"/>
      <c r="EAK2" s="61"/>
      <c r="EAL2" s="61"/>
      <c r="EAM2" s="61"/>
      <c r="EAN2" s="61"/>
      <c r="EAO2" s="61"/>
      <c r="EAP2" s="61"/>
      <c r="EAQ2" s="61"/>
      <c r="EAR2" s="61"/>
      <c r="EAS2" s="61"/>
      <c r="EAT2" s="61"/>
      <c r="EAU2" s="61"/>
      <c r="EAV2" s="61"/>
      <c r="EAW2" s="61"/>
      <c r="EAX2" s="61"/>
      <c r="EAY2" s="61"/>
      <c r="EAZ2" s="61"/>
      <c r="EBA2" s="61"/>
      <c r="EBB2" s="61"/>
      <c r="EBC2" s="61"/>
      <c r="EBD2" s="61"/>
      <c r="EBE2" s="61"/>
      <c r="EBF2" s="61"/>
      <c r="EBG2" s="61"/>
      <c r="EBH2" s="61"/>
      <c r="EBI2" s="61"/>
      <c r="EBJ2" s="61"/>
      <c r="EBK2" s="61"/>
      <c r="EBL2" s="61"/>
      <c r="EBM2" s="61"/>
      <c r="EBN2" s="61"/>
      <c r="EBO2" s="61"/>
      <c r="EBP2" s="61"/>
      <c r="EBQ2" s="61"/>
      <c r="EBR2" s="61"/>
      <c r="EBS2" s="61"/>
      <c r="EBT2" s="61"/>
      <c r="EBU2" s="61"/>
      <c r="EBV2" s="61"/>
      <c r="EBW2" s="61"/>
      <c r="EBX2" s="61"/>
      <c r="EBY2" s="61"/>
      <c r="EBZ2" s="61"/>
      <c r="ECA2" s="61"/>
      <c r="ECB2" s="61"/>
      <c r="ECC2" s="61"/>
      <c r="ECD2" s="61"/>
      <c r="ECE2" s="61"/>
      <c r="ECF2" s="61"/>
      <c r="ECG2" s="61"/>
      <c r="ECH2" s="61"/>
      <c r="ECI2" s="61"/>
      <c r="ECJ2" s="61"/>
      <c r="ECK2" s="61"/>
      <c r="ECL2" s="61"/>
      <c r="ECM2" s="61"/>
      <c r="ECN2" s="61"/>
      <c r="ECO2" s="61"/>
      <c r="ECP2" s="61"/>
      <c r="ECQ2" s="61"/>
      <c r="ECR2" s="61"/>
      <c r="ECS2" s="61"/>
      <c r="ECT2" s="61"/>
      <c r="ECU2" s="61"/>
      <c r="ECV2" s="61"/>
      <c r="ECW2" s="61"/>
      <c r="ECX2" s="61"/>
      <c r="ECY2" s="61"/>
      <c r="ECZ2" s="61"/>
      <c r="EDA2" s="61"/>
      <c r="EDB2" s="61"/>
      <c r="EDC2" s="61"/>
      <c r="EDD2" s="61"/>
      <c r="EDE2" s="61"/>
      <c r="EDF2" s="61"/>
      <c r="EDG2" s="61"/>
      <c r="EDH2" s="61"/>
      <c r="EDI2" s="61"/>
      <c r="EDJ2" s="61"/>
      <c r="EDK2" s="61"/>
      <c r="EDL2" s="61"/>
      <c r="EDM2" s="61"/>
      <c r="EDN2" s="61"/>
      <c r="EDO2" s="61"/>
      <c r="EDP2" s="61"/>
      <c r="EDQ2" s="61"/>
      <c r="EDR2" s="61"/>
      <c r="EDS2" s="61"/>
      <c r="EDT2" s="61"/>
      <c r="EDU2" s="61"/>
      <c r="EDV2" s="61"/>
      <c r="EDW2" s="61"/>
      <c r="EDX2" s="61"/>
      <c r="EDY2" s="61"/>
      <c r="EDZ2" s="61"/>
      <c r="EEA2" s="61"/>
      <c r="EEB2" s="61"/>
      <c r="EEC2" s="61"/>
      <c r="EED2" s="61"/>
      <c r="EEE2" s="61"/>
      <c r="EEF2" s="61"/>
      <c r="EEG2" s="61"/>
      <c r="EEH2" s="61"/>
      <c r="EEI2" s="61"/>
      <c r="EEJ2" s="61"/>
      <c r="EEK2" s="61"/>
      <c r="EEL2" s="61"/>
      <c r="EEM2" s="61"/>
      <c r="EEN2" s="61"/>
      <c r="EEO2" s="61"/>
      <c r="EEP2" s="61"/>
      <c r="EEQ2" s="61"/>
      <c r="EER2" s="61"/>
      <c r="EES2" s="61"/>
      <c r="EET2" s="61"/>
      <c r="EEU2" s="61"/>
      <c r="EEV2" s="61"/>
      <c r="EEW2" s="61"/>
      <c r="EEX2" s="61"/>
      <c r="EEY2" s="61"/>
      <c r="EEZ2" s="61"/>
      <c r="EFA2" s="61"/>
      <c r="EFB2" s="61"/>
      <c r="EFC2" s="61"/>
      <c r="EFD2" s="61"/>
      <c r="EFE2" s="61"/>
      <c r="EFF2" s="61"/>
      <c r="EFG2" s="61"/>
      <c r="EFH2" s="61"/>
      <c r="EFI2" s="61"/>
      <c r="EFJ2" s="61"/>
      <c r="EFK2" s="61"/>
      <c r="EFL2" s="61"/>
      <c r="EFM2" s="61"/>
      <c r="EFN2" s="61"/>
      <c r="EFO2" s="61"/>
      <c r="EFP2" s="61"/>
      <c r="EFQ2" s="61"/>
      <c r="EFR2" s="61"/>
      <c r="EFS2" s="61"/>
      <c r="EFT2" s="61"/>
      <c r="EFU2" s="61"/>
      <c r="EFV2" s="61"/>
      <c r="EFW2" s="61"/>
      <c r="EFX2" s="61"/>
      <c r="EFY2" s="61"/>
      <c r="EFZ2" s="61"/>
      <c r="EGA2" s="61"/>
      <c r="EGB2" s="61"/>
      <c r="EGC2" s="61"/>
      <c r="EGD2" s="61"/>
      <c r="EGE2" s="61"/>
      <c r="EGF2" s="61"/>
      <c r="EGG2" s="61"/>
      <c r="EGH2" s="61"/>
      <c r="EGI2" s="61"/>
      <c r="EGJ2" s="61"/>
      <c r="EGK2" s="61"/>
      <c r="EGL2" s="61"/>
      <c r="EGM2" s="61"/>
      <c r="EGN2" s="61"/>
      <c r="EGO2" s="61"/>
      <c r="EGP2" s="61"/>
      <c r="EGQ2" s="61"/>
      <c r="EGR2" s="61"/>
      <c r="EGS2" s="61"/>
      <c r="EGT2" s="61"/>
      <c r="EGU2" s="61"/>
      <c r="EGV2" s="61"/>
      <c r="EGW2" s="61"/>
      <c r="EGX2" s="61"/>
      <c r="EGY2" s="61"/>
      <c r="EGZ2" s="61"/>
      <c r="EHA2" s="61"/>
      <c r="EHB2" s="61"/>
      <c r="EHC2" s="61"/>
      <c r="EHD2" s="61"/>
      <c r="EHE2" s="61"/>
      <c r="EHF2" s="61"/>
      <c r="EHG2" s="61"/>
      <c r="EHH2" s="61"/>
      <c r="EHI2" s="61"/>
      <c r="EHJ2" s="61"/>
      <c r="EHK2" s="61"/>
      <c r="EHL2" s="61"/>
      <c r="EHM2" s="61"/>
      <c r="EHN2" s="61"/>
      <c r="EHO2" s="61"/>
      <c r="EHP2" s="61"/>
      <c r="EHQ2" s="61"/>
      <c r="EHR2" s="61"/>
      <c r="EHS2" s="61"/>
      <c r="EHT2" s="61"/>
      <c r="EHU2" s="61"/>
      <c r="EHV2" s="61"/>
      <c r="EHW2" s="61"/>
      <c r="EHX2" s="61"/>
      <c r="EHY2" s="61"/>
      <c r="EHZ2" s="61"/>
      <c r="EIA2" s="61"/>
      <c r="EIB2" s="61"/>
      <c r="EIC2" s="61"/>
      <c r="EID2" s="61"/>
      <c r="EIE2" s="61"/>
      <c r="EIF2" s="61"/>
      <c r="EIG2" s="61"/>
      <c r="EIH2" s="61"/>
      <c r="EII2" s="61"/>
      <c r="EIJ2" s="61"/>
      <c r="EIK2" s="61"/>
      <c r="EIL2" s="61"/>
      <c r="EIM2" s="61"/>
      <c r="EIN2" s="61"/>
      <c r="EIO2" s="61"/>
      <c r="EIP2" s="61"/>
      <c r="EIQ2" s="61"/>
      <c r="EIR2" s="61"/>
      <c r="EIS2" s="61"/>
      <c r="EIT2" s="61"/>
      <c r="EIU2" s="61"/>
      <c r="EIV2" s="61"/>
      <c r="EIW2" s="61"/>
      <c r="EIX2" s="61"/>
      <c r="EIY2" s="61"/>
      <c r="EIZ2" s="61"/>
      <c r="EJA2" s="61"/>
      <c r="EJB2" s="61"/>
      <c r="EJC2" s="61"/>
      <c r="EJD2" s="61"/>
      <c r="EJE2" s="61"/>
      <c r="EJF2" s="61"/>
      <c r="EJG2" s="61"/>
      <c r="EJH2" s="61"/>
      <c r="EJI2" s="61"/>
      <c r="EJJ2" s="61"/>
      <c r="EJK2" s="61"/>
      <c r="EJL2" s="61"/>
      <c r="EJM2" s="61"/>
      <c r="EJN2" s="61"/>
      <c r="EJO2" s="61"/>
      <c r="EJP2" s="61"/>
      <c r="EJQ2" s="61"/>
      <c r="EJR2" s="61"/>
      <c r="EJS2" s="61"/>
      <c r="EJT2" s="61"/>
      <c r="EJU2" s="61"/>
      <c r="EJV2" s="61"/>
      <c r="EJW2" s="61"/>
      <c r="EJX2" s="61"/>
      <c r="EJY2" s="61"/>
      <c r="EJZ2" s="61"/>
      <c r="EKA2" s="61"/>
      <c r="EKB2" s="61"/>
      <c r="EKC2" s="61"/>
      <c r="EKD2" s="61"/>
      <c r="EKE2" s="61"/>
      <c r="EKF2" s="61"/>
      <c r="EKG2" s="61"/>
      <c r="EKH2" s="61"/>
      <c r="EKI2" s="61"/>
      <c r="EKJ2" s="61"/>
      <c r="EKK2" s="61"/>
      <c r="EKL2" s="61"/>
      <c r="EKM2" s="61"/>
      <c r="EKN2" s="61"/>
      <c r="EKO2" s="61"/>
      <c r="EKP2" s="61"/>
      <c r="EKQ2" s="61"/>
      <c r="EKR2" s="61"/>
      <c r="EKS2" s="61"/>
      <c r="EKT2" s="61"/>
      <c r="EKU2" s="61"/>
      <c r="EKV2" s="61"/>
      <c r="EKW2" s="61"/>
      <c r="EKX2" s="61"/>
      <c r="EKY2" s="61"/>
      <c r="EKZ2" s="61"/>
      <c r="ELA2" s="61"/>
      <c r="ELB2" s="61"/>
      <c r="ELC2" s="61"/>
      <c r="ELD2" s="61"/>
      <c r="ELE2" s="61"/>
      <c r="ELF2" s="61"/>
      <c r="ELG2" s="61"/>
      <c r="ELH2" s="61"/>
      <c r="ELI2" s="61"/>
      <c r="ELJ2" s="61"/>
      <c r="ELK2" s="61"/>
      <c r="ELL2" s="61"/>
      <c r="ELM2" s="61"/>
      <c r="ELN2" s="61"/>
      <c r="ELO2" s="61"/>
      <c r="ELP2" s="61"/>
      <c r="ELQ2" s="61"/>
      <c r="ELR2" s="61"/>
      <c r="ELS2" s="61"/>
      <c r="ELT2" s="61"/>
      <c r="ELU2" s="61"/>
      <c r="ELV2" s="61"/>
      <c r="ELW2" s="61"/>
      <c r="ELX2" s="61"/>
      <c r="ELY2" s="61"/>
      <c r="ELZ2" s="61"/>
      <c r="EMA2" s="61"/>
      <c r="EMB2" s="61"/>
      <c r="EMC2" s="61"/>
      <c r="EMD2" s="61"/>
      <c r="EME2" s="61"/>
      <c r="EMF2" s="61"/>
      <c r="EMG2" s="61"/>
      <c r="EMH2" s="61"/>
      <c r="EMI2" s="61"/>
      <c r="EMJ2" s="61"/>
      <c r="EMK2" s="61"/>
      <c r="EML2" s="61"/>
      <c r="EMM2" s="61"/>
      <c r="EMN2" s="61"/>
      <c r="EMO2" s="61"/>
      <c r="EMP2" s="61"/>
      <c r="EMQ2" s="61"/>
      <c r="EMR2" s="61"/>
      <c r="EMS2" s="61"/>
      <c r="EMT2" s="61"/>
      <c r="EMU2" s="61"/>
      <c r="EMV2" s="61"/>
      <c r="EMW2" s="61"/>
      <c r="EMX2" s="61"/>
      <c r="EMY2" s="61"/>
      <c r="EMZ2" s="61"/>
      <c r="ENA2" s="61"/>
      <c r="ENB2" s="61"/>
      <c r="ENC2" s="61"/>
      <c r="END2" s="61"/>
      <c r="ENE2" s="61"/>
      <c r="ENF2" s="61"/>
      <c r="ENG2" s="61"/>
      <c r="ENH2" s="61"/>
      <c r="ENI2" s="61"/>
      <c r="ENJ2" s="61"/>
      <c r="ENK2" s="61"/>
      <c r="ENL2" s="61"/>
      <c r="ENM2" s="61"/>
      <c r="ENN2" s="61"/>
      <c r="ENO2" s="61"/>
      <c r="ENP2" s="61"/>
      <c r="ENQ2" s="61"/>
      <c r="ENR2" s="61"/>
      <c r="ENS2" s="61"/>
      <c r="ENT2" s="61"/>
      <c r="ENU2" s="61"/>
      <c r="ENV2" s="61"/>
      <c r="ENW2" s="61"/>
      <c r="ENX2" s="61"/>
      <c r="ENY2" s="61"/>
      <c r="ENZ2" s="61"/>
      <c r="EOA2" s="61"/>
      <c r="EOB2" s="61"/>
      <c r="EOC2" s="61"/>
      <c r="EOD2" s="61"/>
      <c r="EOE2" s="61"/>
      <c r="EOF2" s="61"/>
      <c r="EOG2" s="61"/>
      <c r="EOH2" s="61"/>
      <c r="EOI2" s="61"/>
      <c r="EOJ2" s="61"/>
      <c r="EOK2" s="61"/>
      <c r="EOL2" s="61"/>
      <c r="EOM2" s="61"/>
      <c r="EON2" s="61"/>
      <c r="EOO2" s="61"/>
      <c r="EOP2" s="61"/>
      <c r="EOQ2" s="61"/>
      <c r="EOR2" s="61"/>
      <c r="EOS2" s="61"/>
      <c r="EOT2" s="61"/>
      <c r="EOU2" s="61"/>
      <c r="EOV2" s="61"/>
      <c r="EOW2" s="61"/>
      <c r="EOX2" s="61"/>
      <c r="EOY2" s="61"/>
      <c r="EOZ2" s="61"/>
      <c r="EPA2" s="61"/>
      <c r="EPB2" s="61"/>
      <c r="EPC2" s="61"/>
      <c r="EPD2" s="61"/>
      <c r="EPE2" s="61"/>
      <c r="EPF2" s="61"/>
      <c r="EPG2" s="61"/>
      <c r="EPH2" s="61"/>
      <c r="EPI2" s="61"/>
      <c r="EPJ2" s="61"/>
      <c r="EPK2" s="61"/>
      <c r="EPL2" s="61"/>
      <c r="EPM2" s="61"/>
      <c r="EPN2" s="61"/>
      <c r="EPO2" s="61"/>
      <c r="EPP2" s="61"/>
      <c r="EPQ2" s="61"/>
      <c r="EPR2" s="61"/>
      <c r="EPS2" s="61"/>
      <c r="EPT2" s="61"/>
      <c r="EPU2" s="61"/>
      <c r="EPV2" s="61"/>
      <c r="EPW2" s="61"/>
      <c r="EPX2" s="61"/>
      <c r="EPY2" s="61"/>
      <c r="EPZ2" s="61"/>
      <c r="EQA2" s="61"/>
      <c r="EQB2" s="61"/>
      <c r="EQC2" s="61"/>
      <c r="EQD2" s="61"/>
      <c r="EQE2" s="61"/>
      <c r="EQF2" s="61"/>
      <c r="EQG2" s="61"/>
      <c r="EQH2" s="61"/>
      <c r="EQI2" s="61"/>
      <c r="EQJ2" s="61"/>
      <c r="EQK2" s="61"/>
      <c r="EQL2" s="61"/>
      <c r="EQM2" s="61"/>
      <c r="EQN2" s="61"/>
      <c r="EQO2" s="61"/>
      <c r="EQP2" s="61"/>
      <c r="EQQ2" s="61"/>
      <c r="EQR2" s="61"/>
      <c r="EQS2" s="61"/>
      <c r="EQT2" s="61"/>
      <c r="EQU2" s="61"/>
      <c r="EQV2" s="61"/>
      <c r="EQW2" s="61"/>
      <c r="EQX2" s="61"/>
      <c r="EQY2" s="61"/>
      <c r="EQZ2" s="61"/>
      <c r="ERA2" s="61"/>
      <c r="ERB2" s="61"/>
      <c r="ERC2" s="61"/>
      <c r="ERD2" s="61"/>
      <c r="ERE2" s="61"/>
      <c r="ERF2" s="61"/>
      <c r="ERG2" s="61"/>
      <c r="ERH2" s="61"/>
      <c r="ERI2" s="61"/>
      <c r="ERJ2" s="61"/>
      <c r="ERK2" s="61"/>
      <c r="ERL2" s="61"/>
      <c r="ERM2" s="61"/>
      <c r="ERN2" s="61"/>
      <c r="ERO2" s="61"/>
      <c r="ERP2" s="61"/>
      <c r="ERQ2" s="61"/>
      <c r="ERR2" s="61"/>
      <c r="ERS2" s="61"/>
      <c r="ERT2" s="61"/>
      <c r="ERU2" s="61"/>
      <c r="ERV2" s="61"/>
      <c r="ERW2" s="61"/>
      <c r="ERX2" s="61"/>
      <c r="ERY2" s="61"/>
      <c r="ERZ2" s="61"/>
      <c r="ESA2" s="61"/>
      <c r="ESB2" s="61"/>
      <c r="ESC2" s="61"/>
      <c r="ESD2" s="61"/>
      <c r="ESE2" s="61"/>
      <c r="ESF2" s="61"/>
      <c r="ESG2" s="61"/>
      <c r="ESH2" s="61"/>
      <c r="ESI2" s="61"/>
      <c r="ESJ2" s="61"/>
      <c r="ESK2" s="61"/>
      <c r="ESL2" s="61"/>
      <c r="ESM2" s="61"/>
      <c r="ESN2" s="61"/>
      <c r="ESO2" s="61"/>
      <c r="ESP2" s="61"/>
      <c r="ESQ2" s="61"/>
      <c r="ESR2" s="61"/>
      <c r="ESS2" s="61"/>
      <c r="EST2" s="61"/>
      <c r="ESU2" s="61"/>
      <c r="ESV2" s="61"/>
      <c r="ESW2" s="61"/>
      <c r="ESX2" s="61"/>
      <c r="ESY2" s="61"/>
      <c r="ESZ2" s="61"/>
      <c r="ETA2" s="61"/>
      <c r="ETB2" s="61"/>
      <c r="ETC2" s="61"/>
      <c r="ETD2" s="61"/>
      <c r="ETE2" s="61"/>
      <c r="ETF2" s="61"/>
      <c r="ETG2" s="61"/>
      <c r="ETH2" s="61"/>
      <c r="ETI2" s="61"/>
      <c r="ETJ2" s="61"/>
      <c r="ETK2" s="61"/>
      <c r="ETL2" s="61"/>
      <c r="ETM2" s="61"/>
      <c r="ETN2" s="61"/>
      <c r="ETO2" s="61"/>
      <c r="ETP2" s="61"/>
      <c r="ETQ2" s="61"/>
      <c r="ETR2" s="61"/>
      <c r="ETS2" s="61"/>
      <c r="ETT2" s="61"/>
      <c r="ETU2" s="61"/>
      <c r="ETV2" s="61"/>
      <c r="ETW2" s="61"/>
      <c r="ETX2" s="61"/>
      <c r="ETY2" s="61"/>
      <c r="ETZ2" s="61"/>
      <c r="EUA2" s="61"/>
      <c r="EUB2" s="61"/>
      <c r="EUC2" s="61"/>
      <c r="EUD2" s="61"/>
      <c r="EUE2" s="61"/>
      <c r="EUF2" s="61"/>
      <c r="EUG2" s="61"/>
      <c r="EUH2" s="61"/>
      <c r="EUI2" s="61"/>
      <c r="EUJ2" s="61"/>
      <c r="EUK2" s="61"/>
      <c r="EUL2" s="61"/>
      <c r="EUM2" s="61"/>
      <c r="EUN2" s="61"/>
      <c r="EUO2" s="61"/>
      <c r="EUP2" s="61"/>
      <c r="EUQ2" s="61"/>
      <c r="EUR2" s="61"/>
      <c r="EUS2" s="61"/>
      <c r="EUT2" s="61"/>
      <c r="EUU2" s="61"/>
      <c r="EUV2" s="61"/>
      <c r="EUW2" s="61"/>
      <c r="EUX2" s="61"/>
      <c r="EUY2" s="61"/>
      <c r="EUZ2" s="61"/>
      <c r="EVA2" s="61"/>
      <c r="EVB2" s="61"/>
      <c r="EVC2" s="61"/>
      <c r="EVD2" s="61"/>
      <c r="EVE2" s="61"/>
      <c r="EVF2" s="61"/>
      <c r="EVG2" s="61"/>
      <c r="EVH2" s="61"/>
      <c r="EVI2" s="61"/>
      <c r="EVJ2" s="61"/>
      <c r="EVK2" s="61"/>
      <c r="EVL2" s="61"/>
      <c r="EVM2" s="61"/>
      <c r="EVN2" s="61"/>
      <c r="EVO2" s="61"/>
      <c r="EVP2" s="61"/>
      <c r="EVQ2" s="61"/>
      <c r="EVR2" s="61"/>
      <c r="EVS2" s="61"/>
      <c r="EVT2" s="61"/>
      <c r="EVU2" s="61"/>
      <c r="EVV2" s="61"/>
      <c r="EVW2" s="61"/>
      <c r="EVX2" s="61"/>
      <c r="EVY2" s="61"/>
      <c r="EVZ2" s="61"/>
      <c r="EWA2" s="61"/>
      <c r="EWB2" s="61"/>
      <c r="EWC2" s="61"/>
      <c r="EWD2" s="61"/>
      <c r="EWE2" s="61"/>
      <c r="EWF2" s="61"/>
      <c r="EWG2" s="61"/>
      <c r="EWH2" s="61"/>
      <c r="EWI2" s="61"/>
      <c r="EWJ2" s="61"/>
      <c r="EWK2" s="61"/>
      <c r="EWL2" s="61"/>
      <c r="EWM2" s="61"/>
      <c r="EWN2" s="61"/>
      <c r="EWO2" s="61"/>
      <c r="EWP2" s="61"/>
      <c r="EWQ2" s="61"/>
      <c r="EWR2" s="61"/>
      <c r="EWS2" s="61"/>
      <c r="EWT2" s="61"/>
      <c r="EWU2" s="61"/>
      <c r="EWV2" s="61"/>
      <c r="EWW2" s="61"/>
      <c r="EWX2" s="61"/>
      <c r="EWY2" s="61"/>
      <c r="EWZ2" s="61"/>
      <c r="EXA2" s="61"/>
      <c r="EXB2" s="61"/>
      <c r="EXC2" s="61"/>
      <c r="EXD2" s="61"/>
      <c r="EXE2" s="61"/>
      <c r="EXF2" s="61"/>
      <c r="EXG2" s="61"/>
      <c r="EXH2" s="61"/>
      <c r="EXI2" s="61"/>
      <c r="EXJ2" s="61"/>
      <c r="EXK2" s="61"/>
      <c r="EXL2" s="61"/>
      <c r="EXM2" s="61"/>
      <c r="EXN2" s="61"/>
      <c r="EXO2" s="61"/>
      <c r="EXP2" s="61"/>
      <c r="EXQ2" s="61"/>
      <c r="EXR2" s="61"/>
      <c r="EXS2" s="61"/>
      <c r="EXT2" s="61"/>
      <c r="EXU2" s="61"/>
      <c r="EXV2" s="61"/>
      <c r="EXW2" s="61"/>
      <c r="EXX2" s="61"/>
      <c r="EXY2" s="61"/>
      <c r="EXZ2" s="61"/>
      <c r="EYA2" s="61"/>
      <c r="EYB2" s="61"/>
      <c r="EYC2" s="61"/>
      <c r="EYD2" s="61"/>
      <c r="EYE2" s="61"/>
      <c r="EYF2" s="61"/>
      <c r="EYG2" s="61"/>
      <c r="EYH2" s="61"/>
      <c r="EYI2" s="61"/>
      <c r="EYJ2" s="61"/>
      <c r="EYK2" s="61"/>
      <c r="EYL2" s="61"/>
      <c r="EYM2" s="61"/>
      <c r="EYN2" s="61"/>
      <c r="EYO2" s="61"/>
      <c r="EYP2" s="61"/>
      <c r="EYQ2" s="61"/>
      <c r="EYR2" s="61"/>
      <c r="EYS2" s="61"/>
      <c r="EYT2" s="61"/>
      <c r="EYU2" s="61"/>
      <c r="EYV2" s="61"/>
      <c r="EYW2" s="61"/>
      <c r="EYX2" s="61"/>
      <c r="EYY2" s="61"/>
      <c r="EYZ2" s="61"/>
      <c r="EZA2" s="61"/>
      <c r="EZB2" s="61"/>
      <c r="EZC2" s="61"/>
      <c r="EZD2" s="61"/>
      <c r="EZE2" s="61"/>
      <c r="EZF2" s="61"/>
      <c r="EZG2" s="61"/>
      <c r="EZH2" s="61"/>
      <c r="EZI2" s="61"/>
      <c r="EZJ2" s="61"/>
      <c r="EZK2" s="61"/>
      <c r="EZL2" s="61"/>
      <c r="EZM2" s="61"/>
      <c r="EZN2" s="61"/>
      <c r="EZO2" s="61"/>
      <c r="EZP2" s="61"/>
      <c r="EZQ2" s="61"/>
      <c r="EZR2" s="61"/>
      <c r="EZS2" s="61"/>
      <c r="EZT2" s="61"/>
      <c r="EZU2" s="61"/>
      <c r="EZV2" s="61"/>
      <c r="EZW2" s="61"/>
      <c r="EZX2" s="61"/>
      <c r="EZY2" s="61"/>
      <c r="EZZ2" s="61"/>
      <c r="FAA2" s="61"/>
      <c r="FAB2" s="61"/>
      <c r="FAC2" s="61"/>
      <c r="FAD2" s="61"/>
      <c r="FAE2" s="61"/>
      <c r="FAF2" s="61"/>
      <c r="FAG2" s="61"/>
      <c r="FAH2" s="61"/>
      <c r="FAI2" s="61"/>
      <c r="FAJ2" s="61"/>
      <c r="FAK2" s="61"/>
      <c r="FAL2" s="61"/>
      <c r="FAM2" s="61"/>
      <c r="FAN2" s="61"/>
      <c r="FAO2" s="61"/>
      <c r="FAP2" s="61"/>
      <c r="FAQ2" s="61"/>
      <c r="FAR2" s="61"/>
      <c r="FAS2" s="61"/>
      <c r="FAT2" s="61"/>
      <c r="FAU2" s="61"/>
      <c r="FAV2" s="61"/>
      <c r="FAW2" s="61"/>
      <c r="FAX2" s="61"/>
      <c r="FAY2" s="61"/>
      <c r="FAZ2" s="61"/>
      <c r="FBA2" s="61"/>
      <c r="FBB2" s="61"/>
      <c r="FBC2" s="61"/>
      <c r="FBD2" s="61"/>
      <c r="FBE2" s="61"/>
      <c r="FBF2" s="61"/>
      <c r="FBG2" s="61"/>
      <c r="FBH2" s="61"/>
      <c r="FBI2" s="61"/>
      <c r="FBJ2" s="61"/>
      <c r="FBK2" s="61"/>
      <c r="FBL2" s="61"/>
      <c r="FBM2" s="61"/>
      <c r="FBN2" s="61"/>
      <c r="FBO2" s="61"/>
      <c r="FBP2" s="61"/>
      <c r="FBQ2" s="61"/>
      <c r="FBR2" s="61"/>
      <c r="FBS2" s="61"/>
      <c r="FBT2" s="61"/>
      <c r="FBU2" s="61"/>
      <c r="FBV2" s="61"/>
      <c r="FBW2" s="61"/>
      <c r="FBX2" s="61"/>
      <c r="FBY2" s="61"/>
      <c r="FBZ2" s="61"/>
      <c r="FCA2" s="61"/>
      <c r="FCB2" s="61"/>
      <c r="FCC2" s="61"/>
      <c r="FCD2" s="61"/>
      <c r="FCE2" s="61"/>
      <c r="FCF2" s="61"/>
      <c r="FCG2" s="61"/>
      <c r="FCH2" s="61"/>
      <c r="FCI2" s="61"/>
      <c r="FCJ2" s="61"/>
      <c r="FCK2" s="61"/>
      <c r="FCL2" s="61"/>
      <c r="FCM2" s="61"/>
      <c r="FCN2" s="61"/>
      <c r="FCO2" s="61"/>
      <c r="FCP2" s="61"/>
      <c r="FCQ2" s="61"/>
      <c r="FCR2" s="61"/>
      <c r="FCS2" s="61"/>
      <c r="FCT2" s="61"/>
      <c r="FCU2" s="61"/>
      <c r="FCV2" s="61"/>
      <c r="FCW2" s="61"/>
      <c r="FCX2" s="61"/>
      <c r="FCY2" s="61"/>
      <c r="FCZ2" s="61"/>
      <c r="FDA2" s="61"/>
      <c r="FDB2" s="61"/>
      <c r="FDC2" s="61"/>
      <c r="FDD2" s="61"/>
      <c r="FDE2" s="61"/>
      <c r="FDF2" s="61"/>
      <c r="FDG2" s="61"/>
      <c r="FDH2" s="61"/>
      <c r="FDI2" s="61"/>
      <c r="FDJ2" s="61"/>
      <c r="FDK2" s="61"/>
      <c r="FDL2" s="61"/>
      <c r="FDM2" s="61"/>
      <c r="FDN2" s="61"/>
      <c r="FDO2" s="61"/>
      <c r="FDP2" s="61"/>
      <c r="FDQ2" s="61"/>
      <c r="FDR2" s="61"/>
      <c r="FDS2" s="61"/>
      <c r="FDT2" s="61"/>
      <c r="FDU2" s="61"/>
      <c r="FDV2" s="61"/>
      <c r="FDW2" s="61"/>
      <c r="FDX2" s="61"/>
      <c r="FDY2" s="61"/>
      <c r="FDZ2" s="61"/>
      <c r="FEA2" s="61"/>
      <c r="FEB2" s="61"/>
      <c r="FEC2" s="61"/>
      <c r="FED2" s="61"/>
      <c r="FEE2" s="61"/>
      <c r="FEF2" s="61"/>
      <c r="FEG2" s="61"/>
      <c r="FEH2" s="61"/>
      <c r="FEI2" s="61"/>
      <c r="FEJ2" s="61"/>
      <c r="FEK2" s="61"/>
      <c r="FEL2" s="61"/>
      <c r="FEM2" s="61"/>
      <c r="FEN2" s="61"/>
      <c r="FEO2" s="61"/>
      <c r="FEP2" s="61"/>
      <c r="FEQ2" s="61"/>
      <c r="FER2" s="61"/>
      <c r="FES2" s="61"/>
      <c r="FET2" s="61"/>
      <c r="FEU2" s="61"/>
      <c r="FEV2" s="61"/>
      <c r="FEW2" s="61"/>
      <c r="FEX2" s="61"/>
      <c r="FEY2" s="61"/>
      <c r="FEZ2" s="61"/>
      <c r="FFA2" s="61"/>
      <c r="FFB2" s="61"/>
      <c r="FFC2" s="61"/>
      <c r="FFD2" s="61"/>
      <c r="FFE2" s="61"/>
      <c r="FFF2" s="61"/>
      <c r="FFG2" s="61"/>
      <c r="FFH2" s="61"/>
      <c r="FFI2" s="61"/>
      <c r="FFJ2" s="61"/>
      <c r="FFK2" s="61"/>
      <c r="FFL2" s="61"/>
      <c r="FFM2" s="61"/>
      <c r="FFN2" s="61"/>
      <c r="FFO2" s="61"/>
      <c r="FFP2" s="61"/>
      <c r="FFQ2" s="61"/>
      <c r="FFR2" s="61"/>
      <c r="FFS2" s="61"/>
      <c r="FFT2" s="61"/>
      <c r="FFU2" s="61"/>
      <c r="FFV2" s="61"/>
      <c r="FFW2" s="61"/>
      <c r="FFX2" s="61"/>
      <c r="FFY2" s="61"/>
      <c r="FFZ2" s="61"/>
      <c r="FGA2" s="61"/>
      <c r="FGB2" s="61"/>
      <c r="FGC2" s="61"/>
      <c r="FGD2" s="61"/>
      <c r="FGE2" s="61"/>
      <c r="FGF2" s="61"/>
      <c r="FGG2" s="61"/>
      <c r="FGH2" s="61"/>
      <c r="FGI2" s="61"/>
      <c r="FGJ2" s="61"/>
      <c r="FGK2" s="61"/>
      <c r="FGL2" s="61"/>
      <c r="FGM2" s="61"/>
      <c r="FGN2" s="61"/>
      <c r="FGO2" s="61"/>
      <c r="FGP2" s="61"/>
      <c r="FGQ2" s="61"/>
      <c r="FGR2" s="61"/>
      <c r="FGS2" s="61"/>
      <c r="FGT2" s="61"/>
      <c r="FGU2" s="61"/>
      <c r="FGV2" s="61"/>
      <c r="FGW2" s="61"/>
      <c r="FGX2" s="61"/>
      <c r="FGY2" s="61"/>
      <c r="FGZ2" s="61"/>
      <c r="FHA2" s="61"/>
      <c r="FHB2" s="61"/>
      <c r="FHC2" s="61"/>
      <c r="FHD2" s="61"/>
      <c r="FHE2" s="61"/>
      <c r="FHF2" s="61"/>
      <c r="FHG2" s="61"/>
      <c r="FHH2" s="61"/>
      <c r="FHI2" s="61"/>
      <c r="FHJ2" s="61"/>
      <c r="FHK2" s="61"/>
      <c r="FHL2" s="61"/>
      <c r="FHM2" s="61"/>
      <c r="FHN2" s="61"/>
      <c r="FHO2" s="61"/>
      <c r="FHP2" s="61"/>
      <c r="FHQ2" s="61"/>
      <c r="FHR2" s="61"/>
      <c r="FHS2" s="61"/>
      <c r="FHT2" s="61"/>
      <c r="FHU2" s="61"/>
      <c r="FHV2" s="61"/>
      <c r="FHW2" s="61"/>
      <c r="FHX2" s="61"/>
      <c r="FHY2" s="61"/>
      <c r="FHZ2" s="61"/>
      <c r="FIA2" s="61"/>
      <c r="FIB2" s="61"/>
      <c r="FIC2" s="61"/>
      <c r="FID2" s="61"/>
      <c r="FIE2" s="61"/>
      <c r="FIF2" s="61"/>
      <c r="FIG2" s="61"/>
      <c r="FIH2" s="61"/>
      <c r="FII2" s="61"/>
      <c r="FIJ2" s="61"/>
      <c r="FIK2" s="61"/>
      <c r="FIL2" s="61"/>
      <c r="FIM2" s="61"/>
      <c r="FIN2" s="61"/>
      <c r="FIO2" s="61"/>
      <c r="FIP2" s="61"/>
      <c r="FIQ2" s="61"/>
      <c r="FIR2" s="61"/>
      <c r="FIS2" s="61"/>
      <c r="FIT2" s="61"/>
      <c r="FIU2" s="61"/>
      <c r="FIV2" s="61"/>
      <c r="FIW2" s="61"/>
      <c r="FIX2" s="61"/>
      <c r="FIY2" s="61"/>
      <c r="FIZ2" s="61"/>
      <c r="FJA2" s="61"/>
      <c r="FJB2" s="61"/>
      <c r="FJC2" s="61"/>
      <c r="FJD2" s="61"/>
      <c r="FJE2" s="61"/>
      <c r="FJF2" s="61"/>
      <c r="FJG2" s="61"/>
      <c r="FJH2" s="61"/>
      <c r="FJI2" s="61"/>
      <c r="FJJ2" s="61"/>
      <c r="FJK2" s="61"/>
      <c r="FJL2" s="61"/>
      <c r="FJM2" s="61"/>
      <c r="FJN2" s="61"/>
      <c r="FJO2" s="61"/>
      <c r="FJP2" s="61"/>
      <c r="FJQ2" s="61"/>
      <c r="FJR2" s="61"/>
      <c r="FJS2" s="61"/>
      <c r="FJT2" s="61"/>
      <c r="FJU2" s="61"/>
      <c r="FJV2" s="61"/>
      <c r="FJW2" s="61"/>
      <c r="FJX2" s="61"/>
      <c r="FJY2" s="61"/>
      <c r="FJZ2" s="61"/>
      <c r="FKA2" s="61"/>
      <c r="FKB2" s="61"/>
      <c r="FKC2" s="61"/>
      <c r="FKD2" s="61"/>
      <c r="FKE2" s="61"/>
      <c r="FKF2" s="61"/>
      <c r="FKG2" s="61"/>
      <c r="FKH2" s="61"/>
      <c r="FKI2" s="61"/>
      <c r="FKJ2" s="61"/>
      <c r="FKK2" s="61"/>
      <c r="FKL2" s="61"/>
      <c r="FKM2" s="61"/>
      <c r="FKN2" s="61"/>
      <c r="FKO2" s="61"/>
      <c r="FKP2" s="61"/>
      <c r="FKQ2" s="61"/>
      <c r="FKR2" s="61"/>
      <c r="FKS2" s="61"/>
      <c r="FKT2" s="61"/>
      <c r="FKU2" s="61"/>
      <c r="FKV2" s="61"/>
      <c r="FKW2" s="61"/>
      <c r="FKX2" s="61"/>
      <c r="FKY2" s="61"/>
      <c r="FKZ2" s="61"/>
      <c r="FLA2" s="61"/>
      <c r="FLB2" s="61"/>
      <c r="FLC2" s="61"/>
      <c r="FLD2" s="61"/>
      <c r="FLE2" s="61"/>
      <c r="FLF2" s="61"/>
      <c r="FLG2" s="61"/>
      <c r="FLH2" s="61"/>
      <c r="FLI2" s="61"/>
      <c r="FLJ2" s="61"/>
      <c r="FLK2" s="61"/>
      <c r="FLL2" s="61"/>
      <c r="FLM2" s="61"/>
      <c r="FLN2" s="61"/>
      <c r="FLO2" s="61"/>
      <c r="FLP2" s="61"/>
      <c r="FLQ2" s="61"/>
      <c r="FLR2" s="61"/>
      <c r="FLS2" s="61"/>
      <c r="FLT2" s="61"/>
      <c r="FLU2" s="61"/>
      <c r="FLV2" s="61"/>
      <c r="FLW2" s="61"/>
      <c r="FLX2" s="61"/>
      <c r="FLY2" s="61"/>
      <c r="FLZ2" s="61"/>
      <c r="FMA2" s="61"/>
      <c r="FMB2" s="61"/>
      <c r="FMC2" s="61"/>
      <c r="FMD2" s="61"/>
      <c r="FME2" s="61"/>
      <c r="FMF2" s="61"/>
      <c r="FMG2" s="61"/>
      <c r="FMH2" s="61"/>
      <c r="FMI2" s="61"/>
      <c r="FMJ2" s="61"/>
      <c r="FMK2" s="61"/>
      <c r="FML2" s="61"/>
      <c r="FMM2" s="61"/>
      <c r="FMN2" s="61"/>
      <c r="FMO2" s="61"/>
      <c r="FMP2" s="61"/>
      <c r="FMQ2" s="61"/>
      <c r="FMR2" s="61"/>
      <c r="FMS2" s="61"/>
      <c r="FMT2" s="61"/>
      <c r="FMU2" s="61"/>
      <c r="FMV2" s="61"/>
      <c r="FMW2" s="61"/>
      <c r="FMX2" s="61"/>
      <c r="FMY2" s="61"/>
      <c r="FMZ2" s="61"/>
      <c r="FNA2" s="61"/>
      <c r="FNB2" s="61"/>
      <c r="FNC2" s="61"/>
      <c r="FND2" s="61"/>
      <c r="FNE2" s="61"/>
      <c r="FNF2" s="61"/>
      <c r="FNG2" s="61"/>
      <c r="FNH2" s="61"/>
      <c r="FNI2" s="61"/>
      <c r="FNJ2" s="61"/>
      <c r="FNK2" s="61"/>
      <c r="FNL2" s="61"/>
      <c r="FNM2" s="61"/>
      <c r="FNN2" s="61"/>
      <c r="FNO2" s="61"/>
      <c r="FNP2" s="61"/>
      <c r="FNQ2" s="61"/>
      <c r="FNR2" s="61"/>
      <c r="FNS2" s="61"/>
      <c r="FNT2" s="61"/>
      <c r="FNU2" s="61"/>
      <c r="FNV2" s="61"/>
      <c r="FNW2" s="61"/>
      <c r="FNX2" s="61"/>
      <c r="FNY2" s="61"/>
      <c r="FNZ2" s="61"/>
      <c r="FOA2" s="61"/>
      <c r="FOB2" s="61"/>
      <c r="FOC2" s="61"/>
      <c r="FOD2" s="61"/>
      <c r="FOE2" s="61"/>
      <c r="FOF2" s="61"/>
      <c r="FOG2" s="61"/>
      <c r="FOH2" s="61"/>
      <c r="FOI2" s="61"/>
      <c r="FOJ2" s="61"/>
      <c r="FOK2" s="61"/>
      <c r="FOL2" s="61"/>
      <c r="FOM2" s="61"/>
      <c r="FON2" s="61"/>
      <c r="FOO2" s="61"/>
      <c r="FOP2" s="61"/>
      <c r="FOQ2" s="61"/>
      <c r="FOR2" s="61"/>
      <c r="FOS2" s="61"/>
      <c r="FOT2" s="61"/>
      <c r="FOU2" s="61"/>
      <c r="FOV2" s="61"/>
      <c r="FOW2" s="61"/>
      <c r="FOX2" s="61"/>
      <c r="FOY2" s="61"/>
      <c r="FOZ2" s="61"/>
      <c r="FPA2" s="61"/>
      <c r="FPB2" s="61"/>
      <c r="FPC2" s="61"/>
      <c r="FPD2" s="61"/>
      <c r="FPE2" s="61"/>
      <c r="FPF2" s="61"/>
      <c r="FPG2" s="61"/>
      <c r="FPH2" s="61"/>
      <c r="FPI2" s="61"/>
      <c r="FPJ2" s="61"/>
      <c r="FPK2" s="61"/>
      <c r="FPL2" s="61"/>
      <c r="FPM2" s="61"/>
      <c r="FPN2" s="61"/>
      <c r="FPO2" s="61"/>
      <c r="FPP2" s="61"/>
      <c r="FPQ2" s="61"/>
      <c r="FPR2" s="61"/>
      <c r="FPS2" s="61"/>
      <c r="FPT2" s="61"/>
      <c r="FPU2" s="61"/>
      <c r="FPV2" s="61"/>
      <c r="FPW2" s="61"/>
      <c r="FPX2" s="61"/>
      <c r="FPY2" s="61"/>
      <c r="FPZ2" s="61"/>
      <c r="FQA2" s="61"/>
      <c r="FQB2" s="61"/>
      <c r="FQC2" s="61"/>
      <c r="FQD2" s="61"/>
      <c r="FQE2" s="61"/>
      <c r="FQF2" s="61"/>
      <c r="FQG2" s="61"/>
      <c r="FQH2" s="61"/>
      <c r="FQI2" s="61"/>
      <c r="FQJ2" s="61"/>
      <c r="FQK2" s="61"/>
      <c r="FQL2" s="61"/>
      <c r="FQM2" s="61"/>
      <c r="FQN2" s="61"/>
      <c r="FQO2" s="61"/>
      <c r="FQP2" s="61"/>
      <c r="FQQ2" s="61"/>
      <c r="FQR2" s="61"/>
      <c r="FQS2" s="61"/>
      <c r="FQT2" s="61"/>
      <c r="FQU2" s="61"/>
      <c r="FQV2" s="61"/>
      <c r="FQW2" s="61"/>
      <c r="FQX2" s="61"/>
      <c r="FQY2" s="61"/>
      <c r="FQZ2" s="61"/>
      <c r="FRA2" s="61"/>
      <c r="FRB2" s="61"/>
      <c r="FRC2" s="61"/>
      <c r="FRD2" s="61"/>
      <c r="FRE2" s="61"/>
      <c r="FRF2" s="61"/>
      <c r="FRG2" s="61"/>
      <c r="FRH2" s="61"/>
      <c r="FRI2" s="61"/>
      <c r="FRJ2" s="61"/>
      <c r="FRK2" s="61"/>
      <c r="FRL2" s="61"/>
      <c r="FRM2" s="61"/>
      <c r="FRN2" s="61"/>
      <c r="FRO2" s="61"/>
      <c r="FRP2" s="61"/>
      <c r="FRQ2" s="61"/>
      <c r="FRR2" s="61"/>
      <c r="FRS2" s="61"/>
      <c r="FRT2" s="61"/>
      <c r="FRU2" s="61"/>
      <c r="FRV2" s="61"/>
      <c r="FRW2" s="61"/>
      <c r="FRX2" s="61"/>
      <c r="FRY2" s="61"/>
      <c r="FRZ2" s="61"/>
      <c r="FSA2" s="61"/>
      <c r="FSB2" s="61"/>
      <c r="FSC2" s="61"/>
      <c r="FSD2" s="61"/>
      <c r="FSE2" s="61"/>
      <c r="FSF2" s="61"/>
      <c r="FSG2" s="61"/>
      <c r="FSH2" s="61"/>
      <c r="FSI2" s="61"/>
      <c r="FSJ2" s="61"/>
      <c r="FSK2" s="61"/>
      <c r="FSL2" s="61"/>
      <c r="FSM2" s="61"/>
      <c r="FSN2" s="61"/>
      <c r="FSO2" s="61"/>
      <c r="FSP2" s="61"/>
      <c r="FSQ2" s="61"/>
      <c r="FSR2" s="61"/>
      <c r="FSS2" s="61"/>
      <c r="FST2" s="61"/>
      <c r="FSU2" s="61"/>
      <c r="FSV2" s="61"/>
      <c r="FSW2" s="61"/>
      <c r="FSX2" s="61"/>
      <c r="FSY2" s="61"/>
      <c r="FSZ2" s="61"/>
      <c r="FTA2" s="61"/>
      <c r="FTB2" s="61"/>
      <c r="FTC2" s="61"/>
      <c r="FTD2" s="61"/>
      <c r="FTE2" s="61"/>
      <c r="FTF2" s="61"/>
      <c r="FTG2" s="61"/>
      <c r="FTH2" s="61"/>
      <c r="FTI2" s="61"/>
      <c r="FTJ2" s="61"/>
      <c r="FTK2" s="61"/>
      <c r="FTL2" s="61"/>
      <c r="FTM2" s="61"/>
      <c r="FTN2" s="61"/>
      <c r="FTO2" s="61"/>
      <c r="FTP2" s="61"/>
      <c r="FTQ2" s="61"/>
      <c r="FTR2" s="61"/>
      <c r="FTS2" s="61"/>
      <c r="FTT2" s="61"/>
      <c r="FTU2" s="61"/>
      <c r="FTV2" s="61"/>
      <c r="FTW2" s="61"/>
      <c r="FTX2" s="61"/>
      <c r="FTY2" s="61"/>
      <c r="FTZ2" s="61"/>
      <c r="FUA2" s="61"/>
      <c r="FUB2" s="61"/>
      <c r="FUC2" s="61"/>
      <c r="FUD2" s="61"/>
      <c r="FUE2" s="61"/>
      <c r="FUF2" s="61"/>
      <c r="FUG2" s="61"/>
      <c r="FUH2" s="61"/>
      <c r="FUI2" s="61"/>
      <c r="FUJ2" s="61"/>
      <c r="FUK2" s="61"/>
      <c r="FUL2" s="61"/>
      <c r="FUM2" s="61"/>
      <c r="FUN2" s="61"/>
      <c r="FUO2" s="61"/>
      <c r="FUP2" s="61"/>
      <c r="FUQ2" s="61"/>
      <c r="FUR2" s="61"/>
      <c r="FUS2" s="61"/>
      <c r="FUT2" s="61"/>
      <c r="FUU2" s="61"/>
      <c r="FUV2" s="61"/>
      <c r="FUW2" s="61"/>
      <c r="FUX2" s="61"/>
      <c r="FUY2" s="61"/>
      <c r="FUZ2" s="61"/>
      <c r="FVA2" s="61"/>
      <c r="FVB2" s="61"/>
      <c r="FVC2" s="61"/>
      <c r="FVD2" s="61"/>
      <c r="FVE2" s="61"/>
      <c r="FVF2" s="61"/>
      <c r="FVG2" s="61"/>
      <c r="FVH2" s="61"/>
      <c r="FVI2" s="61"/>
      <c r="FVJ2" s="61"/>
      <c r="FVK2" s="61"/>
      <c r="FVL2" s="61"/>
      <c r="FVM2" s="61"/>
      <c r="FVN2" s="61"/>
      <c r="FVO2" s="61"/>
      <c r="FVP2" s="61"/>
      <c r="FVQ2" s="61"/>
      <c r="FVR2" s="61"/>
      <c r="FVS2" s="61"/>
      <c r="FVT2" s="61"/>
      <c r="FVU2" s="61"/>
      <c r="FVV2" s="61"/>
      <c r="FVW2" s="61"/>
      <c r="FVX2" s="61"/>
      <c r="FVY2" s="61"/>
      <c r="FVZ2" s="61"/>
      <c r="FWA2" s="61"/>
      <c r="FWB2" s="61"/>
      <c r="FWC2" s="61"/>
      <c r="FWD2" s="61"/>
      <c r="FWE2" s="61"/>
      <c r="FWF2" s="61"/>
      <c r="FWG2" s="61"/>
      <c r="FWH2" s="61"/>
      <c r="FWI2" s="61"/>
      <c r="FWJ2" s="61"/>
      <c r="FWK2" s="61"/>
      <c r="FWL2" s="61"/>
      <c r="FWM2" s="61"/>
      <c r="FWN2" s="61"/>
      <c r="FWO2" s="61"/>
      <c r="FWP2" s="61"/>
      <c r="FWQ2" s="61"/>
      <c r="FWR2" s="61"/>
      <c r="FWS2" s="61"/>
      <c r="FWT2" s="61"/>
      <c r="FWU2" s="61"/>
      <c r="FWV2" s="61"/>
      <c r="FWW2" s="61"/>
      <c r="FWX2" s="61"/>
      <c r="FWY2" s="61"/>
      <c r="FWZ2" s="61"/>
      <c r="FXA2" s="61"/>
      <c r="FXB2" s="61"/>
      <c r="FXC2" s="61"/>
      <c r="FXD2" s="61"/>
      <c r="FXE2" s="61"/>
      <c r="FXF2" s="61"/>
      <c r="FXG2" s="61"/>
      <c r="FXH2" s="61"/>
      <c r="FXI2" s="61"/>
      <c r="FXJ2" s="61"/>
      <c r="FXK2" s="61"/>
      <c r="FXL2" s="61"/>
      <c r="FXM2" s="61"/>
      <c r="FXN2" s="61"/>
      <c r="FXO2" s="61"/>
      <c r="FXP2" s="61"/>
      <c r="FXQ2" s="61"/>
      <c r="FXR2" s="61"/>
      <c r="FXS2" s="61"/>
      <c r="FXT2" s="61"/>
      <c r="FXU2" s="61"/>
      <c r="FXV2" s="61"/>
      <c r="FXW2" s="61"/>
      <c r="FXX2" s="61"/>
      <c r="FXY2" s="61"/>
      <c r="FXZ2" s="61"/>
      <c r="FYA2" s="61"/>
      <c r="FYB2" s="61"/>
      <c r="FYC2" s="61"/>
      <c r="FYD2" s="61"/>
      <c r="FYE2" s="61"/>
      <c r="FYF2" s="61"/>
      <c r="FYG2" s="61"/>
      <c r="FYH2" s="61"/>
      <c r="FYI2" s="61"/>
      <c r="FYJ2" s="61"/>
      <c r="FYK2" s="61"/>
      <c r="FYL2" s="61"/>
      <c r="FYM2" s="61"/>
      <c r="FYN2" s="61"/>
      <c r="FYO2" s="61"/>
      <c r="FYP2" s="61"/>
      <c r="FYQ2" s="61"/>
      <c r="FYR2" s="61"/>
      <c r="FYS2" s="61"/>
      <c r="FYT2" s="61"/>
      <c r="FYU2" s="61"/>
      <c r="FYV2" s="61"/>
      <c r="FYW2" s="61"/>
      <c r="FYX2" s="61"/>
      <c r="FYY2" s="61"/>
      <c r="FYZ2" s="61"/>
      <c r="FZA2" s="61"/>
      <c r="FZB2" s="61"/>
      <c r="FZC2" s="61"/>
      <c r="FZD2" s="61"/>
      <c r="FZE2" s="61"/>
      <c r="FZF2" s="61"/>
      <c r="FZG2" s="61"/>
      <c r="FZH2" s="61"/>
      <c r="FZI2" s="61"/>
      <c r="FZJ2" s="61"/>
      <c r="FZK2" s="61"/>
      <c r="FZL2" s="61"/>
      <c r="FZM2" s="61"/>
      <c r="FZN2" s="61"/>
      <c r="FZO2" s="61"/>
      <c r="FZP2" s="61"/>
      <c r="FZQ2" s="61"/>
      <c r="FZR2" s="61"/>
      <c r="FZS2" s="61"/>
      <c r="FZT2" s="61"/>
      <c r="FZU2" s="61"/>
      <c r="FZV2" s="61"/>
      <c r="FZW2" s="61"/>
      <c r="FZX2" s="61"/>
      <c r="FZY2" s="61"/>
      <c r="FZZ2" s="61"/>
      <c r="GAA2" s="61"/>
      <c r="GAB2" s="61"/>
      <c r="GAC2" s="61"/>
      <c r="GAD2" s="61"/>
      <c r="GAE2" s="61"/>
      <c r="GAF2" s="61"/>
      <c r="GAG2" s="61"/>
      <c r="GAH2" s="61"/>
      <c r="GAI2" s="61"/>
      <c r="GAJ2" s="61"/>
      <c r="GAK2" s="61"/>
      <c r="GAL2" s="61"/>
      <c r="GAM2" s="61"/>
      <c r="GAN2" s="61"/>
      <c r="GAO2" s="61"/>
      <c r="GAP2" s="61"/>
      <c r="GAQ2" s="61"/>
      <c r="GAR2" s="61"/>
      <c r="GAS2" s="61"/>
      <c r="GAT2" s="61"/>
      <c r="GAU2" s="61"/>
      <c r="GAV2" s="61"/>
      <c r="GAW2" s="61"/>
      <c r="GAX2" s="61"/>
      <c r="GAY2" s="61"/>
      <c r="GAZ2" s="61"/>
      <c r="GBA2" s="61"/>
      <c r="GBB2" s="61"/>
      <c r="GBC2" s="61"/>
      <c r="GBD2" s="61"/>
      <c r="GBE2" s="61"/>
      <c r="GBF2" s="61"/>
      <c r="GBG2" s="61"/>
      <c r="GBH2" s="61"/>
      <c r="GBI2" s="61"/>
      <c r="GBJ2" s="61"/>
      <c r="GBK2" s="61"/>
      <c r="GBL2" s="61"/>
      <c r="GBM2" s="61"/>
      <c r="GBN2" s="61"/>
      <c r="GBO2" s="61"/>
      <c r="GBP2" s="61"/>
      <c r="GBQ2" s="61"/>
      <c r="GBR2" s="61"/>
      <c r="GBS2" s="61"/>
      <c r="GBT2" s="61"/>
      <c r="GBU2" s="61"/>
      <c r="GBV2" s="61"/>
      <c r="GBW2" s="61"/>
      <c r="GBX2" s="61"/>
      <c r="GBY2" s="61"/>
      <c r="GBZ2" s="61"/>
      <c r="GCA2" s="61"/>
      <c r="GCB2" s="61"/>
      <c r="GCC2" s="61"/>
      <c r="GCD2" s="61"/>
      <c r="GCE2" s="61"/>
      <c r="GCF2" s="61"/>
      <c r="GCG2" s="61"/>
      <c r="GCH2" s="61"/>
      <c r="GCI2" s="61"/>
      <c r="GCJ2" s="61"/>
      <c r="GCK2" s="61"/>
      <c r="GCL2" s="61"/>
      <c r="GCM2" s="61"/>
      <c r="GCN2" s="61"/>
      <c r="GCO2" s="61"/>
      <c r="GCP2" s="61"/>
      <c r="GCQ2" s="61"/>
      <c r="GCR2" s="61"/>
      <c r="GCS2" s="61"/>
      <c r="GCT2" s="61"/>
      <c r="GCU2" s="61"/>
      <c r="GCV2" s="61"/>
      <c r="GCW2" s="61"/>
      <c r="GCX2" s="61"/>
      <c r="GCY2" s="61"/>
      <c r="GCZ2" s="61"/>
      <c r="GDA2" s="61"/>
      <c r="GDB2" s="61"/>
      <c r="GDC2" s="61"/>
      <c r="GDD2" s="61"/>
      <c r="GDE2" s="61"/>
      <c r="GDF2" s="61"/>
      <c r="GDG2" s="61"/>
      <c r="GDH2" s="61"/>
      <c r="GDI2" s="61"/>
      <c r="GDJ2" s="61"/>
      <c r="GDK2" s="61"/>
      <c r="GDL2" s="61"/>
      <c r="GDM2" s="61"/>
      <c r="GDN2" s="61"/>
      <c r="GDO2" s="61"/>
      <c r="GDP2" s="61"/>
      <c r="GDQ2" s="61"/>
      <c r="GDR2" s="61"/>
      <c r="GDS2" s="61"/>
      <c r="GDT2" s="61"/>
      <c r="GDU2" s="61"/>
      <c r="GDV2" s="61"/>
      <c r="GDW2" s="61"/>
      <c r="GDX2" s="61"/>
      <c r="GDY2" s="61"/>
      <c r="GDZ2" s="61"/>
      <c r="GEA2" s="61"/>
      <c r="GEB2" s="61"/>
      <c r="GEC2" s="61"/>
      <c r="GED2" s="61"/>
      <c r="GEE2" s="61"/>
      <c r="GEF2" s="61"/>
      <c r="GEG2" s="61"/>
      <c r="GEH2" s="61"/>
      <c r="GEI2" s="61"/>
      <c r="GEJ2" s="61"/>
      <c r="GEK2" s="61"/>
      <c r="GEL2" s="61"/>
      <c r="GEM2" s="61"/>
      <c r="GEN2" s="61"/>
      <c r="GEO2" s="61"/>
      <c r="GEP2" s="61"/>
      <c r="GEQ2" s="61"/>
      <c r="GER2" s="61"/>
      <c r="GES2" s="61"/>
      <c r="GET2" s="61"/>
      <c r="GEU2" s="61"/>
      <c r="GEV2" s="61"/>
      <c r="GEW2" s="61"/>
      <c r="GEX2" s="61"/>
      <c r="GEY2" s="61"/>
      <c r="GEZ2" s="61"/>
      <c r="GFA2" s="61"/>
      <c r="GFB2" s="61"/>
      <c r="GFC2" s="61"/>
      <c r="GFD2" s="61"/>
      <c r="GFE2" s="61"/>
      <c r="GFF2" s="61"/>
      <c r="GFG2" s="61"/>
      <c r="GFH2" s="61"/>
      <c r="GFI2" s="61"/>
      <c r="GFJ2" s="61"/>
      <c r="GFK2" s="61"/>
      <c r="GFL2" s="61"/>
      <c r="GFM2" s="61"/>
      <c r="GFN2" s="61"/>
      <c r="GFO2" s="61"/>
      <c r="GFP2" s="61"/>
      <c r="GFQ2" s="61"/>
      <c r="GFR2" s="61"/>
      <c r="GFS2" s="61"/>
      <c r="GFT2" s="61"/>
      <c r="GFU2" s="61"/>
      <c r="GFV2" s="61"/>
      <c r="GFW2" s="61"/>
      <c r="GFX2" s="61"/>
      <c r="GFY2" s="61"/>
      <c r="GFZ2" s="61"/>
      <c r="GGA2" s="61"/>
      <c r="GGB2" s="61"/>
      <c r="GGC2" s="61"/>
      <c r="GGD2" s="61"/>
      <c r="GGE2" s="61"/>
      <c r="GGF2" s="61"/>
      <c r="GGG2" s="61"/>
      <c r="GGH2" s="61"/>
      <c r="GGI2" s="61"/>
      <c r="GGJ2" s="61"/>
      <c r="GGK2" s="61"/>
      <c r="GGL2" s="61"/>
      <c r="GGM2" s="61"/>
      <c r="GGN2" s="61"/>
      <c r="GGO2" s="61"/>
      <c r="GGP2" s="61"/>
      <c r="GGQ2" s="61"/>
      <c r="GGR2" s="61"/>
      <c r="GGS2" s="61"/>
      <c r="GGT2" s="61"/>
      <c r="GGU2" s="61"/>
      <c r="GGV2" s="61"/>
      <c r="GGW2" s="61"/>
      <c r="GGX2" s="61"/>
      <c r="GGY2" s="61"/>
      <c r="GGZ2" s="61"/>
      <c r="GHA2" s="61"/>
      <c r="GHB2" s="61"/>
      <c r="GHC2" s="61"/>
      <c r="GHD2" s="61"/>
      <c r="GHE2" s="61"/>
      <c r="GHF2" s="61"/>
      <c r="GHG2" s="61"/>
      <c r="GHH2" s="61"/>
      <c r="GHI2" s="61"/>
      <c r="GHJ2" s="61"/>
      <c r="GHK2" s="61"/>
      <c r="GHL2" s="61"/>
      <c r="GHM2" s="61"/>
      <c r="GHN2" s="61"/>
      <c r="GHO2" s="61"/>
      <c r="GHP2" s="61"/>
      <c r="GHQ2" s="61"/>
      <c r="GHR2" s="61"/>
      <c r="GHS2" s="61"/>
      <c r="GHT2" s="61"/>
      <c r="GHU2" s="61"/>
      <c r="GHV2" s="61"/>
      <c r="GHW2" s="61"/>
      <c r="GHX2" s="61"/>
      <c r="GHY2" s="61"/>
      <c r="GHZ2" s="61"/>
      <c r="GIA2" s="61"/>
      <c r="GIB2" s="61"/>
      <c r="GIC2" s="61"/>
      <c r="GID2" s="61"/>
      <c r="GIE2" s="61"/>
      <c r="GIF2" s="61"/>
      <c r="GIG2" s="61"/>
      <c r="GIH2" s="61"/>
      <c r="GII2" s="61"/>
      <c r="GIJ2" s="61"/>
      <c r="GIK2" s="61"/>
      <c r="GIL2" s="61"/>
      <c r="GIM2" s="61"/>
      <c r="GIN2" s="61"/>
      <c r="GIO2" s="61"/>
      <c r="GIP2" s="61"/>
      <c r="GIQ2" s="61"/>
      <c r="GIR2" s="61"/>
      <c r="GIS2" s="61"/>
      <c r="GIT2" s="61"/>
      <c r="GIU2" s="61"/>
      <c r="GIV2" s="61"/>
      <c r="GIW2" s="61"/>
      <c r="GIX2" s="61"/>
      <c r="GIY2" s="61"/>
      <c r="GIZ2" s="61"/>
      <c r="GJA2" s="61"/>
      <c r="GJB2" s="61"/>
      <c r="GJC2" s="61"/>
      <c r="GJD2" s="61"/>
      <c r="GJE2" s="61"/>
      <c r="GJF2" s="61"/>
      <c r="GJG2" s="61"/>
      <c r="GJH2" s="61"/>
      <c r="GJI2" s="61"/>
      <c r="GJJ2" s="61"/>
      <c r="GJK2" s="61"/>
      <c r="GJL2" s="61"/>
      <c r="GJM2" s="61"/>
      <c r="GJN2" s="61"/>
      <c r="GJO2" s="61"/>
      <c r="GJP2" s="61"/>
      <c r="GJQ2" s="61"/>
      <c r="GJR2" s="61"/>
      <c r="GJS2" s="61"/>
      <c r="GJT2" s="61"/>
      <c r="GJU2" s="61"/>
      <c r="GJV2" s="61"/>
      <c r="GJW2" s="61"/>
      <c r="GJX2" s="61"/>
      <c r="GJY2" s="61"/>
      <c r="GJZ2" s="61"/>
      <c r="GKA2" s="61"/>
      <c r="GKB2" s="61"/>
      <c r="GKC2" s="61"/>
      <c r="GKD2" s="61"/>
      <c r="GKE2" s="61"/>
      <c r="GKF2" s="61"/>
      <c r="GKG2" s="61"/>
      <c r="GKH2" s="61"/>
      <c r="GKI2" s="61"/>
      <c r="GKJ2" s="61"/>
      <c r="GKK2" s="61"/>
      <c r="GKL2" s="61"/>
      <c r="GKM2" s="61"/>
      <c r="GKN2" s="61"/>
      <c r="GKO2" s="61"/>
      <c r="GKP2" s="61"/>
      <c r="GKQ2" s="61"/>
      <c r="GKR2" s="61"/>
      <c r="GKS2" s="61"/>
      <c r="GKT2" s="61"/>
      <c r="GKU2" s="61"/>
      <c r="GKV2" s="61"/>
      <c r="GKW2" s="61"/>
      <c r="GKX2" s="61"/>
      <c r="GKY2" s="61"/>
      <c r="GKZ2" s="61"/>
      <c r="GLA2" s="61"/>
      <c r="GLB2" s="61"/>
      <c r="GLC2" s="61"/>
      <c r="GLD2" s="61"/>
      <c r="GLE2" s="61"/>
      <c r="GLF2" s="61"/>
      <c r="GLG2" s="61"/>
      <c r="GLH2" s="61"/>
      <c r="GLI2" s="61"/>
      <c r="GLJ2" s="61"/>
      <c r="GLK2" s="61"/>
      <c r="GLL2" s="61"/>
      <c r="GLM2" s="61"/>
      <c r="GLN2" s="61"/>
      <c r="GLO2" s="61"/>
      <c r="GLP2" s="61"/>
      <c r="GLQ2" s="61"/>
      <c r="GLR2" s="61"/>
      <c r="GLS2" s="61"/>
      <c r="GLT2" s="61"/>
      <c r="GLU2" s="61"/>
      <c r="GLV2" s="61"/>
      <c r="GLW2" s="61"/>
      <c r="GLX2" s="61"/>
      <c r="GLY2" s="61"/>
      <c r="GLZ2" s="61"/>
      <c r="GMA2" s="61"/>
      <c r="GMB2" s="61"/>
      <c r="GMC2" s="61"/>
      <c r="GMD2" s="61"/>
      <c r="GME2" s="61"/>
      <c r="GMF2" s="61"/>
      <c r="GMG2" s="61"/>
      <c r="GMH2" s="61"/>
      <c r="GMI2" s="61"/>
      <c r="GMJ2" s="61"/>
      <c r="GMK2" s="61"/>
      <c r="GML2" s="61"/>
      <c r="GMM2" s="61"/>
      <c r="GMN2" s="61"/>
      <c r="GMO2" s="61"/>
      <c r="GMP2" s="61"/>
      <c r="GMQ2" s="61"/>
      <c r="GMR2" s="61"/>
      <c r="GMS2" s="61"/>
      <c r="GMT2" s="61"/>
      <c r="GMU2" s="61"/>
      <c r="GMV2" s="61"/>
      <c r="GMW2" s="61"/>
      <c r="GMX2" s="61"/>
      <c r="GMY2" s="61"/>
      <c r="GMZ2" s="61"/>
      <c r="GNA2" s="61"/>
      <c r="GNB2" s="61"/>
      <c r="GNC2" s="61"/>
      <c r="GND2" s="61"/>
      <c r="GNE2" s="61"/>
      <c r="GNF2" s="61"/>
      <c r="GNG2" s="61"/>
      <c r="GNH2" s="61"/>
      <c r="GNI2" s="61"/>
      <c r="GNJ2" s="61"/>
      <c r="GNK2" s="61"/>
      <c r="GNL2" s="61"/>
      <c r="GNM2" s="61"/>
      <c r="GNN2" s="61"/>
      <c r="GNO2" s="61"/>
      <c r="GNP2" s="61"/>
      <c r="GNQ2" s="61"/>
      <c r="GNR2" s="61"/>
      <c r="GNS2" s="61"/>
      <c r="GNT2" s="61"/>
      <c r="GNU2" s="61"/>
      <c r="GNV2" s="61"/>
      <c r="GNW2" s="61"/>
      <c r="GNX2" s="61"/>
      <c r="GNY2" s="61"/>
      <c r="GNZ2" s="61"/>
      <c r="GOA2" s="61"/>
      <c r="GOB2" s="61"/>
      <c r="GOC2" s="61"/>
      <c r="GOD2" s="61"/>
      <c r="GOE2" s="61"/>
      <c r="GOF2" s="61"/>
      <c r="GOG2" s="61"/>
      <c r="GOH2" s="61"/>
      <c r="GOI2" s="61"/>
      <c r="GOJ2" s="61"/>
      <c r="GOK2" s="61"/>
      <c r="GOL2" s="61"/>
      <c r="GOM2" s="61"/>
      <c r="GON2" s="61"/>
      <c r="GOO2" s="61"/>
      <c r="GOP2" s="61"/>
      <c r="GOQ2" s="61"/>
      <c r="GOR2" s="61"/>
      <c r="GOS2" s="61"/>
      <c r="GOT2" s="61"/>
      <c r="GOU2" s="61"/>
      <c r="GOV2" s="61"/>
      <c r="GOW2" s="61"/>
      <c r="GOX2" s="61"/>
      <c r="GOY2" s="61"/>
      <c r="GOZ2" s="61"/>
      <c r="GPA2" s="61"/>
      <c r="GPB2" s="61"/>
      <c r="GPC2" s="61"/>
      <c r="GPD2" s="61"/>
      <c r="GPE2" s="61"/>
      <c r="GPF2" s="61"/>
      <c r="GPG2" s="61"/>
      <c r="GPH2" s="61"/>
      <c r="GPI2" s="61"/>
      <c r="GPJ2" s="61"/>
      <c r="GPK2" s="61"/>
      <c r="GPL2" s="61"/>
      <c r="GPM2" s="61"/>
      <c r="GPN2" s="61"/>
      <c r="GPO2" s="61"/>
      <c r="GPP2" s="61"/>
      <c r="GPQ2" s="61"/>
      <c r="GPR2" s="61"/>
      <c r="GPS2" s="61"/>
      <c r="GPT2" s="61"/>
      <c r="GPU2" s="61"/>
      <c r="GPV2" s="61"/>
      <c r="GPW2" s="61"/>
      <c r="GPX2" s="61"/>
      <c r="GPY2" s="61"/>
      <c r="GPZ2" s="61"/>
      <c r="GQA2" s="61"/>
      <c r="GQB2" s="61"/>
      <c r="GQC2" s="61"/>
      <c r="GQD2" s="61"/>
      <c r="GQE2" s="61"/>
      <c r="GQF2" s="61"/>
      <c r="GQG2" s="61"/>
      <c r="GQH2" s="61"/>
      <c r="GQI2" s="61"/>
      <c r="GQJ2" s="61"/>
      <c r="GQK2" s="61"/>
      <c r="GQL2" s="61"/>
      <c r="GQM2" s="61"/>
      <c r="GQN2" s="61"/>
      <c r="GQO2" s="61"/>
      <c r="GQP2" s="61"/>
      <c r="GQQ2" s="61"/>
      <c r="GQR2" s="61"/>
      <c r="GQS2" s="61"/>
      <c r="GQT2" s="61"/>
      <c r="GQU2" s="61"/>
      <c r="GQV2" s="61"/>
      <c r="GQW2" s="61"/>
      <c r="GQX2" s="61"/>
      <c r="GQY2" s="61"/>
      <c r="GQZ2" s="61"/>
      <c r="GRA2" s="61"/>
      <c r="GRB2" s="61"/>
      <c r="GRC2" s="61"/>
      <c r="GRD2" s="61"/>
      <c r="GRE2" s="61"/>
      <c r="GRF2" s="61"/>
      <c r="GRG2" s="61"/>
      <c r="GRH2" s="61"/>
      <c r="GRI2" s="61"/>
      <c r="GRJ2" s="61"/>
      <c r="GRK2" s="61"/>
      <c r="GRL2" s="61"/>
      <c r="GRM2" s="61"/>
      <c r="GRN2" s="61"/>
      <c r="GRO2" s="61"/>
      <c r="GRP2" s="61"/>
      <c r="GRQ2" s="61"/>
      <c r="GRR2" s="61"/>
      <c r="GRS2" s="61"/>
      <c r="GRT2" s="61"/>
      <c r="GRU2" s="61"/>
      <c r="GRV2" s="61"/>
      <c r="GRW2" s="61"/>
      <c r="GRX2" s="61"/>
      <c r="GRY2" s="61"/>
      <c r="GRZ2" s="61"/>
      <c r="GSA2" s="61"/>
      <c r="GSB2" s="61"/>
      <c r="GSC2" s="61"/>
      <c r="GSD2" s="61"/>
      <c r="GSE2" s="61"/>
      <c r="GSF2" s="61"/>
      <c r="GSG2" s="61"/>
      <c r="GSH2" s="61"/>
      <c r="GSI2" s="61"/>
      <c r="GSJ2" s="61"/>
      <c r="GSK2" s="61"/>
      <c r="GSL2" s="61"/>
      <c r="GSM2" s="61"/>
      <c r="GSN2" s="61"/>
      <c r="GSO2" s="61"/>
      <c r="GSP2" s="61"/>
      <c r="GSQ2" s="61"/>
      <c r="GSR2" s="61"/>
      <c r="GSS2" s="61"/>
      <c r="GST2" s="61"/>
      <c r="GSU2" s="61"/>
      <c r="GSV2" s="61"/>
      <c r="GSW2" s="61"/>
      <c r="GSX2" s="61"/>
      <c r="GSY2" s="61"/>
      <c r="GSZ2" s="61"/>
      <c r="GTA2" s="61"/>
      <c r="GTB2" s="61"/>
      <c r="GTC2" s="61"/>
      <c r="GTD2" s="61"/>
      <c r="GTE2" s="61"/>
      <c r="GTF2" s="61"/>
      <c r="GTG2" s="61"/>
      <c r="GTH2" s="61"/>
      <c r="GTI2" s="61"/>
      <c r="GTJ2" s="61"/>
      <c r="GTK2" s="61"/>
      <c r="GTL2" s="61"/>
      <c r="GTM2" s="61"/>
      <c r="GTN2" s="61"/>
      <c r="GTO2" s="61"/>
      <c r="GTP2" s="61"/>
      <c r="GTQ2" s="61"/>
      <c r="GTR2" s="61"/>
      <c r="GTS2" s="61"/>
      <c r="GTT2" s="61"/>
      <c r="GTU2" s="61"/>
      <c r="GTV2" s="61"/>
      <c r="GTW2" s="61"/>
      <c r="GTX2" s="61"/>
      <c r="GTY2" s="61"/>
      <c r="GTZ2" s="61"/>
      <c r="GUA2" s="61"/>
      <c r="GUB2" s="61"/>
      <c r="GUC2" s="61"/>
      <c r="GUD2" s="61"/>
      <c r="GUE2" s="61"/>
      <c r="GUF2" s="61"/>
      <c r="GUG2" s="61"/>
      <c r="GUH2" s="61"/>
      <c r="GUI2" s="61"/>
      <c r="GUJ2" s="61"/>
      <c r="GUK2" s="61"/>
      <c r="GUL2" s="61"/>
      <c r="GUM2" s="61"/>
      <c r="GUN2" s="61"/>
      <c r="GUO2" s="61"/>
      <c r="GUP2" s="61"/>
      <c r="GUQ2" s="61"/>
      <c r="GUR2" s="61"/>
      <c r="GUS2" s="61"/>
      <c r="GUT2" s="61"/>
      <c r="GUU2" s="61"/>
      <c r="GUV2" s="61"/>
      <c r="GUW2" s="61"/>
      <c r="GUX2" s="61"/>
      <c r="GUY2" s="61"/>
      <c r="GUZ2" s="61"/>
      <c r="GVA2" s="61"/>
      <c r="GVB2" s="61"/>
      <c r="GVC2" s="61"/>
      <c r="GVD2" s="61"/>
      <c r="GVE2" s="61"/>
      <c r="GVF2" s="61"/>
      <c r="GVG2" s="61"/>
      <c r="GVH2" s="61"/>
      <c r="GVI2" s="61"/>
      <c r="GVJ2" s="61"/>
      <c r="GVK2" s="61"/>
      <c r="GVL2" s="61"/>
      <c r="GVM2" s="61"/>
      <c r="GVN2" s="61"/>
      <c r="GVO2" s="61"/>
      <c r="GVP2" s="61"/>
      <c r="GVQ2" s="61"/>
      <c r="GVR2" s="61"/>
      <c r="GVS2" s="61"/>
      <c r="GVT2" s="61"/>
      <c r="GVU2" s="61"/>
      <c r="GVV2" s="61"/>
      <c r="GVW2" s="61"/>
      <c r="GVX2" s="61"/>
      <c r="GVY2" s="61"/>
      <c r="GVZ2" s="61"/>
      <c r="GWA2" s="61"/>
      <c r="GWB2" s="61"/>
      <c r="GWC2" s="61"/>
      <c r="GWD2" s="61"/>
      <c r="GWE2" s="61"/>
      <c r="GWF2" s="61"/>
      <c r="GWG2" s="61"/>
      <c r="GWH2" s="61"/>
      <c r="GWI2" s="61"/>
      <c r="GWJ2" s="61"/>
      <c r="GWK2" s="61"/>
      <c r="GWL2" s="61"/>
      <c r="GWM2" s="61"/>
      <c r="GWN2" s="61"/>
      <c r="GWO2" s="61"/>
      <c r="GWP2" s="61"/>
      <c r="GWQ2" s="61"/>
      <c r="GWR2" s="61"/>
      <c r="GWS2" s="61"/>
      <c r="GWT2" s="61"/>
      <c r="GWU2" s="61"/>
      <c r="GWV2" s="61"/>
      <c r="GWW2" s="61"/>
      <c r="GWX2" s="61"/>
      <c r="GWY2" s="61"/>
      <c r="GWZ2" s="61"/>
      <c r="GXA2" s="61"/>
      <c r="GXB2" s="61"/>
      <c r="GXC2" s="61"/>
      <c r="GXD2" s="61"/>
      <c r="GXE2" s="61"/>
      <c r="GXF2" s="61"/>
      <c r="GXG2" s="61"/>
      <c r="GXH2" s="61"/>
      <c r="GXI2" s="61"/>
      <c r="GXJ2" s="61"/>
      <c r="GXK2" s="61"/>
      <c r="GXL2" s="61"/>
      <c r="GXM2" s="61"/>
      <c r="GXN2" s="61"/>
      <c r="GXO2" s="61"/>
      <c r="GXP2" s="61"/>
      <c r="GXQ2" s="61"/>
      <c r="GXR2" s="61"/>
      <c r="GXS2" s="61"/>
      <c r="GXT2" s="61"/>
      <c r="GXU2" s="61"/>
      <c r="GXV2" s="61"/>
      <c r="GXW2" s="61"/>
      <c r="GXX2" s="61"/>
      <c r="GXY2" s="61"/>
      <c r="GXZ2" s="61"/>
      <c r="GYA2" s="61"/>
      <c r="GYB2" s="61"/>
      <c r="GYC2" s="61"/>
      <c r="GYD2" s="61"/>
      <c r="GYE2" s="61"/>
      <c r="GYF2" s="61"/>
      <c r="GYG2" s="61"/>
      <c r="GYH2" s="61"/>
      <c r="GYI2" s="61"/>
      <c r="GYJ2" s="61"/>
      <c r="GYK2" s="61"/>
      <c r="GYL2" s="61"/>
      <c r="GYM2" s="61"/>
      <c r="GYN2" s="61"/>
      <c r="GYO2" s="61"/>
      <c r="GYP2" s="61"/>
      <c r="GYQ2" s="61"/>
      <c r="GYR2" s="61"/>
      <c r="GYS2" s="61"/>
      <c r="GYT2" s="61"/>
      <c r="GYU2" s="61"/>
      <c r="GYV2" s="61"/>
      <c r="GYW2" s="61"/>
      <c r="GYX2" s="61"/>
      <c r="GYY2" s="61"/>
      <c r="GYZ2" s="61"/>
      <c r="GZA2" s="61"/>
      <c r="GZB2" s="61"/>
      <c r="GZC2" s="61"/>
      <c r="GZD2" s="61"/>
      <c r="GZE2" s="61"/>
      <c r="GZF2" s="61"/>
      <c r="GZG2" s="61"/>
      <c r="GZH2" s="61"/>
      <c r="GZI2" s="61"/>
      <c r="GZJ2" s="61"/>
      <c r="GZK2" s="61"/>
      <c r="GZL2" s="61"/>
      <c r="GZM2" s="61"/>
      <c r="GZN2" s="61"/>
      <c r="GZO2" s="61"/>
      <c r="GZP2" s="61"/>
      <c r="GZQ2" s="61"/>
      <c r="GZR2" s="61"/>
      <c r="GZS2" s="61"/>
      <c r="GZT2" s="61"/>
      <c r="GZU2" s="61"/>
      <c r="GZV2" s="61"/>
      <c r="GZW2" s="61"/>
      <c r="GZX2" s="61"/>
      <c r="GZY2" s="61"/>
      <c r="GZZ2" s="61"/>
      <c r="HAA2" s="61"/>
      <c r="HAB2" s="61"/>
      <c r="HAC2" s="61"/>
      <c r="HAD2" s="61"/>
      <c r="HAE2" s="61"/>
      <c r="HAF2" s="61"/>
      <c r="HAG2" s="61"/>
      <c r="HAH2" s="61"/>
      <c r="HAI2" s="61"/>
      <c r="HAJ2" s="61"/>
      <c r="HAK2" s="61"/>
      <c r="HAL2" s="61"/>
      <c r="HAM2" s="61"/>
      <c r="HAN2" s="61"/>
      <c r="HAO2" s="61"/>
      <c r="HAP2" s="61"/>
      <c r="HAQ2" s="61"/>
      <c r="HAR2" s="61"/>
      <c r="HAS2" s="61"/>
      <c r="HAT2" s="61"/>
      <c r="HAU2" s="61"/>
      <c r="HAV2" s="61"/>
      <c r="HAW2" s="61"/>
      <c r="HAX2" s="61"/>
      <c r="HAY2" s="61"/>
      <c r="HAZ2" s="61"/>
      <c r="HBA2" s="61"/>
      <c r="HBB2" s="61"/>
      <c r="HBC2" s="61"/>
      <c r="HBD2" s="61"/>
      <c r="HBE2" s="61"/>
      <c r="HBF2" s="61"/>
      <c r="HBG2" s="61"/>
      <c r="HBH2" s="61"/>
      <c r="HBI2" s="61"/>
      <c r="HBJ2" s="61"/>
      <c r="HBK2" s="61"/>
      <c r="HBL2" s="61"/>
      <c r="HBM2" s="61"/>
      <c r="HBN2" s="61"/>
      <c r="HBO2" s="61"/>
      <c r="HBP2" s="61"/>
      <c r="HBQ2" s="61"/>
      <c r="HBR2" s="61"/>
      <c r="HBS2" s="61"/>
      <c r="HBT2" s="61"/>
      <c r="HBU2" s="61"/>
      <c r="HBV2" s="61"/>
      <c r="HBW2" s="61"/>
      <c r="HBX2" s="61"/>
      <c r="HBY2" s="61"/>
      <c r="HBZ2" s="61"/>
      <c r="HCA2" s="61"/>
      <c r="HCB2" s="61"/>
      <c r="HCC2" s="61"/>
      <c r="HCD2" s="61"/>
      <c r="HCE2" s="61"/>
      <c r="HCF2" s="61"/>
      <c r="HCG2" s="61"/>
      <c r="HCH2" s="61"/>
      <c r="HCI2" s="61"/>
      <c r="HCJ2" s="61"/>
      <c r="HCK2" s="61"/>
      <c r="HCL2" s="61"/>
      <c r="HCM2" s="61"/>
      <c r="HCN2" s="61"/>
      <c r="HCO2" s="61"/>
      <c r="HCP2" s="61"/>
      <c r="HCQ2" s="61"/>
      <c r="HCR2" s="61"/>
      <c r="HCS2" s="61"/>
      <c r="HCT2" s="61"/>
      <c r="HCU2" s="61"/>
      <c r="HCV2" s="61"/>
      <c r="HCW2" s="61"/>
      <c r="HCX2" s="61"/>
      <c r="HCY2" s="61"/>
      <c r="HCZ2" s="61"/>
      <c r="HDA2" s="61"/>
      <c r="HDB2" s="61"/>
      <c r="HDC2" s="61"/>
      <c r="HDD2" s="61"/>
      <c r="HDE2" s="61"/>
      <c r="HDF2" s="61"/>
      <c r="HDG2" s="61"/>
      <c r="HDH2" s="61"/>
      <c r="HDI2" s="61"/>
      <c r="HDJ2" s="61"/>
      <c r="HDK2" s="61"/>
      <c r="HDL2" s="61"/>
      <c r="HDM2" s="61"/>
      <c r="HDN2" s="61"/>
      <c r="HDO2" s="61"/>
      <c r="HDP2" s="61"/>
      <c r="HDQ2" s="61"/>
      <c r="HDR2" s="61"/>
      <c r="HDS2" s="61"/>
      <c r="HDT2" s="61"/>
      <c r="HDU2" s="61"/>
      <c r="HDV2" s="61"/>
      <c r="HDW2" s="61"/>
      <c r="HDX2" s="61"/>
      <c r="HDY2" s="61"/>
      <c r="HDZ2" s="61"/>
      <c r="HEA2" s="61"/>
      <c r="HEB2" s="61"/>
      <c r="HEC2" s="61"/>
      <c r="HED2" s="61"/>
      <c r="HEE2" s="61"/>
      <c r="HEF2" s="61"/>
      <c r="HEG2" s="61"/>
      <c r="HEH2" s="61"/>
      <c r="HEI2" s="61"/>
      <c r="HEJ2" s="61"/>
      <c r="HEK2" s="61"/>
      <c r="HEL2" s="61"/>
      <c r="HEM2" s="61"/>
      <c r="HEN2" s="61"/>
      <c r="HEO2" s="61"/>
      <c r="HEP2" s="61"/>
      <c r="HEQ2" s="61"/>
      <c r="HER2" s="61"/>
      <c r="HES2" s="61"/>
      <c r="HET2" s="61"/>
      <c r="HEU2" s="61"/>
      <c r="HEV2" s="61"/>
      <c r="HEW2" s="61"/>
      <c r="HEX2" s="61"/>
      <c r="HEY2" s="61"/>
      <c r="HEZ2" s="61"/>
      <c r="HFA2" s="61"/>
      <c r="HFB2" s="61"/>
      <c r="HFC2" s="61"/>
      <c r="HFD2" s="61"/>
      <c r="HFE2" s="61"/>
      <c r="HFF2" s="61"/>
      <c r="HFG2" s="61"/>
      <c r="HFH2" s="61"/>
      <c r="HFI2" s="61"/>
      <c r="HFJ2" s="61"/>
      <c r="HFK2" s="61"/>
      <c r="HFL2" s="61"/>
      <c r="HFM2" s="61"/>
      <c r="HFN2" s="61"/>
      <c r="HFO2" s="61"/>
      <c r="HFP2" s="61"/>
      <c r="HFQ2" s="61"/>
      <c r="HFR2" s="61"/>
      <c r="HFS2" s="61"/>
      <c r="HFT2" s="61"/>
      <c r="HFU2" s="61"/>
      <c r="HFV2" s="61"/>
      <c r="HFW2" s="61"/>
      <c r="HFX2" s="61"/>
      <c r="HFY2" s="61"/>
      <c r="HFZ2" s="61"/>
      <c r="HGA2" s="61"/>
      <c r="HGB2" s="61"/>
      <c r="HGC2" s="61"/>
      <c r="HGD2" s="61"/>
      <c r="HGE2" s="61"/>
      <c r="HGF2" s="61"/>
      <c r="HGG2" s="61"/>
      <c r="HGH2" s="61"/>
      <c r="HGI2" s="61"/>
      <c r="HGJ2" s="61"/>
      <c r="HGK2" s="61"/>
      <c r="HGL2" s="61"/>
      <c r="HGM2" s="61"/>
      <c r="HGN2" s="61"/>
      <c r="HGO2" s="61"/>
      <c r="HGP2" s="61"/>
      <c r="HGQ2" s="61"/>
      <c r="HGR2" s="61"/>
      <c r="HGS2" s="61"/>
      <c r="HGT2" s="61"/>
      <c r="HGU2" s="61"/>
      <c r="HGV2" s="61"/>
      <c r="HGW2" s="61"/>
      <c r="HGX2" s="61"/>
      <c r="HGY2" s="61"/>
      <c r="HGZ2" s="61"/>
      <c r="HHA2" s="61"/>
      <c r="HHB2" s="61"/>
      <c r="HHC2" s="61"/>
      <c r="HHD2" s="61"/>
      <c r="HHE2" s="61"/>
      <c r="HHF2" s="61"/>
      <c r="HHG2" s="61"/>
      <c r="HHH2" s="61"/>
      <c r="HHI2" s="61"/>
      <c r="HHJ2" s="61"/>
      <c r="HHK2" s="61"/>
      <c r="HHL2" s="61"/>
      <c r="HHM2" s="61"/>
      <c r="HHN2" s="61"/>
      <c r="HHO2" s="61"/>
      <c r="HHP2" s="61"/>
      <c r="HHQ2" s="61"/>
      <c r="HHR2" s="61"/>
      <c r="HHS2" s="61"/>
      <c r="HHT2" s="61"/>
      <c r="HHU2" s="61"/>
      <c r="HHV2" s="61"/>
      <c r="HHW2" s="61"/>
      <c r="HHX2" s="61"/>
      <c r="HHY2" s="61"/>
      <c r="HHZ2" s="61"/>
      <c r="HIA2" s="61"/>
      <c r="HIB2" s="61"/>
      <c r="HIC2" s="61"/>
      <c r="HID2" s="61"/>
      <c r="HIE2" s="61"/>
      <c r="HIF2" s="61"/>
      <c r="HIG2" s="61"/>
      <c r="HIH2" s="61"/>
      <c r="HII2" s="61"/>
      <c r="HIJ2" s="61"/>
      <c r="HIK2" s="61"/>
      <c r="HIL2" s="61"/>
      <c r="HIM2" s="61"/>
      <c r="HIN2" s="61"/>
      <c r="HIO2" s="61"/>
      <c r="HIP2" s="61"/>
      <c r="HIQ2" s="61"/>
      <c r="HIR2" s="61"/>
      <c r="HIS2" s="61"/>
      <c r="HIT2" s="61"/>
      <c r="HIU2" s="61"/>
      <c r="HIV2" s="61"/>
      <c r="HIW2" s="61"/>
      <c r="HIX2" s="61"/>
      <c r="HIY2" s="61"/>
      <c r="HIZ2" s="61"/>
      <c r="HJA2" s="61"/>
      <c r="HJB2" s="61"/>
      <c r="HJC2" s="61"/>
      <c r="HJD2" s="61"/>
      <c r="HJE2" s="61"/>
      <c r="HJF2" s="61"/>
      <c r="HJG2" s="61"/>
      <c r="HJH2" s="61"/>
      <c r="HJI2" s="61"/>
      <c r="HJJ2" s="61"/>
      <c r="HJK2" s="61"/>
      <c r="HJL2" s="61"/>
      <c r="HJM2" s="61"/>
      <c r="HJN2" s="61"/>
      <c r="HJO2" s="61"/>
      <c r="HJP2" s="61"/>
      <c r="HJQ2" s="61"/>
      <c r="HJR2" s="61"/>
      <c r="HJS2" s="61"/>
      <c r="HJT2" s="61"/>
      <c r="HJU2" s="61"/>
      <c r="HJV2" s="61"/>
      <c r="HJW2" s="61"/>
      <c r="HJX2" s="61"/>
      <c r="HJY2" s="61"/>
      <c r="HJZ2" s="61"/>
      <c r="HKA2" s="61"/>
      <c r="HKB2" s="61"/>
      <c r="HKC2" s="61"/>
      <c r="HKD2" s="61"/>
      <c r="HKE2" s="61"/>
      <c r="HKF2" s="61"/>
      <c r="HKG2" s="61"/>
      <c r="HKH2" s="61"/>
      <c r="HKI2" s="61"/>
      <c r="HKJ2" s="61"/>
      <c r="HKK2" s="61"/>
      <c r="HKL2" s="61"/>
      <c r="HKM2" s="61"/>
      <c r="HKN2" s="61"/>
      <c r="HKO2" s="61"/>
      <c r="HKP2" s="61"/>
      <c r="HKQ2" s="61"/>
      <c r="HKR2" s="61"/>
      <c r="HKS2" s="61"/>
      <c r="HKT2" s="61"/>
      <c r="HKU2" s="61"/>
      <c r="HKV2" s="61"/>
      <c r="HKW2" s="61"/>
      <c r="HKX2" s="61"/>
      <c r="HKY2" s="61"/>
      <c r="HKZ2" s="61"/>
      <c r="HLA2" s="61"/>
      <c r="HLB2" s="61"/>
      <c r="HLC2" s="61"/>
      <c r="HLD2" s="61"/>
      <c r="HLE2" s="61"/>
      <c r="HLF2" s="61"/>
      <c r="HLG2" s="61"/>
      <c r="HLH2" s="61"/>
      <c r="HLI2" s="61"/>
      <c r="HLJ2" s="61"/>
      <c r="HLK2" s="61"/>
      <c r="HLL2" s="61"/>
      <c r="HLM2" s="61"/>
      <c r="HLN2" s="61"/>
      <c r="HLO2" s="61"/>
      <c r="HLP2" s="61"/>
      <c r="HLQ2" s="61"/>
      <c r="HLR2" s="61"/>
      <c r="HLS2" s="61"/>
      <c r="HLT2" s="61"/>
      <c r="HLU2" s="61"/>
      <c r="HLV2" s="61"/>
      <c r="HLW2" s="61"/>
      <c r="HLX2" s="61"/>
      <c r="HLY2" s="61"/>
      <c r="HLZ2" s="61"/>
      <c r="HMA2" s="61"/>
      <c r="HMB2" s="61"/>
      <c r="HMC2" s="61"/>
      <c r="HMD2" s="61"/>
      <c r="HME2" s="61"/>
      <c r="HMF2" s="61"/>
      <c r="HMG2" s="61"/>
      <c r="HMH2" s="61"/>
      <c r="HMI2" s="61"/>
      <c r="HMJ2" s="61"/>
      <c r="HMK2" s="61"/>
      <c r="HML2" s="61"/>
      <c r="HMM2" s="61"/>
      <c r="HMN2" s="61"/>
      <c r="HMO2" s="61"/>
      <c r="HMP2" s="61"/>
      <c r="HMQ2" s="61"/>
      <c r="HMR2" s="61"/>
      <c r="HMS2" s="61"/>
      <c r="HMT2" s="61"/>
      <c r="HMU2" s="61"/>
      <c r="HMV2" s="61"/>
      <c r="HMW2" s="61"/>
      <c r="HMX2" s="61"/>
      <c r="HMY2" s="61"/>
      <c r="HMZ2" s="61"/>
      <c r="HNA2" s="61"/>
      <c r="HNB2" s="61"/>
      <c r="HNC2" s="61"/>
      <c r="HND2" s="61"/>
      <c r="HNE2" s="61"/>
      <c r="HNF2" s="61"/>
      <c r="HNG2" s="61"/>
      <c r="HNH2" s="61"/>
      <c r="HNI2" s="61"/>
      <c r="HNJ2" s="61"/>
      <c r="HNK2" s="61"/>
      <c r="HNL2" s="61"/>
      <c r="HNM2" s="61"/>
      <c r="HNN2" s="61"/>
      <c r="HNO2" s="61"/>
      <c r="HNP2" s="61"/>
      <c r="HNQ2" s="61"/>
      <c r="HNR2" s="61"/>
      <c r="HNS2" s="61"/>
      <c r="HNT2" s="61"/>
      <c r="HNU2" s="61"/>
      <c r="HNV2" s="61"/>
      <c r="HNW2" s="61"/>
      <c r="HNX2" s="61"/>
      <c r="HNY2" s="61"/>
      <c r="HNZ2" s="61"/>
      <c r="HOA2" s="61"/>
      <c r="HOB2" s="61"/>
      <c r="HOC2" s="61"/>
      <c r="HOD2" s="61"/>
      <c r="HOE2" s="61"/>
      <c r="HOF2" s="61"/>
      <c r="HOG2" s="61"/>
      <c r="HOH2" s="61"/>
      <c r="HOI2" s="61"/>
      <c r="HOJ2" s="61"/>
      <c r="HOK2" s="61"/>
      <c r="HOL2" s="61"/>
      <c r="HOM2" s="61"/>
      <c r="HON2" s="61"/>
      <c r="HOO2" s="61"/>
      <c r="HOP2" s="61"/>
      <c r="HOQ2" s="61"/>
      <c r="HOR2" s="61"/>
      <c r="HOS2" s="61"/>
      <c r="HOT2" s="61"/>
      <c r="HOU2" s="61"/>
      <c r="HOV2" s="61"/>
      <c r="HOW2" s="61"/>
      <c r="HOX2" s="61"/>
      <c r="HOY2" s="61"/>
      <c r="HOZ2" s="61"/>
      <c r="HPA2" s="61"/>
      <c r="HPB2" s="61"/>
      <c r="HPC2" s="61"/>
      <c r="HPD2" s="61"/>
      <c r="HPE2" s="61"/>
      <c r="HPF2" s="61"/>
      <c r="HPG2" s="61"/>
      <c r="HPH2" s="61"/>
      <c r="HPI2" s="61"/>
      <c r="HPJ2" s="61"/>
      <c r="HPK2" s="61"/>
      <c r="HPL2" s="61"/>
      <c r="HPM2" s="61"/>
      <c r="HPN2" s="61"/>
      <c r="HPO2" s="61"/>
      <c r="HPP2" s="61"/>
      <c r="HPQ2" s="61"/>
      <c r="HPR2" s="61"/>
      <c r="HPS2" s="61"/>
      <c r="HPT2" s="61"/>
      <c r="HPU2" s="61"/>
      <c r="HPV2" s="61"/>
      <c r="HPW2" s="61"/>
      <c r="HPX2" s="61"/>
      <c r="HPY2" s="61"/>
      <c r="HPZ2" s="61"/>
      <c r="HQA2" s="61"/>
      <c r="HQB2" s="61"/>
      <c r="HQC2" s="61"/>
      <c r="HQD2" s="61"/>
      <c r="HQE2" s="61"/>
      <c r="HQF2" s="61"/>
      <c r="HQG2" s="61"/>
      <c r="HQH2" s="61"/>
      <c r="HQI2" s="61"/>
      <c r="HQJ2" s="61"/>
      <c r="HQK2" s="61"/>
      <c r="HQL2" s="61"/>
      <c r="HQM2" s="61"/>
      <c r="HQN2" s="61"/>
      <c r="HQO2" s="61"/>
      <c r="HQP2" s="61"/>
      <c r="HQQ2" s="61"/>
      <c r="HQR2" s="61"/>
      <c r="HQS2" s="61"/>
      <c r="HQT2" s="61"/>
      <c r="HQU2" s="61"/>
      <c r="HQV2" s="61"/>
      <c r="HQW2" s="61"/>
      <c r="HQX2" s="61"/>
      <c r="HQY2" s="61"/>
      <c r="HQZ2" s="61"/>
      <c r="HRA2" s="61"/>
      <c r="HRB2" s="61"/>
      <c r="HRC2" s="61"/>
      <c r="HRD2" s="61"/>
      <c r="HRE2" s="61"/>
      <c r="HRF2" s="61"/>
      <c r="HRG2" s="61"/>
      <c r="HRH2" s="61"/>
      <c r="HRI2" s="61"/>
      <c r="HRJ2" s="61"/>
      <c r="HRK2" s="61"/>
      <c r="HRL2" s="61"/>
      <c r="HRM2" s="61"/>
      <c r="HRN2" s="61"/>
      <c r="HRO2" s="61"/>
      <c r="HRP2" s="61"/>
      <c r="HRQ2" s="61"/>
      <c r="HRR2" s="61"/>
      <c r="HRS2" s="61"/>
      <c r="HRT2" s="61"/>
      <c r="HRU2" s="61"/>
      <c r="HRV2" s="61"/>
      <c r="HRW2" s="61"/>
      <c r="HRX2" s="61"/>
      <c r="HRY2" s="61"/>
      <c r="HRZ2" s="61"/>
      <c r="HSA2" s="61"/>
      <c r="HSB2" s="61"/>
      <c r="HSC2" s="61"/>
      <c r="HSD2" s="61"/>
      <c r="HSE2" s="61"/>
      <c r="HSF2" s="61"/>
      <c r="HSG2" s="61"/>
      <c r="HSH2" s="61"/>
      <c r="HSI2" s="61"/>
      <c r="HSJ2" s="61"/>
      <c r="HSK2" s="61"/>
      <c r="HSL2" s="61"/>
      <c r="HSM2" s="61"/>
      <c r="HSN2" s="61"/>
      <c r="HSO2" s="61"/>
      <c r="HSP2" s="61"/>
      <c r="HSQ2" s="61"/>
      <c r="HSR2" s="61"/>
      <c r="HSS2" s="61"/>
      <c r="HST2" s="61"/>
      <c r="HSU2" s="61"/>
      <c r="HSV2" s="61"/>
      <c r="HSW2" s="61"/>
      <c r="HSX2" s="61"/>
      <c r="HSY2" s="61"/>
      <c r="HSZ2" s="61"/>
      <c r="HTA2" s="61"/>
      <c r="HTB2" s="61"/>
      <c r="HTC2" s="61"/>
      <c r="HTD2" s="61"/>
      <c r="HTE2" s="61"/>
      <c r="HTF2" s="61"/>
      <c r="HTG2" s="61"/>
      <c r="HTH2" s="61"/>
      <c r="HTI2" s="61"/>
      <c r="HTJ2" s="61"/>
      <c r="HTK2" s="61"/>
      <c r="HTL2" s="61"/>
      <c r="HTM2" s="61"/>
      <c r="HTN2" s="61"/>
      <c r="HTO2" s="61"/>
      <c r="HTP2" s="61"/>
      <c r="HTQ2" s="61"/>
      <c r="HTR2" s="61"/>
      <c r="HTS2" s="61"/>
      <c r="HTT2" s="61"/>
      <c r="HTU2" s="61"/>
      <c r="HTV2" s="61"/>
      <c r="HTW2" s="61"/>
      <c r="HTX2" s="61"/>
      <c r="HTY2" s="61"/>
      <c r="HTZ2" s="61"/>
      <c r="HUA2" s="61"/>
      <c r="HUB2" s="61"/>
      <c r="HUC2" s="61"/>
      <c r="HUD2" s="61"/>
      <c r="HUE2" s="61"/>
      <c r="HUF2" s="61"/>
      <c r="HUG2" s="61"/>
      <c r="HUH2" s="61"/>
      <c r="HUI2" s="61"/>
      <c r="HUJ2" s="61"/>
      <c r="HUK2" s="61"/>
      <c r="HUL2" s="61"/>
      <c r="HUM2" s="61"/>
      <c r="HUN2" s="61"/>
      <c r="HUO2" s="61"/>
      <c r="HUP2" s="61"/>
      <c r="HUQ2" s="61"/>
      <c r="HUR2" s="61"/>
      <c r="HUS2" s="61"/>
      <c r="HUT2" s="61"/>
      <c r="HUU2" s="61"/>
      <c r="HUV2" s="61"/>
      <c r="HUW2" s="61"/>
      <c r="HUX2" s="61"/>
      <c r="HUY2" s="61"/>
      <c r="HUZ2" s="61"/>
      <c r="HVA2" s="61"/>
      <c r="HVB2" s="61"/>
      <c r="HVC2" s="61"/>
      <c r="HVD2" s="61"/>
      <c r="HVE2" s="61"/>
      <c r="HVF2" s="61"/>
      <c r="HVG2" s="61"/>
      <c r="HVH2" s="61"/>
      <c r="HVI2" s="61"/>
      <c r="HVJ2" s="61"/>
      <c r="HVK2" s="61"/>
      <c r="HVL2" s="61"/>
      <c r="HVM2" s="61"/>
      <c r="HVN2" s="61"/>
      <c r="HVO2" s="61"/>
      <c r="HVP2" s="61"/>
      <c r="HVQ2" s="61"/>
      <c r="HVR2" s="61"/>
      <c r="HVS2" s="61"/>
      <c r="HVT2" s="61"/>
      <c r="HVU2" s="61"/>
      <c r="HVV2" s="61"/>
      <c r="HVW2" s="61"/>
      <c r="HVX2" s="61"/>
      <c r="HVY2" s="61"/>
      <c r="HVZ2" s="61"/>
      <c r="HWA2" s="61"/>
      <c r="HWB2" s="61"/>
      <c r="HWC2" s="61"/>
      <c r="HWD2" s="61"/>
      <c r="HWE2" s="61"/>
      <c r="HWF2" s="61"/>
      <c r="HWG2" s="61"/>
      <c r="HWH2" s="61"/>
      <c r="HWI2" s="61"/>
      <c r="HWJ2" s="61"/>
      <c r="HWK2" s="61"/>
      <c r="HWL2" s="61"/>
      <c r="HWM2" s="61"/>
      <c r="HWN2" s="61"/>
      <c r="HWO2" s="61"/>
      <c r="HWP2" s="61"/>
      <c r="HWQ2" s="61"/>
      <c r="HWR2" s="61"/>
      <c r="HWS2" s="61"/>
      <c r="HWT2" s="61"/>
      <c r="HWU2" s="61"/>
      <c r="HWV2" s="61"/>
      <c r="HWW2" s="61"/>
      <c r="HWX2" s="61"/>
      <c r="HWY2" s="61"/>
      <c r="HWZ2" s="61"/>
      <c r="HXA2" s="61"/>
      <c r="HXB2" s="61"/>
      <c r="HXC2" s="61"/>
      <c r="HXD2" s="61"/>
      <c r="HXE2" s="61"/>
      <c r="HXF2" s="61"/>
      <c r="HXG2" s="61"/>
      <c r="HXH2" s="61"/>
      <c r="HXI2" s="61"/>
      <c r="HXJ2" s="61"/>
      <c r="HXK2" s="61"/>
      <c r="HXL2" s="61"/>
      <c r="HXM2" s="61"/>
      <c r="HXN2" s="61"/>
      <c r="HXO2" s="61"/>
      <c r="HXP2" s="61"/>
      <c r="HXQ2" s="61"/>
      <c r="HXR2" s="61"/>
      <c r="HXS2" s="61"/>
      <c r="HXT2" s="61"/>
      <c r="HXU2" s="61"/>
      <c r="HXV2" s="61"/>
      <c r="HXW2" s="61"/>
      <c r="HXX2" s="61"/>
      <c r="HXY2" s="61"/>
      <c r="HXZ2" s="61"/>
      <c r="HYA2" s="61"/>
      <c r="HYB2" s="61"/>
      <c r="HYC2" s="61"/>
      <c r="HYD2" s="61"/>
      <c r="HYE2" s="61"/>
      <c r="HYF2" s="61"/>
      <c r="HYG2" s="61"/>
      <c r="HYH2" s="61"/>
      <c r="HYI2" s="61"/>
      <c r="HYJ2" s="61"/>
      <c r="HYK2" s="61"/>
      <c r="HYL2" s="61"/>
      <c r="HYM2" s="61"/>
      <c r="HYN2" s="61"/>
      <c r="HYO2" s="61"/>
      <c r="HYP2" s="61"/>
      <c r="HYQ2" s="61"/>
      <c r="HYR2" s="61"/>
      <c r="HYS2" s="61"/>
      <c r="HYT2" s="61"/>
      <c r="HYU2" s="61"/>
      <c r="HYV2" s="61"/>
      <c r="HYW2" s="61"/>
      <c r="HYX2" s="61"/>
      <c r="HYY2" s="61"/>
      <c r="HYZ2" s="61"/>
      <c r="HZA2" s="61"/>
      <c r="HZB2" s="61"/>
      <c r="HZC2" s="61"/>
      <c r="HZD2" s="61"/>
      <c r="HZE2" s="61"/>
      <c r="HZF2" s="61"/>
      <c r="HZG2" s="61"/>
      <c r="HZH2" s="61"/>
      <c r="HZI2" s="61"/>
      <c r="HZJ2" s="61"/>
      <c r="HZK2" s="61"/>
      <c r="HZL2" s="61"/>
      <c r="HZM2" s="61"/>
      <c r="HZN2" s="61"/>
      <c r="HZO2" s="61"/>
      <c r="HZP2" s="61"/>
      <c r="HZQ2" s="61"/>
      <c r="HZR2" s="61"/>
      <c r="HZS2" s="61"/>
      <c r="HZT2" s="61"/>
      <c r="HZU2" s="61"/>
      <c r="HZV2" s="61"/>
      <c r="HZW2" s="61"/>
      <c r="HZX2" s="61"/>
      <c r="HZY2" s="61"/>
      <c r="HZZ2" s="61"/>
      <c r="IAA2" s="61"/>
      <c r="IAB2" s="61"/>
      <c r="IAC2" s="61"/>
      <c r="IAD2" s="61"/>
      <c r="IAE2" s="61"/>
      <c r="IAF2" s="61"/>
      <c r="IAG2" s="61"/>
      <c r="IAH2" s="61"/>
      <c r="IAI2" s="61"/>
      <c r="IAJ2" s="61"/>
      <c r="IAK2" s="61"/>
      <c r="IAL2" s="61"/>
      <c r="IAM2" s="61"/>
      <c r="IAN2" s="61"/>
      <c r="IAO2" s="61"/>
      <c r="IAP2" s="61"/>
      <c r="IAQ2" s="61"/>
      <c r="IAR2" s="61"/>
      <c r="IAS2" s="61"/>
      <c r="IAT2" s="61"/>
      <c r="IAU2" s="61"/>
      <c r="IAV2" s="61"/>
      <c r="IAW2" s="61"/>
      <c r="IAX2" s="61"/>
      <c r="IAY2" s="61"/>
      <c r="IAZ2" s="61"/>
      <c r="IBA2" s="61"/>
      <c r="IBB2" s="61"/>
      <c r="IBC2" s="61"/>
      <c r="IBD2" s="61"/>
      <c r="IBE2" s="61"/>
      <c r="IBF2" s="61"/>
      <c r="IBG2" s="61"/>
      <c r="IBH2" s="61"/>
      <c r="IBI2" s="61"/>
      <c r="IBJ2" s="61"/>
      <c r="IBK2" s="61"/>
      <c r="IBL2" s="61"/>
      <c r="IBM2" s="61"/>
      <c r="IBN2" s="61"/>
      <c r="IBO2" s="61"/>
      <c r="IBP2" s="61"/>
      <c r="IBQ2" s="61"/>
      <c r="IBR2" s="61"/>
      <c r="IBS2" s="61"/>
      <c r="IBT2" s="61"/>
      <c r="IBU2" s="61"/>
      <c r="IBV2" s="61"/>
      <c r="IBW2" s="61"/>
      <c r="IBX2" s="61"/>
      <c r="IBY2" s="61"/>
      <c r="IBZ2" s="61"/>
      <c r="ICA2" s="61"/>
      <c r="ICB2" s="61"/>
      <c r="ICC2" s="61"/>
      <c r="ICD2" s="61"/>
      <c r="ICE2" s="61"/>
      <c r="ICF2" s="61"/>
      <c r="ICG2" s="61"/>
      <c r="ICH2" s="61"/>
      <c r="ICI2" s="61"/>
      <c r="ICJ2" s="61"/>
      <c r="ICK2" s="61"/>
      <c r="ICL2" s="61"/>
      <c r="ICM2" s="61"/>
      <c r="ICN2" s="61"/>
      <c r="ICO2" s="61"/>
      <c r="ICP2" s="61"/>
      <c r="ICQ2" s="61"/>
      <c r="ICR2" s="61"/>
      <c r="ICS2" s="61"/>
      <c r="ICT2" s="61"/>
      <c r="ICU2" s="61"/>
      <c r="ICV2" s="61"/>
      <c r="ICW2" s="61"/>
      <c r="ICX2" s="61"/>
      <c r="ICY2" s="61"/>
      <c r="ICZ2" s="61"/>
      <c r="IDA2" s="61"/>
      <c r="IDB2" s="61"/>
      <c r="IDC2" s="61"/>
      <c r="IDD2" s="61"/>
      <c r="IDE2" s="61"/>
      <c r="IDF2" s="61"/>
      <c r="IDG2" s="61"/>
      <c r="IDH2" s="61"/>
      <c r="IDI2" s="61"/>
      <c r="IDJ2" s="61"/>
      <c r="IDK2" s="61"/>
      <c r="IDL2" s="61"/>
      <c r="IDM2" s="61"/>
      <c r="IDN2" s="61"/>
      <c r="IDO2" s="61"/>
      <c r="IDP2" s="61"/>
      <c r="IDQ2" s="61"/>
      <c r="IDR2" s="61"/>
      <c r="IDS2" s="61"/>
      <c r="IDT2" s="61"/>
      <c r="IDU2" s="61"/>
      <c r="IDV2" s="61"/>
      <c r="IDW2" s="61"/>
      <c r="IDX2" s="61"/>
      <c r="IDY2" s="61"/>
      <c r="IDZ2" s="61"/>
      <c r="IEA2" s="61"/>
      <c r="IEB2" s="61"/>
      <c r="IEC2" s="61"/>
      <c r="IED2" s="61"/>
      <c r="IEE2" s="61"/>
      <c r="IEF2" s="61"/>
      <c r="IEG2" s="61"/>
      <c r="IEH2" s="61"/>
      <c r="IEI2" s="61"/>
      <c r="IEJ2" s="61"/>
      <c r="IEK2" s="61"/>
      <c r="IEL2" s="61"/>
      <c r="IEM2" s="61"/>
      <c r="IEN2" s="61"/>
      <c r="IEO2" s="61"/>
      <c r="IEP2" s="61"/>
      <c r="IEQ2" s="61"/>
      <c r="IER2" s="61"/>
      <c r="IES2" s="61"/>
      <c r="IET2" s="61"/>
      <c r="IEU2" s="61"/>
      <c r="IEV2" s="61"/>
      <c r="IEW2" s="61"/>
      <c r="IEX2" s="61"/>
      <c r="IEY2" s="61"/>
      <c r="IEZ2" s="61"/>
      <c r="IFA2" s="61"/>
      <c r="IFB2" s="61"/>
      <c r="IFC2" s="61"/>
      <c r="IFD2" s="61"/>
      <c r="IFE2" s="61"/>
      <c r="IFF2" s="61"/>
      <c r="IFG2" s="61"/>
      <c r="IFH2" s="61"/>
      <c r="IFI2" s="61"/>
      <c r="IFJ2" s="61"/>
      <c r="IFK2" s="61"/>
      <c r="IFL2" s="61"/>
      <c r="IFM2" s="61"/>
      <c r="IFN2" s="61"/>
      <c r="IFO2" s="61"/>
      <c r="IFP2" s="61"/>
      <c r="IFQ2" s="61"/>
      <c r="IFR2" s="61"/>
      <c r="IFS2" s="61"/>
      <c r="IFT2" s="61"/>
      <c r="IFU2" s="61"/>
      <c r="IFV2" s="61"/>
      <c r="IFW2" s="61"/>
      <c r="IFX2" s="61"/>
      <c r="IFY2" s="61"/>
      <c r="IFZ2" s="61"/>
      <c r="IGA2" s="61"/>
      <c r="IGB2" s="61"/>
      <c r="IGC2" s="61"/>
      <c r="IGD2" s="61"/>
      <c r="IGE2" s="61"/>
      <c r="IGF2" s="61"/>
      <c r="IGG2" s="61"/>
      <c r="IGH2" s="61"/>
      <c r="IGI2" s="61"/>
      <c r="IGJ2" s="61"/>
      <c r="IGK2" s="61"/>
      <c r="IGL2" s="61"/>
      <c r="IGM2" s="61"/>
      <c r="IGN2" s="61"/>
      <c r="IGO2" s="61"/>
      <c r="IGP2" s="61"/>
      <c r="IGQ2" s="61"/>
      <c r="IGR2" s="61"/>
      <c r="IGS2" s="61"/>
      <c r="IGT2" s="61"/>
      <c r="IGU2" s="61"/>
      <c r="IGV2" s="61"/>
      <c r="IGW2" s="61"/>
      <c r="IGX2" s="61"/>
      <c r="IGY2" s="61"/>
      <c r="IGZ2" s="61"/>
      <c r="IHA2" s="61"/>
      <c r="IHB2" s="61"/>
      <c r="IHC2" s="61"/>
      <c r="IHD2" s="61"/>
      <c r="IHE2" s="61"/>
      <c r="IHF2" s="61"/>
      <c r="IHG2" s="61"/>
      <c r="IHH2" s="61"/>
      <c r="IHI2" s="61"/>
      <c r="IHJ2" s="61"/>
      <c r="IHK2" s="61"/>
      <c r="IHL2" s="61"/>
      <c r="IHM2" s="61"/>
      <c r="IHN2" s="61"/>
      <c r="IHO2" s="61"/>
      <c r="IHP2" s="61"/>
      <c r="IHQ2" s="61"/>
      <c r="IHR2" s="61"/>
      <c r="IHS2" s="61"/>
      <c r="IHT2" s="61"/>
      <c r="IHU2" s="61"/>
      <c r="IHV2" s="61"/>
      <c r="IHW2" s="61"/>
      <c r="IHX2" s="61"/>
      <c r="IHY2" s="61"/>
      <c r="IHZ2" s="61"/>
      <c r="IIA2" s="61"/>
      <c r="IIB2" s="61"/>
      <c r="IIC2" s="61"/>
      <c r="IID2" s="61"/>
      <c r="IIE2" s="61"/>
      <c r="IIF2" s="61"/>
      <c r="IIG2" s="61"/>
      <c r="IIH2" s="61"/>
      <c r="III2" s="61"/>
      <c r="IIJ2" s="61"/>
      <c r="IIK2" s="61"/>
      <c r="IIL2" s="61"/>
      <c r="IIM2" s="61"/>
      <c r="IIN2" s="61"/>
      <c r="IIO2" s="61"/>
      <c r="IIP2" s="61"/>
      <c r="IIQ2" s="61"/>
      <c r="IIR2" s="61"/>
      <c r="IIS2" s="61"/>
      <c r="IIT2" s="61"/>
      <c r="IIU2" s="61"/>
      <c r="IIV2" s="61"/>
      <c r="IIW2" s="61"/>
      <c r="IIX2" s="61"/>
      <c r="IIY2" s="61"/>
      <c r="IIZ2" s="61"/>
      <c r="IJA2" s="61"/>
      <c r="IJB2" s="61"/>
      <c r="IJC2" s="61"/>
      <c r="IJD2" s="61"/>
      <c r="IJE2" s="61"/>
      <c r="IJF2" s="61"/>
      <c r="IJG2" s="61"/>
      <c r="IJH2" s="61"/>
      <c r="IJI2" s="61"/>
      <c r="IJJ2" s="61"/>
      <c r="IJK2" s="61"/>
      <c r="IJL2" s="61"/>
      <c r="IJM2" s="61"/>
      <c r="IJN2" s="61"/>
      <c r="IJO2" s="61"/>
      <c r="IJP2" s="61"/>
      <c r="IJQ2" s="61"/>
      <c r="IJR2" s="61"/>
      <c r="IJS2" s="61"/>
      <c r="IJT2" s="61"/>
      <c r="IJU2" s="61"/>
      <c r="IJV2" s="61"/>
      <c r="IJW2" s="61"/>
      <c r="IJX2" s="61"/>
      <c r="IJY2" s="61"/>
      <c r="IJZ2" s="61"/>
      <c r="IKA2" s="61"/>
      <c r="IKB2" s="61"/>
      <c r="IKC2" s="61"/>
      <c r="IKD2" s="61"/>
      <c r="IKE2" s="61"/>
      <c r="IKF2" s="61"/>
      <c r="IKG2" s="61"/>
      <c r="IKH2" s="61"/>
      <c r="IKI2" s="61"/>
      <c r="IKJ2" s="61"/>
      <c r="IKK2" s="61"/>
      <c r="IKL2" s="61"/>
      <c r="IKM2" s="61"/>
      <c r="IKN2" s="61"/>
      <c r="IKO2" s="61"/>
      <c r="IKP2" s="61"/>
      <c r="IKQ2" s="61"/>
      <c r="IKR2" s="61"/>
      <c r="IKS2" s="61"/>
      <c r="IKT2" s="61"/>
      <c r="IKU2" s="61"/>
      <c r="IKV2" s="61"/>
      <c r="IKW2" s="61"/>
      <c r="IKX2" s="61"/>
      <c r="IKY2" s="61"/>
      <c r="IKZ2" s="61"/>
      <c r="ILA2" s="61"/>
      <c r="ILB2" s="61"/>
      <c r="ILC2" s="61"/>
      <c r="ILD2" s="61"/>
      <c r="ILE2" s="61"/>
      <c r="ILF2" s="61"/>
      <c r="ILG2" s="61"/>
      <c r="ILH2" s="61"/>
      <c r="ILI2" s="61"/>
      <c r="ILJ2" s="61"/>
      <c r="ILK2" s="61"/>
      <c r="ILL2" s="61"/>
      <c r="ILM2" s="61"/>
      <c r="ILN2" s="61"/>
      <c r="ILO2" s="61"/>
      <c r="ILP2" s="61"/>
      <c r="ILQ2" s="61"/>
      <c r="ILR2" s="61"/>
      <c r="ILS2" s="61"/>
      <c r="ILT2" s="61"/>
      <c r="ILU2" s="61"/>
      <c r="ILV2" s="61"/>
      <c r="ILW2" s="61"/>
      <c r="ILX2" s="61"/>
      <c r="ILY2" s="61"/>
      <c r="ILZ2" s="61"/>
      <c r="IMA2" s="61"/>
      <c r="IMB2" s="61"/>
      <c r="IMC2" s="61"/>
      <c r="IMD2" s="61"/>
      <c r="IME2" s="61"/>
      <c r="IMF2" s="61"/>
      <c r="IMG2" s="61"/>
      <c r="IMH2" s="61"/>
      <c r="IMI2" s="61"/>
      <c r="IMJ2" s="61"/>
      <c r="IMK2" s="61"/>
      <c r="IML2" s="61"/>
      <c r="IMM2" s="61"/>
      <c r="IMN2" s="61"/>
      <c r="IMO2" s="61"/>
      <c r="IMP2" s="61"/>
      <c r="IMQ2" s="61"/>
      <c r="IMR2" s="61"/>
      <c r="IMS2" s="61"/>
      <c r="IMT2" s="61"/>
      <c r="IMU2" s="61"/>
      <c r="IMV2" s="61"/>
      <c r="IMW2" s="61"/>
      <c r="IMX2" s="61"/>
      <c r="IMY2" s="61"/>
      <c r="IMZ2" s="61"/>
      <c r="INA2" s="61"/>
      <c r="INB2" s="61"/>
      <c r="INC2" s="61"/>
      <c r="IND2" s="61"/>
      <c r="INE2" s="61"/>
      <c r="INF2" s="61"/>
      <c r="ING2" s="61"/>
      <c r="INH2" s="61"/>
      <c r="INI2" s="61"/>
      <c r="INJ2" s="61"/>
      <c r="INK2" s="61"/>
      <c r="INL2" s="61"/>
      <c r="INM2" s="61"/>
      <c r="INN2" s="61"/>
      <c r="INO2" s="61"/>
      <c r="INP2" s="61"/>
      <c r="INQ2" s="61"/>
      <c r="INR2" s="61"/>
      <c r="INS2" s="61"/>
      <c r="INT2" s="61"/>
      <c r="INU2" s="61"/>
      <c r="INV2" s="61"/>
      <c r="INW2" s="61"/>
      <c r="INX2" s="61"/>
      <c r="INY2" s="61"/>
      <c r="INZ2" s="61"/>
      <c r="IOA2" s="61"/>
      <c r="IOB2" s="61"/>
      <c r="IOC2" s="61"/>
      <c r="IOD2" s="61"/>
      <c r="IOE2" s="61"/>
      <c r="IOF2" s="61"/>
      <c r="IOG2" s="61"/>
      <c r="IOH2" s="61"/>
      <c r="IOI2" s="61"/>
      <c r="IOJ2" s="61"/>
      <c r="IOK2" s="61"/>
      <c r="IOL2" s="61"/>
      <c r="IOM2" s="61"/>
      <c r="ION2" s="61"/>
      <c r="IOO2" s="61"/>
      <c r="IOP2" s="61"/>
      <c r="IOQ2" s="61"/>
      <c r="IOR2" s="61"/>
      <c r="IOS2" s="61"/>
      <c r="IOT2" s="61"/>
      <c r="IOU2" s="61"/>
      <c r="IOV2" s="61"/>
      <c r="IOW2" s="61"/>
      <c r="IOX2" s="61"/>
      <c r="IOY2" s="61"/>
      <c r="IOZ2" s="61"/>
      <c r="IPA2" s="61"/>
      <c r="IPB2" s="61"/>
      <c r="IPC2" s="61"/>
      <c r="IPD2" s="61"/>
      <c r="IPE2" s="61"/>
      <c r="IPF2" s="61"/>
      <c r="IPG2" s="61"/>
      <c r="IPH2" s="61"/>
      <c r="IPI2" s="61"/>
      <c r="IPJ2" s="61"/>
      <c r="IPK2" s="61"/>
      <c r="IPL2" s="61"/>
      <c r="IPM2" s="61"/>
      <c r="IPN2" s="61"/>
      <c r="IPO2" s="61"/>
      <c r="IPP2" s="61"/>
      <c r="IPQ2" s="61"/>
      <c r="IPR2" s="61"/>
      <c r="IPS2" s="61"/>
      <c r="IPT2" s="61"/>
      <c r="IPU2" s="61"/>
      <c r="IPV2" s="61"/>
      <c r="IPW2" s="61"/>
      <c r="IPX2" s="61"/>
      <c r="IPY2" s="61"/>
      <c r="IPZ2" s="61"/>
      <c r="IQA2" s="61"/>
      <c r="IQB2" s="61"/>
      <c r="IQC2" s="61"/>
      <c r="IQD2" s="61"/>
      <c r="IQE2" s="61"/>
      <c r="IQF2" s="61"/>
      <c r="IQG2" s="61"/>
      <c r="IQH2" s="61"/>
      <c r="IQI2" s="61"/>
      <c r="IQJ2" s="61"/>
      <c r="IQK2" s="61"/>
      <c r="IQL2" s="61"/>
      <c r="IQM2" s="61"/>
      <c r="IQN2" s="61"/>
      <c r="IQO2" s="61"/>
      <c r="IQP2" s="61"/>
      <c r="IQQ2" s="61"/>
      <c r="IQR2" s="61"/>
      <c r="IQS2" s="61"/>
      <c r="IQT2" s="61"/>
      <c r="IQU2" s="61"/>
      <c r="IQV2" s="61"/>
      <c r="IQW2" s="61"/>
      <c r="IQX2" s="61"/>
      <c r="IQY2" s="61"/>
      <c r="IQZ2" s="61"/>
      <c r="IRA2" s="61"/>
      <c r="IRB2" s="61"/>
      <c r="IRC2" s="61"/>
      <c r="IRD2" s="61"/>
      <c r="IRE2" s="61"/>
      <c r="IRF2" s="61"/>
      <c r="IRG2" s="61"/>
      <c r="IRH2" s="61"/>
      <c r="IRI2" s="61"/>
      <c r="IRJ2" s="61"/>
      <c r="IRK2" s="61"/>
      <c r="IRL2" s="61"/>
      <c r="IRM2" s="61"/>
      <c r="IRN2" s="61"/>
      <c r="IRO2" s="61"/>
      <c r="IRP2" s="61"/>
      <c r="IRQ2" s="61"/>
      <c r="IRR2" s="61"/>
      <c r="IRS2" s="61"/>
      <c r="IRT2" s="61"/>
      <c r="IRU2" s="61"/>
      <c r="IRV2" s="61"/>
      <c r="IRW2" s="61"/>
      <c r="IRX2" s="61"/>
      <c r="IRY2" s="61"/>
      <c r="IRZ2" s="61"/>
      <c r="ISA2" s="61"/>
      <c r="ISB2" s="61"/>
      <c r="ISC2" s="61"/>
      <c r="ISD2" s="61"/>
      <c r="ISE2" s="61"/>
      <c r="ISF2" s="61"/>
      <c r="ISG2" s="61"/>
      <c r="ISH2" s="61"/>
      <c r="ISI2" s="61"/>
      <c r="ISJ2" s="61"/>
      <c r="ISK2" s="61"/>
      <c r="ISL2" s="61"/>
      <c r="ISM2" s="61"/>
      <c r="ISN2" s="61"/>
      <c r="ISO2" s="61"/>
      <c r="ISP2" s="61"/>
      <c r="ISQ2" s="61"/>
      <c r="ISR2" s="61"/>
      <c r="ISS2" s="61"/>
      <c r="IST2" s="61"/>
      <c r="ISU2" s="61"/>
      <c r="ISV2" s="61"/>
      <c r="ISW2" s="61"/>
      <c r="ISX2" s="61"/>
      <c r="ISY2" s="61"/>
      <c r="ISZ2" s="61"/>
      <c r="ITA2" s="61"/>
      <c r="ITB2" s="61"/>
      <c r="ITC2" s="61"/>
      <c r="ITD2" s="61"/>
      <c r="ITE2" s="61"/>
      <c r="ITF2" s="61"/>
      <c r="ITG2" s="61"/>
      <c r="ITH2" s="61"/>
      <c r="ITI2" s="61"/>
      <c r="ITJ2" s="61"/>
      <c r="ITK2" s="61"/>
      <c r="ITL2" s="61"/>
      <c r="ITM2" s="61"/>
      <c r="ITN2" s="61"/>
      <c r="ITO2" s="61"/>
      <c r="ITP2" s="61"/>
      <c r="ITQ2" s="61"/>
      <c r="ITR2" s="61"/>
      <c r="ITS2" s="61"/>
      <c r="ITT2" s="61"/>
      <c r="ITU2" s="61"/>
      <c r="ITV2" s="61"/>
      <c r="ITW2" s="61"/>
      <c r="ITX2" s="61"/>
      <c r="ITY2" s="61"/>
      <c r="ITZ2" s="61"/>
      <c r="IUA2" s="61"/>
      <c r="IUB2" s="61"/>
      <c r="IUC2" s="61"/>
      <c r="IUD2" s="61"/>
      <c r="IUE2" s="61"/>
      <c r="IUF2" s="61"/>
      <c r="IUG2" s="61"/>
      <c r="IUH2" s="61"/>
      <c r="IUI2" s="61"/>
      <c r="IUJ2" s="61"/>
      <c r="IUK2" s="61"/>
      <c r="IUL2" s="61"/>
      <c r="IUM2" s="61"/>
      <c r="IUN2" s="61"/>
      <c r="IUO2" s="61"/>
      <c r="IUP2" s="61"/>
      <c r="IUQ2" s="61"/>
      <c r="IUR2" s="61"/>
      <c r="IUS2" s="61"/>
      <c r="IUT2" s="61"/>
      <c r="IUU2" s="61"/>
      <c r="IUV2" s="61"/>
      <c r="IUW2" s="61"/>
      <c r="IUX2" s="61"/>
      <c r="IUY2" s="61"/>
      <c r="IUZ2" s="61"/>
      <c r="IVA2" s="61"/>
      <c r="IVB2" s="61"/>
      <c r="IVC2" s="61"/>
      <c r="IVD2" s="61"/>
      <c r="IVE2" s="61"/>
      <c r="IVF2" s="61"/>
      <c r="IVG2" s="61"/>
      <c r="IVH2" s="61"/>
      <c r="IVI2" s="61"/>
      <c r="IVJ2" s="61"/>
      <c r="IVK2" s="61"/>
      <c r="IVL2" s="61"/>
      <c r="IVM2" s="61"/>
      <c r="IVN2" s="61"/>
      <c r="IVO2" s="61"/>
      <c r="IVP2" s="61"/>
      <c r="IVQ2" s="61"/>
      <c r="IVR2" s="61"/>
      <c r="IVS2" s="61"/>
      <c r="IVT2" s="61"/>
      <c r="IVU2" s="61"/>
      <c r="IVV2" s="61"/>
      <c r="IVW2" s="61"/>
      <c r="IVX2" s="61"/>
      <c r="IVY2" s="61"/>
      <c r="IVZ2" s="61"/>
      <c r="IWA2" s="61"/>
      <c r="IWB2" s="61"/>
      <c r="IWC2" s="61"/>
      <c r="IWD2" s="61"/>
      <c r="IWE2" s="61"/>
      <c r="IWF2" s="61"/>
      <c r="IWG2" s="61"/>
      <c r="IWH2" s="61"/>
      <c r="IWI2" s="61"/>
      <c r="IWJ2" s="61"/>
      <c r="IWK2" s="61"/>
      <c r="IWL2" s="61"/>
      <c r="IWM2" s="61"/>
      <c r="IWN2" s="61"/>
      <c r="IWO2" s="61"/>
      <c r="IWP2" s="61"/>
      <c r="IWQ2" s="61"/>
      <c r="IWR2" s="61"/>
      <c r="IWS2" s="61"/>
      <c r="IWT2" s="61"/>
      <c r="IWU2" s="61"/>
      <c r="IWV2" s="61"/>
      <c r="IWW2" s="61"/>
      <c r="IWX2" s="61"/>
      <c r="IWY2" s="61"/>
      <c r="IWZ2" s="61"/>
      <c r="IXA2" s="61"/>
      <c r="IXB2" s="61"/>
      <c r="IXC2" s="61"/>
      <c r="IXD2" s="61"/>
      <c r="IXE2" s="61"/>
      <c r="IXF2" s="61"/>
      <c r="IXG2" s="61"/>
      <c r="IXH2" s="61"/>
      <c r="IXI2" s="61"/>
      <c r="IXJ2" s="61"/>
      <c r="IXK2" s="61"/>
      <c r="IXL2" s="61"/>
      <c r="IXM2" s="61"/>
      <c r="IXN2" s="61"/>
      <c r="IXO2" s="61"/>
      <c r="IXP2" s="61"/>
      <c r="IXQ2" s="61"/>
      <c r="IXR2" s="61"/>
      <c r="IXS2" s="61"/>
      <c r="IXT2" s="61"/>
      <c r="IXU2" s="61"/>
      <c r="IXV2" s="61"/>
      <c r="IXW2" s="61"/>
      <c r="IXX2" s="61"/>
      <c r="IXY2" s="61"/>
      <c r="IXZ2" s="61"/>
      <c r="IYA2" s="61"/>
      <c r="IYB2" s="61"/>
      <c r="IYC2" s="61"/>
      <c r="IYD2" s="61"/>
      <c r="IYE2" s="61"/>
      <c r="IYF2" s="61"/>
      <c r="IYG2" s="61"/>
      <c r="IYH2" s="61"/>
      <c r="IYI2" s="61"/>
      <c r="IYJ2" s="61"/>
      <c r="IYK2" s="61"/>
      <c r="IYL2" s="61"/>
      <c r="IYM2" s="61"/>
      <c r="IYN2" s="61"/>
      <c r="IYO2" s="61"/>
      <c r="IYP2" s="61"/>
      <c r="IYQ2" s="61"/>
      <c r="IYR2" s="61"/>
      <c r="IYS2" s="61"/>
      <c r="IYT2" s="61"/>
      <c r="IYU2" s="61"/>
      <c r="IYV2" s="61"/>
      <c r="IYW2" s="61"/>
      <c r="IYX2" s="61"/>
      <c r="IYY2" s="61"/>
      <c r="IYZ2" s="61"/>
      <c r="IZA2" s="61"/>
      <c r="IZB2" s="61"/>
      <c r="IZC2" s="61"/>
      <c r="IZD2" s="61"/>
      <c r="IZE2" s="61"/>
      <c r="IZF2" s="61"/>
      <c r="IZG2" s="61"/>
      <c r="IZH2" s="61"/>
      <c r="IZI2" s="61"/>
      <c r="IZJ2" s="61"/>
      <c r="IZK2" s="61"/>
      <c r="IZL2" s="61"/>
      <c r="IZM2" s="61"/>
      <c r="IZN2" s="61"/>
      <c r="IZO2" s="61"/>
      <c r="IZP2" s="61"/>
      <c r="IZQ2" s="61"/>
      <c r="IZR2" s="61"/>
      <c r="IZS2" s="61"/>
      <c r="IZT2" s="61"/>
      <c r="IZU2" s="61"/>
      <c r="IZV2" s="61"/>
      <c r="IZW2" s="61"/>
      <c r="IZX2" s="61"/>
      <c r="IZY2" s="61"/>
      <c r="IZZ2" s="61"/>
      <c r="JAA2" s="61"/>
      <c r="JAB2" s="61"/>
      <c r="JAC2" s="61"/>
      <c r="JAD2" s="61"/>
      <c r="JAE2" s="61"/>
      <c r="JAF2" s="61"/>
      <c r="JAG2" s="61"/>
      <c r="JAH2" s="61"/>
      <c r="JAI2" s="61"/>
      <c r="JAJ2" s="61"/>
      <c r="JAK2" s="61"/>
      <c r="JAL2" s="61"/>
      <c r="JAM2" s="61"/>
      <c r="JAN2" s="61"/>
      <c r="JAO2" s="61"/>
      <c r="JAP2" s="61"/>
      <c r="JAQ2" s="61"/>
      <c r="JAR2" s="61"/>
      <c r="JAS2" s="61"/>
      <c r="JAT2" s="61"/>
      <c r="JAU2" s="61"/>
      <c r="JAV2" s="61"/>
      <c r="JAW2" s="61"/>
      <c r="JAX2" s="61"/>
      <c r="JAY2" s="61"/>
      <c r="JAZ2" s="61"/>
      <c r="JBA2" s="61"/>
      <c r="JBB2" s="61"/>
      <c r="JBC2" s="61"/>
      <c r="JBD2" s="61"/>
      <c r="JBE2" s="61"/>
      <c r="JBF2" s="61"/>
      <c r="JBG2" s="61"/>
      <c r="JBH2" s="61"/>
      <c r="JBI2" s="61"/>
      <c r="JBJ2" s="61"/>
      <c r="JBK2" s="61"/>
      <c r="JBL2" s="61"/>
      <c r="JBM2" s="61"/>
      <c r="JBN2" s="61"/>
      <c r="JBO2" s="61"/>
      <c r="JBP2" s="61"/>
      <c r="JBQ2" s="61"/>
      <c r="JBR2" s="61"/>
      <c r="JBS2" s="61"/>
      <c r="JBT2" s="61"/>
      <c r="JBU2" s="61"/>
      <c r="JBV2" s="61"/>
      <c r="JBW2" s="61"/>
      <c r="JBX2" s="61"/>
      <c r="JBY2" s="61"/>
      <c r="JBZ2" s="61"/>
      <c r="JCA2" s="61"/>
      <c r="JCB2" s="61"/>
      <c r="JCC2" s="61"/>
      <c r="JCD2" s="61"/>
      <c r="JCE2" s="61"/>
      <c r="JCF2" s="61"/>
      <c r="JCG2" s="61"/>
      <c r="JCH2" s="61"/>
      <c r="JCI2" s="61"/>
      <c r="JCJ2" s="61"/>
      <c r="JCK2" s="61"/>
      <c r="JCL2" s="61"/>
      <c r="JCM2" s="61"/>
      <c r="JCN2" s="61"/>
      <c r="JCO2" s="61"/>
      <c r="JCP2" s="61"/>
      <c r="JCQ2" s="61"/>
      <c r="JCR2" s="61"/>
      <c r="JCS2" s="61"/>
      <c r="JCT2" s="61"/>
      <c r="JCU2" s="61"/>
      <c r="JCV2" s="61"/>
      <c r="JCW2" s="61"/>
      <c r="JCX2" s="61"/>
      <c r="JCY2" s="61"/>
      <c r="JCZ2" s="61"/>
      <c r="JDA2" s="61"/>
      <c r="JDB2" s="61"/>
      <c r="JDC2" s="61"/>
      <c r="JDD2" s="61"/>
      <c r="JDE2" s="61"/>
      <c r="JDF2" s="61"/>
      <c r="JDG2" s="61"/>
      <c r="JDH2" s="61"/>
      <c r="JDI2" s="61"/>
      <c r="JDJ2" s="61"/>
      <c r="JDK2" s="61"/>
      <c r="JDL2" s="61"/>
      <c r="JDM2" s="61"/>
      <c r="JDN2" s="61"/>
      <c r="JDO2" s="61"/>
      <c r="JDP2" s="61"/>
      <c r="JDQ2" s="61"/>
      <c r="JDR2" s="61"/>
      <c r="JDS2" s="61"/>
      <c r="JDT2" s="61"/>
      <c r="JDU2" s="61"/>
      <c r="JDV2" s="61"/>
      <c r="JDW2" s="61"/>
      <c r="JDX2" s="61"/>
      <c r="JDY2" s="61"/>
      <c r="JDZ2" s="61"/>
      <c r="JEA2" s="61"/>
      <c r="JEB2" s="61"/>
      <c r="JEC2" s="61"/>
      <c r="JED2" s="61"/>
      <c r="JEE2" s="61"/>
      <c r="JEF2" s="61"/>
      <c r="JEG2" s="61"/>
      <c r="JEH2" s="61"/>
      <c r="JEI2" s="61"/>
      <c r="JEJ2" s="61"/>
      <c r="JEK2" s="61"/>
      <c r="JEL2" s="61"/>
      <c r="JEM2" s="61"/>
      <c r="JEN2" s="61"/>
      <c r="JEO2" s="61"/>
      <c r="JEP2" s="61"/>
      <c r="JEQ2" s="61"/>
      <c r="JER2" s="61"/>
      <c r="JES2" s="61"/>
      <c r="JET2" s="61"/>
      <c r="JEU2" s="61"/>
      <c r="JEV2" s="61"/>
      <c r="JEW2" s="61"/>
      <c r="JEX2" s="61"/>
      <c r="JEY2" s="61"/>
      <c r="JEZ2" s="61"/>
      <c r="JFA2" s="61"/>
      <c r="JFB2" s="61"/>
      <c r="JFC2" s="61"/>
      <c r="JFD2" s="61"/>
      <c r="JFE2" s="61"/>
      <c r="JFF2" s="61"/>
      <c r="JFG2" s="61"/>
      <c r="JFH2" s="61"/>
      <c r="JFI2" s="61"/>
      <c r="JFJ2" s="61"/>
      <c r="JFK2" s="61"/>
      <c r="JFL2" s="61"/>
      <c r="JFM2" s="61"/>
      <c r="JFN2" s="61"/>
      <c r="JFO2" s="61"/>
      <c r="JFP2" s="61"/>
      <c r="JFQ2" s="61"/>
      <c r="JFR2" s="61"/>
      <c r="JFS2" s="61"/>
      <c r="JFT2" s="61"/>
      <c r="JFU2" s="61"/>
      <c r="JFV2" s="61"/>
      <c r="JFW2" s="61"/>
      <c r="JFX2" s="61"/>
      <c r="JFY2" s="61"/>
      <c r="JFZ2" s="61"/>
      <c r="JGA2" s="61"/>
      <c r="JGB2" s="61"/>
      <c r="JGC2" s="61"/>
      <c r="JGD2" s="61"/>
      <c r="JGE2" s="61"/>
      <c r="JGF2" s="61"/>
      <c r="JGG2" s="61"/>
      <c r="JGH2" s="61"/>
      <c r="JGI2" s="61"/>
      <c r="JGJ2" s="61"/>
      <c r="JGK2" s="61"/>
      <c r="JGL2" s="61"/>
      <c r="JGM2" s="61"/>
      <c r="JGN2" s="61"/>
      <c r="JGO2" s="61"/>
      <c r="JGP2" s="61"/>
      <c r="JGQ2" s="61"/>
      <c r="JGR2" s="61"/>
      <c r="JGS2" s="61"/>
      <c r="JGT2" s="61"/>
      <c r="JGU2" s="61"/>
      <c r="JGV2" s="61"/>
      <c r="JGW2" s="61"/>
      <c r="JGX2" s="61"/>
      <c r="JGY2" s="61"/>
      <c r="JGZ2" s="61"/>
      <c r="JHA2" s="61"/>
      <c r="JHB2" s="61"/>
      <c r="JHC2" s="61"/>
      <c r="JHD2" s="61"/>
      <c r="JHE2" s="61"/>
      <c r="JHF2" s="61"/>
      <c r="JHG2" s="61"/>
      <c r="JHH2" s="61"/>
      <c r="JHI2" s="61"/>
      <c r="JHJ2" s="61"/>
      <c r="JHK2" s="61"/>
      <c r="JHL2" s="61"/>
      <c r="JHM2" s="61"/>
      <c r="JHN2" s="61"/>
      <c r="JHO2" s="61"/>
      <c r="JHP2" s="61"/>
      <c r="JHQ2" s="61"/>
      <c r="JHR2" s="61"/>
      <c r="JHS2" s="61"/>
      <c r="JHT2" s="61"/>
      <c r="JHU2" s="61"/>
      <c r="JHV2" s="61"/>
      <c r="JHW2" s="61"/>
      <c r="JHX2" s="61"/>
      <c r="JHY2" s="61"/>
      <c r="JHZ2" s="61"/>
      <c r="JIA2" s="61"/>
      <c r="JIB2" s="61"/>
      <c r="JIC2" s="61"/>
      <c r="JID2" s="61"/>
      <c r="JIE2" s="61"/>
      <c r="JIF2" s="61"/>
      <c r="JIG2" s="61"/>
      <c r="JIH2" s="61"/>
      <c r="JII2" s="61"/>
      <c r="JIJ2" s="61"/>
      <c r="JIK2" s="61"/>
      <c r="JIL2" s="61"/>
      <c r="JIM2" s="61"/>
      <c r="JIN2" s="61"/>
      <c r="JIO2" s="61"/>
      <c r="JIP2" s="61"/>
      <c r="JIQ2" s="61"/>
      <c r="JIR2" s="61"/>
      <c r="JIS2" s="61"/>
      <c r="JIT2" s="61"/>
      <c r="JIU2" s="61"/>
      <c r="JIV2" s="61"/>
      <c r="JIW2" s="61"/>
      <c r="JIX2" s="61"/>
      <c r="JIY2" s="61"/>
      <c r="JIZ2" s="61"/>
      <c r="JJA2" s="61"/>
      <c r="JJB2" s="61"/>
      <c r="JJC2" s="61"/>
      <c r="JJD2" s="61"/>
      <c r="JJE2" s="61"/>
      <c r="JJF2" s="61"/>
      <c r="JJG2" s="61"/>
      <c r="JJH2" s="61"/>
      <c r="JJI2" s="61"/>
      <c r="JJJ2" s="61"/>
      <c r="JJK2" s="61"/>
      <c r="JJL2" s="61"/>
      <c r="JJM2" s="61"/>
      <c r="JJN2" s="61"/>
      <c r="JJO2" s="61"/>
      <c r="JJP2" s="61"/>
      <c r="JJQ2" s="61"/>
      <c r="JJR2" s="61"/>
      <c r="JJS2" s="61"/>
      <c r="JJT2" s="61"/>
      <c r="JJU2" s="61"/>
      <c r="JJV2" s="61"/>
      <c r="JJW2" s="61"/>
      <c r="JJX2" s="61"/>
      <c r="JJY2" s="61"/>
      <c r="JJZ2" s="61"/>
      <c r="JKA2" s="61"/>
      <c r="JKB2" s="61"/>
      <c r="JKC2" s="61"/>
      <c r="JKD2" s="61"/>
      <c r="JKE2" s="61"/>
      <c r="JKF2" s="61"/>
      <c r="JKG2" s="61"/>
      <c r="JKH2" s="61"/>
      <c r="JKI2" s="61"/>
      <c r="JKJ2" s="61"/>
      <c r="JKK2" s="61"/>
      <c r="JKL2" s="61"/>
      <c r="JKM2" s="61"/>
      <c r="JKN2" s="61"/>
      <c r="JKO2" s="61"/>
      <c r="JKP2" s="61"/>
      <c r="JKQ2" s="61"/>
      <c r="JKR2" s="61"/>
      <c r="JKS2" s="61"/>
      <c r="JKT2" s="61"/>
      <c r="JKU2" s="61"/>
      <c r="JKV2" s="61"/>
      <c r="JKW2" s="61"/>
      <c r="JKX2" s="61"/>
      <c r="JKY2" s="61"/>
      <c r="JKZ2" s="61"/>
      <c r="JLA2" s="61"/>
      <c r="JLB2" s="61"/>
      <c r="JLC2" s="61"/>
      <c r="JLD2" s="61"/>
      <c r="JLE2" s="61"/>
      <c r="JLF2" s="61"/>
      <c r="JLG2" s="61"/>
      <c r="JLH2" s="61"/>
      <c r="JLI2" s="61"/>
      <c r="JLJ2" s="61"/>
      <c r="JLK2" s="61"/>
      <c r="JLL2" s="61"/>
      <c r="JLM2" s="61"/>
      <c r="JLN2" s="61"/>
      <c r="JLO2" s="61"/>
      <c r="JLP2" s="61"/>
      <c r="JLQ2" s="61"/>
      <c r="JLR2" s="61"/>
      <c r="JLS2" s="61"/>
      <c r="JLT2" s="61"/>
      <c r="JLU2" s="61"/>
      <c r="JLV2" s="61"/>
      <c r="JLW2" s="61"/>
      <c r="JLX2" s="61"/>
      <c r="JLY2" s="61"/>
      <c r="JLZ2" s="61"/>
      <c r="JMA2" s="61"/>
      <c r="JMB2" s="61"/>
      <c r="JMC2" s="61"/>
      <c r="JMD2" s="61"/>
      <c r="JME2" s="61"/>
      <c r="JMF2" s="61"/>
      <c r="JMG2" s="61"/>
      <c r="JMH2" s="61"/>
      <c r="JMI2" s="61"/>
      <c r="JMJ2" s="61"/>
      <c r="JMK2" s="61"/>
      <c r="JML2" s="61"/>
      <c r="JMM2" s="61"/>
      <c r="JMN2" s="61"/>
      <c r="JMO2" s="61"/>
      <c r="JMP2" s="61"/>
      <c r="JMQ2" s="61"/>
      <c r="JMR2" s="61"/>
      <c r="JMS2" s="61"/>
      <c r="JMT2" s="61"/>
      <c r="JMU2" s="61"/>
      <c r="JMV2" s="61"/>
      <c r="JMW2" s="61"/>
      <c r="JMX2" s="61"/>
      <c r="JMY2" s="61"/>
      <c r="JMZ2" s="61"/>
      <c r="JNA2" s="61"/>
      <c r="JNB2" s="61"/>
      <c r="JNC2" s="61"/>
      <c r="JND2" s="61"/>
      <c r="JNE2" s="61"/>
      <c r="JNF2" s="61"/>
      <c r="JNG2" s="61"/>
      <c r="JNH2" s="61"/>
      <c r="JNI2" s="61"/>
      <c r="JNJ2" s="61"/>
      <c r="JNK2" s="61"/>
      <c r="JNL2" s="61"/>
      <c r="JNM2" s="61"/>
      <c r="JNN2" s="61"/>
      <c r="JNO2" s="61"/>
      <c r="JNP2" s="61"/>
      <c r="JNQ2" s="61"/>
      <c r="JNR2" s="61"/>
      <c r="JNS2" s="61"/>
      <c r="JNT2" s="61"/>
      <c r="JNU2" s="61"/>
      <c r="JNV2" s="61"/>
      <c r="JNW2" s="61"/>
      <c r="JNX2" s="61"/>
      <c r="JNY2" s="61"/>
      <c r="JNZ2" s="61"/>
      <c r="JOA2" s="61"/>
      <c r="JOB2" s="61"/>
      <c r="JOC2" s="61"/>
      <c r="JOD2" s="61"/>
      <c r="JOE2" s="61"/>
      <c r="JOF2" s="61"/>
      <c r="JOG2" s="61"/>
      <c r="JOH2" s="61"/>
      <c r="JOI2" s="61"/>
      <c r="JOJ2" s="61"/>
      <c r="JOK2" s="61"/>
      <c r="JOL2" s="61"/>
      <c r="JOM2" s="61"/>
      <c r="JON2" s="61"/>
      <c r="JOO2" s="61"/>
      <c r="JOP2" s="61"/>
      <c r="JOQ2" s="61"/>
      <c r="JOR2" s="61"/>
      <c r="JOS2" s="61"/>
      <c r="JOT2" s="61"/>
      <c r="JOU2" s="61"/>
      <c r="JOV2" s="61"/>
      <c r="JOW2" s="61"/>
      <c r="JOX2" s="61"/>
      <c r="JOY2" s="61"/>
      <c r="JOZ2" s="61"/>
      <c r="JPA2" s="61"/>
      <c r="JPB2" s="61"/>
      <c r="JPC2" s="61"/>
      <c r="JPD2" s="61"/>
      <c r="JPE2" s="61"/>
      <c r="JPF2" s="61"/>
      <c r="JPG2" s="61"/>
      <c r="JPH2" s="61"/>
      <c r="JPI2" s="61"/>
      <c r="JPJ2" s="61"/>
      <c r="JPK2" s="61"/>
      <c r="JPL2" s="61"/>
      <c r="JPM2" s="61"/>
      <c r="JPN2" s="61"/>
      <c r="JPO2" s="61"/>
      <c r="JPP2" s="61"/>
      <c r="JPQ2" s="61"/>
      <c r="JPR2" s="61"/>
      <c r="JPS2" s="61"/>
      <c r="JPT2" s="61"/>
      <c r="JPU2" s="61"/>
      <c r="JPV2" s="61"/>
      <c r="JPW2" s="61"/>
      <c r="JPX2" s="61"/>
      <c r="JPY2" s="61"/>
      <c r="JPZ2" s="61"/>
      <c r="JQA2" s="61"/>
      <c r="JQB2" s="61"/>
      <c r="JQC2" s="61"/>
      <c r="JQD2" s="61"/>
      <c r="JQE2" s="61"/>
      <c r="JQF2" s="61"/>
      <c r="JQG2" s="61"/>
      <c r="JQH2" s="61"/>
      <c r="JQI2" s="61"/>
      <c r="JQJ2" s="61"/>
      <c r="JQK2" s="61"/>
      <c r="JQL2" s="61"/>
      <c r="JQM2" s="61"/>
      <c r="JQN2" s="61"/>
      <c r="JQO2" s="61"/>
      <c r="JQP2" s="61"/>
      <c r="JQQ2" s="61"/>
      <c r="JQR2" s="61"/>
      <c r="JQS2" s="61"/>
      <c r="JQT2" s="61"/>
      <c r="JQU2" s="61"/>
      <c r="JQV2" s="61"/>
      <c r="JQW2" s="61"/>
      <c r="JQX2" s="61"/>
      <c r="JQY2" s="61"/>
      <c r="JQZ2" s="61"/>
      <c r="JRA2" s="61"/>
      <c r="JRB2" s="61"/>
      <c r="JRC2" s="61"/>
      <c r="JRD2" s="61"/>
      <c r="JRE2" s="61"/>
      <c r="JRF2" s="61"/>
      <c r="JRG2" s="61"/>
      <c r="JRH2" s="61"/>
      <c r="JRI2" s="61"/>
      <c r="JRJ2" s="61"/>
      <c r="JRK2" s="61"/>
      <c r="JRL2" s="61"/>
      <c r="JRM2" s="61"/>
      <c r="JRN2" s="61"/>
      <c r="JRO2" s="61"/>
      <c r="JRP2" s="61"/>
      <c r="JRQ2" s="61"/>
      <c r="JRR2" s="61"/>
      <c r="JRS2" s="61"/>
      <c r="JRT2" s="61"/>
      <c r="JRU2" s="61"/>
      <c r="JRV2" s="61"/>
      <c r="JRW2" s="61"/>
      <c r="JRX2" s="61"/>
      <c r="JRY2" s="61"/>
      <c r="JRZ2" s="61"/>
      <c r="JSA2" s="61"/>
      <c r="JSB2" s="61"/>
      <c r="JSC2" s="61"/>
      <c r="JSD2" s="61"/>
      <c r="JSE2" s="61"/>
      <c r="JSF2" s="61"/>
      <c r="JSG2" s="61"/>
      <c r="JSH2" s="61"/>
      <c r="JSI2" s="61"/>
      <c r="JSJ2" s="61"/>
      <c r="JSK2" s="61"/>
      <c r="JSL2" s="61"/>
      <c r="JSM2" s="61"/>
      <c r="JSN2" s="61"/>
      <c r="JSO2" s="61"/>
      <c r="JSP2" s="61"/>
      <c r="JSQ2" s="61"/>
      <c r="JSR2" s="61"/>
      <c r="JSS2" s="61"/>
      <c r="JST2" s="61"/>
      <c r="JSU2" s="61"/>
      <c r="JSV2" s="61"/>
      <c r="JSW2" s="61"/>
      <c r="JSX2" s="61"/>
      <c r="JSY2" s="61"/>
      <c r="JSZ2" s="61"/>
      <c r="JTA2" s="61"/>
      <c r="JTB2" s="61"/>
      <c r="JTC2" s="61"/>
      <c r="JTD2" s="61"/>
      <c r="JTE2" s="61"/>
      <c r="JTF2" s="61"/>
      <c r="JTG2" s="61"/>
      <c r="JTH2" s="61"/>
      <c r="JTI2" s="61"/>
      <c r="JTJ2" s="61"/>
      <c r="JTK2" s="61"/>
      <c r="JTL2" s="61"/>
      <c r="JTM2" s="61"/>
      <c r="JTN2" s="61"/>
      <c r="JTO2" s="61"/>
      <c r="JTP2" s="61"/>
      <c r="JTQ2" s="61"/>
      <c r="JTR2" s="61"/>
      <c r="JTS2" s="61"/>
      <c r="JTT2" s="61"/>
      <c r="JTU2" s="61"/>
      <c r="JTV2" s="61"/>
      <c r="JTW2" s="61"/>
      <c r="JTX2" s="61"/>
      <c r="JTY2" s="61"/>
      <c r="JTZ2" s="61"/>
      <c r="JUA2" s="61"/>
      <c r="JUB2" s="61"/>
      <c r="JUC2" s="61"/>
      <c r="JUD2" s="61"/>
      <c r="JUE2" s="61"/>
      <c r="JUF2" s="61"/>
      <c r="JUG2" s="61"/>
      <c r="JUH2" s="61"/>
      <c r="JUI2" s="61"/>
      <c r="JUJ2" s="61"/>
      <c r="JUK2" s="61"/>
      <c r="JUL2" s="61"/>
      <c r="JUM2" s="61"/>
      <c r="JUN2" s="61"/>
      <c r="JUO2" s="61"/>
      <c r="JUP2" s="61"/>
      <c r="JUQ2" s="61"/>
      <c r="JUR2" s="61"/>
      <c r="JUS2" s="61"/>
      <c r="JUT2" s="61"/>
      <c r="JUU2" s="61"/>
      <c r="JUV2" s="61"/>
      <c r="JUW2" s="61"/>
      <c r="JUX2" s="61"/>
      <c r="JUY2" s="61"/>
      <c r="JUZ2" s="61"/>
      <c r="JVA2" s="61"/>
      <c r="JVB2" s="61"/>
      <c r="JVC2" s="61"/>
      <c r="JVD2" s="61"/>
      <c r="JVE2" s="61"/>
      <c r="JVF2" s="61"/>
      <c r="JVG2" s="61"/>
      <c r="JVH2" s="61"/>
      <c r="JVI2" s="61"/>
      <c r="JVJ2" s="61"/>
      <c r="JVK2" s="61"/>
      <c r="JVL2" s="61"/>
      <c r="JVM2" s="61"/>
      <c r="JVN2" s="61"/>
      <c r="JVO2" s="61"/>
      <c r="JVP2" s="61"/>
      <c r="JVQ2" s="61"/>
      <c r="JVR2" s="61"/>
      <c r="JVS2" s="61"/>
      <c r="JVT2" s="61"/>
      <c r="JVU2" s="61"/>
      <c r="JVV2" s="61"/>
      <c r="JVW2" s="61"/>
      <c r="JVX2" s="61"/>
      <c r="JVY2" s="61"/>
      <c r="JVZ2" s="61"/>
      <c r="JWA2" s="61"/>
      <c r="JWB2" s="61"/>
      <c r="JWC2" s="61"/>
      <c r="JWD2" s="61"/>
      <c r="JWE2" s="61"/>
      <c r="JWF2" s="61"/>
      <c r="JWG2" s="61"/>
      <c r="JWH2" s="61"/>
      <c r="JWI2" s="61"/>
      <c r="JWJ2" s="61"/>
      <c r="JWK2" s="61"/>
      <c r="JWL2" s="61"/>
      <c r="JWM2" s="61"/>
      <c r="JWN2" s="61"/>
      <c r="JWO2" s="61"/>
      <c r="JWP2" s="61"/>
      <c r="JWQ2" s="61"/>
      <c r="JWR2" s="61"/>
      <c r="JWS2" s="61"/>
      <c r="JWT2" s="61"/>
      <c r="JWU2" s="61"/>
      <c r="JWV2" s="61"/>
      <c r="JWW2" s="61"/>
      <c r="JWX2" s="61"/>
      <c r="JWY2" s="61"/>
      <c r="JWZ2" s="61"/>
      <c r="JXA2" s="61"/>
      <c r="JXB2" s="61"/>
      <c r="JXC2" s="61"/>
      <c r="JXD2" s="61"/>
      <c r="JXE2" s="61"/>
      <c r="JXF2" s="61"/>
      <c r="JXG2" s="61"/>
      <c r="JXH2" s="61"/>
      <c r="JXI2" s="61"/>
      <c r="JXJ2" s="61"/>
      <c r="JXK2" s="61"/>
      <c r="JXL2" s="61"/>
      <c r="JXM2" s="61"/>
      <c r="JXN2" s="61"/>
      <c r="JXO2" s="61"/>
      <c r="JXP2" s="61"/>
      <c r="JXQ2" s="61"/>
      <c r="JXR2" s="61"/>
      <c r="JXS2" s="61"/>
      <c r="JXT2" s="61"/>
      <c r="JXU2" s="61"/>
      <c r="JXV2" s="61"/>
      <c r="JXW2" s="61"/>
      <c r="JXX2" s="61"/>
      <c r="JXY2" s="61"/>
      <c r="JXZ2" s="61"/>
      <c r="JYA2" s="61"/>
      <c r="JYB2" s="61"/>
      <c r="JYC2" s="61"/>
      <c r="JYD2" s="61"/>
      <c r="JYE2" s="61"/>
      <c r="JYF2" s="61"/>
      <c r="JYG2" s="61"/>
      <c r="JYH2" s="61"/>
      <c r="JYI2" s="61"/>
      <c r="JYJ2" s="61"/>
      <c r="JYK2" s="61"/>
      <c r="JYL2" s="61"/>
      <c r="JYM2" s="61"/>
      <c r="JYN2" s="61"/>
      <c r="JYO2" s="61"/>
      <c r="JYP2" s="61"/>
      <c r="JYQ2" s="61"/>
      <c r="JYR2" s="61"/>
      <c r="JYS2" s="61"/>
      <c r="JYT2" s="61"/>
      <c r="JYU2" s="61"/>
      <c r="JYV2" s="61"/>
      <c r="JYW2" s="61"/>
      <c r="JYX2" s="61"/>
      <c r="JYY2" s="61"/>
      <c r="JYZ2" s="61"/>
      <c r="JZA2" s="61"/>
      <c r="JZB2" s="61"/>
      <c r="JZC2" s="61"/>
      <c r="JZD2" s="61"/>
      <c r="JZE2" s="61"/>
      <c r="JZF2" s="61"/>
      <c r="JZG2" s="61"/>
      <c r="JZH2" s="61"/>
      <c r="JZI2" s="61"/>
      <c r="JZJ2" s="61"/>
      <c r="JZK2" s="61"/>
      <c r="JZL2" s="61"/>
      <c r="JZM2" s="61"/>
      <c r="JZN2" s="61"/>
      <c r="JZO2" s="61"/>
      <c r="JZP2" s="61"/>
      <c r="JZQ2" s="61"/>
      <c r="JZR2" s="61"/>
      <c r="JZS2" s="61"/>
      <c r="JZT2" s="61"/>
      <c r="JZU2" s="61"/>
      <c r="JZV2" s="61"/>
      <c r="JZW2" s="61"/>
      <c r="JZX2" s="61"/>
      <c r="JZY2" s="61"/>
      <c r="JZZ2" s="61"/>
      <c r="KAA2" s="61"/>
      <c r="KAB2" s="61"/>
      <c r="KAC2" s="61"/>
      <c r="KAD2" s="61"/>
      <c r="KAE2" s="61"/>
      <c r="KAF2" s="61"/>
      <c r="KAG2" s="61"/>
      <c r="KAH2" s="61"/>
      <c r="KAI2" s="61"/>
      <c r="KAJ2" s="61"/>
      <c r="KAK2" s="61"/>
      <c r="KAL2" s="61"/>
      <c r="KAM2" s="61"/>
      <c r="KAN2" s="61"/>
      <c r="KAO2" s="61"/>
      <c r="KAP2" s="61"/>
      <c r="KAQ2" s="61"/>
      <c r="KAR2" s="61"/>
      <c r="KAS2" s="61"/>
      <c r="KAT2" s="61"/>
      <c r="KAU2" s="61"/>
      <c r="KAV2" s="61"/>
      <c r="KAW2" s="61"/>
      <c r="KAX2" s="61"/>
      <c r="KAY2" s="61"/>
      <c r="KAZ2" s="61"/>
      <c r="KBA2" s="61"/>
      <c r="KBB2" s="61"/>
      <c r="KBC2" s="61"/>
      <c r="KBD2" s="61"/>
      <c r="KBE2" s="61"/>
      <c r="KBF2" s="61"/>
      <c r="KBG2" s="61"/>
      <c r="KBH2" s="61"/>
      <c r="KBI2" s="61"/>
      <c r="KBJ2" s="61"/>
      <c r="KBK2" s="61"/>
      <c r="KBL2" s="61"/>
      <c r="KBM2" s="61"/>
      <c r="KBN2" s="61"/>
      <c r="KBO2" s="61"/>
      <c r="KBP2" s="61"/>
      <c r="KBQ2" s="61"/>
      <c r="KBR2" s="61"/>
      <c r="KBS2" s="61"/>
      <c r="KBT2" s="61"/>
      <c r="KBU2" s="61"/>
      <c r="KBV2" s="61"/>
      <c r="KBW2" s="61"/>
      <c r="KBX2" s="61"/>
      <c r="KBY2" s="61"/>
      <c r="KBZ2" s="61"/>
      <c r="KCA2" s="61"/>
      <c r="KCB2" s="61"/>
      <c r="KCC2" s="61"/>
      <c r="KCD2" s="61"/>
      <c r="KCE2" s="61"/>
      <c r="KCF2" s="61"/>
      <c r="KCG2" s="61"/>
      <c r="KCH2" s="61"/>
      <c r="KCI2" s="61"/>
      <c r="KCJ2" s="61"/>
      <c r="KCK2" s="61"/>
      <c r="KCL2" s="61"/>
      <c r="KCM2" s="61"/>
      <c r="KCN2" s="61"/>
      <c r="KCO2" s="61"/>
      <c r="KCP2" s="61"/>
      <c r="KCQ2" s="61"/>
      <c r="KCR2" s="61"/>
      <c r="KCS2" s="61"/>
      <c r="KCT2" s="61"/>
      <c r="KCU2" s="61"/>
      <c r="KCV2" s="61"/>
      <c r="KCW2" s="61"/>
      <c r="KCX2" s="61"/>
      <c r="KCY2" s="61"/>
      <c r="KCZ2" s="61"/>
      <c r="KDA2" s="61"/>
      <c r="KDB2" s="61"/>
      <c r="KDC2" s="61"/>
      <c r="KDD2" s="61"/>
      <c r="KDE2" s="61"/>
      <c r="KDF2" s="61"/>
      <c r="KDG2" s="61"/>
      <c r="KDH2" s="61"/>
      <c r="KDI2" s="61"/>
      <c r="KDJ2" s="61"/>
      <c r="KDK2" s="61"/>
      <c r="KDL2" s="61"/>
      <c r="KDM2" s="61"/>
      <c r="KDN2" s="61"/>
      <c r="KDO2" s="61"/>
      <c r="KDP2" s="61"/>
      <c r="KDQ2" s="61"/>
      <c r="KDR2" s="61"/>
      <c r="KDS2" s="61"/>
      <c r="KDT2" s="61"/>
      <c r="KDU2" s="61"/>
      <c r="KDV2" s="61"/>
      <c r="KDW2" s="61"/>
      <c r="KDX2" s="61"/>
      <c r="KDY2" s="61"/>
      <c r="KDZ2" s="61"/>
      <c r="KEA2" s="61"/>
      <c r="KEB2" s="61"/>
      <c r="KEC2" s="61"/>
      <c r="KED2" s="61"/>
      <c r="KEE2" s="61"/>
      <c r="KEF2" s="61"/>
      <c r="KEG2" s="61"/>
      <c r="KEH2" s="61"/>
      <c r="KEI2" s="61"/>
      <c r="KEJ2" s="61"/>
      <c r="KEK2" s="61"/>
      <c r="KEL2" s="61"/>
      <c r="KEM2" s="61"/>
      <c r="KEN2" s="61"/>
      <c r="KEO2" s="61"/>
      <c r="KEP2" s="61"/>
      <c r="KEQ2" s="61"/>
      <c r="KER2" s="61"/>
      <c r="KES2" s="61"/>
      <c r="KET2" s="61"/>
      <c r="KEU2" s="61"/>
      <c r="KEV2" s="61"/>
      <c r="KEW2" s="61"/>
      <c r="KEX2" s="61"/>
      <c r="KEY2" s="61"/>
      <c r="KEZ2" s="61"/>
      <c r="KFA2" s="61"/>
      <c r="KFB2" s="61"/>
      <c r="KFC2" s="61"/>
      <c r="KFD2" s="61"/>
      <c r="KFE2" s="61"/>
      <c r="KFF2" s="61"/>
      <c r="KFG2" s="61"/>
      <c r="KFH2" s="61"/>
      <c r="KFI2" s="61"/>
      <c r="KFJ2" s="61"/>
      <c r="KFK2" s="61"/>
      <c r="KFL2" s="61"/>
      <c r="KFM2" s="61"/>
      <c r="KFN2" s="61"/>
      <c r="KFO2" s="61"/>
      <c r="KFP2" s="61"/>
      <c r="KFQ2" s="61"/>
      <c r="KFR2" s="61"/>
      <c r="KFS2" s="61"/>
      <c r="KFT2" s="61"/>
      <c r="KFU2" s="61"/>
      <c r="KFV2" s="61"/>
      <c r="KFW2" s="61"/>
      <c r="KFX2" s="61"/>
      <c r="KFY2" s="61"/>
      <c r="KFZ2" s="61"/>
      <c r="KGA2" s="61"/>
      <c r="KGB2" s="61"/>
      <c r="KGC2" s="61"/>
      <c r="KGD2" s="61"/>
      <c r="KGE2" s="61"/>
      <c r="KGF2" s="61"/>
      <c r="KGG2" s="61"/>
      <c r="KGH2" s="61"/>
      <c r="KGI2" s="61"/>
      <c r="KGJ2" s="61"/>
      <c r="KGK2" s="61"/>
      <c r="KGL2" s="61"/>
      <c r="KGM2" s="61"/>
      <c r="KGN2" s="61"/>
      <c r="KGO2" s="61"/>
      <c r="KGP2" s="61"/>
      <c r="KGQ2" s="61"/>
      <c r="KGR2" s="61"/>
      <c r="KGS2" s="61"/>
      <c r="KGT2" s="61"/>
      <c r="KGU2" s="61"/>
      <c r="KGV2" s="61"/>
      <c r="KGW2" s="61"/>
      <c r="KGX2" s="61"/>
      <c r="KGY2" s="61"/>
      <c r="KGZ2" s="61"/>
      <c r="KHA2" s="61"/>
      <c r="KHB2" s="61"/>
      <c r="KHC2" s="61"/>
      <c r="KHD2" s="61"/>
      <c r="KHE2" s="61"/>
      <c r="KHF2" s="61"/>
      <c r="KHG2" s="61"/>
      <c r="KHH2" s="61"/>
      <c r="KHI2" s="61"/>
      <c r="KHJ2" s="61"/>
      <c r="KHK2" s="61"/>
      <c r="KHL2" s="61"/>
      <c r="KHM2" s="61"/>
      <c r="KHN2" s="61"/>
      <c r="KHO2" s="61"/>
      <c r="KHP2" s="61"/>
      <c r="KHQ2" s="61"/>
      <c r="KHR2" s="61"/>
      <c r="KHS2" s="61"/>
      <c r="KHT2" s="61"/>
      <c r="KHU2" s="61"/>
      <c r="KHV2" s="61"/>
      <c r="KHW2" s="61"/>
      <c r="KHX2" s="61"/>
      <c r="KHY2" s="61"/>
      <c r="KHZ2" s="61"/>
      <c r="KIA2" s="61"/>
      <c r="KIB2" s="61"/>
      <c r="KIC2" s="61"/>
      <c r="KID2" s="61"/>
      <c r="KIE2" s="61"/>
      <c r="KIF2" s="61"/>
      <c r="KIG2" s="61"/>
      <c r="KIH2" s="61"/>
      <c r="KII2" s="61"/>
      <c r="KIJ2" s="61"/>
      <c r="KIK2" s="61"/>
      <c r="KIL2" s="61"/>
      <c r="KIM2" s="61"/>
      <c r="KIN2" s="61"/>
      <c r="KIO2" s="61"/>
      <c r="KIP2" s="61"/>
      <c r="KIQ2" s="61"/>
      <c r="KIR2" s="61"/>
      <c r="KIS2" s="61"/>
      <c r="KIT2" s="61"/>
      <c r="KIU2" s="61"/>
      <c r="KIV2" s="61"/>
      <c r="KIW2" s="61"/>
      <c r="KIX2" s="61"/>
      <c r="KIY2" s="61"/>
      <c r="KIZ2" s="61"/>
      <c r="KJA2" s="61"/>
      <c r="KJB2" s="61"/>
      <c r="KJC2" s="61"/>
      <c r="KJD2" s="61"/>
      <c r="KJE2" s="61"/>
      <c r="KJF2" s="61"/>
      <c r="KJG2" s="61"/>
      <c r="KJH2" s="61"/>
      <c r="KJI2" s="61"/>
      <c r="KJJ2" s="61"/>
      <c r="KJK2" s="61"/>
      <c r="KJL2" s="61"/>
      <c r="KJM2" s="61"/>
      <c r="KJN2" s="61"/>
      <c r="KJO2" s="61"/>
      <c r="KJP2" s="61"/>
      <c r="KJQ2" s="61"/>
      <c r="KJR2" s="61"/>
      <c r="KJS2" s="61"/>
      <c r="KJT2" s="61"/>
      <c r="KJU2" s="61"/>
      <c r="KJV2" s="61"/>
      <c r="KJW2" s="61"/>
      <c r="KJX2" s="61"/>
      <c r="KJY2" s="61"/>
      <c r="KJZ2" s="61"/>
      <c r="KKA2" s="61"/>
      <c r="KKB2" s="61"/>
      <c r="KKC2" s="61"/>
      <c r="KKD2" s="61"/>
      <c r="KKE2" s="61"/>
      <c r="KKF2" s="61"/>
      <c r="KKG2" s="61"/>
      <c r="KKH2" s="61"/>
      <c r="KKI2" s="61"/>
      <c r="KKJ2" s="61"/>
      <c r="KKK2" s="61"/>
      <c r="KKL2" s="61"/>
      <c r="KKM2" s="61"/>
      <c r="KKN2" s="61"/>
      <c r="KKO2" s="61"/>
      <c r="KKP2" s="61"/>
      <c r="KKQ2" s="61"/>
      <c r="KKR2" s="61"/>
      <c r="KKS2" s="61"/>
      <c r="KKT2" s="61"/>
      <c r="KKU2" s="61"/>
      <c r="KKV2" s="61"/>
      <c r="KKW2" s="61"/>
      <c r="KKX2" s="61"/>
      <c r="KKY2" s="61"/>
      <c r="KKZ2" s="61"/>
      <c r="KLA2" s="61"/>
      <c r="KLB2" s="61"/>
      <c r="KLC2" s="61"/>
      <c r="KLD2" s="61"/>
      <c r="KLE2" s="61"/>
      <c r="KLF2" s="61"/>
      <c r="KLG2" s="61"/>
      <c r="KLH2" s="61"/>
      <c r="KLI2" s="61"/>
      <c r="KLJ2" s="61"/>
      <c r="KLK2" s="61"/>
      <c r="KLL2" s="61"/>
      <c r="KLM2" s="61"/>
      <c r="KLN2" s="61"/>
      <c r="KLO2" s="61"/>
      <c r="KLP2" s="61"/>
      <c r="KLQ2" s="61"/>
      <c r="KLR2" s="61"/>
      <c r="KLS2" s="61"/>
      <c r="KLT2" s="61"/>
      <c r="KLU2" s="61"/>
      <c r="KLV2" s="61"/>
      <c r="KLW2" s="61"/>
      <c r="KLX2" s="61"/>
      <c r="KLY2" s="61"/>
      <c r="KLZ2" s="61"/>
      <c r="KMA2" s="61"/>
      <c r="KMB2" s="61"/>
      <c r="KMC2" s="61"/>
      <c r="KMD2" s="61"/>
      <c r="KME2" s="61"/>
      <c r="KMF2" s="61"/>
      <c r="KMG2" s="61"/>
      <c r="KMH2" s="61"/>
      <c r="KMI2" s="61"/>
      <c r="KMJ2" s="61"/>
      <c r="KMK2" s="61"/>
      <c r="KML2" s="61"/>
      <c r="KMM2" s="61"/>
      <c r="KMN2" s="61"/>
      <c r="KMO2" s="61"/>
      <c r="KMP2" s="61"/>
      <c r="KMQ2" s="61"/>
      <c r="KMR2" s="61"/>
      <c r="KMS2" s="61"/>
      <c r="KMT2" s="61"/>
      <c r="KMU2" s="61"/>
      <c r="KMV2" s="61"/>
      <c r="KMW2" s="61"/>
      <c r="KMX2" s="61"/>
      <c r="KMY2" s="61"/>
      <c r="KMZ2" s="61"/>
      <c r="KNA2" s="61"/>
      <c r="KNB2" s="61"/>
      <c r="KNC2" s="61"/>
      <c r="KND2" s="61"/>
      <c r="KNE2" s="61"/>
      <c r="KNF2" s="61"/>
      <c r="KNG2" s="61"/>
      <c r="KNH2" s="61"/>
      <c r="KNI2" s="61"/>
      <c r="KNJ2" s="61"/>
      <c r="KNK2" s="61"/>
      <c r="KNL2" s="61"/>
      <c r="KNM2" s="61"/>
      <c r="KNN2" s="61"/>
      <c r="KNO2" s="61"/>
      <c r="KNP2" s="61"/>
      <c r="KNQ2" s="61"/>
      <c r="KNR2" s="61"/>
      <c r="KNS2" s="61"/>
      <c r="KNT2" s="61"/>
      <c r="KNU2" s="61"/>
      <c r="KNV2" s="61"/>
      <c r="KNW2" s="61"/>
      <c r="KNX2" s="61"/>
      <c r="KNY2" s="61"/>
      <c r="KNZ2" s="61"/>
      <c r="KOA2" s="61"/>
      <c r="KOB2" s="61"/>
      <c r="KOC2" s="61"/>
      <c r="KOD2" s="61"/>
      <c r="KOE2" s="61"/>
      <c r="KOF2" s="61"/>
      <c r="KOG2" s="61"/>
      <c r="KOH2" s="61"/>
      <c r="KOI2" s="61"/>
      <c r="KOJ2" s="61"/>
      <c r="KOK2" s="61"/>
      <c r="KOL2" s="61"/>
      <c r="KOM2" s="61"/>
      <c r="KON2" s="61"/>
      <c r="KOO2" s="61"/>
      <c r="KOP2" s="61"/>
      <c r="KOQ2" s="61"/>
      <c r="KOR2" s="61"/>
      <c r="KOS2" s="61"/>
      <c r="KOT2" s="61"/>
      <c r="KOU2" s="61"/>
      <c r="KOV2" s="61"/>
      <c r="KOW2" s="61"/>
      <c r="KOX2" s="61"/>
      <c r="KOY2" s="61"/>
      <c r="KOZ2" s="61"/>
      <c r="KPA2" s="61"/>
      <c r="KPB2" s="61"/>
      <c r="KPC2" s="61"/>
      <c r="KPD2" s="61"/>
      <c r="KPE2" s="61"/>
      <c r="KPF2" s="61"/>
      <c r="KPG2" s="61"/>
      <c r="KPH2" s="61"/>
      <c r="KPI2" s="61"/>
      <c r="KPJ2" s="61"/>
      <c r="KPK2" s="61"/>
      <c r="KPL2" s="61"/>
      <c r="KPM2" s="61"/>
      <c r="KPN2" s="61"/>
      <c r="KPO2" s="61"/>
      <c r="KPP2" s="61"/>
      <c r="KPQ2" s="61"/>
      <c r="KPR2" s="61"/>
      <c r="KPS2" s="61"/>
      <c r="KPT2" s="61"/>
      <c r="KPU2" s="61"/>
      <c r="KPV2" s="61"/>
      <c r="KPW2" s="61"/>
      <c r="KPX2" s="61"/>
      <c r="KPY2" s="61"/>
      <c r="KPZ2" s="61"/>
      <c r="KQA2" s="61"/>
      <c r="KQB2" s="61"/>
      <c r="KQC2" s="61"/>
      <c r="KQD2" s="61"/>
      <c r="KQE2" s="61"/>
      <c r="KQF2" s="61"/>
      <c r="KQG2" s="61"/>
      <c r="KQH2" s="61"/>
      <c r="KQI2" s="61"/>
      <c r="KQJ2" s="61"/>
      <c r="KQK2" s="61"/>
      <c r="KQL2" s="61"/>
      <c r="KQM2" s="61"/>
      <c r="KQN2" s="61"/>
      <c r="KQO2" s="61"/>
      <c r="KQP2" s="61"/>
      <c r="KQQ2" s="61"/>
      <c r="KQR2" s="61"/>
      <c r="KQS2" s="61"/>
      <c r="KQT2" s="61"/>
      <c r="KQU2" s="61"/>
      <c r="KQV2" s="61"/>
      <c r="KQW2" s="61"/>
      <c r="KQX2" s="61"/>
      <c r="KQY2" s="61"/>
      <c r="KQZ2" s="61"/>
      <c r="KRA2" s="61"/>
      <c r="KRB2" s="61"/>
      <c r="KRC2" s="61"/>
      <c r="KRD2" s="61"/>
      <c r="KRE2" s="61"/>
      <c r="KRF2" s="61"/>
      <c r="KRG2" s="61"/>
      <c r="KRH2" s="61"/>
      <c r="KRI2" s="61"/>
      <c r="KRJ2" s="61"/>
      <c r="KRK2" s="61"/>
      <c r="KRL2" s="61"/>
      <c r="KRM2" s="61"/>
      <c r="KRN2" s="61"/>
      <c r="KRO2" s="61"/>
      <c r="KRP2" s="61"/>
      <c r="KRQ2" s="61"/>
      <c r="KRR2" s="61"/>
      <c r="KRS2" s="61"/>
      <c r="KRT2" s="61"/>
      <c r="KRU2" s="61"/>
      <c r="KRV2" s="61"/>
      <c r="KRW2" s="61"/>
      <c r="KRX2" s="61"/>
      <c r="KRY2" s="61"/>
      <c r="KRZ2" s="61"/>
      <c r="KSA2" s="61"/>
      <c r="KSB2" s="61"/>
      <c r="KSC2" s="61"/>
      <c r="KSD2" s="61"/>
      <c r="KSE2" s="61"/>
      <c r="KSF2" s="61"/>
      <c r="KSG2" s="61"/>
      <c r="KSH2" s="61"/>
      <c r="KSI2" s="61"/>
      <c r="KSJ2" s="61"/>
      <c r="KSK2" s="61"/>
      <c r="KSL2" s="61"/>
      <c r="KSM2" s="61"/>
      <c r="KSN2" s="61"/>
      <c r="KSO2" s="61"/>
      <c r="KSP2" s="61"/>
      <c r="KSQ2" s="61"/>
      <c r="KSR2" s="61"/>
      <c r="KSS2" s="61"/>
      <c r="KST2" s="61"/>
      <c r="KSU2" s="61"/>
      <c r="KSV2" s="61"/>
      <c r="KSW2" s="61"/>
      <c r="KSX2" s="61"/>
      <c r="KSY2" s="61"/>
      <c r="KSZ2" s="61"/>
      <c r="KTA2" s="61"/>
      <c r="KTB2" s="61"/>
      <c r="KTC2" s="61"/>
      <c r="KTD2" s="61"/>
      <c r="KTE2" s="61"/>
      <c r="KTF2" s="61"/>
      <c r="KTG2" s="61"/>
      <c r="KTH2" s="61"/>
      <c r="KTI2" s="61"/>
      <c r="KTJ2" s="61"/>
      <c r="KTK2" s="61"/>
      <c r="KTL2" s="61"/>
      <c r="KTM2" s="61"/>
      <c r="KTN2" s="61"/>
      <c r="KTO2" s="61"/>
      <c r="KTP2" s="61"/>
      <c r="KTQ2" s="61"/>
      <c r="KTR2" s="61"/>
      <c r="KTS2" s="61"/>
      <c r="KTT2" s="61"/>
      <c r="KTU2" s="61"/>
      <c r="KTV2" s="61"/>
      <c r="KTW2" s="61"/>
      <c r="KTX2" s="61"/>
      <c r="KTY2" s="61"/>
      <c r="KTZ2" s="61"/>
      <c r="KUA2" s="61"/>
      <c r="KUB2" s="61"/>
      <c r="KUC2" s="61"/>
      <c r="KUD2" s="61"/>
      <c r="KUE2" s="61"/>
      <c r="KUF2" s="61"/>
      <c r="KUG2" s="61"/>
      <c r="KUH2" s="61"/>
      <c r="KUI2" s="61"/>
      <c r="KUJ2" s="61"/>
      <c r="KUK2" s="61"/>
      <c r="KUL2" s="61"/>
      <c r="KUM2" s="61"/>
      <c r="KUN2" s="61"/>
      <c r="KUO2" s="61"/>
      <c r="KUP2" s="61"/>
      <c r="KUQ2" s="61"/>
      <c r="KUR2" s="61"/>
      <c r="KUS2" s="61"/>
      <c r="KUT2" s="61"/>
      <c r="KUU2" s="61"/>
      <c r="KUV2" s="61"/>
      <c r="KUW2" s="61"/>
      <c r="KUX2" s="61"/>
      <c r="KUY2" s="61"/>
      <c r="KUZ2" s="61"/>
      <c r="KVA2" s="61"/>
      <c r="KVB2" s="61"/>
      <c r="KVC2" s="61"/>
      <c r="KVD2" s="61"/>
      <c r="KVE2" s="61"/>
      <c r="KVF2" s="61"/>
      <c r="KVG2" s="61"/>
      <c r="KVH2" s="61"/>
      <c r="KVI2" s="61"/>
      <c r="KVJ2" s="61"/>
      <c r="KVK2" s="61"/>
      <c r="KVL2" s="61"/>
      <c r="KVM2" s="61"/>
      <c r="KVN2" s="61"/>
      <c r="KVO2" s="61"/>
      <c r="KVP2" s="61"/>
      <c r="KVQ2" s="61"/>
      <c r="KVR2" s="61"/>
      <c r="KVS2" s="61"/>
      <c r="KVT2" s="61"/>
      <c r="KVU2" s="61"/>
      <c r="KVV2" s="61"/>
      <c r="KVW2" s="61"/>
      <c r="KVX2" s="61"/>
      <c r="KVY2" s="61"/>
      <c r="KVZ2" s="61"/>
      <c r="KWA2" s="61"/>
      <c r="KWB2" s="61"/>
      <c r="KWC2" s="61"/>
      <c r="KWD2" s="61"/>
      <c r="KWE2" s="61"/>
      <c r="KWF2" s="61"/>
      <c r="KWG2" s="61"/>
      <c r="KWH2" s="61"/>
      <c r="KWI2" s="61"/>
      <c r="KWJ2" s="61"/>
      <c r="KWK2" s="61"/>
      <c r="KWL2" s="61"/>
      <c r="KWM2" s="61"/>
      <c r="KWN2" s="61"/>
      <c r="KWO2" s="61"/>
      <c r="KWP2" s="61"/>
      <c r="KWQ2" s="61"/>
      <c r="KWR2" s="61"/>
      <c r="KWS2" s="61"/>
      <c r="KWT2" s="61"/>
      <c r="KWU2" s="61"/>
      <c r="KWV2" s="61"/>
      <c r="KWW2" s="61"/>
      <c r="KWX2" s="61"/>
      <c r="KWY2" s="61"/>
      <c r="KWZ2" s="61"/>
      <c r="KXA2" s="61"/>
      <c r="KXB2" s="61"/>
      <c r="KXC2" s="61"/>
      <c r="KXD2" s="61"/>
      <c r="KXE2" s="61"/>
      <c r="KXF2" s="61"/>
      <c r="KXG2" s="61"/>
      <c r="KXH2" s="61"/>
      <c r="KXI2" s="61"/>
      <c r="KXJ2" s="61"/>
      <c r="KXK2" s="61"/>
      <c r="KXL2" s="61"/>
      <c r="KXM2" s="61"/>
      <c r="KXN2" s="61"/>
      <c r="KXO2" s="61"/>
      <c r="KXP2" s="61"/>
      <c r="KXQ2" s="61"/>
      <c r="KXR2" s="61"/>
      <c r="KXS2" s="61"/>
      <c r="KXT2" s="61"/>
      <c r="KXU2" s="61"/>
      <c r="KXV2" s="61"/>
      <c r="KXW2" s="61"/>
      <c r="KXX2" s="61"/>
      <c r="KXY2" s="61"/>
      <c r="KXZ2" s="61"/>
      <c r="KYA2" s="61"/>
      <c r="KYB2" s="61"/>
      <c r="KYC2" s="61"/>
      <c r="KYD2" s="61"/>
      <c r="KYE2" s="61"/>
      <c r="KYF2" s="61"/>
      <c r="KYG2" s="61"/>
      <c r="KYH2" s="61"/>
      <c r="KYI2" s="61"/>
      <c r="KYJ2" s="61"/>
      <c r="KYK2" s="61"/>
      <c r="KYL2" s="61"/>
      <c r="KYM2" s="61"/>
      <c r="KYN2" s="61"/>
      <c r="KYO2" s="61"/>
      <c r="KYP2" s="61"/>
      <c r="KYQ2" s="61"/>
      <c r="KYR2" s="61"/>
      <c r="KYS2" s="61"/>
      <c r="KYT2" s="61"/>
      <c r="KYU2" s="61"/>
      <c r="KYV2" s="61"/>
      <c r="KYW2" s="61"/>
      <c r="KYX2" s="61"/>
      <c r="KYY2" s="61"/>
      <c r="KYZ2" s="61"/>
      <c r="KZA2" s="61"/>
      <c r="KZB2" s="61"/>
      <c r="KZC2" s="61"/>
      <c r="KZD2" s="61"/>
      <c r="KZE2" s="61"/>
      <c r="KZF2" s="61"/>
      <c r="KZG2" s="61"/>
      <c r="KZH2" s="61"/>
      <c r="KZI2" s="61"/>
      <c r="KZJ2" s="61"/>
      <c r="KZK2" s="61"/>
      <c r="KZL2" s="61"/>
      <c r="KZM2" s="61"/>
      <c r="KZN2" s="61"/>
      <c r="KZO2" s="61"/>
      <c r="KZP2" s="61"/>
      <c r="KZQ2" s="61"/>
      <c r="KZR2" s="61"/>
      <c r="KZS2" s="61"/>
      <c r="KZT2" s="61"/>
      <c r="KZU2" s="61"/>
      <c r="KZV2" s="61"/>
      <c r="KZW2" s="61"/>
      <c r="KZX2" s="61"/>
      <c r="KZY2" s="61"/>
      <c r="KZZ2" s="61"/>
      <c r="LAA2" s="61"/>
      <c r="LAB2" s="61"/>
      <c r="LAC2" s="61"/>
      <c r="LAD2" s="61"/>
      <c r="LAE2" s="61"/>
      <c r="LAF2" s="61"/>
      <c r="LAG2" s="61"/>
      <c r="LAH2" s="61"/>
      <c r="LAI2" s="61"/>
      <c r="LAJ2" s="61"/>
      <c r="LAK2" s="61"/>
      <c r="LAL2" s="61"/>
      <c r="LAM2" s="61"/>
      <c r="LAN2" s="61"/>
      <c r="LAO2" s="61"/>
      <c r="LAP2" s="61"/>
      <c r="LAQ2" s="61"/>
      <c r="LAR2" s="61"/>
      <c r="LAS2" s="61"/>
      <c r="LAT2" s="61"/>
      <c r="LAU2" s="61"/>
      <c r="LAV2" s="61"/>
      <c r="LAW2" s="61"/>
      <c r="LAX2" s="61"/>
      <c r="LAY2" s="61"/>
      <c r="LAZ2" s="61"/>
      <c r="LBA2" s="61"/>
      <c r="LBB2" s="61"/>
      <c r="LBC2" s="61"/>
      <c r="LBD2" s="61"/>
      <c r="LBE2" s="61"/>
      <c r="LBF2" s="61"/>
      <c r="LBG2" s="61"/>
      <c r="LBH2" s="61"/>
      <c r="LBI2" s="61"/>
      <c r="LBJ2" s="61"/>
      <c r="LBK2" s="61"/>
      <c r="LBL2" s="61"/>
      <c r="LBM2" s="61"/>
      <c r="LBN2" s="61"/>
      <c r="LBO2" s="61"/>
      <c r="LBP2" s="61"/>
      <c r="LBQ2" s="61"/>
      <c r="LBR2" s="61"/>
      <c r="LBS2" s="61"/>
      <c r="LBT2" s="61"/>
      <c r="LBU2" s="61"/>
      <c r="LBV2" s="61"/>
      <c r="LBW2" s="61"/>
      <c r="LBX2" s="61"/>
      <c r="LBY2" s="61"/>
      <c r="LBZ2" s="61"/>
      <c r="LCA2" s="61"/>
      <c r="LCB2" s="61"/>
      <c r="LCC2" s="61"/>
      <c r="LCD2" s="61"/>
      <c r="LCE2" s="61"/>
      <c r="LCF2" s="61"/>
      <c r="LCG2" s="61"/>
      <c r="LCH2" s="61"/>
      <c r="LCI2" s="61"/>
      <c r="LCJ2" s="61"/>
      <c r="LCK2" s="61"/>
      <c r="LCL2" s="61"/>
      <c r="LCM2" s="61"/>
      <c r="LCN2" s="61"/>
      <c r="LCO2" s="61"/>
      <c r="LCP2" s="61"/>
      <c r="LCQ2" s="61"/>
      <c r="LCR2" s="61"/>
      <c r="LCS2" s="61"/>
      <c r="LCT2" s="61"/>
      <c r="LCU2" s="61"/>
      <c r="LCV2" s="61"/>
      <c r="LCW2" s="61"/>
      <c r="LCX2" s="61"/>
      <c r="LCY2" s="61"/>
      <c r="LCZ2" s="61"/>
      <c r="LDA2" s="61"/>
      <c r="LDB2" s="61"/>
      <c r="LDC2" s="61"/>
      <c r="LDD2" s="61"/>
      <c r="LDE2" s="61"/>
      <c r="LDF2" s="61"/>
      <c r="LDG2" s="61"/>
      <c r="LDH2" s="61"/>
      <c r="LDI2" s="61"/>
      <c r="LDJ2" s="61"/>
      <c r="LDK2" s="61"/>
      <c r="LDL2" s="61"/>
      <c r="LDM2" s="61"/>
      <c r="LDN2" s="61"/>
      <c r="LDO2" s="61"/>
      <c r="LDP2" s="61"/>
      <c r="LDQ2" s="61"/>
      <c r="LDR2" s="61"/>
      <c r="LDS2" s="61"/>
      <c r="LDT2" s="61"/>
      <c r="LDU2" s="61"/>
      <c r="LDV2" s="61"/>
      <c r="LDW2" s="61"/>
      <c r="LDX2" s="61"/>
      <c r="LDY2" s="61"/>
      <c r="LDZ2" s="61"/>
      <c r="LEA2" s="61"/>
      <c r="LEB2" s="61"/>
      <c r="LEC2" s="61"/>
      <c r="LED2" s="61"/>
      <c r="LEE2" s="61"/>
      <c r="LEF2" s="61"/>
      <c r="LEG2" s="61"/>
      <c r="LEH2" s="61"/>
      <c r="LEI2" s="61"/>
      <c r="LEJ2" s="61"/>
      <c r="LEK2" s="61"/>
      <c r="LEL2" s="61"/>
      <c r="LEM2" s="61"/>
      <c r="LEN2" s="61"/>
      <c r="LEO2" s="61"/>
      <c r="LEP2" s="61"/>
      <c r="LEQ2" s="61"/>
      <c r="LER2" s="61"/>
      <c r="LES2" s="61"/>
      <c r="LET2" s="61"/>
      <c r="LEU2" s="61"/>
      <c r="LEV2" s="61"/>
      <c r="LEW2" s="61"/>
      <c r="LEX2" s="61"/>
      <c r="LEY2" s="61"/>
      <c r="LEZ2" s="61"/>
      <c r="LFA2" s="61"/>
      <c r="LFB2" s="61"/>
      <c r="LFC2" s="61"/>
      <c r="LFD2" s="61"/>
      <c r="LFE2" s="61"/>
      <c r="LFF2" s="61"/>
      <c r="LFG2" s="61"/>
      <c r="LFH2" s="61"/>
      <c r="LFI2" s="61"/>
      <c r="LFJ2" s="61"/>
      <c r="LFK2" s="61"/>
      <c r="LFL2" s="61"/>
      <c r="LFM2" s="61"/>
      <c r="LFN2" s="61"/>
      <c r="LFO2" s="61"/>
      <c r="LFP2" s="61"/>
      <c r="LFQ2" s="61"/>
      <c r="LFR2" s="61"/>
      <c r="LFS2" s="61"/>
      <c r="LFT2" s="61"/>
      <c r="LFU2" s="61"/>
      <c r="LFV2" s="61"/>
      <c r="LFW2" s="61"/>
      <c r="LFX2" s="61"/>
      <c r="LFY2" s="61"/>
      <c r="LFZ2" s="61"/>
      <c r="LGA2" s="61"/>
      <c r="LGB2" s="61"/>
      <c r="LGC2" s="61"/>
      <c r="LGD2" s="61"/>
      <c r="LGE2" s="61"/>
      <c r="LGF2" s="61"/>
      <c r="LGG2" s="61"/>
      <c r="LGH2" s="61"/>
      <c r="LGI2" s="61"/>
      <c r="LGJ2" s="61"/>
      <c r="LGK2" s="61"/>
      <c r="LGL2" s="61"/>
      <c r="LGM2" s="61"/>
      <c r="LGN2" s="61"/>
      <c r="LGO2" s="61"/>
      <c r="LGP2" s="61"/>
      <c r="LGQ2" s="61"/>
      <c r="LGR2" s="61"/>
      <c r="LGS2" s="61"/>
      <c r="LGT2" s="61"/>
      <c r="LGU2" s="61"/>
      <c r="LGV2" s="61"/>
      <c r="LGW2" s="61"/>
      <c r="LGX2" s="61"/>
      <c r="LGY2" s="61"/>
      <c r="LGZ2" s="61"/>
      <c r="LHA2" s="61"/>
      <c r="LHB2" s="61"/>
      <c r="LHC2" s="61"/>
      <c r="LHD2" s="61"/>
      <c r="LHE2" s="61"/>
      <c r="LHF2" s="61"/>
      <c r="LHG2" s="61"/>
      <c r="LHH2" s="61"/>
      <c r="LHI2" s="61"/>
      <c r="LHJ2" s="61"/>
      <c r="LHK2" s="61"/>
      <c r="LHL2" s="61"/>
      <c r="LHM2" s="61"/>
      <c r="LHN2" s="61"/>
      <c r="LHO2" s="61"/>
      <c r="LHP2" s="61"/>
      <c r="LHQ2" s="61"/>
      <c r="LHR2" s="61"/>
      <c r="LHS2" s="61"/>
      <c r="LHT2" s="61"/>
      <c r="LHU2" s="61"/>
      <c r="LHV2" s="61"/>
      <c r="LHW2" s="61"/>
      <c r="LHX2" s="61"/>
      <c r="LHY2" s="61"/>
      <c r="LHZ2" s="61"/>
      <c r="LIA2" s="61"/>
      <c r="LIB2" s="61"/>
      <c r="LIC2" s="61"/>
      <c r="LID2" s="61"/>
      <c r="LIE2" s="61"/>
      <c r="LIF2" s="61"/>
      <c r="LIG2" s="61"/>
      <c r="LIH2" s="61"/>
      <c r="LII2" s="61"/>
      <c r="LIJ2" s="61"/>
      <c r="LIK2" s="61"/>
      <c r="LIL2" s="61"/>
      <c r="LIM2" s="61"/>
      <c r="LIN2" s="61"/>
      <c r="LIO2" s="61"/>
      <c r="LIP2" s="61"/>
      <c r="LIQ2" s="61"/>
      <c r="LIR2" s="61"/>
      <c r="LIS2" s="61"/>
      <c r="LIT2" s="61"/>
      <c r="LIU2" s="61"/>
      <c r="LIV2" s="61"/>
      <c r="LIW2" s="61"/>
      <c r="LIX2" s="61"/>
      <c r="LIY2" s="61"/>
      <c r="LIZ2" s="61"/>
      <c r="LJA2" s="61"/>
      <c r="LJB2" s="61"/>
      <c r="LJC2" s="61"/>
      <c r="LJD2" s="61"/>
      <c r="LJE2" s="61"/>
      <c r="LJF2" s="61"/>
      <c r="LJG2" s="61"/>
      <c r="LJH2" s="61"/>
      <c r="LJI2" s="61"/>
      <c r="LJJ2" s="61"/>
      <c r="LJK2" s="61"/>
      <c r="LJL2" s="61"/>
      <c r="LJM2" s="61"/>
      <c r="LJN2" s="61"/>
      <c r="LJO2" s="61"/>
      <c r="LJP2" s="61"/>
      <c r="LJQ2" s="61"/>
      <c r="LJR2" s="61"/>
      <c r="LJS2" s="61"/>
      <c r="LJT2" s="61"/>
      <c r="LJU2" s="61"/>
      <c r="LJV2" s="61"/>
      <c r="LJW2" s="61"/>
      <c r="LJX2" s="61"/>
      <c r="LJY2" s="61"/>
      <c r="LJZ2" s="61"/>
      <c r="LKA2" s="61"/>
      <c r="LKB2" s="61"/>
      <c r="LKC2" s="61"/>
      <c r="LKD2" s="61"/>
      <c r="LKE2" s="61"/>
      <c r="LKF2" s="61"/>
      <c r="LKG2" s="61"/>
      <c r="LKH2" s="61"/>
      <c r="LKI2" s="61"/>
      <c r="LKJ2" s="61"/>
      <c r="LKK2" s="61"/>
      <c r="LKL2" s="61"/>
      <c r="LKM2" s="61"/>
      <c r="LKN2" s="61"/>
      <c r="LKO2" s="61"/>
      <c r="LKP2" s="61"/>
      <c r="LKQ2" s="61"/>
      <c r="LKR2" s="61"/>
      <c r="LKS2" s="61"/>
      <c r="LKT2" s="61"/>
      <c r="LKU2" s="61"/>
      <c r="LKV2" s="61"/>
      <c r="LKW2" s="61"/>
      <c r="LKX2" s="61"/>
      <c r="LKY2" s="61"/>
      <c r="LKZ2" s="61"/>
      <c r="LLA2" s="61"/>
      <c r="LLB2" s="61"/>
      <c r="LLC2" s="61"/>
      <c r="LLD2" s="61"/>
      <c r="LLE2" s="61"/>
      <c r="LLF2" s="61"/>
      <c r="LLG2" s="61"/>
      <c r="LLH2" s="61"/>
      <c r="LLI2" s="61"/>
      <c r="LLJ2" s="61"/>
      <c r="LLK2" s="61"/>
      <c r="LLL2" s="61"/>
      <c r="LLM2" s="61"/>
      <c r="LLN2" s="61"/>
      <c r="LLO2" s="61"/>
      <c r="LLP2" s="61"/>
      <c r="LLQ2" s="61"/>
      <c r="LLR2" s="61"/>
      <c r="LLS2" s="61"/>
      <c r="LLT2" s="61"/>
      <c r="LLU2" s="61"/>
      <c r="LLV2" s="61"/>
      <c r="LLW2" s="61"/>
      <c r="LLX2" s="61"/>
      <c r="LLY2" s="61"/>
      <c r="LLZ2" s="61"/>
      <c r="LMA2" s="61"/>
      <c r="LMB2" s="61"/>
      <c r="LMC2" s="61"/>
      <c r="LMD2" s="61"/>
      <c r="LME2" s="61"/>
      <c r="LMF2" s="61"/>
      <c r="LMG2" s="61"/>
      <c r="LMH2" s="61"/>
      <c r="LMI2" s="61"/>
      <c r="LMJ2" s="61"/>
      <c r="LMK2" s="61"/>
      <c r="LML2" s="61"/>
      <c r="LMM2" s="61"/>
      <c r="LMN2" s="61"/>
      <c r="LMO2" s="61"/>
      <c r="LMP2" s="61"/>
      <c r="LMQ2" s="61"/>
      <c r="LMR2" s="61"/>
      <c r="LMS2" s="61"/>
      <c r="LMT2" s="61"/>
      <c r="LMU2" s="61"/>
      <c r="LMV2" s="61"/>
      <c r="LMW2" s="61"/>
      <c r="LMX2" s="61"/>
      <c r="LMY2" s="61"/>
      <c r="LMZ2" s="61"/>
      <c r="LNA2" s="61"/>
      <c r="LNB2" s="61"/>
      <c r="LNC2" s="61"/>
      <c r="LND2" s="61"/>
      <c r="LNE2" s="61"/>
      <c r="LNF2" s="61"/>
      <c r="LNG2" s="61"/>
      <c r="LNH2" s="61"/>
      <c r="LNI2" s="61"/>
      <c r="LNJ2" s="61"/>
      <c r="LNK2" s="61"/>
      <c r="LNL2" s="61"/>
      <c r="LNM2" s="61"/>
      <c r="LNN2" s="61"/>
      <c r="LNO2" s="61"/>
      <c r="LNP2" s="61"/>
      <c r="LNQ2" s="61"/>
      <c r="LNR2" s="61"/>
      <c r="LNS2" s="61"/>
      <c r="LNT2" s="61"/>
      <c r="LNU2" s="61"/>
      <c r="LNV2" s="61"/>
      <c r="LNW2" s="61"/>
      <c r="LNX2" s="61"/>
      <c r="LNY2" s="61"/>
      <c r="LNZ2" s="61"/>
      <c r="LOA2" s="61"/>
      <c r="LOB2" s="61"/>
      <c r="LOC2" s="61"/>
      <c r="LOD2" s="61"/>
      <c r="LOE2" s="61"/>
      <c r="LOF2" s="61"/>
      <c r="LOG2" s="61"/>
      <c r="LOH2" s="61"/>
      <c r="LOI2" s="61"/>
      <c r="LOJ2" s="61"/>
      <c r="LOK2" s="61"/>
      <c r="LOL2" s="61"/>
      <c r="LOM2" s="61"/>
      <c r="LON2" s="61"/>
      <c r="LOO2" s="61"/>
      <c r="LOP2" s="61"/>
      <c r="LOQ2" s="61"/>
      <c r="LOR2" s="61"/>
      <c r="LOS2" s="61"/>
      <c r="LOT2" s="61"/>
      <c r="LOU2" s="61"/>
      <c r="LOV2" s="61"/>
      <c r="LOW2" s="61"/>
      <c r="LOX2" s="61"/>
      <c r="LOY2" s="61"/>
      <c r="LOZ2" s="61"/>
      <c r="LPA2" s="61"/>
      <c r="LPB2" s="61"/>
      <c r="LPC2" s="61"/>
      <c r="LPD2" s="61"/>
      <c r="LPE2" s="61"/>
      <c r="LPF2" s="61"/>
      <c r="LPG2" s="61"/>
      <c r="LPH2" s="61"/>
      <c r="LPI2" s="61"/>
      <c r="LPJ2" s="61"/>
      <c r="LPK2" s="61"/>
      <c r="LPL2" s="61"/>
      <c r="LPM2" s="61"/>
      <c r="LPN2" s="61"/>
      <c r="LPO2" s="61"/>
      <c r="LPP2" s="61"/>
      <c r="LPQ2" s="61"/>
      <c r="LPR2" s="61"/>
      <c r="LPS2" s="61"/>
      <c r="LPT2" s="61"/>
      <c r="LPU2" s="61"/>
      <c r="LPV2" s="61"/>
      <c r="LPW2" s="61"/>
      <c r="LPX2" s="61"/>
      <c r="LPY2" s="61"/>
      <c r="LPZ2" s="61"/>
      <c r="LQA2" s="61"/>
      <c r="LQB2" s="61"/>
      <c r="LQC2" s="61"/>
      <c r="LQD2" s="61"/>
      <c r="LQE2" s="61"/>
      <c r="LQF2" s="61"/>
      <c r="LQG2" s="61"/>
      <c r="LQH2" s="61"/>
      <c r="LQI2" s="61"/>
      <c r="LQJ2" s="61"/>
      <c r="LQK2" s="61"/>
      <c r="LQL2" s="61"/>
      <c r="LQM2" s="61"/>
      <c r="LQN2" s="61"/>
      <c r="LQO2" s="61"/>
      <c r="LQP2" s="61"/>
      <c r="LQQ2" s="61"/>
      <c r="LQR2" s="61"/>
      <c r="LQS2" s="61"/>
      <c r="LQT2" s="61"/>
      <c r="LQU2" s="61"/>
      <c r="LQV2" s="61"/>
      <c r="LQW2" s="61"/>
      <c r="LQX2" s="61"/>
      <c r="LQY2" s="61"/>
      <c r="LQZ2" s="61"/>
      <c r="LRA2" s="61"/>
      <c r="LRB2" s="61"/>
      <c r="LRC2" s="61"/>
      <c r="LRD2" s="61"/>
      <c r="LRE2" s="61"/>
      <c r="LRF2" s="61"/>
      <c r="LRG2" s="61"/>
      <c r="LRH2" s="61"/>
      <c r="LRI2" s="61"/>
      <c r="LRJ2" s="61"/>
      <c r="LRK2" s="61"/>
      <c r="LRL2" s="61"/>
      <c r="LRM2" s="61"/>
      <c r="LRN2" s="61"/>
      <c r="LRO2" s="61"/>
      <c r="LRP2" s="61"/>
      <c r="LRQ2" s="61"/>
      <c r="LRR2" s="61"/>
      <c r="LRS2" s="61"/>
      <c r="LRT2" s="61"/>
      <c r="LRU2" s="61"/>
      <c r="LRV2" s="61"/>
      <c r="LRW2" s="61"/>
      <c r="LRX2" s="61"/>
      <c r="LRY2" s="61"/>
      <c r="LRZ2" s="61"/>
      <c r="LSA2" s="61"/>
      <c r="LSB2" s="61"/>
      <c r="LSC2" s="61"/>
      <c r="LSD2" s="61"/>
      <c r="LSE2" s="61"/>
      <c r="LSF2" s="61"/>
      <c r="LSG2" s="61"/>
      <c r="LSH2" s="61"/>
      <c r="LSI2" s="61"/>
      <c r="LSJ2" s="61"/>
      <c r="LSK2" s="61"/>
      <c r="LSL2" s="61"/>
      <c r="LSM2" s="61"/>
      <c r="LSN2" s="61"/>
      <c r="LSO2" s="61"/>
      <c r="LSP2" s="61"/>
      <c r="LSQ2" s="61"/>
      <c r="LSR2" s="61"/>
      <c r="LSS2" s="61"/>
      <c r="LST2" s="61"/>
      <c r="LSU2" s="61"/>
      <c r="LSV2" s="61"/>
      <c r="LSW2" s="61"/>
      <c r="LSX2" s="61"/>
      <c r="LSY2" s="61"/>
      <c r="LSZ2" s="61"/>
      <c r="LTA2" s="61"/>
      <c r="LTB2" s="61"/>
      <c r="LTC2" s="61"/>
      <c r="LTD2" s="61"/>
      <c r="LTE2" s="61"/>
      <c r="LTF2" s="61"/>
      <c r="LTG2" s="61"/>
      <c r="LTH2" s="61"/>
      <c r="LTI2" s="61"/>
      <c r="LTJ2" s="61"/>
      <c r="LTK2" s="61"/>
      <c r="LTL2" s="61"/>
      <c r="LTM2" s="61"/>
      <c r="LTN2" s="61"/>
      <c r="LTO2" s="61"/>
      <c r="LTP2" s="61"/>
      <c r="LTQ2" s="61"/>
      <c r="LTR2" s="61"/>
      <c r="LTS2" s="61"/>
      <c r="LTT2" s="61"/>
      <c r="LTU2" s="61"/>
      <c r="LTV2" s="61"/>
      <c r="LTW2" s="61"/>
      <c r="LTX2" s="61"/>
      <c r="LTY2" s="61"/>
      <c r="LTZ2" s="61"/>
      <c r="LUA2" s="61"/>
      <c r="LUB2" s="61"/>
      <c r="LUC2" s="61"/>
      <c r="LUD2" s="61"/>
      <c r="LUE2" s="61"/>
      <c r="LUF2" s="61"/>
      <c r="LUG2" s="61"/>
      <c r="LUH2" s="61"/>
      <c r="LUI2" s="61"/>
      <c r="LUJ2" s="61"/>
      <c r="LUK2" s="61"/>
      <c r="LUL2" s="61"/>
      <c r="LUM2" s="61"/>
      <c r="LUN2" s="61"/>
      <c r="LUO2" s="61"/>
      <c r="LUP2" s="61"/>
      <c r="LUQ2" s="61"/>
      <c r="LUR2" s="61"/>
      <c r="LUS2" s="61"/>
      <c r="LUT2" s="61"/>
      <c r="LUU2" s="61"/>
      <c r="LUV2" s="61"/>
      <c r="LUW2" s="61"/>
      <c r="LUX2" s="61"/>
      <c r="LUY2" s="61"/>
      <c r="LUZ2" s="61"/>
      <c r="LVA2" s="61"/>
      <c r="LVB2" s="61"/>
      <c r="LVC2" s="61"/>
      <c r="LVD2" s="61"/>
      <c r="LVE2" s="61"/>
      <c r="LVF2" s="61"/>
      <c r="LVG2" s="61"/>
      <c r="LVH2" s="61"/>
      <c r="LVI2" s="61"/>
      <c r="LVJ2" s="61"/>
      <c r="LVK2" s="61"/>
      <c r="LVL2" s="61"/>
      <c r="LVM2" s="61"/>
      <c r="LVN2" s="61"/>
      <c r="LVO2" s="61"/>
      <c r="LVP2" s="61"/>
      <c r="LVQ2" s="61"/>
      <c r="LVR2" s="61"/>
      <c r="LVS2" s="61"/>
      <c r="LVT2" s="61"/>
      <c r="LVU2" s="61"/>
      <c r="LVV2" s="61"/>
      <c r="LVW2" s="61"/>
      <c r="LVX2" s="61"/>
      <c r="LVY2" s="61"/>
      <c r="LVZ2" s="61"/>
      <c r="LWA2" s="61"/>
      <c r="LWB2" s="61"/>
      <c r="LWC2" s="61"/>
      <c r="LWD2" s="61"/>
      <c r="LWE2" s="61"/>
      <c r="LWF2" s="61"/>
      <c r="LWG2" s="61"/>
      <c r="LWH2" s="61"/>
      <c r="LWI2" s="61"/>
      <c r="LWJ2" s="61"/>
      <c r="LWK2" s="61"/>
      <c r="LWL2" s="61"/>
      <c r="LWM2" s="61"/>
      <c r="LWN2" s="61"/>
      <c r="LWO2" s="61"/>
      <c r="LWP2" s="61"/>
      <c r="LWQ2" s="61"/>
      <c r="LWR2" s="61"/>
      <c r="LWS2" s="61"/>
      <c r="LWT2" s="61"/>
      <c r="LWU2" s="61"/>
      <c r="LWV2" s="61"/>
      <c r="LWW2" s="61"/>
      <c r="LWX2" s="61"/>
      <c r="LWY2" s="61"/>
      <c r="LWZ2" s="61"/>
      <c r="LXA2" s="61"/>
      <c r="LXB2" s="61"/>
      <c r="LXC2" s="61"/>
      <c r="LXD2" s="61"/>
      <c r="LXE2" s="61"/>
      <c r="LXF2" s="61"/>
      <c r="LXG2" s="61"/>
      <c r="LXH2" s="61"/>
      <c r="LXI2" s="61"/>
      <c r="LXJ2" s="61"/>
      <c r="LXK2" s="61"/>
      <c r="LXL2" s="61"/>
      <c r="LXM2" s="61"/>
      <c r="LXN2" s="61"/>
      <c r="LXO2" s="61"/>
      <c r="LXP2" s="61"/>
      <c r="LXQ2" s="61"/>
      <c r="LXR2" s="61"/>
      <c r="LXS2" s="61"/>
      <c r="LXT2" s="61"/>
      <c r="LXU2" s="61"/>
      <c r="LXV2" s="61"/>
      <c r="LXW2" s="61"/>
      <c r="LXX2" s="61"/>
      <c r="LXY2" s="61"/>
      <c r="LXZ2" s="61"/>
      <c r="LYA2" s="61"/>
      <c r="LYB2" s="61"/>
      <c r="LYC2" s="61"/>
      <c r="LYD2" s="61"/>
      <c r="LYE2" s="61"/>
      <c r="LYF2" s="61"/>
      <c r="LYG2" s="61"/>
      <c r="LYH2" s="61"/>
      <c r="LYI2" s="61"/>
      <c r="LYJ2" s="61"/>
      <c r="LYK2" s="61"/>
      <c r="LYL2" s="61"/>
      <c r="LYM2" s="61"/>
      <c r="LYN2" s="61"/>
      <c r="LYO2" s="61"/>
      <c r="LYP2" s="61"/>
      <c r="LYQ2" s="61"/>
      <c r="LYR2" s="61"/>
      <c r="LYS2" s="61"/>
      <c r="LYT2" s="61"/>
      <c r="LYU2" s="61"/>
      <c r="LYV2" s="61"/>
      <c r="LYW2" s="61"/>
      <c r="LYX2" s="61"/>
      <c r="LYY2" s="61"/>
      <c r="LYZ2" s="61"/>
      <c r="LZA2" s="61"/>
      <c r="LZB2" s="61"/>
      <c r="LZC2" s="61"/>
      <c r="LZD2" s="61"/>
      <c r="LZE2" s="61"/>
      <c r="LZF2" s="61"/>
      <c r="LZG2" s="61"/>
      <c r="LZH2" s="61"/>
      <c r="LZI2" s="61"/>
      <c r="LZJ2" s="61"/>
      <c r="LZK2" s="61"/>
      <c r="LZL2" s="61"/>
      <c r="LZM2" s="61"/>
      <c r="LZN2" s="61"/>
      <c r="LZO2" s="61"/>
      <c r="LZP2" s="61"/>
      <c r="LZQ2" s="61"/>
      <c r="LZR2" s="61"/>
      <c r="LZS2" s="61"/>
      <c r="LZT2" s="61"/>
      <c r="LZU2" s="61"/>
      <c r="LZV2" s="61"/>
      <c r="LZW2" s="61"/>
      <c r="LZX2" s="61"/>
      <c r="LZY2" s="61"/>
      <c r="LZZ2" s="61"/>
      <c r="MAA2" s="61"/>
      <c r="MAB2" s="61"/>
      <c r="MAC2" s="61"/>
      <c r="MAD2" s="61"/>
      <c r="MAE2" s="61"/>
      <c r="MAF2" s="61"/>
      <c r="MAG2" s="61"/>
      <c r="MAH2" s="61"/>
      <c r="MAI2" s="61"/>
      <c r="MAJ2" s="61"/>
      <c r="MAK2" s="61"/>
      <c r="MAL2" s="61"/>
      <c r="MAM2" s="61"/>
      <c r="MAN2" s="61"/>
      <c r="MAO2" s="61"/>
      <c r="MAP2" s="61"/>
      <c r="MAQ2" s="61"/>
      <c r="MAR2" s="61"/>
      <c r="MAS2" s="61"/>
      <c r="MAT2" s="61"/>
      <c r="MAU2" s="61"/>
      <c r="MAV2" s="61"/>
      <c r="MAW2" s="61"/>
      <c r="MAX2" s="61"/>
      <c r="MAY2" s="61"/>
      <c r="MAZ2" s="61"/>
      <c r="MBA2" s="61"/>
      <c r="MBB2" s="61"/>
      <c r="MBC2" s="61"/>
      <c r="MBD2" s="61"/>
      <c r="MBE2" s="61"/>
      <c r="MBF2" s="61"/>
      <c r="MBG2" s="61"/>
      <c r="MBH2" s="61"/>
      <c r="MBI2" s="61"/>
      <c r="MBJ2" s="61"/>
      <c r="MBK2" s="61"/>
      <c r="MBL2" s="61"/>
      <c r="MBM2" s="61"/>
      <c r="MBN2" s="61"/>
      <c r="MBO2" s="61"/>
      <c r="MBP2" s="61"/>
      <c r="MBQ2" s="61"/>
      <c r="MBR2" s="61"/>
      <c r="MBS2" s="61"/>
      <c r="MBT2" s="61"/>
      <c r="MBU2" s="61"/>
      <c r="MBV2" s="61"/>
      <c r="MBW2" s="61"/>
      <c r="MBX2" s="61"/>
      <c r="MBY2" s="61"/>
      <c r="MBZ2" s="61"/>
      <c r="MCA2" s="61"/>
      <c r="MCB2" s="61"/>
      <c r="MCC2" s="61"/>
      <c r="MCD2" s="61"/>
      <c r="MCE2" s="61"/>
      <c r="MCF2" s="61"/>
      <c r="MCG2" s="61"/>
      <c r="MCH2" s="61"/>
      <c r="MCI2" s="61"/>
      <c r="MCJ2" s="61"/>
      <c r="MCK2" s="61"/>
      <c r="MCL2" s="61"/>
      <c r="MCM2" s="61"/>
      <c r="MCN2" s="61"/>
      <c r="MCO2" s="61"/>
      <c r="MCP2" s="61"/>
      <c r="MCQ2" s="61"/>
      <c r="MCR2" s="61"/>
      <c r="MCS2" s="61"/>
      <c r="MCT2" s="61"/>
      <c r="MCU2" s="61"/>
      <c r="MCV2" s="61"/>
      <c r="MCW2" s="61"/>
      <c r="MCX2" s="61"/>
      <c r="MCY2" s="61"/>
      <c r="MCZ2" s="61"/>
      <c r="MDA2" s="61"/>
      <c r="MDB2" s="61"/>
      <c r="MDC2" s="61"/>
      <c r="MDD2" s="61"/>
      <c r="MDE2" s="61"/>
      <c r="MDF2" s="61"/>
      <c r="MDG2" s="61"/>
      <c r="MDH2" s="61"/>
      <c r="MDI2" s="61"/>
      <c r="MDJ2" s="61"/>
      <c r="MDK2" s="61"/>
      <c r="MDL2" s="61"/>
      <c r="MDM2" s="61"/>
      <c r="MDN2" s="61"/>
      <c r="MDO2" s="61"/>
      <c r="MDP2" s="61"/>
      <c r="MDQ2" s="61"/>
      <c r="MDR2" s="61"/>
      <c r="MDS2" s="61"/>
      <c r="MDT2" s="61"/>
      <c r="MDU2" s="61"/>
      <c r="MDV2" s="61"/>
      <c r="MDW2" s="61"/>
      <c r="MDX2" s="61"/>
      <c r="MDY2" s="61"/>
      <c r="MDZ2" s="61"/>
      <c r="MEA2" s="61"/>
      <c r="MEB2" s="61"/>
      <c r="MEC2" s="61"/>
      <c r="MED2" s="61"/>
      <c r="MEE2" s="61"/>
      <c r="MEF2" s="61"/>
      <c r="MEG2" s="61"/>
      <c r="MEH2" s="61"/>
      <c r="MEI2" s="61"/>
      <c r="MEJ2" s="61"/>
      <c r="MEK2" s="61"/>
      <c r="MEL2" s="61"/>
      <c r="MEM2" s="61"/>
      <c r="MEN2" s="61"/>
      <c r="MEO2" s="61"/>
      <c r="MEP2" s="61"/>
      <c r="MEQ2" s="61"/>
      <c r="MER2" s="61"/>
      <c r="MES2" s="61"/>
      <c r="MET2" s="61"/>
      <c r="MEU2" s="61"/>
      <c r="MEV2" s="61"/>
      <c r="MEW2" s="61"/>
      <c r="MEX2" s="61"/>
      <c r="MEY2" s="61"/>
      <c r="MEZ2" s="61"/>
      <c r="MFA2" s="61"/>
      <c r="MFB2" s="61"/>
      <c r="MFC2" s="61"/>
      <c r="MFD2" s="61"/>
      <c r="MFE2" s="61"/>
      <c r="MFF2" s="61"/>
      <c r="MFG2" s="61"/>
      <c r="MFH2" s="61"/>
      <c r="MFI2" s="61"/>
      <c r="MFJ2" s="61"/>
      <c r="MFK2" s="61"/>
      <c r="MFL2" s="61"/>
      <c r="MFM2" s="61"/>
      <c r="MFN2" s="61"/>
      <c r="MFO2" s="61"/>
      <c r="MFP2" s="61"/>
      <c r="MFQ2" s="61"/>
      <c r="MFR2" s="61"/>
      <c r="MFS2" s="61"/>
      <c r="MFT2" s="61"/>
      <c r="MFU2" s="61"/>
      <c r="MFV2" s="61"/>
      <c r="MFW2" s="61"/>
      <c r="MFX2" s="61"/>
      <c r="MFY2" s="61"/>
      <c r="MFZ2" s="61"/>
      <c r="MGA2" s="61"/>
      <c r="MGB2" s="61"/>
      <c r="MGC2" s="61"/>
      <c r="MGD2" s="61"/>
      <c r="MGE2" s="61"/>
      <c r="MGF2" s="61"/>
      <c r="MGG2" s="61"/>
      <c r="MGH2" s="61"/>
      <c r="MGI2" s="61"/>
      <c r="MGJ2" s="61"/>
      <c r="MGK2" s="61"/>
      <c r="MGL2" s="61"/>
      <c r="MGM2" s="61"/>
      <c r="MGN2" s="61"/>
      <c r="MGO2" s="61"/>
      <c r="MGP2" s="61"/>
      <c r="MGQ2" s="61"/>
      <c r="MGR2" s="61"/>
      <c r="MGS2" s="61"/>
      <c r="MGT2" s="61"/>
      <c r="MGU2" s="61"/>
      <c r="MGV2" s="61"/>
      <c r="MGW2" s="61"/>
      <c r="MGX2" s="61"/>
      <c r="MGY2" s="61"/>
      <c r="MGZ2" s="61"/>
      <c r="MHA2" s="61"/>
      <c r="MHB2" s="61"/>
      <c r="MHC2" s="61"/>
      <c r="MHD2" s="61"/>
      <c r="MHE2" s="61"/>
      <c r="MHF2" s="61"/>
      <c r="MHG2" s="61"/>
      <c r="MHH2" s="61"/>
      <c r="MHI2" s="61"/>
      <c r="MHJ2" s="61"/>
      <c r="MHK2" s="61"/>
      <c r="MHL2" s="61"/>
      <c r="MHM2" s="61"/>
      <c r="MHN2" s="61"/>
      <c r="MHO2" s="61"/>
      <c r="MHP2" s="61"/>
      <c r="MHQ2" s="61"/>
      <c r="MHR2" s="61"/>
      <c r="MHS2" s="61"/>
      <c r="MHT2" s="61"/>
      <c r="MHU2" s="61"/>
      <c r="MHV2" s="61"/>
      <c r="MHW2" s="61"/>
      <c r="MHX2" s="61"/>
      <c r="MHY2" s="61"/>
      <c r="MHZ2" s="61"/>
      <c r="MIA2" s="61"/>
      <c r="MIB2" s="61"/>
      <c r="MIC2" s="61"/>
      <c r="MID2" s="61"/>
      <c r="MIE2" s="61"/>
      <c r="MIF2" s="61"/>
      <c r="MIG2" s="61"/>
      <c r="MIH2" s="61"/>
      <c r="MII2" s="61"/>
      <c r="MIJ2" s="61"/>
      <c r="MIK2" s="61"/>
      <c r="MIL2" s="61"/>
      <c r="MIM2" s="61"/>
      <c r="MIN2" s="61"/>
      <c r="MIO2" s="61"/>
      <c r="MIP2" s="61"/>
      <c r="MIQ2" s="61"/>
      <c r="MIR2" s="61"/>
      <c r="MIS2" s="61"/>
      <c r="MIT2" s="61"/>
      <c r="MIU2" s="61"/>
      <c r="MIV2" s="61"/>
      <c r="MIW2" s="61"/>
      <c r="MIX2" s="61"/>
      <c r="MIY2" s="61"/>
      <c r="MIZ2" s="61"/>
      <c r="MJA2" s="61"/>
      <c r="MJB2" s="61"/>
      <c r="MJC2" s="61"/>
      <c r="MJD2" s="61"/>
      <c r="MJE2" s="61"/>
      <c r="MJF2" s="61"/>
      <c r="MJG2" s="61"/>
      <c r="MJH2" s="61"/>
      <c r="MJI2" s="61"/>
      <c r="MJJ2" s="61"/>
      <c r="MJK2" s="61"/>
      <c r="MJL2" s="61"/>
      <c r="MJM2" s="61"/>
      <c r="MJN2" s="61"/>
      <c r="MJO2" s="61"/>
      <c r="MJP2" s="61"/>
      <c r="MJQ2" s="61"/>
      <c r="MJR2" s="61"/>
      <c r="MJS2" s="61"/>
      <c r="MJT2" s="61"/>
      <c r="MJU2" s="61"/>
      <c r="MJV2" s="61"/>
      <c r="MJW2" s="61"/>
      <c r="MJX2" s="61"/>
      <c r="MJY2" s="61"/>
      <c r="MJZ2" s="61"/>
      <c r="MKA2" s="61"/>
      <c r="MKB2" s="61"/>
      <c r="MKC2" s="61"/>
      <c r="MKD2" s="61"/>
      <c r="MKE2" s="61"/>
      <c r="MKF2" s="61"/>
      <c r="MKG2" s="61"/>
      <c r="MKH2" s="61"/>
      <c r="MKI2" s="61"/>
      <c r="MKJ2" s="61"/>
      <c r="MKK2" s="61"/>
      <c r="MKL2" s="61"/>
      <c r="MKM2" s="61"/>
      <c r="MKN2" s="61"/>
      <c r="MKO2" s="61"/>
      <c r="MKP2" s="61"/>
      <c r="MKQ2" s="61"/>
      <c r="MKR2" s="61"/>
      <c r="MKS2" s="61"/>
      <c r="MKT2" s="61"/>
      <c r="MKU2" s="61"/>
      <c r="MKV2" s="61"/>
      <c r="MKW2" s="61"/>
      <c r="MKX2" s="61"/>
      <c r="MKY2" s="61"/>
      <c r="MKZ2" s="61"/>
      <c r="MLA2" s="61"/>
      <c r="MLB2" s="61"/>
      <c r="MLC2" s="61"/>
      <c r="MLD2" s="61"/>
      <c r="MLE2" s="61"/>
      <c r="MLF2" s="61"/>
      <c r="MLG2" s="61"/>
      <c r="MLH2" s="61"/>
      <c r="MLI2" s="61"/>
      <c r="MLJ2" s="61"/>
      <c r="MLK2" s="61"/>
      <c r="MLL2" s="61"/>
      <c r="MLM2" s="61"/>
      <c r="MLN2" s="61"/>
      <c r="MLO2" s="61"/>
      <c r="MLP2" s="61"/>
      <c r="MLQ2" s="61"/>
      <c r="MLR2" s="61"/>
      <c r="MLS2" s="61"/>
      <c r="MLT2" s="61"/>
      <c r="MLU2" s="61"/>
      <c r="MLV2" s="61"/>
      <c r="MLW2" s="61"/>
      <c r="MLX2" s="61"/>
      <c r="MLY2" s="61"/>
      <c r="MLZ2" s="61"/>
      <c r="MMA2" s="61"/>
      <c r="MMB2" s="61"/>
      <c r="MMC2" s="61"/>
      <c r="MMD2" s="61"/>
      <c r="MME2" s="61"/>
      <c r="MMF2" s="61"/>
      <c r="MMG2" s="61"/>
      <c r="MMH2" s="61"/>
      <c r="MMI2" s="61"/>
      <c r="MMJ2" s="61"/>
      <c r="MMK2" s="61"/>
      <c r="MML2" s="61"/>
      <c r="MMM2" s="61"/>
      <c r="MMN2" s="61"/>
      <c r="MMO2" s="61"/>
      <c r="MMP2" s="61"/>
      <c r="MMQ2" s="61"/>
      <c r="MMR2" s="61"/>
      <c r="MMS2" s="61"/>
      <c r="MMT2" s="61"/>
      <c r="MMU2" s="61"/>
      <c r="MMV2" s="61"/>
      <c r="MMW2" s="61"/>
      <c r="MMX2" s="61"/>
      <c r="MMY2" s="61"/>
      <c r="MMZ2" s="61"/>
      <c r="MNA2" s="61"/>
      <c r="MNB2" s="61"/>
      <c r="MNC2" s="61"/>
      <c r="MND2" s="61"/>
      <c r="MNE2" s="61"/>
      <c r="MNF2" s="61"/>
      <c r="MNG2" s="61"/>
      <c r="MNH2" s="61"/>
      <c r="MNI2" s="61"/>
      <c r="MNJ2" s="61"/>
      <c r="MNK2" s="61"/>
      <c r="MNL2" s="61"/>
      <c r="MNM2" s="61"/>
      <c r="MNN2" s="61"/>
      <c r="MNO2" s="61"/>
      <c r="MNP2" s="61"/>
      <c r="MNQ2" s="61"/>
      <c r="MNR2" s="61"/>
      <c r="MNS2" s="61"/>
      <c r="MNT2" s="61"/>
      <c r="MNU2" s="61"/>
      <c r="MNV2" s="61"/>
      <c r="MNW2" s="61"/>
      <c r="MNX2" s="61"/>
      <c r="MNY2" s="61"/>
      <c r="MNZ2" s="61"/>
      <c r="MOA2" s="61"/>
      <c r="MOB2" s="61"/>
      <c r="MOC2" s="61"/>
      <c r="MOD2" s="61"/>
      <c r="MOE2" s="61"/>
      <c r="MOF2" s="61"/>
      <c r="MOG2" s="61"/>
      <c r="MOH2" s="61"/>
      <c r="MOI2" s="61"/>
      <c r="MOJ2" s="61"/>
      <c r="MOK2" s="61"/>
      <c r="MOL2" s="61"/>
      <c r="MOM2" s="61"/>
      <c r="MON2" s="61"/>
      <c r="MOO2" s="61"/>
      <c r="MOP2" s="61"/>
      <c r="MOQ2" s="61"/>
      <c r="MOR2" s="61"/>
      <c r="MOS2" s="61"/>
      <c r="MOT2" s="61"/>
      <c r="MOU2" s="61"/>
      <c r="MOV2" s="61"/>
      <c r="MOW2" s="61"/>
      <c r="MOX2" s="61"/>
      <c r="MOY2" s="61"/>
      <c r="MOZ2" s="61"/>
      <c r="MPA2" s="61"/>
      <c r="MPB2" s="61"/>
      <c r="MPC2" s="61"/>
      <c r="MPD2" s="61"/>
      <c r="MPE2" s="61"/>
      <c r="MPF2" s="61"/>
      <c r="MPG2" s="61"/>
      <c r="MPH2" s="61"/>
      <c r="MPI2" s="61"/>
      <c r="MPJ2" s="61"/>
      <c r="MPK2" s="61"/>
      <c r="MPL2" s="61"/>
      <c r="MPM2" s="61"/>
      <c r="MPN2" s="61"/>
      <c r="MPO2" s="61"/>
      <c r="MPP2" s="61"/>
      <c r="MPQ2" s="61"/>
      <c r="MPR2" s="61"/>
      <c r="MPS2" s="61"/>
      <c r="MPT2" s="61"/>
      <c r="MPU2" s="61"/>
      <c r="MPV2" s="61"/>
      <c r="MPW2" s="61"/>
      <c r="MPX2" s="61"/>
      <c r="MPY2" s="61"/>
      <c r="MPZ2" s="61"/>
      <c r="MQA2" s="61"/>
      <c r="MQB2" s="61"/>
      <c r="MQC2" s="61"/>
      <c r="MQD2" s="61"/>
      <c r="MQE2" s="61"/>
      <c r="MQF2" s="61"/>
      <c r="MQG2" s="61"/>
      <c r="MQH2" s="61"/>
      <c r="MQI2" s="61"/>
      <c r="MQJ2" s="61"/>
      <c r="MQK2" s="61"/>
      <c r="MQL2" s="61"/>
      <c r="MQM2" s="61"/>
      <c r="MQN2" s="61"/>
      <c r="MQO2" s="61"/>
      <c r="MQP2" s="61"/>
      <c r="MQQ2" s="61"/>
      <c r="MQR2" s="61"/>
      <c r="MQS2" s="61"/>
      <c r="MQT2" s="61"/>
      <c r="MQU2" s="61"/>
      <c r="MQV2" s="61"/>
      <c r="MQW2" s="61"/>
      <c r="MQX2" s="61"/>
      <c r="MQY2" s="61"/>
      <c r="MQZ2" s="61"/>
      <c r="MRA2" s="61"/>
      <c r="MRB2" s="61"/>
      <c r="MRC2" s="61"/>
      <c r="MRD2" s="61"/>
      <c r="MRE2" s="61"/>
      <c r="MRF2" s="61"/>
      <c r="MRG2" s="61"/>
      <c r="MRH2" s="61"/>
      <c r="MRI2" s="61"/>
      <c r="MRJ2" s="61"/>
      <c r="MRK2" s="61"/>
      <c r="MRL2" s="61"/>
      <c r="MRM2" s="61"/>
      <c r="MRN2" s="61"/>
      <c r="MRO2" s="61"/>
      <c r="MRP2" s="61"/>
      <c r="MRQ2" s="61"/>
      <c r="MRR2" s="61"/>
      <c r="MRS2" s="61"/>
      <c r="MRT2" s="61"/>
      <c r="MRU2" s="61"/>
      <c r="MRV2" s="61"/>
      <c r="MRW2" s="61"/>
      <c r="MRX2" s="61"/>
      <c r="MRY2" s="61"/>
      <c r="MRZ2" s="61"/>
      <c r="MSA2" s="61"/>
      <c r="MSB2" s="61"/>
      <c r="MSC2" s="61"/>
      <c r="MSD2" s="61"/>
      <c r="MSE2" s="61"/>
      <c r="MSF2" s="61"/>
      <c r="MSG2" s="61"/>
      <c r="MSH2" s="61"/>
      <c r="MSI2" s="61"/>
      <c r="MSJ2" s="61"/>
      <c r="MSK2" s="61"/>
      <c r="MSL2" s="61"/>
      <c r="MSM2" s="61"/>
      <c r="MSN2" s="61"/>
      <c r="MSO2" s="61"/>
      <c r="MSP2" s="61"/>
      <c r="MSQ2" s="61"/>
      <c r="MSR2" s="61"/>
      <c r="MSS2" s="61"/>
      <c r="MST2" s="61"/>
      <c r="MSU2" s="61"/>
      <c r="MSV2" s="61"/>
      <c r="MSW2" s="61"/>
      <c r="MSX2" s="61"/>
      <c r="MSY2" s="61"/>
      <c r="MSZ2" s="61"/>
      <c r="MTA2" s="61"/>
      <c r="MTB2" s="61"/>
      <c r="MTC2" s="61"/>
      <c r="MTD2" s="61"/>
      <c r="MTE2" s="61"/>
      <c r="MTF2" s="61"/>
      <c r="MTG2" s="61"/>
      <c r="MTH2" s="61"/>
      <c r="MTI2" s="61"/>
      <c r="MTJ2" s="61"/>
      <c r="MTK2" s="61"/>
      <c r="MTL2" s="61"/>
      <c r="MTM2" s="61"/>
      <c r="MTN2" s="61"/>
      <c r="MTO2" s="61"/>
      <c r="MTP2" s="61"/>
      <c r="MTQ2" s="61"/>
      <c r="MTR2" s="61"/>
      <c r="MTS2" s="61"/>
      <c r="MTT2" s="61"/>
      <c r="MTU2" s="61"/>
      <c r="MTV2" s="61"/>
      <c r="MTW2" s="61"/>
      <c r="MTX2" s="61"/>
      <c r="MTY2" s="61"/>
      <c r="MTZ2" s="61"/>
      <c r="MUA2" s="61"/>
      <c r="MUB2" s="61"/>
      <c r="MUC2" s="61"/>
      <c r="MUD2" s="61"/>
      <c r="MUE2" s="61"/>
      <c r="MUF2" s="61"/>
      <c r="MUG2" s="61"/>
      <c r="MUH2" s="61"/>
      <c r="MUI2" s="61"/>
      <c r="MUJ2" s="61"/>
      <c r="MUK2" s="61"/>
      <c r="MUL2" s="61"/>
      <c r="MUM2" s="61"/>
      <c r="MUN2" s="61"/>
      <c r="MUO2" s="61"/>
      <c r="MUP2" s="61"/>
      <c r="MUQ2" s="61"/>
      <c r="MUR2" s="61"/>
      <c r="MUS2" s="61"/>
      <c r="MUT2" s="61"/>
      <c r="MUU2" s="61"/>
      <c r="MUV2" s="61"/>
      <c r="MUW2" s="61"/>
      <c r="MUX2" s="61"/>
      <c r="MUY2" s="61"/>
      <c r="MUZ2" s="61"/>
      <c r="MVA2" s="61"/>
      <c r="MVB2" s="61"/>
      <c r="MVC2" s="61"/>
      <c r="MVD2" s="61"/>
      <c r="MVE2" s="61"/>
      <c r="MVF2" s="61"/>
      <c r="MVG2" s="61"/>
      <c r="MVH2" s="61"/>
      <c r="MVI2" s="61"/>
      <c r="MVJ2" s="61"/>
      <c r="MVK2" s="61"/>
      <c r="MVL2" s="61"/>
      <c r="MVM2" s="61"/>
      <c r="MVN2" s="61"/>
      <c r="MVO2" s="61"/>
      <c r="MVP2" s="61"/>
      <c r="MVQ2" s="61"/>
      <c r="MVR2" s="61"/>
      <c r="MVS2" s="61"/>
      <c r="MVT2" s="61"/>
      <c r="MVU2" s="61"/>
      <c r="MVV2" s="61"/>
      <c r="MVW2" s="61"/>
      <c r="MVX2" s="61"/>
      <c r="MVY2" s="61"/>
      <c r="MVZ2" s="61"/>
      <c r="MWA2" s="61"/>
      <c r="MWB2" s="61"/>
      <c r="MWC2" s="61"/>
      <c r="MWD2" s="61"/>
      <c r="MWE2" s="61"/>
      <c r="MWF2" s="61"/>
      <c r="MWG2" s="61"/>
      <c r="MWH2" s="61"/>
      <c r="MWI2" s="61"/>
      <c r="MWJ2" s="61"/>
      <c r="MWK2" s="61"/>
      <c r="MWL2" s="61"/>
      <c r="MWM2" s="61"/>
      <c r="MWN2" s="61"/>
      <c r="MWO2" s="61"/>
      <c r="MWP2" s="61"/>
      <c r="MWQ2" s="61"/>
      <c r="MWR2" s="61"/>
      <c r="MWS2" s="61"/>
      <c r="MWT2" s="61"/>
      <c r="MWU2" s="61"/>
      <c r="MWV2" s="61"/>
      <c r="MWW2" s="61"/>
      <c r="MWX2" s="61"/>
      <c r="MWY2" s="61"/>
      <c r="MWZ2" s="61"/>
      <c r="MXA2" s="61"/>
      <c r="MXB2" s="61"/>
      <c r="MXC2" s="61"/>
      <c r="MXD2" s="61"/>
      <c r="MXE2" s="61"/>
      <c r="MXF2" s="61"/>
      <c r="MXG2" s="61"/>
      <c r="MXH2" s="61"/>
      <c r="MXI2" s="61"/>
      <c r="MXJ2" s="61"/>
      <c r="MXK2" s="61"/>
      <c r="MXL2" s="61"/>
      <c r="MXM2" s="61"/>
      <c r="MXN2" s="61"/>
      <c r="MXO2" s="61"/>
      <c r="MXP2" s="61"/>
      <c r="MXQ2" s="61"/>
      <c r="MXR2" s="61"/>
      <c r="MXS2" s="61"/>
      <c r="MXT2" s="61"/>
      <c r="MXU2" s="61"/>
      <c r="MXV2" s="61"/>
      <c r="MXW2" s="61"/>
      <c r="MXX2" s="61"/>
      <c r="MXY2" s="61"/>
      <c r="MXZ2" s="61"/>
      <c r="MYA2" s="61"/>
      <c r="MYB2" s="61"/>
      <c r="MYC2" s="61"/>
      <c r="MYD2" s="61"/>
      <c r="MYE2" s="61"/>
      <c r="MYF2" s="61"/>
      <c r="MYG2" s="61"/>
      <c r="MYH2" s="61"/>
      <c r="MYI2" s="61"/>
      <c r="MYJ2" s="61"/>
      <c r="MYK2" s="61"/>
      <c r="MYL2" s="61"/>
      <c r="MYM2" s="61"/>
      <c r="MYN2" s="61"/>
      <c r="MYO2" s="61"/>
      <c r="MYP2" s="61"/>
      <c r="MYQ2" s="61"/>
      <c r="MYR2" s="61"/>
      <c r="MYS2" s="61"/>
      <c r="MYT2" s="61"/>
      <c r="MYU2" s="61"/>
      <c r="MYV2" s="61"/>
      <c r="MYW2" s="61"/>
      <c r="MYX2" s="61"/>
      <c r="MYY2" s="61"/>
      <c r="MYZ2" s="61"/>
      <c r="MZA2" s="61"/>
      <c r="MZB2" s="61"/>
      <c r="MZC2" s="61"/>
      <c r="MZD2" s="61"/>
      <c r="MZE2" s="61"/>
      <c r="MZF2" s="61"/>
      <c r="MZG2" s="61"/>
      <c r="MZH2" s="61"/>
      <c r="MZI2" s="61"/>
      <c r="MZJ2" s="61"/>
      <c r="MZK2" s="61"/>
      <c r="MZL2" s="61"/>
      <c r="MZM2" s="61"/>
      <c r="MZN2" s="61"/>
      <c r="MZO2" s="61"/>
      <c r="MZP2" s="61"/>
      <c r="MZQ2" s="61"/>
      <c r="MZR2" s="61"/>
      <c r="MZS2" s="61"/>
      <c r="MZT2" s="61"/>
      <c r="MZU2" s="61"/>
      <c r="MZV2" s="61"/>
      <c r="MZW2" s="61"/>
      <c r="MZX2" s="61"/>
      <c r="MZY2" s="61"/>
      <c r="MZZ2" s="61"/>
      <c r="NAA2" s="61"/>
      <c r="NAB2" s="61"/>
      <c r="NAC2" s="61"/>
      <c r="NAD2" s="61"/>
      <c r="NAE2" s="61"/>
      <c r="NAF2" s="61"/>
      <c r="NAG2" s="61"/>
      <c r="NAH2" s="61"/>
      <c r="NAI2" s="61"/>
      <c r="NAJ2" s="61"/>
      <c r="NAK2" s="61"/>
      <c r="NAL2" s="61"/>
      <c r="NAM2" s="61"/>
      <c r="NAN2" s="61"/>
      <c r="NAO2" s="61"/>
      <c r="NAP2" s="61"/>
      <c r="NAQ2" s="61"/>
      <c r="NAR2" s="61"/>
      <c r="NAS2" s="61"/>
      <c r="NAT2" s="61"/>
      <c r="NAU2" s="61"/>
      <c r="NAV2" s="61"/>
      <c r="NAW2" s="61"/>
      <c r="NAX2" s="61"/>
      <c r="NAY2" s="61"/>
      <c r="NAZ2" s="61"/>
      <c r="NBA2" s="61"/>
      <c r="NBB2" s="61"/>
      <c r="NBC2" s="61"/>
      <c r="NBD2" s="61"/>
      <c r="NBE2" s="61"/>
      <c r="NBF2" s="61"/>
      <c r="NBG2" s="61"/>
      <c r="NBH2" s="61"/>
      <c r="NBI2" s="61"/>
      <c r="NBJ2" s="61"/>
      <c r="NBK2" s="61"/>
      <c r="NBL2" s="61"/>
      <c r="NBM2" s="61"/>
      <c r="NBN2" s="61"/>
      <c r="NBO2" s="61"/>
      <c r="NBP2" s="61"/>
      <c r="NBQ2" s="61"/>
      <c r="NBR2" s="61"/>
      <c r="NBS2" s="61"/>
      <c r="NBT2" s="61"/>
      <c r="NBU2" s="61"/>
      <c r="NBV2" s="61"/>
      <c r="NBW2" s="61"/>
      <c r="NBX2" s="61"/>
      <c r="NBY2" s="61"/>
      <c r="NBZ2" s="61"/>
      <c r="NCA2" s="61"/>
      <c r="NCB2" s="61"/>
      <c r="NCC2" s="61"/>
      <c r="NCD2" s="61"/>
      <c r="NCE2" s="61"/>
      <c r="NCF2" s="61"/>
      <c r="NCG2" s="61"/>
      <c r="NCH2" s="61"/>
      <c r="NCI2" s="61"/>
      <c r="NCJ2" s="61"/>
      <c r="NCK2" s="61"/>
      <c r="NCL2" s="61"/>
      <c r="NCM2" s="61"/>
      <c r="NCN2" s="61"/>
      <c r="NCO2" s="61"/>
      <c r="NCP2" s="61"/>
      <c r="NCQ2" s="61"/>
      <c r="NCR2" s="61"/>
      <c r="NCS2" s="61"/>
      <c r="NCT2" s="61"/>
      <c r="NCU2" s="61"/>
      <c r="NCV2" s="61"/>
      <c r="NCW2" s="61"/>
      <c r="NCX2" s="61"/>
      <c r="NCY2" s="61"/>
      <c r="NCZ2" s="61"/>
      <c r="NDA2" s="61"/>
      <c r="NDB2" s="61"/>
      <c r="NDC2" s="61"/>
      <c r="NDD2" s="61"/>
      <c r="NDE2" s="61"/>
      <c r="NDF2" s="61"/>
      <c r="NDG2" s="61"/>
      <c r="NDH2" s="61"/>
      <c r="NDI2" s="61"/>
      <c r="NDJ2" s="61"/>
      <c r="NDK2" s="61"/>
      <c r="NDL2" s="61"/>
      <c r="NDM2" s="61"/>
      <c r="NDN2" s="61"/>
      <c r="NDO2" s="61"/>
      <c r="NDP2" s="61"/>
      <c r="NDQ2" s="61"/>
      <c r="NDR2" s="61"/>
      <c r="NDS2" s="61"/>
      <c r="NDT2" s="61"/>
      <c r="NDU2" s="61"/>
      <c r="NDV2" s="61"/>
      <c r="NDW2" s="61"/>
      <c r="NDX2" s="61"/>
      <c r="NDY2" s="61"/>
      <c r="NDZ2" s="61"/>
      <c r="NEA2" s="61"/>
      <c r="NEB2" s="61"/>
      <c r="NEC2" s="61"/>
      <c r="NED2" s="61"/>
      <c r="NEE2" s="61"/>
      <c r="NEF2" s="61"/>
      <c r="NEG2" s="61"/>
      <c r="NEH2" s="61"/>
      <c r="NEI2" s="61"/>
      <c r="NEJ2" s="61"/>
      <c r="NEK2" s="61"/>
      <c r="NEL2" s="61"/>
      <c r="NEM2" s="61"/>
      <c r="NEN2" s="61"/>
      <c r="NEO2" s="61"/>
      <c r="NEP2" s="61"/>
      <c r="NEQ2" s="61"/>
      <c r="NER2" s="61"/>
      <c r="NES2" s="61"/>
      <c r="NET2" s="61"/>
      <c r="NEU2" s="61"/>
      <c r="NEV2" s="61"/>
      <c r="NEW2" s="61"/>
      <c r="NEX2" s="61"/>
      <c r="NEY2" s="61"/>
      <c r="NEZ2" s="61"/>
      <c r="NFA2" s="61"/>
      <c r="NFB2" s="61"/>
      <c r="NFC2" s="61"/>
      <c r="NFD2" s="61"/>
      <c r="NFE2" s="61"/>
      <c r="NFF2" s="61"/>
      <c r="NFG2" s="61"/>
      <c r="NFH2" s="61"/>
      <c r="NFI2" s="61"/>
      <c r="NFJ2" s="61"/>
      <c r="NFK2" s="61"/>
      <c r="NFL2" s="61"/>
      <c r="NFM2" s="61"/>
      <c r="NFN2" s="61"/>
      <c r="NFO2" s="61"/>
      <c r="NFP2" s="61"/>
      <c r="NFQ2" s="61"/>
      <c r="NFR2" s="61"/>
      <c r="NFS2" s="61"/>
      <c r="NFT2" s="61"/>
      <c r="NFU2" s="61"/>
      <c r="NFV2" s="61"/>
      <c r="NFW2" s="61"/>
      <c r="NFX2" s="61"/>
      <c r="NFY2" s="61"/>
      <c r="NFZ2" s="61"/>
      <c r="NGA2" s="61"/>
      <c r="NGB2" s="61"/>
      <c r="NGC2" s="61"/>
      <c r="NGD2" s="61"/>
      <c r="NGE2" s="61"/>
      <c r="NGF2" s="61"/>
      <c r="NGG2" s="61"/>
      <c r="NGH2" s="61"/>
      <c r="NGI2" s="61"/>
      <c r="NGJ2" s="61"/>
      <c r="NGK2" s="61"/>
      <c r="NGL2" s="61"/>
      <c r="NGM2" s="61"/>
      <c r="NGN2" s="61"/>
      <c r="NGO2" s="61"/>
      <c r="NGP2" s="61"/>
      <c r="NGQ2" s="61"/>
      <c r="NGR2" s="61"/>
      <c r="NGS2" s="61"/>
      <c r="NGT2" s="61"/>
      <c r="NGU2" s="61"/>
      <c r="NGV2" s="61"/>
      <c r="NGW2" s="61"/>
      <c r="NGX2" s="61"/>
      <c r="NGY2" s="61"/>
      <c r="NGZ2" s="61"/>
      <c r="NHA2" s="61"/>
      <c r="NHB2" s="61"/>
      <c r="NHC2" s="61"/>
      <c r="NHD2" s="61"/>
      <c r="NHE2" s="61"/>
      <c r="NHF2" s="61"/>
      <c r="NHG2" s="61"/>
      <c r="NHH2" s="61"/>
      <c r="NHI2" s="61"/>
      <c r="NHJ2" s="61"/>
      <c r="NHK2" s="61"/>
      <c r="NHL2" s="61"/>
      <c r="NHM2" s="61"/>
      <c r="NHN2" s="61"/>
      <c r="NHO2" s="61"/>
      <c r="NHP2" s="61"/>
      <c r="NHQ2" s="61"/>
      <c r="NHR2" s="61"/>
      <c r="NHS2" s="61"/>
      <c r="NHT2" s="61"/>
      <c r="NHU2" s="61"/>
      <c r="NHV2" s="61"/>
      <c r="NHW2" s="61"/>
      <c r="NHX2" s="61"/>
      <c r="NHY2" s="61"/>
      <c r="NHZ2" s="61"/>
      <c r="NIA2" s="61"/>
      <c r="NIB2" s="61"/>
      <c r="NIC2" s="61"/>
      <c r="NID2" s="61"/>
      <c r="NIE2" s="61"/>
      <c r="NIF2" s="61"/>
      <c r="NIG2" s="61"/>
      <c r="NIH2" s="61"/>
      <c r="NII2" s="61"/>
      <c r="NIJ2" s="61"/>
      <c r="NIK2" s="61"/>
      <c r="NIL2" s="61"/>
      <c r="NIM2" s="61"/>
      <c r="NIN2" s="61"/>
      <c r="NIO2" s="61"/>
      <c r="NIP2" s="61"/>
      <c r="NIQ2" s="61"/>
      <c r="NIR2" s="61"/>
      <c r="NIS2" s="61"/>
      <c r="NIT2" s="61"/>
      <c r="NIU2" s="61"/>
      <c r="NIV2" s="61"/>
      <c r="NIW2" s="61"/>
      <c r="NIX2" s="61"/>
      <c r="NIY2" s="61"/>
      <c r="NIZ2" s="61"/>
      <c r="NJA2" s="61"/>
      <c r="NJB2" s="61"/>
      <c r="NJC2" s="61"/>
      <c r="NJD2" s="61"/>
      <c r="NJE2" s="61"/>
      <c r="NJF2" s="61"/>
      <c r="NJG2" s="61"/>
      <c r="NJH2" s="61"/>
      <c r="NJI2" s="61"/>
      <c r="NJJ2" s="61"/>
      <c r="NJK2" s="61"/>
      <c r="NJL2" s="61"/>
      <c r="NJM2" s="61"/>
      <c r="NJN2" s="61"/>
      <c r="NJO2" s="61"/>
      <c r="NJP2" s="61"/>
      <c r="NJQ2" s="61"/>
      <c r="NJR2" s="61"/>
      <c r="NJS2" s="61"/>
      <c r="NJT2" s="61"/>
      <c r="NJU2" s="61"/>
      <c r="NJV2" s="61"/>
      <c r="NJW2" s="61"/>
      <c r="NJX2" s="61"/>
      <c r="NJY2" s="61"/>
      <c r="NJZ2" s="61"/>
      <c r="NKA2" s="61"/>
      <c r="NKB2" s="61"/>
      <c r="NKC2" s="61"/>
      <c r="NKD2" s="61"/>
      <c r="NKE2" s="61"/>
      <c r="NKF2" s="61"/>
      <c r="NKG2" s="61"/>
      <c r="NKH2" s="61"/>
      <c r="NKI2" s="61"/>
      <c r="NKJ2" s="61"/>
      <c r="NKK2" s="61"/>
      <c r="NKL2" s="61"/>
      <c r="NKM2" s="61"/>
      <c r="NKN2" s="61"/>
      <c r="NKO2" s="61"/>
      <c r="NKP2" s="61"/>
      <c r="NKQ2" s="61"/>
      <c r="NKR2" s="61"/>
      <c r="NKS2" s="61"/>
      <c r="NKT2" s="61"/>
      <c r="NKU2" s="61"/>
      <c r="NKV2" s="61"/>
      <c r="NKW2" s="61"/>
      <c r="NKX2" s="61"/>
      <c r="NKY2" s="61"/>
      <c r="NKZ2" s="61"/>
      <c r="NLA2" s="61"/>
      <c r="NLB2" s="61"/>
      <c r="NLC2" s="61"/>
      <c r="NLD2" s="61"/>
      <c r="NLE2" s="61"/>
      <c r="NLF2" s="61"/>
      <c r="NLG2" s="61"/>
      <c r="NLH2" s="61"/>
      <c r="NLI2" s="61"/>
      <c r="NLJ2" s="61"/>
      <c r="NLK2" s="61"/>
      <c r="NLL2" s="61"/>
      <c r="NLM2" s="61"/>
      <c r="NLN2" s="61"/>
      <c r="NLO2" s="61"/>
      <c r="NLP2" s="61"/>
      <c r="NLQ2" s="61"/>
      <c r="NLR2" s="61"/>
      <c r="NLS2" s="61"/>
      <c r="NLT2" s="61"/>
      <c r="NLU2" s="61"/>
      <c r="NLV2" s="61"/>
      <c r="NLW2" s="61"/>
      <c r="NLX2" s="61"/>
      <c r="NLY2" s="61"/>
      <c r="NLZ2" s="61"/>
      <c r="NMA2" s="61"/>
      <c r="NMB2" s="61"/>
      <c r="NMC2" s="61"/>
      <c r="NMD2" s="61"/>
      <c r="NME2" s="61"/>
      <c r="NMF2" s="61"/>
      <c r="NMG2" s="61"/>
      <c r="NMH2" s="61"/>
      <c r="NMI2" s="61"/>
      <c r="NMJ2" s="61"/>
      <c r="NMK2" s="61"/>
      <c r="NML2" s="61"/>
      <c r="NMM2" s="61"/>
      <c r="NMN2" s="61"/>
      <c r="NMO2" s="61"/>
      <c r="NMP2" s="61"/>
      <c r="NMQ2" s="61"/>
      <c r="NMR2" s="61"/>
      <c r="NMS2" s="61"/>
      <c r="NMT2" s="61"/>
      <c r="NMU2" s="61"/>
      <c r="NMV2" s="61"/>
      <c r="NMW2" s="61"/>
      <c r="NMX2" s="61"/>
      <c r="NMY2" s="61"/>
      <c r="NMZ2" s="61"/>
      <c r="NNA2" s="61"/>
      <c r="NNB2" s="61"/>
      <c r="NNC2" s="61"/>
      <c r="NND2" s="61"/>
      <c r="NNE2" s="61"/>
      <c r="NNF2" s="61"/>
      <c r="NNG2" s="61"/>
      <c r="NNH2" s="61"/>
      <c r="NNI2" s="61"/>
      <c r="NNJ2" s="61"/>
      <c r="NNK2" s="61"/>
      <c r="NNL2" s="61"/>
      <c r="NNM2" s="61"/>
      <c r="NNN2" s="61"/>
      <c r="NNO2" s="61"/>
      <c r="NNP2" s="61"/>
      <c r="NNQ2" s="61"/>
      <c r="NNR2" s="61"/>
      <c r="NNS2" s="61"/>
      <c r="NNT2" s="61"/>
      <c r="NNU2" s="61"/>
      <c r="NNV2" s="61"/>
      <c r="NNW2" s="61"/>
      <c r="NNX2" s="61"/>
      <c r="NNY2" s="61"/>
      <c r="NNZ2" s="61"/>
      <c r="NOA2" s="61"/>
      <c r="NOB2" s="61"/>
      <c r="NOC2" s="61"/>
      <c r="NOD2" s="61"/>
      <c r="NOE2" s="61"/>
      <c r="NOF2" s="61"/>
      <c r="NOG2" s="61"/>
      <c r="NOH2" s="61"/>
      <c r="NOI2" s="61"/>
      <c r="NOJ2" s="61"/>
      <c r="NOK2" s="61"/>
      <c r="NOL2" s="61"/>
      <c r="NOM2" s="61"/>
      <c r="NON2" s="61"/>
      <c r="NOO2" s="61"/>
      <c r="NOP2" s="61"/>
      <c r="NOQ2" s="61"/>
      <c r="NOR2" s="61"/>
      <c r="NOS2" s="61"/>
      <c r="NOT2" s="61"/>
      <c r="NOU2" s="61"/>
      <c r="NOV2" s="61"/>
      <c r="NOW2" s="61"/>
      <c r="NOX2" s="61"/>
      <c r="NOY2" s="61"/>
      <c r="NOZ2" s="61"/>
      <c r="NPA2" s="61"/>
      <c r="NPB2" s="61"/>
      <c r="NPC2" s="61"/>
      <c r="NPD2" s="61"/>
      <c r="NPE2" s="61"/>
      <c r="NPF2" s="61"/>
      <c r="NPG2" s="61"/>
      <c r="NPH2" s="61"/>
      <c r="NPI2" s="61"/>
      <c r="NPJ2" s="61"/>
      <c r="NPK2" s="61"/>
      <c r="NPL2" s="61"/>
      <c r="NPM2" s="61"/>
      <c r="NPN2" s="61"/>
      <c r="NPO2" s="61"/>
      <c r="NPP2" s="61"/>
      <c r="NPQ2" s="61"/>
      <c r="NPR2" s="61"/>
      <c r="NPS2" s="61"/>
      <c r="NPT2" s="61"/>
      <c r="NPU2" s="61"/>
      <c r="NPV2" s="61"/>
      <c r="NPW2" s="61"/>
      <c r="NPX2" s="61"/>
      <c r="NPY2" s="61"/>
      <c r="NPZ2" s="61"/>
      <c r="NQA2" s="61"/>
      <c r="NQB2" s="61"/>
      <c r="NQC2" s="61"/>
      <c r="NQD2" s="61"/>
      <c r="NQE2" s="61"/>
      <c r="NQF2" s="61"/>
      <c r="NQG2" s="61"/>
      <c r="NQH2" s="61"/>
      <c r="NQI2" s="61"/>
      <c r="NQJ2" s="61"/>
      <c r="NQK2" s="61"/>
      <c r="NQL2" s="61"/>
      <c r="NQM2" s="61"/>
      <c r="NQN2" s="61"/>
      <c r="NQO2" s="61"/>
      <c r="NQP2" s="61"/>
      <c r="NQQ2" s="61"/>
      <c r="NQR2" s="61"/>
      <c r="NQS2" s="61"/>
      <c r="NQT2" s="61"/>
      <c r="NQU2" s="61"/>
      <c r="NQV2" s="61"/>
      <c r="NQW2" s="61"/>
      <c r="NQX2" s="61"/>
      <c r="NQY2" s="61"/>
      <c r="NQZ2" s="61"/>
      <c r="NRA2" s="61"/>
      <c r="NRB2" s="61"/>
      <c r="NRC2" s="61"/>
      <c r="NRD2" s="61"/>
      <c r="NRE2" s="61"/>
      <c r="NRF2" s="61"/>
      <c r="NRG2" s="61"/>
      <c r="NRH2" s="61"/>
      <c r="NRI2" s="61"/>
      <c r="NRJ2" s="61"/>
      <c r="NRK2" s="61"/>
      <c r="NRL2" s="61"/>
      <c r="NRM2" s="61"/>
      <c r="NRN2" s="61"/>
      <c r="NRO2" s="61"/>
      <c r="NRP2" s="61"/>
      <c r="NRQ2" s="61"/>
      <c r="NRR2" s="61"/>
      <c r="NRS2" s="61"/>
      <c r="NRT2" s="61"/>
      <c r="NRU2" s="61"/>
      <c r="NRV2" s="61"/>
      <c r="NRW2" s="61"/>
      <c r="NRX2" s="61"/>
      <c r="NRY2" s="61"/>
      <c r="NRZ2" s="61"/>
      <c r="NSA2" s="61"/>
      <c r="NSB2" s="61"/>
      <c r="NSC2" s="61"/>
      <c r="NSD2" s="61"/>
      <c r="NSE2" s="61"/>
      <c r="NSF2" s="61"/>
      <c r="NSG2" s="61"/>
      <c r="NSH2" s="61"/>
      <c r="NSI2" s="61"/>
      <c r="NSJ2" s="61"/>
      <c r="NSK2" s="61"/>
      <c r="NSL2" s="61"/>
      <c r="NSM2" s="61"/>
      <c r="NSN2" s="61"/>
      <c r="NSO2" s="61"/>
      <c r="NSP2" s="61"/>
      <c r="NSQ2" s="61"/>
      <c r="NSR2" s="61"/>
      <c r="NSS2" s="61"/>
      <c r="NST2" s="61"/>
      <c r="NSU2" s="61"/>
      <c r="NSV2" s="61"/>
      <c r="NSW2" s="61"/>
      <c r="NSX2" s="61"/>
      <c r="NSY2" s="61"/>
      <c r="NSZ2" s="61"/>
      <c r="NTA2" s="61"/>
      <c r="NTB2" s="61"/>
      <c r="NTC2" s="61"/>
      <c r="NTD2" s="61"/>
      <c r="NTE2" s="61"/>
      <c r="NTF2" s="61"/>
      <c r="NTG2" s="61"/>
      <c r="NTH2" s="61"/>
      <c r="NTI2" s="61"/>
      <c r="NTJ2" s="61"/>
      <c r="NTK2" s="61"/>
      <c r="NTL2" s="61"/>
      <c r="NTM2" s="61"/>
      <c r="NTN2" s="61"/>
      <c r="NTO2" s="61"/>
      <c r="NTP2" s="61"/>
      <c r="NTQ2" s="61"/>
      <c r="NTR2" s="61"/>
      <c r="NTS2" s="61"/>
      <c r="NTT2" s="61"/>
      <c r="NTU2" s="61"/>
      <c r="NTV2" s="61"/>
      <c r="NTW2" s="61"/>
      <c r="NTX2" s="61"/>
      <c r="NTY2" s="61"/>
      <c r="NTZ2" s="61"/>
      <c r="NUA2" s="61"/>
      <c r="NUB2" s="61"/>
      <c r="NUC2" s="61"/>
      <c r="NUD2" s="61"/>
      <c r="NUE2" s="61"/>
      <c r="NUF2" s="61"/>
      <c r="NUG2" s="61"/>
      <c r="NUH2" s="61"/>
      <c r="NUI2" s="61"/>
      <c r="NUJ2" s="61"/>
      <c r="NUK2" s="61"/>
      <c r="NUL2" s="61"/>
      <c r="NUM2" s="61"/>
      <c r="NUN2" s="61"/>
      <c r="NUO2" s="61"/>
      <c r="NUP2" s="61"/>
      <c r="NUQ2" s="61"/>
      <c r="NUR2" s="61"/>
      <c r="NUS2" s="61"/>
      <c r="NUT2" s="61"/>
      <c r="NUU2" s="61"/>
      <c r="NUV2" s="61"/>
      <c r="NUW2" s="61"/>
      <c r="NUX2" s="61"/>
      <c r="NUY2" s="61"/>
      <c r="NUZ2" s="61"/>
      <c r="NVA2" s="61"/>
      <c r="NVB2" s="61"/>
      <c r="NVC2" s="61"/>
      <c r="NVD2" s="61"/>
      <c r="NVE2" s="61"/>
      <c r="NVF2" s="61"/>
      <c r="NVG2" s="61"/>
      <c r="NVH2" s="61"/>
      <c r="NVI2" s="61"/>
      <c r="NVJ2" s="61"/>
      <c r="NVK2" s="61"/>
      <c r="NVL2" s="61"/>
      <c r="NVM2" s="61"/>
      <c r="NVN2" s="61"/>
      <c r="NVO2" s="61"/>
      <c r="NVP2" s="61"/>
      <c r="NVQ2" s="61"/>
      <c r="NVR2" s="61"/>
      <c r="NVS2" s="61"/>
      <c r="NVT2" s="61"/>
      <c r="NVU2" s="61"/>
      <c r="NVV2" s="61"/>
      <c r="NVW2" s="61"/>
      <c r="NVX2" s="61"/>
      <c r="NVY2" s="61"/>
      <c r="NVZ2" s="61"/>
      <c r="NWA2" s="61"/>
      <c r="NWB2" s="61"/>
      <c r="NWC2" s="61"/>
      <c r="NWD2" s="61"/>
      <c r="NWE2" s="61"/>
      <c r="NWF2" s="61"/>
      <c r="NWG2" s="61"/>
      <c r="NWH2" s="61"/>
      <c r="NWI2" s="61"/>
      <c r="NWJ2" s="61"/>
      <c r="NWK2" s="61"/>
      <c r="NWL2" s="61"/>
      <c r="NWM2" s="61"/>
      <c r="NWN2" s="61"/>
      <c r="NWO2" s="61"/>
      <c r="NWP2" s="61"/>
      <c r="NWQ2" s="61"/>
      <c r="NWR2" s="61"/>
      <c r="NWS2" s="61"/>
      <c r="NWT2" s="61"/>
      <c r="NWU2" s="61"/>
      <c r="NWV2" s="61"/>
      <c r="NWW2" s="61"/>
      <c r="NWX2" s="61"/>
      <c r="NWY2" s="61"/>
      <c r="NWZ2" s="61"/>
      <c r="NXA2" s="61"/>
      <c r="NXB2" s="61"/>
      <c r="NXC2" s="61"/>
      <c r="NXD2" s="61"/>
      <c r="NXE2" s="61"/>
      <c r="NXF2" s="61"/>
      <c r="NXG2" s="61"/>
      <c r="NXH2" s="61"/>
      <c r="NXI2" s="61"/>
      <c r="NXJ2" s="61"/>
      <c r="NXK2" s="61"/>
      <c r="NXL2" s="61"/>
      <c r="NXM2" s="61"/>
      <c r="NXN2" s="61"/>
      <c r="NXO2" s="61"/>
      <c r="NXP2" s="61"/>
      <c r="NXQ2" s="61"/>
      <c r="NXR2" s="61"/>
      <c r="NXS2" s="61"/>
      <c r="NXT2" s="61"/>
      <c r="NXU2" s="61"/>
      <c r="NXV2" s="61"/>
      <c r="NXW2" s="61"/>
      <c r="NXX2" s="61"/>
      <c r="NXY2" s="61"/>
      <c r="NXZ2" s="61"/>
      <c r="NYA2" s="61"/>
      <c r="NYB2" s="61"/>
      <c r="NYC2" s="61"/>
      <c r="NYD2" s="61"/>
      <c r="NYE2" s="61"/>
      <c r="NYF2" s="61"/>
      <c r="NYG2" s="61"/>
      <c r="NYH2" s="61"/>
      <c r="NYI2" s="61"/>
      <c r="NYJ2" s="61"/>
      <c r="NYK2" s="61"/>
      <c r="NYL2" s="61"/>
      <c r="NYM2" s="61"/>
      <c r="NYN2" s="61"/>
      <c r="NYO2" s="61"/>
      <c r="NYP2" s="61"/>
      <c r="NYQ2" s="61"/>
      <c r="NYR2" s="61"/>
      <c r="NYS2" s="61"/>
      <c r="NYT2" s="61"/>
      <c r="NYU2" s="61"/>
      <c r="NYV2" s="61"/>
      <c r="NYW2" s="61"/>
      <c r="NYX2" s="61"/>
      <c r="NYY2" s="61"/>
      <c r="NYZ2" s="61"/>
      <c r="NZA2" s="61"/>
      <c r="NZB2" s="61"/>
      <c r="NZC2" s="61"/>
      <c r="NZD2" s="61"/>
      <c r="NZE2" s="61"/>
      <c r="NZF2" s="61"/>
      <c r="NZG2" s="61"/>
      <c r="NZH2" s="61"/>
      <c r="NZI2" s="61"/>
      <c r="NZJ2" s="61"/>
      <c r="NZK2" s="61"/>
      <c r="NZL2" s="61"/>
      <c r="NZM2" s="61"/>
      <c r="NZN2" s="61"/>
      <c r="NZO2" s="61"/>
      <c r="NZP2" s="61"/>
      <c r="NZQ2" s="61"/>
      <c r="NZR2" s="61"/>
      <c r="NZS2" s="61"/>
      <c r="NZT2" s="61"/>
      <c r="NZU2" s="61"/>
      <c r="NZV2" s="61"/>
      <c r="NZW2" s="61"/>
      <c r="NZX2" s="61"/>
      <c r="NZY2" s="61"/>
      <c r="NZZ2" s="61"/>
      <c r="OAA2" s="61"/>
      <c r="OAB2" s="61"/>
      <c r="OAC2" s="61"/>
      <c r="OAD2" s="61"/>
      <c r="OAE2" s="61"/>
      <c r="OAF2" s="61"/>
      <c r="OAG2" s="61"/>
      <c r="OAH2" s="61"/>
      <c r="OAI2" s="61"/>
      <c r="OAJ2" s="61"/>
      <c r="OAK2" s="61"/>
      <c r="OAL2" s="61"/>
      <c r="OAM2" s="61"/>
      <c r="OAN2" s="61"/>
      <c r="OAO2" s="61"/>
      <c r="OAP2" s="61"/>
      <c r="OAQ2" s="61"/>
      <c r="OAR2" s="61"/>
      <c r="OAS2" s="61"/>
      <c r="OAT2" s="61"/>
      <c r="OAU2" s="61"/>
      <c r="OAV2" s="61"/>
      <c r="OAW2" s="61"/>
      <c r="OAX2" s="61"/>
      <c r="OAY2" s="61"/>
      <c r="OAZ2" s="61"/>
      <c r="OBA2" s="61"/>
      <c r="OBB2" s="61"/>
      <c r="OBC2" s="61"/>
      <c r="OBD2" s="61"/>
      <c r="OBE2" s="61"/>
      <c r="OBF2" s="61"/>
      <c r="OBG2" s="61"/>
      <c r="OBH2" s="61"/>
      <c r="OBI2" s="61"/>
      <c r="OBJ2" s="61"/>
      <c r="OBK2" s="61"/>
      <c r="OBL2" s="61"/>
      <c r="OBM2" s="61"/>
      <c r="OBN2" s="61"/>
      <c r="OBO2" s="61"/>
      <c r="OBP2" s="61"/>
      <c r="OBQ2" s="61"/>
      <c r="OBR2" s="61"/>
      <c r="OBS2" s="61"/>
      <c r="OBT2" s="61"/>
      <c r="OBU2" s="61"/>
      <c r="OBV2" s="61"/>
      <c r="OBW2" s="61"/>
      <c r="OBX2" s="61"/>
      <c r="OBY2" s="61"/>
      <c r="OBZ2" s="61"/>
      <c r="OCA2" s="61"/>
      <c r="OCB2" s="61"/>
      <c r="OCC2" s="61"/>
      <c r="OCD2" s="61"/>
      <c r="OCE2" s="61"/>
      <c r="OCF2" s="61"/>
      <c r="OCG2" s="61"/>
      <c r="OCH2" s="61"/>
      <c r="OCI2" s="61"/>
      <c r="OCJ2" s="61"/>
      <c r="OCK2" s="61"/>
      <c r="OCL2" s="61"/>
      <c r="OCM2" s="61"/>
      <c r="OCN2" s="61"/>
      <c r="OCO2" s="61"/>
      <c r="OCP2" s="61"/>
      <c r="OCQ2" s="61"/>
      <c r="OCR2" s="61"/>
      <c r="OCS2" s="61"/>
      <c r="OCT2" s="61"/>
      <c r="OCU2" s="61"/>
      <c r="OCV2" s="61"/>
      <c r="OCW2" s="61"/>
      <c r="OCX2" s="61"/>
      <c r="OCY2" s="61"/>
      <c r="OCZ2" s="61"/>
      <c r="ODA2" s="61"/>
      <c r="ODB2" s="61"/>
      <c r="ODC2" s="61"/>
      <c r="ODD2" s="61"/>
      <c r="ODE2" s="61"/>
      <c r="ODF2" s="61"/>
      <c r="ODG2" s="61"/>
      <c r="ODH2" s="61"/>
      <c r="ODI2" s="61"/>
      <c r="ODJ2" s="61"/>
      <c r="ODK2" s="61"/>
      <c r="ODL2" s="61"/>
      <c r="ODM2" s="61"/>
      <c r="ODN2" s="61"/>
      <c r="ODO2" s="61"/>
      <c r="ODP2" s="61"/>
      <c r="ODQ2" s="61"/>
      <c r="ODR2" s="61"/>
      <c r="ODS2" s="61"/>
      <c r="ODT2" s="61"/>
      <c r="ODU2" s="61"/>
      <c r="ODV2" s="61"/>
      <c r="ODW2" s="61"/>
      <c r="ODX2" s="61"/>
      <c r="ODY2" s="61"/>
      <c r="ODZ2" s="61"/>
      <c r="OEA2" s="61"/>
      <c r="OEB2" s="61"/>
      <c r="OEC2" s="61"/>
      <c r="OED2" s="61"/>
      <c r="OEE2" s="61"/>
      <c r="OEF2" s="61"/>
      <c r="OEG2" s="61"/>
      <c r="OEH2" s="61"/>
      <c r="OEI2" s="61"/>
      <c r="OEJ2" s="61"/>
      <c r="OEK2" s="61"/>
      <c r="OEL2" s="61"/>
      <c r="OEM2" s="61"/>
      <c r="OEN2" s="61"/>
      <c r="OEO2" s="61"/>
      <c r="OEP2" s="61"/>
      <c r="OEQ2" s="61"/>
      <c r="OER2" s="61"/>
      <c r="OES2" s="61"/>
      <c r="OET2" s="61"/>
      <c r="OEU2" s="61"/>
      <c r="OEV2" s="61"/>
      <c r="OEW2" s="61"/>
      <c r="OEX2" s="61"/>
      <c r="OEY2" s="61"/>
      <c r="OEZ2" s="61"/>
      <c r="OFA2" s="61"/>
      <c r="OFB2" s="61"/>
      <c r="OFC2" s="61"/>
      <c r="OFD2" s="61"/>
      <c r="OFE2" s="61"/>
      <c r="OFF2" s="61"/>
      <c r="OFG2" s="61"/>
      <c r="OFH2" s="61"/>
      <c r="OFI2" s="61"/>
      <c r="OFJ2" s="61"/>
      <c r="OFK2" s="61"/>
      <c r="OFL2" s="61"/>
      <c r="OFM2" s="61"/>
      <c r="OFN2" s="61"/>
      <c r="OFO2" s="61"/>
      <c r="OFP2" s="61"/>
      <c r="OFQ2" s="61"/>
      <c r="OFR2" s="61"/>
      <c r="OFS2" s="61"/>
      <c r="OFT2" s="61"/>
      <c r="OFU2" s="61"/>
      <c r="OFV2" s="61"/>
      <c r="OFW2" s="61"/>
      <c r="OFX2" s="61"/>
      <c r="OFY2" s="61"/>
      <c r="OFZ2" s="61"/>
      <c r="OGA2" s="61"/>
      <c r="OGB2" s="61"/>
      <c r="OGC2" s="61"/>
      <c r="OGD2" s="61"/>
      <c r="OGE2" s="61"/>
      <c r="OGF2" s="61"/>
      <c r="OGG2" s="61"/>
      <c r="OGH2" s="61"/>
      <c r="OGI2" s="61"/>
      <c r="OGJ2" s="61"/>
      <c r="OGK2" s="61"/>
      <c r="OGL2" s="61"/>
      <c r="OGM2" s="61"/>
      <c r="OGN2" s="61"/>
      <c r="OGO2" s="61"/>
      <c r="OGP2" s="61"/>
      <c r="OGQ2" s="61"/>
      <c r="OGR2" s="61"/>
      <c r="OGS2" s="61"/>
      <c r="OGT2" s="61"/>
      <c r="OGU2" s="61"/>
      <c r="OGV2" s="61"/>
      <c r="OGW2" s="61"/>
      <c r="OGX2" s="61"/>
      <c r="OGY2" s="61"/>
      <c r="OGZ2" s="61"/>
      <c r="OHA2" s="61"/>
      <c r="OHB2" s="61"/>
      <c r="OHC2" s="61"/>
      <c r="OHD2" s="61"/>
      <c r="OHE2" s="61"/>
      <c r="OHF2" s="61"/>
      <c r="OHG2" s="61"/>
      <c r="OHH2" s="61"/>
      <c r="OHI2" s="61"/>
      <c r="OHJ2" s="61"/>
      <c r="OHK2" s="61"/>
      <c r="OHL2" s="61"/>
      <c r="OHM2" s="61"/>
      <c r="OHN2" s="61"/>
      <c r="OHO2" s="61"/>
      <c r="OHP2" s="61"/>
      <c r="OHQ2" s="61"/>
      <c r="OHR2" s="61"/>
      <c r="OHS2" s="61"/>
      <c r="OHT2" s="61"/>
      <c r="OHU2" s="61"/>
      <c r="OHV2" s="61"/>
      <c r="OHW2" s="61"/>
      <c r="OHX2" s="61"/>
      <c r="OHY2" s="61"/>
      <c r="OHZ2" s="61"/>
      <c r="OIA2" s="61"/>
      <c r="OIB2" s="61"/>
      <c r="OIC2" s="61"/>
      <c r="OID2" s="61"/>
      <c r="OIE2" s="61"/>
      <c r="OIF2" s="61"/>
      <c r="OIG2" s="61"/>
      <c r="OIH2" s="61"/>
      <c r="OII2" s="61"/>
      <c r="OIJ2" s="61"/>
      <c r="OIK2" s="61"/>
      <c r="OIL2" s="61"/>
      <c r="OIM2" s="61"/>
      <c r="OIN2" s="61"/>
      <c r="OIO2" s="61"/>
      <c r="OIP2" s="61"/>
      <c r="OIQ2" s="61"/>
      <c r="OIR2" s="61"/>
      <c r="OIS2" s="61"/>
      <c r="OIT2" s="61"/>
      <c r="OIU2" s="61"/>
      <c r="OIV2" s="61"/>
      <c r="OIW2" s="61"/>
      <c r="OIX2" s="61"/>
      <c r="OIY2" s="61"/>
      <c r="OIZ2" s="61"/>
      <c r="OJA2" s="61"/>
      <c r="OJB2" s="61"/>
      <c r="OJC2" s="61"/>
      <c r="OJD2" s="61"/>
      <c r="OJE2" s="61"/>
      <c r="OJF2" s="61"/>
      <c r="OJG2" s="61"/>
      <c r="OJH2" s="61"/>
      <c r="OJI2" s="61"/>
      <c r="OJJ2" s="61"/>
      <c r="OJK2" s="61"/>
      <c r="OJL2" s="61"/>
      <c r="OJM2" s="61"/>
      <c r="OJN2" s="61"/>
      <c r="OJO2" s="61"/>
      <c r="OJP2" s="61"/>
      <c r="OJQ2" s="61"/>
      <c r="OJR2" s="61"/>
      <c r="OJS2" s="61"/>
      <c r="OJT2" s="61"/>
      <c r="OJU2" s="61"/>
      <c r="OJV2" s="61"/>
      <c r="OJW2" s="61"/>
      <c r="OJX2" s="61"/>
      <c r="OJY2" s="61"/>
      <c r="OJZ2" s="61"/>
      <c r="OKA2" s="61"/>
      <c r="OKB2" s="61"/>
      <c r="OKC2" s="61"/>
      <c r="OKD2" s="61"/>
      <c r="OKE2" s="61"/>
      <c r="OKF2" s="61"/>
      <c r="OKG2" s="61"/>
      <c r="OKH2" s="61"/>
      <c r="OKI2" s="61"/>
      <c r="OKJ2" s="61"/>
      <c r="OKK2" s="61"/>
      <c r="OKL2" s="61"/>
      <c r="OKM2" s="61"/>
      <c r="OKN2" s="61"/>
      <c r="OKO2" s="61"/>
      <c r="OKP2" s="61"/>
      <c r="OKQ2" s="61"/>
      <c r="OKR2" s="61"/>
      <c r="OKS2" s="61"/>
      <c r="OKT2" s="61"/>
      <c r="OKU2" s="61"/>
      <c r="OKV2" s="61"/>
      <c r="OKW2" s="61"/>
      <c r="OKX2" s="61"/>
      <c r="OKY2" s="61"/>
      <c r="OKZ2" s="61"/>
      <c r="OLA2" s="61"/>
      <c r="OLB2" s="61"/>
      <c r="OLC2" s="61"/>
      <c r="OLD2" s="61"/>
      <c r="OLE2" s="61"/>
      <c r="OLF2" s="61"/>
      <c r="OLG2" s="61"/>
      <c r="OLH2" s="61"/>
      <c r="OLI2" s="61"/>
      <c r="OLJ2" s="61"/>
      <c r="OLK2" s="61"/>
      <c r="OLL2" s="61"/>
      <c r="OLM2" s="61"/>
      <c r="OLN2" s="61"/>
      <c r="OLO2" s="61"/>
      <c r="OLP2" s="61"/>
      <c r="OLQ2" s="61"/>
      <c r="OLR2" s="61"/>
      <c r="OLS2" s="61"/>
      <c r="OLT2" s="61"/>
      <c r="OLU2" s="61"/>
      <c r="OLV2" s="61"/>
      <c r="OLW2" s="61"/>
      <c r="OLX2" s="61"/>
      <c r="OLY2" s="61"/>
      <c r="OLZ2" s="61"/>
      <c r="OMA2" s="61"/>
      <c r="OMB2" s="61"/>
      <c r="OMC2" s="61"/>
      <c r="OMD2" s="61"/>
      <c r="OME2" s="61"/>
      <c r="OMF2" s="61"/>
      <c r="OMG2" s="61"/>
      <c r="OMH2" s="61"/>
      <c r="OMI2" s="61"/>
      <c r="OMJ2" s="61"/>
      <c r="OMK2" s="61"/>
      <c r="OML2" s="61"/>
      <c r="OMM2" s="61"/>
      <c r="OMN2" s="61"/>
      <c r="OMO2" s="61"/>
      <c r="OMP2" s="61"/>
      <c r="OMQ2" s="61"/>
      <c r="OMR2" s="61"/>
      <c r="OMS2" s="61"/>
      <c r="OMT2" s="61"/>
      <c r="OMU2" s="61"/>
      <c r="OMV2" s="61"/>
      <c r="OMW2" s="61"/>
      <c r="OMX2" s="61"/>
      <c r="OMY2" s="61"/>
      <c r="OMZ2" s="61"/>
      <c r="ONA2" s="61"/>
      <c r="ONB2" s="61"/>
      <c r="ONC2" s="61"/>
      <c r="OND2" s="61"/>
      <c r="ONE2" s="61"/>
      <c r="ONF2" s="61"/>
      <c r="ONG2" s="61"/>
      <c r="ONH2" s="61"/>
      <c r="ONI2" s="61"/>
      <c r="ONJ2" s="61"/>
      <c r="ONK2" s="61"/>
      <c r="ONL2" s="61"/>
      <c r="ONM2" s="61"/>
      <c r="ONN2" s="61"/>
      <c r="ONO2" s="61"/>
      <c r="ONP2" s="61"/>
      <c r="ONQ2" s="61"/>
      <c r="ONR2" s="61"/>
      <c r="ONS2" s="61"/>
      <c r="ONT2" s="61"/>
      <c r="ONU2" s="61"/>
      <c r="ONV2" s="61"/>
      <c r="ONW2" s="61"/>
      <c r="ONX2" s="61"/>
      <c r="ONY2" s="61"/>
      <c r="ONZ2" s="61"/>
      <c r="OOA2" s="61"/>
      <c r="OOB2" s="61"/>
      <c r="OOC2" s="61"/>
      <c r="OOD2" s="61"/>
      <c r="OOE2" s="61"/>
      <c r="OOF2" s="61"/>
      <c r="OOG2" s="61"/>
      <c r="OOH2" s="61"/>
      <c r="OOI2" s="61"/>
      <c r="OOJ2" s="61"/>
      <c r="OOK2" s="61"/>
      <c r="OOL2" s="61"/>
      <c r="OOM2" s="61"/>
      <c r="OON2" s="61"/>
      <c r="OOO2" s="61"/>
      <c r="OOP2" s="61"/>
      <c r="OOQ2" s="61"/>
      <c r="OOR2" s="61"/>
      <c r="OOS2" s="61"/>
      <c r="OOT2" s="61"/>
      <c r="OOU2" s="61"/>
      <c r="OOV2" s="61"/>
      <c r="OOW2" s="61"/>
      <c r="OOX2" s="61"/>
      <c r="OOY2" s="61"/>
      <c r="OOZ2" s="61"/>
      <c r="OPA2" s="61"/>
      <c r="OPB2" s="61"/>
      <c r="OPC2" s="61"/>
      <c r="OPD2" s="61"/>
      <c r="OPE2" s="61"/>
      <c r="OPF2" s="61"/>
      <c r="OPG2" s="61"/>
      <c r="OPH2" s="61"/>
      <c r="OPI2" s="61"/>
      <c r="OPJ2" s="61"/>
      <c r="OPK2" s="61"/>
      <c r="OPL2" s="61"/>
      <c r="OPM2" s="61"/>
      <c r="OPN2" s="61"/>
      <c r="OPO2" s="61"/>
      <c r="OPP2" s="61"/>
      <c r="OPQ2" s="61"/>
      <c r="OPR2" s="61"/>
      <c r="OPS2" s="61"/>
      <c r="OPT2" s="61"/>
      <c r="OPU2" s="61"/>
      <c r="OPV2" s="61"/>
      <c r="OPW2" s="61"/>
      <c r="OPX2" s="61"/>
      <c r="OPY2" s="61"/>
      <c r="OPZ2" s="61"/>
      <c r="OQA2" s="61"/>
      <c r="OQB2" s="61"/>
      <c r="OQC2" s="61"/>
      <c r="OQD2" s="61"/>
      <c r="OQE2" s="61"/>
      <c r="OQF2" s="61"/>
      <c r="OQG2" s="61"/>
      <c r="OQH2" s="61"/>
      <c r="OQI2" s="61"/>
      <c r="OQJ2" s="61"/>
      <c r="OQK2" s="61"/>
      <c r="OQL2" s="61"/>
      <c r="OQM2" s="61"/>
      <c r="OQN2" s="61"/>
      <c r="OQO2" s="61"/>
      <c r="OQP2" s="61"/>
      <c r="OQQ2" s="61"/>
      <c r="OQR2" s="61"/>
      <c r="OQS2" s="61"/>
      <c r="OQT2" s="61"/>
      <c r="OQU2" s="61"/>
      <c r="OQV2" s="61"/>
      <c r="OQW2" s="61"/>
      <c r="OQX2" s="61"/>
      <c r="OQY2" s="61"/>
      <c r="OQZ2" s="61"/>
      <c r="ORA2" s="61"/>
      <c r="ORB2" s="61"/>
      <c r="ORC2" s="61"/>
      <c r="ORD2" s="61"/>
      <c r="ORE2" s="61"/>
      <c r="ORF2" s="61"/>
      <c r="ORG2" s="61"/>
      <c r="ORH2" s="61"/>
      <c r="ORI2" s="61"/>
      <c r="ORJ2" s="61"/>
      <c r="ORK2" s="61"/>
      <c r="ORL2" s="61"/>
      <c r="ORM2" s="61"/>
      <c r="ORN2" s="61"/>
      <c r="ORO2" s="61"/>
      <c r="ORP2" s="61"/>
      <c r="ORQ2" s="61"/>
      <c r="ORR2" s="61"/>
      <c r="ORS2" s="61"/>
      <c r="ORT2" s="61"/>
      <c r="ORU2" s="61"/>
      <c r="ORV2" s="61"/>
      <c r="ORW2" s="61"/>
      <c r="ORX2" s="61"/>
      <c r="ORY2" s="61"/>
      <c r="ORZ2" s="61"/>
      <c r="OSA2" s="61"/>
      <c r="OSB2" s="61"/>
      <c r="OSC2" s="61"/>
      <c r="OSD2" s="61"/>
      <c r="OSE2" s="61"/>
      <c r="OSF2" s="61"/>
      <c r="OSG2" s="61"/>
      <c r="OSH2" s="61"/>
      <c r="OSI2" s="61"/>
      <c r="OSJ2" s="61"/>
      <c r="OSK2" s="61"/>
      <c r="OSL2" s="61"/>
      <c r="OSM2" s="61"/>
      <c r="OSN2" s="61"/>
      <c r="OSO2" s="61"/>
      <c r="OSP2" s="61"/>
      <c r="OSQ2" s="61"/>
      <c r="OSR2" s="61"/>
      <c r="OSS2" s="61"/>
      <c r="OST2" s="61"/>
      <c r="OSU2" s="61"/>
      <c r="OSV2" s="61"/>
      <c r="OSW2" s="61"/>
      <c r="OSX2" s="61"/>
      <c r="OSY2" s="61"/>
      <c r="OSZ2" s="61"/>
      <c r="OTA2" s="61"/>
      <c r="OTB2" s="61"/>
      <c r="OTC2" s="61"/>
      <c r="OTD2" s="61"/>
      <c r="OTE2" s="61"/>
      <c r="OTF2" s="61"/>
      <c r="OTG2" s="61"/>
      <c r="OTH2" s="61"/>
      <c r="OTI2" s="61"/>
      <c r="OTJ2" s="61"/>
      <c r="OTK2" s="61"/>
      <c r="OTL2" s="61"/>
      <c r="OTM2" s="61"/>
      <c r="OTN2" s="61"/>
      <c r="OTO2" s="61"/>
      <c r="OTP2" s="61"/>
      <c r="OTQ2" s="61"/>
      <c r="OTR2" s="61"/>
      <c r="OTS2" s="61"/>
      <c r="OTT2" s="61"/>
      <c r="OTU2" s="61"/>
      <c r="OTV2" s="61"/>
      <c r="OTW2" s="61"/>
      <c r="OTX2" s="61"/>
      <c r="OTY2" s="61"/>
      <c r="OTZ2" s="61"/>
      <c r="OUA2" s="61"/>
      <c r="OUB2" s="61"/>
      <c r="OUC2" s="61"/>
      <c r="OUD2" s="61"/>
      <c r="OUE2" s="61"/>
      <c r="OUF2" s="61"/>
      <c r="OUG2" s="61"/>
      <c r="OUH2" s="61"/>
      <c r="OUI2" s="61"/>
      <c r="OUJ2" s="61"/>
      <c r="OUK2" s="61"/>
      <c r="OUL2" s="61"/>
      <c r="OUM2" s="61"/>
      <c r="OUN2" s="61"/>
      <c r="OUO2" s="61"/>
      <c r="OUP2" s="61"/>
      <c r="OUQ2" s="61"/>
      <c r="OUR2" s="61"/>
      <c r="OUS2" s="61"/>
      <c r="OUT2" s="61"/>
      <c r="OUU2" s="61"/>
      <c r="OUV2" s="61"/>
      <c r="OUW2" s="61"/>
      <c r="OUX2" s="61"/>
      <c r="OUY2" s="61"/>
      <c r="OUZ2" s="61"/>
      <c r="OVA2" s="61"/>
      <c r="OVB2" s="61"/>
      <c r="OVC2" s="61"/>
      <c r="OVD2" s="61"/>
      <c r="OVE2" s="61"/>
      <c r="OVF2" s="61"/>
      <c r="OVG2" s="61"/>
      <c r="OVH2" s="61"/>
      <c r="OVI2" s="61"/>
      <c r="OVJ2" s="61"/>
      <c r="OVK2" s="61"/>
      <c r="OVL2" s="61"/>
      <c r="OVM2" s="61"/>
      <c r="OVN2" s="61"/>
      <c r="OVO2" s="61"/>
      <c r="OVP2" s="61"/>
      <c r="OVQ2" s="61"/>
      <c r="OVR2" s="61"/>
      <c r="OVS2" s="61"/>
      <c r="OVT2" s="61"/>
      <c r="OVU2" s="61"/>
      <c r="OVV2" s="61"/>
      <c r="OVW2" s="61"/>
      <c r="OVX2" s="61"/>
      <c r="OVY2" s="61"/>
      <c r="OVZ2" s="61"/>
      <c r="OWA2" s="61"/>
      <c r="OWB2" s="61"/>
      <c r="OWC2" s="61"/>
      <c r="OWD2" s="61"/>
      <c r="OWE2" s="61"/>
      <c r="OWF2" s="61"/>
      <c r="OWG2" s="61"/>
      <c r="OWH2" s="61"/>
      <c r="OWI2" s="61"/>
      <c r="OWJ2" s="61"/>
      <c r="OWK2" s="61"/>
      <c r="OWL2" s="61"/>
      <c r="OWM2" s="61"/>
      <c r="OWN2" s="61"/>
      <c r="OWO2" s="61"/>
      <c r="OWP2" s="61"/>
      <c r="OWQ2" s="61"/>
      <c r="OWR2" s="61"/>
      <c r="OWS2" s="61"/>
      <c r="OWT2" s="61"/>
      <c r="OWU2" s="61"/>
      <c r="OWV2" s="61"/>
      <c r="OWW2" s="61"/>
      <c r="OWX2" s="61"/>
      <c r="OWY2" s="61"/>
      <c r="OWZ2" s="61"/>
      <c r="OXA2" s="61"/>
      <c r="OXB2" s="61"/>
      <c r="OXC2" s="61"/>
      <c r="OXD2" s="61"/>
      <c r="OXE2" s="61"/>
      <c r="OXF2" s="61"/>
      <c r="OXG2" s="61"/>
      <c r="OXH2" s="61"/>
      <c r="OXI2" s="61"/>
      <c r="OXJ2" s="61"/>
      <c r="OXK2" s="61"/>
      <c r="OXL2" s="61"/>
      <c r="OXM2" s="61"/>
      <c r="OXN2" s="61"/>
      <c r="OXO2" s="61"/>
      <c r="OXP2" s="61"/>
      <c r="OXQ2" s="61"/>
      <c r="OXR2" s="61"/>
      <c r="OXS2" s="61"/>
      <c r="OXT2" s="61"/>
      <c r="OXU2" s="61"/>
      <c r="OXV2" s="61"/>
      <c r="OXW2" s="61"/>
      <c r="OXX2" s="61"/>
      <c r="OXY2" s="61"/>
      <c r="OXZ2" s="61"/>
      <c r="OYA2" s="61"/>
      <c r="OYB2" s="61"/>
      <c r="OYC2" s="61"/>
      <c r="OYD2" s="61"/>
      <c r="OYE2" s="61"/>
      <c r="OYF2" s="61"/>
      <c r="OYG2" s="61"/>
      <c r="OYH2" s="61"/>
      <c r="OYI2" s="61"/>
      <c r="OYJ2" s="61"/>
      <c r="OYK2" s="61"/>
      <c r="OYL2" s="61"/>
      <c r="OYM2" s="61"/>
      <c r="OYN2" s="61"/>
      <c r="OYO2" s="61"/>
      <c r="OYP2" s="61"/>
      <c r="OYQ2" s="61"/>
      <c r="OYR2" s="61"/>
      <c r="OYS2" s="61"/>
      <c r="OYT2" s="61"/>
      <c r="OYU2" s="61"/>
      <c r="OYV2" s="61"/>
      <c r="OYW2" s="61"/>
      <c r="OYX2" s="61"/>
      <c r="OYY2" s="61"/>
      <c r="OYZ2" s="61"/>
      <c r="OZA2" s="61"/>
      <c r="OZB2" s="61"/>
      <c r="OZC2" s="61"/>
      <c r="OZD2" s="61"/>
      <c r="OZE2" s="61"/>
      <c r="OZF2" s="61"/>
      <c r="OZG2" s="61"/>
      <c r="OZH2" s="61"/>
      <c r="OZI2" s="61"/>
      <c r="OZJ2" s="61"/>
      <c r="OZK2" s="61"/>
      <c r="OZL2" s="61"/>
      <c r="OZM2" s="61"/>
      <c r="OZN2" s="61"/>
      <c r="OZO2" s="61"/>
      <c r="OZP2" s="61"/>
      <c r="OZQ2" s="61"/>
      <c r="OZR2" s="61"/>
      <c r="OZS2" s="61"/>
      <c r="OZT2" s="61"/>
      <c r="OZU2" s="61"/>
      <c r="OZV2" s="61"/>
      <c r="OZW2" s="61"/>
      <c r="OZX2" s="61"/>
      <c r="OZY2" s="61"/>
      <c r="OZZ2" s="61"/>
      <c r="PAA2" s="61"/>
      <c r="PAB2" s="61"/>
      <c r="PAC2" s="61"/>
      <c r="PAD2" s="61"/>
      <c r="PAE2" s="61"/>
      <c r="PAF2" s="61"/>
      <c r="PAG2" s="61"/>
      <c r="PAH2" s="61"/>
      <c r="PAI2" s="61"/>
      <c r="PAJ2" s="61"/>
      <c r="PAK2" s="61"/>
      <c r="PAL2" s="61"/>
      <c r="PAM2" s="61"/>
      <c r="PAN2" s="61"/>
      <c r="PAO2" s="61"/>
      <c r="PAP2" s="61"/>
      <c r="PAQ2" s="61"/>
      <c r="PAR2" s="61"/>
      <c r="PAS2" s="61"/>
      <c r="PAT2" s="61"/>
      <c r="PAU2" s="61"/>
      <c r="PAV2" s="61"/>
      <c r="PAW2" s="61"/>
      <c r="PAX2" s="61"/>
      <c r="PAY2" s="61"/>
      <c r="PAZ2" s="61"/>
      <c r="PBA2" s="61"/>
      <c r="PBB2" s="61"/>
      <c r="PBC2" s="61"/>
      <c r="PBD2" s="61"/>
      <c r="PBE2" s="61"/>
      <c r="PBF2" s="61"/>
      <c r="PBG2" s="61"/>
      <c r="PBH2" s="61"/>
      <c r="PBI2" s="61"/>
      <c r="PBJ2" s="61"/>
      <c r="PBK2" s="61"/>
      <c r="PBL2" s="61"/>
      <c r="PBM2" s="61"/>
      <c r="PBN2" s="61"/>
      <c r="PBO2" s="61"/>
      <c r="PBP2" s="61"/>
      <c r="PBQ2" s="61"/>
      <c r="PBR2" s="61"/>
      <c r="PBS2" s="61"/>
      <c r="PBT2" s="61"/>
      <c r="PBU2" s="61"/>
      <c r="PBV2" s="61"/>
      <c r="PBW2" s="61"/>
      <c r="PBX2" s="61"/>
      <c r="PBY2" s="61"/>
      <c r="PBZ2" s="61"/>
      <c r="PCA2" s="61"/>
      <c r="PCB2" s="61"/>
      <c r="PCC2" s="61"/>
      <c r="PCD2" s="61"/>
      <c r="PCE2" s="61"/>
      <c r="PCF2" s="61"/>
      <c r="PCG2" s="61"/>
      <c r="PCH2" s="61"/>
      <c r="PCI2" s="61"/>
      <c r="PCJ2" s="61"/>
      <c r="PCK2" s="61"/>
      <c r="PCL2" s="61"/>
      <c r="PCM2" s="61"/>
      <c r="PCN2" s="61"/>
      <c r="PCO2" s="61"/>
      <c r="PCP2" s="61"/>
      <c r="PCQ2" s="61"/>
      <c r="PCR2" s="61"/>
      <c r="PCS2" s="61"/>
      <c r="PCT2" s="61"/>
      <c r="PCU2" s="61"/>
      <c r="PCV2" s="61"/>
      <c r="PCW2" s="61"/>
      <c r="PCX2" s="61"/>
      <c r="PCY2" s="61"/>
      <c r="PCZ2" s="61"/>
      <c r="PDA2" s="61"/>
      <c r="PDB2" s="61"/>
      <c r="PDC2" s="61"/>
      <c r="PDD2" s="61"/>
      <c r="PDE2" s="61"/>
      <c r="PDF2" s="61"/>
      <c r="PDG2" s="61"/>
      <c r="PDH2" s="61"/>
      <c r="PDI2" s="61"/>
      <c r="PDJ2" s="61"/>
      <c r="PDK2" s="61"/>
      <c r="PDL2" s="61"/>
      <c r="PDM2" s="61"/>
      <c r="PDN2" s="61"/>
      <c r="PDO2" s="61"/>
      <c r="PDP2" s="61"/>
      <c r="PDQ2" s="61"/>
      <c r="PDR2" s="61"/>
      <c r="PDS2" s="61"/>
      <c r="PDT2" s="61"/>
      <c r="PDU2" s="61"/>
      <c r="PDV2" s="61"/>
      <c r="PDW2" s="61"/>
      <c r="PDX2" s="61"/>
      <c r="PDY2" s="61"/>
      <c r="PDZ2" s="61"/>
      <c r="PEA2" s="61"/>
      <c r="PEB2" s="61"/>
      <c r="PEC2" s="61"/>
      <c r="PED2" s="61"/>
      <c r="PEE2" s="61"/>
      <c r="PEF2" s="61"/>
      <c r="PEG2" s="61"/>
      <c r="PEH2" s="61"/>
      <c r="PEI2" s="61"/>
      <c r="PEJ2" s="61"/>
      <c r="PEK2" s="61"/>
      <c r="PEL2" s="61"/>
      <c r="PEM2" s="61"/>
      <c r="PEN2" s="61"/>
      <c r="PEO2" s="61"/>
      <c r="PEP2" s="61"/>
      <c r="PEQ2" s="61"/>
      <c r="PER2" s="61"/>
      <c r="PES2" s="61"/>
      <c r="PET2" s="61"/>
      <c r="PEU2" s="61"/>
      <c r="PEV2" s="61"/>
      <c r="PEW2" s="61"/>
      <c r="PEX2" s="61"/>
      <c r="PEY2" s="61"/>
      <c r="PEZ2" s="61"/>
      <c r="PFA2" s="61"/>
      <c r="PFB2" s="61"/>
      <c r="PFC2" s="61"/>
      <c r="PFD2" s="61"/>
      <c r="PFE2" s="61"/>
      <c r="PFF2" s="61"/>
      <c r="PFG2" s="61"/>
      <c r="PFH2" s="61"/>
      <c r="PFI2" s="61"/>
      <c r="PFJ2" s="61"/>
      <c r="PFK2" s="61"/>
      <c r="PFL2" s="61"/>
      <c r="PFM2" s="61"/>
      <c r="PFN2" s="61"/>
      <c r="PFO2" s="61"/>
      <c r="PFP2" s="61"/>
      <c r="PFQ2" s="61"/>
      <c r="PFR2" s="61"/>
      <c r="PFS2" s="61"/>
      <c r="PFT2" s="61"/>
      <c r="PFU2" s="61"/>
      <c r="PFV2" s="61"/>
      <c r="PFW2" s="61"/>
      <c r="PFX2" s="61"/>
      <c r="PFY2" s="61"/>
      <c r="PFZ2" s="61"/>
      <c r="PGA2" s="61"/>
      <c r="PGB2" s="61"/>
      <c r="PGC2" s="61"/>
      <c r="PGD2" s="61"/>
      <c r="PGE2" s="61"/>
      <c r="PGF2" s="61"/>
      <c r="PGG2" s="61"/>
      <c r="PGH2" s="61"/>
      <c r="PGI2" s="61"/>
      <c r="PGJ2" s="61"/>
      <c r="PGK2" s="61"/>
      <c r="PGL2" s="61"/>
      <c r="PGM2" s="61"/>
      <c r="PGN2" s="61"/>
      <c r="PGO2" s="61"/>
      <c r="PGP2" s="61"/>
      <c r="PGQ2" s="61"/>
      <c r="PGR2" s="61"/>
      <c r="PGS2" s="61"/>
      <c r="PGT2" s="61"/>
      <c r="PGU2" s="61"/>
      <c r="PGV2" s="61"/>
      <c r="PGW2" s="61"/>
      <c r="PGX2" s="61"/>
      <c r="PGY2" s="61"/>
      <c r="PGZ2" s="61"/>
      <c r="PHA2" s="61"/>
      <c r="PHB2" s="61"/>
      <c r="PHC2" s="61"/>
      <c r="PHD2" s="61"/>
      <c r="PHE2" s="61"/>
      <c r="PHF2" s="61"/>
      <c r="PHG2" s="61"/>
      <c r="PHH2" s="61"/>
      <c r="PHI2" s="61"/>
      <c r="PHJ2" s="61"/>
      <c r="PHK2" s="61"/>
      <c r="PHL2" s="61"/>
      <c r="PHM2" s="61"/>
      <c r="PHN2" s="61"/>
      <c r="PHO2" s="61"/>
      <c r="PHP2" s="61"/>
      <c r="PHQ2" s="61"/>
      <c r="PHR2" s="61"/>
      <c r="PHS2" s="61"/>
      <c r="PHT2" s="61"/>
      <c r="PHU2" s="61"/>
      <c r="PHV2" s="61"/>
      <c r="PHW2" s="61"/>
      <c r="PHX2" s="61"/>
      <c r="PHY2" s="61"/>
      <c r="PHZ2" s="61"/>
      <c r="PIA2" s="61"/>
      <c r="PIB2" s="61"/>
      <c r="PIC2" s="61"/>
      <c r="PID2" s="61"/>
      <c r="PIE2" s="61"/>
      <c r="PIF2" s="61"/>
      <c r="PIG2" s="61"/>
      <c r="PIH2" s="61"/>
      <c r="PII2" s="61"/>
      <c r="PIJ2" s="61"/>
      <c r="PIK2" s="61"/>
      <c r="PIL2" s="61"/>
      <c r="PIM2" s="61"/>
      <c r="PIN2" s="61"/>
      <c r="PIO2" s="61"/>
      <c r="PIP2" s="61"/>
      <c r="PIQ2" s="61"/>
      <c r="PIR2" s="61"/>
      <c r="PIS2" s="61"/>
      <c r="PIT2" s="61"/>
      <c r="PIU2" s="61"/>
      <c r="PIV2" s="61"/>
      <c r="PIW2" s="61"/>
      <c r="PIX2" s="61"/>
      <c r="PIY2" s="61"/>
      <c r="PIZ2" s="61"/>
      <c r="PJA2" s="61"/>
      <c r="PJB2" s="61"/>
      <c r="PJC2" s="61"/>
      <c r="PJD2" s="61"/>
      <c r="PJE2" s="61"/>
      <c r="PJF2" s="61"/>
      <c r="PJG2" s="61"/>
      <c r="PJH2" s="61"/>
      <c r="PJI2" s="61"/>
      <c r="PJJ2" s="61"/>
      <c r="PJK2" s="61"/>
      <c r="PJL2" s="61"/>
      <c r="PJM2" s="61"/>
      <c r="PJN2" s="61"/>
      <c r="PJO2" s="61"/>
      <c r="PJP2" s="61"/>
      <c r="PJQ2" s="61"/>
      <c r="PJR2" s="61"/>
      <c r="PJS2" s="61"/>
      <c r="PJT2" s="61"/>
      <c r="PJU2" s="61"/>
      <c r="PJV2" s="61"/>
      <c r="PJW2" s="61"/>
      <c r="PJX2" s="61"/>
      <c r="PJY2" s="61"/>
      <c r="PJZ2" s="61"/>
      <c r="PKA2" s="61"/>
      <c r="PKB2" s="61"/>
      <c r="PKC2" s="61"/>
      <c r="PKD2" s="61"/>
      <c r="PKE2" s="61"/>
      <c r="PKF2" s="61"/>
      <c r="PKG2" s="61"/>
      <c r="PKH2" s="61"/>
      <c r="PKI2" s="61"/>
      <c r="PKJ2" s="61"/>
      <c r="PKK2" s="61"/>
      <c r="PKL2" s="61"/>
      <c r="PKM2" s="61"/>
      <c r="PKN2" s="61"/>
      <c r="PKO2" s="61"/>
      <c r="PKP2" s="61"/>
      <c r="PKQ2" s="61"/>
      <c r="PKR2" s="61"/>
      <c r="PKS2" s="61"/>
      <c r="PKT2" s="61"/>
      <c r="PKU2" s="61"/>
      <c r="PKV2" s="61"/>
      <c r="PKW2" s="61"/>
      <c r="PKX2" s="61"/>
      <c r="PKY2" s="61"/>
      <c r="PKZ2" s="61"/>
      <c r="PLA2" s="61"/>
      <c r="PLB2" s="61"/>
      <c r="PLC2" s="61"/>
      <c r="PLD2" s="61"/>
      <c r="PLE2" s="61"/>
      <c r="PLF2" s="61"/>
      <c r="PLG2" s="61"/>
      <c r="PLH2" s="61"/>
      <c r="PLI2" s="61"/>
      <c r="PLJ2" s="61"/>
      <c r="PLK2" s="61"/>
      <c r="PLL2" s="61"/>
      <c r="PLM2" s="61"/>
      <c r="PLN2" s="61"/>
      <c r="PLO2" s="61"/>
      <c r="PLP2" s="61"/>
      <c r="PLQ2" s="61"/>
      <c r="PLR2" s="61"/>
      <c r="PLS2" s="61"/>
      <c r="PLT2" s="61"/>
      <c r="PLU2" s="61"/>
      <c r="PLV2" s="61"/>
      <c r="PLW2" s="61"/>
      <c r="PLX2" s="61"/>
      <c r="PLY2" s="61"/>
      <c r="PLZ2" s="61"/>
      <c r="PMA2" s="61"/>
      <c r="PMB2" s="61"/>
      <c r="PMC2" s="61"/>
      <c r="PMD2" s="61"/>
      <c r="PME2" s="61"/>
      <c r="PMF2" s="61"/>
      <c r="PMG2" s="61"/>
      <c r="PMH2" s="61"/>
      <c r="PMI2" s="61"/>
      <c r="PMJ2" s="61"/>
      <c r="PMK2" s="61"/>
      <c r="PML2" s="61"/>
      <c r="PMM2" s="61"/>
      <c r="PMN2" s="61"/>
      <c r="PMO2" s="61"/>
      <c r="PMP2" s="61"/>
      <c r="PMQ2" s="61"/>
      <c r="PMR2" s="61"/>
      <c r="PMS2" s="61"/>
      <c r="PMT2" s="61"/>
      <c r="PMU2" s="61"/>
      <c r="PMV2" s="61"/>
      <c r="PMW2" s="61"/>
      <c r="PMX2" s="61"/>
      <c r="PMY2" s="61"/>
      <c r="PMZ2" s="61"/>
      <c r="PNA2" s="61"/>
      <c r="PNB2" s="61"/>
      <c r="PNC2" s="61"/>
      <c r="PND2" s="61"/>
      <c r="PNE2" s="61"/>
      <c r="PNF2" s="61"/>
      <c r="PNG2" s="61"/>
      <c r="PNH2" s="61"/>
      <c r="PNI2" s="61"/>
      <c r="PNJ2" s="61"/>
      <c r="PNK2" s="61"/>
      <c r="PNL2" s="61"/>
      <c r="PNM2" s="61"/>
      <c r="PNN2" s="61"/>
      <c r="PNO2" s="61"/>
      <c r="PNP2" s="61"/>
      <c r="PNQ2" s="61"/>
      <c r="PNR2" s="61"/>
      <c r="PNS2" s="61"/>
      <c r="PNT2" s="61"/>
      <c r="PNU2" s="61"/>
      <c r="PNV2" s="61"/>
      <c r="PNW2" s="61"/>
      <c r="PNX2" s="61"/>
      <c r="PNY2" s="61"/>
      <c r="PNZ2" s="61"/>
      <c r="POA2" s="61"/>
      <c r="POB2" s="61"/>
      <c r="POC2" s="61"/>
      <c r="POD2" s="61"/>
      <c r="POE2" s="61"/>
      <c r="POF2" s="61"/>
      <c r="POG2" s="61"/>
      <c r="POH2" s="61"/>
      <c r="POI2" s="61"/>
      <c r="POJ2" s="61"/>
      <c r="POK2" s="61"/>
      <c r="POL2" s="61"/>
      <c r="POM2" s="61"/>
      <c r="PON2" s="61"/>
      <c r="POO2" s="61"/>
      <c r="POP2" s="61"/>
      <c r="POQ2" s="61"/>
      <c r="POR2" s="61"/>
      <c r="POS2" s="61"/>
      <c r="POT2" s="61"/>
      <c r="POU2" s="61"/>
      <c r="POV2" s="61"/>
      <c r="POW2" s="61"/>
      <c r="POX2" s="61"/>
      <c r="POY2" s="61"/>
      <c r="POZ2" s="61"/>
      <c r="PPA2" s="61"/>
      <c r="PPB2" s="61"/>
      <c r="PPC2" s="61"/>
      <c r="PPD2" s="61"/>
      <c r="PPE2" s="61"/>
      <c r="PPF2" s="61"/>
      <c r="PPG2" s="61"/>
      <c r="PPH2" s="61"/>
      <c r="PPI2" s="61"/>
      <c r="PPJ2" s="61"/>
      <c r="PPK2" s="61"/>
      <c r="PPL2" s="61"/>
      <c r="PPM2" s="61"/>
      <c r="PPN2" s="61"/>
      <c r="PPO2" s="61"/>
      <c r="PPP2" s="61"/>
      <c r="PPQ2" s="61"/>
      <c r="PPR2" s="61"/>
      <c r="PPS2" s="61"/>
      <c r="PPT2" s="61"/>
      <c r="PPU2" s="61"/>
      <c r="PPV2" s="61"/>
      <c r="PPW2" s="61"/>
      <c r="PPX2" s="61"/>
      <c r="PPY2" s="61"/>
      <c r="PPZ2" s="61"/>
      <c r="PQA2" s="61"/>
      <c r="PQB2" s="61"/>
      <c r="PQC2" s="61"/>
      <c r="PQD2" s="61"/>
      <c r="PQE2" s="61"/>
      <c r="PQF2" s="61"/>
      <c r="PQG2" s="61"/>
      <c r="PQH2" s="61"/>
      <c r="PQI2" s="61"/>
      <c r="PQJ2" s="61"/>
      <c r="PQK2" s="61"/>
      <c r="PQL2" s="61"/>
      <c r="PQM2" s="61"/>
      <c r="PQN2" s="61"/>
      <c r="PQO2" s="61"/>
      <c r="PQP2" s="61"/>
      <c r="PQQ2" s="61"/>
      <c r="PQR2" s="61"/>
      <c r="PQS2" s="61"/>
      <c r="PQT2" s="61"/>
      <c r="PQU2" s="61"/>
      <c r="PQV2" s="61"/>
      <c r="PQW2" s="61"/>
      <c r="PQX2" s="61"/>
      <c r="PQY2" s="61"/>
      <c r="PQZ2" s="61"/>
      <c r="PRA2" s="61"/>
      <c r="PRB2" s="61"/>
      <c r="PRC2" s="61"/>
      <c r="PRD2" s="61"/>
      <c r="PRE2" s="61"/>
      <c r="PRF2" s="61"/>
      <c r="PRG2" s="61"/>
      <c r="PRH2" s="61"/>
      <c r="PRI2" s="61"/>
      <c r="PRJ2" s="61"/>
      <c r="PRK2" s="61"/>
      <c r="PRL2" s="61"/>
      <c r="PRM2" s="61"/>
      <c r="PRN2" s="61"/>
      <c r="PRO2" s="61"/>
      <c r="PRP2" s="61"/>
      <c r="PRQ2" s="61"/>
      <c r="PRR2" s="61"/>
      <c r="PRS2" s="61"/>
      <c r="PRT2" s="61"/>
      <c r="PRU2" s="61"/>
      <c r="PRV2" s="61"/>
      <c r="PRW2" s="61"/>
      <c r="PRX2" s="61"/>
      <c r="PRY2" s="61"/>
      <c r="PRZ2" s="61"/>
      <c r="PSA2" s="61"/>
      <c r="PSB2" s="61"/>
      <c r="PSC2" s="61"/>
      <c r="PSD2" s="61"/>
      <c r="PSE2" s="61"/>
      <c r="PSF2" s="61"/>
      <c r="PSG2" s="61"/>
      <c r="PSH2" s="61"/>
      <c r="PSI2" s="61"/>
      <c r="PSJ2" s="61"/>
      <c r="PSK2" s="61"/>
      <c r="PSL2" s="61"/>
      <c r="PSM2" s="61"/>
      <c r="PSN2" s="61"/>
      <c r="PSO2" s="61"/>
      <c r="PSP2" s="61"/>
      <c r="PSQ2" s="61"/>
      <c r="PSR2" s="61"/>
      <c r="PSS2" s="61"/>
      <c r="PST2" s="61"/>
      <c r="PSU2" s="61"/>
      <c r="PSV2" s="61"/>
      <c r="PSW2" s="61"/>
      <c r="PSX2" s="61"/>
      <c r="PSY2" s="61"/>
      <c r="PSZ2" s="61"/>
      <c r="PTA2" s="61"/>
      <c r="PTB2" s="61"/>
      <c r="PTC2" s="61"/>
      <c r="PTD2" s="61"/>
      <c r="PTE2" s="61"/>
      <c r="PTF2" s="61"/>
      <c r="PTG2" s="61"/>
      <c r="PTH2" s="61"/>
      <c r="PTI2" s="61"/>
      <c r="PTJ2" s="61"/>
      <c r="PTK2" s="61"/>
      <c r="PTL2" s="61"/>
      <c r="PTM2" s="61"/>
      <c r="PTN2" s="61"/>
      <c r="PTO2" s="61"/>
      <c r="PTP2" s="61"/>
      <c r="PTQ2" s="61"/>
      <c r="PTR2" s="61"/>
      <c r="PTS2" s="61"/>
      <c r="PTT2" s="61"/>
      <c r="PTU2" s="61"/>
      <c r="PTV2" s="61"/>
      <c r="PTW2" s="61"/>
      <c r="PTX2" s="61"/>
      <c r="PTY2" s="61"/>
      <c r="PTZ2" s="61"/>
      <c r="PUA2" s="61"/>
      <c r="PUB2" s="61"/>
      <c r="PUC2" s="61"/>
      <c r="PUD2" s="61"/>
      <c r="PUE2" s="61"/>
      <c r="PUF2" s="61"/>
      <c r="PUG2" s="61"/>
      <c r="PUH2" s="61"/>
      <c r="PUI2" s="61"/>
      <c r="PUJ2" s="61"/>
      <c r="PUK2" s="61"/>
      <c r="PUL2" s="61"/>
      <c r="PUM2" s="61"/>
      <c r="PUN2" s="61"/>
      <c r="PUO2" s="61"/>
      <c r="PUP2" s="61"/>
      <c r="PUQ2" s="61"/>
      <c r="PUR2" s="61"/>
      <c r="PUS2" s="61"/>
      <c r="PUT2" s="61"/>
      <c r="PUU2" s="61"/>
      <c r="PUV2" s="61"/>
      <c r="PUW2" s="61"/>
      <c r="PUX2" s="61"/>
      <c r="PUY2" s="61"/>
      <c r="PUZ2" s="61"/>
      <c r="PVA2" s="61"/>
      <c r="PVB2" s="61"/>
      <c r="PVC2" s="61"/>
      <c r="PVD2" s="61"/>
      <c r="PVE2" s="61"/>
      <c r="PVF2" s="61"/>
      <c r="PVG2" s="61"/>
      <c r="PVH2" s="61"/>
      <c r="PVI2" s="61"/>
      <c r="PVJ2" s="61"/>
      <c r="PVK2" s="61"/>
      <c r="PVL2" s="61"/>
      <c r="PVM2" s="61"/>
      <c r="PVN2" s="61"/>
      <c r="PVO2" s="61"/>
      <c r="PVP2" s="61"/>
      <c r="PVQ2" s="61"/>
      <c r="PVR2" s="61"/>
      <c r="PVS2" s="61"/>
      <c r="PVT2" s="61"/>
      <c r="PVU2" s="61"/>
      <c r="PVV2" s="61"/>
      <c r="PVW2" s="61"/>
      <c r="PVX2" s="61"/>
      <c r="PVY2" s="61"/>
      <c r="PVZ2" s="61"/>
      <c r="PWA2" s="61"/>
      <c r="PWB2" s="61"/>
      <c r="PWC2" s="61"/>
      <c r="PWD2" s="61"/>
      <c r="PWE2" s="61"/>
      <c r="PWF2" s="61"/>
      <c r="PWG2" s="61"/>
      <c r="PWH2" s="61"/>
      <c r="PWI2" s="61"/>
      <c r="PWJ2" s="61"/>
      <c r="PWK2" s="61"/>
      <c r="PWL2" s="61"/>
      <c r="PWM2" s="61"/>
      <c r="PWN2" s="61"/>
      <c r="PWO2" s="61"/>
      <c r="PWP2" s="61"/>
      <c r="PWQ2" s="61"/>
      <c r="PWR2" s="61"/>
      <c r="PWS2" s="61"/>
      <c r="PWT2" s="61"/>
      <c r="PWU2" s="61"/>
      <c r="PWV2" s="61"/>
      <c r="PWW2" s="61"/>
      <c r="PWX2" s="61"/>
      <c r="PWY2" s="61"/>
      <c r="PWZ2" s="61"/>
      <c r="PXA2" s="61"/>
      <c r="PXB2" s="61"/>
      <c r="PXC2" s="61"/>
      <c r="PXD2" s="61"/>
      <c r="PXE2" s="61"/>
      <c r="PXF2" s="61"/>
      <c r="PXG2" s="61"/>
      <c r="PXH2" s="61"/>
      <c r="PXI2" s="61"/>
      <c r="PXJ2" s="61"/>
      <c r="PXK2" s="61"/>
      <c r="PXL2" s="61"/>
      <c r="PXM2" s="61"/>
      <c r="PXN2" s="61"/>
      <c r="PXO2" s="61"/>
      <c r="PXP2" s="61"/>
      <c r="PXQ2" s="61"/>
      <c r="PXR2" s="61"/>
      <c r="PXS2" s="61"/>
      <c r="PXT2" s="61"/>
      <c r="PXU2" s="61"/>
      <c r="PXV2" s="61"/>
      <c r="PXW2" s="61"/>
      <c r="PXX2" s="61"/>
      <c r="PXY2" s="61"/>
      <c r="PXZ2" s="61"/>
      <c r="PYA2" s="61"/>
      <c r="PYB2" s="61"/>
      <c r="PYC2" s="61"/>
      <c r="PYD2" s="61"/>
      <c r="PYE2" s="61"/>
      <c r="PYF2" s="61"/>
      <c r="PYG2" s="61"/>
      <c r="PYH2" s="61"/>
      <c r="PYI2" s="61"/>
      <c r="PYJ2" s="61"/>
      <c r="PYK2" s="61"/>
      <c r="PYL2" s="61"/>
      <c r="PYM2" s="61"/>
      <c r="PYN2" s="61"/>
      <c r="PYO2" s="61"/>
      <c r="PYP2" s="61"/>
      <c r="PYQ2" s="61"/>
      <c r="PYR2" s="61"/>
      <c r="PYS2" s="61"/>
      <c r="PYT2" s="61"/>
      <c r="PYU2" s="61"/>
      <c r="PYV2" s="61"/>
      <c r="PYW2" s="61"/>
      <c r="PYX2" s="61"/>
      <c r="PYY2" s="61"/>
      <c r="PYZ2" s="61"/>
      <c r="PZA2" s="61"/>
      <c r="PZB2" s="61"/>
      <c r="PZC2" s="61"/>
      <c r="PZD2" s="61"/>
      <c r="PZE2" s="61"/>
      <c r="PZF2" s="61"/>
      <c r="PZG2" s="61"/>
      <c r="PZH2" s="61"/>
      <c r="PZI2" s="61"/>
      <c r="PZJ2" s="61"/>
      <c r="PZK2" s="61"/>
      <c r="PZL2" s="61"/>
      <c r="PZM2" s="61"/>
      <c r="PZN2" s="61"/>
      <c r="PZO2" s="61"/>
      <c r="PZP2" s="61"/>
      <c r="PZQ2" s="61"/>
      <c r="PZR2" s="61"/>
      <c r="PZS2" s="61"/>
      <c r="PZT2" s="61"/>
      <c r="PZU2" s="61"/>
      <c r="PZV2" s="61"/>
      <c r="PZW2" s="61"/>
      <c r="PZX2" s="61"/>
      <c r="PZY2" s="61"/>
      <c r="PZZ2" s="61"/>
      <c r="QAA2" s="61"/>
      <c r="QAB2" s="61"/>
      <c r="QAC2" s="61"/>
      <c r="QAD2" s="61"/>
      <c r="QAE2" s="61"/>
      <c r="QAF2" s="61"/>
      <c r="QAG2" s="61"/>
      <c r="QAH2" s="61"/>
      <c r="QAI2" s="61"/>
      <c r="QAJ2" s="61"/>
      <c r="QAK2" s="61"/>
      <c r="QAL2" s="61"/>
      <c r="QAM2" s="61"/>
      <c r="QAN2" s="61"/>
      <c r="QAO2" s="61"/>
      <c r="QAP2" s="61"/>
      <c r="QAQ2" s="61"/>
      <c r="QAR2" s="61"/>
      <c r="QAS2" s="61"/>
      <c r="QAT2" s="61"/>
      <c r="QAU2" s="61"/>
      <c r="QAV2" s="61"/>
      <c r="QAW2" s="61"/>
      <c r="QAX2" s="61"/>
      <c r="QAY2" s="61"/>
      <c r="QAZ2" s="61"/>
      <c r="QBA2" s="61"/>
      <c r="QBB2" s="61"/>
      <c r="QBC2" s="61"/>
      <c r="QBD2" s="61"/>
      <c r="QBE2" s="61"/>
      <c r="QBF2" s="61"/>
      <c r="QBG2" s="61"/>
      <c r="QBH2" s="61"/>
      <c r="QBI2" s="61"/>
      <c r="QBJ2" s="61"/>
      <c r="QBK2" s="61"/>
      <c r="QBL2" s="61"/>
      <c r="QBM2" s="61"/>
      <c r="QBN2" s="61"/>
      <c r="QBO2" s="61"/>
      <c r="QBP2" s="61"/>
      <c r="QBQ2" s="61"/>
      <c r="QBR2" s="61"/>
      <c r="QBS2" s="61"/>
      <c r="QBT2" s="61"/>
      <c r="QBU2" s="61"/>
      <c r="QBV2" s="61"/>
      <c r="QBW2" s="61"/>
      <c r="QBX2" s="61"/>
      <c r="QBY2" s="61"/>
      <c r="QBZ2" s="61"/>
      <c r="QCA2" s="61"/>
      <c r="QCB2" s="61"/>
      <c r="QCC2" s="61"/>
      <c r="QCD2" s="61"/>
      <c r="QCE2" s="61"/>
      <c r="QCF2" s="61"/>
      <c r="QCG2" s="61"/>
      <c r="QCH2" s="61"/>
      <c r="QCI2" s="61"/>
      <c r="QCJ2" s="61"/>
      <c r="QCK2" s="61"/>
      <c r="QCL2" s="61"/>
      <c r="QCM2" s="61"/>
      <c r="QCN2" s="61"/>
      <c r="QCO2" s="61"/>
      <c r="QCP2" s="61"/>
      <c r="QCQ2" s="61"/>
      <c r="QCR2" s="61"/>
      <c r="QCS2" s="61"/>
      <c r="QCT2" s="61"/>
      <c r="QCU2" s="61"/>
      <c r="QCV2" s="61"/>
      <c r="QCW2" s="61"/>
      <c r="QCX2" s="61"/>
      <c r="QCY2" s="61"/>
      <c r="QCZ2" s="61"/>
      <c r="QDA2" s="61"/>
      <c r="QDB2" s="61"/>
      <c r="QDC2" s="61"/>
      <c r="QDD2" s="61"/>
      <c r="QDE2" s="61"/>
      <c r="QDF2" s="61"/>
      <c r="QDG2" s="61"/>
      <c r="QDH2" s="61"/>
      <c r="QDI2" s="61"/>
      <c r="QDJ2" s="61"/>
      <c r="QDK2" s="61"/>
      <c r="QDL2" s="61"/>
      <c r="QDM2" s="61"/>
      <c r="QDN2" s="61"/>
      <c r="QDO2" s="61"/>
      <c r="QDP2" s="61"/>
      <c r="QDQ2" s="61"/>
      <c r="QDR2" s="61"/>
      <c r="QDS2" s="61"/>
      <c r="QDT2" s="61"/>
      <c r="QDU2" s="61"/>
      <c r="QDV2" s="61"/>
      <c r="QDW2" s="61"/>
      <c r="QDX2" s="61"/>
      <c r="QDY2" s="61"/>
      <c r="QDZ2" s="61"/>
      <c r="QEA2" s="61"/>
      <c r="QEB2" s="61"/>
      <c r="QEC2" s="61"/>
      <c r="QED2" s="61"/>
      <c r="QEE2" s="61"/>
      <c r="QEF2" s="61"/>
      <c r="QEG2" s="61"/>
      <c r="QEH2" s="61"/>
      <c r="QEI2" s="61"/>
      <c r="QEJ2" s="61"/>
      <c r="QEK2" s="61"/>
      <c r="QEL2" s="61"/>
      <c r="QEM2" s="61"/>
      <c r="QEN2" s="61"/>
      <c r="QEO2" s="61"/>
      <c r="QEP2" s="61"/>
      <c r="QEQ2" s="61"/>
      <c r="QER2" s="61"/>
      <c r="QES2" s="61"/>
      <c r="QET2" s="61"/>
      <c r="QEU2" s="61"/>
      <c r="QEV2" s="61"/>
      <c r="QEW2" s="61"/>
      <c r="QEX2" s="61"/>
      <c r="QEY2" s="61"/>
      <c r="QEZ2" s="61"/>
      <c r="QFA2" s="61"/>
      <c r="QFB2" s="61"/>
      <c r="QFC2" s="61"/>
      <c r="QFD2" s="61"/>
      <c r="QFE2" s="61"/>
      <c r="QFF2" s="61"/>
      <c r="QFG2" s="61"/>
      <c r="QFH2" s="61"/>
      <c r="QFI2" s="61"/>
      <c r="QFJ2" s="61"/>
      <c r="QFK2" s="61"/>
      <c r="QFL2" s="61"/>
      <c r="QFM2" s="61"/>
      <c r="QFN2" s="61"/>
      <c r="QFO2" s="61"/>
      <c r="QFP2" s="61"/>
      <c r="QFQ2" s="61"/>
      <c r="QFR2" s="61"/>
      <c r="QFS2" s="61"/>
      <c r="QFT2" s="61"/>
      <c r="QFU2" s="61"/>
      <c r="QFV2" s="61"/>
      <c r="QFW2" s="61"/>
      <c r="QFX2" s="61"/>
      <c r="QFY2" s="61"/>
      <c r="QFZ2" s="61"/>
      <c r="QGA2" s="61"/>
      <c r="QGB2" s="61"/>
      <c r="QGC2" s="61"/>
      <c r="QGD2" s="61"/>
      <c r="QGE2" s="61"/>
      <c r="QGF2" s="61"/>
      <c r="QGG2" s="61"/>
      <c r="QGH2" s="61"/>
      <c r="QGI2" s="61"/>
      <c r="QGJ2" s="61"/>
      <c r="QGK2" s="61"/>
      <c r="QGL2" s="61"/>
      <c r="QGM2" s="61"/>
      <c r="QGN2" s="61"/>
      <c r="QGO2" s="61"/>
      <c r="QGP2" s="61"/>
      <c r="QGQ2" s="61"/>
      <c r="QGR2" s="61"/>
      <c r="QGS2" s="61"/>
      <c r="QGT2" s="61"/>
      <c r="QGU2" s="61"/>
      <c r="QGV2" s="61"/>
      <c r="QGW2" s="61"/>
      <c r="QGX2" s="61"/>
      <c r="QGY2" s="61"/>
      <c r="QGZ2" s="61"/>
      <c r="QHA2" s="61"/>
      <c r="QHB2" s="61"/>
      <c r="QHC2" s="61"/>
      <c r="QHD2" s="61"/>
      <c r="QHE2" s="61"/>
      <c r="QHF2" s="61"/>
      <c r="QHG2" s="61"/>
      <c r="QHH2" s="61"/>
      <c r="QHI2" s="61"/>
      <c r="QHJ2" s="61"/>
      <c r="QHK2" s="61"/>
      <c r="QHL2" s="61"/>
      <c r="QHM2" s="61"/>
      <c r="QHN2" s="61"/>
      <c r="QHO2" s="61"/>
      <c r="QHP2" s="61"/>
      <c r="QHQ2" s="61"/>
      <c r="QHR2" s="61"/>
      <c r="QHS2" s="61"/>
      <c r="QHT2" s="61"/>
      <c r="QHU2" s="61"/>
      <c r="QHV2" s="61"/>
      <c r="QHW2" s="61"/>
      <c r="QHX2" s="61"/>
      <c r="QHY2" s="61"/>
      <c r="QHZ2" s="61"/>
      <c r="QIA2" s="61"/>
      <c r="QIB2" s="61"/>
      <c r="QIC2" s="61"/>
      <c r="QID2" s="61"/>
      <c r="QIE2" s="61"/>
      <c r="QIF2" s="61"/>
      <c r="QIG2" s="61"/>
      <c r="QIH2" s="61"/>
      <c r="QII2" s="61"/>
      <c r="QIJ2" s="61"/>
      <c r="QIK2" s="61"/>
      <c r="QIL2" s="61"/>
      <c r="QIM2" s="61"/>
      <c r="QIN2" s="61"/>
      <c r="QIO2" s="61"/>
      <c r="QIP2" s="61"/>
      <c r="QIQ2" s="61"/>
      <c r="QIR2" s="61"/>
      <c r="QIS2" s="61"/>
      <c r="QIT2" s="61"/>
      <c r="QIU2" s="61"/>
      <c r="QIV2" s="61"/>
      <c r="QIW2" s="61"/>
      <c r="QIX2" s="61"/>
      <c r="QIY2" s="61"/>
      <c r="QIZ2" s="61"/>
      <c r="QJA2" s="61"/>
      <c r="QJB2" s="61"/>
      <c r="QJC2" s="61"/>
      <c r="QJD2" s="61"/>
      <c r="QJE2" s="61"/>
      <c r="QJF2" s="61"/>
      <c r="QJG2" s="61"/>
      <c r="QJH2" s="61"/>
      <c r="QJI2" s="61"/>
      <c r="QJJ2" s="61"/>
      <c r="QJK2" s="61"/>
      <c r="QJL2" s="61"/>
      <c r="QJM2" s="61"/>
      <c r="QJN2" s="61"/>
      <c r="QJO2" s="61"/>
      <c r="QJP2" s="61"/>
      <c r="QJQ2" s="61"/>
      <c r="QJR2" s="61"/>
      <c r="QJS2" s="61"/>
      <c r="QJT2" s="61"/>
      <c r="QJU2" s="61"/>
      <c r="QJV2" s="61"/>
      <c r="QJW2" s="61"/>
      <c r="QJX2" s="61"/>
      <c r="QJY2" s="61"/>
      <c r="QJZ2" s="61"/>
      <c r="QKA2" s="61"/>
      <c r="QKB2" s="61"/>
      <c r="QKC2" s="61"/>
      <c r="QKD2" s="61"/>
      <c r="QKE2" s="61"/>
      <c r="QKF2" s="61"/>
      <c r="QKG2" s="61"/>
      <c r="QKH2" s="61"/>
      <c r="QKI2" s="61"/>
      <c r="QKJ2" s="61"/>
      <c r="QKK2" s="61"/>
      <c r="QKL2" s="61"/>
      <c r="QKM2" s="61"/>
      <c r="QKN2" s="61"/>
      <c r="QKO2" s="61"/>
      <c r="QKP2" s="61"/>
      <c r="QKQ2" s="61"/>
      <c r="QKR2" s="61"/>
      <c r="QKS2" s="61"/>
      <c r="QKT2" s="61"/>
      <c r="QKU2" s="61"/>
      <c r="QKV2" s="61"/>
      <c r="QKW2" s="61"/>
      <c r="QKX2" s="61"/>
      <c r="QKY2" s="61"/>
      <c r="QKZ2" s="61"/>
      <c r="QLA2" s="61"/>
      <c r="QLB2" s="61"/>
      <c r="QLC2" s="61"/>
      <c r="QLD2" s="61"/>
      <c r="QLE2" s="61"/>
      <c r="QLF2" s="61"/>
      <c r="QLG2" s="61"/>
      <c r="QLH2" s="61"/>
      <c r="QLI2" s="61"/>
      <c r="QLJ2" s="61"/>
      <c r="QLK2" s="61"/>
      <c r="QLL2" s="61"/>
      <c r="QLM2" s="61"/>
      <c r="QLN2" s="61"/>
      <c r="QLO2" s="61"/>
      <c r="QLP2" s="61"/>
      <c r="QLQ2" s="61"/>
      <c r="QLR2" s="61"/>
      <c r="QLS2" s="61"/>
      <c r="QLT2" s="61"/>
      <c r="QLU2" s="61"/>
      <c r="QLV2" s="61"/>
      <c r="QLW2" s="61"/>
      <c r="QLX2" s="61"/>
      <c r="QLY2" s="61"/>
      <c r="QLZ2" s="61"/>
      <c r="QMA2" s="61"/>
      <c r="QMB2" s="61"/>
      <c r="QMC2" s="61"/>
      <c r="QMD2" s="61"/>
      <c r="QME2" s="61"/>
      <c r="QMF2" s="61"/>
      <c r="QMG2" s="61"/>
      <c r="QMH2" s="61"/>
      <c r="QMI2" s="61"/>
      <c r="QMJ2" s="61"/>
      <c r="QMK2" s="61"/>
      <c r="QML2" s="61"/>
      <c r="QMM2" s="61"/>
      <c r="QMN2" s="61"/>
      <c r="QMO2" s="61"/>
      <c r="QMP2" s="61"/>
      <c r="QMQ2" s="61"/>
      <c r="QMR2" s="61"/>
      <c r="QMS2" s="61"/>
      <c r="QMT2" s="61"/>
      <c r="QMU2" s="61"/>
      <c r="QMV2" s="61"/>
      <c r="QMW2" s="61"/>
      <c r="QMX2" s="61"/>
      <c r="QMY2" s="61"/>
      <c r="QMZ2" s="61"/>
      <c r="QNA2" s="61"/>
      <c r="QNB2" s="61"/>
      <c r="QNC2" s="61"/>
      <c r="QND2" s="61"/>
      <c r="QNE2" s="61"/>
      <c r="QNF2" s="61"/>
      <c r="QNG2" s="61"/>
      <c r="QNH2" s="61"/>
      <c r="QNI2" s="61"/>
      <c r="QNJ2" s="61"/>
      <c r="QNK2" s="61"/>
      <c r="QNL2" s="61"/>
      <c r="QNM2" s="61"/>
      <c r="QNN2" s="61"/>
      <c r="QNO2" s="61"/>
      <c r="QNP2" s="61"/>
      <c r="QNQ2" s="61"/>
      <c r="QNR2" s="61"/>
      <c r="QNS2" s="61"/>
      <c r="QNT2" s="61"/>
      <c r="QNU2" s="61"/>
      <c r="QNV2" s="61"/>
      <c r="QNW2" s="61"/>
      <c r="QNX2" s="61"/>
      <c r="QNY2" s="61"/>
      <c r="QNZ2" s="61"/>
      <c r="QOA2" s="61"/>
      <c r="QOB2" s="61"/>
      <c r="QOC2" s="61"/>
      <c r="QOD2" s="61"/>
      <c r="QOE2" s="61"/>
      <c r="QOF2" s="61"/>
      <c r="QOG2" s="61"/>
      <c r="QOH2" s="61"/>
      <c r="QOI2" s="61"/>
      <c r="QOJ2" s="61"/>
      <c r="QOK2" s="61"/>
      <c r="QOL2" s="61"/>
      <c r="QOM2" s="61"/>
      <c r="QON2" s="61"/>
      <c r="QOO2" s="61"/>
      <c r="QOP2" s="61"/>
      <c r="QOQ2" s="61"/>
      <c r="QOR2" s="61"/>
      <c r="QOS2" s="61"/>
      <c r="QOT2" s="61"/>
      <c r="QOU2" s="61"/>
      <c r="QOV2" s="61"/>
      <c r="QOW2" s="61"/>
      <c r="QOX2" s="61"/>
      <c r="QOY2" s="61"/>
      <c r="QOZ2" s="61"/>
      <c r="QPA2" s="61"/>
      <c r="QPB2" s="61"/>
      <c r="QPC2" s="61"/>
      <c r="QPD2" s="61"/>
      <c r="QPE2" s="61"/>
      <c r="QPF2" s="61"/>
      <c r="QPG2" s="61"/>
      <c r="QPH2" s="61"/>
      <c r="QPI2" s="61"/>
      <c r="QPJ2" s="61"/>
      <c r="QPK2" s="61"/>
      <c r="QPL2" s="61"/>
      <c r="QPM2" s="61"/>
      <c r="QPN2" s="61"/>
      <c r="QPO2" s="61"/>
      <c r="QPP2" s="61"/>
      <c r="QPQ2" s="61"/>
      <c r="QPR2" s="61"/>
      <c r="QPS2" s="61"/>
      <c r="QPT2" s="61"/>
      <c r="QPU2" s="61"/>
      <c r="QPV2" s="61"/>
      <c r="QPW2" s="61"/>
      <c r="QPX2" s="61"/>
      <c r="QPY2" s="61"/>
      <c r="QPZ2" s="61"/>
      <c r="QQA2" s="61"/>
      <c r="QQB2" s="61"/>
      <c r="QQC2" s="61"/>
      <c r="QQD2" s="61"/>
      <c r="QQE2" s="61"/>
      <c r="QQF2" s="61"/>
      <c r="QQG2" s="61"/>
      <c r="QQH2" s="61"/>
      <c r="QQI2" s="61"/>
      <c r="QQJ2" s="61"/>
      <c r="QQK2" s="61"/>
      <c r="QQL2" s="61"/>
      <c r="QQM2" s="61"/>
      <c r="QQN2" s="61"/>
      <c r="QQO2" s="61"/>
      <c r="QQP2" s="61"/>
      <c r="QQQ2" s="61"/>
      <c r="QQR2" s="61"/>
      <c r="QQS2" s="61"/>
      <c r="QQT2" s="61"/>
      <c r="QQU2" s="61"/>
      <c r="QQV2" s="61"/>
      <c r="QQW2" s="61"/>
      <c r="QQX2" s="61"/>
      <c r="QQY2" s="61"/>
      <c r="QQZ2" s="61"/>
      <c r="QRA2" s="61"/>
      <c r="QRB2" s="61"/>
      <c r="QRC2" s="61"/>
      <c r="QRD2" s="61"/>
      <c r="QRE2" s="61"/>
      <c r="QRF2" s="61"/>
      <c r="QRG2" s="61"/>
      <c r="QRH2" s="61"/>
      <c r="QRI2" s="61"/>
      <c r="QRJ2" s="61"/>
      <c r="QRK2" s="61"/>
      <c r="QRL2" s="61"/>
      <c r="QRM2" s="61"/>
      <c r="QRN2" s="61"/>
      <c r="QRO2" s="61"/>
      <c r="QRP2" s="61"/>
      <c r="QRQ2" s="61"/>
      <c r="QRR2" s="61"/>
      <c r="QRS2" s="61"/>
      <c r="QRT2" s="61"/>
      <c r="QRU2" s="61"/>
      <c r="QRV2" s="61"/>
      <c r="QRW2" s="61"/>
      <c r="QRX2" s="61"/>
      <c r="QRY2" s="61"/>
      <c r="QRZ2" s="61"/>
      <c r="QSA2" s="61"/>
      <c r="QSB2" s="61"/>
      <c r="QSC2" s="61"/>
      <c r="QSD2" s="61"/>
      <c r="QSE2" s="61"/>
      <c r="QSF2" s="61"/>
      <c r="QSG2" s="61"/>
      <c r="QSH2" s="61"/>
      <c r="QSI2" s="61"/>
      <c r="QSJ2" s="61"/>
      <c r="QSK2" s="61"/>
      <c r="QSL2" s="61"/>
      <c r="QSM2" s="61"/>
      <c r="QSN2" s="61"/>
      <c r="QSO2" s="61"/>
      <c r="QSP2" s="61"/>
      <c r="QSQ2" s="61"/>
      <c r="QSR2" s="61"/>
      <c r="QSS2" s="61"/>
      <c r="QST2" s="61"/>
      <c r="QSU2" s="61"/>
      <c r="QSV2" s="61"/>
      <c r="QSW2" s="61"/>
      <c r="QSX2" s="61"/>
      <c r="QSY2" s="61"/>
      <c r="QSZ2" s="61"/>
      <c r="QTA2" s="61"/>
      <c r="QTB2" s="61"/>
      <c r="QTC2" s="61"/>
      <c r="QTD2" s="61"/>
      <c r="QTE2" s="61"/>
      <c r="QTF2" s="61"/>
      <c r="QTG2" s="61"/>
      <c r="QTH2" s="61"/>
      <c r="QTI2" s="61"/>
      <c r="QTJ2" s="61"/>
      <c r="QTK2" s="61"/>
      <c r="QTL2" s="61"/>
      <c r="QTM2" s="61"/>
      <c r="QTN2" s="61"/>
      <c r="QTO2" s="61"/>
      <c r="QTP2" s="61"/>
      <c r="QTQ2" s="61"/>
      <c r="QTR2" s="61"/>
      <c r="QTS2" s="61"/>
      <c r="QTT2" s="61"/>
      <c r="QTU2" s="61"/>
      <c r="QTV2" s="61"/>
      <c r="QTW2" s="61"/>
      <c r="QTX2" s="61"/>
      <c r="QTY2" s="61"/>
      <c r="QTZ2" s="61"/>
      <c r="QUA2" s="61"/>
      <c r="QUB2" s="61"/>
      <c r="QUC2" s="61"/>
      <c r="QUD2" s="61"/>
      <c r="QUE2" s="61"/>
      <c r="QUF2" s="61"/>
      <c r="QUG2" s="61"/>
      <c r="QUH2" s="61"/>
      <c r="QUI2" s="61"/>
      <c r="QUJ2" s="61"/>
      <c r="QUK2" s="61"/>
      <c r="QUL2" s="61"/>
      <c r="QUM2" s="61"/>
      <c r="QUN2" s="61"/>
      <c r="QUO2" s="61"/>
      <c r="QUP2" s="61"/>
      <c r="QUQ2" s="61"/>
      <c r="QUR2" s="61"/>
      <c r="QUS2" s="61"/>
      <c r="QUT2" s="61"/>
      <c r="QUU2" s="61"/>
      <c r="QUV2" s="61"/>
      <c r="QUW2" s="61"/>
      <c r="QUX2" s="61"/>
      <c r="QUY2" s="61"/>
      <c r="QUZ2" s="61"/>
      <c r="QVA2" s="61"/>
      <c r="QVB2" s="61"/>
      <c r="QVC2" s="61"/>
      <c r="QVD2" s="61"/>
      <c r="QVE2" s="61"/>
      <c r="QVF2" s="61"/>
      <c r="QVG2" s="61"/>
      <c r="QVH2" s="61"/>
      <c r="QVI2" s="61"/>
      <c r="QVJ2" s="61"/>
      <c r="QVK2" s="61"/>
      <c r="QVL2" s="61"/>
      <c r="QVM2" s="61"/>
      <c r="QVN2" s="61"/>
      <c r="QVO2" s="61"/>
      <c r="QVP2" s="61"/>
      <c r="QVQ2" s="61"/>
      <c r="QVR2" s="61"/>
      <c r="QVS2" s="61"/>
      <c r="QVT2" s="61"/>
      <c r="QVU2" s="61"/>
      <c r="QVV2" s="61"/>
      <c r="QVW2" s="61"/>
      <c r="QVX2" s="61"/>
      <c r="QVY2" s="61"/>
      <c r="QVZ2" s="61"/>
      <c r="QWA2" s="61"/>
      <c r="QWB2" s="61"/>
      <c r="QWC2" s="61"/>
      <c r="QWD2" s="61"/>
      <c r="QWE2" s="61"/>
      <c r="QWF2" s="61"/>
      <c r="QWG2" s="61"/>
      <c r="QWH2" s="61"/>
      <c r="QWI2" s="61"/>
      <c r="QWJ2" s="61"/>
      <c r="QWK2" s="61"/>
      <c r="QWL2" s="61"/>
      <c r="QWM2" s="61"/>
      <c r="QWN2" s="61"/>
      <c r="QWO2" s="61"/>
      <c r="QWP2" s="61"/>
      <c r="QWQ2" s="61"/>
      <c r="QWR2" s="61"/>
      <c r="QWS2" s="61"/>
      <c r="QWT2" s="61"/>
      <c r="QWU2" s="61"/>
      <c r="QWV2" s="61"/>
      <c r="QWW2" s="61"/>
      <c r="QWX2" s="61"/>
      <c r="QWY2" s="61"/>
      <c r="QWZ2" s="61"/>
      <c r="QXA2" s="61"/>
      <c r="QXB2" s="61"/>
      <c r="QXC2" s="61"/>
      <c r="QXD2" s="61"/>
      <c r="QXE2" s="61"/>
      <c r="QXF2" s="61"/>
      <c r="QXG2" s="61"/>
      <c r="QXH2" s="61"/>
      <c r="QXI2" s="61"/>
      <c r="QXJ2" s="61"/>
      <c r="QXK2" s="61"/>
      <c r="QXL2" s="61"/>
      <c r="QXM2" s="61"/>
      <c r="QXN2" s="61"/>
      <c r="QXO2" s="61"/>
      <c r="QXP2" s="61"/>
      <c r="QXQ2" s="61"/>
      <c r="QXR2" s="61"/>
      <c r="QXS2" s="61"/>
      <c r="QXT2" s="61"/>
      <c r="QXU2" s="61"/>
      <c r="QXV2" s="61"/>
      <c r="QXW2" s="61"/>
      <c r="QXX2" s="61"/>
      <c r="QXY2" s="61"/>
      <c r="QXZ2" s="61"/>
      <c r="QYA2" s="61"/>
      <c r="QYB2" s="61"/>
      <c r="QYC2" s="61"/>
      <c r="QYD2" s="61"/>
      <c r="QYE2" s="61"/>
      <c r="QYF2" s="61"/>
      <c r="QYG2" s="61"/>
      <c r="QYH2" s="61"/>
      <c r="QYI2" s="61"/>
      <c r="QYJ2" s="61"/>
      <c r="QYK2" s="61"/>
      <c r="QYL2" s="61"/>
      <c r="QYM2" s="61"/>
      <c r="QYN2" s="61"/>
      <c r="QYO2" s="61"/>
      <c r="QYP2" s="61"/>
      <c r="QYQ2" s="61"/>
      <c r="QYR2" s="61"/>
      <c r="QYS2" s="61"/>
      <c r="QYT2" s="61"/>
      <c r="QYU2" s="61"/>
      <c r="QYV2" s="61"/>
      <c r="QYW2" s="61"/>
      <c r="QYX2" s="61"/>
      <c r="QYY2" s="61"/>
      <c r="QYZ2" s="61"/>
      <c r="QZA2" s="61"/>
      <c r="QZB2" s="61"/>
      <c r="QZC2" s="61"/>
      <c r="QZD2" s="61"/>
      <c r="QZE2" s="61"/>
      <c r="QZF2" s="61"/>
      <c r="QZG2" s="61"/>
      <c r="QZH2" s="61"/>
      <c r="QZI2" s="61"/>
      <c r="QZJ2" s="61"/>
      <c r="QZK2" s="61"/>
      <c r="QZL2" s="61"/>
      <c r="QZM2" s="61"/>
      <c r="QZN2" s="61"/>
      <c r="QZO2" s="61"/>
      <c r="QZP2" s="61"/>
      <c r="QZQ2" s="61"/>
      <c r="QZR2" s="61"/>
      <c r="QZS2" s="61"/>
      <c r="QZT2" s="61"/>
      <c r="QZU2" s="61"/>
      <c r="QZV2" s="61"/>
      <c r="QZW2" s="61"/>
      <c r="QZX2" s="61"/>
      <c r="QZY2" s="61"/>
      <c r="QZZ2" s="61"/>
      <c r="RAA2" s="61"/>
      <c r="RAB2" s="61"/>
      <c r="RAC2" s="61"/>
      <c r="RAD2" s="61"/>
      <c r="RAE2" s="61"/>
      <c r="RAF2" s="61"/>
      <c r="RAG2" s="61"/>
      <c r="RAH2" s="61"/>
      <c r="RAI2" s="61"/>
      <c r="RAJ2" s="61"/>
      <c r="RAK2" s="61"/>
      <c r="RAL2" s="61"/>
      <c r="RAM2" s="61"/>
      <c r="RAN2" s="61"/>
      <c r="RAO2" s="61"/>
      <c r="RAP2" s="61"/>
      <c r="RAQ2" s="61"/>
      <c r="RAR2" s="61"/>
      <c r="RAS2" s="61"/>
      <c r="RAT2" s="61"/>
      <c r="RAU2" s="61"/>
      <c r="RAV2" s="61"/>
      <c r="RAW2" s="61"/>
      <c r="RAX2" s="61"/>
      <c r="RAY2" s="61"/>
      <c r="RAZ2" s="61"/>
      <c r="RBA2" s="61"/>
      <c r="RBB2" s="61"/>
      <c r="RBC2" s="61"/>
      <c r="RBD2" s="61"/>
      <c r="RBE2" s="61"/>
      <c r="RBF2" s="61"/>
      <c r="RBG2" s="61"/>
      <c r="RBH2" s="61"/>
      <c r="RBI2" s="61"/>
      <c r="RBJ2" s="61"/>
      <c r="RBK2" s="61"/>
      <c r="RBL2" s="61"/>
      <c r="RBM2" s="61"/>
      <c r="RBN2" s="61"/>
      <c r="RBO2" s="61"/>
      <c r="RBP2" s="61"/>
      <c r="RBQ2" s="61"/>
      <c r="RBR2" s="61"/>
      <c r="RBS2" s="61"/>
      <c r="RBT2" s="61"/>
      <c r="RBU2" s="61"/>
      <c r="RBV2" s="61"/>
      <c r="RBW2" s="61"/>
      <c r="RBX2" s="61"/>
      <c r="RBY2" s="61"/>
      <c r="RBZ2" s="61"/>
      <c r="RCA2" s="61"/>
      <c r="RCB2" s="61"/>
      <c r="RCC2" s="61"/>
      <c r="RCD2" s="61"/>
      <c r="RCE2" s="61"/>
      <c r="RCF2" s="61"/>
      <c r="RCG2" s="61"/>
      <c r="RCH2" s="61"/>
      <c r="RCI2" s="61"/>
      <c r="RCJ2" s="61"/>
      <c r="RCK2" s="61"/>
      <c r="RCL2" s="61"/>
      <c r="RCM2" s="61"/>
      <c r="RCN2" s="61"/>
      <c r="RCO2" s="61"/>
      <c r="RCP2" s="61"/>
      <c r="RCQ2" s="61"/>
      <c r="RCR2" s="61"/>
      <c r="RCS2" s="61"/>
      <c r="RCT2" s="61"/>
      <c r="RCU2" s="61"/>
      <c r="RCV2" s="61"/>
      <c r="RCW2" s="61"/>
      <c r="RCX2" s="61"/>
      <c r="RCY2" s="61"/>
      <c r="RCZ2" s="61"/>
      <c r="RDA2" s="61"/>
      <c r="RDB2" s="61"/>
      <c r="RDC2" s="61"/>
      <c r="RDD2" s="61"/>
      <c r="RDE2" s="61"/>
      <c r="RDF2" s="61"/>
      <c r="RDG2" s="61"/>
      <c r="RDH2" s="61"/>
      <c r="RDI2" s="61"/>
      <c r="RDJ2" s="61"/>
      <c r="RDK2" s="61"/>
      <c r="RDL2" s="61"/>
      <c r="RDM2" s="61"/>
      <c r="RDN2" s="61"/>
      <c r="RDO2" s="61"/>
      <c r="RDP2" s="61"/>
      <c r="RDQ2" s="61"/>
      <c r="RDR2" s="61"/>
      <c r="RDS2" s="61"/>
      <c r="RDT2" s="61"/>
      <c r="RDU2" s="61"/>
      <c r="RDV2" s="61"/>
      <c r="RDW2" s="61"/>
      <c r="RDX2" s="61"/>
      <c r="RDY2" s="61"/>
      <c r="RDZ2" s="61"/>
      <c r="REA2" s="61"/>
      <c r="REB2" s="61"/>
      <c r="REC2" s="61"/>
      <c r="RED2" s="61"/>
      <c r="REE2" s="61"/>
      <c r="REF2" s="61"/>
      <c r="REG2" s="61"/>
      <c r="REH2" s="61"/>
      <c r="REI2" s="61"/>
      <c r="REJ2" s="61"/>
      <c r="REK2" s="61"/>
      <c r="REL2" s="61"/>
      <c r="REM2" s="61"/>
      <c r="REN2" s="61"/>
      <c r="REO2" s="61"/>
      <c r="REP2" s="61"/>
      <c r="REQ2" s="61"/>
      <c r="RER2" s="61"/>
      <c r="RES2" s="61"/>
      <c r="RET2" s="61"/>
      <c r="REU2" s="61"/>
      <c r="REV2" s="61"/>
      <c r="REW2" s="61"/>
      <c r="REX2" s="61"/>
      <c r="REY2" s="61"/>
      <c r="REZ2" s="61"/>
      <c r="RFA2" s="61"/>
      <c r="RFB2" s="61"/>
      <c r="RFC2" s="61"/>
      <c r="RFD2" s="61"/>
      <c r="RFE2" s="61"/>
      <c r="RFF2" s="61"/>
      <c r="RFG2" s="61"/>
      <c r="RFH2" s="61"/>
      <c r="RFI2" s="61"/>
      <c r="RFJ2" s="61"/>
      <c r="RFK2" s="61"/>
      <c r="RFL2" s="61"/>
      <c r="RFM2" s="61"/>
      <c r="RFN2" s="61"/>
      <c r="RFO2" s="61"/>
      <c r="RFP2" s="61"/>
      <c r="RFQ2" s="61"/>
      <c r="RFR2" s="61"/>
      <c r="RFS2" s="61"/>
      <c r="RFT2" s="61"/>
      <c r="RFU2" s="61"/>
      <c r="RFV2" s="61"/>
      <c r="RFW2" s="61"/>
      <c r="RFX2" s="61"/>
      <c r="RFY2" s="61"/>
      <c r="RFZ2" s="61"/>
      <c r="RGA2" s="61"/>
      <c r="RGB2" s="61"/>
      <c r="RGC2" s="61"/>
      <c r="RGD2" s="61"/>
      <c r="RGE2" s="61"/>
      <c r="RGF2" s="61"/>
      <c r="RGG2" s="61"/>
      <c r="RGH2" s="61"/>
      <c r="RGI2" s="61"/>
      <c r="RGJ2" s="61"/>
      <c r="RGK2" s="61"/>
      <c r="RGL2" s="61"/>
      <c r="RGM2" s="61"/>
      <c r="RGN2" s="61"/>
      <c r="RGO2" s="61"/>
      <c r="RGP2" s="61"/>
      <c r="RGQ2" s="61"/>
      <c r="RGR2" s="61"/>
      <c r="RGS2" s="61"/>
      <c r="RGT2" s="61"/>
      <c r="RGU2" s="61"/>
      <c r="RGV2" s="61"/>
      <c r="RGW2" s="61"/>
      <c r="RGX2" s="61"/>
      <c r="RGY2" s="61"/>
      <c r="RGZ2" s="61"/>
      <c r="RHA2" s="61"/>
      <c r="RHB2" s="61"/>
      <c r="RHC2" s="61"/>
      <c r="RHD2" s="61"/>
      <c r="RHE2" s="61"/>
      <c r="RHF2" s="61"/>
      <c r="RHG2" s="61"/>
      <c r="RHH2" s="61"/>
      <c r="RHI2" s="61"/>
      <c r="RHJ2" s="61"/>
      <c r="RHK2" s="61"/>
      <c r="RHL2" s="61"/>
      <c r="RHM2" s="61"/>
      <c r="RHN2" s="61"/>
      <c r="RHO2" s="61"/>
      <c r="RHP2" s="61"/>
      <c r="RHQ2" s="61"/>
      <c r="RHR2" s="61"/>
      <c r="RHS2" s="61"/>
      <c r="RHT2" s="61"/>
      <c r="RHU2" s="61"/>
      <c r="RHV2" s="61"/>
      <c r="RHW2" s="61"/>
      <c r="RHX2" s="61"/>
      <c r="RHY2" s="61"/>
      <c r="RHZ2" s="61"/>
      <c r="RIA2" s="61"/>
      <c r="RIB2" s="61"/>
      <c r="RIC2" s="61"/>
      <c r="RID2" s="61"/>
      <c r="RIE2" s="61"/>
      <c r="RIF2" s="61"/>
      <c r="RIG2" s="61"/>
      <c r="RIH2" s="61"/>
      <c r="RII2" s="61"/>
      <c r="RIJ2" s="61"/>
      <c r="RIK2" s="61"/>
      <c r="RIL2" s="61"/>
      <c r="RIM2" s="61"/>
      <c r="RIN2" s="61"/>
      <c r="RIO2" s="61"/>
      <c r="RIP2" s="61"/>
      <c r="RIQ2" s="61"/>
      <c r="RIR2" s="61"/>
      <c r="RIS2" s="61"/>
      <c r="RIT2" s="61"/>
      <c r="RIU2" s="61"/>
      <c r="RIV2" s="61"/>
      <c r="RIW2" s="61"/>
      <c r="RIX2" s="61"/>
      <c r="RIY2" s="61"/>
      <c r="RIZ2" s="61"/>
      <c r="RJA2" s="61"/>
      <c r="RJB2" s="61"/>
      <c r="RJC2" s="61"/>
      <c r="RJD2" s="61"/>
      <c r="RJE2" s="61"/>
      <c r="RJF2" s="61"/>
      <c r="RJG2" s="61"/>
      <c r="RJH2" s="61"/>
      <c r="RJI2" s="61"/>
      <c r="RJJ2" s="61"/>
      <c r="RJK2" s="61"/>
      <c r="RJL2" s="61"/>
      <c r="RJM2" s="61"/>
      <c r="RJN2" s="61"/>
      <c r="RJO2" s="61"/>
      <c r="RJP2" s="61"/>
      <c r="RJQ2" s="61"/>
      <c r="RJR2" s="61"/>
      <c r="RJS2" s="61"/>
      <c r="RJT2" s="61"/>
      <c r="RJU2" s="61"/>
      <c r="RJV2" s="61"/>
      <c r="RJW2" s="61"/>
      <c r="RJX2" s="61"/>
      <c r="RJY2" s="61"/>
      <c r="RJZ2" s="61"/>
      <c r="RKA2" s="61"/>
      <c r="RKB2" s="61"/>
      <c r="RKC2" s="61"/>
      <c r="RKD2" s="61"/>
      <c r="RKE2" s="61"/>
      <c r="RKF2" s="61"/>
      <c r="RKG2" s="61"/>
      <c r="RKH2" s="61"/>
      <c r="RKI2" s="61"/>
      <c r="RKJ2" s="61"/>
      <c r="RKK2" s="61"/>
      <c r="RKL2" s="61"/>
      <c r="RKM2" s="61"/>
      <c r="RKN2" s="61"/>
      <c r="RKO2" s="61"/>
      <c r="RKP2" s="61"/>
      <c r="RKQ2" s="61"/>
      <c r="RKR2" s="61"/>
      <c r="RKS2" s="61"/>
      <c r="RKT2" s="61"/>
      <c r="RKU2" s="61"/>
      <c r="RKV2" s="61"/>
      <c r="RKW2" s="61"/>
      <c r="RKX2" s="61"/>
      <c r="RKY2" s="61"/>
      <c r="RKZ2" s="61"/>
      <c r="RLA2" s="61"/>
      <c r="RLB2" s="61"/>
      <c r="RLC2" s="61"/>
      <c r="RLD2" s="61"/>
      <c r="RLE2" s="61"/>
      <c r="RLF2" s="61"/>
      <c r="RLG2" s="61"/>
      <c r="RLH2" s="61"/>
      <c r="RLI2" s="61"/>
      <c r="RLJ2" s="61"/>
      <c r="RLK2" s="61"/>
      <c r="RLL2" s="61"/>
      <c r="RLM2" s="61"/>
      <c r="RLN2" s="61"/>
      <c r="RLO2" s="61"/>
      <c r="RLP2" s="61"/>
      <c r="RLQ2" s="61"/>
      <c r="RLR2" s="61"/>
      <c r="RLS2" s="61"/>
      <c r="RLT2" s="61"/>
      <c r="RLU2" s="61"/>
      <c r="RLV2" s="61"/>
      <c r="RLW2" s="61"/>
      <c r="RLX2" s="61"/>
      <c r="RLY2" s="61"/>
      <c r="RLZ2" s="61"/>
      <c r="RMA2" s="61"/>
      <c r="RMB2" s="61"/>
      <c r="RMC2" s="61"/>
      <c r="RMD2" s="61"/>
      <c r="RME2" s="61"/>
      <c r="RMF2" s="61"/>
      <c r="RMG2" s="61"/>
      <c r="RMH2" s="61"/>
      <c r="RMI2" s="61"/>
      <c r="RMJ2" s="61"/>
      <c r="RMK2" s="61"/>
      <c r="RML2" s="61"/>
      <c r="RMM2" s="61"/>
      <c r="RMN2" s="61"/>
      <c r="RMO2" s="61"/>
      <c r="RMP2" s="61"/>
      <c r="RMQ2" s="61"/>
      <c r="RMR2" s="61"/>
      <c r="RMS2" s="61"/>
      <c r="RMT2" s="61"/>
      <c r="RMU2" s="61"/>
      <c r="RMV2" s="61"/>
      <c r="RMW2" s="61"/>
      <c r="RMX2" s="61"/>
      <c r="RMY2" s="61"/>
      <c r="RMZ2" s="61"/>
      <c r="RNA2" s="61"/>
      <c r="RNB2" s="61"/>
      <c r="RNC2" s="61"/>
      <c r="RND2" s="61"/>
      <c r="RNE2" s="61"/>
      <c r="RNF2" s="61"/>
      <c r="RNG2" s="61"/>
      <c r="RNH2" s="61"/>
      <c r="RNI2" s="61"/>
      <c r="RNJ2" s="61"/>
      <c r="RNK2" s="61"/>
      <c r="RNL2" s="61"/>
      <c r="RNM2" s="61"/>
      <c r="RNN2" s="61"/>
      <c r="RNO2" s="61"/>
      <c r="RNP2" s="61"/>
      <c r="RNQ2" s="61"/>
      <c r="RNR2" s="61"/>
      <c r="RNS2" s="61"/>
      <c r="RNT2" s="61"/>
      <c r="RNU2" s="61"/>
      <c r="RNV2" s="61"/>
      <c r="RNW2" s="61"/>
      <c r="RNX2" s="61"/>
      <c r="RNY2" s="61"/>
      <c r="RNZ2" s="61"/>
      <c r="ROA2" s="61"/>
      <c r="ROB2" s="61"/>
      <c r="ROC2" s="61"/>
      <c r="ROD2" s="61"/>
      <c r="ROE2" s="61"/>
      <c r="ROF2" s="61"/>
      <c r="ROG2" s="61"/>
      <c r="ROH2" s="61"/>
      <c r="ROI2" s="61"/>
      <c r="ROJ2" s="61"/>
      <c r="ROK2" s="61"/>
      <c r="ROL2" s="61"/>
      <c r="ROM2" s="61"/>
      <c r="RON2" s="61"/>
      <c r="ROO2" s="61"/>
      <c r="ROP2" s="61"/>
      <c r="ROQ2" s="61"/>
      <c r="ROR2" s="61"/>
      <c r="ROS2" s="61"/>
      <c r="ROT2" s="61"/>
      <c r="ROU2" s="61"/>
      <c r="ROV2" s="61"/>
      <c r="ROW2" s="61"/>
      <c r="ROX2" s="61"/>
      <c r="ROY2" s="61"/>
      <c r="ROZ2" s="61"/>
      <c r="RPA2" s="61"/>
      <c r="RPB2" s="61"/>
      <c r="RPC2" s="61"/>
      <c r="RPD2" s="61"/>
      <c r="RPE2" s="61"/>
      <c r="RPF2" s="61"/>
      <c r="RPG2" s="61"/>
      <c r="RPH2" s="61"/>
      <c r="RPI2" s="61"/>
      <c r="RPJ2" s="61"/>
      <c r="RPK2" s="61"/>
      <c r="RPL2" s="61"/>
      <c r="RPM2" s="61"/>
      <c r="RPN2" s="61"/>
      <c r="RPO2" s="61"/>
      <c r="RPP2" s="61"/>
      <c r="RPQ2" s="61"/>
      <c r="RPR2" s="61"/>
      <c r="RPS2" s="61"/>
      <c r="RPT2" s="61"/>
      <c r="RPU2" s="61"/>
      <c r="RPV2" s="61"/>
      <c r="RPW2" s="61"/>
      <c r="RPX2" s="61"/>
      <c r="RPY2" s="61"/>
      <c r="RPZ2" s="61"/>
      <c r="RQA2" s="61"/>
      <c r="RQB2" s="61"/>
      <c r="RQC2" s="61"/>
      <c r="RQD2" s="61"/>
      <c r="RQE2" s="61"/>
      <c r="RQF2" s="61"/>
      <c r="RQG2" s="61"/>
      <c r="RQH2" s="61"/>
      <c r="RQI2" s="61"/>
      <c r="RQJ2" s="61"/>
      <c r="RQK2" s="61"/>
      <c r="RQL2" s="61"/>
      <c r="RQM2" s="61"/>
      <c r="RQN2" s="61"/>
      <c r="RQO2" s="61"/>
      <c r="RQP2" s="61"/>
      <c r="RQQ2" s="61"/>
      <c r="RQR2" s="61"/>
      <c r="RQS2" s="61"/>
      <c r="RQT2" s="61"/>
      <c r="RQU2" s="61"/>
      <c r="RQV2" s="61"/>
      <c r="RQW2" s="61"/>
      <c r="RQX2" s="61"/>
      <c r="RQY2" s="61"/>
      <c r="RQZ2" s="61"/>
      <c r="RRA2" s="61"/>
      <c r="RRB2" s="61"/>
      <c r="RRC2" s="61"/>
      <c r="RRD2" s="61"/>
      <c r="RRE2" s="61"/>
      <c r="RRF2" s="61"/>
      <c r="RRG2" s="61"/>
      <c r="RRH2" s="61"/>
      <c r="RRI2" s="61"/>
      <c r="RRJ2" s="61"/>
      <c r="RRK2" s="61"/>
      <c r="RRL2" s="61"/>
      <c r="RRM2" s="61"/>
      <c r="RRN2" s="61"/>
      <c r="RRO2" s="61"/>
      <c r="RRP2" s="61"/>
      <c r="RRQ2" s="61"/>
      <c r="RRR2" s="61"/>
      <c r="RRS2" s="61"/>
      <c r="RRT2" s="61"/>
      <c r="RRU2" s="61"/>
      <c r="RRV2" s="61"/>
      <c r="RRW2" s="61"/>
      <c r="RRX2" s="61"/>
      <c r="RRY2" s="61"/>
      <c r="RRZ2" s="61"/>
      <c r="RSA2" s="61"/>
      <c r="RSB2" s="61"/>
      <c r="RSC2" s="61"/>
      <c r="RSD2" s="61"/>
      <c r="RSE2" s="61"/>
      <c r="RSF2" s="61"/>
      <c r="RSG2" s="61"/>
      <c r="RSH2" s="61"/>
      <c r="RSI2" s="61"/>
      <c r="RSJ2" s="61"/>
      <c r="RSK2" s="61"/>
      <c r="RSL2" s="61"/>
      <c r="RSM2" s="61"/>
      <c r="RSN2" s="61"/>
      <c r="RSO2" s="61"/>
      <c r="RSP2" s="61"/>
      <c r="RSQ2" s="61"/>
      <c r="RSR2" s="61"/>
      <c r="RSS2" s="61"/>
      <c r="RST2" s="61"/>
      <c r="RSU2" s="61"/>
      <c r="RSV2" s="61"/>
      <c r="RSW2" s="61"/>
      <c r="RSX2" s="61"/>
      <c r="RSY2" s="61"/>
      <c r="RSZ2" s="61"/>
      <c r="RTA2" s="61"/>
      <c r="RTB2" s="61"/>
      <c r="RTC2" s="61"/>
      <c r="RTD2" s="61"/>
      <c r="RTE2" s="61"/>
      <c r="RTF2" s="61"/>
      <c r="RTG2" s="61"/>
      <c r="RTH2" s="61"/>
      <c r="RTI2" s="61"/>
      <c r="RTJ2" s="61"/>
      <c r="RTK2" s="61"/>
      <c r="RTL2" s="61"/>
      <c r="RTM2" s="61"/>
      <c r="RTN2" s="61"/>
      <c r="RTO2" s="61"/>
      <c r="RTP2" s="61"/>
      <c r="RTQ2" s="61"/>
      <c r="RTR2" s="61"/>
      <c r="RTS2" s="61"/>
      <c r="RTT2" s="61"/>
      <c r="RTU2" s="61"/>
      <c r="RTV2" s="61"/>
      <c r="RTW2" s="61"/>
      <c r="RTX2" s="61"/>
      <c r="RTY2" s="61"/>
      <c r="RTZ2" s="61"/>
      <c r="RUA2" s="61"/>
      <c r="RUB2" s="61"/>
      <c r="RUC2" s="61"/>
      <c r="RUD2" s="61"/>
      <c r="RUE2" s="61"/>
      <c r="RUF2" s="61"/>
      <c r="RUG2" s="61"/>
      <c r="RUH2" s="61"/>
      <c r="RUI2" s="61"/>
      <c r="RUJ2" s="61"/>
      <c r="RUK2" s="61"/>
      <c r="RUL2" s="61"/>
      <c r="RUM2" s="61"/>
      <c r="RUN2" s="61"/>
      <c r="RUO2" s="61"/>
      <c r="RUP2" s="61"/>
      <c r="RUQ2" s="61"/>
      <c r="RUR2" s="61"/>
      <c r="RUS2" s="61"/>
      <c r="RUT2" s="61"/>
      <c r="RUU2" s="61"/>
      <c r="RUV2" s="61"/>
      <c r="RUW2" s="61"/>
      <c r="RUX2" s="61"/>
      <c r="RUY2" s="61"/>
      <c r="RUZ2" s="61"/>
      <c r="RVA2" s="61"/>
      <c r="RVB2" s="61"/>
      <c r="RVC2" s="61"/>
      <c r="RVD2" s="61"/>
      <c r="RVE2" s="61"/>
      <c r="RVF2" s="61"/>
      <c r="RVG2" s="61"/>
      <c r="RVH2" s="61"/>
      <c r="RVI2" s="61"/>
      <c r="RVJ2" s="61"/>
      <c r="RVK2" s="61"/>
      <c r="RVL2" s="61"/>
      <c r="RVM2" s="61"/>
      <c r="RVN2" s="61"/>
      <c r="RVO2" s="61"/>
      <c r="RVP2" s="61"/>
      <c r="RVQ2" s="61"/>
      <c r="RVR2" s="61"/>
      <c r="RVS2" s="61"/>
      <c r="RVT2" s="61"/>
      <c r="RVU2" s="61"/>
      <c r="RVV2" s="61"/>
      <c r="RVW2" s="61"/>
      <c r="RVX2" s="61"/>
      <c r="RVY2" s="61"/>
      <c r="RVZ2" s="61"/>
      <c r="RWA2" s="61"/>
      <c r="RWB2" s="61"/>
      <c r="RWC2" s="61"/>
      <c r="RWD2" s="61"/>
      <c r="RWE2" s="61"/>
      <c r="RWF2" s="61"/>
      <c r="RWG2" s="61"/>
      <c r="RWH2" s="61"/>
      <c r="RWI2" s="61"/>
      <c r="RWJ2" s="61"/>
      <c r="RWK2" s="61"/>
      <c r="RWL2" s="61"/>
      <c r="RWM2" s="61"/>
      <c r="RWN2" s="61"/>
      <c r="RWO2" s="61"/>
      <c r="RWP2" s="61"/>
      <c r="RWQ2" s="61"/>
      <c r="RWR2" s="61"/>
      <c r="RWS2" s="61"/>
      <c r="RWT2" s="61"/>
      <c r="RWU2" s="61"/>
      <c r="RWV2" s="61"/>
      <c r="RWW2" s="61"/>
      <c r="RWX2" s="61"/>
      <c r="RWY2" s="61"/>
      <c r="RWZ2" s="61"/>
      <c r="RXA2" s="61"/>
      <c r="RXB2" s="61"/>
      <c r="RXC2" s="61"/>
      <c r="RXD2" s="61"/>
      <c r="RXE2" s="61"/>
      <c r="RXF2" s="61"/>
      <c r="RXG2" s="61"/>
      <c r="RXH2" s="61"/>
      <c r="RXI2" s="61"/>
      <c r="RXJ2" s="61"/>
      <c r="RXK2" s="61"/>
      <c r="RXL2" s="61"/>
      <c r="RXM2" s="61"/>
      <c r="RXN2" s="61"/>
      <c r="RXO2" s="61"/>
      <c r="RXP2" s="61"/>
      <c r="RXQ2" s="61"/>
      <c r="RXR2" s="61"/>
      <c r="RXS2" s="61"/>
      <c r="RXT2" s="61"/>
      <c r="RXU2" s="61"/>
      <c r="RXV2" s="61"/>
      <c r="RXW2" s="61"/>
      <c r="RXX2" s="61"/>
      <c r="RXY2" s="61"/>
      <c r="RXZ2" s="61"/>
      <c r="RYA2" s="61"/>
      <c r="RYB2" s="61"/>
      <c r="RYC2" s="61"/>
      <c r="RYD2" s="61"/>
      <c r="RYE2" s="61"/>
      <c r="RYF2" s="61"/>
      <c r="RYG2" s="61"/>
      <c r="RYH2" s="61"/>
      <c r="RYI2" s="61"/>
      <c r="RYJ2" s="61"/>
      <c r="RYK2" s="61"/>
      <c r="RYL2" s="61"/>
      <c r="RYM2" s="61"/>
      <c r="RYN2" s="61"/>
      <c r="RYO2" s="61"/>
      <c r="RYP2" s="61"/>
      <c r="RYQ2" s="61"/>
      <c r="RYR2" s="61"/>
      <c r="RYS2" s="61"/>
      <c r="RYT2" s="61"/>
      <c r="RYU2" s="61"/>
      <c r="RYV2" s="61"/>
      <c r="RYW2" s="61"/>
      <c r="RYX2" s="61"/>
      <c r="RYY2" s="61"/>
      <c r="RYZ2" s="61"/>
      <c r="RZA2" s="61"/>
      <c r="RZB2" s="61"/>
      <c r="RZC2" s="61"/>
      <c r="RZD2" s="61"/>
      <c r="RZE2" s="61"/>
      <c r="RZF2" s="61"/>
      <c r="RZG2" s="61"/>
      <c r="RZH2" s="61"/>
      <c r="RZI2" s="61"/>
      <c r="RZJ2" s="61"/>
      <c r="RZK2" s="61"/>
      <c r="RZL2" s="61"/>
      <c r="RZM2" s="61"/>
      <c r="RZN2" s="61"/>
      <c r="RZO2" s="61"/>
      <c r="RZP2" s="61"/>
      <c r="RZQ2" s="61"/>
      <c r="RZR2" s="61"/>
      <c r="RZS2" s="61"/>
      <c r="RZT2" s="61"/>
      <c r="RZU2" s="61"/>
      <c r="RZV2" s="61"/>
      <c r="RZW2" s="61"/>
      <c r="RZX2" s="61"/>
      <c r="RZY2" s="61"/>
      <c r="RZZ2" s="61"/>
      <c r="SAA2" s="61"/>
      <c r="SAB2" s="61"/>
      <c r="SAC2" s="61"/>
      <c r="SAD2" s="61"/>
      <c r="SAE2" s="61"/>
      <c r="SAF2" s="61"/>
      <c r="SAG2" s="61"/>
      <c r="SAH2" s="61"/>
      <c r="SAI2" s="61"/>
      <c r="SAJ2" s="61"/>
      <c r="SAK2" s="61"/>
      <c r="SAL2" s="61"/>
      <c r="SAM2" s="61"/>
      <c r="SAN2" s="61"/>
      <c r="SAO2" s="61"/>
      <c r="SAP2" s="61"/>
      <c r="SAQ2" s="61"/>
      <c r="SAR2" s="61"/>
      <c r="SAS2" s="61"/>
      <c r="SAT2" s="61"/>
      <c r="SAU2" s="61"/>
      <c r="SAV2" s="61"/>
      <c r="SAW2" s="61"/>
      <c r="SAX2" s="61"/>
      <c r="SAY2" s="61"/>
      <c r="SAZ2" s="61"/>
      <c r="SBA2" s="61"/>
      <c r="SBB2" s="61"/>
      <c r="SBC2" s="61"/>
      <c r="SBD2" s="61"/>
      <c r="SBE2" s="61"/>
      <c r="SBF2" s="61"/>
      <c r="SBG2" s="61"/>
      <c r="SBH2" s="61"/>
      <c r="SBI2" s="61"/>
      <c r="SBJ2" s="61"/>
      <c r="SBK2" s="61"/>
      <c r="SBL2" s="61"/>
      <c r="SBM2" s="61"/>
      <c r="SBN2" s="61"/>
      <c r="SBO2" s="61"/>
      <c r="SBP2" s="61"/>
      <c r="SBQ2" s="61"/>
      <c r="SBR2" s="61"/>
      <c r="SBS2" s="61"/>
      <c r="SBT2" s="61"/>
      <c r="SBU2" s="61"/>
      <c r="SBV2" s="61"/>
      <c r="SBW2" s="61"/>
      <c r="SBX2" s="61"/>
      <c r="SBY2" s="61"/>
      <c r="SBZ2" s="61"/>
      <c r="SCA2" s="61"/>
      <c r="SCB2" s="61"/>
      <c r="SCC2" s="61"/>
      <c r="SCD2" s="61"/>
      <c r="SCE2" s="61"/>
      <c r="SCF2" s="61"/>
      <c r="SCG2" s="61"/>
      <c r="SCH2" s="61"/>
      <c r="SCI2" s="61"/>
      <c r="SCJ2" s="61"/>
      <c r="SCK2" s="61"/>
      <c r="SCL2" s="61"/>
      <c r="SCM2" s="61"/>
      <c r="SCN2" s="61"/>
      <c r="SCO2" s="61"/>
      <c r="SCP2" s="61"/>
      <c r="SCQ2" s="61"/>
      <c r="SCR2" s="61"/>
      <c r="SCS2" s="61"/>
      <c r="SCT2" s="61"/>
      <c r="SCU2" s="61"/>
      <c r="SCV2" s="61"/>
      <c r="SCW2" s="61"/>
      <c r="SCX2" s="61"/>
      <c r="SCY2" s="61"/>
      <c r="SCZ2" s="61"/>
      <c r="SDA2" s="61"/>
      <c r="SDB2" s="61"/>
      <c r="SDC2" s="61"/>
      <c r="SDD2" s="61"/>
      <c r="SDE2" s="61"/>
      <c r="SDF2" s="61"/>
      <c r="SDG2" s="61"/>
      <c r="SDH2" s="61"/>
      <c r="SDI2" s="61"/>
      <c r="SDJ2" s="61"/>
      <c r="SDK2" s="61"/>
      <c r="SDL2" s="61"/>
      <c r="SDM2" s="61"/>
      <c r="SDN2" s="61"/>
      <c r="SDO2" s="61"/>
      <c r="SDP2" s="61"/>
      <c r="SDQ2" s="61"/>
      <c r="SDR2" s="61"/>
      <c r="SDS2" s="61"/>
      <c r="SDT2" s="61"/>
      <c r="SDU2" s="61"/>
      <c r="SDV2" s="61"/>
      <c r="SDW2" s="61"/>
      <c r="SDX2" s="61"/>
      <c r="SDY2" s="61"/>
      <c r="SDZ2" s="61"/>
      <c r="SEA2" s="61"/>
      <c r="SEB2" s="61"/>
      <c r="SEC2" s="61"/>
      <c r="SED2" s="61"/>
      <c r="SEE2" s="61"/>
      <c r="SEF2" s="61"/>
      <c r="SEG2" s="61"/>
      <c r="SEH2" s="61"/>
      <c r="SEI2" s="61"/>
      <c r="SEJ2" s="61"/>
      <c r="SEK2" s="61"/>
      <c r="SEL2" s="61"/>
      <c r="SEM2" s="61"/>
      <c r="SEN2" s="61"/>
      <c r="SEO2" s="61"/>
      <c r="SEP2" s="61"/>
      <c r="SEQ2" s="61"/>
      <c r="SER2" s="61"/>
      <c r="SES2" s="61"/>
      <c r="SET2" s="61"/>
      <c r="SEU2" s="61"/>
      <c r="SEV2" s="61"/>
      <c r="SEW2" s="61"/>
      <c r="SEX2" s="61"/>
      <c r="SEY2" s="61"/>
      <c r="SEZ2" s="61"/>
      <c r="SFA2" s="61"/>
      <c r="SFB2" s="61"/>
      <c r="SFC2" s="61"/>
      <c r="SFD2" s="61"/>
      <c r="SFE2" s="61"/>
      <c r="SFF2" s="61"/>
      <c r="SFG2" s="61"/>
      <c r="SFH2" s="61"/>
      <c r="SFI2" s="61"/>
      <c r="SFJ2" s="61"/>
      <c r="SFK2" s="61"/>
      <c r="SFL2" s="61"/>
      <c r="SFM2" s="61"/>
      <c r="SFN2" s="61"/>
      <c r="SFO2" s="61"/>
      <c r="SFP2" s="61"/>
      <c r="SFQ2" s="61"/>
      <c r="SFR2" s="61"/>
      <c r="SFS2" s="61"/>
      <c r="SFT2" s="61"/>
      <c r="SFU2" s="61"/>
      <c r="SFV2" s="61"/>
      <c r="SFW2" s="61"/>
      <c r="SFX2" s="61"/>
      <c r="SFY2" s="61"/>
      <c r="SFZ2" s="61"/>
      <c r="SGA2" s="61"/>
      <c r="SGB2" s="61"/>
      <c r="SGC2" s="61"/>
      <c r="SGD2" s="61"/>
      <c r="SGE2" s="61"/>
      <c r="SGF2" s="61"/>
      <c r="SGG2" s="61"/>
      <c r="SGH2" s="61"/>
      <c r="SGI2" s="61"/>
      <c r="SGJ2" s="61"/>
      <c r="SGK2" s="61"/>
      <c r="SGL2" s="61"/>
      <c r="SGM2" s="61"/>
      <c r="SGN2" s="61"/>
      <c r="SGO2" s="61"/>
      <c r="SGP2" s="61"/>
      <c r="SGQ2" s="61"/>
      <c r="SGR2" s="61"/>
      <c r="SGS2" s="61"/>
      <c r="SGT2" s="61"/>
      <c r="SGU2" s="61"/>
      <c r="SGV2" s="61"/>
      <c r="SGW2" s="61"/>
      <c r="SGX2" s="61"/>
      <c r="SGY2" s="61"/>
      <c r="SGZ2" s="61"/>
      <c r="SHA2" s="61"/>
      <c r="SHB2" s="61"/>
      <c r="SHC2" s="61"/>
      <c r="SHD2" s="61"/>
      <c r="SHE2" s="61"/>
      <c r="SHF2" s="61"/>
      <c r="SHG2" s="61"/>
      <c r="SHH2" s="61"/>
      <c r="SHI2" s="61"/>
      <c r="SHJ2" s="61"/>
      <c r="SHK2" s="61"/>
      <c r="SHL2" s="61"/>
      <c r="SHM2" s="61"/>
      <c r="SHN2" s="61"/>
      <c r="SHO2" s="61"/>
      <c r="SHP2" s="61"/>
      <c r="SHQ2" s="61"/>
      <c r="SHR2" s="61"/>
      <c r="SHS2" s="61"/>
      <c r="SHT2" s="61"/>
      <c r="SHU2" s="61"/>
      <c r="SHV2" s="61"/>
      <c r="SHW2" s="61"/>
      <c r="SHX2" s="61"/>
      <c r="SHY2" s="61"/>
      <c r="SHZ2" s="61"/>
      <c r="SIA2" s="61"/>
      <c r="SIB2" s="61"/>
      <c r="SIC2" s="61"/>
      <c r="SID2" s="61"/>
      <c r="SIE2" s="61"/>
      <c r="SIF2" s="61"/>
      <c r="SIG2" s="61"/>
      <c r="SIH2" s="61"/>
      <c r="SII2" s="61"/>
      <c r="SIJ2" s="61"/>
      <c r="SIK2" s="61"/>
      <c r="SIL2" s="61"/>
      <c r="SIM2" s="61"/>
      <c r="SIN2" s="61"/>
      <c r="SIO2" s="61"/>
      <c r="SIP2" s="61"/>
      <c r="SIQ2" s="61"/>
      <c r="SIR2" s="61"/>
      <c r="SIS2" s="61"/>
      <c r="SIT2" s="61"/>
      <c r="SIU2" s="61"/>
      <c r="SIV2" s="61"/>
      <c r="SIW2" s="61"/>
      <c r="SIX2" s="61"/>
      <c r="SIY2" s="61"/>
      <c r="SIZ2" s="61"/>
      <c r="SJA2" s="61"/>
      <c r="SJB2" s="61"/>
      <c r="SJC2" s="61"/>
      <c r="SJD2" s="61"/>
      <c r="SJE2" s="61"/>
      <c r="SJF2" s="61"/>
      <c r="SJG2" s="61"/>
      <c r="SJH2" s="61"/>
      <c r="SJI2" s="61"/>
      <c r="SJJ2" s="61"/>
      <c r="SJK2" s="61"/>
      <c r="SJL2" s="61"/>
      <c r="SJM2" s="61"/>
      <c r="SJN2" s="61"/>
      <c r="SJO2" s="61"/>
      <c r="SJP2" s="61"/>
      <c r="SJQ2" s="61"/>
      <c r="SJR2" s="61"/>
      <c r="SJS2" s="61"/>
      <c r="SJT2" s="61"/>
      <c r="SJU2" s="61"/>
      <c r="SJV2" s="61"/>
      <c r="SJW2" s="61"/>
      <c r="SJX2" s="61"/>
      <c r="SJY2" s="61"/>
      <c r="SJZ2" s="61"/>
      <c r="SKA2" s="61"/>
      <c r="SKB2" s="61"/>
      <c r="SKC2" s="61"/>
      <c r="SKD2" s="61"/>
      <c r="SKE2" s="61"/>
      <c r="SKF2" s="61"/>
      <c r="SKG2" s="61"/>
      <c r="SKH2" s="61"/>
      <c r="SKI2" s="61"/>
      <c r="SKJ2" s="61"/>
      <c r="SKK2" s="61"/>
      <c r="SKL2" s="61"/>
      <c r="SKM2" s="61"/>
      <c r="SKN2" s="61"/>
      <c r="SKO2" s="61"/>
      <c r="SKP2" s="61"/>
      <c r="SKQ2" s="61"/>
      <c r="SKR2" s="61"/>
      <c r="SKS2" s="61"/>
      <c r="SKT2" s="61"/>
      <c r="SKU2" s="61"/>
      <c r="SKV2" s="61"/>
      <c r="SKW2" s="61"/>
      <c r="SKX2" s="61"/>
      <c r="SKY2" s="61"/>
      <c r="SKZ2" s="61"/>
      <c r="SLA2" s="61"/>
      <c r="SLB2" s="61"/>
      <c r="SLC2" s="61"/>
      <c r="SLD2" s="61"/>
      <c r="SLE2" s="61"/>
      <c r="SLF2" s="61"/>
      <c r="SLG2" s="61"/>
      <c r="SLH2" s="61"/>
      <c r="SLI2" s="61"/>
      <c r="SLJ2" s="61"/>
      <c r="SLK2" s="61"/>
      <c r="SLL2" s="61"/>
      <c r="SLM2" s="61"/>
      <c r="SLN2" s="61"/>
      <c r="SLO2" s="61"/>
      <c r="SLP2" s="61"/>
      <c r="SLQ2" s="61"/>
      <c r="SLR2" s="61"/>
      <c r="SLS2" s="61"/>
      <c r="SLT2" s="61"/>
      <c r="SLU2" s="61"/>
      <c r="SLV2" s="61"/>
      <c r="SLW2" s="61"/>
      <c r="SLX2" s="61"/>
      <c r="SLY2" s="61"/>
      <c r="SLZ2" s="61"/>
      <c r="SMA2" s="61"/>
      <c r="SMB2" s="61"/>
      <c r="SMC2" s="61"/>
      <c r="SMD2" s="61"/>
      <c r="SME2" s="61"/>
      <c r="SMF2" s="61"/>
      <c r="SMG2" s="61"/>
      <c r="SMH2" s="61"/>
      <c r="SMI2" s="61"/>
      <c r="SMJ2" s="61"/>
      <c r="SMK2" s="61"/>
      <c r="SML2" s="61"/>
      <c r="SMM2" s="61"/>
      <c r="SMN2" s="61"/>
      <c r="SMO2" s="61"/>
      <c r="SMP2" s="61"/>
      <c r="SMQ2" s="61"/>
      <c r="SMR2" s="61"/>
      <c r="SMS2" s="61"/>
      <c r="SMT2" s="61"/>
      <c r="SMU2" s="61"/>
      <c r="SMV2" s="61"/>
      <c r="SMW2" s="61"/>
      <c r="SMX2" s="61"/>
      <c r="SMY2" s="61"/>
      <c r="SMZ2" s="61"/>
      <c r="SNA2" s="61"/>
      <c r="SNB2" s="61"/>
      <c r="SNC2" s="61"/>
      <c r="SND2" s="61"/>
      <c r="SNE2" s="61"/>
      <c r="SNF2" s="61"/>
      <c r="SNG2" s="61"/>
      <c r="SNH2" s="61"/>
      <c r="SNI2" s="61"/>
      <c r="SNJ2" s="61"/>
      <c r="SNK2" s="61"/>
      <c r="SNL2" s="61"/>
      <c r="SNM2" s="61"/>
      <c r="SNN2" s="61"/>
      <c r="SNO2" s="61"/>
      <c r="SNP2" s="61"/>
      <c r="SNQ2" s="61"/>
      <c r="SNR2" s="61"/>
      <c r="SNS2" s="61"/>
      <c r="SNT2" s="61"/>
      <c r="SNU2" s="61"/>
      <c r="SNV2" s="61"/>
      <c r="SNW2" s="61"/>
      <c r="SNX2" s="61"/>
      <c r="SNY2" s="61"/>
      <c r="SNZ2" s="61"/>
      <c r="SOA2" s="61"/>
      <c r="SOB2" s="61"/>
      <c r="SOC2" s="61"/>
      <c r="SOD2" s="61"/>
      <c r="SOE2" s="61"/>
      <c r="SOF2" s="61"/>
      <c r="SOG2" s="61"/>
      <c r="SOH2" s="61"/>
      <c r="SOI2" s="61"/>
      <c r="SOJ2" s="61"/>
      <c r="SOK2" s="61"/>
      <c r="SOL2" s="61"/>
      <c r="SOM2" s="61"/>
      <c r="SON2" s="61"/>
      <c r="SOO2" s="61"/>
      <c r="SOP2" s="61"/>
      <c r="SOQ2" s="61"/>
      <c r="SOR2" s="61"/>
      <c r="SOS2" s="61"/>
      <c r="SOT2" s="61"/>
      <c r="SOU2" s="61"/>
      <c r="SOV2" s="61"/>
      <c r="SOW2" s="61"/>
      <c r="SOX2" s="61"/>
      <c r="SOY2" s="61"/>
      <c r="SOZ2" s="61"/>
      <c r="SPA2" s="61"/>
      <c r="SPB2" s="61"/>
      <c r="SPC2" s="61"/>
      <c r="SPD2" s="61"/>
      <c r="SPE2" s="61"/>
      <c r="SPF2" s="61"/>
      <c r="SPG2" s="61"/>
      <c r="SPH2" s="61"/>
      <c r="SPI2" s="61"/>
      <c r="SPJ2" s="61"/>
      <c r="SPK2" s="61"/>
      <c r="SPL2" s="61"/>
      <c r="SPM2" s="61"/>
      <c r="SPN2" s="61"/>
      <c r="SPO2" s="61"/>
      <c r="SPP2" s="61"/>
      <c r="SPQ2" s="61"/>
      <c r="SPR2" s="61"/>
      <c r="SPS2" s="61"/>
      <c r="SPT2" s="61"/>
      <c r="SPU2" s="61"/>
      <c r="SPV2" s="61"/>
      <c r="SPW2" s="61"/>
      <c r="SPX2" s="61"/>
      <c r="SPY2" s="61"/>
      <c r="SPZ2" s="61"/>
      <c r="SQA2" s="61"/>
      <c r="SQB2" s="61"/>
      <c r="SQC2" s="61"/>
      <c r="SQD2" s="61"/>
      <c r="SQE2" s="61"/>
      <c r="SQF2" s="61"/>
      <c r="SQG2" s="61"/>
      <c r="SQH2" s="61"/>
      <c r="SQI2" s="61"/>
      <c r="SQJ2" s="61"/>
      <c r="SQK2" s="61"/>
      <c r="SQL2" s="61"/>
      <c r="SQM2" s="61"/>
      <c r="SQN2" s="61"/>
      <c r="SQO2" s="61"/>
      <c r="SQP2" s="61"/>
      <c r="SQQ2" s="61"/>
      <c r="SQR2" s="61"/>
      <c r="SQS2" s="61"/>
      <c r="SQT2" s="61"/>
      <c r="SQU2" s="61"/>
      <c r="SQV2" s="61"/>
      <c r="SQW2" s="61"/>
      <c r="SQX2" s="61"/>
      <c r="SQY2" s="61"/>
      <c r="SQZ2" s="61"/>
      <c r="SRA2" s="61"/>
      <c r="SRB2" s="61"/>
      <c r="SRC2" s="61"/>
      <c r="SRD2" s="61"/>
      <c r="SRE2" s="61"/>
      <c r="SRF2" s="61"/>
      <c r="SRG2" s="61"/>
      <c r="SRH2" s="61"/>
      <c r="SRI2" s="61"/>
      <c r="SRJ2" s="61"/>
      <c r="SRK2" s="61"/>
      <c r="SRL2" s="61"/>
      <c r="SRM2" s="61"/>
      <c r="SRN2" s="61"/>
      <c r="SRO2" s="61"/>
      <c r="SRP2" s="61"/>
      <c r="SRQ2" s="61"/>
      <c r="SRR2" s="61"/>
      <c r="SRS2" s="61"/>
      <c r="SRT2" s="61"/>
      <c r="SRU2" s="61"/>
      <c r="SRV2" s="61"/>
      <c r="SRW2" s="61"/>
      <c r="SRX2" s="61"/>
      <c r="SRY2" s="61"/>
      <c r="SRZ2" s="61"/>
      <c r="SSA2" s="61"/>
      <c r="SSB2" s="61"/>
      <c r="SSC2" s="61"/>
      <c r="SSD2" s="61"/>
      <c r="SSE2" s="61"/>
      <c r="SSF2" s="61"/>
      <c r="SSG2" s="61"/>
      <c r="SSH2" s="61"/>
      <c r="SSI2" s="61"/>
      <c r="SSJ2" s="61"/>
      <c r="SSK2" s="61"/>
      <c r="SSL2" s="61"/>
      <c r="SSM2" s="61"/>
      <c r="SSN2" s="61"/>
      <c r="SSO2" s="61"/>
      <c r="SSP2" s="61"/>
      <c r="SSQ2" s="61"/>
      <c r="SSR2" s="61"/>
      <c r="SSS2" s="61"/>
      <c r="SST2" s="61"/>
      <c r="SSU2" s="61"/>
      <c r="SSV2" s="61"/>
      <c r="SSW2" s="61"/>
      <c r="SSX2" s="61"/>
      <c r="SSY2" s="61"/>
      <c r="SSZ2" s="61"/>
      <c r="STA2" s="61"/>
      <c r="STB2" s="61"/>
      <c r="STC2" s="61"/>
      <c r="STD2" s="61"/>
      <c r="STE2" s="61"/>
      <c r="STF2" s="61"/>
      <c r="STG2" s="61"/>
      <c r="STH2" s="61"/>
      <c r="STI2" s="61"/>
      <c r="STJ2" s="61"/>
      <c r="STK2" s="61"/>
      <c r="STL2" s="61"/>
      <c r="STM2" s="61"/>
      <c r="STN2" s="61"/>
      <c r="STO2" s="61"/>
      <c r="STP2" s="61"/>
      <c r="STQ2" s="61"/>
      <c r="STR2" s="61"/>
      <c r="STS2" s="61"/>
      <c r="STT2" s="61"/>
      <c r="STU2" s="61"/>
      <c r="STV2" s="61"/>
      <c r="STW2" s="61"/>
      <c r="STX2" s="61"/>
      <c r="STY2" s="61"/>
      <c r="STZ2" s="61"/>
      <c r="SUA2" s="61"/>
      <c r="SUB2" s="61"/>
      <c r="SUC2" s="61"/>
      <c r="SUD2" s="61"/>
      <c r="SUE2" s="61"/>
      <c r="SUF2" s="61"/>
      <c r="SUG2" s="61"/>
      <c r="SUH2" s="61"/>
      <c r="SUI2" s="61"/>
      <c r="SUJ2" s="61"/>
      <c r="SUK2" s="61"/>
      <c r="SUL2" s="61"/>
      <c r="SUM2" s="61"/>
      <c r="SUN2" s="61"/>
      <c r="SUO2" s="61"/>
      <c r="SUP2" s="61"/>
      <c r="SUQ2" s="61"/>
      <c r="SUR2" s="61"/>
      <c r="SUS2" s="61"/>
      <c r="SUT2" s="61"/>
      <c r="SUU2" s="61"/>
      <c r="SUV2" s="61"/>
      <c r="SUW2" s="61"/>
      <c r="SUX2" s="61"/>
      <c r="SUY2" s="61"/>
      <c r="SUZ2" s="61"/>
      <c r="SVA2" s="61"/>
      <c r="SVB2" s="61"/>
      <c r="SVC2" s="61"/>
      <c r="SVD2" s="61"/>
      <c r="SVE2" s="61"/>
      <c r="SVF2" s="61"/>
      <c r="SVG2" s="61"/>
      <c r="SVH2" s="61"/>
      <c r="SVI2" s="61"/>
      <c r="SVJ2" s="61"/>
      <c r="SVK2" s="61"/>
      <c r="SVL2" s="61"/>
      <c r="SVM2" s="61"/>
      <c r="SVN2" s="61"/>
      <c r="SVO2" s="61"/>
      <c r="SVP2" s="61"/>
      <c r="SVQ2" s="61"/>
      <c r="SVR2" s="61"/>
      <c r="SVS2" s="61"/>
      <c r="SVT2" s="61"/>
      <c r="SVU2" s="61"/>
      <c r="SVV2" s="61"/>
      <c r="SVW2" s="61"/>
      <c r="SVX2" s="61"/>
      <c r="SVY2" s="61"/>
      <c r="SVZ2" s="61"/>
      <c r="SWA2" s="61"/>
      <c r="SWB2" s="61"/>
      <c r="SWC2" s="61"/>
      <c r="SWD2" s="61"/>
      <c r="SWE2" s="61"/>
      <c r="SWF2" s="61"/>
      <c r="SWG2" s="61"/>
      <c r="SWH2" s="61"/>
      <c r="SWI2" s="61"/>
      <c r="SWJ2" s="61"/>
      <c r="SWK2" s="61"/>
      <c r="SWL2" s="61"/>
      <c r="SWM2" s="61"/>
      <c r="SWN2" s="61"/>
      <c r="SWO2" s="61"/>
      <c r="SWP2" s="61"/>
      <c r="SWQ2" s="61"/>
      <c r="SWR2" s="61"/>
      <c r="SWS2" s="61"/>
      <c r="SWT2" s="61"/>
      <c r="SWU2" s="61"/>
      <c r="SWV2" s="61"/>
      <c r="SWW2" s="61"/>
      <c r="SWX2" s="61"/>
      <c r="SWY2" s="61"/>
      <c r="SWZ2" s="61"/>
      <c r="SXA2" s="61"/>
      <c r="SXB2" s="61"/>
      <c r="SXC2" s="61"/>
      <c r="SXD2" s="61"/>
      <c r="SXE2" s="61"/>
      <c r="SXF2" s="61"/>
      <c r="SXG2" s="61"/>
      <c r="SXH2" s="61"/>
      <c r="SXI2" s="61"/>
      <c r="SXJ2" s="61"/>
      <c r="SXK2" s="61"/>
      <c r="SXL2" s="61"/>
      <c r="SXM2" s="61"/>
      <c r="SXN2" s="61"/>
      <c r="SXO2" s="61"/>
      <c r="SXP2" s="61"/>
      <c r="SXQ2" s="61"/>
      <c r="SXR2" s="61"/>
      <c r="SXS2" s="61"/>
      <c r="SXT2" s="61"/>
      <c r="SXU2" s="61"/>
      <c r="SXV2" s="61"/>
      <c r="SXW2" s="61"/>
      <c r="SXX2" s="61"/>
      <c r="SXY2" s="61"/>
      <c r="SXZ2" s="61"/>
      <c r="SYA2" s="61"/>
      <c r="SYB2" s="61"/>
      <c r="SYC2" s="61"/>
      <c r="SYD2" s="61"/>
      <c r="SYE2" s="61"/>
      <c r="SYF2" s="61"/>
      <c r="SYG2" s="61"/>
      <c r="SYH2" s="61"/>
      <c r="SYI2" s="61"/>
      <c r="SYJ2" s="61"/>
      <c r="SYK2" s="61"/>
      <c r="SYL2" s="61"/>
      <c r="SYM2" s="61"/>
      <c r="SYN2" s="61"/>
      <c r="SYO2" s="61"/>
      <c r="SYP2" s="61"/>
      <c r="SYQ2" s="61"/>
      <c r="SYR2" s="61"/>
      <c r="SYS2" s="61"/>
      <c r="SYT2" s="61"/>
      <c r="SYU2" s="61"/>
      <c r="SYV2" s="61"/>
      <c r="SYW2" s="61"/>
      <c r="SYX2" s="61"/>
      <c r="SYY2" s="61"/>
      <c r="SYZ2" s="61"/>
      <c r="SZA2" s="61"/>
      <c r="SZB2" s="61"/>
      <c r="SZC2" s="61"/>
      <c r="SZD2" s="61"/>
      <c r="SZE2" s="61"/>
      <c r="SZF2" s="61"/>
      <c r="SZG2" s="61"/>
      <c r="SZH2" s="61"/>
      <c r="SZI2" s="61"/>
      <c r="SZJ2" s="61"/>
      <c r="SZK2" s="61"/>
      <c r="SZL2" s="61"/>
      <c r="SZM2" s="61"/>
      <c r="SZN2" s="61"/>
      <c r="SZO2" s="61"/>
      <c r="SZP2" s="61"/>
      <c r="SZQ2" s="61"/>
      <c r="SZR2" s="61"/>
      <c r="SZS2" s="61"/>
      <c r="SZT2" s="61"/>
      <c r="SZU2" s="61"/>
      <c r="SZV2" s="61"/>
      <c r="SZW2" s="61"/>
      <c r="SZX2" s="61"/>
      <c r="SZY2" s="61"/>
      <c r="SZZ2" s="61"/>
      <c r="TAA2" s="61"/>
      <c r="TAB2" s="61"/>
      <c r="TAC2" s="61"/>
      <c r="TAD2" s="61"/>
      <c r="TAE2" s="61"/>
      <c r="TAF2" s="61"/>
      <c r="TAG2" s="61"/>
      <c r="TAH2" s="61"/>
      <c r="TAI2" s="61"/>
      <c r="TAJ2" s="61"/>
      <c r="TAK2" s="61"/>
      <c r="TAL2" s="61"/>
      <c r="TAM2" s="61"/>
      <c r="TAN2" s="61"/>
      <c r="TAO2" s="61"/>
      <c r="TAP2" s="61"/>
      <c r="TAQ2" s="61"/>
      <c r="TAR2" s="61"/>
      <c r="TAS2" s="61"/>
      <c r="TAT2" s="61"/>
      <c r="TAU2" s="61"/>
      <c r="TAV2" s="61"/>
      <c r="TAW2" s="61"/>
      <c r="TAX2" s="61"/>
      <c r="TAY2" s="61"/>
      <c r="TAZ2" s="61"/>
      <c r="TBA2" s="61"/>
      <c r="TBB2" s="61"/>
      <c r="TBC2" s="61"/>
      <c r="TBD2" s="61"/>
      <c r="TBE2" s="61"/>
      <c r="TBF2" s="61"/>
      <c r="TBG2" s="61"/>
      <c r="TBH2" s="61"/>
      <c r="TBI2" s="61"/>
      <c r="TBJ2" s="61"/>
      <c r="TBK2" s="61"/>
      <c r="TBL2" s="61"/>
      <c r="TBM2" s="61"/>
      <c r="TBN2" s="61"/>
      <c r="TBO2" s="61"/>
      <c r="TBP2" s="61"/>
      <c r="TBQ2" s="61"/>
      <c r="TBR2" s="61"/>
      <c r="TBS2" s="61"/>
      <c r="TBT2" s="61"/>
      <c r="TBU2" s="61"/>
      <c r="TBV2" s="61"/>
      <c r="TBW2" s="61"/>
      <c r="TBX2" s="61"/>
      <c r="TBY2" s="61"/>
      <c r="TBZ2" s="61"/>
      <c r="TCA2" s="61"/>
      <c r="TCB2" s="61"/>
      <c r="TCC2" s="61"/>
      <c r="TCD2" s="61"/>
      <c r="TCE2" s="61"/>
      <c r="TCF2" s="61"/>
      <c r="TCG2" s="61"/>
      <c r="TCH2" s="61"/>
      <c r="TCI2" s="61"/>
      <c r="TCJ2" s="61"/>
      <c r="TCK2" s="61"/>
      <c r="TCL2" s="61"/>
      <c r="TCM2" s="61"/>
      <c r="TCN2" s="61"/>
      <c r="TCO2" s="61"/>
      <c r="TCP2" s="61"/>
      <c r="TCQ2" s="61"/>
      <c r="TCR2" s="61"/>
      <c r="TCS2" s="61"/>
      <c r="TCT2" s="61"/>
      <c r="TCU2" s="61"/>
      <c r="TCV2" s="61"/>
      <c r="TCW2" s="61"/>
      <c r="TCX2" s="61"/>
      <c r="TCY2" s="61"/>
      <c r="TCZ2" s="61"/>
      <c r="TDA2" s="61"/>
      <c r="TDB2" s="61"/>
      <c r="TDC2" s="61"/>
      <c r="TDD2" s="61"/>
      <c r="TDE2" s="61"/>
      <c r="TDF2" s="61"/>
      <c r="TDG2" s="61"/>
      <c r="TDH2" s="61"/>
      <c r="TDI2" s="61"/>
      <c r="TDJ2" s="61"/>
      <c r="TDK2" s="61"/>
      <c r="TDL2" s="61"/>
      <c r="TDM2" s="61"/>
      <c r="TDN2" s="61"/>
      <c r="TDO2" s="61"/>
      <c r="TDP2" s="61"/>
      <c r="TDQ2" s="61"/>
      <c r="TDR2" s="61"/>
      <c r="TDS2" s="61"/>
      <c r="TDT2" s="61"/>
      <c r="TDU2" s="61"/>
      <c r="TDV2" s="61"/>
      <c r="TDW2" s="61"/>
      <c r="TDX2" s="61"/>
      <c r="TDY2" s="61"/>
      <c r="TDZ2" s="61"/>
      <c r="TEA2" s="61"/>
      <c r="TEB2" s="61"/>
      <c r="TEC2" s="61"/>
      <c r="TED2" s="61"/>
      <c r="TEE2" s="61"/>
      <c r="TEF2" s="61"/>
      <c r="TEG2" s="61"/>
      <c r="TEH2" s="61"/>
      <c r="TEI2" s="61"/>
      <c r="TEJ2" s="61"/>
      <c r="TEK2" s="61"/>
      <c r="TEL2" s="61"/>
      <c r="TEM2" s="61"/>
      <c r="TEN2" s="61"/>
      <c r="TEO2" s="61"/>
      <c r="TEP2" s="61"/>
      <c r="TEQ2" s="61"/>
      <c r="TER2" s="61"/>
      <c r="TES2" s="61"/>
      <c r="TET2" s="61"/>
      <c r="TEU2" s="61"/>
      <c r="TEV2" s="61"/>
      <c r="TEW2" s="61"/>
      <c r="TEX2" s="61"/>
      <c r="TEY2" s="61"/>
      <c r="TEZ2" s="61"/>
      <c r="TFA2" s="61"/>
      <c r="TFB2" s="61"/>
      <c r="TFC2" s="61"/>
      <c r="TFD2" s="61"/>
      <c r="TFE2" s="61"/>
      <c r="TFF2" s="61"/>
      <c r="TFG2" s="61"/>
      <c r="TFH2" s="61"/>
      <c r="TFI2" s="61"/>
      <c r="TFJ2" s="61"/>
      <c r="TFK2" s="61"/>
      <c r="TFL2" s="61"/>
      <c r="TFM2" s="61"/>
      <c r="TFN2" s="61"/>
      <c r="TFO2" s="61"/>
      <c r="TFP2" s="61"/>
      <c r="TFQ2" s="61"/>
      <c r="TFR2" s="61"/>
      <c r="TFS2" s="61"/>
      <c r="TFT2" s="61"/>
      <c r="TFU2" s="61"/>
      <c r="TFV2" s="61"/>
      <c r="TFW2" s="61"/>
      <c r="TFX2" s="61"/>
      <c r="TFY2" s="61"/>
      <c r="TFZ2" s="61"/>
      <c r="TGA2" s="61"/>
      <c r="TGB2" s="61"/>
      <c r="TGC2" s="61"/>
      <c r="TGD2" s="61"/>
      <c r="TGE2" s="61"/>
      <c r="TGF2" s="61"/>
      <c r="TGG2" s="61"/>
      <c r="TGH2" s="61"/>
      <c r="TGI2" s="61"/>
      <c r="TGJ2" s="61"/>
      <c r="TGK2" s="61"/>
      <c r="TGL2" s="61"/>
      <c r="TGM2" s="61"/>
      <c r="TGN2" s="61"/>
      <c r="TGO2" s="61"/>
      <c r="TGP2" s="61"/>
      <c r="TGQ2" s="61"/>
      <c r="TGR2" s="61"/>
      <c r="TGS2" s="61"/>
      <c r="TGT2" s="61"/>
      <c r="TGU2" s="61"/>
      <c r="TGV2" s="61"/>
      <c r="TGW2" s="61"/>
      <c r="TGX2" s="61"/>
      <c r="TGY2" s="61"/>
      <c r="TGZ2" s="61"/>
      <c r="THA2" s="61"/>
      <c r="THB2" s="61"/>
      <c r="THC2" s="61"/>
      <c r="THD2" s="61"/>
      <c r="THE2" s="61"/>
      <c r="THF2" s="61"/>
      <c r="THG2" s="61"/>
      <c r="THH2" s="61"/>
      <c r="THI2" s="61"/>
      <c r="THJ2" s="61"/>
      <c r="THK2" s="61"/>
      <c r="THL2" s="61"/>
      <c r="THM2" s="61"/>
      <c r="THN2" s="61"/>
      <c r="THO2" s="61"/>
      <c r="THP2" s="61"/>
      <c r="THQ2" s="61"/>
      <c r="THR2" s="61"/>
      <c r="THS2" s="61"/>
      <c r="THT2" s="61"/>
      <c r="THU2" s="61"/>
      <c r="THV2" s="61"/>
      <c r="THW2" s="61"/>
      <c r="THX2" s="61"/>
      <c r="THY2" s="61"/>
      <c r="THZ2" s="61"/>
      <c r="TIA2" s="61"/>
      <c r="TIB2" s="61"/>
      <c r="TIC2" s="61"/>
      <c r="TID2" s="61"/>
      <c r="TIE2" s="61"/>
      <c r="TIF2" s="61"/>
      <c r="TIG2" s="61"/>
      <c r="TIH2" s="61"/>
      <c r="TII2" s="61"/>
      <c r="TIJ2" s="61"/>
      <c r="TIK2" s="61"/>
      <c r="TIL2" s="61"/>
      <c r="TIM2" s="61"/>
      <c r="TIN2" s="61"/>
      <c r="TIO2" s="61"/>
      <c r="TIP2" s="61"/>
      <c r="TIQ2" s="61"/>
      <c r="TIR2" s="61"/>
      <c r="TIS2" s="61"/>
      <c r="TIT2" s="61"/>
      <c r="TIU2" s="61"/>
      <c r="TIV2" s="61"/>
      <c r="TIW2" s="61"/>
      <c r="TIX2" s="61"/>
      <c r="TIY2" s="61"/>
      <c r="TIZ2" s="61"/>
      <c r="TJA2" s="61"/>
      <c r="TJB2" s="61"/>
      <c r="TJC2" s="61"/>
      <c r="TJD2" s="61"/>
      <c r="TJE2" s="61"/>
      <c r="TJF2" s="61"/>
      <c r="TJG2" s="61"/>
      <c r="TJH2" s="61"/>
      <c r="TJI2" s="61"/>
      <c r="TJJ2" s="61"/>
      <c r="TJK2" s="61"/>
      <c r="TJL2" s="61"/>
      <c r="TJM2" s="61"/>
      <c r="TJN2" s="61"/>
      <c r="TJO2" s="61"/>
      <c r="TJP2" s="61"/>
      <c r="TJQ2" s="61"/>
      <c r="TJR2" s="61"/>
      <c r="TJS2" s="61"/>
      <c r="TJT2" s="61"/>
      <c r="TJU2" s="61"/>
      <c r="TJV2" s="61"/>
      <c r="TJW2" s="61"/>
      <c r="TJX2" s="61"/>
      <c r="TJY2" s="61"/>
      <c r="TJZ2" s="61"/>
      <c r="TKA2" s="61"/>
      <c r="TKB2" s="61"/>
      <c r="TKC2" s="61"/>
      <c r="TKD2" s="61"/>
      <c r="TKE2" s="61"/>
      <c r="TKF2" s="61"/>
      <c r="TKG2" s="61"/>
      <c r="TKH2" s="61"/>
      <c r="TKI2" s="61"/>
      <c r="TKJ2" s="61"/>
      <c r="TKK2" s="61"/>
      <c r="TKL2" s="61"/>
      <c r="TKM2" s="61"/>
      <c r="TKN2" s="61"/>
      <c r="TKO2" s="61"/>
      <c r="TKP2" s="61"/>
      <c r="TKQ2" s="61"/>
      <c r="TKR2" s="61"/>
      <c r="TKS2" s="61"/>
      <c r="TKT2" s="61"/>
      <c r="TKU2" s="61"/>
      <c r="TKV2" s="61"/>
      <c r="TKW2" s="61"/>
      <c r="TKX2" s="61"/>
      <c r="TKY2" s="61"/>
      <c r="TKZ2" s="61"/>
      <c r="TLA2" s="61"/>
      <c r="TLB2" s="61"/>
      <c r="TLC2" s="61"/>
      <c r="TLD2" s="61"/>
      <c r="TLE2" s="61"/>
      <c r="TLF2" s="61"/>
      <c r="TLG2" s="61"/>
      <c r="TLH2" s="61"/>
      <c r="TLI2" s="61"/>
      <c r="TLJ2" s="61"/>
      <c r="TLK2" s="61"/>
      <c r="TLL2" s="61"/>
      <c r="TLM2" s="61"/>
      <c r="TLN2" s="61"/>
      <c r="TLO2" s="61"/>
      <c r="TLP2" s="61"/>
      <c r="TLQ2" s="61"/>
      <c r="TLR2" s="61"/>
      <c r="TLS2" s="61"/>
      <c r="TLT2" s="61"/>
      <c r="TLU2" s="61"/>
      <c r="TLV2" s="61"/>
      <c r="TLW2" s="61"/>
      <c r="TLX2" s="61"/>
      <c r="TLY2" s="61"/>
      <c r="TLZ2" s="61"/>
      <c r="TMA2" s="61"/>
      <c r="TMB2" s="61"/>
      <c r="TMC2" s="61"/>
      <c r="TMD2" s="61"/>
      <c r="TME2" s="61"/>
      <c r="TMF2" s="61"/>
      <c r="TMG2" s="61"/>
      <c r="TMH2" s="61"/>
      <c r="TMI2" s="61"/>
      <c r="TMJ2" s="61"/>
      <c r="TMK2" s="61"/>
      <c r="TML2" s="61"/>
      <c r="TMM2" s="61"/>
      <c r="TMN2" s="61"/>
      <c r="TMO2" s="61"/>
      <c r="TMP2" s="61"/>
      <c r="TMQ2" s="61"/>
      <c r="TMR2" s="61"/>
      <c r="TMS2" s="61"/>
      <c r="TMT2" s="61"/>
      <c r="TMU2" s="61"/>
      <c r="TMV2" s="61"/>
      <c r="TMW2" s="61"/>
      <c r="TMX2" s="61"/>
      <c r="TMY2" s="61"/>
      <c r="TMZ2" s="61"/>
      <c r="TNA2" s="61"/>
      <c r="TNB2" s="61"/>
      <c r="TNC2" s="61"/>
      <c r="TND2" s="61"/>
      <c r="TNE2" s="61"/>
      <c r="TNF2" s="61"/>
      <c r="TNG2" s="61"/>
      <c r="TNH2" s="61"/>
      <c r="TNI2" s="61"/>
      <c r="TNJ2" s="61"/>
      <c r="TNK2" s="61"/>
      <c r="TNL2" s="61"/>
      <c r="TNM2" s="61"/>
      <c r="TNN2" s="61"/>
      <c r="TNO2" s="61"/>
      <c r="TNP2" s="61"/>
      <c r="TNQ2" s="61"/>
      <c r="TNR2" s="61"/>
      <c r="TNS2" s="61"/>
      <c r="TNT2" s="61"/>
      <c r="TNU2" s="61"/>
      <c r="TNV2" s="61"/>
      <c r="TNW2" s="61"/>
      <c r="TNX2" s="61"/>
      <c r="TNY2" s="61"/>
      <c r="TNZ2" s="61"/>
      <c r="TOA2" s="61"/>
      <c r="TOB2" s="61"/>
      <c r="TOC2" s="61"/>
      <c r="TOD2" s="61"/>
      <c r="TOE2" s="61"/>
      <c r="TOF2" s="61"/>
      <c r="TOG2" s="61"/>
      <c r="TOH2" s="61"/>
      <c r="TOI2" s="61"/>
      <c r="TOJ2" s="61"/>
      <c r="TOK2" s="61"/>
      <c r="TOL2" s="61"/>
      <c r="TOM2" s="61"/>
      <c r="TON2" s="61"/>
      <c r="TOO2" s="61"/>
      <c r="TOP2" s="61"/>
      <c r="TOQ2" s="61"/>
      <c r="TOR2" s="61"/>
      <c r="TOS2" s="61"/>
      <c r="TOT2" s="61"/>
      <c r="TOU2" s="61"/>
      <c r="TOV2" s="61"/>
      <c r="TOW2" s="61"/>
      <c r="TOX2" s="61"/>
      <c r="TOY2" s="61"/>
      <c r="TOZ2" s="61"/>
      <c r="TPA2" s="61"/>
      <c r="TPB2" s="61"/>
      <c r="TPC2" s="61"/>
      <c r="TPD2" s="61"/>
      <c r="TPE2" s="61"/>
      <c r="TPF2" s="61"/>
      <c r="TPG2" s="61"/>
      <c r="TPH2" s="61"/>
      <c r="TPI2" s="61"/>
      <c r="TPJ2" s="61"/>
      <c r="TPK2" s="61"/>
      <c r="TPL2" s="61"/>
      <c r="TPM2" s="61"/>
      <c r="TPN2" s="61"/>
      <c r="TPO2" s="61"/>
      <c r="TPP2" s="61"/>
      <c r="TPQ2" s="61"/>
      <c r="TPR2" s="61"/>
      <c r="TPS2" s="61"/>
      <c r="TPT2" s="61"/>
      <c r="TPU2" s="61"/>
      <c r="TPV2" s="61"/>
      <c r="TPW2" s="61"/>
      <c r="TPX2" s="61"/>
      <c r="TPY2" s="61"/>
      <c r="TPZ2" s="61"/>
      <c r="TQA2" s="61"/>
      <c r="TQB2" s="61"/>
      <c r="TQC2" s="61"/>
      <c r="TQD2" s="61"/>
      <c r="TQE2" s="61"/>
      <c r="TQF2" s="61"/>
      <c r="TQG2" s="61"/>
      <c r="TQH2" s="61"/>
      <c r="TQI2" s="61"/>
      <c r="TQJ2" s="61"/>
      <c r="TQK2" s="61"/>
      <c r="TQL2" s="61"/>
      <c r="TQM2" s="61"/>
      <c r="TQN2" s="61"/>
      <c r="TQO2" s="61"/>
      <c r="TQP2" s="61"/>
      <c r="TQQ2" s="61"/>
      <c r="TQR2" s="61"/>
      <c r="TQS2" s="61"/>
      <c r="TQT2" s="61"/>
      <c r="TQU2" s="61"/>
      <c r="TQV2" s="61"/>
      <c r="TQW2" s="61"/>
      <c r="TQX2" s="61"/>
      <c r="TQY2" s="61"/>
      <c r="TQZ2" s="61"/>
      <c r="TRA2" s="61"/>
      <c r="TRB2" s="61"/>
      <c r="TRC2" s="61"/>
      <c r="TRD2" s="61"/>
      <c r="TRE2" s="61"/>
      <c r="TRF2" s="61"/>
      <c r="TRG2" s="61"/>
      <c r="TRH2" s="61"/>
      <c r="TRI2" s="61"/>
      <c r="TRJ2" s="61"/>
      <c r="TRK2" s="61"/>
      <c r="TRL2" s="61"/>
      <c r="TRM2" s="61"/>
      <c r="TRN2" s="61"/>
      <c r="TRO2" s="61"/>
      <c r="TRP2" s="61"/>
      <c r="TRQ2" s="61"/>
      <c r="TRR2" s="61"/>
      <c r="TRS2" s="61"/>
      <c r="TRT2" s="61"/>
      <c r="TRU2" s="61"/>
      <c r="TRV2" s="61"/>
      <c r="TRW2" s="61"/>
      <c r="TRX2" s="61"/>
      <c r="TRY2" s="61"/>
      <c r="TRZ2" s="61"/>
      <c r="TSA2" s="61"/>
      <c r="TSB2" s="61"/>
      <c r="TSC2" s="61"/>
      <c r="TSD2" s="61"/>
      <c r="TSE2" s="61"/>
      <c r="TSF2" s="61"/>
      <c r="TSG2" s="61"/>
      <c r="TSH2" s="61"/>
      <c r="TSI2" s="61"/>
      <c r="TSJ2" s="61"/>
      <c r="TSK2" s="61"/>
      <c r="TSL2" s="61"/>
      <c r="TSM2" s="61"/>
      <c r="TSN2" s="61"/>
      <c r="TSO2" s="61"/>
      <c r="TSP2" s="61"/>
      <c r="TSQ2" s="61"/>
      <c r="TSR2" s="61"/>
      <c r="TSS2" s="61"/>
      <c r="TST2" s="61"/>
      <c r="TSU2" s="61"/>
      <c r="TSV2" s="61"/>
      <c r="TSW2" s="61"/>
      <c r="TSX2" s="61"/>
      <c r="TSY2" s="61"/>
      <c r="TSZ2" s="61"/>
      <c r="TTA2" s="61"/>
      <c r="TTB2" s="61"/>
      <c r="TTC2" s="61"/>
      <c r="TTD2" s="61"/>
      <c r="TTE2" s="61"/>
      <c r="TTF2" s="61"/>
      <c r="TTG2" s="61"/>
      <c r="TTH2" s="61"/>
      <c r="TTI2" s="61"/>
      <c r="TTJ2" s="61"/>
      <c r="TTK2" s="61"/>
      <c r="TTL2" s="61"/>
      <c r="TTM2" s="61"/>
      <c r="TTN2" s="61"/>
      <c r="TTO2" s="61"/>
      <c r="TTP2" s="61"/>
      <c r="TTQ2" s="61"/>
      <c r="TTR2" s="61"/>
      <c r="TTS2" s="61"/>
      <c r="TTT2" s="61"/>
      <c r="TTU2" s="61"/>
      <c r="TTV2" s="61"/>
      <c r="TTW2" s="61"/>
      <c r="TTX2" s="61"/>
      <c r="TTY2" s="61"/>
      <c r="TTZ2" s="61"/>
      <c r="TUA2" s="61"/>
      <c r="TUB2" s="61"/>
      <c r="TUC2" s="61"/>
      <c r="TUD2" s="61"/>
      <c r="TUE2" s="61"/>
      <c r="TUF2" s="61"/>
      <c r="TUG2" s="61"/>
      <c r="TUH2" s="61"/>
      <c r="TUI2" s="61"/>
      <c r="TUJ2" s="61"/>
      <c r="TUK2" s="61"/>
      <c r="TUL2" s="61"/>
      <c r="TUM2" s="61"/>
      <c r="TUN2" s="61"/>
      <c r="TUO2" s="61"/>
      <c r="TUP2" s="61"/>
      <c r="TUQ2" s="61"/>
      <c r="TUR2" s="61"/>
      <c r="TUS2" s="61"/>
      <c r="TUT2" s="61"/>
      <c r="TUU2" s="61"/>
      <c r="TUV2" s="61"/>
      <c r="TUW2" s="61"/>
      <c r="TUX2" s="61"/>
      <c r="TUY2" s="61"/>
      <c r="TUZ2" s="61"/>
      <c r="TVA2" s="61"/>
      <c r="TVB2" s="61"/>
      <c r="TVC2" s="61"/>
      <c r="TVD2" s="61"/>
      <c r="TVE2" s="61"/>
      <c r="TVF2" s="61"/>
      <c r="TVG2" s="61"/>
      <c r="TVH2" s="61"/>
      <c r="TVI2" s="61"/>
      <c r="TVJ2" s="61"/>
      <c r="TVK2" s="61"/>
      <c r="TVL2" s="61"/>
      <c r="TVM2" s="61"/>
      <c r="TVN2" s="61"/>
      <c r="TVO2" s="61"/>
      <c r="TVP2" s="61"/>
      <c r="TVQ2" s="61"/>
      <c r="TVR2" s="61"/>
      <c r="TVS2" s="61"/>
      <c r="TVT2" s="61"/>
      <c r="TVU2" s="61"/>
      <c r="TVV2" s="61"/>
      <c r="TVW2" s="61"/>
      <c r="TVX2" s="61"/>
      <c r="TVY2" s="61"/>
      <c r="TVZ2" s="61"/>
      <c r="TWA2" s="61"/>
      <c r="TWB2" s="61"/>
      <c r="TWC2" s="61"/>
      <c r="TWD2" s="61"/>
      <c r="TWE2" s="61"/>
      <c r="TWF2" s="61"/>
      <c r="TWG2" s="61"/>
      <c r="TWH2" s="61"/>
      <c r="TWI2" s="61"/>
      <c r="TWJ2" s="61"/>
      <c r="TWK2" s="61"/>
      <c r="TWL2" s="61"/>
      <c r="TWM2" s="61"/>
      <c r="TWN2" s="61"/>
      <c r="TWO2" s="61"/>
      <c r="TWP2" s="61"/>
      <c r="TWQ2" s="61"/>
      <c r="TWR2" s="61"/>
      <c r="TWS2" s="61"/>
      <c r="TWT2" s="61"/>
      <c r="TWU2" s="61"/>
      <c r="TWV2" s="61"/>
      <c r="TWW2" s="61"/>
      <c r="TWX2" s="61"/>
      <c r="TWY2" s="61"/>
      <c r="TWZ2" s="61"/>
      <c r="TXA2" s="61"/>
      <c r="TXB2" s="61"/>
      <c r="TXC2" s="61"/>
      <c r="TXD2" s="61"/>
      <c r="TXE2" s="61"/>
      <c r="TXF2" s="61"/>
      <c r="TXG2" s="61"/>
      <c r="TXH2" s="61"/>
      <c r="TXI2" s="61"/>
      <c r="TXJ2" s="61"/>
      <c r="TXK2" s="61"/>
      <c r="TXL2" s="61"/>
      <c r="TXM2" s="61"/>
      <c r="TXN2" s="61"/>
      <c r="TXO2" s="61"/>
      <c r="TXP2" s="61"/>
      <c r="TXQ2" s="61"/>
      <c r="TXR2" s="61"/>
      <c r="TXS2" s="61"/>
      <c r="TXT2" s="61"/>
      <c r="TXU2" s="61"/>
      <c r="TXV2" s="61"/>
      <c r="TXW2" s="61"/>
      <c r="TXX2" s="61"/>
      <c r="TXY2" s="61"/>
      <c r="TXZ2" s="61"/>
      <c r="TYA2" s="61"/>
      <c r="TYB2" s="61"/>
      <c r="TYC2" s="61"/>
      <c r="TYD2" s="61"/>
      <c r="TYE2" s="61"/>
      <c r="TYF2" s="61"/>
      <c r="TYG2" s="61"/>
      <c r="TYH2" s="61"/>
      <c r="TYI2" s="61"/>
      <c r="TYJ2" s="61"/>
      <c r="TYK2" s="61"/>
      <c r="TYL2" s="61"/>
      <c r="TYM2" s="61"/>
      <c r="TYN2" s="61"/>
      <c r="TYO2" s="61"/>
      <c r="TYP2" s="61"/>
      <c r="TYQ2" s="61"/>
      <c r="TYR2" s="61"/>
      <c r="TYS2" s="61"/>
      <c r="TYT2" s="61"/>
      <c r="TYU2" s="61"/>
      <c r="TYV2" s="61"/>
      <c r="TYW2" s="61"/>
      <c r="TYX2" s="61"/>
      <c r="TYY2" s="61"/>
      <c r="TYZ2" s="61"/>
      <c r="TZA2" s="61"/>
      <c r="TZB2" s="61"/>
      <c r="TZC2" s="61"/>
      <c r="TZD2" s="61"/>
      <c r="TZE2" s="61"/>
      <c r="TZF2" s="61"/>
      <c r="TZG2" s="61"/>
      <c r="TZH2" s="61"/>
      <c r="TZI2" s="61"/>
      <c r="TZJ2" s="61"/>
      <c r="TZK2" s="61"/>
      <c r="TZL2" s="61"/>
      <c r="TZM2" s="61"/>
      <c r="TZN2" s="61"/>
      <c r="TZO2" s="61"/>
      <c r="TZP2" s="61"/>
      <c r="TZQ2" s="61"/>
      <c r="TZR2" s="61"/>
      <c r="TZS2" s="61"/>
      <c r="TZT2" s="61"/>
      <c r="TZU2" s="61"/>
      <c r="TZV2" s="61"/>
      <c r="TZW2" s="61"/>
      <c r="TZX2" s="61"/>
      <c r="TZY2" s="61"/>
      <c r="TZZ2" s="61"/>
      <c r="UAA2" s="61"/>
      <c r="UAB2" s="61"/>
      <c r="UAC2" s="61"/>
      <c r="UAD2" s="61"/>
      <c r="UAE2" s="61"/>
      <c r="UAF2" s="61"/>
      <c r="UAG2" s="61"/>
      <c r="UAH2" s="61"/>
      <c r="UAI2" s="61"/>
      <c r="UAJ2" s="61"/>
      <c r="UAK2" s="61"/>
      <c r="UAL2" s="61"/>
      <c r="UAM2" s="61"/>
      <c r="UAN2" s="61"/>
      <c r="UAO2" s="61"/>
      <c r="UAP2" s="61"/>
      <c r="UAQ2" s="61"/>
      <c r="UAR2" s="61"/>
      <c r="UAS2" s="61"/>
      <c r="UAT2" s="61"/>
      <c r="UAU2" s="61"/>
      <c r="UAV2" s="61"/>
      <c r="UAW2" s="61"/>
      <c r="UAX2" s="61"/>
      <c r="UAY2" s="61"/>
      <c r="UAZ2" s="61"/>
      <c r="UBA2" s="61"/>
      <c r="UBB2" s="61"/>
      <c r="UBC2" s="61"/>
      <c r="UBD2" s="61"/>
      <c r="UBE2" s="61"/>
      <c r="UBF2" s="61"/>
      <c r="UBG2" s="61"/>
      <c r="UBH2" s="61"/>
      <c r="UBI2" s="61"/>
      <c r="UBJ2" s="61"/>
      <c r="UBK2" s="61"/>
      <c r="UBL2" s="61"/>
      <c r="UBM2" s="61"/>
      <c r="UBN2" s="61"/>
      <c r="UBO2" s="61"/>
      <c r="UBP2" s="61"/>
      <c r="UBQ2" s="61"/>
      <c r="UBR2" s="61"/>
      <c r="UBS2" s="61"/>
      <c r="UBT2" s="61"/>
      <c r="UBU2" s="61"/>
      <c r="UBV2" s="61"/>
      <c r="UBW2" s="61"/>
      <c r="UBX2" s="61"/>
      <c r="UBY2" s="61"/>
      <c r="UBZ2" s="61"/>
      <c r="UCA2" s="61"/>
      <c r="UCB2" s="61"/>
      <c r="UCC2" s="61"/>
      <c r="UCD2" s="61"/>
      <c r="UCE2" s="61"/>
      <c r="UCF2" s="61"/>
      <c r="UCG2" s="61"/>
      <c r="UCH2" s="61"/>
      <c r="UCI2" s="61"/>
      <c r="UCJ2" s="61"/>
      <c r="UCK2" s="61"/>
      <c r="UCL2" s="61"/>
      <c r="UCM2" s="61"/>
      <c r="UCN2" s="61"/>
      <c r="UCO2" s="61"/>
      <c r="UCP2" s="61"/>
      <c r="UCQ2" s="61"/>
      <c r="UCR2" s="61"/>
      <c r="UCS2" s="61"/>
      <c r="UCT2" s="61"/>
      <c r="UCU2" s="61"/>
      <c r="UCV2" s="61"/>
      <c r="UCW2" s="61"/>
      <c r="UCX2" s="61"/>
      <c r="UCY2" s="61"/>
      <c r="UCZ2" s="61"/>
      <c r="UDA2" s="61"/>
      <c r="UDB2" s="61"/>
      <c r="UDC2" s="61"/>
      <c r="UDD2" s="61"/>
      <c r="UDE2" s="61"/>
      <c r="UDF2" s="61"/>
      <c r="UDG2" s="61"/>
      <c r="UDH2" s="61"/>
      <c r="UDI2" s="61"/>
      <c r="UDJ2" s="61"/>
      <c r="UDK2" s="61"/>
      <c r="UDL2" s="61"/>
      <c r="UDM2" s="61"/>
      <c r="UDN2" s="61"/>
      <c r="UDO2" s="61"/>
      <c r="UDP2" s="61"/>
      <c r="UDQ2" s="61"/>
      <c r="UDR2" s="61"/>
      <c r="UDS2" s="61"/>
      <c r="UDT2" s="61"/>
      <c r="UDU2" s="61"/>
      <c r="UDV2" s="61"/>
      <c r="UDW2" s="61"/>
      <c r="UDX2" s="61"/>
      <c r="UDY2" s="61"/>
      <c r="UDZ2" s="61"/>
      <c r="UEA2" s="61"/>
      <c r="UEB2" s="61"/>
      <c r="UEC2" s="61"/>
      <c r="UED2" s="61"/>
      <c r="UEE2" s="61"/>
      <c r="UEF2" s="61"/>
      <c r="UEG2" s="61"/>
      <c r="UEH2" s="61"/>
      <c r="UEI2" s="61"/>
      <c r="UEJ2" s="61"/>
      <c r="UEK2" s="61"/>
      <c r="UEL2" s="61"/>
      <c r="UEM2" s="61"/>
      <c r="UEN2" s="61"/>
      <c r="UEO2" s="61"/>
      <c r="UEP2" s="61"/>
      <c r="UEQ2" s="61"/>
      <c r="UER2" s="61"/>
      <c r="UES2" s="61"/>
      <c r="UET2" s="61"/>
      <c r="UEU2" s="61"/>
      <c r="UEV2" s="61"/>
      <c r="UEW2" s="61"/>
      <c r="UEX2" s="61"/>
      <c r="UEY2" s="61"/>
      <c r="UEZ2" s="61"/>
      <c r="UFA2" s="61"/>
      <c r="UFB2" s="61"/>
      <c r="UFC2" s="61"/>
      <c r="UFD2" s="61"/>
      <c r="UFE2" s="61"/>
      <c r="UFF2" s="61"/>
      <c r="UFG2" s="61"/>
      <c r="UFH2" s="61"/>
      <c r="UFI2" s="61"/>
      <c r="UFJ2" s="61"/>
      <c r="UFK2" s="61"/>
      <c r="UFL2" s="61"/>
      <c r="UFM2" s="61"/>
      <c r="UFN2" s="61"/>
      <c r="UFO2" s="61"/>
      <c r="UFP2" s="61"/>
      <c r="UFQ2" s="61"/>
      <c r="UFR2" s="61"/>
      <c r="UFS2" s="61"/>
      <c r="UFT2" s="61"/>
      <c r="UFU2" s="61"/>
      <c r="UFV2" s="61"/>
      <c r="UFW2" s="61"/>
      <c r="UFX2" s="61"/>
      <c r="UFY2" s="61"/>
      <c r="UFZ2" s="61"/>
      <c r="UGA2" s="61"/>
      <c r="UGB2" s="61"/>
      <c r="UGC2" s="61"/>
      <c r="UGD2" s="61"/>
      <c r="UGE2" s="61"/>
      <c r="UGF2" s="61"/>
      <c r="UGG2" s="61"/>
      <c r="UGH2" s="61"/>
      <c r="UGI2" s="61"/>
      <c r="UGJ2" s="61"/>
      <c r="UGK2" s="61"/>
      <c r="UGL2" s="61"/>
      <c r="UGM2" s="61"/>
      <c r="UGN2" s="61"/>
      <c r="UGO2" s="61"/>
      <c r="UGP2" s="61"/>
      <c r="UGQ2" s="61"/>
      <c r="UGR2" s="61"/>
      <c r="UGS2" s="61"/>
      <c r="UGT2" s="61"/>
      <c r="UGU2" s="61"/>
      <c r="UGV2" s="61"/>
      <c r="UGW2" s="61"/>
      <c r="UGX2" s="61"/>
      <c r="UGY2" s="61"/>
      <c r="UGZ2" s="61"/>
      <c r="UHA2" s="61"/>
      <c r="UHB2" s="61"/>
      <c r="UHC2" s="61"/>
      <c r="UHD2" s="61"/>
      <c r="UHE2" s="61"/>
      <c r="UHF2" s="61"/>
      <c r="UHG2" s="61"/>
      <c r="UHH2" s="61"/>
      <c r="UHI2" s="61"/>
      <c r="UHJ2" s="61"/>
      <c r="UHK2" s="61"/>
      <c r="UHL2" s="61"/>
      <c r="UHM2" s="61"/>
      <c r="UHN2" s="61"/>
      <c r="UHO2" s="61"/>
      <c r="UHP2" s="61"/>
      <c r="UHQ2" s="61"/>
      <c r="UHR2" s="61"/>
      <c r="UHS2" s="61"/>
      <c r="UHT2" s="61"/>
      <c r="UHU2" s="61"/>
      <c r="UHV2" s="61"/>
      <c r="UHW2" s="61"/>
      <c r="UHX2" s="61"/>
      <c r="UHY2" s="61"/>
      <c r="UHZ2" s="61"/>
      <c r="UIA2" s="61"/>
      <c r="UIB2" s="61"/>
      <c r="UIC2" s="61"/>
      <c r="UID2" s="61"/>
      <c r="UIE2" s="61"/>
      <c r="UIF2" s="61"/>
      <c r="UIG2" s="61"/>
      <c r="UIH2" s="61"/>
      <c r="UII2" s="61"/>
      <c r="UIJ2" s="61"/>
      <c r="UIK2" s="61"/>
      <c r="UIL2" s="61"/>
      <c r="UIM2" s="61"/>
      <c r="UIN2" s="61"/>
      <c r="UIO2" s="61"/>
      <c r="UIP2" s="61"/>
      <c r="UIQ2" s="61"/>
      <c r="UIR2" s="61"/>
      <c r="UIS2" s="61"/>
      <c r="UIT2" s="61"/>
      <c r="UIU2" s="61"/>
      <c r="UIV2" s="61"/>
      <c r="UIW2" s="61"/>
      <c r="UIX2" s="61"/>
      <c r="UIY2" s="61"/>
      <c r="UIZ2" s="61"/>
      <c r="UJA2" s="61"/>
      <c r="UJB2" s="61"/>
      <c r="UJC2" s="61"/>
      <c r="UJD2" s="61"/>
      <c r="UJE2" s="61"/>
      <c r="UJF2" s="61"/>
      <c r="UJG2" s="61"/>
      <c r="UJH2" s="61"/>
      <c r="UJI2" s="61"/>
      <c r="UJJ2" s="61"/>
      <c r="UJK2" s="61"/>
      <c r="UJL2" s="61"/>
      <c r="UJM2" s="61"/>
      <c r="UJN2" s="61"/>
      <c r="UJO2" s="61"/>
      <c r="UJP2" s="61"/>
      <c r="UJQ2" s="61"/>
      <c r="UJR2" s="61"/>
      <c r="UJS2" s="61"/>
      <c r="UJT2" s="61"/>
      <c r="UJU2" s="61"/>
      <c r="UJV2" s="61"/>
      <c r="UJW2" s="61"/>
      <c r="UJX2" s="61"/>
      <c r="UJY2" s="61"/>
      <c r="UJZ2" s="61"/>
      <c r="UKA2" s="61"/>
      <c r="UKB2" s="61"/>
      <c r="UKC2" s="61"/>
      <c r="UKD2" s="61"/>
      <c r="UKE2" s="61"/>
      <c r="UKF2" s="61"/>
      <c r="UKG2" s="61"/>
      <c r="UKH2" s="61"/>
      <c r="UKI2" s="61"/>
      <c r="UKJ2" s="61"/>
      <c r="UKK2" s="61"/>
      <c r="UKL2" s="61"/>
      <c r="UKM2" s="61"/>
      <c r="UKN2" s="61"/>
      <c r="UKO2" s="61"/>
      <c r="UKP2" s="61"/>
      <c r="UKQ2" s="61"/>
      <c r="UKR2" s="61"/>
      <c r="UKS2" s="61"/>
      <c r="UKT2" s="61"/>
      <c r="UKU2" s="61"/>
      <c r="UKV2" s="61"/>
      <c r="UKW2" s="61"/>
      <c r="UKX2" s="61"/>
      <c r="UKY2" s="61"/>
      <c r="UKZ2" s="61"/>
      <c r="ULA2" s="61"/>
      <c r="ULB2" s="61"/>
      <c r="ULC2" s="61"/>
      <c r="ULD2" s="61"/>
      <c r="ULE2" s="61"/>
      <c r="ULF2" s="61"/>
      <c r="ULG2" s="61"/>
      <c r="ULH2" s="61"/>
      <c r="ULI2" s="61"/>
      <c r="ULJ2" s="61"/>
      <c r="ULK2" s="61"/>
      <c r="ULL2" s="61"/>
      <c r="ULM2" s="61"/>
      <c r="ULN2" s="61"/>
      <c r="ULO2" s="61"/>
      <c r="ULP2" s="61"/>
      <c r="ULQ2" s="61"/>
      <c r="ULR2" s="61"/>
      <c r="ULS2" s="61"/>
      <c r="ULT2" s="61"/>
      <c r="ULU2" s="61"/>
      <c r="ULV2" s="61"/>
      <c r="ULW2" s="61"/>
      <c r="ULX2" s="61"/>
      <c r="ULY2" s="61"/>
      <c r="ULZ2" s="61"/>
      <c r="UMA2" s="61"/>
      <c r="UMB2" s="61"/>
      <c r="UMC2" s="61"/>
      <c r="UMD2" s="61"/>
      <c r="UME2" s="61"/>
      <c r="UMF2" s="61"/>
      <c r="UMG2" s="61"/>
      <c r="UMH2" s="61"/>
      <c r="UMI2" s="61"/>
      <c r="UMJ2" s="61"/>
      <c r="UMK2" s="61"/>
      <c r="UML2" s="61"/>
      <c r="UMM2" s="61"/>
      <c r="UMN2" s="61"/>
      <c r="UMO2" s="61"/>
      <c r="UMP2" s="61"/>
      <c r="UMQ2" s="61"/>
      <c r="UMR2" s="61"/>
      <c r="UMS2" s="61"/>
      <c r="UMT2" s="61"/>
      <c r="UMU2" s="61"/>
      <c r="UMV2" s="61"/>
      <c r="UMW2" s="61"/>
      <c r="UMX2" s="61"/>
      <c r="UMY2" s="61"/>
      <c r="UMZ2" s="61"/>
      <c r="UNA2" s="61"/>
      <c r="UNB2" s="61"/>
      <c r="UNC2" s="61"/>
      <c r="UND2" s="61"/>
      <c r="UNE2" s="61"/>
      <c r="UNF2" s="61"/>
      <c r="UNG2" s="61"/>
      <c r="UNH2" s="61"/>
      <c r="UNI2" s="61"/>
      <c r="UNJ2" s="61"/>
      <c r="UNK2" s="61"/>
      <c r="UNL2" s="61"/>
      <c r="UNM2" s="61"/>
      <c r="UNN2" s="61"/>
      <c r="UNO2" s="61"/>
      <c r="UNP2" s="61"/>
      <c r="UNQ2" s="61"/>
      <c r="UNR2" s="61"/>
      <c r="UNS2" s="61"/>
      <c r="UNT2" s="61"/>
      <c r="UNU2" s="61"/>
      <c r="UNV2" s="61"/>
      <c r="UNW2" s="61"/>
      <c r="UNX2" s="61"/>
      <c r="UNY2" s="61"/>
      <c r="UNZ2" s="61"/>
      <c r="UOA2" s="61"/>
      <c r="UOB2" s="61"/>
      <c r="UOC2" s="61"/>
      <c r="UOD2" s="61"/>
      <c r="UOE2" s="61"/>
      <c r="UOF2" s="61"/>
      <c r="UOG2" s="61"/>
      <c r="UOH2" s="61"/>
      <c r="UOI2" s="61"/>
      <c r="UOJ2" s="61"/>
      <c r="UOK2" s="61"/>
      <c r="UOL2" s="61"/>
      <c r="UOM2" s="61"/>
      <c r="UON2" s="61"/>
      <c r="UOO2" s="61"/>
      <c r="UOP2" s="61"/>
      <c r="UOQ2" s="61"/>
      <c r="UOR2" s="61"/>
      <c r="UOS2" s="61"/>
      <c r="UOT2" s="61"/>
      <c r="UOU2" s="61"/>
      <c r="UOV2" s="61"/>
      <c r="UOW2" s="61"/>
      <c r="UOX2" s="61"/>
      <c r="UOY2" s="61"/>
      <c r="UOZ2" s="61"/>
      <c r="UPA2" s="61"/>
      <c r="UPB2" s="61"/>
      <c r="UPC2" s="61"/>
      <c r="UPD2" s="61"/>
      <c r="UPE2" s="61"/>
      <c r="UPF2" s="61"/>
      <c r="UPG2" s="61"/>
      <c r="UPH2" s="61"/>
      <c r="UPI2" s="61"/>
      <c r="UPJ2" s="61"/>
      <c r="UPK2" s="61"/>
      <c r="UPL2" s="61"/>
      <c r="UPM2" s="61"/>
      <c r="UPN2" s="61"/>
      <c r="UPO2" s="61"/>
      <c r="UPP2" s="61"/>
      <c r="UPQ2" s="61"/>
      <c r="UPR2" s="61"/>
      <c r="UPS2" s="61"/>
      <c r="UPT2" s="61"/>
      <c r="UPU2" s="61"/>
      <c r="UPV2" s="61"/>
      <c r="UPW2" s="61"/>
      <c r="UPX2" s="61"/>
      <c r="UPY2" s="61"/>
      <c r="UPZ2" s="61"/>
      <c r="UQA2" s="61"/>
      <c r="UQB2" s="61"/>
      <c r="UQC2" s="61"/>
      <c r="UQD2" s="61"/>
      <c r="UQE2" s="61"/>
      <c r="UQF2" s="61"/>
      <c r="UQG2" s="61"/>
      <c r="UQH2" s="61"/>
      <c r="UQI2" s="61"/>
      <c r="UQJ2" s="61"/>
      <c r="UQK2" s="61"/>
      <c r="UQL2" s="61"/>
      <c r="UQM2" s="61"/>
      <c r="UQN2" s="61"/>
      <c r="UQO2" s="61"/>
      <c r="UQP2" s="61"/>
      <c r="UQQ2" s="61"/>
      <c r="UQR2" s="61"/>
      <c r="UQS2" s="61"/>
      <c r="UQT2" s="61"/>
      <c r="UQU2" s="61"/>
      <c r="UQV2" s="61"/>
      <c r="UQW2" s="61"/>
      <c r="UQX2" s="61"/>
      <c r="UQY2" s="61"/>
      <c r="UQZ2" s="61"/>
      <c r="URA2" s="61"/>
      <c r="URB2" s="61"/>
      <c r="URC2" s="61"/>
      <c r="URD2" s="61"/>
      <c r="URE2" s="61"/>
      <c r="URF2" s="61"/>
      <c r="URG2" s="61"/>
      <c r="URH2" s="61"/>
      <c r="URI2" s="61"/>
      <c r="URJ2" s="61"/>
      <c r="URK2" s="61"/>
      <c r="URL2" s="61"/>
      <c r="URM2" s="61"/>
      <c r="URN2" s="61"/>
      <c r="URO2" s="61"/>
      <c r="URP2" s="61"/>
      <c r="URQ2" s="61"/>
      <c r="URR2" s="61"/>
      <c r="URS2" s="61"/>
      <c r="URT2" s="61"/>
      <c r="URU2" s="61"/>
      <c r="URV2" s="61"/>
      <c r="URW2" s="61"/>
      <c r="URX2" s="61"/>
      <c r="URY2" s="61"/>
      <c r="URZ2" s="61"/>
      <c r="USA2" s="61"/>
      <c r="USB2" s="61"/>
      <c r="USC2" s="61"/>
      <c r="USD2" s="61"/>
      <c r="USE2" s="61"/>
      <c r="USF2" s="61"/>
      <c r="USG2" s="61"/>
      <c r="USH2" s="61"/>
      <c r="USI2" s="61"/>
      <c r="USJ2" s="61"/>
      <c r="USK2" s="61"/>
      <c r="USL2" s="61"/>
      <c r="USM2" s="61"/>
      <c r="USN2" s="61"/>
      <c r="USO2" s="61"/>
      <c r="USP2" s="61"/>
      <c r="USQ2" s="61"/>
      <c r="USR2" s="61"/>
      <c r="USS2" s="61"/>
      <c r="UST2" s="61"/>
      <c r="USU2" s="61"/>
      <c r="USV2" s="61"/>
      <c r="USW2" s="61"/>
      <c r="USX2" s="61"/>
      <c r="USY2" s="61"/>
      <c r="USZ2" s="61"/>
      <c r="UTA2" s="61"/>
      <c r="UTB2" s="61"/>
      <c r="UTC2" s="61"/>
      <c r="UTD2" s="61"/>
      <c r="UTE2" s="61"/>
      <c r="UTF2" s="61"/>
      <c r="UTG2" s="61"/>
      <c r="UTH2" s="61"/>
      <c r="UTI2" s="61"/>
      <c r="UTJ2" s="61"/>
      <c r="UTK2" s="61"/>
      <c r="UTL2" s="61"/>
      <c r="UTM2" s="61"/>
      <c r="UTN2" s="61"/>
      <c r="UTO2" s="61"/>
      <c r="UTP2" s="61"/>
      <c r="UTQ2" s="61"/>
      <c r="UTR2" s="61"/>
      <c r="UTS2" s="61"/>
      <c r="UTT2" s="61"/>
      <c r="UTU2" s="61"/>
      <c r="UTV2" s="61"/>
      <c r="UTW2" s="61"/>
      <c r="UTX2" s="61"/>
      <c r="UTY2" s="61"/>
      <c r="UTZ2" s="61"/>
      <c r="UUA2" s="61"/>
      <c r="UUB2" s="61"/>
      <c r="UUC2" s="61"/>
      <c r="UUD2" s="61"/>
      <c r="UUE2" s="61"/>
      <c r="UUF2" s="61"/>
      <c r="UUG2" s="61"/>
      <c r="UUH2" s="61"/>
      <c r="UUI2" s="61"/>
      <c r="UUJ2" s="61"/>
      <c r="UUK2" s="61"/>
      <c r="UUL2" s="61"/>
      <c r="UUM2" s="61"/>
      <c r="UUN2" s="61"/>
      <c r="UUO2" s="61"/>
      <c r="UUP2" s="61"/>
      <c r="UUQ2" s="61"/>
      <c r="UUR2" s="61"/>
      <c r="UUS2" s="61"/>
      <c r="UUT2" s="61"/>
      <c r="UUU2" s="61"/>
      <c r="UUV2" s="61"/>
      <c r="UUW2" s="61"/>
      <c r="UUX2" s="61"/>
      <c r="UUY2" s="61"/>
      <c r="UUZ2" s="61"/>
      <c r="UVA2" s="61"/>
      <c r="UVB2" s="61"/>
      <c r="UVC2" s="61"/>
      <c r="UVD2" s="61"/>
      <c r="UVE2" s="61"/>
      <c r="UVF2" s="61"/>
      <c r="UVG2" s="61"/>
      <c r="UVH2" s="61"/>
      <c r="UVI2" s="61"/>
      <c r="UVJ2" s="61"/>
      <c r="UVK2" s="61"/>
      <c r="UVL2" s="61"/>
      <c r="UVM2" s="61"/>
      <c r="UVN2" s="61"/>
      <c r="UVO2" s="61"/>
      <c r="UVP2" s="61"/>
      <c r="UVQ2" s="61"/>
      <c r="UVR2" s="61"/>
      <c r="UVS2" s="61"/>
      <c r="UVT2" s="61"/>
      <c r="UVU2" s="61"/>
      <c r="UVV2" s="61"/>
      <c r="UVW2" s="61"/>
      <c r="UVX2" s="61"/>
      <c r="UVY2" s="61"/>
      <c r="UVZ2" s="61"/>
      <c r="UWA2" s="61"/>
      <c r="UWB2" s="61"/>
      <c r="UWC2" s="61"/>
      <c r="UWD2" s="61"/>
      <c r="UWE2" s="61"/>
      <c r="UWF2" s="61"/>
      <c r="UWG2" s="61"/>
      <c r="UWH2" s="61"/>
      <c r="UWI2" s="61"/>
      <c r="UWJ2" s="61"/>
      <c r="UWK2" s="61"/>
      <c r="UWL2" s="61"/>
      <c r="UWM2" s="61"/>
      <c r="UWN2" s="61"/>
      <c r="UWO2" s="61"/>
      <c r="UWP2" s="61"/>
      <c r="UWQ2" s="61"/>
      <c r="UWR2" s="61"/>
      <c r="UWS2" s="61"/>
      <c r="UWT2" s="61"/>
      <c r="UWU2" s="61"/>
      <c r="UWV2" s="61"/>
      <c r="UWW2" s="61"/>
      <c r="UWX2" s="61"/>
      <c r="UWY2" s="61"/>
      <c r="UWZ2" s="61"/>
      <c r="UXA2" s="61"/>
      <c r="UXB2" s="61"/>
      <c r="UXC2" s="61"/>
      <c r="UXD2" s="61"/>
      <c r="UXE2" s="61"/>
      <c r="UXF2" s="61"/>
      <c r="UXG2" s="61"/>
      <c r="UXH2" s="61"/>
      <c r="UXI2" s="61"/>
      <c r="UXJ2" s="61"/>
      <c r="UXK2" s="61"/>
      <c r="UXL2" s="61"/>
      <c r="UXM2" s="61"/>
      <c r="UXN2" s="61"/>
      <c r="UXO2" s="61"/>
      <c r="UXP2" s="61"/>
      <c r="UXQ2" s="61"/>
      <c r="UXR2" s="61"/>
      <c r="UXS2" s="61"/>
      <c r="UXT2" s="61"/>
      <c r="UXU2" s="61"/>
      <c r="UXV2" s="61"/>
      <c r="UXW2" s="61"/>
      <c r="UXX2" s="61"/>
      <c r="UXY2" s="61"/>
      <c r="UXZ2" s="61"/>
      <c r="UYA2" s="61"/>
      <c r="UYB2" s="61"/>
      <c r="UYC2" s="61"/>
      <c r="UYD2" s="61"/>
      <c r="UYE2" s="61"/>
      <c r="UYF2" s="61"/>
      <c r="UYG2" s="61"/>
      <c r="UYH2" s="61"/>
      <c r="UYI2" s="61"/>
      <c r="UYJ2" s="61"/>
      <c r="UYK2" s="61"/>
      <c r="UYL2" s="61"/>
      <c r="UYM2" s="61"/>
      <c r="UYN2" s="61"/>
      <c r="UYO2" s="61"/>
      <c r="UYP2" s="61"/>
      <c r="UYQ2" s="61"/>
      <c r="UYR2" s="61"/>
      <c r="UYS2" s="61"/>
      <c r="UYT2" s="61"/>
      <c r="UYU2" s="61"/>
      <c r="UYV2" s="61"/>
      <c r="UYW2" s="61"/>
      <c r="UYX2" s="61"/>
      <c r="UYY2" s="61"/>
      <c r="UYZ2" s="61"/>
      <c r="UZA2" s="61"/>
      <c r="UZB2" s="61"/>
      <c r="UZC2" s="61"/>
      <c r="UZD2" s="61"/>
      <c r="UZE2" s="61"/>
      <c r="UZF2" s="61"/>
      <c r="UZG2" s="61"/>
      <c r="UZH2" s="61"/>
      <c r="UZI2" s="61"/>
      <c r="UZJ2" s="61"/>
      <c r="UZK2" s="61"/>
      <c r="UZL2" s="61"/>
      <c r="UZM2" s="61"/>
      <c r="UZN2" s="61"/>
      <c r="UZO2" s="61"/>
      <c r="UZP2" s="61"/>
      <c r="UZQ2" s="61"/>
      <c r="UZR2" s="61"/>
      <c r="UZS2" s="61"/>
      <c r="UZT2" s="61"/>
      <c r="UZU2" s="61"/>
      <c r="UZV2" s="61"/>
      <c r="UZW2" s="61"/>
      <c r="UZX2" s="61"/>
      <c r="UZY2" s="61"/>
      <c r="UZZ2" s="61"/>
      <c r="VAA2" s="61"/>
      <c r="VAB2" s="61"/>
      <c r="VAC2" s="61"/>
      <c r="VAD2" s="61"/>
      <c r="VAE2" s="61"/>
      <c r="VAF2" s="61"/>
      <c r="VAG2" s="61"/>
      <c r="VAH2" s="61"/>
      <c r="VAI2" s="61"/>
      <c r="VAJ2" s="61"/>
      <c r="VAK2" s="61"/>
      <c r="VAL2" s="61"/>
      <c r="VAM2" s="61"/>
      <c r="VAN2" s="61"/>
      <c r="VAO2" s="61"/>
      <c r="VAP2" s="61"/>
      <c r="VAQ2" s="61"/>
      <c r="VAR2" s="61"/>
      <c r="VAS2" s="61"/>
      <c r="VAT2" s="61"/>
      <c r="VAU2" s="61"/>
      <c r="VAV2" s="61"/>
      <c r="VAW2" s="61"/>
      <c r="VAX2" s="61"/>
      <c r="VAY2" s="61"/>
      <c r="VAZ2" s="61"/>
      <c r="VBA2" s="61"/>
      <c r="VBB2" s="61"/>
      <c r="VBC2" s="61"/>
      <c r="VBD2" s="61"/>
      <c r="VBE2" s="61"/>
      <c r="VBF2" s="61"/>
      <c r="VBG2" s="61"/>
      <c r="VBH2" s="61"/>
      <c r="VBI2" s="61"/>
      <c r="VBJ2" s="61"/>
      <c r="VBK2" s="61"/>
      <c r="VBL2" s="61"/>
      <c r="VBM2" s="61"/>
      <c r="VBN2" s="61"/>
      <c r="VBO2" s="61"/>
      <c r="VBP2" s="61"/>
      <c r="VBQ2" s="61"/>
      <c r="VBR2" s="61"/>
      <c r="VBS2" s="61"/>
      <c r="VBT2" s="61"/>
      <c r="VBU2" s="61"/>
      <c r="VBV2" s="61"/>
      <c r="VBW2" s="61"/>
      <c r="VBX2" s="61"/>
      <c r="VBY2" s="61"/>
      <c r="VBZ2" s="61"/>
      <c r="VCA2" s="61"/>
      <c r="VCB2" s="61"/>
      <c r="VCC2" s="61"/>
      <c r="VCD2" s="61"/>
      <c r="VCE2" s="61"/>
      <c r="VCF2" s="61"/>
      <c r="VCG2" s="61"/>
      <c r="VCH2" s="61"/>
      <c r="VCI2" s="61"/>
      <c r="VCJ2" s="61"/>
      <c r="VCK2" s="61"/>
      <c r="VCL2" s="61"/>
      <c r="VCM2" s="61"/>
      <c r="VCN2" s="61"/>
      <c r="VCO2" s="61"/>
      <c r="VCP2" s="61"/>
      <c r="VCQ2" s="61"/>
      <c r="VCR2" s="61"/>
      <c r="VCS2" s="61"/>
      <c r="VCT2" s="61"/>
      <c r="VCU2" s="61"/>
      <c r="VCV2" s="61"/>
      <c r="VCW2" s="61"/>
      <c r="VCX2" s="61"/>
      <c r="VCY2" s="61"/>
      <c r="VCZ2" s="61"/>
      <c r="VDA2" s="61"/>
      <c r="VDB2" s="61"/>
      <c r="VDC2" s="61"/>
      <c r="VDD2" s="61"/>
      <c r="VDE2" s="61"/>
      <c r="VDF2" s="61"/>
      <c r="VDG2" s="61"/>
      <c r="VDH2" s="61"/>
      <c r="VDI2" s="61"/>
      <c r="VDJ2" s="61"/>
      <c r="VDK2" s="61"/>
      <c r="VDL2" s="61"/>
      <c r="VDM2" s="61"/>
      <c r="VDN2" s="61"/>
      <c r="VDO2" s="61"/>
      <c r="VDP2" s="61"/>
      <c r="VDQ2" s="61"/>
      <c r="VDR2" s="61"/>
      <c r="VDS2" s="61"/>
      <c r="VDT2" s="61"/>
      <c r="VDU2" s="61"/>
      <c r="VDV2" s="61"/>
      <c r="VDW2" s="61"/>
      <c r="VDX2" s="61"/>
      <c r="VDY2" s="61"/>
      <c r="VDZ2" s="61"/>
      <c r="VEA2" s="61"/>
      <c r="VEB2" s="61"/>
      <c r="VEC2" s="61"/>
      <c r="VED2" s="61"/>
      <c r="VEE2" s="61"/>
      <c r="VEF2" s="61"/>
      <c r="VEG2" s="61"/>
      <c r="VEH2" s="61"/>
      <c r="VEI2" s="61"/>
      <c r="VEJ2" s="61"/>
      <c r="VEK2" s="61"/>
      <c r="VEL2" s="61"/>
      <c r="VEM2" s="61"/>
      <c r="VEN2" s="61"/>
      <c r="VEO2" s="61"/>
      <c r="VEP2" s="61"/>
      <c r="VEQ2" s="61"/>
      <c r="VER2" s="61"/>
      <c r="VES2" s="61"/>
      <c r="VET2" s="61"/>
      <c r="VEU2" s="61"/>
      <c r="VEV2" s="61"/>
      <c r="VEW2" s="61"/>
      <c r="VEX2" s="61"/>
      <c r="VEY2" s="61"/>
      <c r="VEZ2" s="61"/>
      <c r="VFA2" s="61"/>
      <c r="VFB2" s="61"/>
      <c r="VFC2" s="61"/>
      <c r="VFD2" s="61"/>
      <c r="VFE2" s="61"/>
      <c r="VFF2" s="61"/>
      <c r="VFG2" s="61"/>
      <c r="VFH2" s="61"/>
      <c r="VFI2" s="61"/>
      <c r="VFJ2" s="61"/>
      <c r="VFK2" s="61"/>
      <c r="VFL2" s="61"/>
      <c r="VFM2" s="61"/>
      <c r="VFN2" s="61"/>
      <c r="VFO2" s="61"/>
      <c r="VFP2" s="61"/>
      <c r="VFQ2" s="61"/>
      <c r="VFR2" s="61"/>
      <c r="VFS2" s="61"/>
      <c r="VFT2" s="61"/>
      <c r="VFU2" s="61"/>
      <c r="VFV2" s="61"/>
      <c r="VFW2" s="61"/>
      <c r="VFX2" s="61"/>
      <c r="VFY2" s="61"/>
      <c r="VFZ2" s="61"/>
      <c r="VGA2" s="61"/>
      <c r="VGB2" s="61"/>
      <c r="VGC2" s="61"/>
      <c r="VGD2" s="61"/>
      <c r="VGE2" s="61"/>
      <c r="VGF2" s="61"/>
      <c r="VGG2" s="61"/>
      <c r="VGH2" s="61"/>
      <c r="VGI2" s="61"/>
      <c r="VGJ2" s="61"/>
      <c r="VGK2" s="61"/>
      <c r="VGL2" s="61"/>
      <c r="VGM2" s="61"/>
      <c r="VGN2" s="61"/>
      <c r="VGO2" s="61"/>
      <c r="VGP2" s="61"/>
      <c r="VGQ2" s="61"/>
      <c r="VGR2" s="61"/>
      <c r="VGS2" s="61"/>
      <c r="VGT2" s="61"/>
      <c r="VGU2" s="61"/>
      <c r="VGV2" s="61"/>
      <c r="VGW2" s="61"/>
      <c r="VGX2" s="61"/>
      <c r="VGY2" s="61"/>
      <c r="VGZ2" s="61"/>
      <c r="VHA2" s="61"/>
      <c r="VHB2" s="61"/>
      <c r="VHC2" s="61"/>
      <c r="VHD2" s="61"/>
      <c r="VHE2" s="61"/>
      <c r="VHF2" s="61"/>
      <c r="VHG2" s="61"/>
      <c r="VHH2" s="61"/>
      <c r="VHI2" s="61"/>
      <c r="VHJ2" s="61"/>
      <c r="VHK2" s="61"/>
      <c r="VHL2" s="61"/>
      <c r="VHM2" s="61"/>
      <c r="VHN2" s="61"/>
      <c r="VHO2" s="61"/>
      <c r="VHP2" s="61"/>
      <c r="VHQ2" s="61"/>
      <c r="VHR2" s="61"/>
      <c r="VHS2" s="61"/>
      <c r="VHT2" s="61"/>
      <c r="VHU2" s="61"/>
      <c r="VHV2" s="61"/>
      <c r="VHW2" s="61"/>
      <c r="VHX2" s="61"/>
      <c r="VHY2" s="61"/>
      <c r="VHZ2" s="61"/>
      <c r="VIA2" s="61"/>
      <c r="VIB2" s="61"/>
      <c r="VIC2" s="61"/>
      <c r="VID2" s="61"/>
      <c r="VIE2" s="61"/>
      <c r="VIF2" s="61"/>
      <c r="VIG2" s="61"/>
      <c r="VIH2" s="61"/>
      <c r="VII2" s="61"/>
      <c r="VIJ2" s="61"/>
      <c r="VIK2" s="61"/>
      <c r="VIL2" s="61"/>
      <c r="VIM2" s="61"/>
      <c r="VIN2" s="61"/>
      <c r="VIO2" s="61"/>
      <c r="VIP2" s="61"/>
      <c r="VIQ2" s="61"/>
      <c r="VIR2" s="61"/>
      <c r="VIS2" s="61"/>
      <c r="VIT2" s="61"/>
      <c r="VIU2" s="61"/>
      <c r="VIV2" s="61"/>
      <c r="VIW2" s="61"/>
      <c r="VIX2" s="61"/>
      <c r="VIY2" s="61"/>
      <c r="VIZ2" s="61"/>
      <c r="VJA2" s="61"/>
      <c r="VJB2" s="61"/>
      <c r="VJC2" s="61"/>
      <c r="VJD2" s="61"/>
      <c r="VJE2" s="61"/>
      <c r="VJF2" s="61"/>
      <c r="VJG2" s="61"/>
      <c r="VJH2" s="61"/>
      <c r="VJI2" s="61"/>
      <c r="VJJ2" s="61"/>
      <c r="VJK2" s="61"/>
      <c r="VJL2" s="61"/>
      <c r="VJM2" s="61"/>
      <c r="VJN2" s="61"/>
      <c r="VJO2" s="61"/>
      <c r="VJP2" s="61"/>
      <c r="VJQ2" s="61"/>
      <c r="VJR2" s="61"/>
      <c r="VJS2" s="61"/>
      <c r="VJT2" s="61"/>
      <c r="VJU2" s="61"/>
      <c r="VJV2" s="61"/>
      <c r="VJW2" s="61"/>
      <c r="VJX2" s="61"/>
      <c r="VJY2" s="61"/>
      <c r="VJZ2" s="61"/>
      <c r="VKA2" s="61"/>
      <c r="VKB2" s="61"/>
      <c r="VKC2" s="61"/>
      <c r="VKD2" s="61"/>
      <c r="VKE2" s="61"/>
      <c r="VKF2" s="61"/>
      <c r="VKG2" s="61"/>
      <c r="VKH2" s="61"/>
      <c r="VKI2" s="61"/>
      <c r="VKJ2" s="61"/>
      <c r="VKK2" s="61"/>
      <c r="VKL2" s="61"/>
      <c r="VKM2" s="61"/>
      <c r="VKN2" s="61"/>
      <c r="VKO2" s="61"/>
      <c r="VKP2" s="61"/>
      <c r="VKQ2" s="61"/>
      <c r="VKR2" s="61"/>
      <c r="VKS2" s="61"/>
      <c r="VKT2" s="61"/>
      <c r="VKU2" s="61"/>
      <c r="VKV2" s="61"/>
      <c r="VKW2" s="61"/>
      <c r="VKX2" s="61"/>
      <c r="VKY2" s="61"/>
      <c r="VKZ2" s="61"/>
      <c r="VLA2" s="61"/>
      <c r="VLB2" s="61"/>
      <c r="VLC2" s="61"/>
      <c r="VLD2" s="61"/>
      <c r="VLE2" s="61"/>
      <c r="VLF2" s="61"/>
      <c r="VLG2" s="61"/>
      <c r="VLH2" s="61"/>
      <c r="VLI2" s="61"/>
      <c r="VLJ2" s="61"/>
      <c r="VLK2" s="61"/>
      <c r="VLL2" s="61"/>
      <c r="VLM2" s="61"/>
      <c r="VLN2" s="61"/>
      <c r="VLO2" s="61"/>
      <c r="VLP2" s="61"/>
      <c r="VLQ2" s="61"/>
      <c r="VLR2" s="61"/>
      <c r="VLS2" s="61"/>
      <c r="VLT2" s="61"/>
      <c r="VLU2" s="61"/>
      <c r="VLV2" s="61"/>
      <c r="VLW2" s="61"/>
      <c r="VLX2" s="61"/>
      <c r="VLY2" s="61"/>
      <c r="VLZ2" s="61"/>
      <c r="VMA2" s="61"/>
      <c r="VMB2" s="61"/>
      <c r="VMC2" s="61"/>
      <c r="VMD2" s="61"/>
      <c r="VME2" s="61"/>
      <c r="VMF2" s="61"/>
      <c r="VMG2" s="61"/>
      <c r="VMH2" s="61"/>
      <c r="VMI2" s="61"/>
      <c r="VMJ2" s="61"/>
      <c r="VMK2" s="61"/>
      <c r="VML2" s="61"/>
      <c r="VMM2" s="61"/>
      <c r="VMN2" s="61"/>
      <c r="VMO2" s="61"/>
      <c r="VMP2" s="61"/>
      <c r="VMQ2" s="61"/>
      <c r="VMR2" s="61"/>
      <c r="VMS2" s="61"/>
      <c r="VMT2" s="61"/>
      <c r="VMU2" s="61"/>
      <c r="VMV2" s="61"/>
      <c r="VMW2" s="61"/>
      <c r="VMX2" s="61"/>
      <c r="VMY2" s="61"/>
      <c r="VMZ2" s="61"/>
      <c r="VNA2" s="61"/>
      <c r="VNB2" s="61"/>
      <c r="VNC2" s="61"/>
      <c r="VND2" s="61"/>
      <c r="VNE2" s="61"/>
      <c r="VNF2" s="61"/>
      <c r="VNG2" s="61"/>
      <c r="VNH2" s="61"/>
      <c r="VNI2" s="61"/>
      <c r="VNJ2" s="61"/>
      <c r="VNK2" s="61"/>
      <c r="VNL2" s="61"/>
      <c r="VNM2" s="61"/>
      <c r="VNN2" s="61"/>
      <c r="VNO2" s="61"/>
      <c r="VNP2" s="61"/>
      <c r="VNQ2" s="61"/>
      <c r="VNR2" s="61"/>
      <c r="VNS2" s="61"/>
      <c r="VNT2" s="61"/>
      <c r="VNU2" s="61"/>
      <c r="VNV2" s="61"/>
      <c r="VNW2" s="61"/>
      <c r="VNX2" s="61"/>
      <c r="VNY2" s="61"/>
      <c r="VNZ2" s="61"/>
      <c r="VOA2" s="61"/>
      <c r="VOB2" s="61"/>
      <c r="VOC2" s="61"/>
      <c r="VOD2" s="61"/>
      <c r="VOE2" s="61"/>
      <c r="VOF2" s="61"/>
      <c r="VOG2" s="61"/>
      <c r="VOH2" s="61"/>
      <c r="VOI2" s="61"/>
      <c r="VOJ2" s="61"/>
      <c r="VOK2" s="61"/>
      <c r="VOL2" s="61"/>
      <c r="VOM2" s="61"/>
      <c r="VON2" s="61"/>
      <c r="VOO2" s="61"/>
      <c r="VOP2" s="61"/>
      <c r="VOQ2" s="61"/>
      <c r="VOR2" s="61"/>
      <c r="VOS2" s="61"/>
      <c r="VOT2" s="61"/>
      <c r="VOU2" s="61"/>
      <c r="VOV2" s="61"/>
      <c r="VOW2" s="61"/>
      <c r="VOX2" s="61"/>
      <c r="VOY2" s="61"/>
      <c r="VOZ2" s="61"/>
      <c r="VPA2" s="61"/>
      <c r="VPB2" s="61"/>
      <c r="VPC2" s="61"/>
      <c r="VPD2" s="61"/>
      <c r="VPE2" s="61"/>
      <c r="VPF2" s="61"/>
      <c r="VPG2" s="61"/>
      <c r="VPH2" s="61"/>
      <c r="VPI2" s="61"/>
      <c r="VPJ2" s="61"/>
      <c r="VPK2" s="61"/>
      <c r="VPL2" s="61"/>
      <c r="VPM2" s="61"/>
      <c r="VPN2" s="61"/>
      <c r="VPO2" s="61"/>
      <c r="VPP2" s="61"/>
      <c r="VPQ2" s="61"/>
      <c r="VPR2" s="61"/>
      <c r="VPS2" s="61"/>
      <c r="VPT2" s="61"/>
      <c r="VPU2" s="61"/>
      <c r="VPV2" s="61"/>
      <c r="VPW2" s="61"/>
      <c r="VPX2" s="61"/>
      <c r="VPY2" s="61"/>
      <c r="VPZ2" s="61"/>
      <c r="VQA2" s="61"/>
      <c r="VQB2" s="61"/>
      <c r="VQC2" s="61"/>
      <c r="VQD2" s="61"/>
      <c r="VQE2" s="61"/>
      <c r="VQF2" s="61"/>
      <c r="VQG2" s="61"/>
      <c r="VQH2" s="61"/>
      <c r="VQI2" s="61"/>
      <c r="VQJ2" s="61"/>
      <c r="VQK2" s="61"/>
      <c r="VQL2" s="61"/>
      <c r="VQM2" s="61"/>
      <c r="VQN2" s="61"/>
      <c r="VQO2" s="61"/>
      <c r="VQP2" s="61"/>
      <c r="VQQ2" s="61"/>
      <c r="VQR2" s="61"/>
      <c r="VQS2" s="61"/>
      <c r="VQT2" s="61"/>
      <c r="VQU2" s="61"/>
      <c r="VQV2" s="61"/>
      <c r="VQW2" s="61"/>
      <c r="VQX2" s="61"/>
      <c r="VQY2" s="61"/>
      <c r="VQZ2" s="61"/>
      <c r="VRA2" s="61"/>
      <c r="VRB2" s="61"/>
      <c r="VRC2" s="61"/>
      <c r="VRD2" s="61"/>
      <c r="VRE2" s="61"/>
      <c r="VRF2" s="61"/>
      <c r="VRG2" s="61"/>
      <c r="VRH2" s="61"/>
      <c r="VRI2" s="61"/>
      <c r="VRJ2" s="61"/>
      <c r="VRK2" s="61"/>
      <c r="VRL2" s="61"/>
      <c r="VRM2" s="61"/>
      <c r="VRN2" s="61"/>
      <c r="VRO2" s="61"/>
      <c r="VRP2" s="61"/>
      <c r="VRQ2" s="61"/>
      <c r="VRR2" s="61"/>
      <c r="VRS2" s="61"/>
      <c r="VRT2" s="61"/>
      <c r="VRU2" s="61"/>
      <c r="VRV2" s="61"/>
      <c r="VRW2" s="61"/>
      <c r="VRX2" s="61"/>
      <c r="VRY2" s="61"/>
      <c r="VRZ2" s="61"/>
      <c r="VSA2" s="61"/>
      <c r="VSB2" s="61"/>
      <c r="VSC2" s="61"/>
      <c r="VSD2" s="61"/>
      <c r="VSE2" s="61"/>
      <c r="VSF2" s="61"/>
      <c r="VSG2" s="61"/>
      <c r="VSH2" s="61"/>
      <c r="VSI2" s="61"/>
      <c r="VSJ2" s="61"/>
      <c r="VSK2" s="61"/>
      <c r="VSL2" s="61"/>
      <c r="VSM2" s="61"/>
      <c r="VSN2" s="61"/>
      <c r="VSO2" s="61"/>
      <c r="VSP2" s="61"/>
      <c r="VSQ2" s="61"/>
      <c r="VSR2" s="61"/>
      <c r="VSS2" s="61"/>
      <c r="VST2" s="61"/>
      <c r="VSU2" s="61"/>
      <c r="VSV2" s="61"/>
      <c r="VSW2" s="61"/>
      <c r="VSX2" s="61"/>
      <c r="VSY2" s="61"/>
      <c r="VSZ2" s="61"/>
      <c r="VTA2" s="61"/>
      <c r="VTB2" s="61"/>
      <c r="VTC2" s="61"/>
      <c r="VTD2" s="61"/>
      <c r="VTE2" s="61"/>
      <c r="VTF2" s="61"/>
      <c r="VTG2" s="61"/>
      <c r="VTH2" s="61"/>
      <c r="VTI2" s="61"/>
      <c r="VTJ2" s="61"/>
      <c r="VTK2" s="61"/>
      <c r="VTL2" s="61"/>
      <c r="VTM2" s="61"/>
      <c r="VTN2" s="61"/>
      <c r="VTO2" s="61"/>
      <c r="VTP2" s="61"/>
      <c r="VTQ2" s="61"/>
      <c r="VTR2" s="61"/>
      <c r="VTS2" s="61"/>
      <c r="VTT2" s="61"/>
      <c r="VTU2" s="61"/>
      <c r="VTV2" s="61"/>
      <c r="VTW2" s="61"/>
      <c r="VTX2" s="61"/>
      <c r="VTY2" s="61"/>
      <c r="VTZ2" s="61"/>
      <c r="VUA2" s="61"/>
      <c r="VUB2" s="61"/>
      <c r="VUC2" s="61"/>
      <c r="VUD2" s="61"/>
      <c r="VUE2" s="61"/>
      <c r="VUF2" s="61"/>
      <c r="VUG2" s="61"/>
      <c r="VUH2" s="61"/>
      <c r="VUI2" s="61"/>
      <c r="VUJ2" s="61"/>
      <c r="VUK2" s="61"/>
      <c r="VUL2" s="61"/>
      <c r="VUM2" s="61"/>
      <c r="VUN2" s="61"/>
      <c r="VUO2" s="61"/>
      <c r="VUP2" s="61"/>
      <c r="VUQ2" s="61"/>
      <c r="VUR2" s="61"/>
      <c r="VUS2" s="61"/>
      <c r="VUT2" s="61"/>
      <c r="VUU2" s="61"/>
      <c r="VUV2" s="61"/>
      <c r="VUW2" s="61"/>
      <c r="VUX2" s="61"/>
      <c r="VUY2" s="61"/>
      <c r="VUZ2" s="61"/>
      <c r="VVA2" s="61"/>
      <c r="VVB2" s="61"/>
      <c r="VVC2" s="61"/>
      <c r="VVD2" s="61"/>
      <c r="VVE2" s="61"/>
      <c r="VVF2" s="61"/>
      <c r="VVG2" s="61"/>
      <c r="VVH2" s="61"/>
      <c r="VVI2" s="61"/>
      <c r="VVJ2" s="61"/>
      <c r="VVK2" s="61"/>
      <c r="VVL2" s="61"/>
      <c r="VVM2" s="61"/>
      <c r="VVN2" s="61"/>
      <c r="VVO2" s="61"/>
      <c r="VVP2" s="61"/>
      <c r="VVQ2" s="61"/>
      <c r="VVR2" s="61"/>
      <c r="VVS2" s="61"/>
      <c r="VVT2" s="61"/>
      <c r="VVU2" s="61"/>
      <c r="VVV2" s="61"/>
      <c r="VVW2" s="61"/>
      <c r="VVX2" s="61"/>
      <c r="VVY2" s="61"/>
      <c r="VVZ2" s="61"/>
      <c r="VWA2" s="61"/>
      <c r="VWB2" s="61"/>
      <c r="VWC2" s="61"/>
      <c r="VWD2" s="61"/>
      <c r="VWE2" s="61"/>
      <c r="VWF2" s="61"/>
      <c r="VWG2" s="61"/>
      <c r="VWH2" s="61"/>
      <c r="VWI2" s="61"/>
      <c r="VWJ2" s="61"/>
      <c r="VWK2" s="61"/>
      <c r="VWL2" s="61"/>
      <c r="VWM2" s="61"/>
      <c r="VWN2" s="61"/>
      <c r="VWO2" s="61"/>
      <c r="VWP2" s="61"/>
      <c r="VWQ2" s="61"/>
      <c r="VWR2" s="61"/>
      <c r="VWS2" s="61"/>
      <c r="VWT2" s="61"/>
      <c r="VWU2" s="61"/>
      <c r="VWV2" s="61"/>
      <c r="VWW2" s="61"/>
      <c r="VWX2" s="61"/>
      <c r="VWY2" s="61"/>
      <c r="VWZ2" s="61"/>
      <c r="VXA2" s="61"/>
      <c r="VXB2" s="61"/>
      <c r="VXC2" s="61"/>
      <c r="VXD2" s="61"/>
      <c r="VXE2" s="61"/>
      <c r="VXF2" s="61"/>
      <c r="VXG2" s="61"/>
      <c r="VXH2" s="61"/>
      <c r="VXI2" s="61"/>
      <c r="VXJ2" s="61"/>
      <c r="VXK2" s="61"/>
      <c r="VXL2" s="61"/>
      <c r="VXM2" s="61"/>
      <c r="VXN2" s="61"/>
      <c r="VXO2" s="61"/>
      <c r="VXP2" s="61"/>
      <c r="VXQ2" s="61"/>
      <c r="VXR2" s="61"/>
      <c r="VXS2" s="61"/>
      <c r="VXT2" s="61"/>
      <c r="VXU2" s="61"/>
      <c r="VXV2" s="61"/>
      <c r="VXW2" s="61"/>
      <c r="VXX2" s="61"/>
      <c r="VXY2" s="61"/>
      <c r="VXZ2" s="61"/>
      <c r="VYA2" s="61"/>
      <c r="VYB2" s="61"/>
      <c r="VYC2" s="61"/>
      <c r="VYD2" s="61"/>
      <c r="VYE2" s="61"/>
      <c r="VYF2" s="61"/>
      <c r="VYG2" s="61"/>
      <c r="VYH2" s="61"/>
      <c r="VYI2" s="61"/>
      <c r="VYJ2" s="61"/>
      <c r="VYK2" s="61"/>
      <c r="VYL2" s="61"/>
      <c r="VYM2" s="61"/>
      <c r="VYN2" s="61"/>
      <c r="VYO2" s="61"/>
      <c r="VYP2" s="61"/>
      <c r="VYQ2" s="61"/>
      <c r="VYR2" s="61"/>
      <c r="VYS2" s="61"/>
      <c r="VYT2" s="61"/>
      <c r="VYU2" s="61"/>
      <c r="VYV2" s="61"/>
      <c r="VYW2" s="61"/>
      <c r="VYX2" s="61"/>
      <c r="VYY2" s="61"/>
      <c r="VYZ2" s="61"/>
      <c r="VZA2" s="61"/>
      <c r="VZB2" s="61"/>
      <c r="VZC2" s="61"/>
      <c r="VZD2" s="61"/>
      <c r="VZE2" s="61"/>
      <c r="VZF2" s="61"/>
      <c r="VZG2" s="61"/>
      <c r="VZH2" s="61"/>
      <c r="VZI2" s="61"/>
      <c r="VZJ2" s="61"/>
      <c r="VZK2" s="61"/>
      <c r="VZL2" s="61"/>
      <c r="VZM2" s="61"/>
      <c r="VZN2" s="61"/>
      <c r="VZO2" s="61"/>
      <c r="VZP2" s="61"/>
      <c r="VZQ2" s="61"/>
      <c r="VZR2" s="61"/>
      <c r="VZS2" s="61"/>
      <c r="VZT2" s="61"/>
      <c r="VZU2" s="61"/>
      <c r="VZV2" s="61"/>
      <c r="VZW2" s="61"/>
      <c r="VZX2" s="61"/>
      <c r="VZY2" s="61"/>
      <c r="VZZ2" s="61"/>
      <c r="WAA2" s="61"/>
      <c r="WAB2" s="61"/>
      <c r="WAC2" s="61"/>
      <c r="WAD2" s="61"/>
      <c r="WAE2" s="61"/>
      <c r="WAF2" s="61"/>
      <c r="WAG2" s="61"/>
      <c r="WAH2" s="61"/>
      <c r="WAI2" s="61"/>
      <c r="WAJ2" s="61"/>
      <c r="WAK2" s="61"/>
      <c r="WAL2" s="61"/>
      <c r="WAM2" s="61"/>
      <c r="WAN2" s="61"/>
      <c r="WAO2" s="61"/>
      <c r="WAP2" s="61"/>
      <c r="WAQ2" s="61"/>
      <c r="WAR2" s="61"/>
      <c r="WAS2" s="61"/>
      <c r="WAT2" s="61"/>
      <c r="WAU2" s="61"/>
      <c r="WAV2" s="61"/>
      <c r="WAW2" s="61"/>
      <c r="WAX2" s="61"/>
      <c r="WAY2" s="61"/>
      <c r="WAZ2" s="61"/>
      <c r="WBA2" s="61"/>
      <c r="WBB2" s="61"/>
      <c r="WBC2" s="61"/>
      <c r="WBD2" s="61"/>
      <c r="WBE2" s="61"/>
      <c r="WBF2" s="61"/>
      <c r="WBG2" s="61"/>
      <c r="WBH2" s="61"/>
      <c r="WBI2" s="61"/>
      <c r="WBJ2" s="61"/>
      <c r="WBK2" s="61"/>
      <c r="WBL2" s="61"/>
      <c r="WBM2" s="61"/>
      <c r="WBN2" s="61"/>
      <c r="WBO2" s="61"/>
      <c r="WBP2" s="61"/>
      <c r="WBQ2" s="61"/>
      <c r="WBR2" s="61"/>
      <c r="WBS2" s="61"/>
      <c r="WBT2" s="61"/>
      <c r="WBU2" s="61"/>
      <c r="WBV2" s="61"/>
      <c r="WBW2" s="61"/>
      <c r="WBX2" s="61"/>
      <c r="WBY2" s="61"/>
      <c r="WBZ2" s="61"/>
      <c r="WCA2" s="61"/>
      <c r="WCB2" s="61"/>
      <c r="WCC2" s="61"/>
      <c r="WCD2" s="61"/>
      <c r="WCE2" s="61"/>
      <c r="WCF2" s="61"/>
      <c r="WCG2" s="61"/>
      <c r="WCH2" s="61"/>
      <c r="WCI2" s="61"/>
      <c r="WCJ2" s="61"/>
      <c r="WCK2" s="61"/>
      <c r="WCL2" s="61"/>
      <c r="WCM2" s="61"/>
      <c r="WCN2" s="61"/>
      <c r="WCO2" s="61"/>
      <c r="WCP2" s="61"/>
      <c r="WCQ2" s="61"/>
      <c r="WCR2" s="61"/>
      <c r="WCS2" s="61"/>
      <c r="WCT2" s="61"/>
      <c r="WCU2" s="61"/>
      <c r="WCV2" s="61"/>
      <c r="WCW2" s="61"/>
      <c r="WCX2" s="61"/>
      <c r="WCY2" s="61"/>
      <c r="WCZ2" s="61"/>
      <c r="WDA2" s="61"/>
      <c r="WDB2" s="61"/>
      <c r="WDC2" s="61"/>
      <c r="WDD2" s="61"/>
      <c r="WDE2" s="61"/>
      <c r="WDF2" s="61"/>
      <c r="WDG2" s="61"/>
      <c r="WDH2" s="61"/>
      <c r="WDI2" s="61"/>
      <c r="WDJ2" s="61"/>
      <c r="WDK2" s="61"/>
      <c r="WDL2" s="61"/>
      <c r="WDM2" s="61"/>
      <c r="WDN2" s="61"/>
      <c r="WDO2" s="61"/>
      <c r="WDP2" s="61"/>
      <c r="WDQ2" s="61"/>
      <c r="WDR2" s="61"/>
      <c r="WDS2" s="61"/>
      <c r="WDT2" s="61"/>
      <c r="WDU2" s="61"/>
      <c r="WDV2" s="61"/>
      <c r="WDW2" s="61"/>
      <c r="WDX2" s="61"/>
      <c r="WDY2" s="61"/>
      <c r="WDZ2" s="61"/>
      <c r="WEA2" s="61"/>
      <c r="WEB2" s="61"/>
      <c r="WEC2" s="61"/>
      <c r="WED2" s="61"/>
      <c r="WEE2" s="61"/>
      <c r="WEF2" s="61"/>
      <c r="WEG2" s="61"/>
      <c r="WEH2" s="61"/>
      <c r="WEI2" s="61"/>
      <c r="WEJ2" s="61"/>
      <c r="WEK2" s="61"/>
      <c r="WEL2" s="61"/>
      <c r="WEM2" s="61"/>
      <c r="WEN2" s="61"/>
      <c r="WEO2" s="61"/>
      <c r="WEP2" s="61"/>
      <c r="WEQ2" s="61"/>
      <c r="WER2" s="61"/>
      <c r="WES2" s="61"/>
      <c r="WET2" s="61"/>
      <c r="WEU2" s="61"/>
      <c r="WEV2" s="61"/>
      <c r="WEW2" s="61"/>
      <c r="WEX2" s="61"/>
      <c r="WEY2" s="61"/>
      <c r="WEZ2" s="61"/>
      <c r="WFA2" s="61"/>
      <c r="WFB2" s="61"/>
      <c r="WFC2" s="61"/>
      <c r="WFD2" s="61"/>
      <c r="WFE2" s="61"/>
      <c r="WFF2" s="61"/>
      <c r="WFG2" s="61"/>
      <c r="WFH2" s="61"/>
      <c r="WFI2" s="61"/>
      <c r="WFJ2" s="61"/>
      <c r="WFK2" s="61"/>
      <c r="WFL2" s="61"/>
      <c r="WFM2" s="61"/>
      <c r="WFN2" s="61"/>
      <c r="WFO2" s="61"/>
      <c r="WFP2" s="61"/>
      <c r="WFQ2" s="61"/>
      <c r="WFR2" s="61"/>
      <c r="WFS2" s="61"/>
      <c r="WFT2" s="61"/>
      <c r="WFU2" s="61"/>
      <c r="WFV2" s="61"/>
      <c r="WFW2" s="61"/>
      <c r="WFX2" s="61"/>
      <c r="WFY2" s="61"/>
      <c r="WFZ2" s="61"/>
      <c r="WGA2" s="61"/>
      <c r="WGB2" s="61"/>
      <c r="WGC2" s="61"/>
      <c r="WGD2" s="61"/>
      <c r="WGE2" s="61"/>
      <c r="WGF2" s="61"/>
      <c r="WGG2" s="61"/>
      <c r="WGH2" s="61"/>
      <c r="WGI2" s="61"/>
      <c r="WGJ2" s="61"/>
      <c r="WGK2" s="61"/>
      <c r="WGL2" s="61"/>
      <c r="WGM2" s="61"/>
      <c r="WGN2" s="61"/>
      <c r="WGO2" s="61"/>
      <c r="WGP2" s="61"/>
      <c r="WGQ2" s="61"/>
      <c r="WGR2" s="61"/>
      <c r="WGS2" s="61"/>
      <c r="WGT2" s="61"/>
      <c r="WGU2" s="61"/>
      <c r="WGV2" s="61"/>
      <c r="WGW2" s="61"/>
      <c r="WGX2" s="61"/>
      <c r="WGY2" s="61"/>
      <c r="WGZ2" s="61"/>
      <c r="WHA2" s="61"/>
      <c r="WHB2" s="61"/>
      <c r="WHC2" s="61"/>
      <c r="WHD2" s="61"/>
      <c r="WHE2" s="61"/>
      <c r="WHF2" s="61"/>
      <c r="WHG2" s="61"/>
      <c r="WHH2" s="61"/>
      <c r="WHI2" s="61"/>
      <c r="WHJ2" s="61"/>
      <c r="WHK2" s="61"/>
      <c r="WHL2" s="61"/>
      <c r="WHM2" s="61"/>
      <c r="WHN2" s="61"/>
      <c r="WHO2" s="61"/>
      <c r="WHP2" s="61"/>
      <c r="WHQ2" s="61"/>
      <c r="WHR2" s="61"/>
      <c r="WHS2" s="61"/>
      <c r="WHT2" s="61"/>
      <c r="WHU2" s="61"/>
      <c r="WHV2" s="61"/>
      <c r="WHW2" s="61"/>
      <c r="WHX2" s="61"/>
      <c r="WHY2" s="61"/>
      <c r="WHZ2" s="61"/>
      <c r="WIA2" s="61"/>
      <c r="WIB2" s="61"/>
      <c r="WIC2" s="61"/>
      <c r="WID2" s="61"/>
      <c r="WIE2" s="61"/>
      <c r="WIF2" s="61"/>
      <c r="WIG2" s="61"/>
      <c r="WIH2" s="61"/>
      <c r="WII2" s="61"/>
      <c r="WIJ2" s="61"/>
      <c r="WIK2" s="61"/>
      <c r="WIL2" s="61"/>
      <c r="WIM2" s="61"/>
      <c r="WIN2" s="61"/>
      <c r="WIO2" s="61"/>
      <c r="WIP2" s="61"/>
      <c r="WIQ2" s="61"/>
      <c r="WIR2" s="61"/>
      <c r="WIS2" s="61"/>
      <c r="WIT2" s="61"/>
      <c r="WIU2" s="61"/>
      <c r="WIV2" s="61"/>
      <c r="WIW2" s="61"/>
      <c r="WIX2" s="61"/>
      <c r="WIY2" s="61"/>
      <c r="WIZ2" s="61"/>
      <c r="WJA2" s="61"/>
      <c r="WJB2" s="61"/>
      <c r="WJC2" s="61"/>
      <c r="WJD2" s="61"/>
      <c r="WJE2" s="61"/>
      <c r="WJF2" s="61"/>
      <c r="WJG2" s="61"/>
      <c r="WJH2" s="61"/>
      <c r="WJI2" s="61"/>
      <c r="WJJ2" s="61"/>
      <c r="WJK2" s="61"/>
      <c r="WJL2" s="61"/>
      <c r="WJM2" s="61"/>
      <c r="WJN2" s="61"/>
      <c r="WJO2" s="61"/>
      <c r="WJP2" s="61"/>
      <c r="WJQ2" s="61"/>
      <c r="WJR2" s="61"/>
      <c r="WJS2" s="61"/>
      <c r="WJT2" s="61"/>
      <c r="WJU2" s="61"/>
      <c r="WJV2" s="61"/>
      <c r="WJW2" s="61"/>
      <c r="WJX2" s="61"/>
      <c r="WJY2" s="61"/>
      <c r="WJZ2" s="61"/>
      <c r="WKA2" s="61"/>
      <c r="WKB2" s="61"/>
      <c r="WKC2" s="61"/>
      <c r="WKD2" s="61"/>
      <c r="WKE2" s="61"/>
      <c r="WKF2" s="61"/>
      <c r="WKG2" s="61"/>
      <c r="WKH2" s="61"/>
      <c r="WKI2" s="61"/>
      <c r="WKJ2" s="61"/>
      <c r="WKK2" s="61"/>
      <c r="WKL2" s="61"/>
      <c r="WKM2" s="61"/>
      <c r="WKN2" s="61"/>
      <c r="WKO2" s="61"/>
      <c r="WKP2" s="61"/>
      <c r="WKQ2" s="61"/>
      <c r="WKR2" s="61"/>
      <c r="WKS2" s="61"/>
      <c r="WKT2" s="61"/>
      <c r="WKU2" s="61"/>
      <c r="WKV2" s="61"/>
      <c r="WKW2" s="61"/>
      <c r="WKX2" s="61"/>
      <c r="WKY2" s="61"/>
      <c r="WKZ2" s="61"/>
      <c r="WLA2" s="61"/>
      <c r="WLB2" s="61"/>
      <c r="WLC2" s="61"/>
      <c r="WLD2" s="61"/>
      <c r="WLE2" s="61"/>
      <c r="WLF2" s="61"/>
      <c r="WLG2" s="61"/>
      <c r="WLH2" s="61"/>
      <c r="WLI2" s="61"/>
      <c r="WLJ2" s="61"/>
      <c r="WLK2" s="61"/>
      <c r="WLL2" s="61"/>
      <c r="WLM2" s="61"/>
      <c r="WLN2" s="61"/>
      <c r="WLO2" s="61"/>
      <c r="WLP2" s="61"/>
      <c r="WLQ2" s="61"/>
      <c r="WLR2" s="61"/>
      <c r="WLS2" s="61"/>
      <c r="WLT2" s="61"/>
      <c r="WLU2" s="61"/>
      <c r="WLV2" s="61"/>
      <c r="WLW2" s="61"/>
      <c r="WLX2" s="61"/>
      <c r="WLY2" s="61"/>
      <c r="WLZ2" s="61"/>
      <c r="WMA2" s="61"/>
      <c r="WMB2" s="61"/>
      <c r="WMC2" s="61"/>
      <c r="WMD2" s="61"/>
      <c r="WME2" s="61"/>
      <c r="WMF2" s="61"/>
      <c r="WMG2" s="61"/>
      <c r="WMH2" s="61"/>
      <c r="WMI2" s="61"/>
      <c r="WMJ2" s="61"/>
      <c r="WMK2" s="61"/>
      <c r="WML2" s="61"/>
      <c r="WMM2" s="61"/>
      <c r="WMN2" s="61"/>
      <c r="WMO2" s="61"/>
      <c r="WMP2" s="61"/>
      <c r="WMQ2" s="61"/>
      <c r="WMR2" s="61"/>
      <c r="WMS2" s="61"/>
      <c r="WMT2" s="61"/>
      <c r="WMU2" s="61"/>
      <c r="WMV2" s="61"/>
      <c r="WMW2" s="61"/>
      <c r="WMX2" s="61"/>
      <c r="WMY2" s="61"/>
      <c r="WMZ2" s="61"/>
      <c r="WNA2" s="61"/>
      <c r="WNB2" s="61"/>
      <c r="WNC2" s="61"/>
      <c r="WND2" s="61"/>
      <c r="WNE2" s="61"/>
      <c r="WNF2" s="61"/>
      <c r="WNG2" s="61"/>
      <c r="WNH2" s="61"/>
      <c r="WNI2" s="61"/>
      <c r="WNJ2" s="61"/>
      <c r="WNK2" s="61"/>
      <c r="WNL2" s="61"/>
      <c r="WNM2" s="61"/>
      <c r="WNN2" s="61"/>
      <c r="WNO2" s="61"/>
      <c r="WNP2" s="61"/>
      <c r="WNQ2" s="61"/>
      <c r="WNR2" s="61"/>
      <c r="WNS2" s="61"/>
      <c r="WNT2" s="61"/>
      <c r="WNU2" s="61"/>
      <c r="WNV2" s="61"/>
      <c r="WNW2" s="61"/>
      <c r="WNX2" s="61"/>
      <c r="WNY2" s="61"/>
      <c r="WNZ2" s="61"/>
      <c r="WOA2" s="61"/>
      <c r="WOB2" s="61"/>
      <c r="WOC2" s="61"/>
      <c r="WOD2" s="61"/>
      <c r="WOE2" s="61"/>
      <c r="WOF2" s="61"/>
      <c r="WOG2" s="61"/>
      <c r="WOH2" s="61"/>
      <c r="WOI2" s="61"/>
      <c r="WOJ2" s="61"/>
      <c r="WOK2" s="61"/>
      <c r="WOL2" s="61"/>
      <c r="WOM2" s="61"/>
      <c r="WON2" s="61"/>
      <c r="WOO2" s="61"/>
      <c r="WOP2" s="61"/>
      <c r="WOQ2" s="61"/>
      <c r="WOR2" s="61"/>
      <c r="WOS2" s="61"/>
      <c r="WOT2" s="61"/>
      <c r="WOU2" s="61"/>
      <c r="WOV2" s="61"/>
      <c r="WOW2" s="61"/>
      <c r="WOX2" s="61"/>
      <c r="WOY2" s="61"/>
      <c r="WOZ2" s="61"/>
      <c r="WPA2" s="61"/>
      <c r="WPB2" s="61"/>
      <c r="WPC2" s="61"/>
      <c r="WPD2" s="61"/>
      <c r="WPE2" s="61"/>
      <c r="WPF2" s="61"/>
      <c r="WPG2" s="61"/>
      <c r="WPH2" s="61"/>
      <c r="WPI2" s="61"/>
      <c r="WPJ2" s="61"/>
      <c r="WPK2" s="61"/>
      <c r="WPL2" s="61"/>
      <c r="WPM2" s="61"/>
      <c r="WPN2" s="61"/>
      <c r="WPO2" s="61"/>
      <c r="WPP2" s="61"/>
      <c r="WPQ2" s="61"/>
      <c r="WPR2" s="61"/>
      <c r="WPS2" s="61"/>
      <c r="WPT2" s="61"/>
      <c r="WPU2" s="61"/>
      <c r="WPV2" s="61"/>
      <c r="WPW2" s="61"/>
      <c r="WPX2" s="61"/>
      <c r="WPY2" s="61"/>
      <c r="WPZ2" s="61"/>
      <c r="WQA2" s="61"/>
      <c r="WQB2" s="61"/>
      <c r="WQC2" s="61"/>
      <c r="WQD2" s="61"/>
      <c r="WQE2" s="61"/>
      <c r="WQF2" s="61"/>
      <c r="WQG2" s="61"/>
      <c r="WQH2" s="61"/>
      <c r="WQI2" s="61"/>
      <c r="WQJ2" s="61"/>
      <c r="WQK2" s="61"/>
      <c r="WQL2" s="61"/>
      <c r="WQM2" s="61"/>
      <c r="WQN2" s="61"/>
      <c r="WQO2" s="61"/>
      <c r="WQP2" s="61"/>
      <c r="WQQ2" s="61"/>
      <c r="WQR2" s="61"/>
      <c r="WQS2" s="61"/>
      <c r="WQT2" s="61"/>
      <c r="WQU2" s="61"/>
      <c r="WQV2" s="61"/>
      <c r="WQW2" s="61"/>
      <c r="WQX2" s="61"/>
      <c r="WQY2" s="61"/>
      <c r="WQZ2" s="61"/>
      <c r="WRA2" s="61"/>
      <c r="WRB2" s="61"/>
      <c r="WRC2" s="61"/>
      <c r="WRD2" s="61"/>
      <c r="WRE2" s="61"/>
      <c r="WRF2" s="61"/>
      <c r="WRG2" s="61"/>
      <c r="WRH2" s="61"/>
      <c r="WRI2" s="61"/>
      <c r="WRJ2" s="61"/>
      <c r="WRK2" s="61"/>
      <c r="WRL2" s="61"/>
      <c r="WRM2" s="61"/>
      <c r="WRN2" s="61"/>
      <c r="WRO2" s="61"/>
      <c r="WRP2" s="61"/>
      <c r="WRQ2" s="61"/>
      <c r="WRR2" s="61"/>
      <c r="WRS2" s="61"/>
      <c r="WRT2" s="61"/>
      <c r="WRU2" s="61"/>
      <c r="WRV2" s="61"/>
      <c r="WRW2" s="61"/>
      <c r="WRX2" s="61"/>
      <c r="WRY2" s="61"/>
      <c r="WRZ2" s="61"/>
      <c r="WSA2" s="61"/>
      <c r="WSB2" s="61"/>
      <c r="WSC2" s="61"/>
      <c r="WSD2" s="61"/>
      <c r="WSE2" s="61"/>
      <c r="WSF2" s="61"/>
      <c r="WSG2" s="61"/>
      <c r="WSH2" s="61"/>
      <c r="WSI2" s="61"/>
      <c r="WSJ2" s="61"/>
      <c r="WSK2" s="61"/>
      <c r="WSL2" s="61"/>
      <c r="WSM2" s="61"/>
      <c r="WSN2" s="61"/>
      <c r="WSO2" s="61"/>
      <c r="WSP2" s="61"/>
      <c r="WSQ2" s="61"/>
      <c r="WSR2" s="61"/>
      <c r="WSS2" s="61"/>
      <c r="WST2" s="61"/>
      <c r="WSU2" s="61"/>
      <c r="WSV2" s="61"/>
      <c r="WSW2" s="61"/>
      <c r="WSX2" s="61"/>
      <c r="WSY2" s="61"/>
      <c r="WSZ2" s="61"/>
      <c r="WTA2" s="61"/>
      <c r="WTB2" s="61"/>
      <c r="WTC2" s="61"/>
      <c r="WTD2" s="61"/>
      <c r="WTE2" s="61"/>
      <c r="WTF2" s="61"/>
      <c r="WTG2" s="61"/>
      <c r="WTH2" s="61"/>
      <c r="WTI2" s="61"/>
      <c r="WTJ2" s="61"/>
      <c r="WTK2" s="61"/>
      <c r="WTL2" s="61"/>
      <c r="WTM2" s="61"/>
      <c r="WTN2" s="61"/>
      <c r="WTO2" s="61"/>
      <c r="WTP2" s="61"/>
      <c r="WTQ2" s="61"/>
      <c r="WTR2" s="61"/>
      <c r="WTS2" s="61"/>
      <c r="WTT2" s="61"/>
      <c r="WTU2" s="61"/>
      <c r="WTV2" s="61"/>
      <c r="WTW2" s="61"/>
      <c r="WTX2" s="61"/>
      <c r="WTY2" s="61"/>
      <c r="WTZ2" s="61"/>
      <c r="WUA2" s="61"/>
      <c r="WUB2" s="61"/>
      <c r="WUC2" s="61"/>
      <c r="WUD2" s="61"/>
      <c r="WUE2" s="61"/>
      <c r="WUF2" s="61"/>
      <c r="WUG2" s="61"/>
      <c r="WUH2" s="61"/>
      <c r="WUI2" s="61"/>
      <c r="WUJ2" s="61"/>
      <c r="WUK2" s="61"/>
      <c r="WUL2" s="61"/>
      <c r="WUM2" s="61"/>
      <c r="WUN2" s="61"/>
      <c r="WUO2" s="61"/>
      <c r="WUP2" s="61"/>
      <c r="WUQ2" s="61"/>
      <c r="WUR2" s="61"/>
      <c r="WUS2" s="61"/>
      <c r="WUT2" s="61"/>
      <c r="WUU2" s="61"/>
      <c r="WUV2" s="61"/>
      <c r="WUW2" s="61"/>
      <c r="WUX2" s="61"/>
      <c r="WUY2" s="61"/>
      <c r="WUZ2" s="61"/>
      <c r="WVA2" s="61"/>
      <c r="WVB2" s="61"/>
      <c r="WVC2" s="61"/>
      <c r="WVD2" s="61"/>
      <c r="WVE2" s="61"/>
      <c r="WVF2" s="61"/>
      <c r="WVG2" s="61"/>
      <c r="WVH2" s="61"/>
      <c r="WVI2" s="61"/>
      <c r="WVJ2" s="61"/>
      <c r="WVK2" s="61"/>
      <c r="WVL2" s="61"/>
      <c r="WVM2" s="61"/>
      <c r="WVN2" s="61"/>
      <c r="WVO2" s="61"/>
      <c r="WVP2" s="61"/>
      <c r="WVQ2" s="61"/>
      <c r="WVR2" s="61"/>
      <c r="WVS2" s="61"/>
      <c r="WVT2" s="61"/>
      <c r="WVU2" s="61"/>
      <c r="WVV2" s="61"/>
      <c r="WVW2" s="61"/>
      <c r="WVX2" s="61"/>
      <c r="WVY2" s="61"/>
      <c r="WVZ2" s="61"/>
      <c r="WWA2" s="61"/>
      <c r="WWB2" s="61"/>
      <c r="WWC2" s="61"/>
      <c r="WWD2" s="61"/>
      <c r="WWE2" s="61"/>
      <c r="WWF2" s="61"/>
      <c r="WWG2" s="61"/>
      <c r="WWH2" s="61"/>
      <c r="WWI2" s="61"/>
      <c r="WWJ2" s="61"/>
      <c r="WWK2" s="61"/>
      <c r="WWL2" s="61"/>
      <c r="WWM2" s="61"/>
      <c r="WWN2" s="61"/>
      <c r="WWO2" s="61"/>
      <c r="WWP2" s="61"/>
      <c r="WWQ2" s="61"/>
      <c r="WWR2" s="61"/>
      <c r="WWS2" s="61"/>
      <c r="WWT2" s="61"/>
      <c r="WWU2" s="61"/>
      <c r="WWV2" s="61"/>
      <c r="WWW2" s="61"/>
      <c r="WWX2" s="61"/>
      <c r="WWY2" s="61"/>
      <c r="WWZ2" s="61"/>
      <c r="WXA2" s="61"/>
      <c r="WXB2" s="61"/>
      <c r="WXC2" s="61"/>
      <c r="WXD2" s="61"/>
      <c r="WXE2" s="61"/>
      <c r="WXF2" s="61"/>
      <c r="WXG2" s="61"/>
      <c r="WXH2" s="61"/>
      <c r="WXI2" s="61"/>
      <c r="WXJ2" s="61"/>
      <c r="WXK2" s="61"/>
      <c r="WXL2" s="61"/>
      <c r="WXM2" s="61"/>
      <c r="WXN2" s="61"/>
      <c r="WXO2" s="61"/>
      <c r="WXP2" s="61"/>
      <c r="WXQ2" s="61"/>
      <c r="WXR2" s="61"/>
      <c r="WXS2" s="61"/>
      <c r="WXT2" s="61"/>
      <c r="WXU2" s="61"/>
      <c r="WXV2" s="61"/>
      <c r="WXW2" s="61"/>
      <c r="WXX2" s="61"/>
      <c r="WXY2" s="61"/>
      <c r="WXZ2" s="61"/>
      <c r="WYA2" s="61"/>
      <c r="WYB2" s="61"/>
      <c r="WYC2" s="61"/>
      <c r="WYD2" s="61"/>
      <c r="WYE2" s="61"/>
      <c r="WYF2" s="61"/>
      <c r="WYG2" s="61"/>
      <c r="WYH2" s="61"/>
      <c r="WYI2" s="61"/>
      <c r="WYJ2" s="61"/>
      <c r="WYK2" s="61"/>
      <c r="WYL2" s="61"/>
      <c r="WYM2" s="61"/>
      <c r="WYN2" s="61"/>
      <c r="WYO2" s="61"/>
      <c r="WYP2" s="61"/>
      <c r="WYQ2" s="61"/>
      <c r="WYR2" s="61"/>
      <c r="WYS2" s="61"/>
      <c r="WYT2" s="61"/>
      <c r="WYU2" s="61"/>
      <c r="WYV2" s="61"/>
      <c r="WYW2" s="61"/>
      <c r="WYX2" s="61"/>
      <c r="WYY2" s="61"/>
      <c r="WYZ2" s="61"/>
      <c r="WZA2" s="61"/>
      <c r="WZB2" s="61"/>
      <c r="WZC2" s="61"/>
      <c r="WZD2" s="61"/>
      <c r="WZE2" s="61"/>
      <c r="WZF2" s="61"/>
      <c r="WZG2" s="61"/>
      <c r="WZH2" s="61"/>
      <c r="WZI2" s="61"/>
      <c r="WZJ2" s="61"/>
      <c r="WZK2" s="61"/>
      <c r="WZL2" s="61"/>
      <c r="WZM2" s="61"/>
      <c r="WZN2" s="61"/>
      <c r="WZO2" s="61"/>
      <c r="WZP2" s="61"/>
      <c r="WZQ2" s="61"/>
      <c r="WZR2" s="61"/>
      <c r="WZS2" s="61"/>
      <c r="WZT2" s="61"/>
      <c r="WZU2" s="61"/>
      <c r="WZV2" s="61"/>
      <c r="WZW2" s="61"/>
      <c r="WZX2" s="61"/>
      <c r="WZY2" s="61"/>
      <c r="WZZ2" s="61"/>
      <c r="XAA2" s="61"/>
      <c r="XAB2" s="61"/>
      <c r="XAC2" s="61"/>
      <c r="XAD2" s="61"/>
      <c r="XAE2" s="61"/>
      <c r="XAF2" s="61"/>
      <c r="XAG2" s="61"/>
      <c r="XAH2" s="61"/>
      <c r="XAI2" s="61"/>
      <c r="XAJ2" s="61"/>
      <c r="XAK2" s="61"/>
      <c r="XAL2" s="61"/>
      <c r="XAM2" s="61"/>
      <c r="XAN2" s="61"/>
      <c r="XAO2" s="61"/>
      <c r="XAP2" s="61"/>
      <c r="XAQ2" s="61"/>
      <c r="XAR2" s="61"/>
      <c r="XAS2" s="61"/>
      <c r="XAT2" s="61"/>
      <c r="XAU2" s="61"/>
      <c r="XAV2" s="61"/>
      <c r="XAW2" s="61"/>
      <c r="XAX2" s="61"/>
      <c r="XAY2" s="61"/>
      <c r="XAZ2" s="61"/>
      <c r="XBA2" s="61"/>
      <c r="XBB2" s="61"/>
      <c r="XBC2" s="61"/>
      <c r="XBD2" s="61"/>
      <c r="XBE2" s="61"/>
      <c r="XBF2" s="61"/>
      <c r="XBG2" s="61"/>
      <c r="XBH2" s="61"/>
      <c r="XBI2" s="61"/>
      <c r="XBJ2" s="61"/>
      <c r="XBK2" s="61"/>
      <c r="XBL2" s="61"/>
      <c r="XBM2" s="61"/>
      <c r="XBN2" s="61"/>
      <c r="XBO2" s="61"/>
      <c r="XBP2" s="61"/>
      <c r="XBQ2" s="61"/>
      <c r="XBR2" s="61"/>
      <c r="XBS2" s="61"/>
      <c r="XBT2" s="61"/>
      <c r="XBU2" s="61"/>
      <c r="XBV2" s="61"/>
      <c r="XBW2" s="61"/>
      <c r="XBX2" s="61"/>
      <c r="XBY2" s="61"/>
      <c r="XBZ2" s="61"/>
      <c r="XCA2" s="61"/>
      <c r="XCB2" s="61"/>
      <c r="XCC2" s="61"/>
      <c r="XCD2" s="61"/>
      <c r="XCE2" s="61"/>
      <c r="XCF2" s="61"/>
      <c r="XCG2" s="61"/>
      <c r="XCH2" s="61"/>
      <c r="XCI2" s="61"/>
      <c r="XCJ2" s="61"/>
      <c r="XCK2" s="61"/>
      <c r="XCL2" s="61"/>
      <c r="XCM2" s="61"/>
      <c r="XCN2" s="61"/>
      <c r="XCO2" s="61"/>
      <c r="XCP2" s="61"/>
      <c r="XCQ2" s="61"/>
      <c r="XCR2" s="61"/>
      <c r="XCS2" s="61"/>
      <c r="XCT2" s="61"/>
      <c r="XCU2" s="61"/>
      <c r="XCV2" s="61"/>
      <c r="XCW2" s="61"/>
      <c r="XCX2" s="61"/>
      <c r="XCY2" s="61"/>
      <c r="XCZ2" s="61"/>
      <c r="XDA2" s="61"/>
      <c r="XDB2" s="61"/>
      <c r="XDC2" s="61"/>
      <c r="XDD2" s="61"/>
      <c r="XDE2" s="61"/>
      <c r="XDF2" s="61"/>
      <c r="XDG2" s="61"/>
      <c r="XDH2" s="61"/>
      <c r="XDI2" s="61"/>
      <c r="XDJ2" s="61"/>
      <c r="XDK2" s="61"/>
      <c r="XDL2" s="61"/>
      <c r="XDM2" s="61"/>
      <c r="XDN2" s="61"/>
      <c r="XDO2" s="61"/>
      <c r="XDP2" s="61"/>
      <c r="XDQ2" s="61"/>
      <c r="XDR2" s="61"/>
      <c r="XDS2" s="61"/>
      <c r="XDT2" s="61"/>
      <c r="XDU2" s="61"/>
      <c r="XDV2" s="61"/>
      <c r="XDW2" s="61"/>
      <c r="XDX2" s="61"/>
      <c r="XDY2" s="61"/>
      <c r="XDZ2" s="61"/>
      <c r="XEA2" s="61"/>
      <c r="XEB2" s="61"/>
      <c r="XEC2" s="61"/>
      <c r="XED2" s="61"/>
      <c r="XEE2" s="61"/>
      <c r="XEF2" s="61"/>
      <c r="XEG2" s="61"/>
      <c r="XEH2" s="61"/>
      <c r="XEI2" s="61"/>
      <c r="XEJ2" s="61"/>
      <c r="XEK2" s="61"/>
      <c r="XEL2" s="61"/>
      <c r="XEM2" s="61"/>
      <c r="XEN2" s="61"/>
      <c r="XEO2" s="61"/>
      <c r="XEP2" s="61"/>
      <c r="XEQ2" s="61"/>
      <c r="XER2" s="61"/>
      <c r="XES2" s="61"/>
      <c r="XET2" s="61"/>
      <c r="XEU2" s="61"/>
      <c r="XEV2" s="61"/>
    </row>
    <row r="3" spans="1:16380" s="77" customFormat="1">
      <c r="A3" s="75"/>
      <c r="B3" s="75"/>
      <c r="C3" s="92" t="s">
        <v>59</v>
      </c>
      <c r="D3" s="120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/>
      <c r="AI3" s="125"/>
      <c r="AJ3" s="125"/>
      <c r="AK3" s="125"/>
      <c r="AL3" s="125"/>
      <c r="AM3" s="125"/>
      <c r="AN3" s="125"/>
      <c r="AO3" s="125"/>
      <c r="AP3" s="125"/>
      <c r="AQ3" s="125"/>
      <c r="AR3" s="125"/>
      <c r="AS3" s="125"/>
      <c r="AT3" s="125"/>
      <c r="AU3" s="125"/>
      <c r="AV3" s="125"/>
      <c r="AW3" s="125"/>
      <c r="AX3" s="125"/>
      <c r="AY3" s="125"/>
      <c r="AZ3" s="125"/>
      <c r="BA3" s="125"/>
      <c r="BB3" s="125"/>
      <c r="BC3" s="125"/>
      <c r="BD3" s="125"/>
      <c r="BE3" s="125"/>
      <c r="BF3" s="125"/>
      <c r="BG3" s="125"/>
      <c r="BH3" s="125"/>
      <c r="BI3" s="125"/>
      <c r="BJ3" s="125"/>
      <c r="BK3" s="125"/>
      <c r="BL3" s="125"/>
      <c r="BM3" s="125"/>
      <c r="BN3" s="125"/>
      <c r="BO3" s="125"/>
      <c r="BP3" s="125"/>
      <c r="BQ3" s="125"/>
      <c r="BR3" s="125"/>
      <c r="BS3" s="125"/>
      <c r="BT3" s="125"/>
      <c r="BU3" s="125"/>
      <c r="BV3" s="125"/>
      <c r="BW3" s="125"/>
      <c r="BX3" s="125"/>
      <c r="BY3" s="125"/>
      <c r="BZ3" s="125"/>
      <c r="CA3" s="125"/>
      <c r="CB3" s="125"/>
      <c r="CC3" s="125"/>
      <c r="CD3" s="125"/>
      <c r="CE3" s="125"/>
      <c r="CF3" s="125"/>
      <c r="CG3" s="125"/>
      <c r="CH3" s="125"/>
      <c r="CI3" s="125"/>
      <c r="CJ3" s="125"/>
      <c r="CK3" s="125"/>
      <c r="CL3" s="125"/>
      <c r="CM3" s="125"/>
      <c r="CN3" s="125"/>
      <c r="CO3" s="125"/>
      <c r="CP3" s="125"/>
      <c r="CQ3" s="125"/>
      <c r="CR3" s="125"/>
      <c r="CS3" s="125"/>
      <c r="CT3" s="125"/>
      <c r="CU3" s="125"/>
      <c r="CV3" s="125"/>
      <c r="CW3" s="125"/>
      <c r="CX3" s="125"/>
      <c r="CY3" s="125"/>
      <c r="CZ3" s="125"/>
      <c r="DA3" s="125"/>
      <c r="DB3" s="125"/>
      <c r="DC3" s="125"/>
      <c r="DD3" s="68"/>
      <c r="DE3" s="68"/>
      <c r="DF3" s="68"/>
      <c r="DG3" s="68"/>
      <c r="DH3" s="68"/>
      <c r="DI3" s="68"/>
      <c r="DJ3" s="68"/>
      <c r="DK3" s="68"/>
      <c r="DL3" s="68"/>
      <c r="DM3" s="68"/>
      <c r="DN3" s="68"/>
      <c r="DO3" s="68"/>
      <c r="DP3" s="68"/>
      <c r="DQ3" s="68"/>
      <c r="DR3" s="68"/>
      <c r="DS3" s="68"/>
      <c r="DT3" s="68"/>
      <c r="DU3" s="68"/>
      <c r="DV3" s="68"/>
      <c r="DW3" s="68"/>
      <c r="DX3" s="68"/>
      <c r="DY3" s="68"/>
      <c r="DZ3" s="68"/>
      <c r="EA3" s="68"/>
      <c r="EB3" s="68"/>
      <c r="EC3" s="68"/>
      <c r="ED3" s="68"/>
      <c r="EE3" s="68"/>
      <c r="EF3" s="68"/>
      <c r="EG3" s="68"/>
      <c r="EH3" s="68"/>
      <c r="EI3" s="68"/>
      <c r="EJ3" s="68"/>
      <c r="EK3" s="68"/>
      <c r="EL3" s="68"/>
      <c r="EM3" s="68"/>
      <c r="EN3" s="68"/>
      <c r="EO3" s="68"/>
      <c r="EP3" s="68"/>
      <c r="EQ3" s="68"/>
      <c r="ER3" s="68"/>
      <c r="ES3" s="68"/>
      <c r="ET3" s="68"/>
      <c r="EU3" s="68"/>
      <c r="EV3" s="68"/>
      <c r="EW3" s="68"/>
      <c r="EX3" s="68"/>
      <c r="EY3" s="68"/>
      <c r="EZ3" s="68"/>
      <c r="FA3" s="68"/>
      <c r="FB3" s="68"/>
      <c r="FC3" s="68"/>
      <c r="FD3" s="68"/>
      <c r="FE3" s="68"/>
      <c r="FF3" s="68"/>
      <c r="FG3" s="68"/>
      <c r="FH3" s="68"/>
      <c r="FI3" s="68"/>
      <c r="FJ3" s="68"/>
      <c r="FK3" s="68"/>
      <c r="FL3" s="68"/>
      <c r="FM3" s="68"/>
      <c r="FN3" s="68"/>
      <c r="FO3" s="68"/>
      <c r="FP3" s="68"/>
      <c r="FQ3" s="68"/>
      <c r="FR3" s="68"/>
      <c r="FS3" s="68"/>
      <c r="FT3" s="68"/>
      <c r="FU3" s="68"/>
      <c r="FV3" s="68"/>
      <c r="FW3" s="68"/>
      <c r="FX3" s="68"/>
      <c r="FY3" s="68"/>
      <c r="FZ3" s="68"/>
      <c r="GA3" s="68"/>
      <c r="GB3" s="68"/>
      <c r="GC3" s="68"/>
      <c r="GD3" s="68"/>
      <c r="GE3" s="68"/>
      <c r="GF3" s="68"/>
      <c r="GG3" s="68"/>
      <c r="GH3" s="68"/>
      <c r="GI3" s="68"/>
      <c r="GJ3" s="68"/>
      <c r="GK3" s="68"/>
      <c r="GL3" s="68"/>
      <c r="GM3" s="68"/>
      <c r="GN3" s="68"/>
      <c r="GO3" s="68"/>
      <c r="GP3" s="68"/>
      <c r="GQ3" s="68"/>
      <c r="GR3" s="68"/>
      <c r="GS3" s="68"/>
      <c r="GT3" s="68"/>
      <c r="GU3" s="68"/>
      <c r="GV3" s="68"/>
      <c r="GW3" s="68"/>
      <c r="GX3" s="68"/>
      <c r="GY3" s="68"/>
      <c r="GZ3" s="68"/>
      <c r="HA3" s="68"/>
      <c r="HB3" s="68"/>
      <c r="HC3" s="68"/>
      <c r="HD3" s="68"/>
      <c r="HE3" s="68"/>
      <c r="HF3" s="68"/>
      <c r="HG3" s="68"/>
      <c r="HH3" s="68"/>
      <c r="HI3" s="68"/>
      <c r="HJ3" s="68"/>
      <c r="HK3" s="68"/>
      <c r="HL3" s="68"/>
      <c r="HM3" s="68"/>
      <c r="HN3" s="68"/>
      <c r="HO3" s="68"/>
      <c r="HP3" s="68"/>
      <c r="HQ3" s="68"/>
      <c r="HR3" s="68"/>
      <c r="HS3" s="68"/>
      <c r="HT3" s="68"/>
      <c r="HU3" s="68"/>
      <c r="HV3" s="68"/>
      <c r="HW3" s="68"/>
      <c r="HX3" s="68"/>
      <c r="HY3" s="68"/>
      <c r="HZ3" s="68"/>
      <c r="IA3" s="68"/>
      <c r="IB3" s="68"/>
      <c r="IC3" s="68"/>
      <c r="ID3" s="68"/>
      <c r="IE3" s="68"/>
      <c r="IF3" s="68"/>
      <c r="IG3" s="68"/>
      <c r="IH3" s="68"/>
      <c r="II3" s="68"/>
      <c r="IJ3" s="68"/>
      <c r="IK3" s="68"/>
      <c r="IL3" s="68"/>
      <c r="IM3" s="68"/>
      <c r="IN3" s="68"/>
      <c r="IO3" s="68"/>
      <c r="IP3" s="68"/>
      <c r="IQ3" s="68"/>
      <c r="IR3" s="68"/>
      <c r="IS3" s="68"/>
      <c r="IT3" s="68"/>
      <c r="IU3" s="68"/>
      <c r="IV3" s="68"/>
      <c r="IW3" s="68"/>
      <c r="IX3" s="68"/>
      <c r="IY3" s="68"/>
      <c r="IZ3" s="68"/>
      <c r="JA3" s="68"/>
      <c r="JB3" s="68"/>
      <c r="JC3" s="68"/>
      <c r="JD3" s="68"/>
      <c r="JE3" s="68"/>
      <c r="JF3" s="68"/>
      <c r="JG3" s="68"/>
      <c r="JH3" s="68"/>
      <c r="JI3" s="68"/>
      <c r="JJ3" s="68"/>
      <c r="JK3" s="68"/>
      <c r="JL3" s="68"/>
      <c r="JM3" s="68"/>
      <c r="JN3" s="68"/>
      <c r="JO3" s="68"/>
      <c r="JP3" s="68"/>
      <c r="JQ3" s="68"/>
      <c r="JR3" s="68"/>
      <c r="JS3" s="68"/>
      <c r="JT3" s="68"/>
      <c r="JU3" s="68"/>
      <c r="JV3" s="68"/>
      <c r="JW3" s="68"/>
      <c r="JX3" s="68"/>
      <c r="JY3" s="68"/>
      <c r="JZ3" s="68"/>
      <c r="KA3" s="68"/>
      <c r="KB3" s="68"/>
      <c r="KC3" s="68"/>
      <c r="KD3" s="68"/>
      <c r="KE3" s="68"/>
      <c r="KF3" s="68"/>
      <c r="KG3" s="68"/>
      <c r="KH3" s="68"/>
      <c r="KI3" s="68"/>
      <c r="KJ3" s="68"/>
      <c r="KK3" s="68"/>
      <c r="KL3" s="68"/>
      <c r="KM3" s="68"/>
      <c r="KN3" s="68"/>
      <c r="KO3" s="68"/>
      <c r="KP3" s="68"/>
      <c r="KQ3" s="68"/>
      <c r="KR3" s="68"/>
      <c r="KS3" s="68"/>
      <c r="KT3" s="68"/>
      <c r="KU3" s="68"/>
      <c r="KV3" s="68"/>
      <c r="KW3" s="68"/>
      <c r="KX3" s="68"/>
      <c r="KY3" s="68"/>
      <c r="KZ3" s="68"/>
      <c r="LA3" s="68"/>
      <c r="LB3" s="68"/>
      <c r="LC3" s="68"/>
      <c r="LD3" s="68"/>
      <c r="LE3" s="68"/>
      <c r="LF3" s="68"/>
      <c r="LG3" s="68"/>
      <c r="LH3" s="68"/>
      <c r="LI3" s="68"/>
      <c r="LJ3" s="68"/>
      <c r="LK3" s="68"/>
      <c r="LL3" s="68"/>
      <c r="LM3" s="68"/>
      <c r="LN3" s="68"/>
      <c r="LO3" s="68"/>
      <c r="LP3" s="68"/>
      <c r="LQ3" s="68"/>
      <c r="LR3" s="68"/>
      <c r="LS3" s="68"/>
      <c r="LT3" s="68"/>
      <c r="LU3" s="68"/>
      <c r="LV3" s="68"/>
      <c r="LW3" s="68"/>
      <c r="LX3" s="68"/>
      <c r="LY3" s="68"/>
      <c r="LZ3" s="68"/>
      <c r="MA3" s="68"/>
      <c r="MB3" s="68"/>
      <c r="MC3" s="68"/>
      <c r="MD3" s="68"/>
      <c r="ME3" s="68"/>
      <c r="MF3" s="68"/>
      <c r="MG3" s="68"/>
      <c r="MH3" s="68"/>
      <c r="MI3" s="68"/>
      <c r="MJ3" s="68"/>
      <c r="MK3" s="68"/>
      <c r="ML3" s="68"/>
      <c r="MM3" s="68"/>
      <c r="MN3" s="68"/>
      <c r="MO3" s="68"/>
      <c r="MP3" s="68"/>
      <c r="MQ3" s="68"/>
      <c r="MR3" s="68"/>
      <c r="MS3" s="68"/>
      <c r="MT3" s="68"/>
      <c r="MU3" s="68"/>
      <c r="MV3" s="68"/>
      <c r="MW3" s="68"/>
      <c r="MX3" s="68"/>
      <c r="MY3" s="68"/>
      <c r="MZ3" s="68"/>
      <c r="NA3" s="68"/>
      <c r="NB3" s="68"/>
      <c r="NC3" s="68"/>
      <c r="ND3" s="68"/>
      <c r="NE3" s="68"/>
      <c r="NF3" s="68"/>
      <c r="NG3" s="68"/>
      <c r="NH3" s="68"/>
      <c r="NI3" s="68"/>
      <c r="NJ3" s="68"/>
      <c r="NK3" s="68"/>
      <c r="NL3" s="68"/>
      <c r="NM3" s="68"/>
      <c r="NN3" s="68"/>
      <c r="NO3" s="68"/>
      <c r="NP3" s="68"/>
      <c r="NQ3" s="68"/>
      <c r="NR3" s="68"/>
      <c r="NS3" s="68"/>
      <c r="NT3" s="68"/>
      <c r="NU3" s="68"/>
      <c r="NV3" s="68"/>
      <c r="NW3" s="68"/>
      <c r="NX3" s="68"/>
      <c r="NY3" s="68"/>
      <c r="NZ3" s="68"/>
      <c r="OA3" s="68"/>
      <c r="OB3" s="68"/>
      <c r="OC3" s="68"/>
      <c r="OD3" s="68"/>
      <c r="OE3" s="68"/>
      <c r="OF3" s="68"/>
      <c r="OG3" s="68"/>
      <c r="OH3" s="68"/>
      <c r="OI3" s="68"/>
      <c r="OJ3" s="68"/>
      <c r="OK3" s="68"/>
      <c r="OL3" s="68"/>
      <c r="OM3" s="68"/>
      <c r="ON3" s="68"/>
      <c r="OO3" s="68"/>
      <c r="OP3" s="68"/>
      <c r="OQ3" s="68"/>
      <c r="OR3" s="68"/>
      <c r="OS3" s="68"/>
      <c r="OT3" s="68"/>
      <c r="OU3" s="68"/>
      <c r="OV3" s="68"/>
      <c r="OW3" s="68"/>
      <c r="OX3" s="68"/>
      <c r="OY3" s="68"/>
      <c r="OZ3" s="68"/>
      <c r="PA3" s="68"/>
      <c r="PB3" s="68"/>
      <c r="PC3" s="68"/>
      <c r="PD3" s="68"/>
      <c r="PE3" s="68"/>
      <c r="PF3" s="68"/>
      <c r="PG3" s="68"/>
      <c r="PH3" s="68"/>
      <c r="PI3" s="68"/>
      <c r="PJ3" s="68"/>
      <c r="PK3" s="68"/>
      <c r="PL3" s="68"/>
      <c r="PM3" s="68"/>
      <c r="PN3" s="68"/>
      <c r="PO3" s="68"/>
      <c r="PP3" s="68"/>
      <c r="PQ3" s="68"/>
      <c r="PR3" s="68"/>
      <c r="PS3" s="68"/>
      <c r="PT3" s="68"/>
      <c r="PU3" s="68"/>
      <c r="PV3" s="68"/>
      <c r="PW3" s="68"/>
      <c r="PX3" s="68"/>
      <c r="PY3" s="68"/>
      <c r="PZ3" s="68"/>
      <c r="QA3" s="68"/>
      <c r="QB3" s="68"/>
      <c r="QC3" s="68"/>
      <c r="QD3" s="68"/>
      <c r="QE3" s="68"/>
      <c r="QF3" s="68"/>
      <c r="QG3" s="68"/>
      <c r="QH3" s="68"/>
      <c r="QI3" s="68"/>
      <c r="QJ3" s="68"/>
      <c r="QK3" s="68"/>
      <c r="QL3" s="68"/>
      <c r="QM3" s="68"/>
      <c r="QN3" s="68"/>
      <c r="QO3" s="68"/>
      <c r="QP3" s="68"/>
      <c r="QQ3" s="68"/>
      <c r="QR3" s="68"/>
      <c r="QS3" s="68"/>
      <c r="QT3" s="68"/>
      <c r="QU3" s="68"/>
      <c r="QV3" s="68"/>
      <c r="QW3" s="68"/>
      <c r="QX3" s="68"/>
      <c r="QY3" s="68"/>
      <c r="QZ3" s="68"/>
      <c r="RA3" s="68"/>
      <c r="RB3" s="68"/>
      <c r="RC3" s="68"/>
      <c r="RD3" s="68"/>
      <c r="RE3" s="68"/>
      <c r="RF3" s="68"/>
      <c r="RG3" s="68"/>
      <c r="RH3" s="68"/>
      <c r="RI3" s="68"/>
      <c r="RJ3" s="68"/>
      <c r="RK3" s="68"/>
      <c r="RL3" s="68"/>
      <c r="RM3" s="68"/>
      <c r="RN3" s="68"/>
      <c r="RO3" s="68"/>
      <c r="RP3" s="68"/>
      <c r="RQ3" s="68"/>
      <c r="RR3" s="68"/>
      <c r="RS3" s="68"/>
      <c r="RT3" s="68"/>
      <c r="RU3" s="68"/>
      <c r="RV3" s="68"/>
      <c r="RW3" s="68"/>
      <c r="RX3" s="68"/>
      <c r="RY3" s="68"/>
      <c r="RZ3" s="68"/>
      <c r="SA3" s="68"/>
      <c r="SB3" s="68"/>
      <c r="SC3" s="68"/>
      <c r="SD3" s="68"/>
      <c r="SE3" s="68"/>
      <c r="SF3" s="68"/>
      <c r="SG3" s="68"/>
      <c r="SH3" s="68"/>
      <c r="SI3" s="68"/>
      <c r="SJ3" s="68"/>
      <c r="SK3" s="68"/>
      <c r="SL3" s="68"/>
      <c r="SM3" s="68"/>
      <c r="SN3" s="68"/>
      <c r="SO3" s="68"/>
      <c r="SP3" s="68"/>
      <c r="SQ3" s="68"/>
      <c r="SR3" s="68"/>
      <c r="SS3" s="68"/>
      <c r="ST3" s="68"/>
      <c r="SU3" s="68"/>
      <c r="SV3" s="68"/>
      <c r="SW3" s="68"/>
      <c r="SX3" s="68"/>
      <c r="SY3" s="68"/>
      <c r="SZ3" s="68"/>
      <c r="TA3" s="68"/>
      <c r="TB3" s="68"/>
      <c r="TC3" s="68"/>
      <c r="TD3" s="68"/>
      <c r="TE3" s="68"/>
      <c r="TF3" s="68"/>
      <c r="TG3" s="68"/>
      <c r="TH3" s="68"/>
      <c r="TI3" s="68"/>
      <c r="TJ3" s="68"/>
      <c r="TK3" s="68"/>
      <c r="TL3" s="68"/>
      <c r="TM3" s="68"/>
      <c r="TN3" s="68"/>
      <c r="TO3" s="68"/>
      <c r="TP3" s="68"/>
      <c r="TQ3" s="68"/>
      <c r="TR3" s="68"/>
      <c r="TS3" s="68"/>
      <c r="TT3" s="68"/>
      <c r="TU3" s="68"/>
      <c r="TV3" s="68"/>
      <c r="TW3" s="68"/>
      <c r="TX3" s="68"/>
      <c r="TY3" s="68"/>
      <c r="TZ3" s="68"/>
      <c r="UA3" s="68"/>
      <c r="UB3" s="68"/>
      <c r="UC3" s="68"/>
      <c r="UD3" s="68"/>
      <c r="UE3" s="68"/>
      <c r="UF3" s="68"/>
      <c r="UG3" s="68"/>
      <c r="UH3" s="68"/>
      <c r="UI3" s="68"/>
      <c r="UJ3" s="68"/>
      <c r="UK3" s="68"/>
      <c r="UL3" s="68"/>
      <c r="UM3" s="68"/>
      <c r="UN3" s="68"/>
      <c r="UO3" s="68"/>
      <c r="UP3" s="68"/>
      <c r="UQ3" s="68"/>
      <c r="UR3" s="68"/>
      <c r="US3" s="68"/>
      <c r="UT3" s="68"/>
      <c r="UU3" s="68"/>
      <c r="UV3" s="68"/>
      <c r="UW3" s="68"/>
      <c r="UX3" s="68"/>
      <c r="UY3" s="68"/>
      <c r="UZ3" s="68"/>
      <c r="VA3" s="68"/>
      <c r="VB3" s="68"/>
      <c r="VC3" s="68"/>
      <c r="VD3" s="68"/>
      <c r="VE3" s="68"/>
      <c r="VF3" s="68"/>
      <c r="VG3" s="68"/>
      <c r="VH3" s="68"/>
      <c r="VI3" s="68"/>
      <c r="VJ3" s="68"/>
      <c r="VK3" s="68"/>
      <c r="VL3" s="68"/>
      <c r="VM3" s="68"/>
      <c r="VN3" s="68"/>
      <c r="VO3" s="68"/>
      <c r="VP3" s="68"/>
      <c r="VQ3" s="68"/>
      <c r="VR3" s="68"/>
      <c r="VS3" s="68"/>
      <c r="VT3" s="68"/>
      <c r="VU3" s="68"/>
      <c r="VV3" s="68"/>
      <c r="VW3" s="68"/>
      <c r="VX3" s="68"/>
      <c r="VY3" s="68"/>
      <c r="VZ3" s="68"/>
      <c r="WA3" s="68"/>
      <c r="WB3" s="68"/>
      <c r="WC3" s="68"/>
      <c r="WD3" s="68"/>
      <c r="WE3" s="68"/>
      <c r="WF3" s="68"/>
      <c r="WG3" s="68"/>
      <c r="WH3" s="68"/>
      <c r="WI3" s="68"/>
      <c r="WJ3" s="68"/>
      <c r="WK3" s="68"/>
      <c r="WL3" s="68"/>
      <c r="WM3" s="68"/>
      <c r="WN3" s="68"/>
      <c r="WO3" s="68"/>
      <c r="WP3" s="68"/>
      <c r="WQ3" s="68"/>
      <c r="WR3" s="68"/>
      <c r="WS3" s="68"/>
      <c r="WT3" s="68"/>
      <c r="WU3" s="68"/>
      <c r="WV3" s="68"/>
      <c r="WW3" s="68"/>
      <c r="WX3" s="68"/>
      <c r="WY3" s="68"/>
      <c r="WZ3" s="68"/>
      <c r="XA3" s="68"/>
      <c r="XB3" s="68"/>
      <c r="XC3" s="68"/>
      <c r="XD3" s="68"/>
      <c r="XE3" s="68"/>
      <c r="XF3" s="68"/>
      <c r="XG3" s="68"/>
      <c r="XH3" s="68"/>
      <c r="XI3" s="68"/>
      <c r="XJ3" s="68"/>
      <c r="XK3" s="68"/>
      <c r="XL3" s="68"/>
      <c r="XM3" s="68"/>
      <c r="XN3" s="68"/>
      <c r="XO3" s="68"/>
      <c r="XP3" s="68"/>
      <c r="XQ3" s="68"/>
      <c r="XR3" s="68"/>
      <c r="XS3" s="68"/>
      <c r="XT3" s="68"/>
      <c r="XU3" s="68"/>
      <c r="XV3" s="68"/>
      <c r="XW3" s="68"/>
      <c r="XX3" s="68"/>
      <c r="XY3" s="68"/>
      <c r="XZ3" s="68"/>
      <c r="YA3" s="68"/>
      <c r="YB3" s="68"/>
      <c r="YC3" s="68"/>
      <c r="YD3" s="68"/>
      <c r="YE3" s="68"/>
      <c r="YF3" s="68"/>
      <c r="YG3" s="68"/>
      <c r="YH3" s="68"/>
      <c r="YI3" s="68"/>
      <c r="YJ3" s="68"/>
      <c r="YK3" s="68"/>
      <c r="YL3" s="68"/>
      <c r="YM3" s="68"/>
      <c r="YN3" s="68"/>
      <c r="YO3" s="68"/>
      <c r="YP3" s="68"/>
      <c r="YQ3" s="68"/>
      <c r="YR3" s="68"/>
      <c r="YS3" s="68"/>
      <c r="YT3" s="68"/>
      <c r="YU3" s="68"/>
      <c r="YV3" s="68"/>
      <c r="YW3" s="68"/>
      <c r="YX3" s="68"/>
      <c r="YY3" s="68"/>
      <c r="YZ3" s="68"/>
      <c r="ZA3" s="68"/>
      <c r="ZB3" s="68"/>
      <c r="ZC3" s="68"/>
      <c r="ZD3" s="68"/>
      <c r="ZE3" s="68"/>
      <c r="ZF3" s="68"/>
      <c r="ZG3" s="68"/>
      <c r="ZH3" s="68"/>
      <c r="ZI3" s="68"/>
      <c r="ZJ3" s="68"/>
      <c r="ZK3" s="68"/>
      <c r="ZL3" s="68"/>
      <c r="ZM3" s="68"/>
      <c r="ZN3" s="68"/>
      <c r="ZO3" s="68"/>
      <c r="ZP3" s="68"/>
      <c r="ZQ3" s="68"/>
      <c r="ZR3" s="68"/>
      <c r="ZS3" s="68"/>
      <c r="ZT3" s="68"/>
      <c r="ZU3" s="68"/>
      <c r="ZV3" s="68"/>
      <c r="ZW3" s="61"/>
      <c r="ZX3" s="61"/>
      <c r="ZY3" s="61"/>
      <c r="ZZ3" s="61"/>
      <c r="AAA3" s="61"/>
      <c r="AAB3" s="61"/>
      <c r="AAC3" s="61"/>
      <c r="AAD3" s="61"/>
      <c r="AAE3" s="61"/>
      <c r="AAF3" s="61"/>
      <c r="AAG3" s="61"/>
      <c r="AAH3" s="61"/>
      <c r="AAI3" s="61"/>
      <c r="AAJ3" s="61"/>
      <c r="AAK3" s="61"/>
      <c r="AAL3" s="61"/>
      <c r="AAM3" s="61"/>
      <c r="AAN3" s="61"/>
      <c r="AAO3" s="61"/>
      <c r="AAP3" s="61"/>
      <c r="AAQ3" s="61"/>
      <c r="AAR3" s="61"/>
      <c r="AAS3" s="61"/>
      <c r="AAT3" s="61"/>
      <c r="AAU3" s="61"/>
      <c r="AAV3" s="61"/>
      <c r="AAW3" s="61"/>
      <c r="AAX3" s="61"/>
      <c r="AAY3" s="61"/>
      <c r="AAZ3" s="61"/>
      <c r="ABA3" s="61"/>
      <c r="ABB3" s="61"/>
      <c r="ABC3" s="61"/>
      <c r="ABD3" s="61"/>
      <c r="ABE3" s="61"/>
      <c r="ABF3" s="61"/>
      <c r="ABG3" s="61"/>
      <c r="ABH3" s="61"/>
      <c r="ABI3" s="61"/>
      <c r="ABJ3" s="61"/>
      <c r="ABK3" s="61"/>
      <c r="ABL3" s="61"/>
      <c r="ABM3" s="61"/>
      <c r="ABN3" s="61"/>
      <c r="ABO3" s="61"/>
      <c r="ABP3" s="61"/>
      <c r="ABQ3" s="61"/>
      <c r="ABR3" s="61"/>
      <c r="ABS3" s="61"/>
      <c r="ABT3" s="61"/>
      <c r="ABU3" s="61"/>
      <c r="ABV3" s="61"/>
      <c r="ABW3" s="61"/>
      <c r="ABX3" s="61"/>
      <c r="ABY3" s="61"/>
      <c r="ABZ3" s="61"/>
      <c r="ACA3" s="61"/>
      <c r="ACB3" s="61"/>
      <c r="ACC3" s="61"/>
      <c r="ACD3" s="61"/>
      <c r="ACE3" s="61"/>
      <c r="ACF3" s="61"/>
      <c r="ACG3" s="61"/>
      <c r="ACH3" s="61"/>
      <c r="ACI3" s="61"/>
      <c r="ACJ3" s="61"/>
      <c r="ACK3" s="61"/>
      <c r="ACL3" s="61"/>
      <c r="ACM3" s="61"/>
      <c r="ACN3" s="61"/>
      <c r="ACO3" s="61"/>
      <c r="ACP3" s="61"/>
      <c r="ACQ3" s="61"/>
      <c r="ACR3" s="61"/>
      <c r="ACS3" s="61"/>
      <c r="ACT3" s="61"/>
      <c r="ACU3" s="61"/>
      <c r="ACV3" s="61"/>
      <c r="ACW3" s="61"/>
      <c r="ACX3" s="61"/>
      <c r="ACY3" s="61"/>
      <c r="ACZ3" s="61"/>
      <c r="ADA3" s="61"/>
      <c r="ADB3" s="61"/>
      <c r="ADC3" s="61"/>
      <c r="ADD3" s="61"/>
      <c r="ADE3" s="61"/>
      <c r="ADF3" s="61"/>
      <c r="ADG3" s="61"/>
      <c r="ADH3" s="61"/>
      <c r="ADI3" s="61"/>
      <c r="ADJ3" s="61"/>
      <c r="ADK3" s="61"/>
      <c r="ADL3" s="61"/>
      <c r="ADM3" s="61"/>
      <c r="ADN3" s="61"/>
      <c r="ADO3" s="61"/>
      <c r="ADP3" s="61"/>
      <c r="ADQ3" s="61"/>
      <c r="ADR3" s="61"/>
      <c r="ADS3" s="61"/>
      <c r="ADT3" s="61"/>
      <c r="ADU3" s="61"/>
      <c r="ADV3" s="61"/>
      <c r="ADW3" s="61"/>
      <c r="ADX3" s="61"/>
      <c r="ADY3" s="61"/>
      <c r="ADZ3" s="61"/>
      <c r="AEA3" s="61"/>
      <c r="AEB3" s="61"/>
      <c r="AEC3" s="61"/>
      <c r="AED3" s="61"/>
      <c r="AEE3" s="61"/>
      <c r="AEF3" s="61"/>
      <c r="AEG3" s="61"/>
      <c r="AEH3" s="61"/>
      <c r="AEI3" s="61"/>
      <c r="AEJ3" s="61"/>
      <c r="AEK3" s="61"/>
      <c r="AEL3" s="61"/>
      <c r="AEM3" s="61"/>
      <c r="AEN3" s="61"/>
      <c r="AEO3" s="61"/>
      <c r="AEP3" s="61"/>
      <c r="AEQ3" s="61"/>
      <c r="AER3" s="61"/>
      <c r="AES3" s="61"/>
      <c r="AET3" s="61"/>
      <c r="AEU3" s="61"/>
      <c r="AEV3" s="61"/>
      <c r="AEW3" s="61"/>
      <c r="AEX3" s="61"/>
      <c r="AEY3" s="61"/>
      <c r="AEZ3" s="61"/>
      <c r="AFA3" s="61"/>
      <c r="AFB3" s="61"/>
      <c r="AFC3" s="61"/>
      <c r="AFD3" s="61"/>
      <c r="AFE3" s="61"/>
      <c r="AFF3" s="61"/>
      <c r="AFG3" s="61"/>
      <c r="AFH3" s="61"/>
      <c r="AFI3" s="61"/>
      <c r="AFJ3" s="61"/>
      <c r="AFK3" s="61"/>
      <c r="AFL3" s="61"/>
      <c r="AFM3" s="61"/>
      <c r="AFN3" s="61"/>
      <c r="AFO3" s="61"/>
      <c r="AFP3" s="61"/>
      <c r="AFQ3" s="61"/>
      <c r="AFR3" s="61"/>
      <c r="AFS3" s="61"/>
      <c r="AFT3" s="61"/>
      <c r="AFU3" s="61"/>
      <c r="AFV3" s="61"/>
      <c r="AFW3" s="61"/>
      <c r="AFX3" s="61"/>
      <c r="AFY3" s="61"/>
      <c r="AFZ3" s="61"/>
      <c r="AGA3" s="61"/>
      <c r="AGB3" s="61"/>
      <c r="AGC3" s="61"/>
      <c r="AGD3" s="61"/>
      <c r="AGE3" s="61"/>
      <c r="AGF3" s="61"/>
      <c r="AGG3" s="61"/>
      <c r="AGH3" s="61"/>
      <c r="AGI3" s="61"/>
      <c r="AGJ3" s="61"/>
      <c r="AGK3" s="61"/>
      <c r="AGL3" s="61"/>
      <c r="AGM3" s="61"/>
      <c r="AGN3" s="61"/>
      <c r="AGO3" s="61"/>
      <c r="AGP3" s="61"/>
      <c r="AGQ3" s="61"/>
      <c r="AGR3" s="61"/>
      <c r="AGS3" s="61"/>
      <c r="AGT3" s="61"/>
      <c r="AGU3" s="61"/>
      <c r="AGV3" s="61"/>
      <c r="AGW3" s="61"/>
      <c r="AGX3" s="61"/>
      <c r="AGY3" s="61"/>
      <c r="AGZ3" s="61"/>
      <c r="AHA3" s="61"/>
      <c r="AHB3" s="61"/>
      <c r="AHC3" s="61"/>
      <c r="AHD3" s="61"/>
      <c r="AHE3" s="61"/>
      <c r="AHF3" s="61"/>
      <c r="AHG3" s="61"/>
      <c r="AHH3" s="61"/>
      <c r="AHI3" s="61"/>
      <c r="AHJ3" s="61"/>
      <c r="AHK3" s="61"/>
      <c r="AHL3" s="61"/>
      <c r="AHM3" s="61"/>
      <c r="AHN3" s="61"/>
      <c r="AHO3" s="61"/>
      <c r="AHP3" s="61"/>
      <c r="AHQ3" s="61"/>
      <c r="AHR3" s="61"/>
      <c r="AHS3" s="61"/>
      <c r="AHT3" s="61"/>
      <c r="AHU3" s="61"/>
      <c r="AHV3" s="61"/>
      <c r="AHW3" s="61"/>
      <c r="AHX3" s="61"/>
      <c r="AHY3" s="61"/>
      <c r="AHZ3" s="61"/>
      <c r="AIA3" s="61"/>
      <c r="AIB3" s="61"/>
      <c r="AIC3" s="61"/>
      <c r="AID3" s="61"/>
      <c r="AIE3" s="61"/>
      <c r="AIF3" s="61"/>
      <c r="AIG3" s="61"/>
      <c r="AIH3" s="61"/>
      <c r="AII3" s="61"/>
      <c r="AIJ3" s="61"/>
      <c r="AIK3" s="61"/>
      <c r="AIL3" s="61"/>
      <c r="AIM3" s="61"/>
      <c r="AIN3" s="61"/>
      <c r="AIO3" s="61"/>
      <c r="AIP3" s="61"/>
      <c r="AIQ3" s="61"/>
      <c r="AIR3" s="61"/>
      <c r="AIS3" s="61"/>
      <c r="AIT3" s="61"/>
      <c r="AIU3" s="61"/>
      <c r="AIV3" s="61"/>
      <c r="AIW3" s="61"/>
      <c r="AIX3" s="61"/>
      <c r="AIY3" s="61"/>
      <c r="AIZ3" s="61"/>
      <c r="AJA3" s="61"/>
      <c r="AJB3" s="61"/>
      <c r="AJC3" s="61"/>
      <c r="AJD3" s="61"/>
      <c r="AJE3" s="61"/>
      <c r="AJF3" s="61"/>
      <c r="AJG3" s="61"/>
      <c r="AJH3" s="61"/>
      <c r="AJI3" s="61"/>
      <c r="AJJ3" s="61"/>
      <c r="AJK3" s="61"/>
      <c r="AJL3" s="61"/>
      <c r="AJM3" s="61"/>
      <c r="AJN3" s="61"/>
      <c r="AJO3" s="61"/>
      <c r="AJP3" s="61"/>
      <c r="AJQ3" s="61"/>
      <c r="AJR3" s="61"/>
      <c r="AJS3" s="61"/>
      <c r="AJT3" s="61"/>
      <c r="AJU3" s="61"/>
      <c r="AJV3" s="61"/>
      <c r="AJW3" s="61"/>
      <c r="AJX3" s="61"/>
      <c r="AJY3" s="61"/>
      <c r="AJZ3" s="61"/>
      <c r="AKA3" s="61"/>
      <c r="AKB3" s="61"/>
      <c r="AKC3" s="61"/>
      <c r="AKD3" s="61"/>
      <c r="AKE3" s="61"/>
      <c r="AKF3" s="61"/>
      <c r="AKG3" s="61"/>
      <c r="AKH3" s="61"/>
      <c r="AKI3" s="61"/>
      <c r="AKJ3" s="61"/>
      <c r="AKK3" s="61"/>
      <c r="AKL3" s="61"/>
      <c r="AKM3" s="61"/>
      <c r="AKN3" s="61"/>
      <c r="AKO3" s="61"/>
      <c r="AKP3" s="61"/>
      <c r="AKQ3" s="61"/>
      <c r="AKR3" s="61"/>
      <c r="AKS3" s="61"/>
      <c r="AKT3" s="61"/>
      <c r="AKU3" s="61"/>
      <c r="AKV3" s="61"/>
      <c r="AKW3" s="61"/>
      <c r="AKX3" s="61"/>
      <c r="AKY3" s="61"/>
      <c r="AKZ3" s="61"/>
      <c r="ALA3" s="61"/>
      <c r="ALB3" s="61"/>
      <c r="ALC3" s="61"/>
      <c r="ALD3" s="61"/>
      <c r="ALE3" s="61"/>
      <c r="ALF3" s="61"/>
      <c r="ALG3" s="61"/>
      <c r="ALH3" s="61"/>
      <c r="ALI3" s="61"/>
      <c r="ALJ3" s="61"/>
      <c r="ALK3" s="61"/>
      <c r="ALL3" s="61"/>
      <c r="ALM3" s="61"/>
      <c r="ALN3" s="61"/>
      <c r="ALO3" s="61"/>
      <c r="ALP3" s="61"/>
      <c r="ALQ3" s="61"/>
      <c r="ALR3" s="61"/>
      <c r="ALS3" s="61"/>
      <c r="ALT3" s="61"/>
      <c r="ALU3" s="61"/>
      <c r="ALV3" s="61"/>
      <c r="ALW3" s="61"/>
      <c r="ALX3" s="61"/>
      <c r="ALY3" s="61"/>
      <c r="ALZ3" s="61"/>
      <c r="AMA3" s="61"/>
      <c r="AMB3" s="61"/>
      <c r="AMC3" s="61"/>
      <c r="AMD3" s="61"/>
      <c r="AME3" s="61"/>
      <c r="AMF3" s="61"/>
      <c r="AMG3" s="61"/>
      <c r="AMH3" s="61"/>
      <c r="AMI3" s="61"/>
      <c r="AMJ3" s="61"/>
      <c r="AMK3" s="61"/>
      <c r="AML3" s="61"/>
      <c r="AMM3" s="61"/>
      <c r="AMN3" s="61"/>
      <c r="AMO3" s="61"/>
      <c r="AMP3" s="61"/>
      <c r="AMQ3" s="61"/>
      <c r="AMR3" s="61"/>
      <c r="AMS3" s="61"/>
      <c r="AMT3" s="61"/>
      <c r="AMU3" s="61"/>
      <c r="AMV3" s="61"/>
      <c r="AMW3" s="61"/>
      <c r="AMX3" s="61"/>
      <c r="AMY3" s="61"/>
      <c r="AMZ3" s="61"/>
      <c r="ANA3" s="61"/>
      <c r="ANB3" s="61"/>
      <c r="ANC3" s="61"/>
      <c r="AND3" s="61"/>
      <c r="ANE3" s="61"/>
      <c r="ANF3" s="61"/>
      <c r="ANG3" s="61"/>
      <c r="ANH3" s="61"/>
      <c r="ANI3" s="61"/>
      <c r="ANJ3" s="61"/>
      <c r="ANK3" s="61"/>
      <c r="ANL3" s="61"/>
      <c r="ANM3" s="61"/>
      <c r="ANN3" s="61"/>
      <c r="ANO3" s="61"/>
      <c r="ANP3" s="61"/>
      <c r="ANQ3" s="61"/>
      <c r="ANR3" s="61"/>
      <c r="ANS3" s="61"/>
      <c r="ANT3" s="61"/>
      <c r="ANU3" s="61"/>
      <c r="ANV3" s="61"/>
      <c r="ANW3" s="61"/>
      <c r="ANX3" s="61"/>
      <c r="ANY3" s="61"/>
      <c r="ANZ3" s="61"/>
      <c r="AOA3" s="61"/>
      <c r="AOB3" s="61"/>
      <c r="AOC3" s="61"/>
      <c r="AOD3" s="61"/>
      <c r="AOE3" s="61"/>
      <c r="AOF3" s="61"/>
      <c r="AOG3" s="61"/>
      <c r="AOH3" s="61"/>
      <c r="AOI3" s="61"/>
      <c r="AOJ3" s="61"/>
      <c r="AOK3" s="61"/>
      <c r="AOL3" s="61"/>
      <c r="AOM3" s="61"/>
      <c r="AON3" s="61"/>
      <c r="AOO3" s="61"/>
      <c r="AOP3" s="61"/>
      <c r="AOQ3" s="61"/>
      <c r="AOR3" s="61"/>
      <c r="AOS3" s="61"/>
      <c r="AOT3" s="61"/>
      <c r="AOU3" s="61"/>
      <c r="AOV3" s="61"/>
      <c r="AOW3" s="61"/>
      <c r="AOX3" s="61"/>
      <c r="AOY3" s="61"/>
      <c r="AOZ3" s="61"/>
      <c r="APA3" s="61"/>
      <c r="APB3" s="61"/>
      <c r="APC3" s="61"/>
      <c r="APD3" s="61"/>
      <c r="APE3" s="61"/>
      <c r="APF3" s="61"/>
      <c r="APG3" s="61"/>
      <c r="APH3" s="61"/>
      <c r="API3" s="61"/>
      <c r="APJ3" s="61"/>
      <c r="APK3" s="61"/>
      <c r="APL3" s="61"/>
      <c r="APM3" s="61"/>
      <c r="APN3" s="61"/>
      <c r="APO3" s="61"/>
      <c r="APP3" s="61"/>
      <c r="APQ3" s="61"/>
      <c r="APR3" s="61"/>
      <c r="APS3" s="61"/>
      <c r="APT3" s="61"/>
      <c r="APU3" s="61"/>
      <c r="APV3" s="61"/>
      <c r="APW3" s="61"/>
      <c r="APX3" s="61"/>
      <c r="APY3" s="61"/>
      <c r="APZ3" s="61"/>
      <c r="AQA3" s="61"/>
      <c r="AQB3" s="61"/>
      <c r="AQC3" s="61"/>
      <c r="AQD3" s="61"/>
      <c r="AQE3" s="61"/>
      <c r="AQF3" s="61"/>
      <c r="AQG3" s="61"/>
      <c r="AQH3" s="61"/>
      <c r="AQI3" s="61"/>
      <c r="AQJ3" s="61"/>
      <c r="AQK3" s="61"/>
      <c r="AQL3" s="61"/>
      <c r="AQM3" s="61"/>
      <c r="AQN3" s="61"/>
      <c r="AQO3" s="61"/>
      <c r="AQP3" s="61"/>
      <c r="AQQ3" s="61"/>
      <c r="AQR3" s="61"/>
      <c r="AQS3" s="61"/>
      <c r="AQT3" s="61"/>
      <c r="AQU3" s="61"/>
      <c r="AQV3" s="61"/>
      <c r="AQW3" s="61"/>
      <c r="AQX3" s="61"/>
      <c r="AQY3" s="61"/>
      <c r="AQZ3" s="61"/>
      <c r="ARA3" s="61"/>
      <c r="ARB3" s="61"/>
      <c r="ARC3" s="61"/>
      <c r="ARD3" s="61"/>
      <c r="ARE3" s="61"/>
      <c r="ARF3" s="61"/>
      <c r="ARG3" s="61"/>
      <c r="ARH3" s="61"/>
      <c r="ARI3" s="61"/>
      <c r="ARJ3" s="61"/>
      <c r="ARK3" s="61"/>
      <c r="ARL3" s="61"/>
      <c r="ARM3" s="61"/>
      <c r="ARN3" s="61"/>
      <c r="ARO3" s="61"/>
      <c r="ARP3" s="61"/>
      <c r="ARQ3" s="61"/>
      <c r="ARR3" s="61"/>
      <c r="ARS3" s="61"/>
      <c r="ART3" s="61"/>
      <c r="ARU3" s="61"/>
      <c r="ARV3" s="61"/>
      <c r="ARW3" s="61"/>
      <c r="ARX3" s="61"/>
      <c r="ARY3" s="61"/>
      <c r="ARZ3" s="61"/>
      <c r="ASA3" s="61"/>
      <c r="ASB3" s="61"/>
      <c r="ASC3" s="61"/>
      <c r="ASD3" s="61"/>
      <c r="ASE3" s="61"/>
      <c r="ASF3" s="61"/>
      <c r="ASG3" s="61"/>
      <c r="ASH3" s="61"/>
      <c r="ASI3" s="61"/>
      <c r="ASJ3" s="61"/>
      <c r="ASK3" s="61"/>
      <c r="ASL3" s="61"/>
      <c r="ASM3" s="61"/>
      <c r="ASN3" s="61"/>
      <c r="ASO3" s="61"/>
      <c r="ASP3" s="61"/>
      <c r="ASQ3" s="61"/>
      <c r="ASR3" s="61"/>
      <c r="ASS3" s="61"/>
      <c r="AST3" s="61"/>
      <c r="ASU3" s="61"/>
      <c r="ASV3" s="61"/>
      <c r="ASW3" s="61"/>
      <c r="ASX3" s="61"/>
      <c r="ASY3" s="61"/>
      <c r="ASZ3" s="61"/>
      <c r="ATA3" s="61"/>
      <c r="ATB3" s="61"/>
      <c r="ATC3" s="61"/>
      <c r="ATD3" s="61"/>
      <c r="ATE3" s="61"/>
      <c r="ATF3" s="61"/>
      <c r="ATG3" s="61"/>
      <c r="ATH3" s="61"/>
      <c r="ATI3" s="61"/>
      <c r="ATJ3" s="61"/>
      <c r="ATK3" s="61"/>
      <c r="ATL3" s="61"/>
      <c r="ATM3" s="61"/>
      <c r="ATN3" s="61"/>
      <c r="ATO3" s="61"/>
      <c r="ATP3" s="61"/>
      <c r="ATQ3" s="61"/>
      <c r="ATR3" s="61"/>
      <c r="ATS3" s="61"/>
      <c r="ATT3" s="61"/>
      <c r="ATU3" s="61"/>
      <c r="ATV3" s="61"/>
      <c r="ATW3" s="61"/>
      <c r="ATX3" s="61"/>
      <c r="ATY3" s="61"/>
      <c r="ATZ3" s="61"/>
      <c r="AUA3" s="61"/>
      <c r="AUB3" s="61"/>
      <c r="AUC3" s="61"/>
      <c r="AUD3" s="61"/>
      <c r="AUE3" s="61"/>
      <c r="AUF3" s="61"/>
      <c r="AUG3" s="61"/>
      <c r="AUH3" s="61"/>
      <c r="AUI3" s="61"/>
      <c r="AUJ3" s="61"/>
      <c r="AUK3" s="61"/>
      <c r="AUL3" s="61"/>
      <c r="AUM3" s="61"/>
      <c r="AUN3" s="61"/>
      <c r="AUO3" s="61"/>
      <c r="AUP3" s="61"/>
      <c r="AUQ3" s="61"/>
      <c r="AUR3" s="61"/>
      <c r="AUS3" s="61"/>
      <c r="AUT3" s="61"/>
      <c r="AUU3" s="61"/>
      <c r="AUV3" s="61"/>
      <c r="AUW3" s="61"/>
      <c r="AUX3" s="61"/>
      <c r="AUY3" s="61"/>
      <c r="AUZ3" s="61"/>
      <c r="AVA3" s="61"/>
      <c r="AVB3" s="61"/>
      <c r="AVC3" s="61"/>
      <c r="AVD3" s="61"/>
      <c r="AVE3" s="61"/>
      <c r="AVF3" s="61"/>
      <c r="AVG3" s="61"/>
      <c r="AVH3" s="61"/>
      <c r="AVI3" s="61"/>
      <c r="AVJ3" s="61"/>
      <c r="AVK3" s="61"/>
      <c r="AVL3" s="61"/>
      <c r="AVM3" s="61"/>
      <c r="AVN3" s="61"/>
      <c r="AVO3" s="61"/>
      <c r="AVP3" s="61"/>
      <c r="AVQ3" s="61"/>
      <c r="AVR3" s="61"/>
      <c r="AVS3" s="61"/>
      <c r="AVT3" s="61"/>
      <c r="AVU3" s="61"/>
      <c r="AVV3" s="61"/>
      <c r="AVW3" s="61"/>
      <c r="AVX3" s="61"/>
      <c r="AVY3" s="61"/>
      <c r="AVZ3" s="61"/>
      <c r="AWA3" s="61"/>
      <c r="AWB3" s="61"/>
      <c r="AWC3" s="61"/>
      <c r="AWD3" s="61"/>
      <c r="AWE3" s="61"/>
      <c r="AWF3" s="61"/>
      <c r="AWG3" s="61"/>
      <c r="AWH3" s="61"/>
      <c r="AWI3" s="61"/>
      <c r="AWJ3" s="61"/>
      <c r="AWK3" s="61"/>
      <c r="AWL3" s="61"/>
      <c r="AWM3" s="61"/>
      <c r="AWN3" s="61"/>
      <c r="AWO3" s="61"/>
      <c r="AWP3" s="61"/>
      <c r="AWQ3" s="61"/>
      <c r="AWR3" s="61"/>
      <c r="AWS3" s="61"/>
      <c r="AWT3" s="61"/>
      <c r="AWU3" s="61"/>
      <c r="AWV3" s="61"/>
      <c r="AWW3" s="61"/>
      <c r="AWX3" s="61"/>
      <c r="AWY3" s="61"/>
      <c r="AWZ3" s="61"/>
      <c r="AXA3" s="61"/>
      <c r="AXB3" s="61"/>
      <c r="AXC3" s="61"/>
      <c r="AXD3" s="61"/>
      <c r="AXE3" s="61"/>
      <c r="AXF3" s="61"/>
      <c r="AXG3" s="61"/>
      <c r="AXH3" s="61"/>
      <c r="AXI3" s="61"/>
      <c r="AXJ3" s="61"/>
      <c r="AXK3" s="61"/>
      <c r="AXL3" s="61"/>
      <c r="AXM3" s="61"/>
      <c r="AXN3" s="61"/>
      <c r="AXO3" s="61"/>
      <c r="AXP3" s="61"/>
      <c r="AXQ3" s="61"/>
      <c r="AXR3" s="61"/>
      <c r="AXS3" s="61"/>
      <c r="AXT3" s="61"/>
      <c r="AXU3" s="61"/>
      <c r="AXV3" s="61"/>
      <c r="AXW3" s="61"/>
      <c r="AXX3" s="61"/>
      <c r="AXY3" s="61"/>
      <c r="AXZ3" s="61"/>
      <c r="AYA3" s="61"/>
      <c r="AYB3" s="61"/>
      <c r="AYC3" s="61"/>
      <c r="AYD3" s="61"/>
      <c r="AYE3" s="61"/>
      <c r="AYF3" s="61"/>
      <c r="AYG3" s="61"/>
      <c r="AYH3" s="61"/>
      <c r="AYI3" s="61"/>
      <c r="AYJ3" s="61"/>
      <c r="AYK3" s="61"/>
      <c r="AYL3" s="61"/>
      <c r="AYM3" s="61"/>
      <c r="AYN3" s="61"/>
      <c r="AYO3" s="61"/>
      <c r="AYP3" s="61"/>
      <c r="AYQ3" s="61"/>
      <c r="AYR3" s="61"/>
      <c r="AYS3" s="61"/>
      <c r="AYT3" s="61"/>
      <c r="AYU3" s="61"/>
      <c r="AYV3" s="61"/>
      <c r="AYW3" s="61"/>
      <c r="AYX3" s="61"/>
      <c r="AYY3" s="61"/>
      <c r="AYZ3" s="61"/>
      <c r="AZA3" s="61"/>
      <c r="AZB3" s="61"/>
      <c r="AZC3" s="61"/>
      <c r="AZD3" s="61"/>
      <c r="AZE3" s="61"/>
      <c r="AZF3" s="61"/>
      <c r="AZG3" s="61"/>
      <c r="AZH3" s="61"/>
      <c r="AZI3" s="61"/>
      <c r="AZJ3" s="61"/>
      <c r="AZK3" s="61"/>
      <c r="AZL3" s="61"/>
      <c r="AZM3" s="61"/>
      <c r="AZN3" s="61"/>
      <c r="AZO3" s="61"/>
      <c r="AZP3" s="61"/>
      <c r="AZQ3" s="61"/>
      <c r="AZR3" s="61"/>
      <c r="AZS3" s="61"/>
      <c r="AZT3" s="61"/>
      <c r="AZU3" s="61"/>
      <c r="AZV3" s="61"/>
      <c r="AZW3" s="61"/>
      <c r="AZX3" s="61"/>
      <c r="AZY3" s="61"/>
      <c r="AZZ3" s="61"/>
      <c r="BAA3" s="61"/>
      <c r="BAB3" s="61"/>
      <c r="BAC3" s="61"/>
      <c r="BAD3" s="61"/>
      <c r="BAE3" s="61"/>
      <c r="BAF3" s="61"/>
      <c r="BAG3" s="61"/>
      <c r="BAH3" s="61"/>
      <c r="BAI3" s="61"/>
      <c r="BAJ3" s="61"/>
      <c r="BAK3" s="61"/>
      <c r="BAL3" s="61"/>
      <c r="BAM3" s="61"/>
      <c r="BAN3" s="61"/>
      <c r="BAO3" s="61"/>
      <c r="BAP3" s="61"/>
      <c r="BAQ3" s="61"/>
      <c r="BAR3" s="61"/>
      <c r="BAS3" s="61"/>
      <c r="BAT3" s="61"/>
      <c r="BAU3" s="61"/>
      <c r="BAV3" s="61"/>
      <c r="BAW3" s="61"/>
      <c r="BAX3" s="61"/>
      <c r="BAY3" s="61"/>
      <c r="BAZ3" s="61"/>
      <c r="BBA3" s="61"/>
      <c r="BBB3" s="61"/>
      <c r="BBC3" s="61"/>
      <c r="BBD3" s="61"/>
      <c r="BBE3" s="61"/>
      <c r="BBF3" s="61"/>
      <c r="BBG3" s="61"/>
      <c r="BBH3" s="61"/>
      <c r="BBI3" s="61"/>
      <c r="BBJ3" s="61"/>
      <c r="BBK3" s="61"/>
      <c r="BBL3" s="61"/>
      <c r="BBM3" s="61"/>
      <c r="BBN3" s="61"/>
      <c r="BBO3" s="61"/>
      <c r="BBP3" s="61"/>
      <c r="BBQ3" s="61"/>
      <c r="BBR3" s="61"/>
      <c r="BBS3" s="61"/>
      <c r="BBT3" s="61"/>
      <c r="BBU3" s="61"/>
      <c r="BBV3" s="61"/>
      <c r="BBW3" s="61"/>
      <c r="BBX3" s="61"/>
      <c r="BBY3" s="61"/>
      <c r="BBZ3" s="61"/>
      <c r="BCA3" s="61"/>
      <c r="BCB3" s="61"/>
      <c r="BCC3" s="61"/>
      <c r="BCD3" s="61"/>
      <c r="BCE3" s="61"/>
      <c r="BCF3" s="61"/>
      <c r="BCG3" s="61"/>
      <c r="BCH3" s="61"/>
      <c r="BCI3" s="61"/>
      <c r="BCJ3" s="61"/>
      <c r="BCK3" s="61"/>
      <c r="BCL3" s="61"/>
      <c r="BCM3" s="61"/>
      <c r="BCN3" s="61"/>
      <c r="BCO3" s="61"/>
      <c r="BCP3" s="61"/>
      <c r="BCQ3" s="61"/>
      <c r="BCR3" s="61"/>
      <c r="BCS3" s="61"/>
      <c r="BCT3" s="61"/>
      <c r="BCU3" s="61"/>
      <c r="BCV3" s="61"/>
      <c r="BCW3" s="61"/>
      <c r="BCX3" s="61"/>
      <c r="BCY3" s="61"/>
      <c r="BCZ3" s="61"/>
      <c r="BDA3" s="61"/>
      <c r="BDB3" s="61"/>
      <c r="BDC3" s="61"/>
      <c r="BDD3" s="61"/>
      <c r="BDE3" s="61"/>
      <c r="BDF3" s="61"/>
      <c r="BDG3" s="61"/>
      <c r="BDH3" s="61"/>
      <c r="BDI3" s="61"/>
      <c r="BDJ3" s="61"/>
      <c r="BDK3" s="61"/>
      <c r="BDL3" s="61"/>
      <c r="BDM3" s="61"/>
      <c r="BDN3" s="61"/>
      <c r="BDO3" s="61"/>
      <c r="BDP3" s="61"/>
      <c r="BDQ3" s="61"/>
      <c r="BDR3" s="61"/>
      <c r="BDS3" s="61"/>
      <c r="BDT3" s="61"/>
      <c r="BDU3" s="61"/>
      <c r="BDV3" s="61"/>
      <c r="BDW3" s="61"/>
      <c r="BDX3" s="61"/>
      <c r="BDY3" s="61"/>
      <c r="BDZ3" s="61"/>
      <c r="BEA3" s="61"/>
      <c r="BEB3" s="61"/>
      <c r="BEC3" s="61"/>
      <c r="BED3" s="61"/>
      <c r="BEE3" s="61"/>
      <c r="BEF3" s="61"/>
      <c r="BEG3" s="61"/>
      <c r="BEH3" s="61"/>
      <c r="BEI3" s="61"/>
      <c r="BEJ3" s="61"/>
      <c r="BEK3" s="61"/>
      <c r="BEL3" s="61"/>
      <c r="BEM3" s="61"/>
      <c r="BEN3" s="61"/>
      <c r="BEO3" s="61"/>
      <c r="BEP3" s="61"/>
      <c r="BEQ3" s="61"/>
      <c r="BER3" s="61"/>
      <c r="BES3" s="61"/>
      <c r="BET3" s="61"/>
      <c r="BEU3" s="61"/>
      <c r="BEV3" s="61"/>
      <c r="BEW3" s="61"/>
      <c r="BEX3" s="61"/>
      <c r="BEY3" s="61"/>
      <c r="BEZ3" s="61"/>
      <c r="BFA3" s="61"/>
      <c r="BFB3" s="61"/>
      <c r="BFC3" s="61"/>
      <c r="BFD3" s="61"/>
      <c r="BFE3" s="61"/>
      <c r="BFF3" s="61"/>
      <c r="BFG3" s="61"/>
      <c r="BFH3" s="61"/>
      <c r="BFI3" s="61"/>
      <c r="BFJ3" s="61"/>
      <c r="BFK3" s="61"/>
      <c r="BFL3" s="61"/>
      <c r="BFM3" s="61"/>
      <c r="BFN3" s="61"/>
      <c r="BFO3" s="61"/>
      <c r="BFP3" s="61"/>
      <c r="BFQ3" s="61"/>
      <c r="BFR3" s="61"/>
      <c r="BFS3" s="61"/>
      <c r="BFT3" s="61"/>
      <c r="BFU3" s="61"/>
      <c r="BFV3" s="61"/>
      <c r="BFW3" s="61"/>
      <c r="BFX3" s="61"/>
      <c r="BFY3" s="61"/>
      <c r="BFZ3" s="61"/>
      <c r="BGA3" s="61"/>
      <c r="BGB3" s="61"/>
      <c r="BGC3" s="61"/>
      <c r="BGD3" s="61"/>
      <c r="BGE3" s="61"/>
      <c r="BGF3" s="61"/>
      <c r="BGG3" s="61"/>
      <c r="BGH3" s="61"/>
      <c r="BGI3" s="61"/>
      <c r="BGJ3" s="61"/>
      <c r="BGK3" s="61"/>
      <c r="BGL3" s="61"/>
      <c r="BGM3" s="61"/>
      <c r="BGN3" s="61"/>
      <c r="BGO3" s="61"/>
      <c r="BGP3" s="61"/>
      <c r="BGQ3" s="61"/>
      <c r="BGR3" s="61"/>
      <c r="BGS3" s="61"/>
      <c r="BGT3" s="61"/>
      <c r="BGU3" s="61"/>
      <c r="BGV3" s="61"/>
      <c r="BGW3" s="61"/>
      <c r="BGX3" s="61"/>
      <c r="BGY3" s="61"/>
      <c r="BGZ3" s="61"/>
      <c r="BHA3" s="61"/>
      <c r="BHB3" s="61"/>
      <c r="BHC3" s="61"/>
      <c r="BHD3" s="61"/>
      <c r="BHE3" s="61"/>
      <c r="BHF3" s="61"/>
      <c r="BHG3" s="61"/>
      <c r="BHH3" s="61"/>
      <c r="BHI3" s="61"/>
      <c r="BHJ3" s="61"/>
      <c r="BHK3" s="61"/>
      <c r="BHL3" s="61"/>
      <c r="BHM3" s="61"/>
      <c r="BHN3" s="61"/>
      <c r="BHO3" s="61"/>
      <c r="BHP3" s="61"/>
      <c r="BHQ3" s="61"/>
      <c r="BHR3" s="61"/>
      <c r="BHS3" s="61"/>
      <c r="BHT3" s="61"/>
      <c r="BHU3" s="61"/>
      <c r="BHV3" s="61"/>
      <c r="BHW3" s="61"/>
      <c r="BHX3" s="61"/>
      <c r="BHY3" s="61"/>
      <c r="BHZ3" s="61"/>
      <c r="BIA3" s="61"/>
      <c r="BIB3" s="61"/>
      <c r="BIC3" s="61"/>
      <c r="BID3" s="61"/>
      <c r="BIE3" s="61"/>
      <c r="BIF3" s="61"/>
      <c r="BIG3" s="61"/>
      <c r="BIH3" s="61"/>
      <c r="BII3" s="61"/>
      <c r="BIJ3" s="61"/>
      <c r="BIK3" s="61"/>
      <c r="BIL3" s="61"/>
      <c r="BIM3" s="61"/>
      <c r="BIN3" s="61"/>
      <c r="BIO3" s="61"/>
      <c r="BIP3" s="61"/>
      <c r="BIQ3" s="61"/>
      <c r="BIR3" s="61"/>
      <c r="BIS3" s="61"/>
      <c r="BIT3" s="61"/>
      <c r="BIU3" s="61"/>
      <c r="BIV3" s="61"/>
      <c r="BIW3" s="61"/>
      <c r="BIX3" s="61"/>
      <c r="BIY3" s="61"/>
      <c r="BIZ3" s="61"/>
      <c r="BJA3" s="61"/>
      <c r="BJB3" s="61"/>
      <c r="BJC3" s="61"/>
      <c r="BJD3" s="61"/>
      <c r="BJE3" s="61"/>
      <c r="BJF3" s="61"/>
      <c r="BJG3" s="61"/>
      <c r="BJH3" s="61"/>
      <c r="BJI3" s="61"/>
      <c r="BJJ3" s="61"/>
      <c r="BJK3" s="61"/>
      <c r="BJL3" s="61"/>
      <c r="BJM3" s="61"/>
      <c r="BJN3" s="61"/>
      <c r="BJO3" s="61"/>
      <c r="BJP3" s="61"/>
      <c r="BJQ3" s="61"/>
      <c r="BJR3" s="61"/>
      <c r="BJS3" s="61"/>
      <c r="BJT3" s="61"/>
      <c r="BJU3" s="61"/>
      <c r="BJV3" s="61"/>
      <c r="BJW3" s="61"/>
      <c r="BJX3" s="61"/>
      <c r="BJY3" s="61"/>
      <c r="BJZ3" s="61"/>
      <c r="BKA3" s="61"/>
      <c r="BKB3" s="61"/>
      <c r="BKC3" s="61"/>
      <c r="BKD3" s="61"/>
      <c r="BKE3" s="61"/>
      <c r="BKF3" s="61"/>
      <c r="BKG3" s="61"/>
      <c r="BKH3" s="61"/>
      <c r="BKI3" s="61"/>
      <c r="BKJ3" s="61"/>
      <c r="BKK3" s="61"/>
      <c r="BKL3" s="61"/>
      <c r="BKM3" s="61"/>
      <c r="BKN3" s="61"/>
      <c r="BKO3" s="61"/>
      <c r="BKP3" s="61"/>
      <c r="BKQ3" s="61"/>
      <c r="BKR3" s="61"/>
      <c r="BKS3" s="61"/>
      <c r="BKT3" s="61"/>
      <c r="BKU3" s="61"/>
      <c r="BKV3" s="61"/>
      <c r="BKW3" s="61"/>
      <c r="BKX3" s="61"/>
      <c r="BKY3" s="61"/>
      <c r="BKZ3" s="61"/>
      <c r="BLA3" s="61"/>
      <c r="BLB3" s="61"/>
      <c r="BLC3" s="61"/>
      <c r="BLD3" s="61"/>
      <c r="BLE3" s="61"/>
      <c r="BLF3" s="61"/>
      <c r="BLG3" s="61"/>
      <c r="BLH3" s="61"/>
      <c r="BLI3" s="61"/>
      <c r="BLJ3" s="61"/>
      <c r="BLK3" s="61"/>
      <c r="BLL3" s="61"/>
      <c r="BLM3" s="61"/>
      <c r="BLN3" s="61"/>
      <c r="BLO3" s="61"/>
      <c r="BLP3" s="61"/>
      <c r="BLQ3" s="61"/>
      <c r="BLR3" s="61"/>
      <c r="BLS3" s="61"/>
      <c r="BLT3" s="61"/>
      <c r="BLU3" s="61"/>
      <c r="BLV3" s="61"/>
      <c r="BLW3" s="61"/>
      <c r="BLX3" s="61"/>
      <c r="BLY3" s="61"/>
      <c r="BLZ3" s="61"/>
      <c r="BMA3" s="61"/>
      <c r="BMB3" s="61"/>
      <c r="BMC3" s="61"/>
      <c r="BMD3" s="61"/>
      <c r="BME3" s="61"/>
      <c r="BMF3" s="61"/>
      <c r="BMG3" s="61"/>
      <c r="BMH3" s="61"/>
      <c r="BMI3" s="61"/>
      <c r="BMJ3" s="61"/>
      <c r="BMK3" s="61"/>
      <c r="BML3" s="61"/>
      <c r="BMM3" s="61"/>
      <c r="BMN3" s="61"/>
      <c r="BMO3" s="61"/>
      <c r="BMP3" s="61"/>
      <c r="BMQ3" s="61"/>
      <c r="BMR3" s="61"/>
      <c r="BMS3" s="61"/>
      <c r="BMT3" s="61"/>
      <c r="BMU3" s="61"/>
      <c r="BMV3" s="61"/>
      <c r="BMW3" s="61"/>
      <c r="BMX3" s="61"/>
      <c r="BMY3" s="61"/>
      <c r="BMZ3" s="61"/>
      <c r="BNA3" s="61"/>
      <c r="BNB3" s="61"/>
      <c r="BNC3" s="61"/>
      <c r="BND3" s="61"/>
      <c r="BNE3" s="61"/>
      <c r="BNF3" s="61"/>
      <c r="BNG3" s="61"/>
      <c r="BNH3" s="61"/>
      <c r="BNI3" s="61"/>
      <c r="BNJ3" s="61"/>
      <c r="BNK3" s="61"/>
      <c r="BNL3" s="61"/>
      <c r="BNM3" s="61"/>
      <c r="BNN3" s="61"/>
      <c r="BNO3" s="61"/>
      <c r="BNP3" s="61"/>
      <c r="BNQ3" s="61"/>
      <c r="BNR3" s="61"/>
      <c r="BNS3" s="61"/>
      <c r="BNT3" s="61"/>
      <c r="BNU3" s="61"/>
      <c r="BNV3" s="61"/>
      <c r="BNW3" s="61"/>
      <c r="BNX3" s="61"/>
      <c r="BNY3" s="61"/>
      <c r="BNZ3" s="61"/>
      <c r="BOA3" s="61"/>
      <c r="BOB3" s="61"/>
      <c r="BOC3" s="61"/>
      <c r="BOD3" s="61"/>
      <c r="BOE3" s="61"/>
      <c r="BOF3" s="61"/>
      <c r="BOG3" s="61"/>
      <c r="BOH3" s="61"/>
      <c r="BOI3" s="61"/>
      <c r="BOJ3" s="61"/>
      <c r="BOK3" s="61"/>
      <c r="BOL3" s="61"/>
      <c r="BOM3" s="61"/>
      <c r="BON3" s="61"/>
      <c r="BOO3" s="61"/>
      <c r="BOP3" s="61"/>
      <c r="BOQ3" s="61"/>
      <c r="BOR3" s="61"/>
      <c r="BOS3" s="61"/>
      <c r="BOT3" s="61"/>
      <c r="BOU3" s="61"/>
      <c r="BOV3" s="61"/>
      <c r="BOW3" s="61"/>
      <c r="BOX3" s="61"/>
      <c r="BOY3" s="61"/>
      <c r="BOZ3" s="61"/>
      <c r="BPA3" s="61"/>
      <c r="BPB3" s="61"/>
      <c r="BPC3" s="61"/>
      <c r="BPD3" s="61"/>
      <c r="BPE3" s="61"/>
      <c r="BPF3" s="61"/>
      <c r="BPG3" s="61"/>
      <c r="BPH3" s="61"/>
      <c r="BPI3" s="61"/>
      <c r="BPJ3" s="61"/>
      <c r="BPK3" s="61"/>
      <c r="BPL3" s="61"/>
      <c r="BPM3" s="61"/>
      <c r="BPN3" s="61"/>
      <c r="BPO3" s="61"/>
      <c r="BPP3" s="61"/>
      <c r="BPQ3" s="61"/>
      <c r="BPR3" s="61"/>
      <c r="BPS3" s="61"/>
      <c r="BPT3" s="61"/>
      <c r="BPU3" s="61"/>
      <c r="BPV3" s="61"/>
      <c r="BPW3" s="61"/>
      <c r="BPX3" s="61"/>
      <c r="BPY3" s="61"/>
      <c r="BPZ3" s="61"/>
      <c r="BQA3" s="61"/>
      <c r="BQB3" s="61"/>
      <c r="BQC3" s="61"/>
      <c r="BQD3" s="61"/>
      <c r="BQE3" s="61"/>
      <c r="BQF3" s="61"/>
      <c r="BQG3" s="61"/>
      <c r="BQH3" s="61"/>
      <c r="BQI3" s="61"/>
      <c r="BQJ3" s="61"/>
      <c r="BQK3" s="61"/>
      <c r="BQL3" s="61"/>
      <c r="BQM3" s="61"/>
      <c r="BQN3" s="61"/>
      <c r="BQO3" s="61"/>
      <c r="BQP3" s="61"/>
      <c r="BQQ3" s="61"/>
      <c r="BQR3" s="61"/>
      <c r="BQS3" s="61"/>
      <c r="BQT3" s="61"/>
      <c r="BQU3" s="61"/>
      <c r="BQV3" s="61"/>
      <c r="BQW3" s="61"/>
      <c r="BQX3" s="61"/>
      <c r="BQY3" s="61"/>
      <c r="BQZ3" s="61"/>
      <c r="BRA3" s="61"/>
      <c r="BRB3" s="61"/>
      <c r="BRC3" s="61"/>
      <c r="BRD3" s="61"/>
      <c r="BRE3" s="61"/>
      <c r="BRF3" s="61"/>
      <c r="BRG3" s="61"/>
      <c r="BRH3" s="61"/>
      <c r="BRI3" s="61"/>
      <c r="BRJ3" s="61"/>
      <c r="BRK3" s="61"/>
      <c r="BRL3" s="61"/>
      <c r="BRM3" s="61"/>
      <c r="BRN3" s="61"/>
      <c r="BRO3" s="61"/>
      <c r="BRP3" s="61"/>
      <c r="BRQ3" s="61"/>
      <c r="BRR3" s="61"/>
      <c r="BRS3" s="61"/>
      <c r="BRT3" s="61"/>
      <c r="BRU3" s="61"/>
      <c r="BRV3" s="61"/>
      <c r="BRW3" s="61"/>
      <c r="BRX3" s="61"/>
      <c r="BRY3" s="61"/>
      <c r="BRZ3" s="61"/>
      <c r="BSA3" s="61"/>
      <c r="BSB3" s="61"/>
      <c r="BSC3" s="61"/>
      <c r="BSD3" s="61"/>
      <c r="BSE3" s="61"/>
      <c r="BSF3" s="61"/>
      <c r="BSG3" s="61"/>
      <c r="BSH3" s="61"/>
      <c r="BSI3" s="61"/>
      <c r="BSJ3" s="61"/>
      <c r="BSK3" s="61"/>
      <c r="BSL3" s="61"/>
      <c r="BSM3" s="61"/>
      <c r="BSN3" s="61"/>
      <c r="BSO3" s="61"/>
      <c r="BSP3" s="61"/>
      <c r="BSQ3" s="61"/>
      <c r="BSR3" s="61"/>
      <c r="BSS3" s="61"/>
      <c r="BST3" s="61"/>
      <c r="BSU3" s="61"/>
      <c r="BSV3" s="61"/>
      <c r="BSW3" s="61"/>
      <c r="BSX3" s="61"/>
      <c r="BSY3" s="61"/>
      <c r="BSZ3" s="61"/>
      <c r="BTA3" s="61"/>
      <c r="BTB3" s="61"/>
      <c r="BTC3" s="61"/>
      <c r="BTD3" s="61"/>
      <c r="BTE3" s="61"/>
      <c r="BTF3" s="61"/>
      <c r="BTG3" s="61"/>
      <c r="BTH3" s="61"/>
      <c r="BTI3" s="61"/>
      <c r="BTJ3" s="61"/>
      <c r="BTK3" s="61"/>
      <c r="BTL3" s="61"/>
      <c r="BTM3" s="61"/>
      <c r="BTN3" s="61"/>
      <c r="BTO3" s="61"/>
      <c r="BTP3" s="61"/>
      <c r="BTQ3" s="61"/>
      <c r="BTR3" s="61"/>
      <c r="BTS3" s="61"/>
      <c r="BTT3" s="61"/>
      <c r="BTU3" s="61"/>
      <c r="BTV3" s="61"/>
      <c r="BTW3" s="61"/>
      <c r="BTX3" s="61"/>
      <c r="BTY3" s="61"/>
      <c r="BTZ3" s="61"/>
      <c r="BUA3" s="61"/>
      <c r="BUB3" s="61"/>
      <c r="BUC3" s="61"/>
      <c r="BUD3" s="61"/>
      <c r="BUE3" s="61"/>
      <c r="BUF3" s="61"/>
      <c r="BUG3" s="61"/>
      <c r="BUH3" s="61"/>
      <c r="BUI3" s="61"/>
      <c r="BUJ3" s="61"/>
      <c r="BUK3" s="61"/>
      <c r="BUL3" s="61"/>
      <c r="BUM3" s="61"/>
      <c r="BUN3" s="61"/>
      <c r="BUO3" s="61"/>
      <c r="BUP3" s="61"/>
      <c r="BUQ3" s="61"/>
      <c r="BUR3" s="61"/>
      <c r="BUS3" s="61"/>
      <c r="BUT3" s="61"/>
      <c r="BUU3" s="61"/>
      <c r="BUV3" s="61"/>
      <c r="BUW3" s="61"/>
      <c r="BUX3" s="61"/>
      <c r="BUY3" s="61"/>
      <c r="BUZ3" s="61"/>
      <c r="BVA3" s="61"/>
      <c r="BVB3" s="61"/>
      <c r="BVC3" s="61"/>
      <c r="BVD3" s="61"/>
      <c r="BVE3" s="61"/>
      <c r="BVF3" s="61"/>
      <c r="BVG3" s="61"/>
      <c r="BVH3" s="61"/>
      <c r="BVI3" s="61"/>
      <c r="BVJ3" s="61"/>
      <c r="BVK3" s="61"/>
      <c r="BVL3" s="61"/>
      <c r="BVM3" s="61"/>
      <c r="BVN3" s="61"/>
      <c r="BVO3" s="61"/>
      <c r="BVP3" s="61"/>
      <c r="BVQ3" s="61"/>
      <c r="BVR3" s="61"/>
      <c r="BVS3" s="61"/>
      <c r="BVT3" s="61"/>
      <c r="BVU3" s="61"/>
      <c r="BVV3" s="61"/>
      <c r="BVW3" s="61"/>
      <c r="BVX3" s="61"/>
      <c r="BVY3" s="61"/>
      <c r="BVZ3" s="61"/>
      <c r="BWA3" s="61"/>
      <c r="BWB3" s="61"/>
      <c r="BWC3" s="61"/>
      <c r="BWD3" s="61"/>
      <c r="BWE3" s="61"/>
      <c r="BWF3" s="61"/>
      <c r="BWG3" s="61"/>
      <c r="BWH3" s="61"/>
      <c r="BWI3" s="61"/>
      <c r="BWJ3" s="61"/>
      <c r="BWK3" s="61"/>
      <c r="BWL3" s="61"/>
      <c r="BWM3" s="61"/>
      <c r="BWN3" s="61"/>
      <c r="BWO3" s="61"/>
      <c r="BWP3" s="61"/>
      <c r="BWQ3" s="61"/>
      <c r="BWR3" s="61"/>
      <c r="BWS3" s="61"/>
      <c r="BWT3" s="61"/>
      <c r="BWU3" s="61"/>
      <c r="BWV3" s="61"/>
      <c r="BWW3" s="61"/>
      <c r="BWX3" s="61"/>
      <c r="BWY3" s="61"/>
      <c r="BWZ3" s="61"/>
      <c r="BXA3" s="61"/>
      <c r="BXB3" s="61"/>
      <c r="BXC3" s="61"/>
      <c r="BXD3" s="61"/>
      <c r="BXE3" s="61"/>
      <c r="BXF3" s="61"/>
      <c r="BXG3" s="61"/>
      <c r="BXH3" s="61"/>
      <c r="BXI3" s="61"/>
      <c r="BXJ3" s="61"/>
      <c r="BXK3" s="61"/>
      <c r="BXL3" s="61"/>
      <c r="BXM3" s="61"/>
      <c r="BXN3" s="61"/>
      <c r="BXO3" s="61"/>
      <c r="BXP3" s="61"/>
      <c r="BXQ3" s="61"/>
      <c r="BXR3" s="61"/>
      <c r="BXS3" s="61"/>
      <c r="BXT3" s="61"/>
      <c r="BXU3" s="61"/>
      <c r="BXV3" s="61"/>
      <c r="BXW3" s="61"/>
      <c r="BXX3" s="61"/>
      <c r="BXY3" s="61"/>
      <c r="BXZ3" s="61"/>
      <c r="BYA3" s="61"/>
      <c r="BYB3" s="61"/>
      <c r="BYC3" s="61"/>
      <c r="BYD3" s="61"/>
      <c r="BYE3" s="61"/>
      <c r="BYF3" s="61"/>
      <c r="BYG3" s="61"/>
      <c r="BYH3" s="61"/>
      <c r="BYI3" s="61"/>
      <c r="BYJ3" s="61"/>
      <c r="BYK3" s="61"/>
      <c r="BYL3" s="61"/>
      <c r="BYM3" s="61"/>
      <c r="BYN3" s="61"/>
      <c r="BYO3" s="61"/>
      <c r="BYP3" s="61"/>
      <c r="BYQ3" s="61"/>
      <c r="BYR3" s="61"/>
      <c r="BYS3" s="61"/>
      <c r="BYT3" s="61"/>
      <c r="BYU3" s="61"/>
      <c r="BYV3" s="61"/>
      <c r="BYW3" s="61"/>
      <c r="BYX3" s="61"/>
      <c r="BYY3" s="61"/>
      <c r="BYZ3" s="61"/>
      <c r="BZA3" s="61"/>
      <c r="BZB3" s="61"/>
      <c r="BZC3" s="61"/>
      <c r="BZD3" s="61"/>
      <c r="BZE3" s="61"/>
      <c r="BZF3" s="61"/>
      <c r="BZG3" s="61"/>
      <c r="BZH3" s="61"/>
      <c r="BZI3" s="61"/>
      <c r="BZJ3" s="61"/>
      <c r="BZK3" s="61"/>
      <c r="BZL3" s="61"/>
      <c r="BZM3" s="61"/>
      <c r="BZN3" s="61"/>
      <c r="BZO3" s="61"/>
      <c r="BZP3" s="61"/>
      <c r="BZQ3" s="61"/>
      <c r="BZR3" s="61"/>
      <c r="BZS3" s="61"/>
      <c r="BZT3" s="61"/>
      <c r="BZU3" s="61"/>
      <c r="BZV3" s="61"/>
      <c r="BZW3" s="61"/>
      <c r="BZX3" s="61"/>
      <c r="BZY3" s="61"/>
      <c r="BZZ3" s="61"/>
      <c r="CAA3" s="61"/>
      <c r="CAB3" s="61"/>
      <c r="CAC3" s="61"/>
      <c r="CAD3" s="61"/>
      <c r="CAE3" s="61"/>
      <c r="CAF3" s="61"/>
      <c r="CAG3" s="61"/>
      <c r="CAH3" s="61"/>
      <c r="CAI3" s="61"/>
      <c r="CAJ3" s="61"/>
      <c r="CAK3" s="61"/>
      <c r="CAL3" s="61"/>
      <c r="CAM3" s="61"/>
      <c r="CAN3" s="61"/>
      <c r="CAO3" s="61"/>
      <c r="CAP3" s="61"/>
      <c r="CAQ3" s="61"/>
      <c r="CAR3" s="61"/>
      <c r="CAS3" s="61"/>
      <c r="CAT3" s="61"/>
      <c r="CAU3" s="61"/>
      <c r="CAV3" s="61"/>
      <c r="CAW3" s="61"/>
      <c r="CAX3" s="61"/>
      <c r="CAY3" s="61"/>
      <c r="CAZ3" s="61"/>
      <c r="CBA3" s="61"/>
      <c r="CBB3" s="61"/>
      <c r="CBC3" s="61"/>
      <c r="CBD3" s="61"/>
      <c r="CBE3" s="61"/>
      <c r="CBF3" s="61"/>
      <c r="CBG3" s="61"/>
      <c r="CBH3" s="61"/>
      <c r="CBI3" s="61"/>
      <c r="CBJ3" s="61"/>
      <c r="CBK3" s="61"/>
      <c r="CBL3" s="61"/>
      <c r="CBM3" s="61"/>
      <c r="CBN3" s="61"/>
      <c r="CBO3" s="61"/>
      <c r="CBP3" s="61"/>
      <c r="CBQ3" s="61"/>
      <c r="CBR3" s="61"/>
      <c r="CBS3" s="61"/>
      <c r="CBT3" s="61"/>
      <c r="CBU3" s="61"/>
      <c r="CBV3" s="61"/>
      <c r="CBW3" s="61"/>
      <c r="CBX3" s="61"/>
      <c r="CBY3" s="61"/>
      <c r="CBZ3" s="61"/>
      <c r="CCA3" s="61"/>
      <c r="CCB3" s="61"/>
      <c r="CCC3" s="61"/>
      <c r="CCD3" s="61"/>
      <c r="CCE3" s="61"/>
      <c r="CCF3" s="61"/>
      <c r="CCG3" s="61"/>
      <c r="CCH3" s="61"/>
      <c r="CCI3" s="61"/>
      <c r="CCJ3" s="61"/>
      <c r="CCK3" s="61"/>
      <c r="CCL3" s="61"/>
      <c r="CCM3" s="61"/>
      <c r="CCN3" s="61"/>
      <c r="CCO3" s="61"/>
      <c r="CCP3" s="61"/>
      <c r="CCQ3" s="61"/>
      <c r="CCR3" s="61"/>
      <c r="CCS3" s="61"/>
      <c r="CCT3" s="61"/>
      <c r="CCU3" s="61"/>
      <c r="CCV3" s="61"/>
      <c r="CCW3" s="61"/>
      <c r="CCX3" s="61"/>
      <c r="CCY3" s="61"/>
      <c r="CCZ3" s="61"/>
      <c r="CDA3" s="61"/>
      <c r="CDB3" s="61"/>
      <c r="CDC3" s="61"/>
      <c r="CDD3" s="61"/>
      <c r="CDE3" s="61"/>
      <c r="CDF3" s="61"/>
      <c r="CDG3" s="61"/>
      <c r="CDH3" s="61"/>
      <c r="CDI3" s="61"/>
      <c r="CDJ3" s="61"/>
      <c r="CDK3" s="61"/>
      <c r="CDL3" s="61"/>
      <c r="CDM3" s="61"/>
      <c r="CDN3" s="61"/>
      <c r="CDO3" s="61"/>
      <c r="CDP3" s="61"/>
      <c r="CDQ3" s="61"/>
      <c r="CDR3" s="61"/>
      <c r="CDS3" s="61"/>
      <c r="CDT3" s="61"/>
      <c r="CDU3" s="61"/>
      <c r="CDV3" s="61"/>
      <c r="CDW3" s="61"/>
      <c r="CDX3" s="61"/>
      <c r="CDY3" s="61"/>
      <c r="CDZ3" s="61"/>
      <c r="CEA3" s="61"/>
      <c r="CEB3" s="61"/>
      <c r="CEC3" s="61"/>
      <c r="CED3" s="61"/>
      <c r="CEE3" s="61"/>
      <c r="CEF3" s="61"/>
      <c r="CEG3" s="61"/>
      <c r="CEH3" s="61"/>
      <c r="CEI3" s="61"/>
      <c r="CEJ3" s="61"/>
      <c r="CEK3" s="61"/>
      <c r="CEL3" s="61"/>
      <c r="CEM3" s="61"/>
      <c r="CEN3" s="61"/>
      <c r="CEO3" s="61"/>
      <c r="CEP3" s="61"/>
      <c r="CEQ3" s="61"/>
      <c r="CER3" s="61"/>
      <c r="CES3" s="61"/>
      <c r="CET3" s="61"/>
      <c r="CEU3" s="61"/>
      <c r="CEV3" s="61"/>
      <c r="CEW3" s="61"/>
      <c r="CEX3" s="61"/>
      <c r="CEY3" s="61"/>
      <c r="CEZ3" s="61"/>
      <c r="CFA3" s="61"/>
      <c r="CFB3" s="61"/>
      <c r="CFC3" s="61"/>
      <c r="CFD3" s="61"/>
      <c r="CFE3" s="61"/>
      <c r="CFF3" s="61"/>
      <c r="CFG3" s="61"/>
      <c r="CFH3" s="61"/>
      <c r="CFI3" s="61"/>
      <c r="CFJ3" s="61"/>
      <c r="CFK3" s="61"/>
      <c r="CFL3" s="61"/>
      <c r="CFM3" s="61"/>
      <c r="CFN3" s="61"/>
      <c r="CFO3" s="61"/>
      <c r="CFP3" s="61"/>
      <c r="CFQ3" s="61"/>
      <c r="CFR3" s="61"/>
      <c r="CFS3" s="61"/>
      <c r="CFT3" s="61"/>
      <c r="CFU3" s="61"/>
      <c r="CFV3" s="61"/>
      <c r="CFW3" s="61"/>
      <c r="CFX3" s="61"/>
      <c r="CFY3" s="61"/>
      <c r="CFZ3" s="61"/>
      <c r="CGA3" s="61"/>
      <c r="CGB3" s="61"/>
      <c r="CGC3" s="61"/>
      <c r="CGD3" s="61"/>
      <c r="CGE3" s="61"/>
      <c r="CGF3" s="61"/>
      <c r="CGG3" s="61"/>
      <c r="CGH3" s="61"/>
      <c r="CGI3" s="61"/>
      <c r="CGJ3" s="61"/>
      <c r="CGK3" s="61"/>
      <c r="CGL3" s="61"/>
      <c r="CGM3" s="61"/>
      <c r="CGN3" s="61"/>
      <c r="CGO3" s="61"/>
      <c r="CGP3" s="61"/>
      <c r="CGQ3" s="61"/>
      <c r="CGR3" s="61"/>
      <c r="CGS3" s="61"/>
      <c r="CGT3" s="61"/>
      <c r="CGU3" s="61"/>
      <c r="CGV3" s="61"/>
      <c r="CGW3" s="61"/>
      <c r="CGX3" s="61"/>
      <c r="CGY3" s="61"/>
      <c r="CGZ3" s="61"/>
      <c r="CHA3" s="61"/>
      <c r="CHB3" s="61"/>
      <c r="CHC3" s="61"/>
      <c r="CHD3" s="61"/>
      <c r="CHE3" s="61"/>
      <c r="CHF3" s="61"/>
      <c r="CHG3" s="61"/>
      <c r="CHH3" s="61"/>
      <c r="CHI3" s="61"/>
      <c r="CHJ3" s="61"/>
      <c r="CHK3" s="61"/>
      <c r="CHL3" s="61"/>
      <c r="CHM3" s="61"/>
      <c r="CHN3" s="61"/>
      <c r="CHO3" s="61"/>
      <c r="CHP3" s="61"/>
      <c r="CHQ3" s="61"/>
      <c r="CHR3" s="61"/>
      <c r="CHS3" s="61"/>
      <c r="CHT3" s="61"/>
      <c r="CHU3" s="61"/>
      <c r="CHV3" s="61"/>
      <c r="CHW3" s="61"/>
      <c r="CHX3" s="61"/>
      <c r="CHY3" s="61"/>
      <c r="CHZ3" s="61"/>
      <c r="CIA3" s="61"/>
      <c r="CIB3" s="61"/>
      <c r="CIC3" s="61"/>
      <c r="CID3" s="61"/>
      <c r="CIE3" s="61"/>
      <c r="CIF3" s="61"/>
      <c r="CIG3" s="61"/>
      <c r="CIH3" s="61"/>
      <c r="CII3" s="61"/>
      <c r="CIJ3" s="61"/>
      <c r="CIK3" s="61"/>
      <c r="CIL3" s="61"/>
      <c r="CIM3" s="61"/>
      <c r="CIN3" s="61"/>
      <c r="CIO3" s="61"/>
      <c r="CIP3" s="61"/>
      <c r="CIQ3" s="61"/>
      <c r="CIR3" s="61"/>
      <c r="CIS3" s="61"/>
      <c r="CIT3" s="61"/>
      <c r="CIU3" s="61"/>
      <c r="CIV3" s="61"/>
      <c r="CIW3" s="61"/>
      <c r="CIX3" s="61"/>
      <c r="CIY3" s="61"/>
      <c r="CIZ3" s="61"/>
      <c r="CJA3" s="61"/>
      <c r="CJB3" s="61"/>
      <c r="CJC3" s="61"/>
      <c r="CJD3" s="61"/>
      <c r="CJE3" s="61"/>
      <c r="CJF3" s="61"/>
      <c r="CJG3" s="61"/>
      <c r="CJH3" s="61"/>
      <c r="CJI3" s="61"/>
      <c r="CJJ3" s="61"/>
      <c r="CJK3" s="61"/>
      <c r="CJL3" s="61"/>
      <c r="CJM3" s="61"/>
      <c r="CJN3" s="61"/>
      <c r="CJO3" s="61"/>
      <c r="CJP3" s="61"/>
      <c r="CJQ3" s="61"/>
      <c r="CJR3" s="61"/>
      <c r="CJS3" s="61"/>
      <c r="CJT3" s="61"/>
      <c r="CJU3" s="61"/>
      <c r="CJV3" s="61"/>
      <c r="CJW3" s="61"/>
      <c r="CJX3" s="61"/>
      <c r="CJY3" s="61"/>
      <c r="CJZ3" s="61"/>
      <c r="CKA3" s="61"/>
      <c r="CKB3" s="61"/>
      <c r="CKC3" s="61"/>
      <c r="CKD3" s="61"/>
      <c r="CKE3" s="61"/>
      <c r="CKF3" s="61"/>
      <c r="CKG3" s="61"/>
      <c r="CKH3" s="61"/>
      <c r="CKI3" s="61"/>
      <c r="CKJ3" s="61"/>
      <c r="CKK3" s="61"/>
      <c r="CKL3" s="61"/>
      <c r="CKM3" s="61"/>
      <c r="CKN3" s="61"/>
      <c r="CKO3" s="61"/>
      <c r="CKP3" s="61"/>
      <c r="CKQ3" s="61"/>
      <c r="CKR3" s="61"/>
      <c r="CKS3" s="61"/>
      <c r="CKT3" s="61"/>
      <c r="CKU3" s="61"/>
      <c r="CKV3" s="61"/>
      <c r="CKW3" s="61"/>
      <c r="CKX3" s="61"/>
      <c r="CKY3" s="61"/>
      <c r="CKZ3" s="61"/>
      <c r="CLA3" s="61"/>
      <c r="CLB3" s="61"/>
      <c r="CLC3" s="61"/>
      <c r="CLD3" s="61"/>
      <c r="CLE3" s="61"/>
      <c r="CLF3" s="61"/>
      <c r="CLG3" s="61"/>
      <c r="CLH3" s="61"/>
      <c r="CLI3" s="61"/>
      <c r="CLJ3" s="61"/>
      <c r="CLK3" s="61"/>
      <c r="CLL3" s="61"/>
      <c r="CLM3" s="61"/>
      <c r="CLN3" s="61"/>
      <c r="CLO3" s="61"/>
      <c r="CLP3" s="61"/>
      <c r="CLQ3" s="61"/>
      <c r="CLR3" s="61"/>
      <c r="CLS3" s="61"/>
      <c r="CLT3" s="61"/>
      <c r="CLU3" s="61"/>
      <c r="CLV3" s="61"/>
      <c r="CLW3" s="61"/>
      <c r="CLX3" s="61"/>
      <c r="CLY3" s="61"/>
      <c r="CLZ3" s="61"/>
      <c r="CMA3" s="61"/>
      <c r="CMB3" s="61"/>
      <c r="CMC3" s="61"/>
      <c r="CMD3" s="61"/>
      <c r="CME3" s="61"/>
      <c r="CMF3" s="61"/>
      <c r="CMG3" s="61"/>
      <c r="CMH3" s="61"/>
      <c r="CMI3" s="61"/>
      <c r="CMJ3" s="61"/>
      <c r="CMK3" s="61"/>
      <c r="CML3" s="61"/>
      <c r="CMM3" s="61"/>
      <c r="CMN3" s="61"/>
      <c r="CMO3" s="61"/>
      <c r="CMP3" s="61"/>
      <c r="CMQ3" s="61"/>
      <c r="CMR3" s="61"/>
      <c r="CMS3" s="61"/>
      <c r="CMT3" s="61"/>
      <c r="CMU3" s="61"/>
      <c r="CMV3" s="61"/>
      <c r="CMW3" s="61"/>
      <c r="CMX3" s="61"/>
      <c r="CMY3" s="61"/>
      <c r="CMZ3" s="61"/>
      <c r="CNA3" s="61"/>
      <c r="CNB3" s="61"/>
      <c r="CNC3" s="61"/>
      <c r="CND3" s="61"/>
      <c r="CNE3" s="61"/>
      <c r="CNF3" s="61"/>
      <c r="CNG3" s="61"/>
      <c r="CNH3" s="61"/>
      <c r="CNI3" s="61"/>
      <c r="CNJ3" s="61"/>
      <c r="CNK3" s="61"/>
      <c r="CNL3" s="61"/>
      <c r="CNM3" s="61"/>
      <c r="CNN3" s="61"/>
      <c r="CNO3" s="61"/>
      <c r="CNP3" s="61"/>
      <c r="CNQ3" s="61"/>
      <c r="CNR3" s="61"/>
      <c r="CNS3" s="61"/>
      <c r="CNT3" s="61"/>
      <c r="CNU3" s="61"/>
      <c r="CNV3" s="61"/>
      <c r="CNW3" s="61"/>
      <c r="CNX3" s="61"/>
      <c r="CNY3" s="61"/>
      <c r="CNZ3" s="61"/>
      <c r="COA3" s="61"/>
      <c r="COB3" s="61"/>
      <c r="COC3" s="61"/>
      <c r="COD3" s="61"/>
      <c r="COE3" s="61"/>
      <c r="COF3" s="61"/>
      <c r="COG3" s="61"/>
      <c r="COH3" s="61"/>
      <c r="COI3" s="61"/>
      <c r="COJ3" s="61"/>
      <c r="COK3" s="61"/>
      <c r="COL3" s="61"/>
      <c r="COM3" s="61"/>
      <c r="CON3" s="61"/>
      <c r="COO3" s="61"/>
      <c r="COP3" s="61"/>
      <c r="COQ3" s="61"/>
      <c r="COR3" s="61"/>
      <c r="COS3" s="61"/>
      <c r="COT3" s="61"/>
      <c r="COU3" s="61"/>
      <c r="COV3" s="61"/>
      <c r="COW3" s="61"/>
      <c r="COX3" s="61"/>
      <c r="COY3" s="61"/>
      <c r="COZ3" s="61"/>
      <c r="CPA3" s="61"/>
      <c r="CPB3" s="61"/>
      <c r="CPC3" s="61"/>
      <c r="CPD3" s="61"/>
      <c r="CPE3" s="61"/>
      <c r="CPF3" s="61"/>
      <c r="CPG3" s="61"/>
      <c r="CPH3" s="61"/>
      <c r="CPI3" s="61"/>
      <c r="CPJ3" s="61"/>
      <c r="CPK3" s="61"/>
      <c r="CPL3" s="61"/>
      <c r="CPM3" s="61"/>
      <c r="CPN3" s="61"/>
      <c r="CPO3" s="61"/>
      <c r="CPP3" s="61"/>
      <c r="CPQ3" s="61"/>
      <c r="CPR3" s="61"/>
      <c r="CPS3" s="61"/>
      <c r="CPT3" s="61"/>
      <c r="CPU3" s="61"/>
      <c r="CPV3" s="61"/>
      <c r="CPW3" s="61"/>
      <c r="CPX3" s="61"/>
      <c r="CPY3" s="61"/>
      <c r="CPZ3" s="61"/>
      <c r="CQA3" s="61"/>
      <c r="CQB3" s="61"/>
      <c r="CQC3" s="61"/>
      <c r="CQD3" s="61"/>
      <c r="CQE3" s="61"/>
      <c r="CQF3" s="61"/>
      <c r="CQG3" s="61"/>
      <c r="CQH3" s="61"/>
      <c r="CQI3" s="61"/>
      <c r="CQJ3" s="61"/>
      <c r="CQK3" s="61"/>
      <c r="CQL3" s="61"/>
      <c r="CQM3" s="61"/>
      <c r="CQN3" s="61"/>
      <c r="CQO3" s="61"/>
      <c r="CQP3" s="61"/>
      <c r="CQQ3" s="61"/>
      <c r="CQR3" s="61"/>
      <c r="CQS3" s="61"/>
      <c r="CQT3" s="61"/>
      <c r="CQU3" s="61"/>
      <c r="CQV3" s="61"/>
      <c r="CQW3" s="61"/>
      <c r="CQX3" s="61"/>
      <c r="CQY3" s="61"/>
      <c r="CQZ3" s="61"/>
      <c r="CRA3" s="61"/>
      <c r="CRB3" s="61"/>
      <c r="CRC3" s="61"/>
      <c r="CRD3" s="61"/>
      <c r="CRE3" s="61"/>
      <c r="CRF3" s="61"/>
      <c r="CRG3" s="61"/>
      <c r="CRH3" s="61"/>
      <c r="CRI3" s="61"/>
      <c r="CRJ3" s="61"/>
      <c r="CRK3" s="61"/>
      <c r="CRL3" s="61"/>
      <c r="CRM3" s="61"/>
      <c r="CRN3" s="61"/>
      <c r="CRO3" s="61"/>
      <c r="CRP3" s="61"/>
      <c r="CRQ3" s="61"/>
      <c r="CRR3" s="61"/>
      <c r="CRS3" s="61"/>
      <c r="CRT3" s="61"/>
      <c r="CRU3" s="61"/>
      <c r="CRV3" s="61"/>
      <c r="CRW3" s="61"/>
      <c r="CRX3" s="61"/>
      <c r="CRY3" s="61"/>
      <c r="CRZ3" s="61"/>
      <c r="CSA3" s="61"/>
      <c r="CSB3" s="61"/>
      <c r="CSC3" s="61"/>
      <c r="CSD3" s="61"/>
      <c r="CSE3" s="61"/>
      <c r="CSF3" s="61"/>
      <c r="CSG3" s="61"/>
      <c r="CSH3" s="61"/>
      <c r="CSI3" s="61"/>
      <c r="CSJ3" s="61"/>
      <c r="CSK3" s="61"/>
      <c r="CSL3" s="61"/>
      <c r="CSM3" s="61"/>
      <c r="CSN3" s="61"/>
      <c r="CSO3" s="61"/>
      <c r="CSP3" s="61"/>
      <c r="CSQ3" s="61"/>
      <c r="CSR3" s="61"/>
      <c r="CSS3" s="61"/>
      <c r="CST3" s="61"/>
      <c r="CSU3" s="61"/>
      <c r="CSV3" s="61"/>
      <c r="CSW3" s="61"/>
      <c r="CSX3" s="61"/>
      <c r="CSY3" s="61"/>
      <c r="CSZ3" s="61"/>
      <c r="CTA3" s="61"/>
      <c r="CTB3" s="61"/>
      <c r="CTC3" s="61"/>
      <c r="CTD3" s="61"/>
      <c r="CTE3" s="61"/>
      <c r="CTF3" s="61"/>
      <c r="CTG3" s="61"/>
      <c r="CTH3" s="61"/>
      <c r="CTI3" s="61"/>
      <c r="CTJ3" s="61"/>
      <c r="CTK3" s="61"/>
      <c r="CTL3" s="61"/>
      <c r="CTM3" s="61"/>
      <c r="CTN3" s="61"/>
      <c r="CTO3" s="61"/>
      <c r="CTP3" s="61"/>
      <c r="CTQ3" s="61"/>
      <c r="CTR3" s="61"/>
      <c r="CTS3" s="61"/>
      <c r="CTT3" s="61"/>
      <c r="CTU3" s="61"/>
      <c r="CTV3" s="61"/>
      <c r="CTW3" s="61"/>
      <c r="CTX3" s="61"/>
      <c r="CTY3" s="61"/>
      <c r="CTZ3" s="61"/>
      <c r="CUA3" s="61"/>
      <c r="CUB3" s="61"/>
      <c r="CUC3" s="61"/>
      <c r="CUD3" s="61"/>
      <c r="CUE3" s="61"/>
      <c r="CUF3" s="61"/>
      <c r="CUG3" s="61"/>
      <c r="CUH3" s="61"/>
      <c r="CUI3" s="61"/>
      <c r="CUJ3" s="61"/>
      <c r="CUK3" s="61"/>
      <c r="CUL3" s="61"/>
      <c r="CUM3" s="61"/>
      <c r="CUN3" s="61"/>
      <c r="CUO3" s="61"/>
      <c r="CUP3" s="61"/>
      <c r="CUQ3" s="61"/>
      <c r="CUR3" s="61"/>
      <c r="CUS3" s="61"/>
      <c r="CUT3" s="61"/>
      <c r="CUU3" s="61"/>
      <c r="CUV3" s="61"/>
      <c r="CUW3" s="61"/>
      <c r="CUX3" s="61"/>
      <c r="CUY3" s="61"/>
      <c r="CUZ3" s="61"/>
      <c r="CVA3" s="61"/>
      <c r="CVB3" s="61"/>
      <c r="CVC3" s="61"/>
      <c r="CVD3" s="61"/>
      <c r="CVE3" s="61"/>
      <c r="CVF3" s="61"/>
      <c r="CVG3" s="61"/>
      <c r="CVH3" s="61"/>
      <c r="CVI3" s="61"/>
      <c r="CVJ3" s="61"/>
      <c r="CVK3" s="61"/>
      <c r="CVL3" s="61"/>
      <c r="CVM3" s="61"/>
      <c r="CVN3" s="61"/>
      <c r="CVO3" s="61"/>
      <c r="CVP3" s="61"/>
      <c r="CVQ3" s="61"/>
      <c r="CVR3" s="61"/>
      <c r="CVS3" s="61"/>
      <c r="CVT3" s="61"/>
      <c r="CVU3" s="61"/>
      <c r="CVV3" s="61"/>
      <c r="CVW3" s="61"/>
      <c r="CVX3" s="61"/>
      <c r="CVY3" s="61"/>
      <c r="CVZ3" s="61"/>
      <c r="CWA3" s="61"/>
      <c r="CWB3" s="61"/>
      <c r="CWC3" s="61"/>
      <c r="CWD3" s="61"/>
      <c r="CWE3" s="61"/>
      <c r="CWF3" s="61"/>
      <c r="CWG3" s="61"/>
      <c r="CWH3" s="61"/>
      <c r="CWI3" s="61"/>
      <c r="CWJ3" s="61"/>
      <c r="CWK3" s="61"/>
      <c r="CWL3" s="61"/>
      <c r="CWM3" s="61"/>
      <c r="CWN3" s="61"/>
      <c r="CWO3" s="61"/>
      <c r="CWP3" s="61"/>
      <c r="CWQ3" s="61"/>
      <c r="CWR3" s="61"/>
      <c r="CWS3" s="61"/>
      <c r="CWT3" s="61"/>
      <c r="CWU3" s="61"/>
      <c r="CWV3" s="61"/>
      <c r="CWW3" s="61"/>
      <c r="CWX3" s="61"/>
      <c r="CWY3" s="61"/>
      <c r="CWZ3" s="61"/>
      <c r="CXA3" s="61"/>
      <c r="CXB3" s="61"/>
      <c r="CXC3" s="61"/>
      <c r="CXD3" s="61"/>
      <c r="CXE3" s="61"/>
      <c r="CXF3" s="61"/>
      <c r="CXG3" s="61"/>
      <c r="CXH3" s="61"/>
      <c r="CXI3" s="61"/>
      <c r="CXJ3" s="61"/>
      <c r="CXK3" s="61"/>
      <c r="CXL3" s="61"/>
      <c r="CXM3" s="61"/>
      <c r="CXN3" s="61"/>
      <c r="CXO3" s="61"/>
      <c r="CXP3" s="61"/>
      <c r="CXQ3" s="61"/>
      <c r="CXR3" s="61"/>
      <c r="CXS3" s="61"/>
      <c r="CXT3" s="61"/>
      <c r="CXU3" s="61"/>
      <c r="CXV3" s="61"/>
      <c r="CXW3" s="61"/>
      <c r="CXX3" s="61"/>
      <c r="CXY3" s="61"/>
      <c r="CXZ3" s="61"/>
      <c r="CYA3" s="61"/>
      <c r="CYB3" s="61"/>
      <c r="CYC3" s="61"/>
      <c r="CYD3" s="61"/>
      <c r="CYE3" s="61"/>
      <c r="CYF3" s="61"/>
      <c r="CYG3" s="61"/>
      <c r="CYH3" s="61"/>
      <c r="CYI3" s="61"/>
      <c r="CYJ3" s="61"/>
      <c r="CYK3" s="61"/>
      <c r="CYL3" s="61"/>
      <c r="CYM3" s="61"/>
      <c r="CYN3" s="61"/>
      <c r="CYO3" s="61"/>
      <c r="CYP3" s="61"/>
      <c r="CYQ3" s="61"/>
      <c r="CYR3" s="61"/>
      <c r="CYS3" s="61"/>
      <c r="CYT3" s="61"/>
      <c r="CYU3" s="61"/>
      <c r="CYV3" s="61"/>
      <c r="CYW3" s="61"/>
      <c r="CYX3" s="61"/>
      <c r="CYY3" s="61"/>
      <c r="CYZ3" s="61"/>
      <c r="CZA3" s="61"/>
      <c r="CZB3" s="61"/>
      <c r="CZC3" s="61"/>
      <c r="CZD3" s="61"/>
      <c r="CZE3" s="61"/>
      <c r="CZF3" s="61"/>
      <c r="CZG3" s="61"/>
      <c r="CZH3" s="61"/>
      <c r="CZI3" s="61"/>
      <c r="CZJ3" s="61"/>
      <c r="CZK3" s="61"/>
      <c r="CZL3" s="61"/>
      <c r="CZM3" s="61"/>
      <c r="CZN3" s="61"/>
      <c r="CZO3" s="61"/>
      <c r="CZP3" s="61"/>
      <c r="CZQ3" s="61"/>
      <c r="CZR3" s="61"/>
      <c r="CZS3" s="61"/>
      <c r="CZT3" s="61"/>
      <c r="CZU3" s="61"/>
      <c r="CZV3" s="61"/>
      <c r="CZW3" s="61"/>
      <c r="CZX3" s="61"/>
      <c r="CZY3" s="61"/>
      <c r="CZZ3" s="61"/>
      <c r="DAA3" s="61"/>
      <c r="DAB3" s="61"/>
      <c r="DAC3" s="61"/>
      <c r="DAD3" s="61"/>
      <c r="DAE3" s="61"/>
      <c r="DAF3" s="61"/>
      <c r="DAG3" s="61"/>
      <c r="DAH3" s="61"/>
      <c r="DAI3" s="61"/>
      <c r="DAJ3" s="61"/>
      <c r="DAK3" s="61"/>
      <c r="DAL3" s="61"/>
      <c r="DAM3" s="61"/>
      <c r="DAN3" s="61"/>
      <c r="DAO3" s="61"/>
      <c r="DAP3" s="61"/>
      <c r="DAQ3" s="61"/>
      <c r="DAR3" s="61"/>
      <c r="DAS3" s="61"/>
      <c r="DAT3" s="61"/>
      <c r="DAU3" s="61"/>
      <c r="DAV3" s="61"/>
      <c r="DAW3" s="61"/>
      <c r="DAX3" s="61"/>
      <c r="DAY3" s="61"/>
      <c r="DAZ3" s="61"/>
      <c r="DBA3" s="61"/>
      <c r="DBB3" s="61"/>
      <c r="DBC3" s="61"/>
      <c r="DBD3" s="61"/>
      <c r="DBE3" s="61"/>
      <c r="DBF3" s="61"/>
      <c r="DBG3" s="61"/>
      <c r="DBH3" s="61"/>
      <c r="DBI3" s="61"/>
      <c r="DBJ3" s="61"/>
      <c r="DBK3" s="61"/>
      <c r="DBL3" s="61"/>
      <c r="DBM3" s="61"/>
      <c r="DBN3" s="61"/>
      <c r="DBO3" s="61"/>
      <c r="DBP3" s="61"/>
      <c r="DBQ3" s="61"/>
      <c r="DBR3" s="61"/>
      <c r="DBS3" s="61"/>
      <c r="DBT3" s="61"/>
      <c r="DBU3" s="61"/>
      <c r="DBV3" s="61"/>
      <c r="DBW3" s="61"/>
      <c r="DBX3" s="61"/>
      <c r="DBY3" s="61"/>
      <c r="DBZ3" s="61"/>
      <c r="DCA3" s="61"/>
      <c r="DCB3" s="61"/>
      <c r="DCC3" s="61"/>
      <c r="DCD3" s="61"/>
      <c r="DCE3" s="61"/>
      <c r="DCF3" s="61"/>
      <c r="DCG3" s="61"/>
      <c r="DCH3" s="61"/>
      <c r="DCI3" s="61"/>
      <c r="DCJ3" s="61"/>
      <c r="DCK3" s="61"/>
      <c r="DCL3" s="61"/>
      <c r="DCM3" s="61"/>
      <c r="DCN3" s="61"/>
      <c r="DCO3" s="61"/>
      <c r="DCP3" s="61"/>
      <c r="DCQ3" s="61"/>
      <c r="DCR3" s="61"/>
      <c r="DCS3" s="61"/>
      <c r="DCT3" s="61"/>
      <c r="DCU3" s="61"/>
      <c r="DCV3" s="61"/>
      <c r="DCW3" s="61"/>
      <c r="DCX3" s="61"/>
      <c r="DCY3" s="61"/>
      <c r="DCZ3" s="61"/>
      <c r="DDA3" s="61"/>
      <c r="DDB3" s="61"/>
      <c r="DDC3" s="61"/>
      <c r="DDD3" s="61"/>
      <c r="DDE3" s="61"/>
      <c r="DDF3" s="61"/>
      <c r="DDG3" s="61"/>
      <c r="DDH3" s="61"/>
      <c r="DDI3" s="61"/>
      <c r="DDJ3" s="61"/>
      <c r="DDK3" s="61"/>
      <c r="DDL3" s="61"/>
      <c r="DDM3" s="61"/>
      <c r="DDN3" s="61"/>
      <c r="DDO3" s="61"/>
      <c r="DDP3" s="61"/>
      <c r="DDQ3" s="61"/>
      <c r="DDR3" s="61"/>
      <c r="DDS3" s="61"/>
      <c r="DDT3" s="61"/>
      <c r="DDU3" s="61"/>
      <c r="DDV3" s="61"/>
      <c r="DDW3" s="61"/>
      <c r="DDX3" s="61"/>
      <c r="DDY3" s="61"/>
      <c r="DDZ3" s="61"/>
      <c r="DEA3" s="61"/>
      <c r="DEB3" s="61"/>
      <c r="DEC3" s="61"/>
      <c r="DED3" s="61"/>
      <c r="DEE3" s="61"/>
      <c r="DEF3" s="61"/>
      <c r="DEG3" s="61"/>
      <c r="DEH3" s="61"/>
      <c r="DEI3" s="61"/>
      <c r="DEJ3" s="61"/>
      <c r="DEK3" s="61"/>
      <c r="DEL3" s="61"/>
      <c r="DEM3" s="61"/>
      <c r="DEN3" s="61"/>
      <c r="DEO3" s="61"/>
      <c r="DEP3" s="61"/>
      <c r="DEQ3" s="61"/>
      <c r="DER3" s="61"/>
      <c r="DES3" s="61"/>
      <c r="DET3" s="61"/>
      <c r="DEU3" s="61"/>
      <c r="DEV3" s="61"/>
      <c r="DEW3" s="61"/>
      <c r="DEX3" s="61"/>
      <c r="DEY3" s="61"/>
      <c r="DEZ3" s="61"/>
      <c r="DFA3" s="61"/>
      <c r="DFB3" s="61"/>
      <c r="DFC3" s="61"/>
      <c r="DFD3" s="61"/>
      <c r="DFE3" s="61"/>
      <c r="DFF3" s="61"/>
      <c r="DFG3" s="61"/>
      <c r="DFH3" s="61"/>
      <c r="DFI3" s="61"/>
      <c r="DFJ3" s="61"/>
      <c r="DFK3" s="61"/>
      <c r="DFL3" s="61"/>
      <c r="DFM3" s="61"/>
      <c r="DFN3" s="61"/>
      <c r="DFO3" s="61"/>
      <c r="DFP3" s="61"/>
      <c r="DFQ3" s="61"/>
      <c r="DFR3" s="61"/>
      <c r="DFS3" s="61"/>
      <c r="DFT3" s="61"/>
      <c r="DFU3" s="61"/>
      <c r="DFV3" s="61"/>
      <c r="DFW3" s="61"/>
      <c r="DFX3" s="61"/>
      <c r="DFY3" s="61"/>
      <c r="DFZ3" s="61"/>
      <c r="DGA3" s="61"/>
      <c r="DGB3" s="61"/>
      <c r="DGC3" s="61"/>
      <c r="DGD3" s="61"/>
      <c r="DGE3" s="61"/>
      <c r="DGF3" s="61"/>
      <c r="DGG3" s="61"/>
      <c r="DGH3" s="61"/>
      <c r="DGI3" s="61"/>
      <c r="DGJ3" s="61"/>
      <c r="DGK3" s="61"/>
      <c r="DGL3" s="61"/>
      <c r="DGM3" s="61"/>
      <c r="DGN3" s="61"/>
      <c r="DGO3" s="61"/>
      <c r="DGP3" s="61"/>
      <c r="DGQ3" s="61"/>
      <c r="DGR3" s="61"/>
      <c r="DGS3" s="61"/>
      <c r="DGT3" s="61"/>
      <c r="DGU3" s="61"/>
      <c r="DGV3" s="61"/>
      <c r="DGW3" s="61"/>
      <c r="DGX3" s="61"/>
      <c r="DGY3" s="61"/>
      <c r="DGZ3" s="61"/>
      <c r="DHA3" s="61"/>
      <c r="DHB3" s="61"/>
      <c r="DHC3" s="61"/>
      <c r="DHD3" s="61"/>
      <c r="DHE3" s="61"/>
      <c r="DHF3" s="61"/>
      <c r="DHG3" s="61"/>
      <c r="DHH3" s="61"/>
      <c r="DHI3" s="61"/>
      <c r="DHJ3" s="61"/>
      <c r="DHK3" s="61"/>
      <c r="DHL3" s="61"/>
      <c r="DHM3" s="61"/>
      <c r="DHN3" s="61"/>
      <c r="DHO3" s="61"/>
      <c r="DHP3" s="61"/>
      <c r="DHQ3" s="61"/>
      <c r="DHR3" s="61"/>
      <c r="DHS3" s="61"/>
      <c r="DHT3" s="61"/>
      <c r="DHU3" s="61"/>
      <c r="DHV3" s="61"/>
      <c r="DHW3" s="61"/>
      <c r="DHX3" s="61"/>
      <c r="DHY3" s="61"/>
      <c r="DHZ3" s="61"/>
      <c r="DIA3" s="61"/>
      <c r="DIB3" s="61"/>
      <c r="DIC3" s="61"/>
      <c r="DID3" s="61"/>
      <c r="DIE3" s="61"/>
      <c r="DIF3" s="61"/>
      <c r="DIG3" s="61"/>
      <c r="DIH3" s="61"/>
      <c r="DII3" s="61"/>
      <c r="DIJ3" s="61"/>
      <c r="DIK3" s="61"/>
      <c r="DIL3" s="61"/>
      <c r="DIM3" s="61"/>
      <c r="DIN3" s="61"/>
      <c r="DIO3" s="61"/>
      <c r="DIP3" s="61"/>
      <c r="DIQ3" s="61"/>
      <c r="DIR3" s="61"/>
      <c r="DIS3" s="61"/>
      <c r="DIT3" s="61"/>
      <c r="DIU3" s="61"/>
      <c r="DIV3" s="61"/>
      <c r="DIW3" s="61"/>
      <c r="DIX3" s="61"/>
      <c r="DIY3" s="61"/>
      <c r="DIZ3" s="61"/>
      <c r="DJA3" s="61"/>
      <c r="DJB3" s="61"/>
      <c r="DJC3" s="61"/>
      <c r="DJD3" s="61"/>
      <c r="DJE3" s="61"/>
      <c r="DJF3" s="61"/>
      <c r="DJG3" s="61"/>
      <c r="DJH3" s="61"/>
      <c r="DJI3" s="61"/>
      <c r="DJJ3" s="61"/>
      <c r="DJK3" s="61"/>
      <c r="DJL3" s="61"/>
      <c r="DJM3" s="61"/>
      <c r="DJN3" s="61"/>
      <c r="DJO3" s="61"/>
      <c r="DJP3" s="61"/>
      <c r="DJQ3" s="61"/>
      <c r="DJR3" s="61"/>
      <c r="DJS3" s="61"/>
      <c r="DJT3" s="61"/>
      <c r="DJU3" s="61"/>
      <c r="DJV3" s="61"/>
      <c r="DJW3" s="61"/>
      <c r="DJX3" s="61"/>
      <c r="DJY3" s="61"/>
      <c r="DJZ3" s="61"/>
      <c r="DKA3" s="61"/>
      <c r="DKB3" s="61"/>
      <c r="DKC3" s="61"/>
      <c r="DKD3" s="61"/>
      <c r="DKE3" s="61"/>
      <c r="DKF3" s="61"/>
      <c r="DKG3" s="61"/>
      <c r="DKH3" s="61"/>
      <c r="DKI3" s="61"/>
      <c r="DKJ3" s="61"/>
      <c r="DKK3" s="61"/>
      <c r="DKL3" s="61"/>
      <c r="DKM3" s="61"/>
      <c r="DKN3" s="61"/>
      <c r="DKO3" s="61"/>
      <c r="DKP3" s="61"/>
      <c r="DKQ3" s="61"/>
      <c r="DKR3" s="61"/>
      <c r="DKS3" s="61"/>
      <c r="DKT3" s="61"/>
      <c r="DKU3" s="61"/>
      <c r="DKV3" s="61"/>
      <c r="DKW3" s="61"/>
      <c r="DKX3" s="61"/>
      <c r="DKY3" s="61"/>
      <c r="DKZ3" s="61"/>
      <c r="DLA3" s="61"/>
      <c r="DLB3" s="61"/>
      <c r="DLC3" s="61"/>
      <c r="DLD3" s="61"/>
      <c r="DLE3" s="61"/>
      <c r="DLF3" s="61"/>
      <c r="DLG3" s="61"/>
      <c r="DLH3" s="61"/>
      <c r="DLI3" s="61"/>
      <c r="DLJ3" s="61"/>
      <c r="DLK3" s="61"/>
      <c r="DLL3" s="61"/>
      <c r="DLM3" s="61"/>
      <c r="DLN3" s="61"/>
      <c r="DLO3" s="61"/>
      <c r="DLP3" s="61"/>
      <c r="DLQ3" s="61"/>
      <c r="DLR3" s="61"/>
      <c r="DLS3" s="61"/>
      <c r="DLT3" s="61"/>
      <c r="DLU3" s="61"/>
      <c r="DLV3" s="61"/>
      <c r="DLW3" s="61"/>
      <c r="DLX3" s="61"/>
      <c r="DLY3" s="61"/>
      <c r="DLZ3" s="61"/>
      <c r="DMA3" s="61"/>
      <c r="DMB3" s="61"/>
      <c r="DMC3" s="61"/>
      <c r="DMD3" s="61"/>
      <c r="DME3" s="61"/>
      <c r="DMF3" s="61"/>
      <c r="DMG3" s="61"/>
      <c r="DMH3" s="61"/>
      <c r="DMI3" s="61"/>
      <c r="DMJ3" s="61"/>
      <c r="DMK3" s="61"/>
      <c r="DML3" s="61"/>
      <c r="DMM3" s="61"/>
      <c r="DMN3" s="61"/>
      <c r="DMO3" s="61"/>
      <c r="DMP3" s="61"/>
      <c r="DMQ3" s="61"/>
      <c r="DMR3" s="61"/>
      <c r="DMS3" s="61"/>
      <c r="DMT3" s="61"/>
      <c r="DMU3" s="61"/>
      <c r="DMV3" s="61"/>
      <c r="DMW3" s="61"/>
      <c r="DMX3" s="61"/>
      <c r="DMY3" s="61"/>
      <c r="DMZ3" s="61"/>
      <c r="DNA3" s="61"/>
      <c r="DNB3" s="61"/>
      <c r="DNC3" s="61"/>
      <c r="DND3" s="61"/>
      <c r="DNE3" s="61"/>
      <c r="DNF3" s="61"/>
      <c r="DNG3" s="61"/>
      <c r="DNH3" s="61"/>
      <c r="DNI3" s="61"/>
      <c r="DNJ3" s="61"/>
      <c r="DNK3" s="61"/>
      <c r="DNL3" s="61"/>
      <c r="DNM3" s="61"/>
      <c r="DNN3" s="61"/>
      <c r="DNO3" s="61"/>
      <c r="DNP3" s="61"/>
      <c r="DNQ3" s="61"/>
      <c r="DNR3" s="61"/>
      <c r="DNS3" s="61"/>
      <c r="DNT3" s="61"/>
      <c r="DNU3" s="61"/>
      <c r="DNV3" s="61"/>
      <c r="DNW3" s="61"/>
      <c r="DNX3" s="61"/>
      <c r="DNY3" s="61"/>
      <c r="DNZ3" s="61"/>
      <c r="DOA3" s="61"/>
      <c r="DOB3" s="61"/>
      <c r="DOC3" s="61"/>
      <c r="DOD3" s="61"/>
      <c r="DOE3" s="61"/>
      <c r="DOF3" s="61"/>
      <c r="DOG3" s="61"/>
      <c r="DOH3" s="61"/>
      <c r="DOI3" s="61"/>
      <c r="DOJ3" s="61"/>
      <c r="DOK3" s="61"/>
      <c r="DOL3" s="61"/>
      <c r="DOM3" s="61"/>
      <c r="DON3" s="61"/>
      <c r="DOO3" s="61"/>
      <c r="DOP3" s="61"/>
      <c r="DOQ3" s="61"/>
      <c r="DOR3" s="61"/>
      <c r="DOS3" s="61"/>
      <c r="DOT3" s="61"/>
      <c r="DOU3" s="61"/>
      <c r="DOV3" s="61"/>
      <c r="DOW3" s="61"/>
      <c r="DOX3" s="61"/>
      <c r="DOY3" s="61"/>
      <c r="DOZ3" s="61"/>
      <c r="DPA3" s="61"/>
      <c r="DPB3" s="61"/>
      <c r="DPC3" s="61"/>
      <c r="DPD3" s="61"/>
      <c r="DPE3" s="61"/>
      <c r="DPF3" s="61"/>
      <c r="DPG3" s="61"/>
      <c r="DPH3" s="61"/>
      <c r="DPI3" s="61"/>
      <c r="DPJ3" s="61"/>
      <c r="DPK3" s="61"/>
      <c r="DPL3" s="61"/>
      <c r="DPM3" s="61"/>
      <c r="DPN3" s="61"/>
      <c r="DPO3" s="61"/>
      <c r="DPP3" s="61"/>
      <c r="DPQ3" s="61"/>
      <c r="DPR3" s="61"/>
      <c r="DPS3" s="61"/>
      <c r="DPT3" s="61"/>
      <c r="DPU3" s="61"/>
      <c r="DPV3" s="61"/>
      <c r="DPW3" s="61"/>
      <c r="DPX3" s="61"/>
      <c r="DPY3" s="61"/>
      <c r="DPZ3" s="61"/>
      <c r="DQA3" s="61"/>
      <c r="DQB3" s="61"/>
      <c r="DQC3" s="61"/>
      <c r="DQD3" s="61"/>
      <c r="DQE3" s="61"/>
      <c r="DQF3" s="61"/>
      <c r="DQG3" s="61"/>
      <c r="DQH3" s="61"/>
      <c r="DQI3" s="61"/>
      <c r="DQJ3" s="61"/>
      <c r="DQK3" s="61"/>
      <c r="DQL3" s="61"/>
      <c r="DQM3" s="61"/>
      <c r="DQN3" s="61"/>
      <c r="DQO3" s="61"/>
      <c r="DQP3" s="61"/>
      <c r="DQQ3" s="61"/>
      <c r="DQR3" s="61"/>
      <c r="DQS3" s="61"/>
      <c r="DQT3" s="61"/>
      <c r="DQU3" s="61"/>
      <c r="DQV3" s="61"/>
      <c r="DQW3" s="61"/>
      <c r="DQX3" s="61"/>
      <c r="DQY3" s="61"/>
      <c r="DQZ3" s="61"/>
      <c r="DRA3" s="61"/>
      <c r="DRB3" s="61"/>
      <c r="DRC3" s="61"/>
      <c r="DRD3" s="61"/>
      <c r="DRE3" s="61"/>
      <c r="DRF3" s="61"/>
      <c r="DRG3" s="61"/>
      <c r="DRH3" s="61"/>
      <c r="DRI3" s="61"/>
      <c r="DRJ3" s="61"/>
      <c r="DRK3" s="61"/>
      <c r="DRL3" s="61"/>
      <c r="DRM3" s="61"/>
      <c r="DRN3" s="61"/>
      <c r="DRO3" s="61"/>
      <c r="DRP3" s="61"/>
      <c r="DRQ3" s="61"/>
      <c r="DRR3" s="61"/>
      <c r="DRS3" s="61"/>
      <c r="DRT3" s="61"/>
      <c r="DRU3" s="61"/>
      <c r="DRV3" s="61"/>
      <c r="DRW3" s="61"/>
      <c r="DRX3" s="61"/>
      <c r="DRY3" s="61"/>
      <c r="DRZ3" s="61"/>
      <c r="DSA3" s="61"/>
      <c r="DSB3" s="61"/>
      <c r="DSC3" s="61"/>
      <c r="DSD3" s="61"/>
      <c r="DSE3" s="61"/>
      <c r="DSF3" s="61"/>
      <c r="DSG3" s="61"/>
      <c r="DSH3" s="61"/>
      <c r="DSI3" s="61"/>
      <c r="DSJ3" s="61"/>
      <c r="DSK3" s="61"/>
      <c r="DSL3" s="61"/>
      <c r="DSM3" s="61"/>
      <c r="DSN3" s="61"/>
      <c r="DSO3" s="61"/>
      <c r="DSP3" s="61"/>
      <c r="DSQ3" s="61"/>
      <c r="DSR3" s="61"/>
      <c r="DSS3" s="61"/>
      <c r="DST3" s="61"/>
      <c r="DSU3" s="61"/>
      <c r="DSV3" s="61"/>
      <c r="DSW3" s="61"/>
      <c r="DSX3" s="61"/>
      <c r="DSY3" s="61"/>
      <c r="DSZ3" s="61"/>
      <c r="DTA3" s="61"/>
      <c r="DTB3" s="61"/>
      <c r="DTC3" s="61"/>
      <c r="DTD3" s="61"/>
      <c r="DTE3" s="61"/>
      <c r="DTF3" s="61"/>
      <c r="DTG3" s="61"/>
      <c r="DTH3" s="61"/>
      <c r="DTI3" s="61"/>
      <c r="DTJ3" s="61"/>
      <c r="DTK3" s="61"/>
      <c r="DTL3" s="61"/>
      <c r="DTM3" s="61"/>
      <c r="DTN3" s="61"/>
      <c r="DTO3" s="61"/>
      <c r="DTP3" s="61"/>
      <c r="DTQ3" s="61"/>
      <c r="DTR3" s="61"/>
      <c r="DTS3" s="61"/>
      <c r="DTT3" s="61"/>
      <c r="DTU3" s="61"/>
      <c r="DTV3" s="61"/>
      <c r="DTW3" s="61"/>
      <c r="DTX3" s="61"/>
      <c r="DTY3" s="61"/>
      <c r="DTZ3" s="61"/>
      <c r="DUA3" s="61"/>
      <c r="DUB3" s="61"/>
      <c r="DUC3" s="61"/>
      <c r="DUD3" s="61"/>
      <c r="DUE3" s="61"/>
      <c r="DUF3" s="61"/>
      <c r="DUG3" s="61"/>
      <c r="DUH3" s="61"/>
      <c r="DUI3" s="61"/>
      <c r="DUJ3" s="61"/>
      <c r="DUK3" s="61"/>
      <c r="DUL3" s="61"/>
      <c r="DUM3" s="61"/>
      <c r="DUN3" s="61"/>
      <c r="DUO3" s="61"/>
      <c r="DUP3" s="61"/>
      <c r="DUQ3" s="61"/>
      <c r="DUR3" s="61"/>
      <c r="DUS3" s="61"/>
      <c r="DUT3" s="61"/>
      <c r="DUU3" s="61"/>
      <c r="DUV3" s="61"/>
      <c r="DUW3" s="61"/>
      <c r="DUX3" s="61"/>
      <c r="DUY3" s="61"/>
      <c r="DUZ3" s="61"/>
      <c r="DVA3" s="61"/>
      <c r="DVB3" s="61"/>
      <c r="DVC3" s="61"/>
      <c r="DVD3" s="61"/>
      <c r="DVE3" s="61"/>
      <c r="DVF3" s="61"/>
      <c r="DVG3" s="61"/>
      <c r="DVH3" s="61"/>
      <c r="DVI3" s="61"/>
      <c r="DVJ3" s="61"/>
      <c r="DVK3" s="61"/>
      <c r="DVL3" s="61"/>
      <c r="DVM3" s="61"/>
      <c r="DVN3" s="61"/>
      <c r="DVO3" s="61"/>
      <c r="DVP3" s="61"/>
      <c r="DVQ3" s="61"/>
      <c r="DVR3" s="61"/>
      <c r="DVS3" s="61"/>
      <c r="DVT3" s="61"/>
      <c r="DVU3" s="61"/>
      <c r="DVV3" s="61"/>
      <c r="DVW3" s="61"/>
      <c r="DVX3" s="61"/>
      <c r="DVY3" s="61"/>
      <c r="DVZ3" s="61"/>
      <c r="DWA3" s="61"/>
      <c r="DWB3" s="61"/>
      <c r="DWC3" s="61"/>
      <c r="DWD3" s="61"/>
      <c r="DWE3" s="61"/>
      <c r="DWF3" s="61"/>
      <c r="DWG3" s="61"/>
      <c r="DWH3" s="61"/>
      <c r="DWI3" s="61"/>
      <c r="DWJ3" s="61"/>
      <c r="DWK3" s="61"/>
      <c r="DWL3" s="61"/>
      <c r="DWM3" s="61"/>
      <c r="DWN3" s="61"/>
      <c r="DWO3" s="61"/>
      <c r="DWP3" s="61"/>
      <c r="DWQ3" s="61"/>
      <c r="DWR3" s="61"/>
      <c r="DWS3" s="61"/>
      <c r="DWT3" s="61"/>
      <c r="DWU3" s="61"/>
      <c r="DWV3" s="61"/>
      <c r="DWW3" s="61"/>
      <c r="DWX3" s="61"/>
      <c r="DWY3" s="61"/>
      <c r="DWZ3" s="61"/>
      <c r="DXA3" s="61"/>
      <c r="DXB3" s="61"/>
      <c r="DXC3" s="61"/>
      <c r="DXD3" s="61"/>
      <c r="DXE3" s="61"/>
      <c r="DXF3" s="61"/>
      <c r="DXG3" s="61"/>
      <c r="DXH3" s="61"/>
      <c r="DXI3" s="61"/>
      <c r="DXJ3" s="61"/>
      <c r="DXK3" s="61"/>
      <c r="DXL3" s="61"/>
      <c r="DXM3" s="61"/>
      <c r="DXN3" s="61"/>
      <c r="DXO3" s="61"/>
      <c r="DXP3" s="61"/>
      <c r="DXQ3" s="61"/>
      <c r="DXR3" s="61"/>
      <c r="DXS3" s="61"/>
      <c r="DXT3" s="61"/>
      <c r="DXU3" s="61"/>
      <c r="DXV3" s="61"/>
      <c r="DXW3" s="61"/>
      <c r="DXX3" s="61"/>
      <c r="DXY3" s="61"/>
      <c r="DXZ3" s="61"/>
      <c r="DYA3" s="61"/>
      <c r="DYB3" s="61"/>
      <c r="DYC3" s="61"/>
      <c r="DYD3" s="61"/>
      <c r="DYE3" s="61"/>
      <c r="DYF3" s="61"/>
      <c r="DYG3" s="61"/>
      <c r="DYH3" s="61"/>
      <c r="DYI3" s="61"/>
      <c r="DYJ3" s="61"/>
      <c r="DYK3" s="61"/>
      <c r="DYL3" s="61"/>
      <c r="DYM3" s="61"/>
      <c r="DYN3" s="61"/>
      <c r="DYO3" s="61"/>
      <c r="DYP3" s="61"/>
      <c r="DYQ3" s="61"/>
      <c r="DYR3" s="61"/>
      <c r="DYS3" s="61"/>
      <c r="DYT3" s="61"/>
      <c r="DYU3" s="61"/>
      <c r="DYV3" s="61"/>
      <c r="DYW3" s="61"/>
      <c r="DYX3" s="61"/>
      <c r="DYY3" s="61"/>
      <c r="DYZ3" s="61"/>
      <c r="DZA3" s="61"/>
      <c r="DZB3" s="61"/>
      <c r="DZC3" s="61"/>
      <c r="DZD3" s="61"/>
      <c r="DZE3" s="61"/>
      <c r="DZF3" s="61"/>
      <c r="DZG3" s="61"/>
      <c r="DZH3" s="61"/>
      <c r="DZI3" s="61"/>
      <c r="DZJ3" s="61"/>
      <c r="DZK3" s="61"/>
      <c r="DZL3" s="61"/>
      <c r="DZM3" s="61"/>
      <c r="DZN3" s="61"/>
      <c r="DZO3" s="61"/>
      <c r="DZP3" s="61"/>
      <c r="DZQ3" s="61"/>
      <c r="DZR3" s="61"/>
      <c r="DZS3" s="61"/>
      <c r="DZT3" s="61"/>
      <c r="DZU3" s="61"/>
      <c r="DZV3" s="61"/>
      <c r="DZW3" s="61"/>
      <c r="DZX3" s="61"/>
      <c r="DZY3" s="61"/>
      <c r="DZZ3" s="61"/>
      <c r="EAA3" s="61"/>
      <c r="EAB3" s="61"/>
      <c r="EAC3" s="61"/>
      <c r="EAD3" s="61"/>
      <c r="EAE3" s="61"/>
      <c r="EAF3" s="61"/>
      <c r="EAG3" s="61"/>
      <c r="EAH3" s="61"/>
      <c r="EAI3" s="61"/>
      <c r="EAJ3" s="61"/>
      <c r="EAK3" s="61"/>
      <c r="EAL3" s="61"/>
      <c r="EAM3" s="61"/>
      <c r="EAN3" s="61"/>
      <c r="EAO3" s="61"/>
      <c r="EAP3" s="61"/>
      <c r="EAQ3" s="61"/>
      <c r="EAR3" s="61"/>
      <c r="EAS3" s="61"/>
      <c r="EAT3" s="61"/>
      <c r="EAU3" s="61"/>
      <c r="EAV3" s="61"/>
      <c r="EAW3" s="61"/>
      <c r="EAX3" s="61"/>
      <c r="EAY3" s="61"/>
      <c r="EAZ3" s="61"/>
      <c r="EBA3" s="61"/>
      <c r="EBB3" s="61"/>
      <c r="EBC3" s="61"/>
      <c r="EBD3" s="61"/>
      <c r="EBE3" s="61"/>
      <c r="EBF3" s="61"/>
      <c r="EBG3" s="61"/>
      <c r="EBH3" s="61"/>
      <c r="EBI3" s="61"/>
      <c r="EBJ3" s="61"/>
      <c r="EBK3" s="61"/>
      <c r="EBL3" s="61"/>
      <c r="EBM3" s="61"/>
      <c r="EBN3" s="61"/>
      <c r="EBO3" s="61"/>
      <c r="EBP3" s="61"/>
      <c r="EBQ3" s="61"/>
      <c r="EBR3" s="61"/>
      <c r="EBS3" s="61"/>
      <c r="EBT3" s="61"/>
      <c r="EBU3" s="61"/>
      <c r="EBV3" s="61"/>
      <c r="EBW3" s="61"/>
      <c r="EBX3" s="61"/>
      <c r="EBY3" s="61"/>
      <c r="EBZ3" s="61"/>
      <c r="ECA3" s="61"/>
      <c r="ECB3" s="61"/>
      <c r="ECC3" s="61"/>
      <c r="ECD3" s="61"/>
      <c r="ECE3" s="61"/>
      <c r="ECF3" s="61"/>
      <c r="ECG3" s="61"/>
      <c r="ECH3" s="61"/>
      <c r="ECI3" s="61"/>
      <c r="ECJ3" s="61"/>
      <c r="ECK3" s="61"/>
      <c r="ECL3" s="61"/>
      <c r="ECM3" s="61"/>
      <c r="ECN3" s="61"/>
      <c r="ECO3" s="61"/>
      <c r="ECP3" s="61"/>
      <c r="ECQ3" s="61"/>
      <c r="ECR3" s="61"/>
      <c r="ECS3" s="61"/>
      <c r="ECT3" s="61"/>
      <c r="ECU3" s="61"/>
      <c r="ECV3" s="61"/>
      <c r="ECW3" s="61"/>
      <c r="ECX3" s="61"/>
      <c r="ECY3" s="61"/>
      <c r="ECZ3" s="61"/>
      <c r="EDA3" s="61"/>
      <c r="EDB3" s="61"/>
      <c r="EDC3" s="61"/>
      <c r="EDD3" s="61"/>
      <c r="EDE3" s="61"/>
      <c r="EDF3" s="61"/>
      <c r="EDG3" s="61"/>
      <c r="EDH3" s="61"/>
      <c r="EDI3" s="61"/>
      <c r="EDJ3" s="61"/>
      <c r="EDK3" s="61"/>
      <c r="EDL3" s="61"/>
      <c r="EDM3" s="61"/>
      <c r="EDN3" s="61"/>
      <c r="EDO3" s="61"/>
      <c r="EDP3" s="61"/>
      <c r="EDQ3" s="61"/>
      <c r="EDR3" s="61"/>
      <c r="EDS3" s="61"/>
      <c r="EDT3" s="61"/>
      <c r="EDU3" s="61"/>
      <c r="EDV3" s="61"/>
      <c r="EDW3" s="61"/>
      <c r="EDX3" s="61"/>
      <c r="EDY3" s="61"/>
      <c r="EDZ3" s="61"/>
      <c r="EEA3" s="61"/>
      <c r="EEB3" s="61"/>
      <c r="EEC3" s="61"/>
      <c r="EED3" s="61"/>
      <c r="EEE3" s="61"/>
      <c r="EEF3" s="61"/>
      <c r="EEG3" s="61"/>
      <c r="EEH3" s="61"/>
      <c r="EEI3" s="61"/>
      <c r="EEJ3" s="61"/>
      <c r="EEK3" s="61"/>
      <c r="EEL3" s="61"/>
      <c r="EEM3" s="61"/>
      <c r="EEN3" s="61"/>
      <c r="EEO3" s="61"/>
      <c r="EEP3" s="61"/>
      <c r="EEQ3" s="61"/>
      <c r="EER3" s="61"/>
      <c r="EES3" s="61"/>
      <c r="EET3" s="61"/>
      <c r="EEU3" s="61"/>
      <c r="EEV3" s="61"/>
      <c r="EEW3" s="61"/>
      <c r="EEX3" s="61"/>
      <c r="EEY3" s="61"/>
      <c r="EEZ3" s="61"/>
      <c r="EFA3" s="61"/>
      <c r="EFB3" s="61"/>
      <c r="EFC3" s="61"/>
      <c r="EFD3" s="61"/>
      <c r="EFE3" s="61"/>
      <c r="EFF3" s="61"/>
      <c r="EFG3" s="61"/>
      <c r="EFH3" s="61"/>
      <c r="EFI3" s="61"/>
      <c r="EFJ3" s="61"/>
      <c r="EFK3" s="61"/>
      <c r="EFL3" s="61"/>
      <c r="EFM3" s="61"/>
      <c r="EFN3" s="61"/>
      <c r="EFO3" s="61"/>
      <c r="EFP3" s="61"/>
      <c r="EFQ3" s="61"/>
      <c r="EFR3" s="61"/>
      <c r="EFS3" s="61"/>
      <c r="EFT3" s="61"/>
      <c r="EFU3" s="61"/>
      <c r="EFV3" s="61"/>
      <c r="EFW3" s="61"/>
      <c r="EFX3" s="61"/>
      <c r="EFY3" s="61"/>
      <c r="EFZ3" s="61"/>
      <c r="EGA3" s="61"/>
      <c r="EGB3" s="61"/>
      <c r="EGC3" s="61"/>
      <c r="EGD3" s="61"/>
      <c r="EGE3" s="61"/>
      <c r="EGF3" s="61"/>
      <c r="EGG3" s="61"/>
      <c r="EGH3" s="61"/>
      <c r="EGI3" s="61"/>
      <c r="EGJ3" s="61"/>
      <c r="EGK3" s="61"/>
      <c r="EGL3" s="61"/>
      <c r="EGM3" s="61"/>
      <c r="EGN3" s="61"/>
      <c r="EGO3" s="61"/>
      <c r="EGP3" s="61"/>
      <c r="EGQ3" s="61"/>
      <c r="EGR3" s="61"/>
      <c r="EGS3" s="61"/>
      <c r="EGT3" s="61"/>
      <c r="EGU3" s="61"/>
      <c r="EGV3" s="61"/>
      <c r="EGW3" s="61"/>
      <c r="EGX3" s="61"/>
      <c r="EGY3" s="61"/>
      <c r="EGZ3" s="61"/>
      <c r="EHA3" s="61"/>
      <c r="EHB3" s="61"/>
      <c r="EHC3" s="61"/>
      <c r="EHD3" s="61"/>
      <c r="EHE3" s="61"/>
      <c r="EHF3" s="61"/>
      <c r="EHG3" s="61"/>
      <c r="EHH3" s="61"/>
      <c r="EHI3" s="61"/>
      <c r="EHJ3" s="61"/>
      <c r="EHK3" s="61"/>
      <c r="EHL3" s="61"/>
      <c r="EHM3" s="61"/>
      <c r="EHN3" s="61"/>
      <c r="EHO3" s="61"/>
      <c r="EHP3" s="61"/>
      <c r="EHQ3" s="61"/>
      <c r="EHR3" s="61"/>
      <c r="EHS3" s="61"/>
      <c r="EHT3" s="61"/>
      <c r="EHU3" s="61"/>
      <c r="EHV3" s="61"/>
      <c r="EHW3" s="61"/>
      <c r="EHX3" s="61"/>
      <c r="EHY3" s="61"/>
      <c r="EHZ3" s="61"/>
      <c r="EIA3" s="61"/>
      <c r="EIB3" s="61"/>
      <c r="EIC3" s="61"/>
      <c r="EID3" s="61"/>
      <c r="EIE3" s="61"/>
      <c r="EIF3" s="61"/>
      <c r="EIG3" s="61"/>
      <c r="EIH3" s="61"/>
      <c r="EII3" s="61"/>
      <c r="EIJ3" s="61"/>
      <c r="EIK3" s="61"/>
      <c r="EIL3" s="61"/>
      <c r="EIM3" s="61"/>
      <c r="EIN3" s="61"/>
      <c r="EIO3" s="61"/>
      <c r="EIP3" s="61"/>
      <c r="EIQ3" s="61"/>
      <c r="EIR3" s="61"/>
      <c r="EIS3" s="61"/>
      <c r="EIT3" s="61"/>
      <c r="EIU3" s="61"/>
      <c r="EIV3" s="61"/>
      <c r="EIW3" s="61"/>
      <c r="EIX3" s="61"/>
      <c r="EIY3" s="61"/>
      <c r="EIZ3" s="61"/>
      <c r="EJA3" s="61"/>
      <c r="EJB3" s="61"/>
      <c r="EJC3" s="61"/>
      <c r="EJD3" s="61"/>
      <c r="EJE3" s="61"/>
      <c r="EJF3" s="61"/>
      <c r="EJG3" s="61"/>
      <c r="EJH3" s="61"/>
      <c r="EJI3" s="61"/>
      <c r="EJJ3" s="61"/>
      <c r="EJK3" s="61"/>
      <c r="EJL3" s="61"/>
      <c r="EJM3" s="61"/>
      <c r="EJN3" s="61"/>
      <c r="EJO3" s="61"/>
      <c r="EJP3" s="61"/>
      <c r="EJQ3" s="61"/>
      <c r="EJR3" s="61"/>
      <c r="EJS3" s="61"/>
      <c r="EJT3" s="61"/>
      <c r="EJU3" s="61"/>
      <c r="EJV3" s="61"/>
      <c r="EJW3" s="61"/>
      <c r="EJX3" s="61"/>
      <c r="EJY3" s="61"/>
      <c r="EJZ3" s="61"/>
      <c r="EKA3" s="61"/>
      <c r="EKB3" s="61"/>
      <c r="EKC3" s="61"/>
      <c r="EKD3" s="61"/>
      <c r="EKE3" s="61"/>
      <c r="EKF3" s="61"/>
      <c r="EKG3" s="61"/>
      <c r="EKH3" s="61"/>
      <c r="EKI3" s="61"/>
      <c r="EKJ3" s="61"/>
      <c r="EKK3" s="61"/>
      <c r="EKL3" s="61"/>
      <c r="EKM3" s="61"/>
      <c r="EKN3" s="61"/>
      <c r="EKO3" s="61"/>
      <c r="EKP3" s="61"/>
      <c r="EKQ3" s="61"/>
      <c r="EKR3" s="61"/>
      <c r="EKS3" s="61"/>
      <c r="EKT3" s="61"/>
      <c r="EKU3" s="61"/>
      <c r="EKV3" s="61"/>
      <c r="EKW3" s="61"/>
      <c r="EKX3" s="61"/>
      <c r="EKY3" s="61"/>
      <c r="EKZ3" s="61"/>
      <c r="ELA3" s="61"/>
      <c r="ELB3" s="61"/>
      <c r="ELC3" s="61"/>
      <c r="ELD3" s="61"/>
      <c r="ELE3" s="61"/>
      <c r="ELF3" s="61"/>
      <c r="ELG3" s="61"/>
      <c r="ELH3" s="61"/>
      <c r="ELI3" s="61"/>
      <c r="ELJ3" s="61"/>
      <c r="ELK3" s="61"/>
      <c r="ELL3" s="61"/>
      <c r="ELM3" s="61"/>
      <c r="ELN3" s="61"/>
      <c r="ELO3" s="61"/>
      <c r="ELP3" s="61"/>
      <c r="ELQ3" s="61"/>
      <c r="ELR3" s="61"/>
      <c r="ELS3" s="61"/>
      <c r="ELT3" s="61"/>
      <c r="ELU3" s="61"/>
      <c r="ELV3" s="61"/>
      <c r="ELW3" s="61"/>
      <c r="ELX3" s="61"/>
      <c r="ELY3" s="61"/>
      <c r="ELZ3" s="61"/>
      <c r="EMA3" s="61"/>
      <c r="EMB3" s="61"/>
      <c r="EMC3" s="61"/>
      <c r="EMD3" s="61"/>
      <c r="EME3" s="61"/>
      <c r="EMF3" s="61"/>
      <c r="EMG3" s="61"/>
      <c r="EMH3" s="61"/>
      <c r="EMI3" s="61"/>
      <c r="EMJ3" s="61"/>
      <c r="EMK3" s="61"/>
      <c r="EML3" s="61"/>
      <c r="EMM3" s="61"/>
      <c r="EMN3" s="61"/>
      <c r="EMO3" s="61"/>
      <c r="EMP3" s="61"/>
      <c r="EMQ3" s="61"/>
      <c r="EMR3" s="61"/>
      <c r="EMS3" s="61"/>
      <c r="EMT3" s="61"/>
      <c r="EMU3" s="61"/>
      <c r="EMV3" s="61"/>
      <c r="EMW3" s="61"/>
      <c r="EMX3" s="61"/>
      <c r="EMY3" s="61"/>
      <c r="EMZ3" s="61"/>
      <c r="ENA3" s="61"/>
      <c r="ENB3" s="61"/>
      <c r="ENC3" s="61"/>
      <c r="END3" s="61"/>
      <c r="ENE3" s="61"/>
      <c r="ENF3" s="61"/>
      <c r="ENG3" s="61"/>
      <c r="ENH3" s="61"/>
      <c r="ENI3" s="61"/>
      <c r="ENJ3" s="61"/>
      <c r="ENK3" s="61"/>
      <c r="ENL3" s="61"/>
      <c r="ENM3" s="61"/>
      <c r="ENN3" s="61"/>
      <c r="ENO3" s="61"/>
      <c r="ENP3" s="61"/>
      <c r="ENQ3" s="61"/>
      <c r="ENR3" s="61"/>
      <c r="ENS3" s="61"/>
      <c r="ENT3" s="61"/>
      <c r="ENU3" s="61"/>
      <c r="ENV3" s="61"/>
      <c r="ENW3" s="61"/>
      <c r="ENX3" s="61"/>
      <c r="ENY3" s="61"/>
      <c r="ENZ3" s="61"/>
      <c r="EOA3" s="61"/>
      <c r="EOB3" s="61"/>
      <c r="EOC3" s="61"/>
      <c r="EOD3" s="61"/>
      <c r="EOE3" s="61"/>
      <c r="EOF3" s="61"/>
      <c r="EOG3" s="61"/>
      <c r="EOH3" s="61"/>
      <c r="EOI3" s="61"/>
      <c r="EOJ3" s="61"/>
      <c r="EOK3" s="61"/>
      <c r="EOL3" s="61"/>
      <c r="EOM3" s="61"/>
      <c r="EON3" s="61"/>
      <c r="EOO3" s="61"/>
      <c r="EOP3" s="61"/>
      <c r="EOQ3" s="61"/>
      <c r="EOR3" s="61"/>
      <c r="EOS3" s="61"/>
      <c r="EOT3" s="61"/>
      <c r="EOU3" s="61"/>
      <c r="EOV3" s="61"/>
      <c r="EOW3" s="61"/>
      <c r="EOX3" s="61"/>
      <c r="EOY3" s="61"/>
      <c r="EOZ3" s="61"/>
      <c r="EPA3" s="61"/>
      <c r="EPB3" s="61"/>
      <c r="EPC3" s="61"/>
      <c r="EPD3" s="61"/>
      <c r="EPE3" s="61"/>
      <c r="EPF3" s="61"/>
      <c r="EPG3" s="61"/>
      <c r="EPH3" s="61"/>
      <c r="EPI3" s="61"/>
      <c r="EPJ3" s="61"/>
      <c r="EPK3" s="61"/>
      <c r="EPL3" s="61"/>
      <c r="EPM3" s="61"/>
      <c r="EPN3" s="61"/>
      <c r="EPO3" s="61"/>
      <c r="EPP3" s="61"/>
      <c r="EPQ3" s="61"/>
      <c r="EPR3" s="61"/>
      <c r="EPS3" s="61"/>
      <c r="EPT3" s="61"/>
      <c r="EPU3" s="61"/>
      <c r="EPV3" s="61"/>
      <c r="EPW3" s="61"/>
      <c r="EPX3" s="61"/>
      <c r="EPY3" s="61"/>
      <c r="EPZ3" s="61"/>
      <c r="EQA3" s="61"/>
      <c r="EQB3" s="61"/>
      <c r="EQC3" s="61"/>
      <c r="EQD3" s="61"/>
      <c r="EQE3" s="61"/>
      <c r="EQF3" s="61"/>
      <c r="EQG3" s="61"/>
      <c r="EQH3" s="61"/>
      <c r="EQI3" s="61"/>
      <c r="EQJ3" s="61"/>
      <c r="EQK3" s="61"/>
      <c r="EQL3" s="61"/>
      <c r="EQM3" s="61"/>
      <c r="EQN3" s="61"/>
      <c r="EQO3" s="61"/>
      <c r="EQP3" s="61"/>
      <c r="EQQ3" s="61"/>
      <c r="EQR3" s="61"/>
      <c r="EQS3" s="61"/>
      <c r="EQT3" s="61"/>
      <c r="EQU3" s="61"/>
      <c r="EQV3" s="61"/>
      <c r="EQW3" s="61"/>
      <c r="EQX3" s="61"/>
      <c r="EQY3" s="61"/>
      <c r="EQZ3" s="61"/>
      <c r="ERA3" s="61"/>
      <c r="ERB3" s="61"/>
      <c r="ERC3" s="61"/>
      <c r="ERD3" s="61"/>
      <c r="ERE3" s="61"/>
      <c r="ERF3" s="61"/>
      <c r="ERG3" s="61"/>
      <c r="ERH3" s="61"/>
      <c r="ERI3" s="61"/>
      <c r="ERJ3" s="61"/>
      <c r="ERK3" s="61"/>
      <c r="ERL3" s="61"/>
      <c r="ERM3" s="61"/>
      <c r="ERN3" s="61"/>
      <c r="ERO3" s="61"/>
      <c r="ERP3" s="61"/>
      <c r="ERQ3" s="61"/>
      <c r="ERR3" s="61"/>
      <c r="ERS3" s="61"/>
      <c r="ERT3" s="61"/>
      <c r="ERU3" s="61"/>
      <c r="ERV3" s="61"/>
      <c r="ERW3" s="61"/>
      <c r="ERX3" s="61"/>
      <c r="ERY3" s="61"/>
      <c r="ERZ3" s="61"/>
      <c r="ESA3" s="61"/>
      <c r="ESB3" s="61"/>
      <c r="ESC3" s="61"/>
      <c r="ESD3" s="61"/>
      <c r="ESE3" s="61"/>
      <c r="ESF3" s="61"/>
      <c r="ESG3" s="61"/>
      <c r="ESH3" s="61"/>
      <c r="ESI3" s="61"/>
      <c r="ESJ3" s="61"/>
      <c r="ESK3" s="61"/>
      <c r="ESL3" s="61"/>
      <c r="ESM3" s="61"/>
      <c r="ESN3" s="61"/>
      <c r="ESO3" s="61"/>
      <c r="ESP3" s="61"/>
      <c r="ESQ3" s="61"/>
      <c r="ESR3" s="61"/>
      <c r="ESS3" s="61"/>
      <c r="EST3" s="61"/>
      <c r="ESU3" s="61"/>
      <c r="ESV3" s="61"/>
      <c r="ESW3" s="61"/>
      <c r="ESX3" s="61"/>
      <c r="ESY3" s="61"/>
      <c r="ESZ3" s="61"/>
      <c r="ETA3" s="61"/>
      <c r="ETB3" s="61"/>
      <c r="ETC3" s="61"/>
      <c r="ETD3" s="61"/>
      <c r="ETE3" s="61"/>
      <c r="ETF3" s="61"/>
      <c r="ETG3" s="61"/>
      <c r="ETH3" s="61"/>
      <c r="ETI3" s="61"/>
      <c r="ETJ3" s="61"/>
      <c r="ETK3" s="61"/>
      <c r="ETL3" s="61"/>
      <c r="ETM3" s="61"/>
      <c r="ETN3" s="61"/>
      <c r="ETO3" s="61"/>
      <c r="ETP3" s="61"/>
      <c r="ETQ3" s="61"/>
      <c r="ETR3" s="61"/>
      <c r="ETS3" s="61"/>
      <c r="ETT3" s="61"/>
      <c r="ETU3" s="61"/>
      <c r="ETV3" s="61"/>
      <c r="ETW3" s="61"/>
      <c r="ETX3" s="61"/>
      <c r="ETY3" s="61"/>
      <c r="ETZ3" s="61"/>
      <c r="EUA3" s="61"/>
      <c r="EUB3" s="61"/>
      <c r="EUC3" s="61"/>
      <c r="EUD3" s="61"/>
      <c r="EUE3" s="61"/>
      <c r="EUF3" s="61"/>
      <c r="EUG3" s="61"/>
      <c r="EUH3" s="61"/>
      <c r="EUI3" s="61"/>
      <c r="EUJ3" s="61"/>
      <c r="EUK3" s="61"/>
      <c r="EUL3" s="61"/>
      <c r="EUM3" s="61"/>
      <c r="EUN3" s="61"/>
      <c r="EUO3" s="61"/>
      <c r="EUP3" s="61"/>
      <c r="EUQ3" s="61"/>
      <c r="EUR3" s="61"/>
      <c r="EUS3" s="61"/>
      <c r="EUT3" s="61"/>
      <c r="EUU3" s="61"/>
      <c r="EUV3" s="61"/>
      <c r="EUW3" s="61"/>
      <c r="EUX3" s="61"/>
      <c r="EUY3" s="61"/>
      <c r="EUZ3" s="61"/>
      <c r="EVA3" s="61"/>
      <c r="EVB3" s="61"/>
      <c r="EVC3" s="61"/>
      <c r="EVD3" s="61"/>
      <c r="EVE3" s="61"/>
      <c r="EVF3" s="61"/>
      <c r="EVG3" s="61"/>
      <c r="EVH3" s="61"/>
      <c r="EVI3" s="61"/>
      <c r="EVJ3" s="61"/>
      <c r="EVK3" s="61"/>
      <c r="EVL3" s="61"/>
      <c r="EVM3" s="61"/>
      <c r="EVN3" s="61"/>
      <c r="EVO3" s="61"/>
      <c r="EVP3" s="61"/>
      <c r="EVQ3" s="61"/>
      <c r="EVR3" s="61"/>
      <c r="EVS3" s="61"/>
      <c r="EVT3" s="61"/>
      <c r="EVU3" s="61"/>
      <c r="EVV3" s="61"/>
      <c r="EVW3" s="61"/>
      <c r="EVX3" s="61"/>
      <c r="EVY3" s="61"/>
      <c r="EVZ3" s="61"/>
      <c r="EWA3" s="61"/>
      <c r="EWB3" s="61"/>
      <c r="EWC3" s="61"/>
      <c r="EWD3" s="61"/>
      <c r="EWE3" s="61"/>
      <c r="EWF3" s="61"/>
      <c r="EWG3" s="61"/>
      <c r="EWH3" s="61"/>
      <c r="EWI3" s="61"/>
      <c r="EWJ3" s="61"/>
      <c r="EWK3" s="61"/>
      <c r="EWL3" s="61"/>
      <c r="EWM3" s="61"/>
      <c r="EWN3" s="61"/>
      <c r="EWO3" s="61"/>
      <c r="EWP3" s="61"/>
      <c r="EWQ3" s="61"/>
      <c r="EWR3" s="61"/>
      <c r="EWS3" s="61"/>
      <c r="EWT3" s="61"/>
      <c r="EWU3" s="61"/>
      <c r="EWV3" s="61"/>
      <c r="EWW3" s="61"/>
      <c r="EWX3" s="61"/>
      <c r="EWY3" s="61"/>
      <c r="EWZ3" s="61"/>
      <c r="EXA3" s="61"/>
      <c r="EXB3" s="61"/>
      <c r="EXC3" s="61"/>
      <c r="EXD3" s="61"/>
      <c r="EXE3" s="61"/>
      <c r="EXF3" s="61"/>
      <c r="EXG3" s="61"/>
      <c r="EXH3" s="61"/>
      <c r="EXI3" s="61"/>
      <c r="EXJ3" s="61"/>
      <c r="EXK3" s="61"/>
      <c r="EXL3" s="61"/>
      <c r="EXM3" s="61"/>
      <c r="EXN3" s="61"/>
      <c r="EXO3" s="61"/>
      <c r="EXP3" s="61"/>
      <c r="EXQ3" s="61"/>
      <c r="EXR3" s="61"/>
      <c r="EXS3" s="61"/>
      <c r="EXT3" s="61"/>
      <c r="EXU3" s="61"/>
      <c r="EXV3" s="61"/>
      <c r="EXW3" s="61"/>
      <c r="EXX3" s="61"/>
      <c r="EXY3" s="61"/>
      <c r="EXZ3" s="61"/>
      <c r="EYA3" s="61"/>
      <c r="EYB3" s="61"/>
      <c r="EYC3" s="61"/>
      <c r="EYD3" s="61"/>
      <c r="EYE3" s="61"/>
      <c r="EYF3" s="61"/>
      <c r="EYG3" s="61"/>
      <c r="EYH3" s="61"/>
      <c r="EYI3" s="61"/>
      <c r="EYJ3" s="61"/>
      <c r="EYK3" s="61"/>
      <c r="EYL3" s="61"/>
      <c r="EYM3" s="61"/>
      <c r="EYN3" s="61"/>
      <c r="EYO3" s="61"/>
      <c r="EYP3" s="61"/>
      <c r="EYQ3" s="61"/>
      <c r="EYR3" s="61"/>
      <c r="EYS3" s="61"/>
      <c r="EYT3" s="61"/>
      <c r="EYU3" s="61"/>
      <c r="EYV3" s="61"/>
      <c r="EYW3" s="61"/>
      <c r="EYX3" s="61"/>
      <c r="EYY3" s="61"/>
      <c r="EYZ3" s="61"/>
      <c r="EZA3" s="61"/>
      <c r="EZB3" s="61"/>
      <c r="EZC3" s="61"/>
      <c r="EZD3" s="61"/>
      <c r="EZE3" s="61"/>
      <c r="EZF3" s="61"/>
      <c r="EZG3" s="61"/>
      <c r="EZH3" s="61"/>
      <c r="EZI3" s="61"/>
      <c r="EZJ3" s="61"/>
      <c r="EZK3" s="61"/>
      <c r="EZL3" s="61"/>
      <c r="EZM3" s="61"/>
      <c r="EZN3" s="61"/>
      <c r="EZO3" s="61"/>
      <c r="EZP3" s="61"/>
      <c r="EZQ3" s="61"/>
      <c r="EZR3" s="61"/>
      <c r="EZS3" s="61"/>
      <c r="EZT3" s="61"/>
      <c r="EZU3" s="61"/>
      <c r="EZV3" s="61"/>
      <c r="EZW3" s="61"/>
      <c r="EZX3" s="61"/>
      <c r="EZY3" s="61"/>
      <c r="EZZ3" s="61"/>
      <c r="FAA3" s="61"/>
      <c r="FAB3" s="61"/>
      <c r="FAC3" s="61"/>
      <c r="FAD3" s="61"/>
      <c r="FAE3" s="61"/>
      <c r="FAF3" s="61"/>
      <c r="FAG3" s="61"/>
      <c r="FAH3" s="61"/>
      <c r="FAI3" s="61"/>
      <c r="FAJ3" s="61"/>
      <c r="FAK3" s="61"/>
      <c r="FAL3" s="61"/>
      <c r="FAM3" s="61"/>
      <c r="FAN3" s="61"/>
      <c r="FAO3" s="61"/>
      <c r="FAP3" s="61"/>
      <c r="FAQ3" s="61"/>
      <c r="FAR3" s="61"/>
      <c r="FAS3" s="61"/>
      <c r="FAT3" s="61"/>
      <c r="FAU3" s="61"/>
      <c r="FAV3" s="61"/>
      <c r="FAW3" s="61"/>
      <c r="FAX3" s="61"/>
      <c r="FAY3" s="61"/>
      <c r="FAZ3" s="61"/>
      <c r="FBA3" s="61"/>
      <c r="FBB3" s="61"/>
      <c r="FBC3" s="61"/>
      <c r="FBD3" s="61"/>
      <c r="FBE3" s="61"/>
      <c r="FBF3" s="61"/>
      <c r="FBG3" s="61"/>
      <c r="FBH3" s="61"/>
      <c r="FBI3" s="61"/>
      <c r="FBJ3" s="61"/>
      <c r="FBK3" s="61"/>
      <c r="FBL3" s="61"/>
      <c r="FBM3" s="61"/>
      <c r="FBN3" s="61"/>
      <c r="FBO3" s="61"/>
      <c r="FBP3" s="61"/>
      <c r="FBQ3" s="61"/>
      <c r="FBR3" s="61"/>
      <c r="FBS3" s="61"/>
      <c r="FBT3" s="61"/>
      <c r="FBU3" s="61"/>
      <c r="FBV3" s="61"/>
      <c r="FBW3" s="61"/>
      <c r="FBX3" s="61"/>
      <c r="FBY3" s="61"/>
      <c r="FBZ3" s="61"/>
      <c r="FCA3" s="61"/>
      <c r="FCB3" s="61"/>
      <c r="FCC3" s="61"/>
      <c r="FCD3" s="61"/>
      <c r="FCE3" s="61"/>
      <c r="FCF3" s="61"/>
      <c r="FCG3" s="61"/>
      <c r="FCH3" s="61"/>
      <c r="FCI3" s="61"/>
      <c r="FCJ3" s="61"/>
      <c r="FCK3" s="61"/>
      <c r="FCL3" s="61"/>
      <c r="FCM3" s="61"/>
      <c r="FCN3" s="61"/>
      <c r="FCO3" s="61"/>
      <c r="FCP3" s="61"/>
      <c r="FCQ3" s="61"/>
      <c r="FCR3" s="61"/>
      <c r="FCS3" s="61"/>
      <c r="FCT3" s="61"/>
      <c r="FCU3" s="61"/>
      <c r="FCV3" s="61"/>
      <c r="FCW3" s="61"/>
      <c r="FCX3" s="61"/>
      <c r="FCY3" s="61"/>
      <c r="FCZ3" s="61"/>
      <c r="FDA3" s="61"/>
      <c r="FDB3" s="61"/>
      <c r="FDC3" s="61"/>
      <c r="FDD3" s="61"/>
      <c r="FDE3" s="61"/>
      <c r="FDF3" s="61"/>
      <c r="FDG3" s="61"/>
      <c r="FDH3" s="61"/>
      <c r="FDI3" s="61"/>
      <c r="FDJ3" s="61"/>
      <c r="FDK3" s="61"/>
      <c r="FDL3" s="61"/>
      <c r="FDM3" s="61"/>
      <c r="FDN3" s="61"/>
      <c r="FDO3" s="61"/>
      <c r="FDP3" s="61"/>
      <c r="FDQ3" s="61"/>
      <c r="FDR3" s="61"/>
      <c r="FDS3" s="61"/>
      <c r="FDT3" s="61"/>
      <c r="FDU3" s="61"/>
      <c r="FDV3" s="61"/>
      <c r="FDW3" s="61"/>
      <c r="FDX3" s="61"/>
      <c r="FDY3" s="61"/>
      <c r="FDZ3" s="61"/>
      <c r="FEA3" s="61"/>
      <c r="FEB3" s="61"/>
      <c r="FEC3" s="61"/>
      <c r="FED3" s="61"/>
      <c r="FEE3" s="61"/>
      <c r="FEF3" s="61"/>
      <c r="FEG3" s="61"/>
      <c r="FEH3" s="61"/>
      <c r="FEI3" s="61"/>
      <c r="FEJ3" s="61"/>
      <c r="FEK3" s="61"/>
      <c r="FEL3" s="61"/>
      <c r="FEM3" s="61"/>
      <c r="FEN3" s="61"/>
      <c r="FEO3" s="61"/>
      <c r="FEP3" s="61"/>
      <c r="FEQ3" s="61"/>
      <c r="FER3" s="61"/>
      <c r="FES3" s="61"/>
      <c r="FET3" s="61"/>
      <c r="FEU3" s="61"/>
      <c r="FEV3" s="61"/>
      <c r="FEW3" s="61"/>
      <c r="FEX3" s="61"/>
      <c r="FEY3" s="61"/>
      <c r="FEZ3" s="61"/>
      <c r="FFA3" s="61"/>
      <c r="FFB3" s="61"/>
      <c r="FFC3" s="61"/>
      <c r="FFD3" s="61"/>
      <c r="FFE3" s="61"/>
      <c r="FFF3" s="61"/>
      <c r="FFG3" s="61"/>
      <c r="FFH3" s="61"/>
      <c r="FFI3" s="61"/>
      <c r="FFJ3" s="61"/>
      <c r="FFK3" s="61"/>
      <c r="FFL3" s="61"/>
      <c r="FFM3" s="61"/>
      <c r="FFN3" s="61"/>
      <c r="FFO3" s="61"/>
      <c r="FFP3" s="61"/>
      <c r="FFQ3" s="61"/>
      <c r="FFR3" s="61"/>
      <c r="FFS3" s="61"/>
      <c r="FFT3" s="61"/>
      <c r="FFU3" s="61"/>
      <c r="FFV3" s="61"/>
      <c r="FFW3" s="61"/>
      <c r="FFX3" s="61"/>
      <c r="FFY3" s="61"/>
      <c r="FFZ3" s="61"/>
      <c r="FGA3" s="61"/>
      <c r="FGB3" s="61"/>
      <c r="FGC3" s="61"/>
      <c r="FGD3" s="61"/>
      <c r="FGE3" s="61"/>
      <c r="FGF3" s="61"/>
      <c r="FGG3" s="61"/>
      <c r="FGH3" s="61"/>
      <c r="FGI3" s="61"/>
      <c r="FGJ3" s="61"/>
      <c r="FGK3" s="61"/>
      <c r="FGL3" s="61"/>
      <c r="FGM3" s="61"/>
      <c r="FGN3" s="61"/>
      <c r="FGO3" s="61"/>
      <c r="FGP3" s="61"/>
      <c r="FGQ3" s="61"/>
      <c r="FGR3" s="61"/>
      <c r="FGS3" s="61"/>
      <c r="FGT3" s="61"/>
      <c r="FGU3" s="61"/>
      <c r="FGV3" s="61"/>
      <c r="FGW3" s="61"/>
      <c r="FGX3" s="61"/>
      <c r="FGY3" s="61"/>
      <c r="FGZ3" s="61"/>
      <c r="FHA3" s="61"/>
      <c r="FHB3" s="61"/>
      <c r="FHC3" s="61"/>
      <c r="FHD3" s="61"/>
      <c r="FHE3" s="61"/>
      <c r="FHF3" s="61"/>
      <c r="FHG3" s="61"/>
      <c r="FHH3" s="61"/>
      <c r="FHI3" s="61"/>
      <c r="FHJ3" s="61"/>
      <c r="FHK3" s="61"/>
      <c r="FHL3" s="61"/>
      <c r="FHM3" s="61"/>
      <c r="FHN3" s="61"/>
      <c r="FHO3" s="61"/>
      <c r="FHP3" s="61"/>
      <c r="FHQ3" s="61"/>
      <c r="FHR3" s="61"/>
      <c r="FHS3" s="61"/>
      <c r="FHT3" s="61"/>
      <c r="FHU3" s="61"/>
      <c r="FHV3" s="61"/>
      <c r="FHW3" s="61"/>
      <c r="FHX3" s="61"/>
      <c r="FHY3" s="61"/>
      <c r="FHZ3" s="61"/>
      <c r="FIA3" s="61"/>
      <c r="FIB3" s="61"/>
      <c r="FIC3" s="61"/>
      <c r="FID3" s="61"/>
      <c r="FIE3" s="61"/>
      <c r="FIF3" s="61"/>
      <c r="FIG3" s="61"/>
      <c r="FIH3" s="61"/>
      <c r="FII3" s="61"/>
      <c r="FIJ3" s="61"/>
      <c r="FIK3" s="61"/>
      <c r="FIL3" s="61"/>
      <c r="FIM3" s="61"/>
      <c r="FIN3" s="61"/>
      <c r="FIO3" s="61"/>
      <c r="FIP3" s="61"/>
      <c r="FIQ3" s="61"/>
      <c r="FIR3" s="61"/>
      <c r="FIS3" s="61"/>
      <c r="FIT3" s="61"/>
      <c r="FIU3" s="61"/>
      <c r="FIV3" s="61"/>
      <c r="FIW3" s="61"/>
      <c r="FIX3" s="61"/>
      <c r="FIY3" s="61"/>
      <c r="FIZ3" s="61"/>
      <c r="FJA3" s="61"/>
      <c r="FJB3" s="61"/>
      <c r="FJC3" s="61"/>
      <c r="FJD3" s="61"/>
      <c r="FJE3" s="61"/>
      <c r="FJF3" s="61"/>
      <c r="FJG3" s="61"/>
      <c r="FJH3" s="61"/>
      <c r="FJI3" s="61"/>
      <c r="FJJ3" s="61"/>
      <c r="FJK3" s="61"/>
      <c r="FJL3" s="61"/>
      <c r="FJM3" s="61"/>
      <c r="FJN3" s="61"/>
      <c r="FJO3" s="61"/>
      <c r="FJP3" s="61"/>
      <c r="FJQ3" s="61"/>
      <c r="FJR3" s="61"/>
      <c r="FJS3" s="61"/>
      <c r="FJT3" s="61"/>
      <c r="FJU3" s="61"/>
      <c r="FJV3" s="61"/>
      <c r="FJW3" s="61"/>
      <c r="FJX3" s="61"/>
      <c r="FJY3" s="61"/>
      <c r="FJZ3" s="61"/>
      <c r="FKA3" s="61"/>
      <c r="FKB3" s="61"/>
      <c r="FKC3" s="61"/>
      <c r="FKD3" s="61"/>
      <c r="FKE3" s="61"/>
      <c r="FKF3" s="61"/>
      <c r="FKG3" s="61"/>
      <c r="FKH3" s="61"/>
      <c r="FKI3" s="61"/>
      <c r="FKJ3" s="61"/>
      <c r="FKK3" s="61"/>
      <c r="FKL3" s="61"/>
      <c r="FKM3" s="61"/>
      <c r="FKN3" s="61"/>
      <c r="FKO3" s="61"/>
      <c r="FKP3" s="61"/>
      <c r="FKQ3" s="61"/>
      <c r="FKR3" s="61"/>
      <c r="FKS3" s="61"/>
      <c r="FKT3" s="61"/>
      <c r="FKU3" s="61"/>
      <c r="FKV3" s="61"/>
      <c r="FKW3" s="61"/>
      <c r="FKX3" s="61"/>
      <c r="FKY3" s="61"/>
      <c r="FKZ3" s="61"/>
      <c r="FLA3" s="61"/>
      <c r="FLB3" s="61"/>
      <c r="FLC3" s="61"/>
      <c r="FLD3" s="61"/>
      <c r="FLE3" s="61"/>
      <c r="FLF3" s="61"/>
      <c r="FLG3" s="61"/>
      <c r="FLH3" s="61"/>
      <c r="FLI3" s="61"/>
      <c r="FLJ3" s="61"/>
      <c r="FLK3" s="61"/>
      <c r="FLL3" s="61"/>
      <c r="FLM3" s="61"/>
      <c r="FLN3" s="61"/>
      <c r="FLO3" s="61"/>
      <c r="FLP3" s="61"/>
      <c r="FLQ3" s="61"/>
      <c r="FLR3" s="61"/>
      <c r="FLS3" s="61"/>
      <c r="FLT3" s="61"/>
      <c r="FLU3" s="61"/>
      <c r="FLV3" s="61"/>
      <c r="FLW3" s="61"/>
      <c r="FLX3" s="61"/>
      <c r="FLY3" s="61"/>
      <c r="FLZ3" s="61"/>
      <c r="FMA3" s="61"/>
      <c r="FMB3" s="61"/>
      <c r="FMC3" s="61"/>
      <c r="FMD3" s="61"/>
      <c r="FME3" s="61"/>
      <c r="FMF3" s="61"/>
      <c r="FMG3" s="61"/>
      <c r="FMH3" s="61"/>
      <c r="FMI3" s="61"/>
      <c r="FMJ3" s="61"/>
      <c r="FMK3" s="61"/>
      <c r="FML3" s="61"/>
      <c r="FMM3" s="61"/>
      <c r="FMN3" s="61"/>
      <c r="FMO3" s="61"/>
      <c r="FMP3" s="61"/>
      <c r="FMQ3" s="61"/>
      <c r="FMR3" s="61"/>
      <c r="FMS3" s="61"/>
      <c r="FMT3" s="61"/>
      <c r="FMU3" s="61"/>
      <c r="FMV3" s="61"/>
      <c r="FMW3" s="61"/>
      <c r="FMX3" s="61"/>
      <c r="FMY3" s="61"/>
      <c r="FMZ3" s="61"/>
      <c r="FNA3" s="61"/>
      <c r="FNB3" s="61"/>
      <c r="FNC3" s="61"/>
      <c r="FND3" s="61"/>
      <c r="FNE3" s="61"/>
      <c r="FNF3" s="61"/>
      <c r="FNG3" s="61"/>
      <c r="FNH3" s="61"/>
      <c r="FNI3" s="61"/>
      <c r="FNJ3" s="61"/>
      <c r="FNK3" s="61"/>
      <c r="FNL3" s="61"/>
      <c r="FNM3" s="61"/>
      <c r="FNN3" s="61"/>
      <c r="FNO3" s="61"/>
      <c r="FNP3" s="61"/>
      <c r="FNQ3" s="61"/>
      <c r="FNR3" s="61"/>
      <c r="FNS3" s="61"/>
      <c r="FNT3" s="61"/>
      <c r="FNU3" s="61"/>
      <c r="FNV3" s="61"/>
      <c r="FNW3" s="61"/>
      <c r="FNX3" s="61"/>
      <c r="FNY3" s="61"/>
      <c r="FNZ3" s="61"/>
      <c r="FOA3" s="61"/>
      <c r="FOB3" s="61"/>
      <c r="FOC3" s="61"/>
      <c r="FOD3" s="61"/>
      <c r="FOE3" s="61"/>
      <c r="FOF3" s="61"/>
      <c r="FOG3" s="61"/>
      <c r="FOH3" s="61"/>
      <c r="FOI3" s="61"/>
      <c r="FOJ3" s="61"/>
      <c r="FOK3" s="61"/>
      <c r="FOL3" s="61"/>
      <c r="FOM3" s="61"/>
      <c r="FON3" s="61"/>
      <c r="FOO3" s="61"/>
      <c r="FOP3" s="61"/>
      <c r="FOQ3" s="61"/>
      <c r="FOR3" s="61"/>
      <c r="FOS3" s="61"/>
      <c r="FOT3" s="61"/>
      <c r="FOU3" s="61"/>
      <c r="FOV3" s="61"/>
      <c r="FOW3" s="61"/>
      <c r="FOX3" s="61"/>
      <c r="FOY3" s="61"/>
      <c r="FOZ3" s="61"/>
      <c r="FPA3" s="61"/>
      <c r="FPB3" s="61"/>
      <c r="FPC3" s="61"/>
      <c r="FPD3" s="61"/>
      <c r="FPE3" s="61"/>
      <c r="FPF3" s="61"/>
      <c r="FPG3" s="61"/>
      <c r="FPH3" s="61"/>
      <c r="FPI3" s="61"/>
      <c r="FPJ3" s="61"/>
      <c r="FPK3" s="61"/>
      <c r="FPL3" s="61"/>
      <c r="FPM3" s="61"/>
      <c r="FPN3" s="61"/>
      <c r="FPO3" s="61"/>
      <c r="FPP3" s="61"/>
      <c r="FPQ3" s="61"/>
      <c r="FPR3" s="61"/>
      <c r="FPS3" s="61"/>
      <c r="FPT3" s="61"/>
      <c r="FPU3" s="61"/>
      <c r="FPV3" s="61"/>
      <c r="FPW3" s="61"/>
      <c r="FPX3" s="61"/>
      <c r="FPY3" s="61"/>
      <c r="FPZ3" s="61"/>
      <c r="FQA3" s="61"/>
      <c r="FQB3" s="61"/>
      <c r="FQC3" s="61"/>
      <c r="FQD3" s="61"/>
      <c r="FQE3" s="61"/>
      <c r="FQF3" s="61"/>
      <c r="FQG3" s="61"/>
      <c r="FQH3" s="61"/>
      <c r="FQI3" s="61"/>
      <c r="FQJ3" s="61"/>
      <c r="FQK3" s="61"/>
      <c r="FQL3" s="61"/>
      <c r="FQM3" s="61"/>
      <c r="FQN3" s="61"/>
      <c r="FQO3" s="61"/>
      <c r="FQP3" s="61"/>
      <c r="FQQ3" s="61"/>
      <c r="FQR3" s="61"/>
      <c r="FQS3" s="61"/>
      <c r="FQT3" s="61"/>
      <c r="FQU3" s="61"/>
      <c r="FQV3" s="61"/>
      <c r="FQW3" s="61"/>
      <c r="FQX3" s="61"/>
      <c r="FQY3" s="61"/>
      <c r="FQZ3" s="61"/>
      <c r="FRA3" s="61"/>
      <c r="FRB3" s="61"/>
      <c r="FRC3" s="61"/>
      <c r="FRD3" s="61"/>
      <c r="FRE3" s="61"/>
      <c r="FRF3" s="61"/>
      <c r="FRG3" s="61"/>
      <c r="FRH3" s="61"/>
      <c r="FRI3" s="61"/>
      <c r="FRJ3" s="61"/>
      <c r="FRK3" s="61"/>
      <c r="FRL3" s="61"/>
      <c r="FRM3" s="61"/>
      <c r="FRN3" s="61"/>
      <c r="FRO3" s="61"/>
      <c r="FRP3" s="61"/>
      <c r="FRQ3" s="61"/>
      <c r="FRR3" s="61"/>
      <c r="FRS3" s="61"/>
      <c r="FRT3" s="61"/>
      <c r="FRU3" s="61"/>
      <c r="FRV3" s="61"/>
      <c r="FRW3" s="61"/>
      <c r="FRX3" s="61"/>
      <c r="FRY3" s="61"/>
      <c r="FRZ3" s="61"/>
      <c r="FSA3" s="61"/>
      <c r="FSB3" s="61"/>
      <c r="FSC3" s="61"/>
      <c r="FSD3" s="61"/>
      <c r="FSE3" s="61"/>
      <c r="FSF3" s="61"/>
      <c r="FSG3" s="61"/>
      <c r="FSH3" s="61"/>
      <c r="FSI3" s="61"/>
      <c r="FSJ3" s="61"/>
      <c r="FSK3" s="61"/>
      <c r="FSL3" s="61"/>
      <c r="FSM3" s="61"/>
      <c r="FSN3" s="61"/>
      <c r="FSO3" s="61"/>
      <c r="FSP3" s="61"/>
      <c r="FSQ3" s="61"/>
      <c r="FSR3" s="61"/>
      <c r="FSS3" s="61"/>
      <c r="FST3" s="61"/>
      <c r="FSU3" s="61"/>
      <c r="FSV3" s="61"/>
      <c r="FSW3" s="61"/>
      <c r="FSX3" s="61"/>
      <c r="FSY3" s="61"/>
      <c r="FSZ3" s="61"/>
      <c r="FTA3" s="61"/>
      <c r="FTB3" s="61"/>
      <c r="FTC3" s="61"/>
      <c r="FTD3" s="61"/>
      <c r="FTE3" s="61"/>
      <c r="FTF3" s="61"/>
      <c r="FTG3" s="61"/>
      <c r="FTH3" s="61"/>
      <c r="FTI3" s="61"/>
      <c r="FTJ3" s="61"/>
      <c r="FTK3" s="61"/>
      <c r="FTL3" s="61"/>
      <c r="FTM3" s="61"/>
      <c r="FTN3" s="61"/>
      <c r="FTO3" s="61"/>
      <c r="FTP3" s="61"/>
      <c r="FTQ3" s="61"/>
      <c r="FTR3" s="61"/>
      <c r="FTS3" s="61"/>
      <c r="FTT3" s="61"/>
      <c r="FTU3" s="61"/>
      <c r="FTV3" s="61"/>
      <c r="FTW3" s="61"/>
      <c r="FTX3" s="61"/>
      <c r="FTY3" s="61"/>
      <c r="FTZ3" s="61"/>
      <c r="FUA3" s="61"/>
      <c r="FUB3" s="61"/>
      <c r="FUC3" s="61"/>
      <c r="FUD3" s="61"/>
      <c r="FUE3" s="61"/>
      <c r="FUF3" s="61"/>
      <c r="FUG3" s="61"/>
      <c r="FUH3" s="61"/>
      <c r="FUI3" s="61"/>
      <c r="FUJ3" s="61"/>
      <c r="FUK3" s="61"/>
      <c r="FUL3" s="61"/>
      <c r="FUM3" s="61"/>
      <c r="FUN3" s="61"/>
      <c r="FUO3" s="61"/>
      <c r="FUP3" s="61"/>
      <c r="FUQ3" s="61"/>
      <c r="FUR3" s="61"/>
      <c r="FUS3" s="61"/>
      <c r="FUT3" s="61"/>
      <c r="FUU3" s="61"/>
      <c r="FUV3" s="61"/>
      <c r="FUW3" s="61"/>
      <c r="FUX3" s="61"/>
      <c r="FUY3" s="61"/>
      <c r="FUZ3" s="61"/>
      <c r="FVA3" s="61"/>
      <c r="FVB3" s="61"/>
      <c r="FVC3" s="61"/>
      <c r="FVD3" s="61"/>
      <c r="FVE3" s="61"/>
      <c r="FVF3" s="61"/>
      <c r="FVG3" s="61"/>
      <c r="FVH3" s="61"/>
      <c r="FVI3" s="61"/>
      <c r="FVJ3" s="61"/>
      <c r="FVK3" s="61"/>
      <c r="FVL3" s="61"/>
      <c r="FVM3" s="61"/>
      <c r="FVN3" s="61"/>
      <c r="FVO3" s="61"/>
      <c r="FVP3" s="61"/>
      <c r="FVQ3" s="61"/>
      <c r="FVR3" s="61"/>
      <c r="FVS3" s="61"/>
      <c r="FVT3" s="61"/>
      <c r="FVU3" s="61"/>
      <c r="FVV3" s="61"/>
      <c r="FVW3" s="61"/>
      <c r="FVX3" s="61"/>
      <c r="FVY3" s="61"/>
      <c r="FVZ3" s="61"/>
      <c r="FWA3" s="61"/>
      <c r="FWB3" s="61"/>
      <c r="FWC3" s="61"/>
      <c r="FWD3" s="61"/>
      <c r="FWE3" s="61"/>
      <c r="FWF3" s="61"/>
      <c r="FWG3" s="61"/>
      <c r="FWH3" s="61"/>
      <c r="FWI3" s="61"/>
      <c r="FWJ3" s="61"/>
      <c r="FWK3" s="61"/>
      <c r="FWL3" s="61"/>
      <c r="FWM3" s="61"/>
      <c r="FWN3" s="61"/>
      <c r="FWO3" s="61"/>
      <c r="FWP3" s="61"/>
      <c r="FWQ3" s="61"/>
      <c r="FWR3" s="61"/>
      <c r="FWS3" s="61"/>
      <c r="FWT3" s="61"/>
      <c r="FWU3" s="61"/>
      <c r="FWV3" s="61"/>
      <c r="FWW3" s="61"/>
      <c r="FWX3" s="61"/>
      <c r="FWY3" s="61"/>
      <c r="FWZ3" s="61"/>
      <c r="FXA3" s="61"/>
      <c r="FXB3" s="61"/>
      <c r="FXC3" s="61"/>
      <c r="FXD3" s="61"/>
      <c r="FXE3" s="61"/>
      <c r="FXF3" s="61"/>
      <c r="FXG3" s="61"/>
      <c r="FXH3" s="61"/>
      <c r="FXI3" s="61"/>
      <c r="FXJ3" s="61"/>
      <c r="FXK3" s="61"/>
      <c r="FXL3" s="61"/>
      <c r="FXM3" s="61"/>
      <c r="FXN3" s="61"/>
      <c r="FXO3" s="61"/>
      <c r="FXP3" s="61"/>
      <c r="FXQ3" s="61"/>
      <c r="FXR3" s="61"/>
      <c r="FXS3" s="61"/>
      <c r="FXT3" s="61"/>
      <c r="FXU3" s="61"/>
      <c r="FXV3" s="61"/>
      <c r="FXW3" s="61"/>
      <c r="FXX3" s="61"/>
      <c r="FXY3" s="61"/>
      <c r="FXZ3" s="61"/>
      <c r="FYA3" s="61"/>
      <c r="FYB3" s="61"/>
      <c r="FYC3" s="61"/>
      <c r="FYD3" s="61"/>
      <c r="FYE3" s="61"/>
      <c r="FYF3" s="61"/>
      <c r="FYG3" s="61"/>
      <c r="FYH3" s="61"/>
      <c r="FYI3" s="61"/>
      <c r="FYJ3" s="61"/>
      <c r="FYK3" s="61"/>
      <c r="FYL3" s="61"/>
      <c r="FYM3" s="61"/>
      <c r="FYN3" s="61"/>
      <c r="FYO3" s="61"/>
      <c r="FYP3" s="61"/>
      <c r="FYQ3" s="61"/>
      <c r="FYR3" s="61"/>
      <c r="FYS3" s="61"/>
      <c r="FYT3" s="61"/>
      <c r="FYU3" s="61"/>
      <c r="FYV3" s="61"/>
      <c r="FYW3" s="61"/>
      <c r="FYX3" s="61"/>
      <c r="FYY3" s="61"/>
      <c r="FYZ3" s="61"/>
      <c r="FZA3" s="61"/>
      <c r="FZB3" s="61"/>
      <c r="FZC3" s="61"/>
      <c r="FZD3" s="61"/>
      <c r="FZE3" s="61"/>
      <c r="FZF3" s="61"/>
      <c r="FZG3" s="61"/>
      <c r="FZH3" s="61"/>
      <c r="FZI3" s="61"/>
      <c r="FZJ3" s="61"/>
      <c r="FZK3" s="61"/>
      <c r="FZL3" s="61"/>
      <c r="FZM3" s="61"/>
      <c r="FZN3" s="61"/>
      <c r="FZO3" s="61"/>
      <c r="FZP3" s="61"/>
      <c r="FZQ3" s="61"/>
      <c r="FZR3" s="61"/>
      <c r="FZS3" s="61"/>
      <c r="FZT3" s="61"/>
      <c r="FZU3" s="61"/>
      <c r="FZV3" s="61"/>
      <c r="FZW3" s="61"/>
      <c r="FZX3" s="61"/>
      <c r="FZY3" s="61"/>
      <c r="FZZ3" s="61"/>
      <c r="GAA3" s="61"/>
      <c r="GAB3" s="61"/>
      <c r="GAC3" s="61"/>
      <c r="GAD3" s="61"/>
      <c r="GAE3" s="61"/>
      <c r="GAF3" s="61"/>
      <c r="GAG3" s="61"/>
      <c r="GAH3" s="61"/>
      <c r="GAI3" s="61"/>
      <c r="GAJ3" s="61"/>
      <c r="GAK3" s="61"/>
      <c r="GAL3" s="61"/>
      <c r="GAM3" s="61"/>
      <c r="GAN3" s="61"/>
      <c r="GAO3" s="61"/>
      <c r="GAP3" s="61"/>
      <c r="GAQ3" s="61"/>
      <c r="GAR3" s="61"/>
      <c r="GAS3" s="61"/>
      <c r="GAT3" s="61"/>
      <c r="GAU3" s="61"/>
      <c r="GAV3" s="61"/>
      <c r="GAW3" s="61"/>
      <c r="GAX3" s="61"/>
      <c r="GAY3" s="61"/>
      <c r="GAZ3" s="61"/>
      <c r="GBA3" s="61"/>
      <c r="GBB3" s="61"/>
      <c r="GBC3" s="61"/>
      <c r="GBD3" s="61"/>
      <c r="GBE3" s="61"/>
      <c r="GBF3" s="61"/>
      <c r="GBG3" s="61"/>
      <c r="GBH3" s="61"/>
      <c r="GBI3" s="61"/>
      <c r="GBJ3" s="61"/>
      <c r="GBK3" s="61"/>
      <c r="GBL3" s="61"/>
      <c r="GBM3" s="61"/>
      <c r="GBN3" s="61"/>
      <c r="GBO3" s="61"/>
      <c r="GBP3" s="61"/>
      <c r="GBQ3" s="61"/>
      <c r="GBR3" s="61"/>
      <c r="GBS3" s="61"/>
      <c r="GBT3" s="61"/>
      <c r="GBU3" s="61"/>
      <c r="GBV3" s="61"/>
      <c r="GBW3" s="61"/>
      <c r="GBX3" s="61"/>
      <c r="GBY3" s="61"/>
      <c r="GBZ3" s="61"/>
      <c r="GCA3" s="61"/>
      <c r="GCB3" s="61"/>
      <c r="GCC3" s="61"/>
      <c r="GCD3" s="61"/>
      <c r="GCE3" s="61"/>
      <c r="GCF3" s="61"/>
      <c r="GCG3" s="61"/>
      <c r="GCH3" s="61"/>
      <c r="GCI3" s="61"/>
      <c r="GCJ3" s="61"/>
      <c r="GCK3" s="61"/>
      <c r="GCL3" s="61"/>
      <c r="GCM3" s="61"/>
      <c r="GCN3" s="61"/>
      <c r="GCO3" s="61"/>
      <c r="GCP3" s="61"/>
      <c r="GCQ3" s="61"/>
      <c r="GCR3" s="61"/>
      <c r="GCS3" s="61"/>
      <c r="GCT3" s="61"/>
      <c r="GCU3" s="61"/>
      <c r="GCV3" s="61"/>
      <c r="GCW3" s="61"/>
      <c r="GCX3" s="61"/>
      <c r="GCY3" s="61"/>
      <c r="GCZ3" s="61"/>
      <c r="GDA3" s="61"/>
      <c r="GDB3" s="61"/>
      <c r="GDC3" s="61"/>
      <c r="GDD3" s="61"/>
      <c r="GDE3" s="61"/>
      <c r="GDF3" s="61"/>
      <c r="GDG3" s="61"/>
      <c r="GDH3" s="61"/>
      <c r="GDI3" s="61"/>
      <c r="GDJ3" s="61"/>
      <c r="GDK3" s="61"/>
      <c r="GDL3" s="61"/>
      <c r="GDM3" s="61"/>
      <c r="GDN3" s="61"/>
      <c r="GDO3" s="61"/>
      <c r="GDP3" s="61"/>
      <c r="GDQ3" s="61"/>
      <c r="GDR3" s="61"/>
      <c r="GDS3" s="61"/>
      <c r="GDT3" s="61"/>
      <c r="GDU3" s="61"/>
      <c r="GDV3" s="61"/>
      <c r="GDW3" s="61"/>
      <c r="GDX3" s="61"/>
      <c r="GDY3" s="61"/>
      <c r="GDZ3" s="61"/>
      <c r="GEA3" s="61"/>
      <c r="GEB3" s="61"/>
      <c r="GEC3" s="61"/>
      <c r="GED3" s="61"/>
      <c r="GEE3" s="61"/>
      <c r="GEF3" s="61"/>
      <c r="GEG3" s="61"/>
      <c r="GEH3" s="61"/>
      <c r="GEI3" s="61"/>
      <c r="GEJ3" s="61"/>
      <c r="GEK3" s="61"/>
      <c r="GEL3" s="61"/>
      <c r="GEM3" s="61"/>
      <c r="GEN3" s="61"/>
      <c r="GEO3" s="61"/>
      <c r="GEP3" s="61"/>
      <c r="GEQ3" s="61"/>
      <c r="GER3" s="61"/>
      <c r="GES3" s="61"/>
      <c r="GET3" s="61"/>
      <c r="GEU3" s="61"/>
      <c r="GEV3" s="61"/>
      <c r="GEW3" s="61"/>
      <c r="GEX3" s="61"/>
      <c r="GEY3" s="61"/>
      <c r="GEZ3" s="61"/>
      <c r="GFA3" s="61"/>
      <c r="GFB3" s="61"/>
      <c r="GFC3" s="61"/>
      <c r="GFD3" s="61"/>
      <c r="GFE3" s="61"/>
      <c r="GFF3" s="61"/>
      <c r="GFG3" s="61"/>
      <c r="GFH3" s="61"/>
      <c r="GFI3" s="61"/>
      <c r="GFJ3" s="61"/>
      <c r="GFK3" s="61"/>
      <c r="GFL3" s="61"/>
      <c r="GFM3" s="61"/>
      <c r="GFN3" s="61"/>
      <c r="GFO3" s="61"/>
      <c r="GFP3" s="61"/>
      <c r="GFQ3" s="61"/>
      <c r="GFR3" s="61"/>
      <c r="GFS3" s="61"/>
      <c r="GFT3" s="61"/>
      <c r="GFU3" s="61"/>
      <c r="GFV3" s="61"/>
      <c r="GFW3" s="61"/>
      <c r="GFX3" s="61"/>
      <c r="GFY3" s="61"/>
      <c r="GFZ3" s="61"/>
      <c r="GGA3" s="61"/>
      <c r="GGB3" s="61"/>
      <c r="GGC3" s="61"/>
      <c r="GGD3" s="61"/>
      <c r="GGE3" s="61"/>
      <c r="GGF3" s="61"/>
      <c r="GGG3" s="61"/>
      <c r="GGH3" s="61"/>
      <c r="GGI3" s="61"/>
      <c r="GGJ3" s="61"/>
      <c r="GGK3" s="61"/>
      <c r="GGL3" s="61"/>
      <c r="GGM3" s="61"/>
      <c r="GGN3" s="61"/>
      <c r="GGO3" s="61"/>
      <c r="GGP3" s="61"/>
      <c r="GGQ3" s="61"/>
      <c r="GGR3" s="61"/>
      <c r="GGS3" s="61"/>
      <c r="GGT3" s="61"/>
      <c r="GGU3" s="61"/>
      <c r="GGV3" s="61"/>
      <c r="GGW3" s="61"/>
      <c r="GGX3" s="61"/>
      <c r="GGY3" s="61"/>
      <c r="GGZ3" s="61"/>
      <c r="GHA3" s="61"/>
      <c r="GHB3" s="61"/>
      <c r="GHC3" s="61"/>
      <c r="GHD3" s="61"/>
      <c r="GHE3" s="61"/>
      <c r="GHF3" s="61"/>
      <c r="GHG3" s="61"/>
      <c r="GHH3" s="61"/>
      <c r="GHI3" s="61"/>
      <c r="GHJ3" s="61"/>
      <c r="GHK3" s="61"/>
      <c r="GHL3" s="61"/>
      <c r="GHM3" s="61"/>
      <c r="GHN3" s="61"/>
      <c r="GHO3" s="61"/>
      <c r="GHP3" s="61"/>
      <c r="GHQ3" s="61"/>
      <c r="GHR3" s="61"/>
      <c r="GHS3" s="61"/>
      <c r="GHT3" s="61"/>
      <c r="GHU3" s="61"/>
      <c r="GHV3" s="61"/>
      <c r="GHW3" s="61"/>
      <c r="GHX3" s="61"/>
      <c r="GHY3" s="61"/>
      <c r="GHZ3" s="61"/>
      <c r="GIA3" s="61"/>
      <c r="GIB3" s="61"/>
      <c r="GIC3" s="61"/>
      <c r="GID3" s="61"/>
      <c r="GIE3" s="61"/>
      <c r="GIF3" s="61"/>
      <c r="GIG3" s="61"/>
      <c r="GIH3" s="61"/>
      <c r="GII3" s="61"/>
      <c r="GIJ3" s="61"/>
      <c r="GIK3" s="61"/>
      <c r="GIL3" s="61"/>
      <c r="GIM3" s="61"/>
      <c r="GIN3" s="61"/>
      <c r="GIO3" s="61"/>
      <c r="GIP3" s="61"/>
      <c r="GIQ3" s="61"/>
      <c r="GIR3" s="61"/>
      <c r="GIS3" s="61"/>
      <c r="GIT3" s="61"/>
      <c r="GIU3" s="61"/>
      <c r="GIV3" s="61"/>
      <c r="GIW3" s="61"/>
      <c r="GIX3" s="61"/>
      <c r="GIY3" s="61"/>
      <c r="GIZ3" s="61"/>
      <c r="GJA3" s="61"/>
      <c r="GJB3" s="61"/>
      <c r="GJC3" s="61"/>
      <c r="GJD3" s="61"/>
      <c r="GJE3" s="61"/>
      <c r="GJF3" s="61"/>
      <c r="GJG3" s="61"/>
      <c r="GJH3" s="61"/>
      <c r="GJI3" s="61"/>
      <c r="GJJ3" s="61"/>
      <c r="GJK3" s="61"/>
      <c r="GJL3" s="61"/>
      <c r="GJM3" s="61"/>
      <c r="GJN3" s="61"/>
      <c r="GJO3" s="61"/>
      <c r="GJP3" s="61"/>
      <c r="GJQ3" s="61"/>
      <c r="GJR3" s="61"/>
      <c r="GJS3" s="61"/>
      <c r="GJT3" s="61"/>
      <c r="GJU3" s="61"/>
      <c r="GJV3" s="61"/>
      <c r="GJW3" s="61"/>
      <c r="GJX3" s="61"/>
      <c r="GJY3" s="61"/>
      <c r="GJZ3" s="61"/>
      <c r="GKA3" s="61"/>
      <c r="GKB3" s="61"/>
      <c r="GKC3" s="61"/>
      <c r="GKD3" s="61"/>
      <c r="GKE3" s="61"/>
      <c r="GKF3" s="61"/>
      <c r="GKG3" s="61"/>
      <c r="GKH3" s="61"/>
      <c r="GKI3" s="61"/>
      <c r="GKJ3" s="61"/>
      <c r="GKK3" s="61"/>
      <c r="GKL3" s="61"/>
      <c r="GKM3" s="61"/>
      <c r="GKN3" s="61"/>
      <c r="GKO3" s="61"/>
      <c r="GKP3" s="61"/>
      <c r="GKQ3" s="61"/>
      <c r="GKR3" s="61"/>
      <c r="GKS3" s="61"/>
      <c r="GKT3" s="61"/>
      <c r="GKU3" s="61"/>
      <c r="GKV3" s="61"/>
      <c r="GKW3" s="61"/>
      <c r="GKX3" s="61"/>
      <c r="GKY3" s="61"/>
      <c r="GKZ3" s="61"/>
      <c r="GLA3" s="61"/>
      <c r="GLB3" s="61"/>
      <c r="GLC3" s="61"/>
      <c r="GLD3" s="61"/>
      <c r="GLE3" s="61"/>
      <c r="GLF3" s="61"/>
      <c r="GLG3" s="61"/>
      <c r="GLH3" s="61"/>
      <c r="GLI3" s="61"/>
      <c r="GLJ3" s="61"/>
      <c r="GLK3" s="61"/>
      <c r="GLL3" s="61"/>
      <c r="GLM3" s="61"/>
      <c r="GLN3" s="61"/>
      <c r="GLO3" s="61"/>
      <c r="GLP3" s="61"/>
      <c r="GLQ3" s="61"/>
      <c r="GLR3" s="61"/>
      <c r="GLS3" s="61"/>
      <c r="GLT3" s="61"/>
      <c r="GLU3" s="61"/>
      <c r="GLV3" s="61"/>
      <c r="GLW3" s="61"/>
      <c r="GLX3" s="61"/>
      <c r="GLY3" s="61"/>
      <c r="GLZ3" s="61"/>
      <c r="GMA3" s="61"/>
      <c r="GMB3" s="61"/>
      <c r="GMC3" s="61"/>
      <c r="GMD3" s="61"/>
      <c r="GME3" s="61"/>
      <c r="GMF3" s="61"/>
      <c r="GMG3" s="61"/>
      <c r="GMH3" s="61"/>
      <c r="GMI3" s="61"/>
      <c r="GMJ3" s="61"/>
      <c r="GMK3" s="61"/>
      <c r="GML3" s="61"/>
      <c r="GMM3" s="61"/>
      <c r="GMN3" s="61"/>
      <c r="GMO3" s="61"/>
      <c r="GMP3" s="61"/>
      <c r="GMQ3" s="61"/>
      <c r="GMR3" s="61"/>
      <c r="GMS3" s="61"/>
      <c r="GMT3" s="61"/>
      <c r="GMU3" s="61"/>
      <c r="GMV3" s="61"/>
      <c r="GMW3" s="61"/>
      <c r="GMX3" s="61"/>
      <c r="GMY3" s="61"/>
      <c r="GMZ3" s="61"/>
      <c r="GNA3" s="61"/>
      <c r="GNB3" s="61"/>
      <c r="GNC3" s="61"/>
      <c r="GND3" s="61"/>
      <c r="GNE3" s="61"/>
      <c r="GNF3" s="61"/>
      <c r="GNG3" s="61"/>
      <c r="GNH3" s="61"/>
      <c r="GNI3" s="61"/>
      <c r="GNJ3" s="61"/>
      <c r="GNK3" s="61"/>
      <c r="GNL3" s="61"/>
      <c r="GNM3" s="61"/>
      <c r="GNN3" s="61"/>
      <c r="GNO3" s="61"/>
      <c r="GNP3" s="61"/>
      <c r="GNQ3" s="61"/>
      <c r="GNR3" s="61"/>
      <c r="GNS3" s="61"/>
      <c r="GNT3" s="61"/>
      <c r="GNU3" s="61"/>
      <c r="GNV3" s="61"/>
      <c r="GNW3" s="61"/>
      <c r="GNX3" s="61"/>
      <c r="GNY3" s="61"/>
      <c r="GNZ3" s="61"/>
      <c r="GOA3" s="61"/>
      <c r="GOB3" s="61"/>
      <c r="GOC3" s="61"/>
      <c r="GOD3" s="61"/>
      <c r="GOE3" s="61"/>
      <c r="GOF3" s="61"/>
      <c r="GOG3" s="61"/>
      <c r="GOH3" s="61"/>
      <c r="GOI3" s="61"/>
      <c r="GOJ3" s="61"/>
      <c r="GOK3" s="61"/>
      <c r="GOL3" s="61"/>
      <c r="GOM3" s="61"/>
      <c r="GON3" s="61"/>
      <c r="GOO3" s="61"/>
      <c r="GOP3" s="61"/>
      <c r="GOQ3" s="61"/>
      <c r="GOR3" s="61"/>
      <c r="GOS3" s="61"/>
      <c r="GOT3" s="61"/>
      <c r="GOU3" s="61"/>
      <c r="GOV3" s="61"/>
      <c r="GOW3" s="61"/>
      <c r="GOX3" s="61"/>
      <c r="GOY3" s="61"/>
      <c r="GOZ3" s="61"/>
      <c r="GPA3" s="61"/>
      <c r="GPB3" s="61"/>
      <c r="GPC3" s="61"/>
      <c r="GPD3" s="61"/>
      <c r="GPE3" s="61"/>
      <c r="GPF3" s="61"/>
      <c r="GPG3" s="61"/>
      <c r="GPH3" s="61"/>
      <c r="GPI3" s="61"/>
      <c r="GPJ3" s="61"/>
      <c r="GPK3" s="61"/>
      <c r="GPL3" s="61"/>
      <c r="GPM3" s="61"/>
      <c r="GPN3" s="61"/>
      <c r="GPO3" s="61"/>
      <c r="GPP3" s="61"/>
      <c r="GPQ3" s="61"/>
      <c r="GPR3" s="61"/>
      <c r="GPS3" s="61"/>
      <c r="GPT3" s="61"/>
      <c r="GPU3" s="61"/>
      <c r="GPV3" s="61"/>
      <c r="GPW3" s="61"/>
      <c r="GPX3" s="61"/>
      <c r="GPY3" s="61"/>
      <c r="GPZ3" s="61"/>
      <c r="GQA3" s="61"/>
      <c r="GQB3" s="61"/>
      <c r="GQC3" s="61"/>
      <c r="GQD3" s="61"/>
      <c r="GQE3" s="61"/>
      <c r="GQF3" s="61"/>
      <c r="GQG3" s="61"/>
      <c r="GQH3" s="61"/>
      <c r="GQI3" s="61"/>
      <c r="GQJ3" s="61"/>
      <c r="GQK3" s="61"/>
      <c r="GQL3" s="61"/>
      <c r="GQM3" s="61"/>
      <c r="GQN3" s="61"/>
      <c r="GQO3" s="61"/>
      <c r="GQP3" s="61"/>
      <c r="GQQ3" s="61"/>
      <c r="GQR3" s="61"/>
      <c r="GQS3" s="61"/>
      <c r="GQT3" s="61"/>
      <c r="GQU3" s="61"/>
      <c r="GQV3" s="61"/>
      <c r="GQW3" s="61"/>
      <c r="GQX3" s="61"/>
      <c r="GQY3" s="61"/>
      <c r="GQZ3" s="61"/>
      <c r="GRA3" s="61"/>
      <c r="GRB3" s="61"/>
      <c r="GRC3" s="61"/>
      <c r="GRD3" s="61"/>
      <c r="GRE3" s="61"/>
      <c r="GRF3" s="61"/>
      <c r="GRG3" s="61"/>
      <c r="GRH3" s="61"/>
      <c r="GRI3" s="61"/>
      <c r="GRJ3" s="61"/>
      <c r="GRK3" s="61"/>
      <c r="GRL3" s="61"/>
      <c r="GRM3" s="61"/>
      <c r="GRN3" s="61"/>
      <c r="GRO3" s="61"/>
      <c r="GRP3" s="61"/>
      <c r="GRQ3" s="61"/>
      <c r="GRR3" s="61"/>
      <c r="GRS3" s="61"/>
      <c r="GRT3" s="61"/>
      <c r="GRU3" s="61"/>
      <c r="GRV3" s="61"/>
      <c r="GRW3" s="61"/>
      <c r="GRX3" s="61"/>
      <c r="GRY3" s="61"/>
      <c r="GRZ3" s="61"/>
      <c r="GSA3" s="61"/>
      <c r="GSB3" s="61"/>
      <c r="GSC3" s="61"/>
      <c r="GSD3" s="61"/>
      <c r="GSE3" s="61"/>
      <c r="GSF3" s="61"/>
      <c r="GSG3" s="61"/>
      <c r="GSH3" s="61"/>
      <c r="GSI3" s="61"/>
      <c r="GSJ3" s="61"/>
      <c r="GSK3" s="61"/>
      <c r="GSL3" s="61"/>
      <c r="GSM3" s="61"/>
      <c r="GSN3" s="61"/>
      <c r="GSO3" s="61"/>
      <c r="GSP3" s="61"/>
      <c r="GSQ3" s="61"/>
      <c r="GSR3" s="61"/>
      <c r="GSS3" s="61"/>
      <c r="GST3" s="61"/>
      <c r="GSU3" s="61"/>
      <c r="GSV3" s="61"/>
      <c r="GSW3" s="61"/>
      <c r="GSX3" s="61"/>
      <c r="GSY3" s="61"/>
      <c r="GSZ3" s="61"/>
      <c r="GTA3" s="61"/>
      <c r="GTB3" s="61"/>
      <c r="GTC3" s="61"/>
      <c r="GTD3" s="61"/>
      <c r="GTE3" s="61"/>
      <c r="GTF3" s="61"/>
      <c r="GTG3" s="61"/>
      <c r="GTH3" s="61"/>
      <c r="GTI3" s="61"/>
      <c r="GTJ3" s="61"/>
      <c r="GTK3" s="61"/>
      <c r="GTL3" s="61"/>
      <c r="GTM3" s="61"/>
      <c r="GTN3" s="61"/>
      <c r="GTO3" s="61"/>
      <c r="GTP3" s="61"/>
      <c r="GTQ3" s="61"/>
      <c r="GTR3" s="61"/>
      <c r="GTS3" s="61"/>
      <c r="GTT3" s="61"/>
      <c r="GTU3" s="61"/>
      <c r="GTV3" s="61"/>
      <c r="GTW3" s="61"/>
      <c r="GTX3" s="61"/>
      <c r="GTY3" s="61"/>
      <c r="GTZ3" s="61"/>
      <c r="GUA3" s="61"/>
      <c r="GUB3" s="61"/>
      <c r="GUC3" s="61"/>
      <c r="GUD3" s="61"/>
      <c r="GUE3" s="61"/>
      <c r="GUF3" s="61"/>
      <c r="GUG3" s="61"/>
      <c r="GUH3" s="61"/>
      <c r="GUI3" s="61"/>
      <c r="GUJ3" s="61"/>
      <c r="GUK3" s="61"/>
      <c r="GUL3" s="61"/>
      <c r="GUM3" s="61"/>
      <c r="GUN3" s="61"/>
      <c r="GUO3" s="61"/>
      <c r="GUP3" s="61"/>
      <c r="GUQ3" s="61"/>
      <c r="GUR3" s="61"/>
      <c r="GUS3" s="61"/>
      <c r="GUT3" s="61"/>
      <c r="GUU3" s="61"/>
      <c r="GUV3" s="61"/>
      <c r="GUW3" s="61"/>
      <c r="GUX3" s="61"/>
      <c r="GUY3" s="61"/>
      <c r="GUZ3" s="61"/>
      <c r="GVA3" s="61"/>
      <c r="GVB3" s="61"/>
      <c r="GVC3" s="61"/>
      <c r="GVD3" s="61"/>
      <c r="GVE3" s="61"/>
      <c r="GVF3" s="61"/>
      <c r="GVG3" s="61"/>
      <c r="GVH3" s="61"/>
      <c r="GVI3" s="61"/>
      <c r="GVJ3" s="61"/>
      <c r="GVK3" s="61"/>
      <c r="GVL3" s="61"/>
      <c r="GVM3" s="61"/>
      <c r="GVN3" s="61"/>
      <c r="GVO3" s="61"/>
      <c r="GVP3" s="61"/>
      <c r="GVQ3" s="61"/>
      <c r="GVR3" s="61"/>
      <c r="GVS3" s="61"/>
      <c r="GVT3" s="61"/>
      <c r="GVU3" s="61"/>
      <c r="GVV3" s="61"/>
      <c r="GVW3" s="61"/>
      <c r="GVX3" s="61"/>
      <c r="GVY3" s="61"/>
      <c r="GVZ3" s="61"/>
      <c r="GWA3" s="61"/>
      <c r="GWB3" s="61"/>
      <c r="GWC3" s="61"/>
      <c r="GWD3" s="61"/>
      <c r="GWE3" s="61"/>
      <c r="GWF3" s="61"/>
      <c r="GWG3" s="61"/>
      <c r="GWH3" s="61"/>
      <c r="GWI3" s="61"/>
      <c r="GWJ3" s="61"/>
      <c r="GWK3" s="61"/>
      <c r="GWL3" s="61"/>
      <c r="GWM3" s="61"/>
      <c r="GWN3" s="61"/>
      <c r="GWO3" s="61"/>
      <c r="GWP3" s="61"/>
      <c r="GWQ3" s="61"/>
      <c r="GWR3" s="61"/>
      <c r="GWS3" s="61"/>
      <c r="GWT3" s="61"/>
      <c r="GWU3" s="61"/>
      <c r="GWV3" s="61"/>
      <c r="GWW3" s="61"/>
      <c r="GWX3" s="61"/>
      <c r="GWY3" s="61"/>
      <c r="GWZ3" s="61"/>
      <c r="GXA3" s="61"/>
      <c r="GXB3" s="61"/>
      <c r="GXC3" s="61"/>
      <c r="GXD3" s="61"/>
      <c r="GXE3" s="61"/>
      <c r="GXF3" s="61"/>
      <c r="GXG3" s="61"/>
      <c r="GXH3" s="61"/>
      <c r="GXI3" s="61"/>
      <c r="GXJ3" s="61"/>
      <c r="GXK3" s="61"/>
      <c r="GXL3" s="61"/>
      <c r="GXM3" s="61"/>
      <c r="GXN3" s="61"/>
      <c r="GXO3" s="61"/>
      <c r="GXP3" s="61"/>
      <c r="GXQ3" s="61"/>
      <c r="GXR3" s="61"/>
      <c r="GXS3" s="61"/>
      <c r="GXT3" s="61"/>
      <c r="GXU3" s="61"/>
      <c r="GXV3" s="61"/>
      <c r="GXW3" s="61"/>
      <c r="GXX3" s="61"/>
      <c r="GXY3" s="61"/>
      <c r="GXZ3" s="61"/>
      <c r="GYA3" s="61"/>
      <c r="GYB3" s="61"/>
      <c r="GYC3" s="61"/>
      <c r="GYD3" s="61"/>
      <c r="GYE3" s="61"/>
      <c r="GYF3" s="61"/>
      <c r="GYG3" s="61"/>
      <c r="GYH3" s="61"/>
      <c r="GYI3" s="61"/>
      <c r="GYJ3" s="61"/>
      <c r="GYK3" s="61"/>
      <c r="GYL3" s="61"/>
      <c r="GYM3" s="61"/>
      <c r="GYN3" s="61"/>
      <c r="GYO3" s="61"/>
      <c r="GYP3" s="61"/>
      <c r="GYQ3" s="61"/>
      <c r="GYR3" s="61"/>
      <c r="GYS3" s="61"/>
      <c r="GYT3" s="61"/>
      <c r="GYU3" s="61"/>
      <c r="GYV3" s="61"/>
      <c r="GYW3" s="61"/>
      <c r="GYX3" s="61"/>
      <c r="GYY3" s="61"/>
      <c r="GYZ3" s="61"/>
      <c r="GZA3" s="61"/>
      <c r="GZB3" s="61"/>
      <c r="GZC3" s="61"/>
      <c r="GZD3" s="61"/>
      <c r="GZE3" s="61"/>
      <c r="GZF3" s="61"/>
      <c r="GZG3" s="61"/>
      <c r="GZH3" s="61"/>
      <c r="GZI3" s="61"/>
      <c r="GZJ3" s="61"/>
      <c r="GZK3" s="61"/>
      <c r="GZL3" s="61"/>
      <c r="GZM3" s="61"/>
      <c r="GZN3" s="61"/>
      <c r="GZO3" s="61"/>
      <c r="GZP3" s="61"/>
      <c r="GZQ3" s="61"/>
      <c r="GZR3" s="61"/>
      <c r="GZS3" s="61"/>
      <c r="GZT3" s="61"/>
      <c r="GZU3" s="61"/>
      <c r="GZV3" s="61"/>
      <c r="GZW3" s="61"/>
      <c r="GZX3" s="61"/>
      <c r="GZY3" s="61"/>
      <c r="GZZ3" s="61"/>
      <c r="HAA3" s="61"/>
      <c r="HAB3" s="61"/>
      <c r="HAC3" s="61"/>
      <c r="HAD3" s="61"/>
      <c r="HAE3" s="61"/>
      <c r="HAF3" s="61"/>
      <c r="HAG3" s="61"/>
      <c r="HAH3" s="61"/>
      <c r="HAI3" s="61"/>
      <c r="HAJ3" s="61"/>
      <c r="HAK3" s="61"/>
      <c r="HAL3" s="61"/>
      <c r="HAM3" s="61"/>
      <c r="HAN3" s="61"/>
      <c r="HAO3" s="61"/>
      <c r="HAP3" s="61"/>
      <c r="HAQ3" s="61"/>
      <c r="HAR3" s="61"/>
      <c r="HAS3" s="61"/>
      <c r="HAT3" s="61"/>
      <c r="HAU3" s="61"/>
      <c r="HAV3" s="61"/>
      <c r="HAW3" s="61"/>
      <c r="HAX3" s="61"/>
      <c r="HAY3" s="61"/>
      <c r="HAZ3" s="61"/>
      <c r="HBA3" s="61"/>
      <c r="HBB3" s="61"/>
      <c r="HBC3" s="61"/>
      <c r="HBD3" s="61"/>
      <c r="HBE3" s="61"/>
      <c r="HBF3" s="61"/>
      <c r="HBG3" s="61"/>
      <c r="HBH3" s="61"/>
      <c r="HBI3" s="61"/>
      <c r="HBJ3" s="61"/>
      <c r="HBK3" s="61"/>
      <c r="HBL3" s="61"/>
      <c r="HBM3" s="61"/>
      <c r="HBN3" s="61"/>
      <c r="HBO3" s="61"/>
      <c r="HBP3" s="61"/>
      <c r="HBQ3" s="61"/>
      <c r="HBR3" s="61"/>
      <c r="HBS3" s="61"/>
      <c r="HBT3" s="61"/>
      <c r="HBU3" s="61"/>
      <c r="HBV3" s="61"/>
      <c r="HBW3" s="61"/>
      <c r="HBX3" s="61"/>
      <c r="HBY3" s="61"/>
      <c r="HBZ3" s="61"/>
      <c r="HCA3" s="61"/>
      <c r="HCB3" s="61"/>
      <c r="HCC3" s="61"/>
      <c r="HCD3" s="61"/>
      <c r="HCE3" s="61"/>
      <c r="HCF3" s="61"/>
      <c r="HCG3" s="61"/>
      <c r="HCH3" s="61"/>
      <c r="HCI3" s="61"/>
      <c r="HCJ3" s="61"/>
      <c r="HCK3" s="61"/>
      <c r="HCL3" s="61"/>
      <c r="HCM3" s="61"/>
      <c r="HCN3" s="61"/>
      <c r="HCO3" s="61"/>
      <c r="HCP3" s="61"/>
      <c r="HCQ3" s="61"/>
      <c r="HCR3" s="61"/>
      <c r="HCS3" s="61"/>
      <c r="HCT3" s="61"/>
      <c r="HCU3" s="61"/>
      <c r="HCV3" s="61"/>
      <c r="HCW3" s="61"/>
      <c r="HCX3" s="61"/>
      <c r="HCY3" s="61"/>
      <c r="HCZ3" s="61"/>
      <c r="HDA3" s="61"/>
      <c r="HDB3" s="61"/>
      <c r="HDC3" s="61"/>
      <c r="HDD3" s="61"/>
      <c r="HDE3" s="61"/>
      <c r="HDF3" s="61"/>
      <c r="HDG3" s="61"/>
      <c r="HDH3" s="61"/>
      <c r="HDI3" s="61"/>
      <c r="HDJ3" s="61"/>
      <c r="HDK3" s="61"/>
      <c r="HDL3" s="61"/>
      <c r="HDM3" s="61"/>
      <c r="HDN3" s="61"/>
      <c r="HDO3" s="61"/>
      <c r="HDP3" s="61"/>
      <c r="HDQ3" s="61"/>
      <c r="HDR3" s="61"/>
      <c r="HDS3" s="61"/>
      <c r="HDT3" s="61"/>
      <c r="HDU3" s="61"/>
      <c r="HDV3" s="61"/>
      <c r="HDW3" s="61"/>
      <c r="HDX3" s="61"/>
      <c r="HDY3" s="61"/>
      <c r="HDZ3" s="61"/>
      <c r="HEA3" s="61"/>
      <c r="HEB3" s="61"/>
      <c r="HEC3" s="61"/>
      <c r="HED3" s="61"/>
      <c r="HEE3" s="61"/>
      <c r="HEF3" s="61"/>
      <c r="HEG3" s="61"/>
      <c r="HEH3" s="61"/>
      <c r="HEI3" s="61"/>
      <c r="HEJ3" s="61"/>
      <c r="HEK3" s="61"/>
      <c r="HEL3" s="61"/>
      <c r="HEM3" s="61"/>
      <c r="HEN3" s="61"/>
      <c r="HEO3" s="61"/>
      <c r="HEP3" s="61"/>
      <c r="HEQ3" s="61"/>
      <c r="HER3" s="61"/>
      <c r="HES3" s="61"/>
      <c r="HET3" s="61"/>
      <c r="HEU3" s="61"/>
      <c r="HEV3" s="61"/>
      <c r="HEW3" s="61"/>
      <c r="HEX3" s="61"/>
      <c r="HEY3" s="61"/>
      <c r="HEZ3" s="61"/>
      <c r="HFA3" s="61"/>
      <c r="HFB3" s="61"/>
      <c r="HFC3" s="61"/>
      <c r="HFD3" s="61"/>
      <c r="HFE3" s="61"/>
      <c r="HFF3" s="61"/>
      <c r="HFG3" s="61"/>
      <c r="HFH3" s="61"/>
      <c r="HFI3" s="61"/>
      <c r="HFJ3" s="61"/>
      <c r="HFK3" s="61"/>
      <c r="HFL3" s="61"/>
      <c r="HFM3" s="61"/>
      <c r="HFN3" s="61"/>
      <c r="HFO3" s="61"/>
      <c r="HFP3" s="61"/>
      <c r="HFQ3" s="61"/>
      <c r="HFR3" s="61"/>
      <c r="HFS3" s="61"/>
      <c r="HFT3" s="61"/>
      <c r="HFU3" s="61"/>
      <c r="HFV3" s="61"/>
      <c r="HFW3" s="61"/>
      <c r="HFX3" s="61"/>
      <c r="HFY3" s="61"/>
      <c r="HFZ3" s="61"/>
      <c r="HGA3" s="61"/>
      <c r="HGB3" s="61"/>
      <c r="HGC3" s="61"/>
      <c r="HGD3" s="61"/>
      <c r="HGE3" s="61"/>
      <c r="HGF3" s="61"/>
      <c r="HGG3" s="61"/>
      <c r="HGH3" s="61"/>
      <c r="HGI3" s="61"/>
      <c r="HGJ3" s="61"/>
      <c r="HGK3" s="61"/>
      <c r="HGL3" s="61"/>
      <c r="HGM3" s="61"/>
      <c r="HGN3" s="61"/>
      <c r="HGO3" s="61"/>
      <c r="HGP3" s="61"/>
      <c r="HGQ3" s="61"/>
      <c r="HGR3" s="61"/>
      <c r="HGS3" s="61"/>
      <c r="HGT3" s="61"/>
      <c r="HGU3" s="61"/>
      <c r="HGV3" s="61"/>
      <c r="HGW3" s="61"/>
      <c r="HGX3" s="61"/>
      <c r="HGY3" s="61"/>
      <c r="HGZ3" s="61"/>
      <c r="HHA3" s="61"/>
      <c r="HHB3" s="61"/>
      <c r="HHC3" s="61"/>
      <c r="HHD3" s="61"/>
      <c r="HHE3" s="61"/>
      <c r="HHF3" s="61"/>
      <c r="HHG3" s="61"/>
      <c r="HHH3" s="61"/>
      <c r="HHI3" s="61"/>
      <c r="HHJ3" s="61"/>
      <c r="HHK3" s="61"/>
      <c r="HHL3" s="61"/>
      <c r="HHM3" s="61"/>
      <c r="HHN3" s="61"/>
      <c r="HHO3" s="61"/>
      <c r="HHP3" s="61"/>
      <c r="HHQ3" s="61"/>
      <c r="HHR3" s="61"/>
      <c r="HHS3" s="61"/>
      <c r="HHT3" s="61"/>
      <c r="HHU3" s="61"/>
      <c r="HHV3" s="61"/>
      <c r="HHW3" s="61"/>
      <c r="HHX3" s="61"/>
      <c r="HHY3" s="61"/>
      <c r="HHZ3" s="61"/>
      <c r="HIA3" s="61"/>
      <c r="HIB3" s="61"/>
      <c r="HIC3" s="61"/>
      <c r="HID3" s="61"/>
      <c r="HIE3" s="61"/>
      <c r="HIF3" s="61"/>
      <c r="HIG3" s="61"/>
      <c r="HIH3" s="61"/>
      <c r="HII3" s="61"/>
      <c r="HIJ3" s="61"/>
      <c r="HIK3" s="61"/>
      <c r="HIL3" s="61"/>
      <c r="HIM3" s="61"/>
      <c r="HIN3" s="61"/>
      <c r="HIO3" s="61"/>
      <c r="HIP3" s="61"/>
      <c r="HIQ3" s="61"/>
      <c r="HIR3" s="61"/>
      <c r="HIS3" s="61"/>
      <c r="HIT3" s="61"/>
      <c r="HIU3" s="61"/>
      <c r="HIV3" s="61"/>
      <c r="HIW3" s="61"/>
      <c r="HIX3" s="61"/>
      <c r="HIY3" s="61"/>
      <c r="HIZ3" s="61"/>
      <c r="HJA3" s="61"/>
      <c r="HJB3" s="61"/>
      <c r="HJC3" s="61"/>
      <c r="HJD3" s="61"/>
      <c r="HJE3" s="61"/>
      <c r="HJF3" s="61"/>
      <c r="HJG3" s="61"/>
      <c r="HJH3" s="61"/>
      <c r="HJI3" s="61"/>
      <c r="HJJ3" s="61"/>
      <c r="HJK3" s="61"/>
      <c r="HJL3" s="61"/>
      <c r="HJM3" s="61"/>
      <c r="HJN3" s="61"/>
      <c r="HJO3" s="61"/>
      <c r="HJP3" s="61"/>
      <c r="HJQ3" s="61"/>
      <c r="HJR3" s="61"/>
      <c r="HJS3" s="61"/>
      <c r="HJT3" s="61"/>
      <c r="HJU3" s="61"/>
      <c r="HJV3" s="61"/>
      <c r="HJW3" s="61"/>
      <c r="HJX3" s="61"/>
      <c r="HJY3" s="61"/>
      <c r="HJZ3" s="61"/>
      <c r="HKA3" s="61"/>
      <c r="HKB3" s="61"/>
      <c r="HKC3" s="61"/>
      <c r="HKD3" s="61"/>
      <c r="HKE3" s="61"/>
      <c r="HKF3" s="61"/>
      <c r="HKG3" s="61"/>
      <c r="HKH3" s="61"/>
      <c r="HKI3" s="61"/>
      <c r="HKJ3" s="61"/>
      <c r="HKK3" s="61"/>
      <c r="HKL3" s="61"/>
      <c r="HKM3" s="61"/>
      <c r="HKN3" s="61"/>
      <c r="HKO3" s="61"/>
      <c r="HKP3" s="61"/>
      <c r="HKQ3" s="61"/>
      <c r="HKR3" s="61"/>
      <c r="HKS3" s="61"/>
      <c r="HKT3" s="61"/>
      <c r="HKU3" s="61"/>
      <c r="HKV3" s="61"/>
      <c r="HKW3" s="61"/>
      <c r="HKX3" s="61"/>
      <c r="HKY3" s="61"/>
      <c r="HKZ3" s="61"/>
      <c r="HLA3" s="61"/>
      <c r="HLB3" s="61"/>
      <c r="HLC3" s="61"/>
      <c r="HLD3" s="61"/>
      <c r="HLE3" s="61"/>
      <c r="HLF3" s="61"/>
      <c r="HLG3" s="61"/>
      <c r="HLH3" s="61"/>
      <c r="HLI3" s="61"/>
      <c r="HLJ3" s="61"/>
      <c r="HLK3" s="61"/>
      <c r="HLL3" s="61"/>
      <c r="HLM3" s="61"/>
      <c r="HLN3" s="61"/>
      <c r="HLO3" s="61"/>
      <c r="HLP3" s="61"/>
      <c r="HLQ3" s="61"/>
      <c r="HLR3" s="61"/>
      <c r="HLS3" s="61"/>
      <c r="HLT3" s="61"/>
      <c r="HLU3" s="61"/>
      <c r="HLV3" s="61"/>
      <c r="HLW3" s="61"/>
      <c r="HLX3" s="61"/>
      <c r="HLY3" s="61"/>
      <c r="HLZ3" s="61"/>
      <c r="HMA3" s="61"/>
      <c r="HMB3" s="61"/>
      <c r="HMC3" s="61"/>
      <c r="HMD3" s="61"/>
      <c r="HME3" s="61"/>
      <c r="HMF3" s="61"/>
      <c r="HMG3" s="61"/>
      <c r="HMH3" s="61"/>
      <c r="HMI3" s="61"/>
      <c r="HMJ3" s="61"/>
      <c r="HMK3" s="61"/>
      <c r="HML3" s="61"/>
      <c r="HMM3" s="61"/>
      <c r="HMN3" s="61"/>
      <c r="HMO3" s="61"/>
      <c r="HMP3" s="61"/>
      <c r="HMQ3" s="61"/>
      <c r="HMR3" s="61"/>
      <c r="HMS3" s="61"/>
      <c r="HMT3" s="61"/>
      <c r="HMU3" s="61"/>
      <c r="HMV3" s="61"/>
      <c r="HMW3" s="61"/>
      <c r="HMX3" s="61"/>
      <c r="HMY3" s="61"/>
      <c r="HMZ3" s="61"/>
      <c r="HNA3" s="61"/>
      <c r="HNB3" s="61"/>
      <c r="HNC3" s="61"/>
      <c r="HND3" s="61"/>
      <c r="HNE3" s="61"/>
      <c r="HNF3" s="61"/>
      <c r="HNG3" s="61"/>
      <c r="HNH3" s="61"/>
      <c r="HNI3" s="61"/>
      <c r="HNJ3" s="61"/>
      <c r="HNK3" s="61"/>
      <c r="HNL3" s="61"/>
      <c r="HNM3" s="61"/>
      <c r="HNN3" s="61"/>
      <c r="HNO3" s="61"/>
      <c r="HNP3" s="61"/>
      <c r="HNQ3" s="61"/>
      <c r="HNR3" s="61"/>
      <c r="HNS3" s="61"/>
      <c r="HNT3" s="61"/>
      <c r="HNU3" s="61"/>
      <c r="HNV3" s="61"/>
      <c r="HNW3" s="61"/>
      <c r="HNX3" s="61"/>
      <c r="HNY3" s="61"/>
      <c r="HNZ3" s="61"/>
      <c r="HOA3" s="61"/>
      <c r="HOB3" s="61"/>
      <c r="HOC3" s="61"/>
      <c r="HOD3" s="61"/>
      <c r="HOE3" s="61"/>
      <c r="HOF3" s="61"/>
      <c r="HOG3" s="61"/>
      <c r="HOH3" s="61"/>
      <c r="HOI3" s="61"/>
      <c r="HOJ3" s="61"/>
      <c r="HOK3" s="61"/>
      <c r="HOL3" s="61"/>
      <c r="HOM3" s="61"/>
      <c r="HON3" s="61"/>
      <c r="HOO3" s="61"/>
      <c r="HOP3" s="61"/>
      <c r="HOQ3" s="61"/>
      <c r="HOR3" s="61"/>
      <c r="HOS3" s="61"/>
      <c r="HOT3" s="61"/>
      <c r="HOU3" s="61"/>
      <c r="HOV3" s="61"/>
      <c r="HOW3" s="61"/>
      <c r="HOX3" s="61"/>
      <c r="HOY3" s="61"/>
      <c r="HOZ3" s="61"/>
      <c r="HPA3" s="61"/>
      <c r="HPB3" s="61"/>
      <c r="HPC3" s="61"/>
      <c r="HPD3" s="61"/>
      <c r="HPE3" s="61"/>
      <c r="HPF3" s="61"/>
      <c r="HPG3" s="61"/>
      <c r="HPH3" s="61"/>
      <c r="HPI3" s="61"/>
      <c r="HPJ3" s="61"/>
      <c r="HPK3" s="61"/>
      <c r="HPL3" s="61"/>
      <c r="HPM3" s="61"/>
      <c r="HPN3" s="61"/>
      <c r="HPO3" s="61"/>
      <c r="HPP3" s="61"/>
      <c r="HPQ3" s="61"/>
      <c r="HPR3" s="61"/>
      <c r="HPS3" s="61"/>
      <c r="HPT3" s="61"/>
      <c r="HPU3" s="61"/>
      <c r="HPV3" s="61"/>
      <c r="HPW3" s="61"/>
      <c r="HPX3" s="61"/>
      <c r="HPY3" s="61"/>
      <c r="HPZ3" s="61"/>
      <c r="HQA3" s="61"/>
      <c r="HQB3" s="61"/>
      <c r="HQC3" s="61"/>
      <c r="HQD3" s="61"/>
      <c r="HQE3" s="61"/>
      <c r="HQF3" s="61"/>
      <c r="HQG3" s="61"/>
      <c r="HQH3" s="61"/>
      <c r="HQI3" s="61"/>
      <c r="HQJ3" s="61"/>
      <c r="HQK3" s="61"/>
      <c r="HQL3" s="61"/>
      <c r="HQM3" s="61"/>
      <c r="HQN3" s="61"/>
      <c r="HQO3" s="61"/>
      <c r="HQP3" s="61"/>
      <c r="HQQ3" s="61"/>
      <c r="HQR3" s="61"/>
      <c r="HQS3" s="61"/>
      <c r="HQT3" s="61"/>
      <c r="HQU3" s="61"/>
      <c r="HQV3" s="61"/>
      <c r="HQW3" s="61"/>
      <c r="HQX3" s="61"/>
      <c r="HQY3" s="61"/>
      <c r="HQZ3" s="61"/>
      <c r="HRA3" s="61"/>
      <c r="HRB3" s="61"/>
      <c r="HRC3" s="61"/>
      <c r="HRD3" s="61"/>
      <c r="HRE3" s="61"/>
      <c r="HRF3" s="61"/>
      <c r="HRG3" s="61"/>
      <c r="HRH3" s="61"/>
      <c r="HRI3" s="61"/>
      <c r="HRJ3" s="61"/>
      <c r="HRK3" s="61"/>
      <c r="HRL3" s="61"/>
      <c r="HRM3" s="61"/>
      <c r="HRN3" s="61"/>
      <c r="HRO3" s="61"/>
      <c r="HRP3" s="61"/>
      <c r="HRQ3" s="61"/>
      <c r="HRR3" s="61"/>
      <c r="HRS3" s="61"/>
      <c r="HRT3" s="61"/>
      <c r="HRU3" s="61"/>
      <c r="HRV3" s="61"/>
      <c r="HRW3" s="61"/>
      <c r="HRX3" s="61"/>
      <c r="HRY3" s="61"/>
      <c r="HRZ3" s="61"/>
      <c r="HSA3" s="61"/>
      <c r="HSB3" s="61"/>
      <c r="HSC3" s="61"/>
      <c r="HSD3" s="61"/>
      <c r="HSE3" s="61"/>
      <c r="HSF3" s="61"/>
      <c r="HSG3" s="61"/>
      <c r="HSH3" s="61"/>
      <c r="HSI3" s="61"/>
      <c r="HSJ3" s="61"/>
      <c r="HSK3" s="61"/>
      <c r="HSL3" s="61"/>
      <c r="HSM3" s="61"/>
      <c r="HSN3" s="61"/>
      <c r="HSO3" s="61"/>
      <c r="HSP3" s="61"/>
      <c r="HSQ3" s="61"/>
      <c r="HSR3" s="61"/>
      <c r="HSS3" s="61"/>
      <c r="HST3" s="61"/>
      <c r="HSU3" s="61"/>
      <c r="HSV3" s="61"/>
      <c r="HSW3" s="61"/>
      <c r="HSX3" s="61"/>
      <c r="HSY3" s="61"/>
      <c r="HSZ3" s="61"/>
      <c r="HTA3" s="61"/>
      <c r="HTB3" s="61"/>
      <c r="HTC3" s="61"/>
      <c r="HTD3" s="61"/>
      <c r="HTE3" s="61"/>
      <c r="HTF3" s="61"/>
      <c r="HTG3" s="61"/>
      <c r="HTH3" s="61"/>
      <c r="HTI3" s="61"/>
      <c r="HTJ3" s="61"/>
      <c r="HTK3" s="61"/>
      <c r="HTL3" s="61"/>
      <c r="HTM3" s="61"/>
      <c r="HTN3" s="61"/>
      <c r="HTO3" s="61"/>
      <c r="HTP3" s="61"/>
      <c r="HTQ3" s="61"/>
      <c r="HTR3" s="61"/>
      <c r="HTS3" s="61"/>
      <c r="HTT3" s="61"/>
      <c r="HTU3" s="61"/>
      <c r="HTV3" s="61"/>
      <c r="HTW3" s="61"/>
      <c r="HTX3" s="61"/>
      <c r="HTY3" s="61"/>
      <c r="HTZ3" s="61"/>
      <c r="HUA3" s="61"/>
      <c r="HUB3" s="61"/>
      <c r="HUC3" s="61"/>
      <c r="HUD3" s="61"/>
      <c r="HUE3" s="61"/>
      <c r="HUF3" s="61"/>
      <c r="HUG3" s="61"/>
      <c r="HUH3" s="61"/>
      <c r="HUI3" s="61"/>
      <c r="HUJ3" s="61"/>
      <c r="HUK3" s="61"/>
      <c r="HUL3" s="61"/>
      <c r="HUM3" s="61"/>
      <c r="HUN3" s="61"/>
      <c r="HUO3" s="61"/>
      <c r="HUP3" s="61"/>
      <c r="HUQ3" s="61"/>
      <c r="HUR3" s="61"/>
      <c r="HUS3" s="61"/>
      <c r="HUT3" s="61"/>
      <c r="HUU3" s="61"/>
      <c r="HUV3" s="61"/>
      <c r="HUW3" s="61"/>
      <c r="HUX3" s="61"/>
      <c r="HUY3" s="61"/>
      <c r="HUZ3" s="61"/>
      <c r="HVA3" s="61"/>
      <c r="HVB3" s="61"/>
      <c r="HVC3" s="61"/>
      <c r="HVD3" s="61"/>
      <c r="HVE3" s="61"/>
      <c r="HVF3" s="61"/>
      <c r="HVG3" s="61"/>
      <c r="HVH3" s="61"/>
      <c r="HVI3" s="61"/>
      <c r="HVJ3" s="61"/>
      <c r="HVK3" s="61"/>
      <c r="HVL3" s="61"/>
      <c r="HVM3" s="61"/>
      <c r="HVN3" s="61"/>
      <c r="HVO3" s="61"/>
      <c r="HVP3" s="61"/>
      <c r="HVQ3" s="61"/>
      <c r="HVR3" s="61"/>
      <c r="HVS3" s="61"/>
      <c r="HVT3" s="61"/>
      <c r="HVU3" s="61"/>
      <c r="HVV3" s="61"/>
      <c r="HVW3" s="61"/>
      <c r="HVX3" s="61"/>
      <c r="HVY3" s="61"/>
      <c r="HVZ3" s="61"/>
      <c r="HWA3" s="61"/>
      <c r="HWB3" s="61"/>
      <c r="HWC3" s="61"/>
      <c r="HWD3" s="61"/>
      <c r="HWE3" s="61"/>
      <c r="HWF3" s="61"/>
      <c r="HWG3" s="61"/>
      <c r="HWH3" s="61"/>
      <c r="HWI3" s="61"/>
      <c r="HWJ3" s="61"/>
      <c r="HWK3" s="61"/>
      <c r="HWL3" s="61"/>
      <c r="HWM3" s="61"/>
      <c r="HWN3" s="61"/>
      <c r="HWO3" s="61"/>
      <c r="HWP3" s="61"/>
      <c r="HWQ3" s="61"/>
      <c r="HWR3" s="61"/>
      <c r="HWS3" s="61"/>
      <c r="HWT3" s="61"/>
      <c r="HWU3" s="61"/>
      <c r="HWV3" s="61"/>
      <c r="HWW3" s="61"/>
      <c r="HWX3" s="61"/>
      <c r="HWY3" s="61"/>
      <c r="HWZ3" s="61"/>
      <c r="HXA3" s="61"/>
      <c r="HXB3" s="61"/>
      <c r="HXC3" s="61"/>
      <c r="HXD3" s="61"/>
      <c r="HXE3" s="61"/>
      <c r="HXF3" s="61"/>
      <c r="HXG3" s="61"/>
      <c r="HXH3" s="61"/>
      <c r="HXI3" s="61"/>
      <c r="HXJ3" s="61"/>
      <c r="HXK3" s="61"/>
      <c r="HXL3" s="61"/>
      <c r="HXM3" s="61"/>
      <c r="HXN3" s="61"/>
      <c r="HXO3" s="61"/>
      <c r="HXP3" s="61"/>
      <c r="HXQ3" s="61"/>
      <c r="HXR3" s="61"/>
      <c r="HXS3" s="61"/>
      <c r="HXT3" s="61"/>
      <c r="HXU3" s="61"/>
      <c r="HXV3" s="61"/>
      <c r="HXW3" s="61"/>
      <c r="HXX3" s="61"/>
      <c r="HXY3" s="61"/>
      <c r="HXZ3" s="61"/>
      <c r="HYA3" s="61"/>
      <c r="HYB3" s="61"/>
      <c r="HYC3" s="61"/>
      <c r="HYD3" s="61"/>
      <c r="HYE3" s="61"/>
      <c r="HYF3" s="61"/>
      <c r="HYG3" s="61"/>
      <c r="HYH3" s="61"/>
      <c r="HYI3" s="61"/>
      <c r="HYJ3" s="61"/>
      <c r="HYK3" s="61"/>
      <c r="HYL3" s="61"/>
      <c r="HYM3" s="61"/>
      <c r="HYN3" s="61"/>
      <c r="HYO3" s="61"/>
      <c r="HYP3" s="61"/>
      <c r="HYQ3" s="61"/>
      <c r="HYR3" s="61"/>
      <c r="HYS3" s="61"/>
      <c r="HYT3" s="61"/>
      <c r="HYU3" s="61"/>
      <c r="HYV3" s="61"/>
      <c r="HYW3" s="61"/>
      <c r="HYX3" s="61"/>
      <c r="HYY3" s="61"/>
      <c r="HYZ3" s="61"/>
      <c r="HZA3" s="61"/>
      <c r="HZB3" s="61"/>
      <c r="HZC3" s="61"/>
      <c r="HZD3" s="61"/>
      <c r="HZE3" s="61"/>
      <c r="HZF3" s="61"/>
      <c r="HZG3" s="61"/>
      <c r="HZH3" s="61"/>
      <c r="HZI3" s="61"/>
      <c r="HZJ3" s="61"/>
      <c r="HZK3" s="61"/>
      <c r="HZL3" s="61"/>
      <c r="HZM3" s="61"/>
      <c r="HZN3" s="61"/>
      <c r="HZO3" s="61"/>
      <c r="HZP3" s="61"/>
      <c r="HZQ3" s="61"/>
      <c r="HZR3" s="61"/>
      <c r="HZS3" s="61"/>
      <c r="HZT3" s="61"/>
      <c r="HZU3" s="61"/>
      <c r="HZV3" s="61"/>
      <c r="HZW3" s="61"/>
      <c r="HZX3" s="61"/>
      <c r="HZY3" s="61"/>
      <c r="HZZ3" s="61"/>
      <c r="IAA3" s="61"/>
      <c r="IAB3" s="61"/>
      <c r="IAC3" s="61"/>
      <c r="IAD3" s="61"/>
      <c r="IAE3" s="61"/>
      <c r="IAF3" s="61"/>
      <c r="IAG3" s="61"/>
      <c r="IAH3" s="61"/>
      <c r="IAI3" s="61"/>
      <c r="IAJ3" s="61"/>
      <c r="IAK3" s="61"/>
      <c r="IAL3" s="61"/>
      <c r="IAM3" s="61"/>
      <c r="IAN3" s="61"/>
      <c r="IAO3" s="61"/>
      <c r="IAP3" s="61"/>
      <c r="IAQ3" s="61"/>
      <c r="IAR3" s="61"/>
      <c r="IAS3" s="61"/>
      <c r="IAT3" s="61"/>
      <c r="IAU3" s="61"/>
      <c r="IAV3" s="61"/>
      <c r="IAW3" s="61"/>
      <c r="IAX3" s="61"/>
      <c r="IAY3" s="61"/>
      <c r="IAZ3" s="61"/>
      <c r="IBA3" s="61"/>
      <c r="IBB3" s="61"/>
      <c r="IBC3" s="61"/>
      <c r="IBD3" s="61"/>
      <c r="IBE3" s="61"/>
      <c r="IBF3" s="61"/>
      <c r="IBG3" s="61"/>
      <c r="IBH3" s="61"/>
      <c r="IBI3" s="61"/>
      <c r="IBJ3" s="61"/>
      <c r="IBK3" s="61"/>
      <c r="IBL3" s="61"/>
      <c r="IBM3" s="61"/>
      <c r="IBN3" s="61"/>
      <c r="IBO3" s="61"/>
      <c r="IBP3" s="61"/>
      <c r="IBQ3" s="61"/>
      <c r="IBR3" s="61"/>
      <c r="IBS3" s="61"/>
      <c r="IBT3" s="61"/>
      <c r="IBU3" s="61"/>
      <c r="IBV3" s="61"/>
      <c r="IBW3" s="61"/>
      <c r="IBX3" s="61"/>
      <c r="IBY3" s="61"/>
      <c r="IBZ3" s="61"/>
      <c r="ICA3" s="61"/>
      <c r="ICB3" s="61"/>
      <c r="ICC3" s="61"/>
      <c r="ICD3" s="61"/>
      <c r="ICE3" s="61"/>
      <c r="ICF3" s="61"/>
      <c r="ICG3" s="61"/>
      <c r="ICH3" s="61"/>
      <c r="ICI3" s="61"/>
      <c r="ICJ3" s="61"/>
      <c r="ICK3" s="61"/>
      <c r="ICL3" s="61"/>
      <c r="ICM3" s="61"/>
      <c r="ICN3" s="61"/>
      <c r="ICO3" s="61"/>
      <c r="ICP3" s="61"/>
      <c r="ICQ3" s="61"/>
      <c r="ICR3" s="61"/>
      <c r="ICS3" s="61"/>
      <c r="ICT3" s="61"/>
      <c r="ICU3" s="61"/>
      <c r="ICV3" s="61"/>
      <c r="ICW3" s="61"/>
      <c r="ICX3" s="61"/>
      <c r="ICY3" s="61"/>
      <c r="ICZ3" s="61"/>
      <c r="IDA3" s="61"/>
      <c r="IDB3" s="61"/>
      <c r="IDC3" s="61"/>
      <c r="IDD3" s="61"/>
      <c r="IDE3" s="61"/>
      <c r="IDF3" s="61"/>
      <c r="IDG3" s="61"/>
      <c r="IDH3" s="61"/>
      <c r="IDI3" s="61"/>
      <c r="IDJ3" s="61"/>
      <c r="IDK3" s="61"/>
      <c r="IDL3" s="61"/>
      <c r="IDM3" s="61"/>
      <c r="IDN3" s="61"/>
      <c r="IDO3" s="61"/>
      <c r="IDP3" s="61"/>
      <c r="IDQ3" s="61"/>
      <c r="IDR3" s="61"/>
      <c r="IDS3" s="61"/>
      <c r="IDT3" s="61"/>
      <c r="IDU3" s="61"/>
      <c r="IDV3" s="61"/>
      <c r="IDW3" s="61"/>
      <c r="IDX3" s="61"/>
      <c r="IDY3" s="61"/>
      <c r="IDZ3" s="61"/>
      <c r="IEA3" s="61"/>
      <c r="IEB3" s="61"/>
      <c r="IEC3" s="61"/>
      <c r="IED3" s="61"/>
      <c r="IEE3" s="61"/>
      <c r="IEF3" s="61"/>
      <c r="IEG3" s="61"/>
      <c r="IEH3" s="61"/>
      <c r="IEI3" s="61"/>
      <c r="IEJ3" s="61"/>
      <c r="IEK3" s="61"/>
      <c r="IEL3" s="61"/>
      <c r="IEM3" s="61"/>
      <c r="IEN3" s="61"/>
      <c r="IEO3" s="61"/>
      <c r="IEP3" s="61"/>
      <c r="IEQ3" s="61"/>
      <c r="IER3" s="61"/>
      <c r="IES3" s="61"/>
      <c r="IET3" s="61"/>
      <c r="IEU3" s="61"/>
      <c r="IEV3" s="61"/>
      <c r="IEW3" s="61"/>
      <c r="IEX3" s="61"/>
      <c r="IEY3" s="61"/>
      <c r="IEZ3" s="61"/>
      <c r="IFA3" s="61"/>
      <c r="IFB3" s="61"/>
      <c r="IFC3" s="61"/>
      <c r="IFD3" s="61"/>
      <c r="IFE3" s="61"/>
      <c r="IFF3" s="61"/>
      <c r="IFG3" s="61"/>
      <c r="IFH3" s="61"/>
      <c r="IFI3" s="61"/>
      <c r="IFJ3" s="61"/>
      <c r="IFK3" s="61"/>
      <c r="IFL3" s="61"/>
      <c r="IFM3" s="61"/>
      <c r="IFN3" s="61"/>
      <c r="IFO3" s="61"/>
      <c r="IFP3" s="61"/>
      <c r="IFQ3" s="61"/>
      <c r="IFR3" s="61"/>
      <c r="IFS3" s="61"/>
      <c r="IFT3" s="61"/>
      <c r="IFU3" s="61"/>
      <c r="IFV3" s="61"/>
      <c r="IFW3" s="61"/>
      <c r="IFX3" s="61"/>
      <c r="IFY3" s="61"/>
      <c r="IFZ3" s="61"/>
      <c r="IGA3" s="61"/>
      <c r="IGB3" s="61"/>
      <c r="IGC3" s="61"/>
      <c r="IGD3" s="61"/>
      <c r="IGE3" s="61"/>
      <c r="IGF3" s="61"/>
      <c r="IGG3" s="61"/>
      <c r="IGH3" s="61"/>
      <c r="IGI3" s="61"/>
      <c r="IGJ3" s="61"/>
      <c r="IGK3" s="61"/>
      <c r="IGL3" s="61"/>
      <c r="IGM3" s="61"/>
      <c r="IGN3" s="61"/>
      <c r="IGO3" s="61"/>
      <c r="IGP3" s="61"/>
      <c r="IGQ3" s="61"/>
      <c r="IGR3" s="61"/>
      <c r="IGS3" s="61"/>
      <c r="IGT3" s="61"/>
      <c r="IGU3" s="61"/>
      <c r="IGV3" s="61"/>
      <c r="IGW3" s="61"/>
      <c r="IGX3" s="61"/>
      <c r="IGY3" s="61"/>
      <c r="IGZ3" s="61"/>
      <c r="IHA3" s="61"/>
      <c r="IHB3" s="61"/>
      <c r="IHC3" s="61"/>
      <c r="IHD3" s="61"/>
      <c r="IHE3" s="61"/>
      <c r="IHF3" s="61"/>
      <c r="IHG3" s="61"/>
      <c r="IHH3" s="61"/>
      <c r="IHI3" s="61"/>
      <c r="IHJ3" s="61"/>
      <c r="IHK3" s="61"/>
      <c r="IHL3" s="61"/>
      <c r="IHM3" s="61"/>
      <c r="IHN3" s="61"/>
      <c r="IHO3" s="61"/>
      <c r="IHP3" s="61"/>
      <c r="IHQ3" s="61"/>
      <c r="IHR3" s="61"/>
      <c r="IHS3" s="61"/>
      <c r="IHT3" s="61"/>
      <c r="IHU3" s="61"/>
      <c r="IHV3" s="61"/>
      <c r="IHW3" s="61"/>
      <c r="IHX3" s="61"/>
      <c r="IHY3" s="61"/>
      <c r="IHZ3" s="61"/>
      <c r="IIA3" s="61"/>
      <c r="IIB3" s="61"/>
      <c r="IIC3" s="61"/>
      <c r="IID3" s="61"/>
      <c r="IIE3" s="61"/>
      <c r="IIF3" s="61"/>
      <c r="IIG3" s="61"/>
      <c r="IIH3" s="61"/>
      <c r="III3" s="61"/>
      <c r="IIJ3" s="61"/>
      <c r="IIK3" s="61"/>
      <c r="IIL3" s="61"/>
      <c r="IIM3" s="61"/>
      <c r="IIN3" s="61"/>
      <c r="IIO3" s="61"/>
      <c r="IIP3" s="61"/>
      <c r="IIQ3" s="61"/>
      <c r="IIR3" s="61"/>
      <c r="IIS3" s="61"/>
      <c r="IIT3" s="61"/>
      <c r="IIU3" s="61"/>
      <c r="IIV3" s="61"/>
      <c r="IIW3" s="61"/>
      <c r="IIX3" s="61"/>
      <c r="IIY3" s="61"/>
      <c r="IIZ3" s="61"/>
      <c r="IJA3" s="61"/>
      <c r="IJB3" s="61"/>
      <c r="IJC3" s="61"/>
      <c r="IJD3" s="61"/>
      <c r="IJE3" s="61"/>
      <c r="IJF3" s="61"/>
      <c r="IJG3" s="61"/>
      <c r="IJH3" s="61"/>
      <c r="IJI3" s="61"/>
      <c r="IJJ3" s="61"/>
      <c r="IJK3" s="61"/>
      <c r="IJL3" s="61"/>
      <c r="IJM3" s="61"/>
      <c r="IJN3" s="61"/>
      <c r="IJO3" s="61"/>
      <c r="IJP3" s="61"/>
      <c r="IJQ3" s="61"/>
      <c r="IJR3" s="61"/>
      <c r="IJS3" s="61"/>
      <c r="IJT3" s="61"/>
      <c r="IJU3" s="61"/>
      <c r="IJV3" s="61"/>
      <c r="IJW3" s="61"/>
      <c r="IJX3" s="61"/>
      <c r="IJY3" s="61"/>
      <c r="IJZ3" s="61"/>
      <c r="IKA3" s="61"/>
      <c r="IKB3" s="61"/>
      <c r="IKC3" s="61"/>
      <c r="IKD3" s="61"/>
      <c r="IKE3" s="61"/>
      <c r="IKF3" s="61"/>
      <c r="IKG3" s="61"/>
      <c r="IKH3" s="61"/>
      <c r="IKI3" s="61"/>
      <c r="IKJ3" s="61"/>
      <c r="IKK3" s="61"/>
      <c r="IKL3" s="61"/>
      <c r="IKM3" s="61"/>
      <c r="IKN3" s="61"/>
      <c r="IKO3" s="61"/>
      <c r="IKP3" s="61"/>
      <c r="IKQ3" s="61"/>
      <c r="IKR3" s="61"/>
      <c r="IKS3" s="61"/>
      <c r="IKT3" s="61"/>
      <c r="IKU3" s="61"/>
      <c r="IKV3" s="61"/>
      <c r="IKW3" s="61"/>
      <c r="IKX3" s="61"/>
      <c r="IKY3" s="61"/>
      <c r="IKZ3" s="61"/>
      <c r="ILA3" s="61"/>
      <c r="ILB3" s="61"/>
      <c r="ILC3" s="61"/>
      <c r="ILD3" s="61"/>
      <c r="ILE3" s="61"/>
      <c r="ILF3" s="61"/>
      <c r="ILG3" s="61"/>
      <c r="ILH3" s="61"/>
      <c r="ILI3" s="61"/>
      <c r="ILJ3" s="61"/>
      <c r="ILK3" s="61"/>
      <c r="ILL3" s="61"/>
      <c r="ILM3" s="61"/>
      <c r="ILN3" s="61"/>
      <c r="ILO3" s="61"/>
      <c r="ILP3" s="61"/>
      <c r="ILQ3" s="61"/>
      <c r="ILR3" s="61"/>
      <c r="ILS3" s="61"/>
      <c r="ILT3" s="61"/>
      <c r="ILU3" s="61"/>
      <c r="ILV3" s="61"/>
      <c r="ILW3" s="61"/>
      <c r="ILX3" s="61"/>
      <c r="ILY3" s="61"/>
      <c r="ILZ3" s="61"/>
      <c r="IMA3" s="61"/>
      <c r="IMB3" s="61"/>
      <c r="IMC3" s="61"/>
      <c r="IMD3" s="61"/>
      <c r="IME3" s="61"/>
      <c r="IMF3" s="61"/>
      <c r="IMG3" s="61"/>
      <c r="IMH3" s="61"/>
      <c r="IMI3" s="61"/>
      <c r="IMJ3" s="61"/>
      <c r="IMK3" s="61"/>
      <c r="IML3" s="61"/>
      <c r="IMM3" s="61"/>
      <c r="IMN3" s="61"/>
      <c r="IMO3" s="61"/>
      <c r="IMP3" s="61"/>
      <c r="IMQ3" s="61"/>
      <c r="IMR3" s="61"/>
      <c r="IMS3" s="61"/>
      <c r="IMT3" s="61"/>
      <c r="IMU3" s="61"/>
      <c r="IMV3" s="61"/>
      <c r="IMW3" s="61"/>
      <c r="IMX3" s="61"/>
      <c r="IMY3" s="61"/>
      <c r="IMZ3" s="61"/>
      <c r="INA3" s="61"/>
      <c r="INB3" s="61"/>
      <c r="INC3" s="61"/>
      <c r="IND3" s="61"/>
      <c r="INE3" s="61"/>
      <c r="INF3" s="61"/>
      <c r="ING3" s="61"/>
      <c r="INH3" s="61"/>
      <c r="INI3" s="61"/>
      <c r="INJ3" s="61"/>
      <c r="INK3" s="61"/>
      <c r="INL3" s="61"/>
      <c r="INM3" s="61"/>
      <c r="INN3" s="61"/>
      <c r="INO3" s="61"/>
      <c r="INP3" s="61"/>
      <c r="INQ3" s="61"/>
      <c r="INR3" s="61"/>
      <c r="INS3" s="61"/>
      <c r="INT3" s="61"/>
      <c r="INU3" s="61"/>
      <c r="INV3" s="61"/>
      <c r="INW3" s="61"/>
      <c r="INX3" s="61"/>
      <c r="INY3" s="61"/>
      <c r="INZ3" s="61"/>
      <c r="IOA3" s="61"/>
      <c r="IOB3" s="61"/>
      <c r="IOC3" s="61"/>
      <c r="IOD3" s="61"/>
      <c r="IOE3" s="61"/>
      <c r="IOF3" s="61"/>
      <c r="IOG3" s="61"/>
      <c r="IOH3" s="61"/>
      <c r="IOI3" s="61"/>
      <c r="IOJ3" s="61"/>
      <c r="IOK3" s="61"/>
      <c r="IOL3" s="61"/>
      <c r="IOM3" s="61"/>
      <c r="ION3" s="61"/>
      <c r="IOO3" s="61"/>
      <c r="IOP3" s="61"/>
      <c r="IOQ3" s="61"/>
      <c r="IOR3" s="61"/>
      <c r="IOS3" s="61"/>
      <c r="IOT3" s="61"/>
      <c r="IOU3" s="61"/>
      <c r="IOV3" s="61"/>
      <c r="IOW3" s="61"/>
      <c r="IOX3" s="61"/>
      <c r="IOY3" s="61"/>
      <c r="IOZ3" s="61"/>
      <c r="IPA3" s="61"/>
      <c r="IPB3" s="61"/>
      <c r="IPC3" s="61"/>
      <c r="IPD3" s="61"/>
      <c r="IPE3" s="61"/>
      <c r="IPF3" s="61"/>
      <c r="IPG3" s="61"/>
      <c r="IPH3" s="61"/>
      <c r="IPI3" s="61"/>
      <c r="IPJ3" s="61"/>
      <c r="IPK3" s="61"/>
      <c r="IPL3" s="61"/>
      <c r="IPM3" s="61"/>
      <c r="IPN3" s="61"/>
      <c r="IPO3" s="61"/>
      <c r="IPP3" s="61"/>
      <c r="IPQ3" s="61"/>
      <c r="IPR3" s="61"/>
      <c r="IPS3" s="61"/>
      <c r="IPT3" s="61"/>
      <c r="IPU3" s="61"/>
      <c r="IPV3" s="61"/>
      <c r="IPW3" s="61"/>
      <c r="IPX3" s="61"/>
      <c r="IPY3" s="61"/>
      <c r="IPZ3" s="61"/>
      <c r="IQA3" s="61"/>
      <c r="IQB3" s="61"/>
      <c r="IQC3" s="61"/>
      <c r="IQD3" s="61"/>
      <c r="IQE3" s="61"/>
      <c r="IQF3" s="61"/>
      <c r="IQG3" s="61"/>
      <c r="IQH3" s="61"/>
      <c r="IQI3" s="61"/>
      <c r="IQJ3" s="61"/>
      <c r="IQK3" s="61"/>
      <c r="IQL3" s="61"/>
      <c r="IQM3" s="61"/>
      <c r="IQN3" s="61"/>
      <c r="IQO3" s="61"/>
      <c r="IQP3" s="61"/>
      <c r="IQQ3" s="61"/>
      <c r="IQR3" s="61"/>
      <c r="IQS3" s="61"/>
      <c r="IQT3" s="61"/>
      <c r="IQU3" s="61"/>
      <c r="IQV3" s="61"/>
      <c r="IQW3" s="61"/>
      <c r="IQX3" s="61"/>
      <c r="IQY3" s="61"/>
      <c r="IQZ3" s="61"/>
      <c r="IRA3" s="61"/>
      <c r="IRB3" s="61"/>
      <c r="IRC3" s="61"/>
      <c r="IRD3" s="61"/>
      <c r="IRE3" s="61"/>
      <c r="IRF3" s="61"/>
      <c r="IRG3" s="61"/>
      <c r="IRH3" s="61"/>
      <c r="IRI3" s="61"/>
      <c r="IRJ3" s="61"/>
      <c r="IRK3" s="61"/>
      <c r="IRL3" s="61"/>
      <c r="IRM3" s="61"/>
      <c r="IRN3" s="61"/>
      <c r="IRO3" s="61"/>
      <c r="IRP3" s="61"/>
      <c r="IRQ3" s="61"/>
      <c r="IRR3" s="61"/>
      <c r="IRS3" s="61"/>
      <c r="IRT3" s="61"/>
      <c r="IRU3" s="61"/>
      <c r="IRV3" s="61"/>
      <c r="IRW3" s="61"/>
      <c r="IRX3" s="61"/>
      <c r="IRY3" s="61"/>
      <c r="IRZ3" s="61"/>
      <c r="ISA3" s="61"/>
      <c r="ISB3" s="61"/>
      <c r="ISC3" s="61"/>
      <c r="ISD3" s="61"/>
      <c r="ISE3" s="61"/>
      <c r="ISF3" s="61"/>
      <c r="ISG3" s="61"/>
      <c r="ISH3" s="61"/>
      <c r="ISI3" s="61"/>
      <c r="ISJ3" s="61"/>
      <c r="ISK3" s="61"/>
      <c r="ISL3" s="61"/>
      <c r="ISM3" s="61"/>
      <c r="ISN3" s="61"/>
      <c r="ISO3" s="61"/>
      <c r="ISP3" s="61"/>
      <c r="ISQ3" s="61"/>
      <c r="ISR3" s="61"/>
      <c r="ISS3" s="61"/>
      <c r="IST3" s="61"/>
      <c r="ISU3" s="61"/>
      <c r="ISV3" s="61"/>
      <c r="ISW3" s="61"/>
      <c r="ISX3" s="61"/>
      <c r="ISY3" s="61"/>
      <c r="ISZ3" s="61"/>
      <c r="ITA3" s="61"/>
      <c r="ITB3" s="61"/>
      <c r="ITC3" s="61"/>
      <c r="ITD3" s="61"/>
      <c r="ITE3" s="61"/>
      <c r="ITF3" s="61"/>
      <c r="ITG3" s="61"/>
      <c r="ITH3" s="61"/>
      <c r="ITI3" s="61"/>
      <c r="ITJ3" s="61"/>
      <c r="ITK3" s="61"/>
      <c r="ITL3" s="61"/>
      <c r="ITM3" s="61"/>
      <c r="ITN3" s="61"/>
      <c r="ITO3" s="61"/>
      <c r="ITP3" s="61"/>
      <c r="ITQ3" s="61"/>
      <c r="ITR3" s="61"/>
      <c r="ITS3" s="61"/>
      <c r="ITT3" s="61"/>
      <c r="ITU3" s="61"/>
      <c r="ITV3" s="61"/>
      <c r="ITW3" s="61"/>
      <c r="ITX3" s="61"/>
      <c r="ITY3" s="61"/>
      <c r="ITZ3" s="61"/>
      <c r="IUA3" s="61"/>
      <c r="IUB3" s="61"/>
      <c r="IUC3" s="61"/>
      <c r="IUD3" s="61"/>
      <c r="IUE3" s="61"/>
      <c r="IUF3" s="61"/>
      <c r="IUG3" s="61"/>
      <c r="IUH3" s="61"/>
      <c r="IUI3" s="61"/>
      <c r="IUJ3" s="61"/>
      <c r="IUK3" s="61"/>
      <c r="IUL3" s="61"/>
      <c r="IUM3" s="61"/>
      <c r="IUN3" s="61"/>
      <c r="IUO3" s="61"/>
      <c r="IUP3" s="61"/>
      <c r="IUQ3" s="61"/>
      <c r="IUR3" s="61"/>
      <c r="IUS3" s="61"/>
      <c r="IUT3" s="61"/>
      <c r="IUU3" s="61"/>
      <c r="IUV3" s="61"/>
      <c r="IUW3" s="61"/>
      <c r="IUX3" s="61"/>
      <c r="IUY3" s="61"/>
      <c r="IUZ3" s="61"/>
      <c r="IVA3" s="61"/>
      <c r="IVB3" s="61"/>
      <c r="IVC3" s="61"/>
      <c r="IVD3" s="61"/>
      <c r="IVE3" s="61"/>
      <c r="IVF3" s="61"/>
      <c r="IVG3" s="61"/>
      <c r="IVH3" s="61"/>
      <c r="IVI3" s="61"/>
      <c r="IVJ3" s="61"/>
      <c r="IVK3" s="61"/>
      <c r="IVL3" s="61"/>
      <c r="IVM3" s="61"/>
      <c r="IVN3" s="61"/>
      <c r="IVO3" s="61"/>
      <c r="IVP3" s="61"/>
      <c r="IVQ3" s="61"/>
      <c r="IVR3" s="61"/>
      <c r="IVS3" s="61"/>
      <c r="IVT3" s="61"/>
      <c r="IVU3" s="61"/>
      <c r="IVV3" s="61"/>
      <c r="IVW3" s="61"/>
      <c r="IVX3" s="61"/>
      <c r="IVY3" s="61"/>
      <c r="IVZ3" s="61"/>
      <c r="IWA3" s="61"/>
      <c r="IWB3" s="61"/>
      <c r="IWC3" s="61"/>
      <c r="IWD3" s="61"/>
      <c r="IWE3" s="61"/>
      <c r="IWF3" s="61"/>
      <c r="IWG3" s="61"/>
      <c r="IWH3" s="61"/>
      <c r="IWI3" s="61"/>
      <c r="IWJ3" s="61"/>
      <c r="IWK3" s="61"/>
      <c r="IWL3" s="61"/>
      <c r="IWM3" s="61"/>
      <c r="IWN3" s="61"/>
      <c r="IWO3" s="61"/>
      <c r="IWP3" s="61"/>
      <c r="IWQ3" s="61"/>
      <c r="IWR3" s="61"/>
      <c r="IWS3" s="61"/>
      <c r="IWT3" s="61"/>
      <c r="IWU3" s="61"/>
      <c r="IWV3" s="61"/>
      <c r="IWW3" s="61"/>
      <c r="IWX3" s="61"/>
      <c r="IWY3" s="61"/>
      <c r="IWZ3" s="61"/>
      <c r="IXA3" s="61"/>
      <c r="IXB3" s="61"/>
      <c r="IXC3" s="61"/>
      <c r="IXD3" s="61"/>
      <c r="IXE3" s="61"/>
      <c r="IXF3" s="61"/>
      <c r="IXG3" s="61"/>
      <c r="IXH3" s="61"/>
      <c r="IXI3" s="61"/>
      <c r="IXJ3" s="61"/>
      <c r="IXK3" s="61"/>
      <c r="IXL3" s="61"/>
      <c r="IXM3" s="61"/>
      <c r="IXN3" s="61"/>
      <c r="IXO3" s="61"/>
      <c r="IXP3" s="61"/>
      <c r="IXQ3" s="61"/>
      <c r="IXR3" s="61"/>
      <c r="IXS3" s="61"/>
      <c r="IXT3" s="61"/>
      <c r="IXU3" s="61"/>
      <c r="IXV3" s="61"/>
      <c r="IXW3" s="61"/>
      <c r="IXX3" s="61"/>
      <c r="IXY3" s="61"/>
      <c r="IXZ3" s="61"/>
      <c r="IYA3" s="61"/>
      <c r="IYB3" s="61"/>
      <c r="IYC3" s="61"/>
      <c r="IYD3" s="61"/>
      <c r="IYE3" s="61"/>
      <c r="IYF3" s="61"/>
      <c r="IYG3" s="61"/>
      <c r="IYH3" s="61"/>
      <c r="IYI3" s="61"/>
      <c r="IYJ3" s="61"/>
      <c r="IYK3" s="61"/>
      <c r="IYL3" s="61"/>
      <c r="IYM3" s="61"/>
      <c r="IYN3" s="61"/>
      <c r="IYO3" s="61"/>
      <c r="IYP3" s="61"/>
      <c r="IYQ3" s="61"/>
      <c r="IYR3" s="61"/>
      <c r="IYS3" s="61"/>
      <c r="IYT3" s="61"/>
      <c r="IYU3" s="61"/>
      <c r="IYV3" s="61"/>
      <c r="IYW3" s="61"/>
      <c r="IYX3" s="61"/>
      <c r="IYY3" s="61"/>
      <c r="IYZ3" s="61"/>
      <c r="IZA3" s="61"/>
      <c r="IZB3" s="61"/>
      <c r="IZC3" s="61"/>
      <c r="IZD3" s="61"/>
      <c r="IZE3" s="61"/>
      <c r="IZF3" s="61"/>
      <c r="IZG3" s="61"/>
      <c r="IZH3" s="61"/>
      <c r="IZI3" s="61"/>
      <c r="IZJ3" s="61"/>
      <c r="IZK3" s="61"/>
      <c r="IZL3" s="61"/>
      <c r="IZM3" s="61"/>
      <c r="IZN3" s="61"/>
      <c r="IZO3" s="61"/>
      <c r="IZP3" s="61"/>
      <c r="IZQ3" s="61"/>
      <c r="IZR3" s="61"/>
      <c r="IZS3" s="61"/>
      <c r="IZT3" s="61"/>
      <c r="IZU3" s="61"/>
      <c r="IZV3" s="61"/>
      <c r="IZW3" s="61"/>
      <c r="IZX3" s="61"/>
      <c r="IZY3" s="61"/>
      <c r="IZZ3" s="61"/>
      <c r="JAA3" s="61"/>
      <c r="JAB3" s="61"/>
      <c r="JAC3" s="61"/>
      <c r="JAD3" s="61"/>
      <c r="JAE3" s="61"/>
      <c r="JAF3" s="61"/>
      <c r="JAG3" s="61"/>
      <c r="JAH3" s="61"/>
      <c r="JAI3" s="61"/>
      <c r="JAJ3" s="61"/>
      <c r="JAK3" s="61"/>
      <c r="JAL3" s="61"/>
      <c r="JAM3" s="61"/>
      <c r="JAN3" s="61"/>
      <c r="JAO3" s="61"/>
      <c r="JAP3" s="61"/>
      <c r="JAQ3" s="61"/>
      <c r="JAR3" s="61"/>
      <c r="JAS3" s="61"/>
      <c r="JAT3" s="61"/>
      <c r="JAU3" s="61"/>
      <c r="JAV3" s="61"/>
      <c r="JAW3" s="61"/>
      <c r="JAX3" s="61"/>
      <c r="JAY3" s="61"/>
      <c r="JAZ3" s="61"/>
      <c r="JBA3" s="61"/>
      <c r="JBB3" s="61"/>
      <c r="JBC3" s="61"/>
      <c r="JBD3" s="61"/>
      <c r="JBE3" s="61"/>
      <c r="JBF3" s="61"/>
      <c r="JBG3" s="61"/>
      <c r="JBH3" s="61"/>
      <c r="JBI3" s="61"/>
      <c r="JBJ3" s="61"/>
      <c r="JBK3" s="61"/>
      <c r="JBL3" s="61"/>
      <c r="JBM3" s="61"/>
      <c r="JBN3" s="61"/>
      <c r="JBO3" s="61"/>
      <c r="JBP3" s="61"/>
      <c r="JBQ3" s="61"/>
      <c r="JBR3" s="61"/>
      <c r="JBS3" s="61"/>
      <c r="JBT3" s="61"/>
      <c r="JBU3" s="61"/>
      <c r="JBV3" s="61"/>
      <c r="JBW3" s="61"/>
      <c r="JBX3" s="61"/>
      <c r="JBY3" s="61"/>
      <c r="JBZ3" s="61"/>
      <c r="JCA3" s="61"/>
      <c r="JCB3" s="61"/>
      <c r="JCC3" s="61"/>
      <c r="JCD3" s="61"/>
      <c r="JCE3" s="61"/>
      <c r="JCF3" s="61"/>
      <c r="JCG3" s="61"/>
      <c r="JCH3" s="61"/>
      <c r="JCI3" s="61"/>
      <c r="JCJ3" s="61"/>
      <c r="JCK3" s="61"/>
      <c r="JCL3" s="61"/>
      <c r="JCM3" s="61"/>
      <c r="JCN3" s="61"/>
      <c r="JCO3" s="61"/>
      <c r="JCP3" s="61"/>
      <c r="JCQ3" s="61"/>
      <c r="JCR3" s="61"/>
      <c r="JCS3" s="61"/>
      <c r="JCT3" s="61"/>
      <c r="JCU3" s="61"/>
      <c r="JCV3" s="61"/>
      <c r="JCW3" s="61"/>
      <c r="JCX3" s="61"/>
      <c r="JCY3" s="61"/>
      <c r="JCZ3" s="61"/>
      <c r="JDA3" s="61"/>
      <c r="JDB3" s="61"/>
      <c r="JDC3" s="61"/>
      <c r="JDD3" s="61"/>
      <c r="JDE3" s="61"/>
      <c r="JDF3" s="61"/>
      <c r="JDG3" s="61"/>
      <c r="JDH3" s="61"/>
      <c r="JDI3" s="61"/>
      <c r="JDJ3" s="61"/>
      <c r="JDK3" s="61"/>
      <c r="JDL3" s="61"/>
      <c r="JDM3" s="61"/>
      <c r="JDN3" s="61"/>
      <c r="JDO3" s="61"/>
      <c r="JDP3" s="61"/>
      <c r="JDQ3" s="61"/>
      <c r="JDR3" s="61"/>
      <c r="JDS3" s="61"/>
      <c r="JDT3" s="61"/>
      <c r="JDU3" s="61"/>
      <c r="JDV3" s="61"/>
      <c r="JDW3" s="61"/>
      <c r="JDX3" s="61"/>
      <c r="JDY3" s="61"/>
      <c r="JDZ3" s="61"/>
      <c r="JEA3" s="61"/>
      <c r="JEB3" s="61"/>
      <c r="JEC3" s="61"/>
      <c r="JED3" s="61"/>
      <c r="JEE3" s="61"/>
      <c r="JEF3" s="61"/>
      <c r="JEG3" s="61"/>
      <c r="JEH3" s="61"/>
      <c r="JEI3" s="61"/>
      <c r="JEJ3" s="61"/>
      <c r="JEK3" s="61"/>
      <c r="JEL3" s="61"/>
      <c r="JEM3" s="61"/>
      <c r="JEN3" s="61"/>
      <c r="JEO3" s="61"/>
      <c r="JEP3" s="61"/>
      <c r="JEQ3" s="61"/>
      <c r="JER3" s="61"/>
      <c r="JES3" s="61"/>
      <c r="JET3" s="61"/>
      <c r="JEU3" s="61"/>
      <c r="JEV3" s="61"/>
      <c r="JEW3" s="61"/>
      <c r="JEX3" s="61"/>
      <c r="JEY3" s="61"/>
      <c r="JEZ3" s="61"/>
      <c r="JFA3" s="61"/>
      <c r="JFB3" s="61"/>
      <c r="JFC3" s="61"/>
      <c r="JFD3" s="61"/>
      <c r="JFE3" s="61"/>
      <c r="JFF3" s="61"/>
      <c r="JFG3" s="61"/>
      <c r="JFH3" s="61"/>
      <c r="JFI3" s="61"/>
      <c r="JFJ3" s="61"/>
      <c r="JFK3" s="61"/>
      <c r="JFL3" s="61"/>
      <c r="JFM3" s="61"/>
      <c r="JFN3" s="61"/>
      <c r="JFO3" s="61"/>
      <c r="JFP3" s="61"/>
      <c r="JFQ3" s="61"/>
      <c r="JFR3" s="61"/>
      <c r="JFS3" s="61"/>
      <c r="JFT3" s="61"/>
      <c r="JFU3" s="61"/>
      <c r="JFV3" s="61"/>
      <c r="JFW3" s="61"/>
      <c r="JFX3" s="61"/>
      <c r="JFY3" s="61"/>
      <c r="JFZ3" s="61"/>
      <c r="JGA3" s="61"/>
      <c r="JGB3" s="61"/>
      <c r="JGC3" s="61"/>
      <c r="JGD3" s="61"/>
      <c r="JGE3" s="61"/>
      <c r="JGF3" s="61"/>
      <c r="JGG3" s="61"/>
      <c r="JGH3" s="61"/>
      <c r="JGI3" s="61"/>
      <c r="JGJ3" s="61"/>
      <c r="JGK3" s="61"/>
      <c r="JGL3" s="61"/>
      <c r="JGM3" s="61"/>
      <c r="JGN3" s="61"/>
      <c r="JGO3" s="61"/>
      <c r="JGP3" s="61"/>
      <c r="JGQ3" s="61"/>
      <c r="JGR3" s="61"/>
      <c r="JGS3" s="61"/>
      <c r="JGT3" s="61"/>
      <c r="JGU3" s="61"/>
      <c r="JGV3" s="61"/>
      <c r="JGW3" s="61"/>
      <c r="JGX3" s="61"/>
      <c r="JGY3" s="61"/>
      <c r="JGZ3" s="61"/>
      <c r="JHA3" s="61"/>
      <c r="JHB3" s="61"/>
      <c r="JHC3" s="61"/>
      <c r="JHD3" s="61"/>
      <c r="JHE3" s="61"/>
      <c r="JHF3" s="61"/>
      <c r="JHG3" s="61"/>
      <c r="JHH3" s="61"/>
      <c r="JHI3" s="61"/>
      <c r="JHJ3" s="61"/>
      <c r="JHK3" s="61"/>
      <c r="JHL3" s="61"/>
      <c r="JHM3" s="61"/>
      <c r="JHN3" s="61"/>
      <c r="JHO3" s="61"/>
      <c r="JHP3" s="61"/>
      <c r="JHQ3" s="61"/>
      <c r="JHR3" s="61"/>
      <c r="JHS3" s="61"/>
      <c r="JHT3" s="61"/>
      <c r="JHU3" s="61"/>
      <c r="JHV3" s="61"/>
      <c r="JHW3" s="61"/>
      <c r="JHX3" s="61"/>
      <c r="JHY3" s="61"/>
      <c r="JHZ3" s="61"/>
      <c r="JIA3" s="61"/>
      <c r="JIB3" s="61"/>
      <c r="JIC3" s="61"/>
      <c r="JID3" s="61"/>
      <c r="JIE3" s="61"/>
      <c r="JIF3" s="61"/>
      <c r="JIG3" s="61"/>
      <c r="JIH3" s="61"/>
      <c r="JII3" s="61"/>
      <c r="JIJ3" s="61"/>
      <c r="JIK3" s="61"/>
      <c r="JIL3" s="61"/>
      <c r="JIM3" s="61"/>
      <c r="JIN3" s="61"/>
      <c r="JIO3" s="61"/>
      <c r="JIP3" s="61"/>
      <c r="JIQ3" s="61"/>
      <c r="JIR3" s="61"/>
      <c r="JIS3" s="61"/>
      <c r="JIT3" s="61"/>
      <c r="JIU3" s="61"/>
      <c r="JIV3" s="61"/>
      <c r="JIW3" s="61"/>
      <c r="JIX3" s="61"/>
      <c r="JIY3" s="61"/>
      <c r="JIZ3" s="61"/>
      <c r="JJA3" s="61"/>
      <c r="JJB3" s="61"/>
      <c r="JJC3" s="61"/>
      <c r="JJD3" s="61"/>
      <c r="JJE3" s="61"/>
      <c r="JJF3" s="61"/>
      <c r="JJG3" s="61"/>
      <c r="JJH3" s="61"/>
      <c r="JJI3" s="61"/>
      <c r="JJJ3" s="61"/>
      <c r="JJK3" s="61"/>
      <c r="JJL3" s="61"/>
      <c r="JJM3" s="61"/>
      <c r="JJN3" s="61"/>
      <c r="JJO3" s="61"/>
      <c r="JJP3" s="61"/>
      <c r="JJQ3" s="61"/>
      <c r="JJR3" s="61"/>
      <c r="JJS3" s="61"/>
      <c r="JJT3" s="61"/>
      <c r="JJU3" s="61"/>
      <c r="JJV3" s="61"/>
      <c r="JJW3" s="61"/>
      <c r="JJX3" s="61"/>
      <c r="JJY3" s="61"/>
      <c r="JJZ3" s="61"/>
      <c r="JKA3" s="61"/>
      <c r="JKB3" s="61"/>
      <c r="JKC3" s="61"/>
      <c r="JKD3" s="61"/>
      <c r="JKE3" s="61"/>
      <c r="JKF3" s="61"/>
      <c r="JKG3" s="61"/>
      <c r="JKH3" s="61"/>
      <c r="JKI3" s="61"/>
      <c r="JKJ3" s="61"/>
      <c r="JKK3" s="61"/>
      <c r="JKL3" s="61"/>
      <c r="JKM3" s="61"/>
      <c r="JKN3" s="61"/>
      <c r="JKO3" s="61"/>
      <c r="JKP3" s="61"/>
      <c r="JKQ3" s="61"/>
      <c r="JKR3" s="61"/>
      <c r="JKS3" s="61"/>
      <c r="JKT3" s="61"/>
      <c r="JKU3" s="61"/>
      <c r="JKV3" s="61"/>
      <c r="JKW3" s="61"/>
      <c r="JKX3" s="61"/>
      <c r="JKY3" s="61"/>
      <c r="JKZ3" s="61"/>
      <c r="JLA3" s="61"/>
      <c r="JLB3" s="61"/>
      <c r="JLC3" s="61"/>
      <c r="JLD3" s="61"/>
      <c r="JLE3" s="61"/>
      <c r="JLF3" s="61"/>
      <c r="JLG3" s="61"/>
      <c r="JLH3" s="61"/>
      <c r="JLI3" s="61"/>
      <c r="JLJ3" s="61"/>
      <c r="JLK3" s="61"/>
      <c r="JLL3" s="61"/>
      <c r="JLM3" s="61"/>
      <c r="JLN3" s="61"/>
      <c r="JLO3" s="61"/>
      <c r="JLP3" s="61"/>
      <c r="JLQ3" s="61"/>
      <c r="JLR3" s="61"/>
      <c r="JLS3" s="61"/>
      <c r="JLT3" s="61"/>
      <c r="JLU3" s="61"/>
      <c r="JLV3" s="61"/>
      <c r="JLW3" s="61"/>
      <c r="JLX3" s="61"/>
      <c r="JLY3" s="61"/>
      <c r="JLZ3" s="61"/>
      <c r="JMA3" s="61"/>
      <c r="JMB3" s="61"/>
      <c r="JMC3" s="61"/>
      <c r="JMD3" s="61"/>
      <c r="JME3" s="61"/>
      <c r="JMF3" s="61"/>
      <c r="JMG3" s="61"/>
      <c r="JMH3" s="61"/>
      <c r="JMI3" s="61"/>
      <c r="JMJ3" s="61"/>
      <c r="JMK3" s="61"/>
      <c r="JML3" s="61"/>
      <c r="JMM3" s="61"/>
      <c r="JMN3" s="61"/>
      <c r="JMO3" s="61"/>
      <c r="JMP3" s="61"/>
      <c r="JMQ3" s="61"/>
      <c r="JMR3" s="61"/>
      <c r="JMS3" s="61"/>
      <c r="JMT3" s="61"/>
      <c r="JMU3" s="61"/>
      <c r="JMV3" s="61"/>
      <c r="JMW3" s="61"/>
      <c r="JMX3" s="61"/>
      <c r="JMY3" s="61"/>
      <c r="JMZ3" s="61"/>
      <c r="JNA3" s="61"/>
      <c r="JNB3" s="61"/>
      <c r="JNC3" s="61"/>
      <c r="JND3" s="61"/>
      <c r="JNE3" s="61"/>
      <c r="JNF3" s="61"/>
      <c r="JNG3" s="61"/>
      <c r="JNH3" s="61"/>
      <c r="JNI3" s="61"/>
      <c r="JNJ3" s="61"/>
      <c r="JNK3" s="61"/>
      <c r="JNL3" s="61"/>
      <c r="JNM3" s="61"/>
      <c r="JNN3" s="61"/>
      <c r="JNO3" s="61"/>
      <c r="JNP3" s="61"/>
      <c r="JNQ3" s="61"/>
      <c r="JNR3" s="61"/>
      <c r="JNS3" s="61"/>
      <c r="JNT3" s="61"/>
      <c r="JNU3" s="61"/>
      <c r="JNV3" s="61"/>
      <c r="JNW3" s="61"/>
      <c r="JNX3" s="61"/>
      <c r="JNY3" s="61"/>
      <c r="JNZ3" s="61"/>
      <c r="JOA3" s="61"/>
      <c r="JOB3" s="61"/>
      <c r="JOC3" s="61"/>
      <c r="JOD3" s="61"/>
      <c r="JOE3" s="61"/>
      <c r="JOF3" s="61"/>
      <c r="JOG3" s="61"/>
      <c r="JOH3" s="61"/>
      <c r="JOI3" s="61"/>
      <c r="JOJ3" s="61"/>
      <c r="JOK3" s="61"/>
      <c r="JOL3" s="61"/>
      <c r="JOM3" s="61"/>
      <c r="JON3" s="61"/>
      <c r="JOO3" s="61"/>
      <c r="JOP3" s="61"/>
      <c r="JOQ3" s="61"/>
      <c r="JOR3" s="61"/>
      <c r="JOS3" s="61"/>
      <c r="JOT3" s="61"/>
      <c r="JOU3" s="61"/>
      <c r="JOV3" s="61"/>
      <c r="JOW3" s="61"/>
      <c r="JOX3" s="61"/>
      <c r="JOY3" s="61"/>
      <c r="JOZ3" s="61"/>
      <c r="JPA3" s="61"/>
      <c r="JPB3" s="61"/>
      <c r="JPC3" s="61"/>
      <c r="JPD3" s="61"/>
      <c r="JPE3" s="61"/>
      <c r="JPF3" s="61"/>
      <c r="JPG3" s="61"/>
      <c r="JPH3" s="61"/>
      <c r="JPI3" s="61"/>
      <c r="JPJ3" s="61"/>
      <c r="JPK3" s="61"/>
      <c r="JPL3" s="61"/>
      <c r="JPM3" s="61"/>
      <c r="JPN3" s="61"/>
      <c r="JPO3" s="61"/>
      <c r="JPP3" s="61"/>
      <c r="JPQ3" s="61"/>
      <c r="JPR3" s="61"/>
      <c r="JPS3" s="61"/>
      <c r="JPT3" s="61"/>
      <c r="JPU3" s="61"/>
      <c r="JPV3" s="61"/>
      <c r="JPW3" s="61"/>
      <c r="JPX3" s="61"/>
      <c r="JPY3" s="61"/>
      <c r="JPZ3" s="61"/>
      <c r="JQA3" s="61"/>
      <c r="JQB3" s="61"/>
      <c r="JQC3" s="61"/>
      <c r="JQD3" s="61"/>
      <c r="JQE3" s="61"/>
      <c r="JQF3" s="61"/>
      <c r="JQG3" s="61"/>
      <c r="JQH3" s="61"/>
      <c r="JQI3" s="61"/>
      <c r="JQJ3" s="61"/>
      <c r="JQK3" s="61"/>
      <c r="JQL3" s="61"/>
      <c r="JQM3" s="61"/>
      <c r="JQN3" s="61"/>
      <c r="JQO3" s="61"/>
      <c r="JQP3" s="61"/>
      <c r="JQQ3" s="61"/>
      <c r="JQR3" s="61"/>
      <c r="JQS3" s="61"/>
      <c r="JQT3" s="61"/>
      <c r="JQU3" s="61"/>
      <c r="JQV3" s="61"/>
      <c r="JQW3" s="61"/>
      <c r="JQX3" s="61"/>
      <c r="JQY3" s="61"/>
      <c r="JQZ3" s="61"/>
      <c r="JRA3" s="61"/>
      <c r="JRB3" s="61"/>
      <c r="JRC3" s="61"/>
      <c r="JRD3" s="61"/>
      <c r="JRE3" s="61"/>
      <c r="JRF3" s="61"/>
      <c r="JRG3" s="61"/>
      <c r="JRH3" s="61"/>
      <c r="JRI3" s="61"/>
      <c r="JRJ3" s="61"/>
      <c r="JRK3" s="61"/>
      <c r="JRL3" s="61"/>
      <c r="JRM3" s="61"/>
      <c r="JRN3" s="61"/>
      <c r="JRO3" s="61"/>
      <c r="JRP3" s="61"/>
      <c r="JRQ3" s="61"/>
      <c r="JRR3" s="61"/>
      <c r="JRS3" s="61"/>
      <c r="JRT3" s="61"/>
      <c r="JRU3" s="61"/>
      <c r="JRV3" s="61"/>
      <c r="JRW3" s="61"/>
      <c r="JRX3" s="61"/>
      <c r="JRY3" s="61"/>
      <c r="JRZ3" s="61"/>
      <c r="JSA3" s="61"/>
      <c r="JSB3" s="61"/>
      <c r="JSC3" s="61"/>
      <c r="JSD3" s="61"/>
      <c r="JSE3" s="61"/>
      <c r="JSF3" s="61"/>
      <c r="JSG3" s="61"/>
      <c r="JSH3" s="61"/>
      <c r="JSI3" s="61"/>
      <c r="JSJ3" s="61"/>
      <c r="JSK3" s="61"/>
      <c r="JSL3" s="61"/>
      <c r="JSM3" s="61"/>
      <c r="JSN3" s="61"/>
      <c r="JSO3" s="61"/>
      <c r="JSP3" s="61"/>
      <c r="JSQ3" s="61"/>
      <c r="JSR3" s="61"/>
      <c r="JSS3" s="61"/>
      <c r="JST3" s="61"/>
      <c r="JSU3" s="61"/>
      <c r="JSV3" s="61"/>
      <c r="JSW3" s="61"/>
      <c r="JSX3" s="61"/>
      <c r="JSY3" s="61"/>
      <c r="JSZ3" s="61"/>
      <c r="JTA3" s="61"/>
      <c r="JTB3" s="61"/>
      <c r="JTC3" s="61"/>
      <c r="JTD3" s="61"/>
      <c r="JTE3" s="61"/>
      <c r="JTF3" s="61"/>
      <c r="JTG3" s="61"/>
      <c r="JTH3" s="61"/>
      <c r="JTI3" s="61"/>
      <c r="JTJ3" s="61"/>
      <c r="JTK3" s="61"/>
      <c r="JTL3" s="61"/>
      <c r="JTM3" s="61"/>
      <c r="JTN3" s="61"/>
      <c r="JTO3" s="61"/>
      <c r="JTP3" s="61"/>
      <c r="JTQ3" s="61"/>
      <c r="JTR3" s="61"/>
      <c r="JTS3" s="61"/>
      <c r="JTT3" s="61"/>
      <c r="JTU3" s="61"/>
      <c r="JTV3" s="61"/>
      <c r="JTW3" s="61"/>
      <c r="JTX3" s="61"/>
      <c r="JTY3" s="61"/>
      <c r="JTZ3" s="61"/>
      <c r="JUA3" s="61"/>
      <c r="JUB3" s="61"/>
      <c r="JUC3" s="61"/>
      <c r="JUD3" s="61"/>
      <c r="JUE3" s="61"/>
      <c r="JUF3" s="61"/>
      <c r="JUG3" s="61"/>
      <c r="JUH3" s="61"/>
      <c r="JUI3" s="61"/>
      <c r="JUJ3" s="61"/>
      <c r="JUK3" s="61"/>
      <c r="JUL3" s="61"/>
      <c r="JUM3" s="61"/>
      <c r="JUN3" s="61"/>
      <c r="JUO3" s="61"/>
      <c r="JUP3" s="61"/>
      <c r="JUQ3" s="61"/>
      <c r="JUR3" s="61"/>
      <c r="JUS3" s="61"/>
      <c r="JUT3" s="61"/>
      <c r="JUU3" s="61"/>
      <c r="JUV3" s="61"/>
      <c r="JUW3" s="61"/>
      <c r="JUX3" s="61"/>
      <c r="JUY3" s="61"/>
      <c r="JUZ3" s="61"/>
      <c r="JVA3" s="61"/>
      <c r="JVB3" s="61"/>
      <c r="JVC3" s="61"/>
      <c r="JVD3" s="61"/>
      <c r="JVE3" s="61"/>
      <c r="JVF3" s="61"/>
      <c r="JVG3" s="61"/>
      <c r="JVH3" s="61"/>
      <c r="JVI3" s="61"/>
      <c r="JVJ3" s="61"/>
      <c r="JVK3" s="61"/>
      <c r="JVL3" s="61"/>
      <c r="JVM3" s="61"/>
      <c r="JVN3" s="61"/>
      <c r="JVO3" s="61"/>
      <c r="JVP3" s="61"/>
      <c r="JVQ3" s="61"/>
      <c r="JVR3" s="61"/>
      <c r="JVS3" s="61"/>
      <c r="JVT3" s="61"/>
      <c r="JVU3" s="61"/>
      <c r="JVV3" s="61"/>
      <c r="JVW3" s="61"/>
      <c r="JVX3" s="61"/>
      <c r="JVY3" s="61"/>
      <c r="JVZ3" s="61"/>
      <c r="JWA3" s="61"/>
      <c r="JWB3" s="61"/>
      <c r="JWC3" s="61"/>
      <c r="JWD3" s="61"/>
      <c r="JWE3" s="61"/>
      <c r="JWF3" s="61"/>
      <c r="JWG3" s="61"/>
      <c r="JWH3" s="61"/>
      <c r="JWI3" s="61"/>
      <c r="JWJ3" s="61"/>
      <c r="JWK3" s="61"/>
      <c r="JWL3" s="61"/>
      <c r="JWM3" s="61"/>
      <c r="JWN3" s="61"/>
      <c r="JWO3" s="61"/>
      <c r="JWP3" s="61"/>
      <c r="JWQ3" s="61"/>
      <c r="JWR3" s="61"/>
      <c r="JWS3" s="61"/>
      <c r="JWT3" s="61"/>
      <c r="JWU3" s="61"/>
      <c r="JWV3" s="61"/>
      <c r="JWW3" s="61"/>
      <c r="JWX3" s="61"/>
      <c r="JWY3" s="61"/>
      <c r="JWZ3" s="61"/>
      <c r="JXA3" s="61"/>
      <c r="JXB3" s="61"/>
      <c r="JXC3" s="61"/>
      <c r="JXD3" s="61"/>
      <c r="JXE3" s="61"/>
      <c r="JXF3" s="61"/>
      <c r="JXG3" s="61"/>
      <c r="JXH3" s="61"/>
      <c r="JXI3" s="61"/>
      <c r="JXJ3" s="61"/>
      <c r="JXK3" s="61"/>
      <c r="JXL3" s="61"/>
      <c r="JXM3" s="61"/>
      <c r="JXN3" s="61"/>
      <c r="JXO3" s="61"/>
      <c r="JXP3" s="61"/>
      <c r="JXQ3" s="61"/>
      <c r="JXR3" s="61"/>
      <c r="JXS3" s="61"/>
      <c r="JXT3" s="61"/>
      <c r="JXU3" s="61"/>
      <c r="JXV3" s="61"/>
      <c r="JXW3" s="61"/>
      <c r="JXX3" s="61"/>
      <c r="JXY3" s="61"/>
      <c r="JXZ3" s="61"/>
      <c r="JYA3" s="61"/>
      <c r="JYB3" s="61"/>
      <c r="JYC3" s="61"/>
      <c r="JYD3" s="61"/>
      <c r="JYE3" s="61"/>
      <c r="JYF3" s="61"/>
      <c r="JYG3" s="61"/>
      <c r="JYH3" s="61"/>
      <c r="JYI3" s="61"/>
      <c r="JYJ3" s="61"/>
      <c r="JYK3" s="61"/>
      <c r="JYL3" s="61"/>
      <c r="JYM3" s="61"/>
      <c r="JYN3" s="61"/>
      <c r="JYO3" s="61"/>
      <c r="JYP3" s="61"/>
      <c r="JYQ3" s="61"/>
      <c r="JYR3" s="61"/>
      <c r="JYS3" s="61"/>
      <c r="JYT3" s="61"/>
      <c r="JYU3" s="61"/>
      <c r="JYV3" s="61"/>
      <c r="JYW3" s="61"/>
      <c r="JYX3" s="61"/>
      <c r="JYY3" s="61"/>
      <c r="JYZ3" s="61"/>
      <c r="JZA3" s="61"/>
      <c r="JZB3" s="61"/>
      <c r="JZC3" s="61"/>
      <c r="JZD3" s="61"/>
      <c r="JZE3" s="61"/>
      <c r="JZF3" s="61"/>
      <c r="JZG3" s="61"/>
      <c r="JZH3" s="61"/>
      <c r="JZI3" s="61"/>
      <c r="JZJ3" s="61"/>
      <c r="JZK3" s="61"/>
      <c r="JZL3" s="61"/>
      <c r="JZM3" s="61"/>
      <c r="JZN3" s="61"/>
      <c r="JZO3" s="61"/>
      <c r="JZP3" s="61"/>
      <c r="JZQ3" s="61"/>
      <c r="JZR3" s="61"/>
      <c r="JZS3" s="61"/>
      <c r="JZT3" s="61"/>
      <c r="JZU3" s="61"/>
      <c r="JZV3" s="61"/>
      <c r="JZW3" s="61"/>
      <c r="JZX3" s="61"/>
      <c r="JZY3" s="61"/>
      <c r="JZZ3" s="61"/>
      <c r="KAA3" s="61"/>
      <c r="KAB3" s="61"/>
      <c r="KAC3" s="61"/>
      <c r="KAD3" s="61"/>
      <c r="KAE3" s="61"/>
      <c r="KAF3" s="61"/>
      <c r="KAG3" s="61"/>
      <c r="KAH3" s="61"/>
      <c r="KAI3" s="61"/>
      <c r="KAJ3" s="61"/>
      <c r="KAK3" s="61"/>
      <c r="KAL3" s="61"/>
      <c r="KAM3" s="61"/>
      <c r="KAN3" s="61"/>
      <c r="KAO3" s="61"/>
      <c r="KAP3" s="61"/>
      <c r="KAQ3" s="61"/>
      <c r="KAR3" s="61"/>
      <c r="KAS3" s="61"/>
      <c r="KAT3" s="61"/>
      <c r="KAU3" s="61"/>
      <c r="KAV3" s="61"/>
      <c r="KAW3" s="61"/>
      <c r="KAX3" s="61"/>
      <c r="KAY3" s="61"/>
      <c r="KAZ3" s="61"/>
      <c r="KBA3" s="61"/>
      <c r="KBB3" s="61"/>
      <c r="KBC3" s="61"/>
      <c r="KBD3" s="61"/>
      <c r="KBE3" s="61"/>
      <c r="KBF3" s="61"/>
      <c r="KBG3" s="61"/>
      <c r="KBH3" s="61"/>
      <c r="KBI3" s="61"/>
      <c r="KBJ3" s="61"/>
      <c r="KBK3" s="61"/>
      <c r="KBL3" s="61"/>
      <c r="KBM3" s="61"/>
      <c r="KBN3" s="61"/>
      <c r="KBO3" s="61"/>
      <c r="KBP3" s="61"/>
      <c r="KBQ3" s="61"/>
      <c r="KBR3" s="61"/>
      <c r="KBS3" s="61"/>
      <c r="KBT3" s="61"/>
      <c r="KBU3" s="61"/>
      <c r="KBV3" s="61"/>
      <c r="KBW3" s="61"/>
      <c r="KBX3" s="61"/>
      <c r="KBY3" s="61"/>
      <c r="KBZ3" s="61"/>
      <c r="KCA3" s="61"/>
      <c r="KCB3" s="61"/>
      <c r="KCC3" s="61"/>
      <c r="KCD3" s="61"/>
      <c r="KCE3" s="61"/>
      <c r="KCF3" s="61"/>
      <c r="KCG3" s="61"/>
      <c r="KCH3" s="61"/>
      <c r="KCI3" s="61"/>
      <c r="KCJ3" s="61"/>
      <c r="KCK3" s="61"/>
      <c r="KCL3" s="61"/>
      <c r="KCM3" s="61"/>
      <c r="KCN3" s="61"/>
      <c r="KCO3" s="61"/>
      <c r="KCP3" s="61"/>
      <c r="KCQ3" s="61"/>
      <c r="KCR3" s="61"/>
      <c r="KCS3" s="61"/>
      <c r="KCT3" s="61"/>
      <c r="KCU3" s="61"/>
      <c r="KCV3" s="61"/>
      <c r="KCW3" s="61"/>
      <c r="KCX3" s="61"/>
      <c r="KCY3" s="61"/>
      <c r="KCZ3" s="61"/>
      <c r="KDA3" s="61"/>
      <c r="KDB3" s="61"/>
      <c r="KDC3" s="61"/>
      <c r="KDD3" s="61"/>
      <c r="KDE3" s="61"/>
      <c r="KDF3" s="61"/>
      <c r="KDG3" s="61"/>
      <c r="KDH3" s="61"/>
      <c r="KDI3" s="61"/>
      <c r="KDJ3" s="61"/>
      <c r="KDK3" s="61"/>
      <c r="KDL3" s="61"/>
      <c r="KDM3" s="61"/>
      <c r="KDN3" s="61"/>
      <c r="KDO3" s="61"/>
      <c r="KDP3" s="61"/>
      <c r="KDQ3" s="61"/>
      <c r="KDR3" s="61"/>
      <c r="KDS3" s="61"/>
      <c r="KDT3" s="61"/>
      <c r="KDU3" s="61"/>
      <c r="KDV3" s="61"/>
      <c r="KDW3" s="61"/>
      <c r="KDX3" s="61"/>
      <c r="KDY3" s="61"/>
      <c r="KDZ3" s="61"/>
      <c r="KEA3" s="61"/>
      <c r="KEB3" s="61"/>
      <c r="KEC3" s="61"/>
      <c r="KED3" s="61"/>
      <c r="KEE3" s="61"/>
      <c r="KEF3" s="61"/>
      <c r="KEG3" s="61"/>
      <c r="KEH3" s="61"/>
      <c r="KEI3" s="61"/>
      <c r="KEJ3" s="61"/>
      <c r="KEK3" s="61"/>
      <c r="KEL3" s="61"/>
      <c r="KEM3" s="61"/>
      <c r="KEN3" s="61"/>
      <c r="KEO3" s="61"/>
      <c r="KEP3" s="61"/>
      <c r="KEQ3" s="61"/>
      <c r="KER3" s="61"/>
      <c r="KES3" s="61"/>
      <c r="KET3" s="61"/>
      <c r="KEU3" s="61"/>
      <c r="KEV3" s="61"/>
      <c r="KEW3" s="61"/>
      <c r="KEX3" s="61"/>
      <c r="KEY3" s="61"/>
      <c r="KEZ3" s="61"/>
      <c r="KFA3" s="61"/>
      <c r="KFB3" s="61"/>
      <c r="KFC3" s="61"/>
      <c r="KFD3" s="61"/>
      <c r="KFE3" s="61"/>
      <c r="KFF3" s="61"/>
      <c r="KFG3" s="61"/>
      <c r="KFH3" s="61"/>
      <c r="KFI3" s="61"/>
      <c r="KFJ3" s="61"/>
      <c r="KFK3" s="61"/>
      <c r="KFL3" s="61"/>
      <c r="KFM3" s="61"/>
      <c r="KFN3" s="61"/>
      <c r="KFO3" s="61"/>
      <c r="KFP3" s="61"/>
      <c r="KFQ3" s="61"/>
      <c r="KFR3" s="61"/>
      <c r="KFS3" s="61"/>
      <c r="KFT3" s="61"/>
      <c r="KFU3" s="61"/>
      <c r="KFV3" s="61"/>
      <c r="KFW3" s="61"/>
      <c r="KFX3" s="61"/>
      <c r="KFY3" s="61"/>
      <c r="KFZ3" s="61"/>
      <c r="KGA3" s="61"/>
      <c r="KGB3" s="61"/>
      <c r="KGC3" s="61"/>
      <c r="KGD3" s="61"/>
      <c r="KGE3" s="61"/>
      <c r="KGF3" s="61"/>
      <c r="KGG3" s="61"/>
      <c r="KGH3" s="61"/>
      <c r="KGI3" s="61"/>
      <c r="KGJ3" s="61"/>
      <c r="KGK3" s="61"/>
      <c r="KGL3" s="61"/>
      <c r="KGM3" s="61"/>
      <c r="KGN3" s="61"/>
      <c r="KGO3" s="61"/>
      <c r="KGP3" s="61"/>
      <c r="KGQ3" s="61"/>
      <c r="KGR3" s="61"/>
      <c r="KGS3" s="61"/>
      <c r="KGT3" s="61"/>
      <c r="KGU3" s="61"/>
      <c r="KGV3" s="61"/>
      <c r="KGW3" s="61"/>
      <c r="KGX3" s="61"/>
      <c r="KGY3" s="61"/>
      <c r="KGZ3" s="61"/>
      <c r="KHA3" s="61"/>
      <c r="KHB3" s="61"/>
      <c r="KHC3" s="61"/>
      <c r="KHD3" s="61"/>
      <c r="KHE3" s="61"/>
      <c r="KHF3" s="61"/>
      <c r="KHG3" s="61"/>
      <c r="KHH3" s="61"/>
      <c r="KHI3" s="61"/>
      <c r="KHJ3" s="61"/>
      <c r="KHK3" s="61"/>
      <c r="KHL3" s="61"/>
      <c r="KHM3" s="61"/>
      <c r="KHN3" s="61"/>
      <c r="KHO3" s="61"/>
      <c r="KHP3" s="61"/>
      <c r="KHQ3" s="61"/>
      <c r="KHR3" s="61"/>
      <c r="KHS3" s="61"/>
      <c r="KHT3" s="61"/>
      <c r="KHU3" s="61"/>
      <c r="KHV3" s="61"/>
      <c r="KHW3" s="61"/>
      <c r="KHX3" s="61"/>
      <c r="KHY3" s="61"/>
      <c r="KHZ3" s="61"/>
      <c r="KIA3" s="61"/>
      <c r="KIB3" s="61"/>
      <c r="KIC3" s="61"/>
      <c r="KID3" s="61"/>
      <c r="KIE3" s="61"/>
      <c r="KIF3" s="61"/>
      <c r="KIG3" s="61"/>
      <c r="KIH3" s="61"/>
      <c r="KII3" s="61"/>
      <c r="KIJ3" s="61"/>
      <c r="KIK3" s="61"/>
      <c r="KIL3" s="61"/>
      <c r="KIM3" s="61"/>
      <c r="KIN3" s="61"/>
      <c r="KIO3" s="61"/>
      <c r="KIP3" s="61"/>
      <c r="KIQ3" s="61"/>
      <c r="KIR3" s="61"/>
      <c r="KIS3" s="61"/>
      <c r="KIT3" s="61"/>
      <c r="KIU3" s="61"/>
      <c r="KIV3" s="61"/>
      <c r="KIW3" s="61"/>
      <c r="KIX3" s="61"/>
      <c r="KIY3" s="61"/>
      <c r="KIZ3" s="61"/>
      <c r="KJA3" s="61"/>
      <c r="KJB3" s="61"/>
      <c r="KJC3" s="61"/>
      <c r="KJD3" s="61"/>
      <c r="KJE3" s="61"/>
      <c r="KJF3" s="61"/>
      <c r="KJG3" s="61"/>
      <c r="KJH3" s="61"/>
      <c r="KJI3" s="61"/>
      <c r="KJJ3" s="61"/>
      <c r="KJK3" s="61"/>
      <c r="KJL3" s="61"/>
      <c r="KJM3" s="61"/>
      <c r="KJN3" s="61"/>
      <c r="KJO3" s="61"/>
      <c r="KJP3" s="61"/>
      <c r="KJQ3" s="61"/>
      <c r="KJR3" s="61"/>
      <c r="KJS3" s="61"/>
      <c r="KJT3" s="61"/>
      <c r="KJU3" s="61"/>
      <c r="KJV3" s="61"/>
      <c r="KJW3" s="61"/>
      <c r="KJX3" s="61"/>
      <c r="KJY3" s="61"/>
      <c r="KJZ3" s="61"/>
      <c r="KKA3" s="61"/>
      <c r="KKB3" s="61"/>
      <c r="KKC3" s="61"/>
      <c r="KKD3" s="61"/>
      <c r="KKE3" s="61"/>
      <c r="KKF3" s="61"/>
      <c r="KKG3" s="61"/>
      <c r="KKH3" s="61"/>
      <c r="KKI3" s="61"/>
      <c r="KKJ3" s="61"/>
      <c r="KKK3" s="61"/>
      <c r="KKL3" s="61"/>
      <c r="KKM3" s="61"/>
      <c r="KKN3" s="61"/>
      <c r="KKO3" s="61"/>
      <c r="KKP3" s="61"/>
      <c r="KKQ3" s="61"/>
      <c r="KKR3" s="61"/>
      <c r="KKS3" s="61"/>
      <c r="KKT3" s="61"/>
      <c r="KKU3" s="61"/>
      <c r="KKV3" s="61"/>
      <c r="KKW3" s="61"/>
      <c r="KKX3" s="61"/>
      <c r="KKY3" s="61"/>
      <c r="KKZ3" s="61"/>
      <c r="KLA3" s="61"/>
      <c r="KLB3" s="61"/>
      <c r="KLC3" s="61"/>
      <c r="KLD3" s="61"/>
      <c r="KLE3" s="61"/>
      <c r="KLF3" s="61"/>
      <c r="KLG3" s="61"/>
      <c r="KLH3" s="61"/>
      <c r="KLI3" s="61"/>
      <c r="KLJ3" s="61"/>
      <c r="KLK3" s="61"/>
      <c r="KLL3" s="61"/>
      <c r="KLM3" s="61"/>
      <c r="KLN3" s="61"/>
      <c r="KLO3" s="61"/>
      <c r="KLP3" s="61"/>
      <c r="KLQ3" s="61"/>
      <c r="KLR3" s="61"/>
      <c r="KLS3" s="61"/>
      <c r="KLT3" s="61"/>
      <c r="KLU3" s="61"/>
      <c r="KLV3" s="61"/>
      <c r="KLW3" s="61"/>
      <c r="KLX3" s="61"/>
      <c r="KLY3" s="61"/>
      <c r="KLZ3" s="61"/>
      <c r="KMA3" s="61"/>
      <c r="KMB3" s="61"/>
      <c r="KMC3" s="61"/>
      <c r="KMD3" s="61"/>
      <c r="KME3" s="61"/>
      <c r="KMF3" s="61"/>
      <c r="KMG3" s="61"/>
      <c r="KMH3" s="61"/>
      <c r="KMI3" s="61"/>
      <c r="KMJ3" s="61"/>
      <c r="KMK3" s="61"/>
      <c r="KML3" s="61"/>
      <c r="KMM3" s="61"/>
      <c r="KMN3" s="61"/>
      <c r="KMO3" s="61"/>
      <c r="KMP3" s="61"/>
      <c r="KMQ3" s="61"/>
      <c r="KMR3" s="61"/>
      <c r="KMS3" s="61"/>
      <c r="KMT3" s="61"/>
      <c r="KMU3" s="61"/>
      <c r="KMV3" s="61"/>
      <c r="KMW3" s="61"/>
      <c r="KMX3" s="61"/>
      <c r="KMY3" s="61"/>
      <c r="KMZ3" s="61"/>
      <c r="KNA3" s="61"/>
      <c r="KNB3" s="61"/>
      <c r="KNC3" s="61"/>
      <c r="KND3" s="61"/>
      <c r="KNE3" s="61"/>
      <c r="KNF3" s="61"/>
      <c r="KNG3" s="61"/>
      <c r="KNH3" s="61"/>
      <c r="KNI3" s="61"/>
      <c r="KNJ3" s="61"/>
      <c r="KNK3" s="61"/>
      <c r="KNL3" s="61"/>
      <c r="KNM3" s="61"/>
      <c r="KNN3" s="61"/>
      <c r="KNO3" s="61"/>
      <c r="KNP3" s="61"/>
      <c r="KNQ3" s="61"/>
      <c r="KNR3" s="61"/>
      <c r="KNS3" s="61"/>
      <c r="KNT3" s="61"/>
      <c r="KNU3" s="61"/>
      <c r="KNV3" s="61"/>
      <c r="KNW3" s="61"/>
      <c r="KNX3" s="61"/>
      <c r="KNY3" s="61"/>
      <c r="KNZ3" s="61"/>
      <c r="KOA3" s="61"/>
      <c r="KOB3" s="61"/>
      <c r="KOC3" s="61"/>
      <c r="KOD3" s="61"/>
      <c r="KOE3" s="61"/>
      <c r="KOF3" s="61"/>
      <c r="KOG3" s="61"/>
      <c r="KOH3" s="61"/>
      <c r="KOI3" s="61"/>
      <c r="KOJ3" s="61"/>
      <c r="KOK3" s="61"/>
      <c r="KOL3" s="61"/>
      <c r="KOM3" s="61"/>
      <c r="KON3" s="61"/>
      <c r="KOO3" s="61"/>
      <c r="KOP3" s="61"/>
      <c r="KOQ3" s="61"/>
      <c r="KOR3" s="61"/>
      <c r="KOS3" s="61"/>
      <c r="KOT3" s="61"/>
      <c r="KOU3" s="61"/>
      <c r="KOV3" s="61"/>
      <c r="KOW3" s="61"/>
      <c r="KOX3" s="61"/>
      <c r="KOY3" s="61"/>
      <c r="KOZ3" s="61"/>
      <c r="KPA3" s="61"/>
      <c r="KPB3" s="61"/>
      <c r="KPC3" s="61"/>
      <c r="KPD3" s="61"/>
      <c r="KPE3" s="61"/>
      <c r="KPF3" s="61"/>
      <c r="KPG3" s="61"/>
      <c r="KPH3" s="61"/>
      <c r="KPI3" s="61"/>
      <c r="KPJ3" s="61"/>
      <c r="KPK3" s="61"/>
      <c r="KPL3" s="61"/>
      <c r="KPM3" s="61"/>
      <c r="KPN3" s="61"/>
      <c r="KPO3" s="61"/>
      <c r="KPP3" s="61"/>
      <c r="KPQ3" s="61"/>
      <c r="KPR3" s="61"/>
      <c r="KPS3" s="61"/>
      <c r="KPT3" s="61"/>
      <c r="KPU3" s="61"/>
      <c r="KPV3" s="61"/>
      <c r="KPW3" s="61"/>
      <c r="KPX3" s="61"/>
      <c r="KPY3" s="61"/>
      <c r="KPZ3" s="61"/>
      <c r="KQA3" s="61"/>
      <c r="KQB3" s="61"/>
      <c r="KQC3" s="61"/>
      <c r="KQD3" s="61"/>
      <c r="KQE3" s="61"/>
      <c r="KQF3" s="61"/>
      <c r="KQG3" s="61"/>
      <c r="KQH3" s="61"/>
      <c r="KQI3" s="61"/>
      <c r="KQJ3" s="61"/>
      <c r="KQK3" s="61"/>
      <c r="KQL3" s="61"/>
      <c r="KQM3" s="61"/>
      <c r="KQN3" s="61"/>
      <c r="KQO3" s="61"/>
      <c r="KQP3" s="61"/>
      <c r="KQQ3" s="61"/>
      <c r="KQR3" s="61"/>
      <c r="KQS3" s="61"/>
      <c r="KQT3" s="61"/>
      <c r="KQU3" s="61"/>
      <c r="KQV3" s="61"/>
      <c r="KQW3" s="61"/>
      <c r="KQX3" s="61"/>
      <c r="KQY3" s="61"/>
      <c r="KQZ3" s="61"/>
      <c r="KRA3" s="61"/>
      <c r="KRB3" s="61"/>
      <c r="KRC3" s="61"/>
      <c r="KRD3" s="61"/>
      <c r="KRE3" s="61"/>
      <c r="KRF3" s="61"/>
      <c r="KRG3" s="61"/>
      <c r="KRH3" s="61"/>
      <c r="KRI3" s="61"/>
      <c r="KRJ3" s="61"/>
      <c r="KRK3" s="61"/>
      <c r="KRL3" s="61"/>
      <c r="KRM3" s="61"/>
      <c r="KRN3" s="61"/>
      <c r="KRO3" s="61"/>
      <c r="KRP3" s="61"/>
      <c r="KRQ3" s="61"/>
      <c r="KRR3" s="61"/>
      <c r="KRS3" s="61"/>
      <c r="KRT3" s="61"/>
      <c r="KRU3" s="61"/>
      <c r="KRV3" s="61"/>
      <c r="KRW3" s="61"/>
      <c r="KRX3" s="61"/>
      <c r="KRY3" s="61"/>
      <c r="KRZ3" s="61"/>
      <c r="KSA3" s="61"/>
      <c r="KSB3" s="61"/>
      <c r="KSC3" s="61"/>
      <c r="KSD3" s="61"/>
      <c r="KSE3" s="61"/>
      <c r="KSF3" s="61"/>
      <c r="KSG3" s="61"/>
      <c r="KSH3" s="61"/>
      <c r="KSI3" s="61"/>
      <c r="KSJ3" s="61"/>
      <c r="KSK3" s="61"/>
      <c r="KSL3" s="61"/>
      <c r="KSM3" s="61"/>
      <c r="KSN3" s="61"/>
      <c r="KSO3" s="61"/>
      <c r="KSP3" s="61"/>
      <c r="KSQ3" s="61"/>
      <c r="KSR3" s="61"/>
      <c r="KSS3" s="61"/>
      <c r="KST3" s="61"/>
      <c r="KSU3" s="61"/>
      <c r="KSV3" s="61"/>
      <c r="KSW3" s="61"/>
      <c r="KSX3" s="61"/>
      <c r="KSY3" s="61"/>
      <c r="KSZ3" s="61"/>
      <c r="KTA3" s="61"/>
      <c r="KTB3" s="61"/>
      <c r="KTC3" s="61"/>
      <c r="KTD3" s="61"/>
      <c r="KTE3" s="61"/>
      <c r="KTF3" s="61"/>
      <c r="KTG3" s="61"/>
      <c r="KTH3" s="61"/>
      <c r="KTI3" s="61"/>
      <c r="KTJ3" s="61"/>
      <c r="KTK3" s="61"/>
      <c r="KTL3" s="61"/>
      <c r="KTM3" s="61"/>
      <c r="KTN3" s="61"/>
      <c r="KTO3" s="61"/>
      <c r="KTP3" s="61"/>
      <c r="KTQ3" s="61"/>
      <c r="KTR3" s="61"/>
      <c r="KTS3" s="61"/>
      <c r="KTT3" s="61"/>
      <c r="KTU3" s="61"/>
      <c r="KTV3" s="61"/>
      <c r="KTW3" s="61"/>
      <c r="KTX3" s="61"/>
      <c r="KTY3" s="61"/>
      <c r="KTZ3" s="61"/>
      <c r="KUA3" s="61"/>
      <c r="KUB3" s="61"/>
      <c r="KUC3" s="61"/>
      <c r="KUD3" s="61"/>
      <c r="KUE3" s="61"/>
      <c r="KUF3" s="61"/>
      <c r="KUG3" s="61"/>
      <c r="KUH3" s="61"/>
      <c r="KUI3" s="61"/>
      <c r="KUJ3" s="61"/>
      <c r="KUK3" s="61"/>
      <c r="KUL3" s="61"/>
      <c r="KUM3" s="61"/>
      <c r="KUN3" s="61"/>
      <c r="KUO3" s="61"/>
      <c r="KUP3" s="61"/>
      <c r="KUQ3" s="61"/>
      <c r="KUR3" s="61"/>
      <c r="KUS3" s="61"/>
      <c r="KUT3" s="61"/>
      <c r="KUU3" s="61"/>
      <c r="KUV3" s="61"/>
      <c r="KUW3" s="61"/>
      <c r="KUX3" s="61"/>
      <c r="KUY3" s="61"/>
      <c r="KUZ3" s="61"/>
      <c r="KVA3" s="61"/>
      <c r="KVB3" s="61"/>
      <c r="KVC3" s="61"/>
      <c r="KVD3" s="61"/>
      <c r="KVE3" s="61"/>
      <c r="KVF3" s="61"/>
      <c r="KVG3" s="61"/>
      <c r="KVH3" s="61"/>
      <c r="KVI3" s="61"/>
      <c r="KVJ3" s="61"/>
      <c r="KVK3" s="61"/>
      <c r="KVL3" s="61"/>
      <c r="KVM3" s="61"/>
      <c r="KVN3" s="61"/>
      <c r="KVO3" s="61"/>
      <c r="KVP3" s="61"/>
      <c r="KVQ3" s="61"/>
      <c r="KVR3" s="61"/>
      <c r="KVS3" s="61"/>
      <c r="KVT3" s="61"/>
      <c r="KVU3" s="61"/>
      <c r="KVV3" s="61"/>
      <c r="KVW3" s="61"/>
      <c r="KVX3" s="61"/>
      <c r="KVY3" s="61"/>
      <c r="KVZ3" s="61"/>
      <c r="KWA3" s="61"/>
      <c r="KWB3" s="61"/>
      <c r="KWC3" s="61"/>
      <c r="KWD3" s="61"/>
      <c r="KWE3" s="61"/>
      <c r="KWF3" s="61"/>
      <c r="KWG3" s="61"/>
      <c r="KWH3" s="61"/>
      <c r="KWI3" s="61"/>
      <c r="KWJ3" s="61"/>
      <c r="KWK3" s="61"/>
      <c r="KWL3" s="61"/>
      <c r="KWM3" s="61"/>
      <c r="KWN3" s="61"/>
      <c r="KWO3" s="61"/>
      <c r="KWP3" s="61"/>
      <c r="KWQ3" s="61"/>
      <c r="KWR3" s="61"/>
      <c r="KWS3" s="61"/>
      <c r="KWT3" s="61"/>
      <c r="KWU3" s="61"/>
      <c r="KWV3" s="61"/>
      <c r="KWW3" s="61"/>
      <c r="KWX3" s="61"/>
      <c r="KWY3" s="61"/>
      <c r="KWZ3" s="61"/>
      <c r="KXA3" s="61"/>
      <c r="KXB3" s="61"/>
      <c r="KXC3" s="61"/>
      <c r="KXD3" s="61"/>
      <c r="KXE3" s="61"/>
      <c r="KXF3" s="61"/>
      <c r="KXG3" s="61"/>
      <c r="KXH3" s="61"/>
      <c r="KXI3" s="61"/>
      <c r="KXJ3" s="61"/>
      <c r="KXK3" s="61"/>
      <c r="KXL3" s="61"/>
      <c r="KXM3" s="61"/>
      <c r="KXN3" s="61"/>
      <c r="KXO3" s="61"/>
      <c r="KXP3" s="61"/>
      <c r="KXQ3" s="61"/>
      <c r="KXR3" s="61"/>
      <c r="KXS3" s="61"/>
      <c r="KXT3" s="61"/>
      <c r="KXU3" s="61"/>
      <c r="KXV3" s="61"/>
      <c r="KXW3" s="61"/>
      <c r="KXX3" s="61"/>
      <c r="KXY3" s="61"/>
      <c r="KXZ3" s="61"/>
      <c r="KYA3" s="61"/>
      <c r="KYB3" s="61"/>
      <c r="KYC3" s="61"/>
      <c r="KYD3" s="61"/>
      <c r="KYE3" s="61"/>
      <c r="KYF3" s="61"/>
      <c r="KYG3" s="61"/>
      <c r="KYH3" s="61"/>
      <c r="KYI3" s="61"/>
      <c r="KYJ3" s="61"/>
      <c r="KYK3" s="61"/>
      <c r="KYL3" s="61"/>
      <c r="KYM3" s="61"/>
      <c r="KYN3" s="61"/>
      <c r="KYO3" s="61"/>
      <c r="KYP3" s="61"/>
      <c r="KYQ3" s="61"/>
      <c r="KYR3" s="61"/>
      <c r="KYS3" s="61"/>
      <c r="KYT3" s="61"/>
      <c r="KYU3" s="61"/>
      <c r="KYV3" s="61"/>
      <c r="KYW3" s="61"/>
      <c r="KYX3" s="61"/>
      <c r="KYY3" s="61"/>
      <c r="KYZ3" s="61"/>
      <c r="KZA3" s="61"/>
      <c r="KZB3" s="61"/>
      <c r="KZC3" s="61"/>
      <c r="KZD3" s="61"/>
      <c r="KZE3" s="61"/>
      <c r="KZF3" s="61"/>
      <c r="KZG3" s="61"/>
      <c r="KZH3" s="61"/>
      <c r="KZI3" s="61"/>
      <c r="KZJ3" s="61"/>
      <c r="KZK3" s="61"/>
      <c r="KZL3" s="61"/>
      <c r="KZM3" s="61"/>
      <c r="KZN3" s="61"/>
      <c r="KZO3" s="61"/>
      <c r="KZP3" s="61"/>
      <c r="KZQ3" s="61"/>
      <c r="KZR3" s="61"/>
      <c r="KZS3" s="61"/>
      <c r="KZT3" s="61"/>
      <c r="KZU3" s="61"/>
      <c r="KZV3" s="61"/>
      <c r="KZW3" s="61"/>
      <c r="KZX3" s="61"/>
      <c r="KZY3" s="61"/>
      <c r="KZZ3" s="61"/>
      <c r="LAA3" s="61"/>
      <c r="LAB3" s="61"/>
      <c r="LAC3" s="61"/>
      <c r="LAD3" s="61"/>
      <c r="LAE3" s="61"/>
      <c r="LAF3" s="61"/>
      <c r="LAG3" s="61"/>
      <c r="LAH3" s="61"/>
      <c r="LAI3" s="61"/>
      <c r="LAJ3" s="61"/>
      <c r="LAK3" s="61"/>
      <c r="LAL3" s="61"/>
      <c r="LAM3" s="61"/>
      <c r="LAN3" s="61"/>
      <c r="LAO3" s="61"/>
      <c r="LAP3" s="61"/>
      <c r="LAQ3" s="61"/>
      <c r="LAR3" s="61"/>
      <c r="LAS3" s="61"/>
      <c r="LAT3" s="61"/>
      <c r="LAU3" s="61"/>
      <c r="LAV3" s="61"/>
      <c r="LAW3" s="61"/>
      <c r="LAX3" s="61"/>
      <c r="LAY3" s="61"/>
      <c r="LAZ3" s="61"/>
      <c r="LBA3" s="61"/>
      <c r="LBB3" s="61"/>
      <c r="LBC3" s="61"/>
      <c r="LBD3" s="61"/>
      <c r="LBE3" s="61"/>
      <c r="LBF3" s="61"/>
      <c r="LBG3" s="61"/>
      <c r="LBH3" s="61"/>
      <c r="LBI3" s="61"/>
      <c r="LBJ3" s="61"/>
      <c r="LBK3" s="61"/>
      <c r="LBL3" s="61"/>
      <c r="LBM3" s="61"/>
      <c r="LBN3" s="61"/>
      <c r="LBO3" s="61"/>
      <c r="LBP3" s="61"/>
      <c r="LBQ3" s="61"/>
      <c r="LBR3" s="61"/>
      <c r="LBS3" s="61"/>
      <c r="LBT3" s="61"/>
      <c r="LBU3" s="61"/>
      <c r="LBV3" s="61"/>
      <c r="LBW3" s="61"/>
      <c r="LBX3" s="61"/>
      <c r="LBY3" s="61"/>
      <c r="LBZ3" s="61"/>
      <c r="LCA3" s="61"/>
      <c r="LCB3" s="61"/>
      <c r="LCC3" s="61"/>
      <c r="LCD3" s="61"/>
      <c r="LCE3" s="61"/>
      <c r="LCF3" s="61"/>
      <c r="LCG3" s="61"/>
      <c r="LCH3" s="61"/>
      <c r="LCI3" s="61"/>
      <c r="LCJ3" s="61"/>
      <c r="LCK3" s="61"/>
      <c r="LCL3" s="61"/>
      <c r="LCM3" s="61"/>
      <c r="LCN3" s="61"/>
      <c r="LCO3" s="61"/>
      <c r="LCP3" s="61"/>
      <c r="LCQ3" s="61"/>
      <c r="LCR3" s="61"/>
      <c r="LCS3" s="61"/>
      <c r="LCT3" s="61"/>
      <c r="LCU3" s="61"/>
      <c r="LCV3" s="61"/>
      <c r="LCW3" s="61"/>
      <c r="LCX3" s="61"/>
      <c r="LCY3" s="61"/>
      <c r="LCZ3" s="61"/>
      <c r="LDA3" s="61"/>
      <c r="LDB3" s="61"/>
      <c r="LDC3" s="61"/>
      <c r="LDD3" s="61"/>
      <c r="LDE3" s="61"/>
      <c r="LDF3" s="61"/>
      <c r="LDG3" s="61"/>
      <c r="LDH3" s="61"/>
      <c r="LDI3" s="61"/>
      <c r="LDJ3" s="61"/>
      <c r="LDK3" s="61"/>
      <c r="LDL3" s="61"/>
      <c r="LDM3" s="61"/>
      <c r="LDN3" s="61"/>
      <c r="LDO3" s="61"/>
      <c r="LDP3" s="61"/>
      <c r="LDQ3" s="61"/>
      <c r="LDR3" s="61"/>
      <c r="LDS3" s="61"/>
      <c r="LDT3" s="61"/>
      <c r="LDU3" s="61"/>
      <c r="LDV3" s="61"/>
      <c r="LDW3" s="61"/>
      <c r="LDX3" s="61"/>
      <c r="LDY3" s="61"/>
      <c r="LDZ3" s="61"/>
      <c r="LEA3" s="61"/>
      <c r="LEB3" s="61"/>
      <c r="LEC3" s="61"/>
      <c r="LED3" s="61"/>
      <c r="LEE3" s="61"/>
      <c r="LEF3" s="61"/>
      <c r="LEG3" s="61"/>
      <c r="LEH3" s="61"/>
      <c r="LEI3" s="61"/>
      <c r="LEJ3" s="61"/>
      <c r="LEK3" s="61"/>
      <c r="LEL3" s="61"/>
      <c r="LEM3" s="61"/>
      <c r="LEN3" s="61"/>
      <c r="LEO3" s="61"/>
      <c r="LEP3" s="61"/>
      <c r="LEQ3" s="61"/>
      <c r="LER3" s="61"/>
      <c r="LES3" s="61"/>
      <c r="LET3" s="61"/>
      <c r="LEU3" s="61"/>
      <c r="LEV3" s="61"/>
      <c r="LEW3" s="61"/>
      <c r="LEX3" s="61"/>
      <c r="LEY3" s="61"/>
      <c r="LEZ3" s="61"/>
      <c r="LFA3" s="61"/>
      <c r="LFB3" s="61"/>
      <c r="LFC3" s="61"/>
      <c r="LFD3" s="61"/>
      <c r="LFE3" s="61"/>
      <c r="LFF3" s="61"/>
      <c r="LFG3" s="61"/>
      <c r="LFH3" s="61"/>
      <c r="LFI3" s="61"/>
      <c r="LFJ3" s="61"/>
      <c r="LFK3" s="61"/>
      <c r="LFL3" s="61"/>
      <c r="LFM3" s="61"/>
      <c r="LFN3" s="61"/>
      <c r="LFO3" s="61"/>
      <c r="LFP3" s="61"/>
      <c r="LFQ3" s="61"/>
      <c r="LFR3" s="61"/>
      <c r="LFS3" s="61"/>
      <c r="LFT3" s="61"/>
      <c r="LFU3" s="61"/>
      <c r="LFV3" s="61"/>
      <c r="LFW3" s="61"/>
      <c r="LFX3" s="61"/>
      <c r="LFY3" s="61"/>
      <c r="LFZ3" s="61"/>
      <c r="LGA3" s="61"/>
      <c r="LGB3" s="61"/>
      <c r="LGC3" s="61"/>
      <c r="LGD3" s="61"/>
      <c r="LGE3" s="61"/>
      <c r="LGF3" s="61"/>
      <c r="LGG3" s="61"/>
      <c r="LGH3" s="61"/>
      <c r="LGI3" s="61"/>
      <c r="LGJ3" s="61"/>
      <c r="LGK3" s="61"/>
      <c r="LGL3" s="61"/>
      <c r="LGM3" s="61"/>
      <c r="LGN3" s="61"/>
      <c r="LGO3" s="61"/>
      <c r="LGP3" s="61"/>
      <c r="LGQ3" s="61"/>
      <c r="LGR3" s="61"/>
      <c r="LGS3" s="61"/>
      <c r="LGT3" s="61"/>
      <c r="LGU3" s="61"/>
      <c r="LGV3" s="61"/>
      <c r="LGW3" s="61"/>
      <c r="LGX3" s="61"/>
      <c r="LGY3" s="61"/>
      <c r="LGZ3" s="61"/>
      <c r="LHA3" s="61"/>
      <c r="LHB3" s="61"/>
      <c r="LHC3" s="61"/>
      <c r="LHD3" s="61"/>
      <c r="LHE3" s="61"/>
      <c r="LHF3" s="61"/>
      <c r="LHG3" s="61"/>
      <c r="LHH3" s="61"/>
      <c r="LHI3" s="61"/>
      <c r="LHJ3" s="61"/>
      <c r="LHK3" s="61"/>
      <c r="LHL3" s="61"/>
      <c r="LHM3" s="61"/>
      <c r="LHN3" s="61"/>
      <c r="LHO3" s="61"/>
      <c r="LHP3" s="61"/>
      <c r="LHQ3" s="61"/>
      <c r="LHR3" s="61"/>
      <c r="LHS3" s="61"/>
      <c r="LHT3" s="61"/>
      <c r="LHU3" s="61"/>
      <c r="LHV3" s="61"/>
      <c r="LHW3" s="61"/>
      <c r="LHX3" s="61"/>
      <c r="LHY3" s="61"/>
      <c r="LHZ3" s="61"/>
      <c r="LIA3" s="61"/>
      <c r="LIB3" s="61"/>
      <c r="LIC3" s="61"/>
      <c r="LID3" s="61"/>
      <c r="LIE3" s="61"/>
      <c r="LIF3" s="61"/>
      <c r="LIG3" s="61"/>
      <c r="LIH3" s="61"/>
      <c r="LII3" s="61"/>
      <c r="LIJ3" s="61"/>
      <c r="LIK3" s="61"/>
      <c r="LIL3" s="61"/>
      <c r="LIM3" s="61"/>
      <c r="LIN3" s="61"/>
      <c r="LIO3" s="61"/>
      <c r="LIP3" s="61"/>
      <c r="LIQ3" s="61"/>
      <c r="LIR3" s="61"/>
      <c r="LIS3" s="61"/>
      <c r="LIT3" s="61"/>
      <c r="LIU3" s="61"/>
      <c r="LIV3" s="61"/>
      <c r="LIW3" s="61"/>
      <c r="LIX3" s="61"/>
      <c r="LIY3" s="61"/>
      <c r="LIZ3" s="61"/>
      <c r="LJA3" s="61"/>
      <c r="LJB3" s="61"/>
      <c r="LJC3" s="61"/>
      <c r="LJD3" s="61"/>
      <c r="LJE3" s="61"/>
      <c r="LJF3" s="61"/>
      <c r="LJG3" s="61"/>
      <c r="LJH3" s="61"/>
      <c r="LJI3" s="61"/>
      <c r="LJJ3" s="61"/>
      <c r="LJK3" s="61"/>
      <c r="LJL3" s="61"/>
      <c r="LJM3" s="61"/>
      <c r="LJN3" s="61"/>
      <c r="LJO3" s="61"/>
      <c r="LJP3" s="61"/>
      <c r="LJQ3" s="61"/>
      <c r="LJR3" s="61"/>
      <c r="LJS3" s="61"/>
      <c r="LJT3" s="61"/>
      <c r="LJU3" s="61"/>
      <c r="LJV3" s="61"/>
      <c r="LJW3" s="61"/>
      <c r="LJX3" s="61"/>
      <c r="LJY3" s="61"/>
      <c r="LJZ3" s="61"/>
      <c r="LKA3" s="61"/>
      <c r="LKB3" s="61"/>
      <c r="LKC3" s="61"/>
      <c r="LKD3" s="61"/>
      <c r="LKE3" s="61"/>
      <c r="LKF3" s="61"/>
      <c r="LKG3" s="61"/>
      <c r="LKH3" s="61"/>
      <c r="LKI3" s="61"/>
      <c r="LKJ3" s="61"/>
      <c r="LKK3" s="61"/>
      <c r="LKL3" s="61"/>
      <c r="LKM3" s="61"/>
      <c r="LKN3" s="61"/>
      <c r="LKO3" s="61"/>
      <c r="LKP3" s="61"/>
      <c r="LKQ3" s="61"/>
      <c r="LKR3" s="61"/>
      <c r="LKS3" s="61"/>
      <c r="LKT3" s="61"/>
      <c r="LKU3" s="61"/>
      <c r="LKV3" s="61"/>
      <c r="LKW3" s="61"/>
      <c r="LKX3" s="61"/>
      <c r="LKY3" s="61"/>
      <c r="LKZ3" s="61"/>
      <c r="LLA3" s="61"/>
      <c r="LLB3" s="61"/>
      <c r="LLC3" s="61"/>
      <c r="LLD3" s="61"/>
      <c r="LLE3" s="61"/>
      <c r="LLF3" s="61"/>
      <c r="LLG3" s="61"/>
      <c r="LLH3" s="61"/>
      <c r="LLI3" s="61"/>
      <c r="LLJ3" s="61"/>
      <c r="LLK3" s="61"/>
      <c r="LLL3" s="61"/>
      <c r="LLM3" s="61"/>
      <c r="LLN3" s="61"/>
      <c r="LLO3" s="61"/>
      <c r="LLP3" s="61"/>
      <c r="LLQ3" s="61"/>
      <c r="LLR3" s="61"/>
      <c r="LLS3" s="61"/>
      <c r="LLT3" s="61"/>
      <c r="LLU3" s="61"/>
      <c r="LLV3" s="61"/>
      <c r="LLW3" s="61"/>
      <c r="LLX3" s="61"/>
      <c r="LLY3" s="61"/>
      <c r="LLZ3" s="61"/>
      <c r="LMA3" s="61"/>
      <c r="LMB3" s="61"/>
      <c r="LMC3" s="61"/>
      <c r="LMD3" s="61"/>
      <c r="LME3" s="61"/>
      <c r="LMF3" s="61"/>
      <c r="LMG3" s="61"/>
      <c r="LMH3" s="61"/>
      <c r="LMI3" s="61"/>
      <c r="LMJ3" s="61"/>
      <c r="LMK3" s="61"/>
      <c r="LML3" s="61"/>
      <c r="LMM3" s="61"/>
      <c r="LMN3" s="61"/>
      <c r="LMO3" s="61"/>
      <c r="LMP3" s="61"/>
      <c r="LMQ3" s="61"/>
      <c r="LMR3" s="61"/>
      <c r="LMS3" s="61"/>
      <c r="LMT3" s="61"/>
      <c r="LMU3" s="61"/>
      <c r="LMV3" s="61"/>
      <c r="LMW3" s="61"/>
      <c r="LMX3" s="61"/>
      <c r="LMY3" s="61"/>
      <c r="LMZ3" s="61"/>
      <c r="LNA3" s="61"/>
      <c r="LNB3" s="61"/>
      <c r="LNC3" s="61"/>
      <c r="LND3" s="61"/>
      <c r="LNE3" s="61"/>
      <c r="LNF3" s="61"/>
      <c r="LNG3" s="61"/>
      <c r="LNH3" s="61"/>
      <c r="LNI3" s="61"/>
      <c r="LNJ3" s="61"/>
      <c r="LNK3" s="61"/>
      <c r="LNL3" s="61"/>
      <c r="LNM3" s="61"/>
      <c r="LNN3" s="61"/>
      <c r="LNO3" s="61"/>
      <c r="LNP3" s="61"/>
      <c r="LNQ3" s="61"/>
      <c r="LNR3" s="61"/>
      <c r="LNS3" s="61"/>
      <c r="LNT3" s="61"/>
      <c r="LNU3" s="61"/>
      <c r="LNV3" s="61"/>
      <c r="LNW3" s="61"/>
      <c r="LNX3" s="61"/>
      <c r="LNY3" s="61"/>
      <c r="LNZ3" s="61"/>
      <c r="LOA3" s="61"/>
      <c r="LOB3" s="61"/>
      <c r="LOC3" s="61"/>
      <c r="LOD3" s="61"/>
      <c r="LOE3" s="61"/>
      <c r="LOF3" s="61"/>
      <c r="LOG3" s="61"/>
      <c r="LOH3" s="61"/>
      <c r="LOI3" s="61"/>
      <c r="LOJ3" s="61"/>
      <c r="LOK3" s="61"/>
      <c r="LOL3" s="61"/>
      <c r="LOM3" s="61"/>
      <c r="LON3" s="61"/>
      <c r="LOO3" s="61"/>
      <c r="LOP3" s="61"/>
      <c r="LOQ3" s="61"/>
      <c r="LOR3" s="61"/>
      <c r="LOS3" s="61"/>
      <c r="LOT3" s="61"/>
      <c r="LOU3" s="61"/>
      <c r="LOV3" s="61"/>
      <c r="LOW3" s="61"/>
      <c r="LOX3" s="61"/>
      <c r="LOY3" s="61"/>
      <c r="LOZ3" s="61"/>
      <c r="LPA3" s="61"/>
      <c r="LPB3" s="61"/>
      <c r="LPC3" s="61"/>
      <c r="LPD3" s="61"/>
      <c r="LPE3" s="61"/>
      <c r="LPF3" s="61"/>
      <c r="LPG3" s="61"/>
      <c r="LPH3" s="61"/>
      <c r="LPI3" s="61"/>
      <c r="LPJ3" s="61"/>
      <c r="LPK3" s="61"/>
      <c r="LPL3" s="61"/>
      <c r="LPM3" s="61"/>
      <c r="LPN3" s="61"/>
      <c r="LPO3" s="61"/>
      <c r="LPP3" s="61"/>
      <c r="LPQ3" s="61"/>
      <c r="LPR3" s="61"/>
      <c r="LPS3" s="61"/>
      <c r="LPT3" s="61"/>
      <c r="LPU3" s="61"/>
      <c r="LPV3" s="61"/>
      <c r="LPW3" s="61"/>
      <c r="LPX3" s="61"/>
      <c r="LPY3" s="61"/>
      <c r="LPZ3" s="61"/>
      <c r="LQA3" s="61"/>
      <c r="LQB3" s="61"/>
      <c r="LQC3" s="61"/>
      <c r="LQD3" s="61"/>
      <c r="LQE3" s="61"/>
      <c r="LQF3" s="61"/>
      <c r="LQG3" s="61"/>
      <c r="LQH3" s="61"/>
      <c r="LQI3" s="61"/>
      <c r="LQJ3" s="61"/>
      <c r="LQK3" s="61"/>
      <c r="LQL3" s="61"/>
      <c r="LQM3" s="61"/>
      <c r="LQN3" s="61"/>
      <c r="LQO3" s="61"/>
      <c r="LQP3" s="61"/>
      <c r="LQQ3" s="61"/>
      <c r="LQR3" s="61"/>
      <c r="LQS3" s="61"/>
      <c r="LQT3" s="61"/>
      <c r="LQU3" s="61"/>
      <c r="LQV3" s="61"/>
      <c r="LQW3" s="61"/>
      <c r="LQX3" s="61"/>
      <c r="LQY3" s="61"/>
      <c r="LQZ3" s="61"/>
      <c r="LRA3" s="61"/>
      <c r="LRB3" s="61"/>
      <c r="LRC3" s="61"/>
      <c r="LRD3" s="61"/>
      <c r="LRE3" s="61"/>
      <c r="LRF3" s="61"/>
      <c r="LRG3" s="61"/>
      <c r="LRH3" s="61"/>
      <c r="LRI3" s="61"/>
      <c r="LRJ3" s="61"/>
      <c r="LRK3" s="61"/>
      <c r="LRL3" s="61"/>
      <c r="LRM3" s="61"/>
      <c r="LRN3" s="61"/>
      <c r="LRO3" s="61"/>
      <c r="LRP3" s="61"/>
      <c r="LRQ3" s="61"/>
      <c r="LRR3" s="61"/>
      <c r="LRS3" s="61"/>
      <c r="LRT3" s="61"/>
      <c r="LRU3" s="61"/>
      <c r="LRV3" s="61"/>
      <c r="LRW3" s="61"/>
      <c r="LRX3" s="61"/>
      <c r="LRY3" s="61"/>
      <c r="LRZ3" s="61"/>
      <c r="LSA3" s="61"/>
      <c r="LSB3" s="61"/>
      <c r="LSC3" s="61"/>
      <c r="LSD3" s="61"/>
      <c r="LSE3" s="61"/>
      <c r="LSF3" s="61"/>
      <c r="LSG3" s="61"/>
      <c r="LSH3" s="61"/>
      <c r="LSI3" s="61"/>
      <c r="LSJ3" s="61"/>
      <c r="LSK3" s="61"/>
      <c r="LSL3" s="61"/>
      <c r="LSM3" s="61"/>
      <c r="LSN3" s="61"/>
      <c r="LSO3" s="61"/>
      <c r="LSP3" s="61"/>
      <c r="LSQ3" s="61"/>
      <c r="LSR3" s="61"/>
      <c r="LSS3" s="61"/>
      <c r="LST3" s="61"/>
      <c r="LSU3" s="61"/>
      <c r="LSV3" s="61"/>
      <c r="LSW3" s="61"/>
      <c r="LSX3" s="61"/>
      <c r="LSY3" s="61"/>
      <c r="LSZ3" s="61"/>
      <c r="LTA3" s="61"/>
      <c r="LTB3" s="61"/>
      <c r="LTC3" s="61"/>
      <c r="LTD3" s="61"/>
      <c r="LTE3" s="61"/>
      <c r="LTF3" s="61"/>
      <c r="LTG3" s="61"/>
      <c r="LTH3" s="61"/>
      <c r="LTI3" s="61"/>
      <c r="LTJ3" s="61"/>
      <c r="LTK3" s="61"/>
      <c r="LTL3" s="61"/>
      <c r="LTM3" s="61"/>
      <c r="LTN3" s="61"/>
      <c r="LTO3" s="61"/>
      <c r="LTP3" s="61"/>
      <c r="LTQ3" s="61"/>
      <c r="LTR3" s="61"/>
      <c r="LTS3" s="61"/>
      <c r="LTT3" s="61"/>
      <c r="LTU3" s="61"/>
      <c r="LTV3" s="61"/>
      <c r="LTW3" s="61"/>
      <c r="LTX3" s="61"/>
      <c r="LTY3" s="61"/>
      <c r="LTZ3" s="61"/>
      <c r="LUA3" s="61"/>
      <c r="LUB3" s="61"/>
      <c r="LUC3" s="61"/>
      <c r="LUD3" s="61"/>
      <c r="LUE3" s="61"/>
      <c r="LUF3" s="61"/>
      <c r="LUG3" s="61"/>
      <c r="LUH3" s="61"/>
      <c r="LUI3" s="61"/>
      <c r="LUJ3" s="61"/>
      <c r="LUK3" s="61"/>
      <c r="LUL3" s="61"/>
      <c r="LUM3" s="61"/>
      <c r="LUN3" s="61"/>
      <c r="LUO3" s="61"/>
      <c r="LUP3" s="61"/>
      <c r="LUQ3" s="61"/>
      <c r="LUR3" s="61"/>
      <c r="LUS3" s="61"/>
      <c r="LUT3" s="61"/>
      <c r="LUU3" s="61"/>
      <c r="LUV3" s="61"/>
      <c r="LUW3" s="61"/>
      <c r="LUX3" s="61"/>
      <c r="LUY3" s="61"/>
      <c r="LUZ3" s="61"/>
      <c r="LVA3" s="61"/>
      <c r="LVB3" s="61"/>
      <c r="LVC3" s="61"/>
      <c r="LVD3" s="61"/>
      <c r="LVE3" s="61"/>
      <c r="LVF3" s="61"/>
      <c r="LVG3" s="61"/>
      <c r="LVH3" s="61"/>
      <c r="LVI3" s="61"/>
      <c r="LVJ3" s="61"/>
      <c r="LVK3" s="61"/>
      <c r="LVL3" s="61"/>
      <c r="LVM3" s="61"/>
      <c r="LVN3" s="61"/>
      <c r="LVO3" s="61"/>
      <c r="LVP3" s="61"/>
      <c r="LVQ3" s="61"/>
      <c r="LVR3" s="61"/>
      <c r="LVS3" s="61"/>
      <c r="LVT3" s="61"/>
      <c r="LVU3" s="61"/>
      <c r="LVV3" s="61"/>
      <c r="LVW3" s="61"/>
      <c r="LVX3" s="61"/>
      <c r="LVY3" s="61"/>
      <c r="LVZ3" s="61"/>
      <c r="LWA3" s="61"/>
      <c r="LWB3" s="61"/>
      <c r="LWC3" s="61"/>
      <c r="LWD3" s="61"/>
      <c r="LWE3" s="61"/>
      <c r="LWF3" s="61"/>
      <c r="LWG3" s="61"/>
      <c r="LWH3" s="61"/>
      <c r="LWI3" s="61"/>
      <c r="LWJ3" s="61"/>
      <c r="LWK3" s="61"/>
      <c r="LWL3" s="61"/>
      <c r="LWM3" s="61"/>
      <c r="LWN3" s="61"/>
      <c r="LWO3" s="61"/>
      <c r="LWP3" s="61"/>
      <c r="LWQ3" s="61"/>
      <c r="LWR3" s="61"/>
      <c r="LWS3" s="61"/>
      <c r="LWT3" s="61"/>
      <c r="LWU3" s="61"/>
      <c r="LWV3" s="61"/>
      <c r="LWW3" s="61"/>
      <c r="LWX3" s="61"/>
      <c r="LWY3" s="61"/>
      <c r="LWZ3" s="61"/>
      <c r="LXA3" s="61"/>
      <c r="LXB3" s="61"/>
      <c r="LXC3" s="61"/>
      <c r="LXD3" s="61"/>
      <c r="LXE3" s="61"/>
      <c r="LXF3" s="61"/>
      <c r="LXG3" s="61"/>
      <c r="LXH3" s="61"/>
      <c r="LXI3" s="61"/>
      <c r="LXJ3" s="61"/>
      <c r="LXK3" s="61"/>
      <c r="LXL3" s="61"/>
      <c r="LXM3" s="61"/>
      <c r="LXN3" s="61"/>
      <c r="LXO3" s="61"/>
      <c r="LXP3" s="61"/>
      <c r="LXQ3" s="61"/>
      <c r="LXR3" s="61"/>
      <c r="LXS3" s="61"/>
      <c r="LXT3" s="61"/>
      <c r="LXU3" s="61"/>
      <c r="LXV3" s="61"/>
      <c r="LXW3" s="61"/>
      <c r="LXX3" s="61"/>
      <c r="LXY3" s="61"/>
      <c r="LXZ3" s="61"/>
      <c r="LYA3" s="61"/>
      <c r="LYB3" s="61"/>
      <c r="LYC3" s="61"/>
      <c r="LYD3" s="61"/>
      <c r="LYE3" s="61"/>
      <c r="LYF3" s="61"/>
      <c r="LYG3" s="61"/>
      <c r="LYH3" s="61"/>
      <c r="LYI3" s="61"/>
      <c r="LYJ3" s="61"/>
      <c r="LYK3" s="61"/>
      <c r="LYL3" s="61"/>
      <c r="LYM3" s="61"/>
      <c r="LYN3" s="61"/>
      <c r="LYO3" s="61"/>
      <c r="LYP3" s="61"/>
      <c r="LYQ3" s="61"/>
      <c r="LYR3" s="61"/>
      <c r="LYS3" s="61"/>
      <c r="LYT3" s="61"/>
      <c r="LYU3" s="61"/>
      <c r="LYV3" s="61"/>
      <c r="LYW3" s="61"/>
      <c r="LYX3" s="61"/>
      <c r="LYY3" s="61"/>
      <c r="LYZ3" s="61"/>
      <c r="LZA3" s="61"/>
      <c r="LZB3" s="61"/>
      <c r="LZC3" s="61"/>
      <c r="LZD3" s="61"/>
      <c r="LZE3" s="61"/>
      <c r="LZF3" s="61"/>
      <c r="LZG3" s="61"/>
      <c r="LZH3" s="61"/>
      <c r="LZI3" s="61"/>
      <c r="LZJ3" s="61"/>
      <c r="LZK3" s="61"/>
      <c r="LZL3" s="61"/>
      <c r="LZM3" s="61"/>
      <c r="LZN3" s="61"/>
      <c r="LZO3" s="61"/>
      <c r="LZP3" s="61"/>
      <c r="LZQ3" s="61"/>
      <c r="LZR3" s="61"/>
      <c r="LZS3" s="61"/>
      <c r="LZT3" s="61"/>
      <c r="LZU3" s="61"/>
      <c r="LZV3" s="61"/>
      <c r="LZW3" s="61"/>
      <c r="LZX3" s="61"/>
      <c r="LZY3" s="61"/>
      <c r="LZZ3" s="61"/>
      <c r="MAA3" s="61"/>
      <c r="MAB3" s="61"/>
      <c r="MAC3" s="61"/>
      <c r="MAD3" s="61"/>
      <c r="MAE3" s="61"/>
      <c r="MAF3" s="61"/>
      <c r="MAG3" s="61"/>
      <c r="MAH3" s="61"/>
      <c r="MAI3" s="61"/>
      <c r="MAJ3" s="61"/>
      <c r="MAK3" s="61"/>
      <c r="MAL3" s="61"/>
      <c r="MAM3" s="61"/>
      <c r="MAN3" s="61"/>
      <c r="MAO3" s="61"/>
      <c r="MAP3" s="61"/>
      <c r="MAQ3" s="61"/>
      <c r="MAR3" s="61"/>
      <c r="MAS3" s="61"/>
      <c r="MAT3" s="61"/>
      <c r="MAU3" s="61"/>
      <c r="MAV3" s="61"/>
      <c r="MAW3" s="61"/>
      <c r="MAX3" s="61"/>
      <c r="MAY3" s="61"/>
      <c r="MAZ3" s="61"/>
      <c r="MBA3" s="61"/>
      <c r="MBB3" s="61"/>
      <c r="MBC3" s="61"/>
      <c r="MBD3" s="61"/>
      <c r="MBE3" s="61"/>
      <c r="MBF3" s="61"/>
      <c r="MBG3" s="61"/>
      <c r="MBH3" s="61"/>
      <c r="MBI3" s="61"/>
      <c r="MBJ3" s="61"/>
      <c r="MBK3" s="61"/>
      <c r="MBL3" s="61"/>
      <c r="MBM3" s="61"/>
      <c r="MBN3" s="61"/>
      <c r="MBO3" s="61"/>
      <c r="MBP3" s="61"/>
      <c r="MBQ3" s="61"/>
      <c r="MBR3" s="61"/>
      <c r="MBS3" s="61"/>
      <c r="MBT3" s="61"/>
      <c r="MBU3" s="61"/>
      <c r="MBV3" s="61"/>
      <c r="MBW3" s="61"/>
      <c r="MBX3" s="61"/>
      <c r="MBY3" s="61"/>
      <c r="MBZ3" s="61"/>
      <c r="MCA3" s="61"/>
      <c r="MCB3" s="61"/>
      <c r="MCC3" s="61"/>
      <c r="MCD3" s="61"/>
      <c r="MCE3" s="61"/>
      <c r="MCF3" s="61"/>
      <c r="MCG3" s="61"/>
      <c r="MCH3" s="61"/>
      <c r="MCI3" s="61"/>
      <c r="MCJ3" s="61"/>
      <c r="MCK3" s="61"/>
      <c r="MCL3" s="61"/>
      <c r="MCM3" s="61"/>
      <c r="MCN3" s="61"/>
      <c r="MCO3" s="61"/>
      <c r="MCP3" s="61"/>
      <c r="MCQ3" s="61"/>
      <c r="MCR3" s="61"/>
      <c r="MCS3" s="61"/>
      <c r="MCT3" s="61"/>
      <c r="MCU3" s="61"/>
      <c r="MCV3" s="61"/>
      <c r="MCW3" s="61"/>
      <c r="MCX3" s="61"/>
      <c r="MCY3" s="61"/>
      <c r="MCZ3" s="61"/>
      <c r="MDA3" s="61"/>
      <c r="MDB3" s="61"/>
      <c r="MDC3" s="61"/>
      <c r="MDD3" s="61"/>
      <c r="MDE3" s="61"/>
      <c r="MDF3" s="61"/>
      <c r="MDG3" s="61"/>
      <c r="MDH3" s="61"/>
      <c r="MDI3" s="61"/>
      <c r="MDJ3" s="61"/>
      <c r="MDK3" s="61"/>
      <c r="MDL3" s="61"/>
      <c r="MDM3" s="61"/>
      <c r="MDN3" s="61"/>
      <c r="MDO3" s="61"/>
      <c r="MDP3" s="61"/>
      <c r="MDQ3" s="61"/>
      <c r="MDR3" s="61"/>
      <c r="MDS3" s="61"/>
      <c r="MDT3" s="61"/>
      <c r="MDU3" s="61"/>
      <c r="MDV3" s="61"/>
      <c r="MDW3" s="61"/>
      <c r="MDX3" s="61"/>
      <c r="MDY3" s="61"/>
      <c r="MDZ3" s="61"/>
      <c r="MEA3" s="61"/>
      <c r="MEB3" s="61"/>
      <c r="MEC3" s="61"/>
      <c r="MED3" s="61"/>
      <c r="MEE3" s="61"/>
      <c r="MEF3" s="61"/>
      <c r="MEG3" s="61"/>
      <c r="MEH3" s="61"/>
      <c r="MEI3" s="61"/>
      <c r="MEJ3" s="61"/>
      <c r="MEK3" s="61"/>
      <c r="MEL3" s="61"/>
      <c r="MEM3" s="61"/>
      <c r="MEN3" s="61"/>
      <c r="MEO3" s="61"/>
      <c r="MEP3" s="61"/>
      <c r="MEQ3" s="61"/>
      <c r="MER3" s="61"/>
      <c r="MES3" s="61"/>
      <c r="MET3" s="61"/>
      <c r="MEU3" s="61"/>
      <c r="MEV3" s="61"/>
      <c r="MEW3" s="61"/>
      <c r="MEX3" s="61"/>
      <c r="MEY3" s="61"/>
      <c r="MEZ3" s="61"/>
      <c r="MFA3" s="61"/>
      <c r="MFB3" s="61"/>
      <c r="MFC3" s="61"/>
      <c r="MFD3" s="61"/>
      <c r="MFE3" s="61"/>
      <c r="MFF3" s="61"/>
      <c r="MFG3" s="61"/>
      <c r="MFH3" s="61"/>
      <c r="MFI3" s="61"/>
      <c r="MFJ3" s="61"/>
      <c r="MFK3" s="61"/>
      <c r="MFL3" s="61"/>
      <c r="MFM3" s="61"/>
      <c r="MFN3" s="61"/>
      <c r="MFO3" s="61"/>
      <c r="MFP3" s="61"/>
      <c r="MFQ3" s="61"/>
      <c r="MFR3" s="61"/>
      <c r="MFS3" s="61"/>
      <c r="MFT3" s="61"/>
      <c r="MFU3" s="61"/>
      <c r="MFV3" s="61"/>
      <c r="MFW3" s="61"/>
      <c r="MFX3" s="61"/>
      <c r="MFY3" s="61"/>
      <c r="MFZ3" s="61"/>
      <c r="MGA3" s="61"/>
      <c r="MGB3" s="61"/>
      <c r="MGC3" s="61"/>
      <c r="MGD3" s="61"/>
      <c r="MGE3" s="61"/>
      <c r="MGF3" s="61"/>
      <c r="MGG3" s="61"/>
      <c r="MGH3" s="61"/>
      <c r="MGI3" s="61"/>
      <c r="MGJ3" s="61"/>
      <c r="MGK3" s="61"/>
      <c r="MGL3" s="61"/>
      <c r="MGM3" s="61"/>
      <c r="MGN3" s="61"/>
      <c r="MGO3" s="61"/>
      <c r="MGP3" s="61"/>
      <c r="MGQ3" s="61"/>
      <c r="MGR3" s="61"/>
      <c r="MGS3" s="61"/>
      <c r="MGT3" s="61"/>
      <c r="MGU3" s="61"/>
      <c r="MGV3" s="61"/>
      <c r="MGW3" s="61"/>
      <c r="MGX3" s="61"/>
      <c r="MGY3" s="61"/>
      <c r="MGZ3" s="61"/>
      <c r="MHA3" s="61"/>
      <c r="MHB3" s="61"/>
      <c r="MHC3" s="61"/>
      <c r="MHD3" s="61"/>
      <c r="MHE3" s="61"/>
      <c r="MHF3" s="61"/>
      <c r="MHG3" s="61"/>
      <c r="MHH3" s="61"/>
      <c r="MHI3" s="61"/>
      <c r="MHJ3" s="61"/>
      <c r="MHK3" s="61"/>
      <c r="MHL3" s="61"/>
      <c r="MHM3" s="61"/>
      <c r="MHN3" s="61"/>
      <c r="MHO3" s="61"/>
      <c r="MHP3" s="61"/>
      <c r="MHQ3" s="61"/>
      <c r="MHR3" s="61"/>
      <c r="MHS3" s="61"/>
      <c r="MHT3" s="61"/>
      <c r="MHU3" s="61"/>
      <c r="MHV3" s="61"/>
      <c r="MHW3" s="61"/>
      <c r="MHX3" s="61"/>
      <c r="MHY3" s="61"/>
      <c r="MHZ3" s="61"/>
      <c r="MIA3" s="61"/>
      <c r="MIB3" s="61"/>
      <c r="MIC3" s="61"/>
      <c r="MID3" s="61"/>
      <c r="MIE3" s="61"/>
      <c r="MIF3" s="61"/>
      <c r="MIG3" s="61"/>
      <c r="MIH3" s="61"/>
      <c r="MII3" s="61"/>
      <c r="MIJ3" s="61"/>
      <c r="MIK3" s="61"/>
      <c r="MIL3" s="61"/>
      <c r="MIM3" s="61"/>
      <c r="MIN3" s="61"/>
      <c r="MIO3" s="61"/>
      <c r="MIP3" s="61"/>
      <c r="MIQ3" s="61"/>
      <c r="MIR3" s="61"/>
      <c r="MIS3" s="61"/>
      <c r="MIT3" s="61"/>
      <c r="MIU3" s="61"/>
      <c r="MIV3" s="61"/>
      <c r="MIW3" s="61"/>
      <c r="MIX3" s="61"/>
      <c r="MIY3" s="61"/>
      <c r="MIZ3" s="61"/>
      <c r="MJA3" s="61"/>
      <c r="MJB3" s="61"/>
      <c r="MJC3" s="61"/>
      <c r="MJD3" s="61"/>
      <c r="MJE3" s="61"/>
      <c r="MJF3" s="61"/>
      <c r="MJG3" s="61"/>
      <c r="MJH3" s="61"/>
      <c r="MJI3" s="61"/>
      <c r="MJJ3" s="61"/>
      <c r="MJK3" s="61"/>
      <c r="MJL3" s="61"/>
      <c r="MJM3" s="61"/>
      <c r="MJN3" s="61"/>
      <c r="MJO3" s="61"/>
      <c r="MJP3" s="61"/>
      <c r="MJQ3" s="61"/>
      <c r="MJR3" s="61"/>
      <c r="MJS3" s="61"/>
      <c r="MJT3" s="61"/>
      <c r="MJU3" s="61"/>
      <c r="MJV3" s="61"/>
      <c r="MJW3" s="61"/>
      <c r="MJX3" s="61"/>
      <c r="MJY3" s="61"/>
      <c r="MJZ3" s="61"/>
      <c r="MKA3" s="61"/>
      <c r="MKB3" s="61"/>
      <c r="MKC3" s="61"/>
      <c r="MKD3" s="61"/>
      <c r="MKE3" s="61"/>
      <c r="MKF3" s="61"/>
      <c r="MKG3" s="61"/>
      <c r="MKH3" s="61"/>
      <c r="MKI3" s="61"/>
      <c r="MKJ3" s="61"/>
      <c r="MKK3" s="61"/>
      <c r="MKL3" s="61"/>
      <c r="MKM3" s="61"/>
      <c r="MKN3" s="61"/>
      <c r="MKO3" s="61"/>
      <c r="MKP3" s="61"/>
      <c r="MKQ3" s="61"/>
      <c r="MKR3" s="61"/>
      <c r="MKS3" s="61"/>
      <c r="MKT3" s="61"/>
      <c r="MKU3" s="61"/>
      <c r="MKV3" s="61"/>
      <c r="MKW3" s="61"/>
      <c r="MKX3" s="61"/>
      <c r="MKY3" s="61"/>
      <c r="MKZ3" s="61"/>
      <c r="MLA3" s="61"/>
      <c r="MLB3" s="61"/>
      <c r="MLC3" s="61"/>
      <c r="MLD3" s="61"/>
      <c r="MLE3" s="61"/>
      <c r="MLF3" s="61"/>
      <c r="MLG3" s="61"/>
      <c r="MLH3" s="61"/>
      <c r="MLI3" s="61"/>
      <c r="MLJ3" s="61"/>
      <c r="MLK3" s="61"/>
      <c r="MLL3" s="61"/>
      <c r="MLM3" s="61"/>
      <c r="MLN3" s="61"/>
      <c r="MLO3" s="61"/>
      <c r="MLP3" s="61"/>
      <c r="MLQ3" s="61"/>
      <c r="MLR3" s="61"/>
      <c r="MLS3" s="61"/>
      <c r="MLT3" s="61"/>
      <c r="MLU3" s="61"/>
      <c r="MLV3" s="61"/>
      <c r="MLW3" s="61"/>
      <c r="MLX3" s="61"/>
      <c r="MLY3" s="61"/>
      <c r="MLZ3" s="61"/>
      <c r="MMA3" s="61"/>
      <c r="MMB3" s="61"/>
      <c r="MMC3" s="61"/>
      <c r="MMD3" s="61"/>
      <c r="MME3" s="61"/>
      <c r="MMF3" s="61"/>
      <c r="MMG3" s="61"/>
      <c r="MMH3" s="61"/>
      <c r="MMI3" s="61"/>
      <c r="MMJ3" s="61"/>
      <c r="MMK3" s="61"/>
      <c r="MML3" s="61"/>
      <c r="MMM3" s="61"/>
      <c r="MMN3" s="61"/>
      <c r="MMO3" s="61"/>
      <c r="MMP3" s="61"/>
      <c r="MMQ3" s="61"/>
      <c r="MMR3" s="61"/>
      <c r="MMS3" s="61"/>
      <c r="MMT3" s="61"/>
      <c r="MMU3" s="61"/>
      <c r="MMV3" s="61"/>
      <c r="MMW3" s="61"/>
      <c r="MMX3" s="61"/>
      <c r="MMY3" s="61"/>
      <c r="MMZ3" s="61"/>
      <c r="MNA3" s="61"/>
      <c r="MNB3" s="61"/>
      <c r="MNC3" s="61"/>
      <c r="MND3" s="61"/>
      <c r="MNE3" s="61"/>
      <c r="MNF3" s="61"/>
      <c r="MNG3" s="61"/>
      <c r="MNH3" s="61"/>
      <c r="MNI3" s="61"/>
      <c r="MNJ3" s="61"/>
      <c r="MNK3" s="61"/>
      <c r="MNL3" s="61"/>
      <c r="MNM3" s="61"/>
      <c r="MNN3" s="61"/>
      <c r="MNO3" s="61"/>
      <c r="MNP3" s="61"/>
      <c r="MNQ3" s="61"/>
      <c r="MNR3" s="61"/>
      <c r="MNS3" s="61"/>
      <c r="MNT3" s="61"/>
      <c r="MNU3" s="61"/>
      <c r="MNV3" s="61"/>
      <c r="MNW3" s="61"/>
      <c r="MNX3" s="61"/>
      <c r="MNY3" s="61"/>
      <c r="MNZ3" s="61"/>
      <c r="MOA3" s="61"/>
      <c r="MOB3" s="61"/>
      <c r="MOC3" s="61"/>
      <c r="MOD3" s="61"/>
      <c r="MOE3" s="61"/>
      <c r="MOF3" s="61"/>
      <c r="MOG3" s="61"/>
      <c r="MOH3" s="61"/>
      <c r="MOI3" s="61"/>
      <c r="MOJ3" s="61"/>
      <c r="MOK3" s="61"/>
      <c r="MOL3" s="61"/>
      <c r="MOM3" s="61"/>
      <c r="MON3" s="61"/>
      <c r="MOO3" s="61"/>
      <c r="MOP3" s="61"/>
      <c r="MOQ3" s="61"/>
      <c r="MOR3" s="61"/>
      <c r="MOS3" s="61"/>
      <c r="MOT3" s="61"/>
      <c r="MOU3" s="61"/>
      <c r="MOV3" s="61"/>
      <c r="MOW3" s="61"/>
      <c r="MOX3" s="61"/>
      <c r="MOY3" s="61"/>
      <c r="MOZ3" s="61"/>
      <c r="MPA3" s="61"/>
      <c r="MPB3" s="61"/>
      <c r="MPC3" s="61"/>
      <c r="MPD3" s="61"/>
      <c r="MPE3" s="61"/>
      <c r="MPF3" s="61"/>
      <c r="MPG3" s="61"/>
      <c r="MPH3" s="61"/>
      <c r="MPI3" s="61"/>
      <c r="MPJ3" s="61"/>
      <c r="MPK3" s="61"/>
      <c r="MPL3" s="61"/>
      <c r="MPM3" s="61"/>
      <c r="MPN3" s="61"/>
      <c r="MPO3" s="61"/>
      <c r="MPP3" s="61"/>
      <c r="MPQ3" s="61"/>
      <c r="MPR3" s="61"/>
      <c r="MPS3" s="61"/>
      <c r="MPT3" s="61"/>
      <c r="MPU3" s="61"/>
      <c r="MPV3" s="61"/>
      <c r="MPW3" s="61"/>
      <c r="MPX3" s="61"/>
      <c r="MPY3" s="61"/>
      <c r="MPZ3" s="61"/>
      <c r="MQA3" s="61"/>
      <c r="MQB3" s="61"/>
      <c r="MQC3" s="61"/>
      <c r="MQD3" s="61"/>
      <c r="MQE3" s="61"/>
      <c r="MQF3" s="61"/>
      <c r="MQG3" s="61"/>
      <c r="MQH3" s="61"/>
      <c r="MQI3" s="61"/>
      <c r="MQJ3" s="61"/>
      <c r="MQK3" s="61"/>
      <c r="MQL3" s="61"/>
      <c r="MQM3" s="61"/>
      <c r="MQN3" s="61"/>
      <c r="MQO3" s="61"/>
      <c r="MQP3" s="61"/>
      <c r="MQQ3" s="61"/>
      <c r="MQR3" s="61"/>
      <c r="MQS3" s="61"/>
      <c r="MQT3" s="61"/>
      <c r="MQU3" s="61"/>
      <c r="MQV3" s="61"/>
      <c r="MQW3" s="61"/>
      <c r="MQX3" s="61"/>
      <c r="MQY3" s="61"/>
      <c r="MQZ3" s="61"/>
      <c r="MRA3" s="61"/>
      <c r="MRB3" s="61"/>
      <c r="MRC3" s="61"/>
      <c r="MRD3" s="61"/>
      <c r="MRE3" s="61"/>
      <c r="MRF3" s="61"/>
      <c r="MRG3" s="61"/>
      <c r="MRH3" s="61"/>
      <c r="MRI3" s="61"/>
      <c r="MRJ3" s="61"/>
      <c r="MRK3" s="61"/>
      <c r="MRL3" s="61"/>
      <c r="MRM3" s="61"/>
      <c r="MRN3" s="61"/>
      <c r="MRO3" s="61"/>
      <c r="MRP3" s="61"/>
      <c r="MRQ3" s="61"/>
      <c r="MRR3" s="61"/>
      <c r="MRS3" s="61"/>
      <c r="MRT3" s="61"/>
      <c r="MRU3" s="61"/>
      <c r="MRV3" s="61"/>
      <c r="MRW3" s="61"/>
      <c r="MRX3" s="61"/>
      <c r="MRY3" s="61"/>
      <c r="MRZ3" s="61"/>
      <c r="MSA3" s="61"/>
      <c r="MSB3" s="61"/>
      <c r="MSC3" s="61"/>
      <c r="MSD3" s="61"/>
      <c r="MSE3" s="61"/>
      <c r="MSF3" s="61"/>
      <c r="MSG3" s="61"/>
      <c r="MSH3" s="61"/>
      <c r="MSI3" s="61"/>
      <c r="MSJ3" s="61"/>
      <c r="MSK3" s="61"/>
      <c r="MSL3" s="61"/>
      <c r="MSM3" s="61"/>
      <c r="MSN3" s="61"/>
      <c r="MSO3" s="61"/>
      <c r="MSP3" s="61"/>
      <c r="MSQ3" s="61"/>
      <c r="MSR3" s="61"/>
      <c r="MSS3" s="61"/>
      <c r="MST3" s="61"/>
      <c r="MSU3" s="61"/>
      <c r="MSV3" s="61"/>
      <c r="MSW3" s="61"/>
      <c r="MSX3" s="61"/>
      <c r="MSY3" s="61"/>
      <c r="MSZ3" s="61"/>
      <c r="MTA3" s="61"/>
      <c r="MTB3" s="61"/>
      <c r="MTC3" s="61"/>
      <c r="MTD3" s="61"/>
      <c r="MTE3" s="61"/>
      <c r="MTF3" s="61"/>
      <c r="MTG3" s="61"/>
      <c r="MTH3" s="61"/>
      <c r="MTI3" s="61"/>
      <c r="MTJ3" s="61"/>
      <c r="MTK3" s="61"/>
      <c r="MTL3" s="61"/>
      <c r="MTM3" s="61"/>
      <c r="MTN3" s="61"/>
      <c r="MTO3" s="61"/>
      <c r="MTP3" s="61"/>
      <c r="MTQ3" s="61"/>
      <c r="MTR3" s="61"/>
      <c r="MTS3" s="61"/>
      <c r="MTT3" s="61"/>
      <c r="MTU3" s="61"/>
      <c r="MTV3" s="61"/>
      <c r="MTW3" s="61"/>
      <c r="MTX3" s="61"/>
      <c r="MTY3" s="61"/>
      <c r="MTZ3" s="61"/>
      <c r="MUA3" s="61"/>
      <c r="MUB3" s="61"/>
      <c r="MUC3" s="61"/>
      <c r="MUD3" s="61"/>
      <c r="MUE3" s="61"/>
      <c r="MUF3" s="61"/>
      <c r="MUG3" s="61"/>
      <c r="MUH3" s="61"/>
      <c r="MUI3" s="61"/>
      <c r="MUJ3" s="61"/>
      <c r="MUK3" s="61"/>
      <c r="MUL3" s="61"/>
      <c r="MUM3" s="61"/>
      <c r="MUN3" s="61"/>
      <c r="MUO3" s="61"/>
      <c r="MUP3" s="61"/>
      <c r="MUQ3" s="61"/>
      <c r="MUR3" s="61"/>
      <c r="MUS3" s="61"/>
      <c r="MUT3" s="61"/>
      <c r="MUU3" s="61"/>
      <c r="MUV3" s="61"/>
      <c r="MUW3" s="61"/>
      <c r="MUX3" s="61"/>
      <c r="MUY3" s="61"/>
      <c r="MUZ3" s="61"/>
      <c r="MVA3" s="61"/>
      <c r="MVB3" s="61"/>
      <c r="MVC3" s="61"/>
      <c r="MVD3" s="61"/>
      <c r="MVE3" s="61"/>
      <c r="MVF3" s="61"/>
      <c r="MVG3" s="61"/>
      <c r="MVH3" s="61"/>
      <c r="MVI3" s="61"/>
      <c r="MVJ3" s="61"/>
      <c r="MVK3" s="61"/>
      <c r="MVL3" s="61"/>
      <c r="MVM3" s="61"/>
      <c r="MVN3" s="61"/>
      <c r="MVO3" s="61"/>
      <c r="MVP3" s="61"/>
      <c r="MVQ3" s="61"/>
      <c r="MVR3" s="61"/>
      <c r="MVS3" s="61"/>
      <c r="MVT3" s="61"/>
      <c r="MVU3" s="61"/>
      <c r="MVV3" s="61"/>
      <c r="MVW3" s="61"/>
      <c r="MVX3" s="61"/>
      <c r="MVY3" s="61"/>
      <c r="MVZ3" s="61"/>
      <c r="MWA3" s="61"/>
      <c r="MWB3" s="61"/>
      <c r="MWC3" s="61"/>
      <c r="MWD3" s="61"/>
      <c r="MWE3" s="61"/>
      <c r="MWF3" s="61"/>
      <c r="MWG3" s="61"/>
      <c r="MWH3" s="61"/>
      <c r="MWI3" s="61"/>
      <c r="MWJ3" s="61"/>
      <c r="MWK3" s="61"/>
      <c r="MWL3" s="61"/>
      <c r="MWM3" s="61"/>
      <c r="MWN3" s="61"/>
      <c r="MWO3" s="61"/>
      <c r="MWP3" s="61"/>
      <c r="MWQ3" s="61"/>
      <c r="MWR3" s="61"/>
      <c r="MWS3" s="61"/>
      <c r="MWT3" s="61"/>
      <c r="MWU3" s="61"/>
      <c r="MWV3" s="61"/>
      <c r="MWW3" s="61"/>
      <c r="MWX3" s="61"/>
      <c r="MWY3" s="61"/>
      <c r="MWZ3" s="61"/>
      <c r="MXA3" s="61"/>
      <c r="MXB3" s="61"/>
      <c r="MXC3" s="61"/>
      <c r="MXD3" s="61"/>
      <c r="MXE3" s="61"/>
      <c r="MXF3" s="61"/>
      <c r="MXG3" s="61"/>
      <c r="MXH3" s="61"/>
      <c r="MXI3" s="61"/>
      <c r="MXJ3" s="61"/>
      <c r="MXK3" s="61"/>
      <c r="MXL3" s="61"/>
      <c r="MXM3" s="61"/>
      <c r="MXN3" s="61"/>
      <c r="MXO3" s="61"/>
      <c r="MXP3" s="61"/>
      <c r="MXQ3" s="61"/>
      <c r="MXR3" s="61"/>
      <c r="MXS3" s="61"/>
      <c r="MXT3" s="61"/>
      <c r="MXU3" s="61"/>
      <c r="MXV3" s="61"/>
      <c r="MXW3" s="61"/>
      <c r="MXX3" s="61"/>
      <c r="MXY3" s="61"/>
      <c r="MXZ3" s="61"/>
      <c r="MYA3" s="61"/>
      <c r="MYB3" s="61"/>
      <c r="MYC3" s="61"/>
      <c r="MYD3" s="61"/>
      <c r="MYE3" s="61"/>
      <c r="MYF3" s="61"/>
      <c r="MYG3" s="61"/>
      <c r="MYH3" s="61"/>
      <c r="MYI3" s="61"/>
      <c r="MYJ3" s="61"/>
      <c r="MYK3" s="61"/>
      <c r="MYL3" s="61"/>
      <c r="MYM3" s="61"/>
      <c r="MYN3" s="61"/>
      <c r="MYO3" s="61"/>
      <c r="MYP3" s="61"/>
      <c r="MYQ3" s="61"/>
      <c r="MYR3" s="61"/>
      <c r="MYS3" s="61"/>
      <c r="MYT3" s="61"/>
      <c r="MYU3" s="61"/>
      <c r="MYV3" s="61"/>
      <c r="MYW3" s="61"/>
      <c r="MYX3" s="61"/>
      <c r="MYY3" s="61"/>
      <c r="MYZ3" s="61"/>
      <c r="MZA3" s="61"/>
      <c r="MZB3" s="61"/>
      <c r="MZC3" s="61"/>
      <c r="MZD3" s="61"/>
      <c r="MZE3" s="61"/>
      <c r="MZF3" s="61"/>
      <c r="MZG3" s="61"/>
      <c r="MZH3" s="61"/>
      <c r="MZI3" s="61"/>
      <c r="MZJ3" s="61"/>
      <c r="MZK3" s="61"/>
      <c r="MZL3" s="61"/>
      <c r="MZM3" s="61"/>
      <c r="MZN3" s="61"/>
      <c r="MZO3" s="61"/>
      <c r="MZP3" s="61"/>
      <c r="MZQ3" s="61"/>
      <c r="MZR3" s="61"/>
      <c r="MZS3" s="61"/>
      <c r="MZT3" s="61"/>
      <c r="MZU3" s="61"/>
      <c r="MZV3" s="61"/>
      <c r="MZW3" s="61"/>
      <c r="MZX3" s="61"/>
      <c r="MZY3" s="61"/>
      <c r="MZZ3" s="61"/>
      <c r="NAA3" s="61"/>
      <c r="NAB3" s="61"/>
      <c r="NAC3" s="61"/>
      <c r="NAD3" s="61"/>
      <c r="NAE3" s="61"/>
      <c r="NAF3" s="61"/>
      <c r="NAG3" s="61"/>
      <c r="NAH3" s="61"/>
      <c r="NAI3" s="61"/>
      <c r="NAJ3" s="61"/>
      <c r="NAK3" s="61"/>
      <c r="NAL3" s="61"/>
      <c r="NAM3" s="61"/>
      <c r="NAN3" s="61"/>
      <c r="NAO3" s="61"/>
      <c r="NAP3" s="61"/>
      <c r="NAQ3" s="61"/>
      <c r="NAR3" s="61"/>
      <c r="NAS3" s="61"/>
      <c r="NAT3" s="61"/>
      <c r="NAU3" s="61"/>
      <c r="NAV3" s="61"/>
      <c r="NAW3" s="61"/>
      <c r="NAX3" s="61"/>
      <c r="NAY3" s="61"/>
      <c r="NAZ3" s="61"/>
      <c r="NBA3" s="61"/>
      <c r="NBB3" s="61"/>
      <c r="NBC3" s="61"/>
      <c r="NBD3" s="61"/>
      <c r="NBE3" s="61"/>
      <c r="NBF3" s="61"/>
      <c r="NBG3" s="61"/>
      <c r="NBH3" s="61"/>
      <c r="NBI3" s="61"/>
      <c r="NBJ3" s="61"/>
      <c r="NBK3" s="61"/>
      <c r="NBL3" s="61"/>
      <c r="NBM3" s="61"/>
      <c r="NBN3" s="61"/>
      <c r="NBO3" s="61"/>
      <c r="NBP3" s="61"/>
      <c r="NBQ3" s="61"/>
      <c r="NBR3" s="61"/>
      <c r="NBS3" s="61"/>
      <c r="NBT3" s="61"/>
      <c r="NBU3" s="61"/>
      <c r="NBV3" s="61"/>
      <c r="NBW3" s="61"/>
      <c r="NBX3" s="61"/>
      <c r="NBY3" s="61"/>
      <c r="NBZ3" s="61"/>
      <c r="NCA3" s="61"/>
      <c r="NCB3" s="61"/>
      <c r="NCC3" s="61"/>
      <c r="NCD3" s="61"/>
      <c r="NCE3" s="61"/>
      <c r="NCF3" s="61"/>
      <c r="NCG3" s="61"/>
      <c r="NCH3" s="61"/>
      <c r="NCI3" s="61"/>
      <c r="NCJ3" s="61"/>
      <c r="NCK3" s="61"/>
      <c r="NCL3" s="61"/>
      <c r="NCM3" s="61"/>
      <c r="NCN3" s="61"/>
      <c r="NCO3" s="61"/>
      <c r="NCP3" s="61"/>
      <c r="NCQ3" s="61"/>
      <c r="NCR3" s="61"/>
      <c r="NCS3" s="61"/>
      <c r="NCT3" s="61"/>
      <c r="NCU3" s="61"/>
      <c r="NCV3" s="61"/>
      <c r="NCW3" s="61"/>
      <c r="NCX3" s="61"/>
      <c r="NCY3" s="61"/>
      <c r="NCZ3" s="61"/>
      <c r="NDA3" s="61"/>
      <c r="NDB3" s="61"/>
      <c r="NDC3" s="61"/>
      <c r="NDD3" s="61"/>
      <c r="NDE3" s="61"/>
      <c r="NDF3" s="61"/>
      <c r="NDG3" s="61"/>
      <c r="NDH3" s="61"/>
      <c r="NDI3" s="61"/>
      <c r="NDJ3" s="61"/>
      <c r="NDK3" s="61"/>
      <c r="NDL3" s="61"/>
      <c r="NDM3" s="61"/>
      <c r="NDN3" s="61"/>
      <c r="NDO3" s="61"/>
      <c r="NDP3" s="61"/>
      <c r="NDQ3" s="61"/>
      <c r="NDR3" s="61"/>
      <c r="NDS3" s="61"/>
      <c r="NDT3" s="61"/>
      <c r="NDU3" s="61"/>
      <c r="NDV3" s="61"/>
      <c r="NDW3" s="61"/>
      <c r="NDX3" s="61"/>
      <c r="NDY3" s="61"/>
      <c r="NDZ3" s="61"/>
      <c r="NEA3" s="61"/>
      <c r="NEB3" s="61"/>
      <c r="NEC3" s="61"/>
      <c r="NED3" s="61"/>
      <c r="NEE3" s="61"/>
      <c r="NEF3" s="61"/>
      <c r="NEG3" s="61"/>
      <c r="NEH3" s="61"/>
      <c r="NEI3" s="61"/>
      <c r="NEJ3" s="61"/>
      <c r="NEK3" s="61"/>
      <c r="NEL3" s="61"/>
      <c r="NEM3" s="61"/>
      <c r="NEN3" s="61"/>
      <c r="NEO3" s="61"/>
      <c r="NEP3" s="61"/>
      <c r="NEQ3" s="61"/>
      <c r="NER3" s="61"/>
      <c r="NES3" s="61"/>
      <c r="NET3" s="61"/>
      <c r="NEU3" s="61"/>
      <c r="NEV3" s="61"/>
      <c r="NEW3" s="61"/>
      <c r="NEX3" s="61"/>
      <c r="NEY3" s="61"/>
      <c r="NEZ3" s="61"/>
      <c r="NFA3" s="61"/>
      <c r="NFB3" s="61"/>
      <c r="NFC3" s="61"/>
      <c r="NFD3" s="61"/>
      <c r="NFE3" s="61"/>
      <c r="NFF3" s="61"/>
      <c r="NFG3" s="61"/>
      <c r="NFH3" s="61"/>
      <c r="NFI3" s="61"/>
      <c r="NFJ3" s="61"/>
      <c r="NFK3" s="61"/>
      <c r="NFL3" s="61"/>
      <c r="NFM3" s="61"/>
      <c r="NFN3" s="61"/>
      <c r="NFO3" s="61"/>
      <c r="NFP3" s="61"/>
      <c r="NFQ3" s="61"/>
      <c r="NFR3" s="61"/>
      <c r="NFS3" s="61"/>
      <c r="NFT3" s="61"/>
      <c r="NFU3" s="61"/>
      <c r="NFV3" s="61"/>
      <c r="NFW3" s="61"/>
      <c r="NFX3" s="61"/>
      <c r="NFY3" s="61"/>
      <c r="NFZ3" s="61"/>
      <c r="NGA3" s="61"/>
      <c r="NGB3" s="61"/>
      <c r="NGC3" s="61"/>
      <c r="NGD3" s="61"/>
      <c r="NGE3" s="61"/>
      <c r="NGF3" s="61"/>
      <c r="NGG3" s="61"/>
      <c r="NGH3" s="61"/>
      <c r="NGI3" s="61"/>
      <c r="NGJ3" s="61"/>
      <c r="NGK3" s="61"/>
      <c r="NGL3" s="61"/>
      <c r="NGM3" s="61"/>
      <c r="NGN3" s="61"/>
      <c r="NGO3" s="61"/>
      <c r="NGP3" s="61"/>
      <c r="NGQ3" s="61"/>
      <c r="NGR3" s="61"/>
      <c r="NGS3" s="61"/>
      <c r="NGT3" s="61"/>
      <c r="NGU3" s="61"/>
      <c r="NGV3" s="61"/>
      <c r="NGW3" s="61"/>
      <c r="NGX3" s="61"/>
      <c r="NGY3" s="61"/>
      <c r="NGZ3" s="61"/>
      <c r="NHA3" s="61"/>
      <c r="NHB3" s="61"/>
      <c r="NHC3" s="61"/>
      <c r="NHD3" s="61"/>
      <c r="NHE3" s="61"/>
      <c r="NHF3" s="61"/>
      <c r="NHG3" s="61"/>
      <c r="NHH3" s="61"/>
      <c r="NHI3" s="61"/>
      <c r="NHJ3" s="61"/>
      <c r="NHK3" s="61"/>
      <c r="NHL3" s="61"/>
      <c r="NHM3" s="61"/>
      <c r="NHN3" s="61"/>
      <c r="NHO3" s="61"/>
      <c r="NHP3" s="61"/>
      <c r="NHQ3" s="61"/>
      <c r="NHR3" s="61"/>
      <c r="NHS3" s="61"/>
      <c r="NHT3" s="61"/>
      <c r="NHU3" s="61"/>
      <c r="NHV3" s="61"/>
      <c r="NHW3" s="61"/>
      <c r="NHX3" s="61"/>
      <c r="NHY3" s="61"/>
      <c r="NHZ3" s="61"/>
      <c r="NIA3" s="61"/>
      <c r="NIB3" s="61"/>
      <c r="NIC3" s="61"/>
      <c r="NID3" s="61"/>
      <c r="NIE3" s="61"/>
      <c r="NIF3" s="61"/>
      <c r="NIG3" s="61"/>
      <c r="NIH3" s="61"/>
      <c r="NII3" s="61"/>
      <c r="NIJ3" s="61"/>
      <c r="NIK3" s="61"/>
      <c r="NIL3" s="61"/>
      <c r="NIM3" s="61"/>
      <c r="NIN3" s="61"/>
      <c r="NIO3" s="61"/>
      <c r="NIP3" s="61"/>
      <c r="NIQ3" s="61"/>
      <c r="NIR3" s="61"/>
      <c r="NIS3" s="61"/>
      <c r="NIT3" s="61"/>
      <c r="NIU3" s="61"/>
      <c r="NIV3" s="61"/>
      <c r="NIW3" s="61"/>
      <c r="NIX3" s="61"/>
      <c r="NIY3" s="61"/>
      <c r="NIZ3" s="61"/>
      <c r="NJA3" s="61"/>
      <c r="NJB3" s="61"/>
      <c r="NJC3" s="61"/>
      <c r="NJD3" s="61"/>
      <c r="NJE3" s="61"/>
      <c r="NJF3" s="61"/>
      <c r="NJG3" s="61"/>
      <c r="NJH3" s="61"/>
      <c r="NJI3" s="61"/>
      <c r="NJJ3" s="61"/>
      <c r="NJK3" s="61"/>
      <c r="NJL3" s="61"/>
      <c r="NJM3" s="61"/>
      <c r="NJN3" s="61"/>
      <c r="NJO3" s="61"/>
      <c r="NJP3" s="61"/>
      <c r="NJQ3" s="61"/>
      <c r="NJR3" s="61"/>
      <c r="NJS3" s="61"/>
      <c r="NJT3" s="61"/>
      <c r="NJU3" s="61"/>
      <c r="NJV3" s="61"/>
      <c r="NJW3" s="61"/>
      <c r="NJX3" s="61"/>
      <c r="NJY3" s="61"/>
      <c r="NJZ3" s="61"/>
      <c r="NKA3" s="61"/>
      <c r="NKB3" s="61"/>
      <c r="NKC3" s="61"/>
      <c r="NKD3" s="61"/>
      <c r="NKE3" s="61"/>
      <c r="NKF3" s="61"/>
      <c r="NKG3" s="61"/>
      <c r="NKH3" s="61"/>
      <c r="NKI3" s="61"/>
      <c r="NKJ3" s="61"/>
      <c r="NKK3" s="61"/>
      <c r="NKL3" s="61"/>
      <c r="NKM3" s="61"/>
      <c r="NKN3" s="61"/>
      <c r="NKO3" s="61"/>
      <c r="NKP3" s="61"/>
      <c r="NKQ3" s="61"/>
      <c r="NKR3" s="61"/>
      <c r="NKS3" s="61"/>
      <c r="NKT3" s="61"/>
      <c r="NKU3" s="61"/>
      <c r="NKV3" s="61"/>
      <c r="NKW3" s="61"/>
      <c r="NKX3" s="61"/>
      <c r="NKY3" s="61"/>
      <c r="NKZ3" s="61"/>
      <c r="NLA3" s="61"/>
      <c r="NLB3" s="61"/>
      <c r="NLC3" s="61"/>
      <c r="NLD3" s="61"/>
      <c r="NLE3" s="61"/>
      <c r="NLF3" s="61"/>
      <c r="NLG3" s="61"/>
      <c r="NLH3" s="61"/>
      <c r="NLI3" s="61"/>
      <c r="NLJ3" s="61"/>
      <c r="NLK3" s="61"/>
      <c r="NLL3" s="61"/>
      <c r="NLM3" s="61"/>
      <c r="NLN3" s="61"/>
      <c r="NLO3" s="61"/>
      <c r="NLP3" s="61"/>
      <c r="NLQ3" s="61"/>
      <c r="NLR3" s="61"/>
      <c r="NLS3" s="61"/>
      <c r="NLT3" s="61"/>
      <c r="NLU3" s="61"/>
      <c r="NLV3" s="61"/>
      <c r="NLW3" s="61"/>
      <c r="NLX3" s="61"/>
      <c r="NLY3" s="61"/>
      <c r="NLZ3" s="61"/>
      <c r="NMA3" s="61"/>
      <c r="NMB3" s="61"/>
      <c r="NMC3" s="61"/>
      <c r="NMD3" s="61"/>
      <c r="NME3" s="61"/>
      <c r="NMF3" s="61"/>
      <c r="NMG3" s="61"/>
      <c r="NMH3" s="61"/>
      <c r="NMI3" s="61"/>
      <c r="NMJ3" s="61"/>
      <c r="NMK3" s="61"/>
      <c r="NML3" s="61"/>
      <c r="NMM3" s="61"/>
      <c r="NMN3" s="61"/>
      <c r="NMO3" s="61"/>
      <c r="NMP3" s="61"/>
      <c r="NMQ3" s="61"/>
      <c r="NMR3" s="61"/>
      <c r="NMS3" s="61"/>
      <c r="NMT3" s="61"/>
      <c r="NMU3" s="61"/>
      <c r="NMV3" s="61"/>
      <c r="NMW3" s="61"/>
      <c r="NMX3" s="61"/>
      <c r="NMY3" s="61"/>
      <c r="NMZ3" s="61"/>
      <c r="NNA3" s="61"/>
      <c r="NNB3" s="61"/>
      <c r="NNC3" s="61"/>
      <c r="NND3" s="61"/>
      <c r="NNE3" s="61"/>
      <c r="NNF3" s="61"/>
      <c r="NNG3" s="61"/>
      <c r="NNH3" s="61"/>
      <c r="NNI3" s="61"/>
      <c r="NNJ3" s="61"/>
      <c r="NNK3" s="61"/>
      <c r="NNL3" s="61"/>
      <c r="NNM3" s="61"/>
      <c r="NNN3" s="61"/>
      <c r="NNO3" s="61"/>
      <c r="NNP3" s="61"/>
      <c r="NNQ3" s="61"/>
      <c r="NNR3" s="61"/>
      <c r="NNS3" s="61"/>
      <c r="NNT3" s="61"/>
      <c r="NNU3" s="61"/>
      <c r="NNV3" s="61"/>
      <c r="NNW3" s="61"/>
      <c r="NNX3" s="61"/>
      <c r="NNY3" s="61"/>
      <c r="NNZ3" s="61"/>
      <c r="NOA3" s="61"/>
      <c r="NOB3" s="61"/>
      <c r="NOC3" s="61"/>
      <c r="NOD3" s="61"/>
      <c r="NOE3" s="61"/>
      <c r="NOF3" s="61"/>
      <c r="NOG3" s="61"/>
      <c r="NOH3" s="61"/>
      <c r="NOI3" s="61"/>
      <c r="NOJ3" s="61"/>
      <c r="NOK3" s="61"/>
      <c r="NOL3" s="61"/>
      <c r="NOM3" s="61"/>
      <c r="NON3" s="61"/>
      <c r="NOO3" s="61"/>
      <c r="NOP3" s="61"/>
      <c r="NOQ3" s="61"/>
      <c r="NOR3" s="61"/>
      <c r="NOS3" s="61"/>
      <c r="NOT3" s="61"/>
      <c r="NOU3" s="61"/>
      <c r="NOV3" s="61"/>
      <c r="NOW3" s="61"/>
      <c r="NOX3" s="61"/>
      <c r="NOY3" s="61"/>
      <c r="NOZ3" s="61"/>
      <c r="NPA3" s="61"/>
      <c r="NPB3" s="61"/>
      <c r="NPC3" s="61"/>
      <c r="NPD3" s="61"/>
      <c r="NPE3" s="61"/>
      <c r="NPF3" s="61"/>
      <c r="NPG3" s="61"/>
      <c r="NPH3" s="61"/>
      <c r="NPI3" s="61"/>
      <c r="NPJ3" s="61"/>
      <c r="NPK3" s="61"/>
      <c r="NPL3" s="61"/>
      <c r="NPM3" s="61"/>
      <c r="NPN3" s="61"/>
      <c r="NPO3" s="61"/>
      <c r="NPP3" s="61"/>
      <c r="NPQ3" s="61"/>
      <c r="NPR3" s="61"/>
      <c r="NPS3" s="61"/>
      <c r="NPT3" s="61"/>
      <c r="NPU3" s="61"/>
      <c r="NPV3" s="61"/>
      <c r="NPW3" s="61"/>
      <c r="NPX3" s="61"/>
      <c r="NPY3" s="61"/>
      <c r="NPZ3" s="61"/>
      <c r="NQA3" s="61"/>
      <c r="NQB3" s="61"/>
      <c r="NQC3" s="61"/>
      <c r="NQD3" s="61"/>
      <c r="NQE3" s="61"/>
      <c r="NQF3" s="61"/>
      <c r="NQG3" s="61"/>
      <c r="NQH3" s="61"/>
      <c r="NQI3" s="61"/>
      <c r="NQJ3" s="61"/>
      <c r="NQK3" s="61"/>
      <c r="NQL3" s="61"/>
      <c r="NQM3" s="61"/>
      <c r="NQN3" s="61"/>
      <c r="NQO3" s="61"/>
      <c r="NQP3" s="61"/>
      <c r="NQQ3" s="61"/>
      <c r="NQR3" s="61"/>
      <c r="NQS3" s="61"/>
      <c r="NQT3" s="61"/>
      <c r="NQU3" s="61"/>
      <c r="NQV3" s="61"/>
      <c r="NQW3" s="61"/>
      <c r="NQX3" s="61"/>
      <c r="NQY3" s="61"/>
      <c r="NQZ3" s="61"/>
      <c r="NRA3" s="61"/>
      <c r="NRB3" s="61"/>
      <c r="NRC3" s="61"/>
      <c r="NRD3" s="61"/>
      <c r="NRE3" s="61"/>
      <c r="NRF3" s="61"/>
      <c r="NRG3" s="61"/>
      <c r="NRH3" s="61"/>
      <c r="NRI3" s="61"/>
      <c r="NRJ3" s="61"/>
      <c r="NRK3" s="61"/>
      <c r="NRL3" s="61"/>
      <c r="NRM3" s="61"/>
      <c r="NRN3" s="61"/>
      <c r="NRO3" s="61"/>
      <c r="NRP3" s="61"/>
      <c r="NRQ3" s="61"/>
      <c r="NRR3" s="61"/>
      <c r="NRS3" s="61"/>
      <c r="NRT3" s="61"/>
      <c r="NRU3" s="61"/>
      <c r="NRV3" s="61"/>
      <c r="NRW3" s="61"/>
      <c r="NRX3" s="61"/>
      <c r="NRY3" s="61"/>
      <c r="NRZ3" s="61"/>
      <c r="NSA3" s="61"/>
      <c r="NSB3" s="61"/>
      <c r="NSC3" s="61"/>
      <c r="NSD3" s="61"/>
      <c r="NSE3" s="61"/>
      <c r="NSF3" s="61"/>
      <c r="NSG3" s="61"/>
      <c r="NSH3" s="61"/>
      <c r="NSI3" s="61"/>
      <c r="NSJ3" s="61"/>
      <c r="NSK3" s="61"/>
      <c r="NSL3" s="61"/>
      <c r="NSM3" s="61"/>
      <c r="NSN3" s="61"/>
      <c r="NSO3" s="61"/>
      <c r="NSP3" s="61"/>
      <c r="NSQ3" s="61"/>
      <c r="NSR3" s="61"/>
      <c r="NSS3" s="61"/>
      <c r="NST3" s="61"/>
      <c r="NSU3" s="61"/>
      <c r="NSV3" s="61"/>
      <c r="NSW3" s="61"/>
      <c r="NSX3" s="61"/>
      <c r="NSY3" s="61"/>
      <c r="NSZ3" s="61"/>
      <c r="NTA3" s="61"/>
      <c r="NTB3" s="61"/>
      <c r="NTC3" s="61"/>
      <c r="NTD3" s="61"/>
      <c r="NTE3" s="61"/>
      <c r="NTF3" s="61"/>
      <c r="NTG3" s="61"/>
      <c r="NTH3" s="61"/>
      <c r="NTI3" s="61"/>
      <c r="NTJ3" s="61"/>
      <c r="NTK3" s="61"/>
      <c r="NTL3" s="61"/>
      <c r="NTM3" s="61"/>
      <c r="NTN3" s="61"/>
      <c r="NTO3" s="61"/>
      <c r="NTP3" s="61"/>
      <c r="NTQ3" s="61"/>
      <c r="NTR3" s="61"/>
      <c r="NTS3" s="61"/>
      <c r="NTT3" s="61"/>
      <c r="NTU3" s="61"/>
      <c r="NTV3" s="61"/>
      <c r="NTW3" s="61"/>
      <c r="NTX3" s="61"/>
      <c r="NTY3" s="61"/>
      <c r="NTZ3" s="61"/>
      <c r="NUA3" s="61"/>
      <c r="NUB3" s="61"/>
      <c r="NUC3" s="61"/>
      <c r="NUD3" s="61"/>
      <c r="NUE3" s="61"/>
      <c r="NUF3" s="61"/>
      <c r="NUG3" s="61"/>
      <c r="NUH3" s="61"/>
      <c r="NUI3" s="61"/>
      <c r="NUJ3" s="61"/>
      <c r="NUK3" s="61"/>
      <c r="NUL3" s="61"/>
      <c r="NUM3" s="61"/>
      <c r="NUN3" s="61"/>
      <c r="NUO3" s="61"/>
      <c r="NUP3" s="61"/>
      <c r="NUQ3" s="61"/>
      <c r="NUR3" s="61"/>
      <c r="NUS3" s="61"/>
      <c r="NUT3" s="61"/>
      <c r="NUU3" s="61"/>
      <c r="NUV3" s="61"/>
      <c r="NUW3" s="61"/>
      <c r="NUX3" s="61"/>
      <c r="NUY3" s="61"/>
      <c r="NUZ3" s="61"/>
      <c r="NVA3" s="61"/>
      <c r="NVB3" s="61"/>
      <c r="NVC3" s="61"/>
      <c r="NVD3" s="61"/>
      <c r="NVE3" s="61"/>
      <c r="NVF3" s="61"/>
      <c r="NVG3" s="61"/>
      <c r="NVH3" s="61"/>
      <c r="NVI3" s="61"/>
      <c r="NVJ3" s="61"/>
      <c r="NVK3" s="61"/>
      <c r="NVL3" s="61"/>
      <c r="NVM3" s="61"/>
      <c r="NVN3" s="61"/>
      <c r="NVO3" s="61"/>
      <c r="NVP3" s="61"/>
      <c r="NVQ3" s="61"/>
      <c r="NVR3" s="61"/>
      <c r="NVS3" s="61"/>
      <c r="NVT3" s="61"/>
      <c r="NVU3" s="61"/>
      <c r="NVV3" s="61"/>
      <c r="NVW3" s="61"/>
      <c r="NVX3" s="61"/>
      <c r="NVY3" s="61"/>
      <c r="NVZ3" s="61"/>
      <c r="NWA3" s="61"/>
      <c r="NWB3" s="61"/>
      <c r="NWC3" s="61"/>
      <c r="NWD3" s="61"/>
      <c r="NWE3" s="61"/>
      <c r="NWF3" s="61"/>
      <c r="NWG3" s="61"/>
      <c r="NWH3" s="61"/>
      <c r="NWI3" s="61"/>
      <c r="NWJ3" s="61"/>
      <c r="NWK3" s="61"/>
      <c r="NWL3" s="61"/>
      <c r="NWM3" s="61"/>
      <c r="NWN3" s="61"/>
      <c r="NWO3" s="61"/>
      <c r="NWP3" s="61"/>
      <c r="NWQ3" s="61"/>
      <c r="NWR3" s="61"/>
      <c r="NWS3" s="61"/>
      <c r="NWT3" s="61"/>
      <c r="NWU3" s="61"/>
      <c r="NWV3" s="61"/>
      <c r="NWW3" s="61"/>
      <c r="NWX3" s="61"/>
      <c r="NWY3" s="61"/>
      <c r="NWZ3" s="61"/>
      <c r="NXA3" s="61"/>
      <c r="NXB3" s="61"/>
      <c r="NXC3" s="61"/>
      <c r="NXD3" s="61"/>
      <c r="NXE3" s="61"/>
      <c r="NXF3" s="61"/>
      <c r="NXG3" s="61"/>
      <c r="NXH3" s="61"/>
      <c r="NXI3" s="61"/>
      <c r="NXJ3" s="61"/>
      <c r="NXK3" s="61"/>
      <c r="NXL3" s="61"/>
      <c r="NXM3" s="61"/>
      <c r="NXN3" s="61"/>
      <c r="NXO3" s="61"/>
      <c r="NXP3" s="61"/>
      <c r="NXQ3" s="61"/>
      <c r="NXR3" s="61"/>
      <c r="NXS3" s="61"/>
      <c r="NXT3" s="61"/>
      <c r="NXU3" s="61"/>
      <c r="NXV3" s="61"/>
      <c r="NXW3" s="61"/>
      <c r="NXX3" s="61"/>
      <c r="NXY3" s="61"/>
      <c r="NXZ3" s="61"/>
      <c r="NYA3" s="61"/>
      <c r="NYB3" s="61"/>
      <c r="NYC3" s="61"/>
      <c r="NYD3" s="61"/>
      <c r="NYE3" s="61"/>
      <c r="NYF3" s="61"/>
      <c r="NYG3" s="61"/>
      <c r="NYH3" s="61"/>
      <c r="NYI3" s="61"/>
      <c r="NYJ3" s="61"/>
      <c r="NYK3" s="61"/>
      <c r="NYL3" s="61"/>
      <c r="NYM3" s="61"/>
      <c r="NYN3" s="61"/>
      <c r="NYO3" s="61"/>
      <c r="NYP3" s="61"/>
      <c r="NYQ3" s="61"/>
      <c r="NYR3" s="61"/>
      <c r="NYS3" s="61"/>
      <c r="NYT3" s="61"/>
      <c r="NYU3" s="61"/>
      <c r="NYV3" s="61"/>
      <c r="NYW3" s="61"/>
      <c r="NYX3" s="61"/>
      <c r="NYY3" s="61"/>
      <c r="NYZ3" s="61"/>
      <c r="NZA3" s="61"/>
      <c r="NZB3" s="61"/>
      <c r="NZC3" s="61"/>
      <c r="NZD3" s="61"/>
      <c r="NZE3" s="61"/>
      <c r="NZF3" s="61"/>
      <c r="NZG3" s="61"/>
      <c r="NZH3" s="61"/>
      <c r="NZI3" s="61"/>
      <c r="NZJ3" s="61"/>
      <c r="NZK3" s="61"/>
      <c r="NZL3" s="61"/>
      <c r="NZM3" s="61"/>
      <c r="NZN3" s="61"/>
      <c r="NZO3" s="61"/>
      <c r="NZP3" s="61"/>
      <c r="NZQ3" s="61"/>
      <c r="NZR3" s="61"/>
      <c r="NZS3" s="61"/>
      <c r="NZT3" s="61"/>
      <c r="NZU3" s="61"/>
      <c r="NZV3" s="61"/>
      <c r="NZW3" s="61"/>
      <c r="NZX3" s="61"/>
      <c r="NZY3" s="61"/>
      <c r="NZZ3" s="61"/>
      <c r="OAA3" s="61"/>
      <c r="OAB3" s="61"/>
      <c r="OAC3" s="61"/>
      <c r="OAD3" s="61"/>
      <c r="OAE3" s="61"/>
      <c r="OAF3" s="61"/>
      <c r="OAG3" s="61"/>
      <c r="OAH3" s="61"/>
      <c r="OAI3" s="61"/>
      <c r="OAJ3" s="61"/>
      <c r="OAK3" s="61"/>
      <c r="OAL3" s="61"/>
      <c r="OAM3" s="61"/>
      <c r="OAN3" s="61"/>
      <c r="OAO3" s="61"/>
      <c r="OAP3" s="61"/>
      <c r="OAQ3" s="61"/>
      <c r="OAR3" s="61"/>
      <c r="OAS3" s="61"/>
      <c r="OAT3" s="61"/>
      <c r="OAU3" s="61"/>
      <c r="OAV3" s="61"/>
      <c r="OAW3" s="61"/>
      <c r="OAX3" s="61"/>
      <c r="OAY3" s="61"/>
      <c r="OAZ3" s="61"/>
      <c r="OBA3" s="61"/>
      <c r="OBB3" s="61"/>
      <c r="OBC3" s="61"/>
      <c r="OBD3" s="61"/>
      <c r="OBE3" s="61"/>
      <c r="OBF3" s="61"/>
      <c r="OBG3" s="61"/>
      <c r="OBH3" s="61"/>
      <c r="OBI3" s="61"/>
      <c r="OBJ3" s="61"/>
      <c r="OBK3" s="61"/>
      <c r="OBL3" s="61"/>
      <c r="OBM3" s="61"/>
      <c r="OBN3" s="61"/>
      <c r="OBO3" s="61"/>
      <c r="OBP3" s="61"/>
      <c r="OBQ3" s="61"/>
      <c r="OBR3" s="61"/>
      <c r="OBS3" s="61"/>
      <c r="OBT3" s="61"/>
      <c r="OBU3" s="61"/>
      <c r="OBV3" s="61"/>
      <c r="OBW3" s="61"/>
      <c r="OBX3" s="61"/>
      <c r="OBY3" s="61"/>
      <c r="OBZ3" s="61"/>
      <c r="OCA3" s="61"/>
      <c r="OCB3" s="61"/>
      <c r="OCC3" s="61"/>
      <c r="OCD3" s="61"/>
      <c r="OCE3" s="61"/>
      <c r="OCF3" s="61"/>
      <c r="OCG3" s="61"/>
      <c r="OCH3" s="61"/>
      <c r="OCI3" s="61"/>
      <c r="OCJ3" s="61"/>
      <c r="OCK3" s="61"/>
      <c r="OCL3" s="61"/>
      <c r="OCM3" s="61"/>
      <c r="OCN3" s="61"/>
      <c r="OCO3" s="61"/>
      <c r="OCP3" s="61"/>
      <c r="OCQ3" s="61"/>
      <c r="OCR3" s="61"/>
      <c r="OCS3" s="61"/>
      <c r="OCT3" s="61"/>
      <c r="OCU3" s="61"/>
      <c r="OCV3" s="61"/>
      <c r="OCW3" s="61"/>
      <c r="OCX3" s="61"/>
      <c r="OCY3" s="61"/>
      <c r="OCZ3" s="61"/>
      <c r="ODA3" s="61"/>
      <c r="ODB3" s="61"/>
      <c r="ODC3" s="61"/>
      <c r="ODD3" s="61"/>
      <c r="ODE3" s="61"/>
      <c r="ODF3" s="61"/>
      <c r="ODG3" s="61"/>
      <c r="ODH3" s="61"/>
      <c r="ODI3" s="61"/>
      <c r="ODJ3" s="61"/>
      <c r="ODK3" s="61"/>
      <c r="ODL3" s="61"/>
      <c r="ODM3" s="61"/>
      <c r="ODN3" s="61"/>
      <c r="ODO3" s="61"/>
      <c r="ODP3" s="61"/>
      <c r="ODQ3" s="61"/>
      <c r="ODR3" s="61"/>
      <c r="ODS3" s="61"/>
      <c r="ODT3" s="61"/>
      <c r="ODU3" s="61"/>
      <c r="ODV3" s="61"/>
      <c r="ODW3" s="61"/>
      <c r="ODX3" s="61"/>
      <c r="ODY3" s="61"/>
      <c r="ODZ3" s="61"/>
      <c r="OEA3" s="61"/>
      <c r="OEB3" s="61"/>
      <c r="OEC3" s="61"/>
      <c r="OED3" s="61"/>
      <c r="OEE3" s="61"/>
      <c r="OEF3" s="61"/>
      <c r="OEG3" s="61"/>
      <c r="OEH3" s="61"/>
      <c r="OEI3" s="61"/>
      <c r="OEJ3" s="61"/>
      <c r="OEK3" s="61"/>
      <c r="OEL3" s="61"/>
      <c r="OEM3" s="61"/>
      <c r="OEN3" s="61"/>
      <c r="OEO3" s="61"/>
      <c r="OEP3" s="61"/>
      <c r="OEQ3" s="61"/>
      <c r="OER3" s="61"/>
      <c r="OES3" s="61"/>
      <c r="OET3" s="61"/>
      <c r="OEU3" s="61"/>
      <c r="OEV3" s="61"/>
      <c r="OEW3" s="61"/>
      <c r="OEX3" s="61"/>
      <c r="OEY3" s="61"/>
      <c r="OEZ3" s="61"/>
      <c r="OFA3" s="61"/>
      <c r="OFB3" s="61"/>
      <c r="OFC3" s="61"/>
      <c r="OFD3" s="61"/>
      <c r="OFE3" s="61"/>
      <c r="OFF3" s="61"/>
      <c r="OFG3" s="61"/>
      <c r="OFH3" s="61"/>
      <c r="OFI3" s="61"/>
      <c r="OFJ3" s="61"/>
      <c r="OFK3" s="61"/>
      <c r="OFL3" s="61"/>
      <c r="OFM3" s="61"/>
      <c r="OFN3" s="61"/>
      <c r="OFO3" s="61"/>
      <c r="OFP3" s="61"/>
      <c r="OFQ3" s="61"/>
      <c r="OFR3" s="61"/>
      <c r="OFS3" s="61"/>
      <c r="OFT3" s="61"/>
      <c r="OFU3" s="61"/>
      <c r="OFV3" s="61"/>
      <c r="OFW3" s="61"/>
      <c r="OFX3" s="61"/>
      <c r="OFY3" s="61"/>
      <c r="OFZ3" s="61"/>
      <c r="OGA3" s="61"/>
      <c r="OGB3" s="61"/>
      <c r="OGC3" s="61"/>
      <c r="OGD3" s="61"/>
      <c r="OGE3" s="61"/>
      <c r="OGF3" s="61"/>
      <c r="OGG3" s="61"/>
      <c r="OGH3" s="61"/>
      <c r="OGI3" s="61"/>
      <c r="OGJ3" s="61"/>
      <c r="OGK3" s="61"/>
      <c r="OGL3" s="61"/>
      <c r="OGM3" s="61"/>
      <c r="OGN3" s="61"/>
      <c r="OGO3" s="61"/>
      <c r="OGP3" s="61"/>
      <c r="OGQ3" s="61"/>
      <c r="OGR3" s="61"/>
      <c r="OGS3" s="61"/>
      <c r="OGT3" s="61"/>
      <c r="OGU3" s="61"/>
      <c r="OGV3" s="61"/>
      <c r="OGW3" s="61"/>
      <c r="OGX3" s="61"/>
      <c r="OGY3" s="61"/>
      <c r="OGZ3" s="61"/>
      <c r="OHA3" s="61"/>
      <c r="OHB3" s="61"/>
      <c r="OHC3" s="61"/>
      <c r="OHD3" s="61"/>
      <c r="OHE3" s="61"/>
      <c r="OHF3" s="61"/>
      <c r="OHG3" s="61"/>
      <c r="OHH3" s="61"/>
      <c r="OHI3" s="61"/>
      <c r="OHJ3" s="61"/>
      <c r="OHK3" s="61"/>
      <c r="OHL3" s="61"/>
      <c r="OHM3" s="61"/>
      <c r="OHN3" s="61"/>
      <c r="OHO3" s="61"/>
      <c r="OHP3" s="61"/>
      <c r="OHQ3" s="61"/>
      <c r="OHR3" s="61"/>
      <c r="OHS3" s="61"/>
      <c r="OHT3" s="61"/>
      <c r="OHU3" s="61"/>
      <c r="OHV3" s="61"/>
      <c r="OHW3" s="61"/>
      <c r="OHX3" s="61"/>
      <c r="OHY3" s="61"/>
      <c r="OHZ3" s="61"/>
      <c r="OIA3" s="61"/>
      <c r="OIB3" s="61"/>
      <c r="OIC3" s="61"/>
      <c r="OID3" s="61"/>
      <c r="OIE3" s="61"/>
      <c r="OIF3" s="61"/>
      <c r="OIG3" s="61"/>
      <c r="OIH3" s="61"/>
      <c r="OII3" s="61"/>
      <c r="OIJ3" s="61"/>
      <c r="OIK3" s="61"/>
      <c r="OIL3" s="61"/>
      <c r="OIM3" s="61"/>
      <c r="OIN3" s="61"/>
      <c r="OIO3" s="61"/>
      <c r="OIP3" s="61"/>
      <c r="OIQ3" s="61"/>
      <c r="OIR3" s="61"/>
      <c r="OIS3" s="61"/>
      <c r="OIT3" s="61"/>
      <c r="OIU3" s="61"/>
      <c r="OIV3" s="61"/>
      <c r="OIW3" s="61"/>
      <c r="OIX3" s="61"/>
      <c r="OIY3" s="61"/>
      <c r="OIZ3" s="61"/>
      <c r="OJA3" s="61"/>
      <c r="OJB3" s="61"/>
      <c r="OJC3" s="61"/>
      <c r="OJD3" s="61"/>
      <c r="OJE3" s="61"/>
      <c r="OJF3" s="61"/>
      <c r="OJG3" s="61"/>
      <c r="OJH3" s="61"/>
      <c r="OJI3" s="61"/>
      <c r="OJJ3" s="61"/>
      <c r="OJK3" s="61"/>
      <c r="OJL3" s="61"/>
      <c r="OJM3" s="61"/>
      <c r="OJN3" s="61"/>
      <c r="OJO3" s="61"/>
      <c r="OJP3" s="61"/>
      <c r="OJQ3" s="61"/>
      <c r="OJR3" s="61"/>
      <c r="OJS3" s="61"/>
      <c r="OJT3" s="61"/>
      <c r="OJU3" s="61"/>
      <c r="OJV3" s="61"/>
      <c r="OJW3" s="61"/>
      <c r="OJX3" s="61"/>
      <c r="OJY3" s="61"/>
      <c r="OJZ3" s="61"/>
      <c r="OKA3" s="61"/>
      <c r="OKB3" s="61"/>
      <c r="OKC3" s="61"/>
      <c r="OKD3" s="61"/>
      <c r="OKE3" s="61"/>
      <c r="OKF3" s="61"/>
      <c r="OKG3" s="61"/>
      <c r="OKH3" s="61"/>
      <c r="OKI3" s="61"/>
      <c r="OKJ3" s="61"/>
      <c r="OKK3" s="61"/>
      <c r="OKL3" s="61"/>
      <c r="OKM3" s="61"/>
      <c r="OKN3" s="61"/>
      <c r="OKO3" s="61"/>
      <c r="OKP3" s="61"/>
      <c r="OKQ3" s="61"/>
      <c r="OKR3" s="61"/>
      <c r="OKS3" s="61"/>
      <c r="OKT3" s="61"/>
      <c r="OKU3" s="61"/>
      <c r="OKV3" s="61"/>
      <c r="OKW3" s="61"/>
      <c r="OKX3" s="61"/>
      <c r="OKY3" s="61"/>
      <c r="OKZ3" s="61"/>
      <c r="OLA3" s="61"/>
      <c r="OLB3" s="61"/>
      <c r="OLC3" s="61"/>
      <c r="OLD3" s="61"/>
      <c r="OLE3" s="61"/>
      <c r="OLF3" s="61"/>
      <c r="OLG3" s="61"/>
      <c r="OLH3" s="61"/>
      <c r="OLI3" s="61"/>
      <c r="OLJ3" s="61"/>
      <c r="OLK3" s="61"/>
      <c r="OLL3" s="61"/>
      <c r="OLM3" s="61"/>
      <c r="OLN3" s="61"/>
      <c r="OLO3" s="61"/>
      <c r="OLP3" s="61"/>
      <c r="OLQ3" s="61"/>
      <c r="OLR3" s="61"/>
      <c r="OLS3" s="61"/>
      <c r="OLT3" s="61"/>
      <c r="OLU3" s="61"/>
      <c r="OLV3" s="61"/>
      <c r="OLW3" s="61"/>
      <c r="OLX3" s="61"/>
      <c r="OLY3" s="61"/>
      <c r="OLZ3" s="61"/>
      <c r="OMA3" s="61"/>
      <c r="OMB3" s="61"/>
      <c r="OMC3" s="61"/>
      <c r="OMD3" s="61"/>
      <c r="OME3" s="61"/>
      <c r="OMF3" s="61"/>
      <c r="OMG3" s="61"/>
      <c r="OMH3" s="61"/>
      <c r="OMI3" s="61"/>
      <c r="OMJ3" s="61"/>
      <c r="OMK3" s="61"/>
      <c r="OML3" s="61"/>
      <c r="OMM3" s="61"/>
      <c r="OMN3" s="61"/>
      <c r="OMO3" s="61"/>
      <c r="OMP3" s="61"/>
      <c r="OMQ3" s="61"/>
      <c r="OMR3" s="61"/>
      <c r="OMS3" s="61"/>
      <c r="OMT3" s="61"/>
      <c r="OMU3" s="61"/>
      <c r="OMV3" s="61"/>
      <c r="OMW3" s="61"/>
      <c r="OMX3" s="61"/>
      <c r="OMY3" s="61"/>
      <c r="OMZ3" s="61"/>
      <c r="ONA3" s="61"/>
      <c r="ONB3" s="61"/>
      <c r="ONC3" s="61"/>
      <c r="OND3" s="61"/>
      <c r="ONE3" s="61"/>
      <c r="ONF3" s="61"/>
      <c r="ONG3" s="61"/>
      <c r="ONH3" s="61"/>
      <c r="ONI3" s="61"/>
      <c r="ONJ3" s="61"/>
      <c r="ONK3" s="61"/>
      <c r="ONL3" s="61"/>
      <c r="ONM3" s="61"/>
      <c r="ONN3" s="61"/>
      <c r="ONO3" s="61"/>
      <c r="ONP3" s="61"/>
      <c r="ONQ3" s="61"/>
      <c r="ONR3" s="61"/>
      <c r="ONS3" s="61"/>
      <c r="ONT3" s="61"/>
      <c r="ONU3" s="61"/>
      <c r="ONV3" s="61"/>
      <c r="ONW3" s="61"/>
      <c r="ONX3" s="61"/>
      <c r="ONY3" s="61"/>
      <c r="ONZ3" s="61"/>
      <c r="OOA3" s="61"/>
      <c r="OOB3" s="61"/>
      <c r="OOC3" s="61"/>
      <c r="OOD3" s="61"/>
      <c r="OOE3" s="61"/>
      <c r="OOF3" s="61"/>
      <c r="OOG3" s="61"/>
      <c r="OOH3" s="61"/>
      <c r="OOI3" s="61"/>
      <c r="OOJ3" s="61"/>
      <c r="OOK3" s="61"/>
      <c r="OOL3" s="61"/>
      <c r="OOM3" s="61"/>
      <c r="OON3" s="61"/>
      <c r="OOO3" s="61"/>
      <c r="OOP3" s="61"/>
      <c r="OOQ3" s="61"/>
      <c r="OOR3" s="61"/>
      <c r="OOS3" s="61"/>
      <c r="OOT3" s="61"/>
      <c r="OOU3" s="61"/>
      <c r="OOV3" s="61"/>
      <c r="OOW3" s="61"/>
      <c r="OOX3" s="61"/>
      <c r="OOY3" s="61"/>
      <c r="OOZ3" s="61"/>
      <c r="OPA3" s="61"/>
      <c r="OPB3" s="61"/>
      <c r="OPC3" s="61"/>
      <c r="OPD3" s="61"/>
      <c r="OPE3" s="61"/>
      <c r="OPF3" s="61"/>
      <c r="OPG3" s="61"/>
      <c r="OPH3" s="61"/>
      <c r="OPI3" s="61"/>
      <c r="OPJ3" s="61"/>
      <c r="OPK3" s="61"/>
      <c r="OPL3" s="61"/>
      <c r="OPM3" s="61"/>
      <c r="OPN3" s="61"/>
      <c r="OPO3" s="61"/>
      <c r="OPP3" s="61"/>
      <c r="OPQ3" s="61"/>
      <c r="OPR3" s="61"/>
      <c r="OPS3" s="61"/>
      <c r="OPT3" s="61"/>
      <c r="OPU3" s="61"/>
      <c r="OPV3" s="61"/>
      <c r="OPW3" s="61"/>
      <c r="OPX3" s="61"/>
      <c r="OPY3" s="61"/>
      <c r="OPZ3" s="61"/>
      <c r="OQA3" s="61"/>
      <c r="OQB3" s="61"/>
      <c r="OQC3" s="61"/>
      <c r="OQD3" s="61"/>
      <c r="OQE3" s="61"/>
      <c r="OQF3" s="61"/>
      <c r="OQG3" s="61"/>
      <c r="OQH3" s="61"/>
      <c r="OQI3" s="61"/>
      <c r="OQJ3" s="61"/>
      <c r="OQK3" s="61"/>
      <c r="OQL3" s="61"/>
      <c r="OQM3" s="61"/>
      <c r="OQN3" s="61"/>
      <c r="OQO3" s="61"/>
      <c r="OQP3" s="61"/>
      <c r="OQQ3" s="61"/>
      <c r="OQR3" s="61"/>
      <c r="OQS3" s="61"/>
      <c r="OQT3" s="61"/>
      <c r="OQU3" s="61"/>
      <c r="OQV3" s="61"/>
      <c r="OQW3" s="61"/>
      <c r="OQX3" s="61"/>
      <c r="OQY3" s="61"/>
      <c r="OQZ3" s="61"/>
      <c r="ORA3" s="61"/>
      <c r="ORB3" s="61"/>
      <c r="ORC3" s="61"/>
      <c r="ORD3" s="61"/>
      <c r="ORE3" s="61"/>
      <c r="ORF3" s="61"/>
      <c r="ORG3" s="61"/>
      <c r="ORH3" s="61"/>
      <c r="ORI3" s="61"/>
      <c r="ORJ3" s="61"/>
      <c r="ORK3" s="61"/>
      <c r="ORL3" s="61"/>
      <c r="ORM3" s="61"/>
      <c r="ORN3" s="61"/>
      <c r="ORO3" s="61"/>
      <c r="ORP3" s="61"/>
      <c r="ORQ3" s="61"/>
      <c r="ORR3" s="61"/>
      <c r="ORS3" s="61"/>
      <c r="ORT3" s="61"/>
      <c r="ORU3" s="61"/>
      <c r="ORV3" s="61"/>
      <c r="ORW3" s="61"/>
      <c r="ORX3" s="61"/>
      <c r="ORY3" s="61"/>
      <c r="ORZ3" s="61"/>
      <c r="OSA3" s="61"/>
      <c r="OSB3" s="61"/>
      <c r="OSC3" s="61"/>
      <c r="OSD3" s="61"/>
      <c r="OSE3" s="61"/>
      <c r="OSF3" s="61"/>
      <c r="OSG3" s="61"/>
      <c r="OSH3" s="61"/>
      <c r="OSI3" s="61"/>
      <c r="OSJ3" s="61"/>
      <c r="OSK3" s="61"/>
      <c r="OSL3" s="61"/>
      <c r="OSM3" s="61"/>
      <c r="OSN3" s="61"/>
      <c r="OSO3" s="61"/>
      <c r="OSP3" s="61"/>
      <c r="OSQ3" s="61"/>
      <c r="OSR3" s="61"/>
      <c r="OSS3" s="61"/>
      <c r="OST3" s="61"/>
      <c r="OSU3" s="61"/>
      <c r="OSV3" s="61"/>
      <c r="OSW3" s="61"/>
      <c r="OSX3" s="61"/>
      <c r="OSY3" s="61"/>
      <c r="OSZ3" s="61"/>
      <c r="OTA3" s="61"/>
      <c r="OTB3" s="61"/>
      <c r="OTC3" s="61"/>
      <c r="OTD3" s="61"/>
      <c r="OTE3" s="61"/>
      <c r="OTF3" s="61"/>
      <c r="OTG3" s="61"/>
      <c r="OTH3" s="61"/>
      <c r="OTI3" s="61"/>
      <c r="OTJ3" s="61"/>
      <c r="OTK3" s="61"/>
      <c r="OTL3" s="61"/>
      <c r="OTM3" s="61"/>
      <c r="OTN3" s="61"/>
      <c r="OTO3" s="61"/>
      <c r="OTP3" s="61"/>
      <c r="OTQ3" s="61"/>
      <c r="OTR3" s="61"/>
      <c r="OTS3" s="61"/>
      <c r="OTT3" s="61"/>
      <c r="OTU3" s="61"/>
      <c r="OTV3" s="61"/>
      <c r="OTW3" s="61"/>
      <c r="OTX3" s="61"/>
      <c r="OTY3" s="61"/>
      <c r="OTZ3" s="61"/>
      <c r="OUA3" s="61"/>
      <c r="OUB3" s="61"/>
      <c r="OUC3" s="61"/>
      <c r="OUD3" s="61"/>
      <c r="OUE3" s="61"/>
      <c r="OUF3" s="61"/>
      <c r="OUG3" s="61"/>
      <c r="OUH3" s="61"/>
      <c r="OUI3" s="61"/>
      <c r="OUJ3" s="61"/>
      <c r="OUK3" s="61"/>
      <c r="OUL3" s="61"/>
      <c r="OUM3" s="61"/>
      <c r="OUN3" s="61"/>
      <c r="OUO3" s="61"/>
      <c r="OUP3" s="61"/>
      <c r="OUQ3" s="61"/>
      <c r="OUR3" s="61"/>
      <c r="OUS3" s="61"/>
      <c r="OUT3" s="61"/>
      <c r="OUU3" s="61"/>
      <c r="OUV3" s="61"/>
      <c r="OUW3" s="61"/>
      <c r="OUX3" s="61"/>
      <c r="OUY3" s="61"/>
      <c r="OUZ3" s="61"/>
      <c r="OVA3" s="61"/>
      <c r="OVB3" s="61"/>
      <c r="OVC3" s="61"/>
      <c r="OVD3" s="61"/>
      <c r="OVE3" s="61"/>
      <c r="OVF3" s="61"/>
      <c r="OVG3" s="61"/>
      <c r="OVH3" s="61"/>
      <c r="OVI3" s="61"/>
      <c r="OVJ3" s="61"/>
      <c r="OVK3" s="61"/>
      <c r="OVL3" s="61"/>
      <c r="OVM3" s="61"/>
      <c r="OVN3" s="61"/>
      <c r="OVO3" s="61"/>
      <c r="OVP3" s="61"/>
      <c r="OVQ3" s="61"/>
      <c r="OVR3" s="61"/>
      <c r="OVS3" s="61"/>
      <c r="OVT3" s="61"/>
      <c r="OVU3" s="61"/>
      <c r="OVV3" s="61"/>
      <c r="OVW3" s="61"/>
      <c r="OVX3" s="61"/>
      <c r="OVY3" s="61"/>
      <c r="OVZ3" s="61"/>
      <c r="OWA3" s="61"/>
      <c r="OWB3" s="61"/>
      <c r="OWC3" s="61"/>
      <c r="OWD3" s="61"/>
      <c r="OWE3" s="61"/>
      <c r="OWF3" s="61"/>
      <c r="OWG3" s="61"/>
      <c r="OWH3" s="61"/>
      <c r="OWI3" s="61"/>
      <c r="OWJ3" s="61"/>
      <c r="OWK3" s="61"/>
      <c r="OWL3" s="61"/>
      <c r="OWM3" s="61"/>
      <c r="OWN3" s="61"/>
      <c r="OWO3" s="61"/>
      <c r="OWP3" s="61"/>
      <c r="OWQ3" s="61"/>
      <c r="OWR3" s="61"/>
      <c r="OWS3" s="61"/>
      <c r="OWT3" s="61"/>
      <c r="OWU3" s="61"/>
      <c r="OWV3" s="61"/>
      <c r="OWW3" s="61"/>
      <c r="OWX3" s="61"/>
      <c r="OWY3" s="61"/>
      <c r="OWZ3" s="61"/>
      <c r="OXA3" s="61"/>
      <c r="OXB3" s="61"/>
      <c r="OXC3" s="61"/>
      <c r="OXD3" s="61"/>
      <c r="OXE3" s="61"/>
      <c r="OXF3" s="61"/>
      <c r="OXG3" s="61"/>
      <c r="OXH3" s="61"/>
      <c r="OXI3" s="61"/>
      <c r="OXJ3" s="61"/>
      <c r="OXK3" s="61"/>
      <c r="OXL3" s="61"/>
      <c r="OXM3" s="61"/>
      <c r="OXN3" s="61"/>
      <c r="OXO3" s="61"/>
      <c r="OXP3" s="61"/>
      <c r="OXQ3" s="61"/>
      <c r="OXR3" s="61"/>
      <c r="OXS3" s="61"/>
      <c r="OXT3" s="61"/>
      <c r="OXU3" s="61"/>
      <c r="OXV3" s="61"/>
      <c r="OXW3" s="61"/>
      <c r="OXX3" s="61"/>
      <c r="OXY3" s="61"/>
      <c r="OXZ3" s="61"/>
      <c r="OYA3" s="61"/>
      <c r="OYB3" s="61"/>
      <c r="OYC3" s="61"/>
      <c r="OYD3" s="61"/>
      <c r="OYE3" s="61"/>
      <c r="OYF3" s="61"/>
      <c r="OYG3" s="61"/>
      <c r="OYH3" s="61"/>
      <c r="OYI3" s="61"/>
      <c r="OYJ3" s="61"/>
      <c r="OYK3" s="61"/>
      <c r="OYL3" s="61"/>
      <c r="OYM3" s="61"/>
      <c r="OYN3" s="61"/>
      <c r="OYO3" s="61"/>
      <c r="OYP3" s="61"/>
      <c r="OYQ3" s="61"/>
      <c r="OYR3" s="61"/>
      <c r="OYS3" s="61"/>
      <c r="OYT3" s="61"/>
      <c r="OYU3" s="61"/>
      <c r="OYV3" s="61"/>
      <c r="OYW3" s="61"/>
      <c r="OYX3" s="61"/>
      <c r="OYY3" s="61"/>
      <c r="OYZ3" s="61"/>
      <c r="OZA3" s="61"/>
      <c r="OZB3" s="61"/>
      <c r="OZC3" s="61"/>
      <c r="OZD3" s="61"/>
      <c r="OZE3" s="61"/>
      <c r="OZF3" s="61"/>
      <c r="OZG3" s="61"/>
      <c r="OZH3" s="61"/>
      <c r="OZI3" s="61"/>
      <c r="OZJ3" s="61"/>
      <c r="OZK3" s="61"/>
      <c r="OZL3" s="61"/>
      <c r="OZM3" s="61"/>
      <c r="OZN3" s="61"/>
      <c r="OZO3" s="61"/>
      <c r="OZP3" s="61"/>
      <c r="OZQ3" s="61"/>
      <c r="OZR3" s="61"/>
      <c r="OZS3" s="61"/>
      <c r="OZT3" s="61"/>
      <c r="OZU3" s="61"/>
      <c r="OZV3" s="61"/>
      <c r="OZW3" s="61"/>
      <c r="OZX3" s="61"/>
      <c r="OZY3" s="61"/>
      <c r="OZZ3" s="61"/>
      <c r="PAA3" s="61"/>
      <c r="PAB3" s="61"/>
      <c r="PAC3" s="61"/>
      <c r="PAD3" s="61"/>
      <c r="PAE3" s="61"/>
      <c r="PAF3" s="61"/>
      <c r="PAG3" s="61"/>
      <c r="PAH3" s="61"/>
      <c r="PAI3" s="61"/>
      <c r="PAJ3" s="61"/>
      <c r="PAK3" s="61"/>
      <c r="PAL3" s="61"/>
      <c r="PAM3" s="61"/>
      <c r="PAN3" s="61"/>
      <c r="PAO3" s="61"/>
      <c r="PAP3" s="61"/>
      <c r="PAQ3" s="61"/>
      <c r="PAR3" s="61"/>
      <c r="PAS3" s="61"/>
      <c r="PAT3" s="61"/>
      <c r="PAU3" s="61"/>
      <c r="PAV3" s="61"/>
      <c r="PAW3" s="61"/>
      <c r="PAX3" s="61"/>
      <c r="PAY3" s="61"/>
      <c r="PAZ3" s="61"/>
      <c r="PBA3" s="61"/>
      <c r="PBB3" s="61"/>
      <c r="PBC3" s="61"/>
      <c r="PBD3" s="61"/>
      <c r="PBE3" s="61"/>
      <c r="PBF3" s="61"/>
      <c r="PBG3" s="61"/>
      <c r="PBH3" s="61"/>
      <c r="PBI3" s="61"/>
      <c r="PBJ3" s="61"/>
      <c r="PBK3" s="61"/>
      <c r="PBL3" s="61"/>
      <c r="PBM3" s="61"/>
      <c r="PBN3" s="61"/>
      <c r="PBO3" s="61"/>
      <c r="PBP3" s="61"/>
      <c r="PBQ3" s="61"/>
      <c r="PBR3" s="61"/>
      <c r="PBS3" s="61"/>
      <c r="PBT3" s="61"/>
      <c r="PBU3" s="61"/>
      <c r="PBV3" s="61"/>
      <c r="PBW3" s="61"/>
      <c r="PBX3" s="61"/>
      <c r="PBY3" s="61"/>
      <c r="PBZ3" s="61"/>
      <c r="PCA3" s="61"/>
      <c r="PCB3" s="61"/>
      <c r="PCC3" s="61"/>
      <c r="PCD3" s="61"/>
      <c r="PCE3" s="61"/>
      <c r="PCF3" s="61"/>
      <c r="PCG3" s="61"/>
      <c r="PCH3" s="61"/>
      <c r="PCI3" s="61"/>
      <c r="PCJ3" s="61"/>
      <c r="PCK3" s="61"/>
      <c r="PCL3" s="61"/>
      <c r="PCM3" s="61"/>
      <c r="PCN3" s="61"/>
      <c r="PCO3" s="61"/>
      <c r="PCP3" s="61"/>
      <c r="PCQ3" s="61"/>
      <c r="PCR3" s="61"/>
      <c r="PCS3" s="61"/>
      <c r="PCT3" s="61"/>
      <c r="PCU3" s="61"/>
      <c r="PCV3" s="61"/>
      <c r="PCW3" s="61"/>
      <c r="PCX3" s="61"/>
      <c r="PCY3" s="61"/>
      <c r="PCZ3" s="61"/>
      <c r="PDA3" s="61"/>
      <c r="PDB3" s="61"/>
      <c r="PDC3" s="61"/>
      <c r="PDD3" s="61"/>
      <c r="PDE3" s="61"/>
      <c r="PDF3" s="61"/>
      <c r="PDG3" s="61"/>
      <c r="PDH3" s="61"/>
      <c r="PDI3" s="61"/>
      <c r="PDJ3" s="61"/>
      <c r="PDK3" s="61"/>
      <c r="PDL3" s="61"/>
      <c r="PDM3" s="61"/>
      <c r="PDN3" s="61"/>
      <c r="PDO3" s="61"/>
      <c r="PDP3" s="61"/>
      <c r="PDQ3" s="61"/>
      <c r="PDR3" s="61"/>
      <c r="PDS3" s="61"/>
      <c r="PDT3" s="61"/>
      <c r="PDU3" s="61"/>
      <c r="PDV3" s="61"/>
      <c r="PDW3" s="61"/>
      <c r="PDX3" s="61"/>
      <c r="PDY3" s="61"/>
      <c r="PDZ3" s="61"/>
      <c r="PEA3" s="61"/>
      <c r="PEB3" s="61"/>
      <c r="PEC3" s="61"/>
      <c r="PED3" s="61"/>
      <c r="PEE3" s="61"/>
      <c r="PEF3" s="61"/>
      <c r="PEG3" s="61"/>
      <c r="PEH3" s="61"/>
      <c r="PEI3" s="61"/>
      <c r="PEJ3" s="61"/>
      <c r="PEK3" s="61"/>
      <c r="PEL3" s="61"/>
      <c r="PEM3" s="61"/>
      <c r="PEN3" s="61"/>
      <c r="PEO3" s="61"/>
      <c r="PEP3" s="61"/>
      <c r="PEQ3" s="61"/>
      <c r="PER3" s="61"/>
      <c r="PES3" s="61"/>
      <c r="PET3" s="61"/>
      <c r="PEU3" s="61"/>
      <c r="PEV3" s="61"/>
      <c r="PEW3" s="61"/>
      <c r="PEX3" s="61"/>
      <c r="PEY3" s="61"/>
      <c r="PEZ3" s="61"/>
      <c r="PFA3" s="61"/>
      <c r="PFB3" s="61"/>
      <c r="PFC3" s="61"/>
      <c r="PFD3" s="61"/>
      <c r="PFE3" s="61"/>
      <c r="PFF3" s="61"/>
      <c r="PFG3" s="61"/>
      <c r="PFH3" s="61"/>
      <c r="PFI3" s="61"/>
      <c r="PFJ3" s="61"/>
      <c r="PFK3" s="61"/>
      <c r="PFL3" s="61"/>
      <c r="PFM3" s="61"/>
      <c r="PFN3" s="61"/>
      <c r="PFO3" s="61"/>
      <c r="PFP3" s="61"/>
      <c r="PFQ3" s="61"/>
      <c r="PFR3" s="61"/>
      <c r="PFS3" s="61"/>
      <c r="PFT3" s="61"/>
      <c r="PFU3" s="61"/>
      <c r="PFV3" s="61"/>
      <c r="PFW3" s="61"/>
      <c r="PFX3" s="61"/>
      <c r="PFY3" s="61"/>
      <c r="PFZ3" s="61"/>
      <c r="PGA3" s="61"/>
      <c r="PGB3" s="61"/>
      <c r="PGC3" s="61"/>
      <c r="PGD3" s="61"/>
      <c r="PGE3" s="61"/>
      <c r="PGF3" s="61"/>
      <c r="PGG3" s="61"/>
      <c r="PGH3" s="61"/>
      <c r="PGI3" s="61"/>
      <c r="PGJ3" s="61"/>
      <c r="PGK3" s="61"/>
      <c r="PGL3" s="61"/>
      <c r="PGM3" s="61"/>
      <c r="PGN3" s="61"/>
      <c r="PGO3" s="61"/>
      <c r="PGP3" s="61"/>
      <c r="PGQ3" s="61"/>
      <c r="PGR3" s="61"/>
      <c r="PGS3" s="61"/>
      <c r="PGT3" s="61"/>
      <c r="PGU3" s="61"/>
      <c r="PGV3" s="61"/>
      <c r="PGW3" s="61"/>
      <c r="PGX3" s="61"/>
      <c r="PGY3" s="61"/>
      <c r="PGZ3" s="61"/>
      <c r="PHA3" s="61"/>
      <c r="PHB3" s="61"/>
      <c r="PHC3" s="61"/>
      <c r="PHD3" s="61"/>
      <c r="PHE3" s="61"/>
      <c r="PHF3" s="61"/>
      <c r="PHG3" s="61"/>
      <c r="PHH3" s="61"/>
      <c r="PHI3" s="61"/>
      <c r="PHJ3" s="61"/>
      <c r="PHK3" s="61"/>
      <c r="PHL3" s="61"/>
      <c r="PHM3" s="61"/>
      <c r="PHN3" s="61"/>
      <c r="PHO3" s="61"/>
      <c r="PHP3" s="61"/>
      <c r="PHQ3" s="61"/>
      <c r="PHR3" s="61"/>
      <c r="PHS3" s="61"/>
      <c r="PHT3" s="61"/>
      <c r="PHU3" s="61"/>
      <c r="PHV3" s="61"/>
      <c r="PHW3" s="61"/>
      <c r="PHX3" s="61"/>
      <c r="PHY3" s="61"/>
      <c r="PHZ3" s="61"/>
      <c r="PIA3" s="61"/>
      <c r="PIB3" s="61"/>
      <c r="PIC3" s="61"/>
      <c r="PID3" s="61"/>
      <c r="PIE3" s="61"/>
      <c r="PIF3" s="61"/>
      <c r="PIG3" s="61"/>
      <c r="PIH3" s="61"/>
      <c r="PII3" s="61"/>
      <c r="PIJ3" s="61"/>
      <c r="PIK3" s="61"/>
      <c r="PIL3" s="61"/>
      <c r="PIM3" s="61"/>
      <c r="PIN3" s="61"/>
      <c r="PIO3" s="61"/>
      <c r="PIP3" s="61"/>
      <c r="PIQ3" s="61"/>
      <c r="PIR3" s="61"/>
      <c r="PIS3" s="61"/>
      <c r="PIT3" s="61"/>
      <c r="PIU3" s="61"/>
      <c r="PIV3" s="61"/>
      <c r="PIW3" s="61"/>
      <c r="PIX3" s="61"/>
      <c r="PIY3" s="61"/>
      <c r="PIZ3" s="61"/>
      <c r="PJA3" s="61"/>
      <c r="PJB3" s="61"/>
      <c r="PJC3" s="61"/>
      <c r="PJD3" s="61"/>
      <c r="PJE3" s="61"/>
      <c r="PJF3" s="61"/>
      <c r="PJG3" s="61"/>
      <c r="PJH3" s="61"/>
      <c r="PJI3" s="61"/>
      <c r="PJJ3" s="61"/>
      <c r="PJK3" s="61"/>
      <c r="PJL3" s="61"/>
      <c r="PJM3" s="61"/>
      <c r="PJN3" s="61"/>
      <c r="PJO3" s="61"/>
      <c r="PJP3" s="61"/>
      <c r="PJQ3" s="61"/>
      <c r="PJR3" s="61"/>
      <c r="PJS3" s="61"/>
      <c r="PJT3" s="61"/>
      <c r="PJU3" s="61"/>
      <c r="PJV3" s="61"/>
      <c r="PJW3" s="61"/>
      <c r="PJX3" s="61"/>
      <c r="PJY3" s="61"/>
      <c r="PJZ3" s="61"/>
      <c r="PKA3" s="61"/>
      <c r="PKB3" s="61"/>
      <c r="PKC3" s="61"/>
      <c r="PKD3" s="61"/>
      <c r="PKE3" s="61"/>
      <c r="PKF3" s="61"/>
      <c r="PKG3" s="61"/>
      <c r="PKH3" s="61"/>
      <c r="PKI3" s="61"/>
      <c r="PKJ3" s="61"/>
      <c r="PKK3" s="61"/>
      <c r="PKL3" s="61"/>
      <c r="PKM3" s="61"/>
      <c r="PKN3" s="61"/>
      <c r="PKO3" s="61"/>
      <c r="PKP3" s="61"/>
      <c r="PKQ3" s="61"/>
      <c r="PKR3" s="61"/>
      <c r="PKS3" s="61"/>
      <c r="PKT3" s="61"/>
      <c r="PKU3" s="61"/>
      <c r="PKV3" s="61"/>
      <c r="PKW3" s="61"/>
      <c r="PKX3" s="61"/>
      <c r="PKY3" s="61"/>
      <c r="PKZ3" s="61"/>
      <c r="PLA3" s="61"/>
      <c r="PLB3" s="61"/>
      <c r="PLC3" s="61"/>
      <c r="PLD3" s="61"/>
      <c r="PLE3" s="61"/>
      <c r="PLF3" s="61"/>
      <c r="PLG3" s="61"/>
      <c r="PLH3" s="61"/>
      <c r="PLI3" s="61"/>
      <c r="PLJ3" s="61"/>
      <c r="PLK3" s="61"/>
      <c r="PLL3" s="61"/>
      <c r="PLM3" s="61"/>
      <c r="PLN3" s="61"/>
      <c r="PLO3" s="61"/>
      <c r="PLP3" s="61"/>
      <c r="PLQ3" s="61"/>
      <c r="PLR3" s="61"/>
      <c r="PLS3" s="61"/>
      <c r="PLT3" s="61"/>
      <c r="PLU3" s="61"/>
      <c r="PLV3" s="61"/>
      <c r="PLW3" s="61"/>
      <c r="PLX3" s="61"/>
      <c r="PLY3" s="61"/>
      <c r="PLZ3" s="61"/>
      <c r="PMA3" s="61"/>
      <c r="PMB3" s="61"/>
      <c r="PMC3" s="61"/>
      <c r="PMD3" s="61"/>
      <c r="PME3" s="61"/>
      <c r="PMF3" s="61"/>
      <c r="PMG3" s="61"/>
      <c r="PMH3" s="61"/>
      <c r="PMI3" s="61"/>
      <c r="PMJ3" s="61"/>
      <c r="PMK3" s="61"/>
      <c r="PML3" s="61"/>
      <c r="PMM3" s="61"/>
      <c r="PMN3" s="61"/>
      <c r="PMO3" s="61"/>
      <c r="PMP3" s="61"/>
      <c r="PMQ3" s="61"/>
      <c r="PMR3" s="61"/>
      <c r="PMS3" s="61"/>
      <c r="PMT3" s="61"/>
      <c r="PMU3" s="61"/>
      <c r="PMV3" s="61"/>
      <c r="PMW3" s="61"/>
      <c r="PMX3" s="61"/>
      <c r="PMY3" s="61"/>
      <c r="PMZ3" s="61"/>
      <c r="PNA3" s="61"/>
      <c r="PNB3" s="61"/>
      <c r="PNC3" s="61"/>
      <c r="PND3" s="61"/>
      <c r="PNE3" s="61"/>
      <c r="PNF3" s="61"/>
      <c r="PNG3" s="61"/>
      <c r="PNH3" s="61"/>
      <c r="PNI3" s="61"/>
      <c r="PNJ3" s="61"/>
      <c r="PNK3" s="61"/>
      <c r="PNL3" s="61"/>
      <c r="PNM3" s="61"/>
      <c r="PNN3" s="61"/>
      <c r="PNO3" s="61"/>
      <c r="PNP3" s="61"/>
      <c r="PNQ3" s="61"/>
      <c r="PNR3" s="61"/>
      <c r="PNS3" s="61"/>
      <c r="PNT3" s="61"/>
      <c r="PNU3" s="61"/>
      <c r="PNV3" s="61"/>
      <c r="PNW3" s="61"/>
      <c r="PNX3" s="61"/>
      <c r="PNY3" s="61"/>
      <c r="PNZ3" s="61"/>
      <c r="POA3" s="61"/>
      <c r="POB3" s="61"/>
      <c r="POC3" s="61"/>
      <c r="POD3" s="61"/>
      <c r="POE3" s="61"/>
      <c r="POF3" s="61"/>
      <c r="POG3" s="61"/>
      <c r="POH3" s="61"/>
      <c r="POI3" s="61"/>
      <c r="POJ3" s="61"/>
      <c r="POK3" s="61"/>
      <c r="POL3" s="61"/>
      <c r="POM3" s="61"/>
      <c r="PON3" s="61"/>
      <c r="POO3" s="61"/>
      <c r="POP3" s="61"/>
      <c r="POQ3" s="61"/>
      <c r="POR3" s="61"/>
      <c r="POS3" s="61"/>
      <c r="POT3" s="61"/>
      <c r="POU3" s="61"/>
      <c r="POV3" s="61"/>
      <c r="POW3" s="61"/>
      <c r="POX3" s="61"/>
      <c r="POY3" s="61"/>
      <c r="POZ3" s="61"/>
      <c r="PPA3" s="61"/>
      <c r="PPB3" s="61"/>
      <c r="PPC3" s="61"/>
      <c r="PPD3" s="61"/>
      <c r="PPE3" s="61"/>
      <c r="PPF3" s="61"/>
      <c r="PPG3" s="61"/>
      <c r="PPH3" s="61"/>
      <c r="PPI3" s="61"/>
      <c r="PPJ3" s="61"/>
      <c r="PPK3" s="61"/>
      <c r="PPL3" s="61"/>
      <c r="PPM3" s="61"/>
      <c r="PPN3" s="61"/>
      <c r="PPO3" s="61"/>
      <c r="PPP3" s="61"/>
      <c r="PPQ3" s="61"/>
      <c r="PPR3" s="61"/>
      <c r="PPS3" s="61"/>
      <c r="PPT3" s="61"/>
      <c r="PPU3" s="61"/>
      <c r="PPV3" s="61"/>
      <c r="PPW3" s="61"/>
      <c r="PPX3" s="61"/>
      <c r="PPY3" s="61"/>
      <c r="PPZ3" s="61"/>
      <c r="PQA3" s="61"/>
      <c r="PQB3" s="61"/>
      <c r="PQC3" s="61"/>
      <c r="PQD3" s="61"/>
      <c r="PQE3" s="61"/>
      <c r="PQF3" s="61"/>
      <c r="PQG3" s="61"/>
      <c r="PQH3" s="61"/>
      <c r="PQI3" s="61"/>
      <c r="PQJ3" s="61"/>
      <c r="PQK3" s="61"/>
      <c r="PQL3" s="61"/>
      <c r="PQM3" s="61"/>
      <c r="PQN3" s="61"/>
      <c r="PQO3" s="61"/>
      <c r="PQP3" s="61"/>
      <c r="PQQ3" s="61"/>
      <c r="PQR3" s="61"/>
      <c r="PQS3" s="61"/>
      <c r="PQT3" s="61"/>
      <c r="PQU3" s="61"/>
      <c r="PQV3" s="61"/>
      <c r="PQW3" s="61"/>
      <c r="PQX3" s="61"/>
      <c r="PQY3" s="61"/>
      <c r="PQZ3" s="61"/>
      <c r="PRA3" s="61"/>
      <c r="PRB3" s="61"/>
      <c r="PRC3" s="61"/>
      <c r="PRD3" s="61"/>
      <c r="PRE3" s="61"/>
      <c r="PRF3" s="61"/>
      <c r="PRG3" s="61"/>
      <c r="PRH3" s="61"/>
      <c r="PRI3" s="61"/>
      <c r="PRJ3" s="61"/>
      <c r="PRK3" s="61"/>
      <c r="PRL3" s="61"/>
      <c r="PRM3" s="61"/>
      <c r="PRN3" s="61"/>
      <c r="PRO3" s="61"/>
      <c r="PRP3" s="61"/>
      <c r="PRQ3" s="61"/>
      <c r="PRR3" s="61"/>
      <c r="PRS3" s="61"/>
      <c r="PRT3" s="61"/>
      <c r="PRU3" s="61"/>
      <c r="PRV3" s="61"/>
      <c r="PRW3" s="61"/>
      <c r="PRX3" s="61"/>
      <c r="PRY3" s="61"/>
      <c r="PRZ3" s="61"/>
      <c r="PSA3" s="61"/>
      <c r="PSB3" s="61"/>
      <c r="PSC3" s="61"/>
      <c r="PSD3" s="61"/>
      <c r="PSE3" s="61"/>
      <c r="PSF3" s="61"/>
      <c r="PSG3" s="61"/>
      <c r="PSH3" s="61"/>
      <c r="PSI3" s="61"/>
      <c r="PSJ3" s="61"/>
      <c r="PSK3" s="61"/>
      <c r="PSL3" s="61"/>
      <c r="PSM3" s="61"/>
      <c r="PSN3" s="61"/>
      <c r="PSO3" s="61"/>
      <c r="PSP3" s="61"/>
      <c r="PSQ3" s="61"/>
      <c r="PSR3" s="61"/>
      <c r="PSS3" s="61"/>
      <c r="PST3" s="61"/>
      <c r="PSU3" s="61"/>
      <c r="PSV3" s="61"/>
      <c r="PSW3" s="61"/>
      <c r="PSX3" s="61"/>
      <c r="PSY3" s="61"/>
      <c r="PSZ3" s="61"/>
      <c r="PTA3" s="61"/>
      <c r="PTB3" s="61"/>
      <c r="PTC3" s="61"/>
      <c r="PTD3" s="61"/>
      <c r="PTE3" s="61"/>
      <c r="PTF3" s="61"/>
      <c r="PTG3" s="61"/>
      <c r="PTH3" s="61"/>
      <c r="PTI3" s="61"/>
      <c r="PTJ3" s="61"/>
      <c r="PTK3" s="61"/>
      <c r="PTL3" s="61"/>
      <c r="PTM3" s="61"/>
      <c r="PTN3" s="61"/>
      <c r="PTO3" s="61"/>
      <c r="PTP3" s="61"/>
      <c r="PTQ3" s="61"/>
      <c r="PTR3" s="61"/>
      <c r="PTS3" s="61"/>
      <c r="PTT3" s="61"/>
      <c r="PTU3" s="61"/>
      <c r="PTV3" s="61"/>
      <c r="PTW3" s="61"/>
      <c r="PTX3" s="61"/>
      <c r="PTY3" s="61"/>
      <c r="PTZ3" s="61"/>
      <c r="PUA3" s="61"/>
      <c r="PUB3" s="61"/>
      <c r="PUC3" s="61"/>
      <c r="PUD3" s="61"/>
      <c r="PUE3" s="61"/>
      <c r="PUF3" s="61"/>
      <c r="PUG3" s="61"/>
      <c r="PUH3" s="61"/>
      <c r="PUI3" s="61"/>
      <c r="PUJ3" s="61"/>
      <c r="PUK3" s="61"/>
      <c r="PUL3" s="61"/>
      <c r="PUM3" s="61"/>
      <c r="PUN3" s="61"/>
      <c r="PUO3" s="61"/>
      <c r="PUP3" s="61"/>
      <c r="PUQ3" s="61"/>
      <c r="PUR3" s="61"/>
      <c r="PUS3" s="61"/>
      <c r="PUT3" s="61"/>
      <c r="PUU3" s="61"/>
      <c r="PUV3" s="61"/>
      <c r="PUW3" s="61"/>
      <c r="PUX3" s="61"/>
      <c r="PUY3" s="61"/>
      <c r="PUZ3" s="61"/>
      <c r="PVA3" s="61"/>
      <c r="PVB3" s="61"/>
      <c r="PVC3" s="61"/>
      <c r="PVD3" s="61"/>
      <c r="PVE3" s="61"/>
      <c r="PVF3" s="61"/>
      <c r="PVG3" s="61"/>
      <c r="PVH3" s="61"/>
      <c r="PVI3" s="61"/>
      <c r="PVJ3" s="61"/>
      <c r="PVK3" s="61"/>
      <c r="PVL3" s="61"/>
      <c r="PVM3" s="61"/>
      <c r="PVN3" s="61"/>
      <c r="PVO3" s="61"/>
      <c r="PVP3" s="61"/>
      <c r="PVQ3" s="61"/>
      <c r="PVR3" s="61"/>
      <c r="PVS3" s="61"/>
      <c r="PVT3" s="61"/>
      <c r="PVU3" s="61"/>
      <c r="PVV3" s="61"/>
      <c r="PVW3" s="61"/>
      <c r="PVX3" s="61"/>
      <c r="PVY3" s="61"/>
      <c r="PVZ3" s="61"/>
      <c r="PWA3" s="61"/>
      <c r="PWB3" s="61"/>
      <c r="PWC3" s="61"/>
      <c r="PWD3" s="61"/>
      <c r="PWE3" s="61"/>
      <c r="PWF3" s="61"/>
      <c r="PWG3" s="61"/>
      <c r="PWH3" s="61"/>
      <c r="PWI3" s="61"/>
      <c r="PWJ3" s="61"/>
      <c r="PWK3" s="61"/>
      <c r="PWL3" s="61"/>
      <c r="PWM3" s="61"/>
      <c r="PWN3" s="61"/>
      <c r="PWO3" s="61"/>
      <c r="PWP3" s="61"/>
      <c r="PWQ3" s="61"/>
      <c r="PWR3" s="61"/>
      <c r="PWS3" s="61"/>
      <c r="PWT3" s="61"/>
      <c r="PWU3" s="61"/>
      <c r="PWV3" s="61"/>
      <c r="PWW3" s="61"/>
      <c r="PWX3" s="61"/>
      <c r="PWY3" s="61"/>
      <c r="PWZ3" s="61"/>
      <c r="PXA3" s="61"/>
      <c r="PXB3" s="61"/>
      <c r="PXC3" s="61"/>
      <c r="PXD3" s="61"/>
      <c r="PXE3" s="61"/>
      <c r="PXF3" s="61"/>
      <c r="PXG3" s="61"/>
      <c r="PXH3" s="61"/>
      <c r="PXI3" s="61"/>
      <c r="PXJ3" s="61"/>
      <c r="PXK3" s="61"/>
      <c r="PXL3" s="61"/>
      <c r="PXM3" s="61"/>
      <c r="PXN3" s="61"/>
      <c r="PXO3" s="61"/>
      <c r="PXP3" s="61"/>
      <c r="PXQ3" s="61"/>
      <c r="PXR3" s="61"/>
      <c r="PXS3" s="61"/>
      <c r="PXT3" s="61"/>
      <c r="PXU3" s="61"/>
      <c r="PXV3" s="61"/>
      <c r="PXW3" s="61"/>
      <c r="PXX3" s="61"/>
      <c r="PXY3" s="61"/>
      <c r="PXZ3" s="61"/>
      <c r="PYA3" s="61"/>
      <c r="PYB3" s="61"/>
      <c r="PYC3" s="61"/>
      <c r="PYD3" s="61"/>
      <c r="PYE3" s="61"/>
      <c r="PYF3" s="61"/>
      <c r="PYG3" s="61"/>
      <c r="PYH3" s="61"/>
      <c r="PYI3" s="61"/>
      <c r="PYJ3" s="61"/>
      <c r="PYK3" s="61"/>
      <c r="PYL3" s="61"/>
      <c r="PYM3" s="61"/>
      <c r="PYN3" s="61"/>
      <c r="PYO3" s="61"/>
      <c r="PYP3" s="61"/>
      <c r="PYQ3" s="61"/>
      <c r="PYR3" s="61"/>
      <c r="PYS3" s="61"/>
      <c r="PYT3" s="61"/>
      <c r="PYU3" s="61"/>
      <c r="PYV3" s="61"/>
      <c r="PYW3" s="61"/>
      <c r="PYX3" s="61"/>
      <c r="PYY3" s="61"/>
      <c r="PYZ3" s="61"/>
      <c r="PZA3" s="61"/>
      <c r="PZB3" s="61"/>
      <c r="PZC3" s="61"/>
      <c r="PZD3" s="61"/>
      <c r="PZE3" s="61"/>
      <c r="PZF3" s="61"/>
      <c r="PZG3" s="61"/>
      <c r="PZH3" s="61"/>
      <c r="PZI3" s="61"/>
      <c r="PZJ3" s="61"/>
      <c r="PZK3" s="61"/>
      <c r="PZL3" s="61"/>
      <c r="PZM3" s="61"/>
      <c r="PZN3" s="61"/>
      <c r="PZO3" s="61"/>
      <c r="PZP3" s="61"/>
      <c r="PZQ3" s="61"/>
      <c r="PZR3" s="61"/>
      <c r="PZS3" s="61"/>
      <c r="PZT3" s="61"/>
      <c r="PZU3" s="61"/>
      <c r="PZV3" s="61"/>
      <c r="PZW3" s="61"/>
      <c r="PZX3" s="61"/>
      <c r="PZY3" s="61"/>
      <c r="PZZ3" s="61"/>
      <c r="QAA3" s="61"/>
      <c r="QAB3" s="61"/>
      <c r="QAC3" s="61"/>
      <c r="QAD3" s="61"/>
      <c r="QAE3" s="61"/>
      <c r="QAF3" s="61"/>
      <c r="QAG3" s="61"/>
      <c r="QAH3" s="61"/>
      <c r="QAI3" s="61"/>
      <c r="QAJ3" s="61"/>
      <c r="QAK3" s="61"/>
      <c r="QAL3" s="61"/>
      <c r="QAM3" s="61"/>
      <c r="QAN3" s="61"/>
      <c r="QAO3" s="61"/>
      <c r="QAP3" s="61"/>
      <c r="QAQ3" s="61"/>
      <c r="QAR3" s="61"/>
      <c r="QAS3" s="61"/>
      <c r="QAT3" s="61"/>
      <c r="QAU3" s="61"/>
      <c r="QAV3" s="61"/>
      <c r="QAW3" s="61"/>
      <c r="QAX3" s="61"/>
      <c r="QAY3" s="61"/>
      <c r="QAZ3" s="61"/>
      <c r="QBA3" s="61"/>
      <c r="QBB3" s="61"/>
      <c r="QBC3" s="61"/>
      <c r="QBD3" s="61"/>
      <c r="QBE3" s="61"/>
      <c r="QBF3" s="61"/>
      <c r="QBG3" s="61"/>
      <c r="QBH3" s="61"/>
      <c r="QBI3" s="61"/>
      <c r="QBJ3" s="61"/>
      <c r="QBK3" s="61"/>
      <c r="QBL3" s="61"/>
      <c r="QBM3" s="61"/>
      <c r="QBN3" s="61"/>
      <c r="QBO3" s="61"/>
      <c r="QBP3" s="61"/>
      <c r="QBQ3" s="61"/>
      <c r="QBR3" s="61"/>
      <c r="QBS3" s="61"/>
      <c r="QBT3" s="61"/>
      <c r="QBU3" s="61"/>
      <c r="QBV3" s="61"/>
      <c r="QBW3" s="61"/>
      <c r="QBX3" s="61"/>
      <c r="QBY3" s="61"/>
      <c r="QBZ3" s="61"/>
      <c r="QCA3" s="61"/>
      <c r="QCB3" s="61"/>
      <c r="QCC3" s="61"/>
      <c r="QCD3" s="61"/>
      <c r="QCE3" s="61"/>
      <c r="QCF3" s="61"/>
      <c r="QCG3" s="61"/>
      <c r="QCH3" s="61"/>
      <c r="QCI3" s="61"/>
      <c r="QCJ3" s="61"/>
      <c r="QCK3" s="61"/>
      <c r="QCL3" s="61"/>
      <c r="QCM3" s="61"/>
      <c r="QCN3" s="61"/>
      <c r="QCO3" s="61"/>
      <c r="QCP3" s="61"/>
      <c r="QCQ3" s="61"/>
      <c r="QCR3" s="61"/>
      <c r="QCS3" s="61"/>
      <c r="QCT3" s="61"/>
      <c r="QCU3" s="61"/>
      <c r="QCV3" s="61"/>
      <c r="QCW3" s="61"/>
      <c r="QCX3" s="61"/>
      <c r="QCY3" s="61"/>
      <c r="QCZ3" s="61"/>
      <c r="QDA3" s="61"/>
      <c r="QDB3" s="61"/>
      <c r="QDC3" s="61"/>
      <c r="QDD3" s="61"/>
      <c r="QDE3" s="61"/>
      <c r="QDF3" s="61"/>
      <c r="QDG3" s="61"/>
      <c r="QDH3" s="61"/>
      <c r="QDI3" s="61"/>
      <c r="QDJ3" s="61"/>
      <c r="QDK3" s="61"/>
      <c r="QDL3" s="61"/>
      <c r="QDM3" s="61"/>
      <c r="QDN3" s="61"/>
      <c r="QDO3" s="61"/>
      <c r="QDP3" s="61"/>
      <c r="QDQ3" s="61"/>
      <c r="QDR3" s="61"/>
      <c r="QDS3" s="61"/>
      <c r="QDT3" s="61"/>
      <c r="QDU3" s="61"/>
      <c r="QDV3" s="61"/>
      <c r="QDW3" s="61"/>
      <c r="QDX3" s="61"/>
      <c r="QDY3" s="61"/>
      <c r="QDZ3" s="61"/>
      <c r="QEA3" s="61"/>
      <c r="QEB3" s="61"/>
      <c r="QEC3" s="61"/>
      <c r="QED3" s="61"/>
      <c r="QEE3" s="61"/>
      <c r="QEF3" s="61"/>
      <c r="QEG3" s="61"/>
      <c r="QEH3" s="61"/>
      <c r="QEI3" s="61"/>
      <c r="QEJ3" s="61"/>
      <c r="QEK3" s="61"/>
      <c r="QEL3" s="61"/>
      <c r="QEM3" s="61"/>
      <c r="QEN3" s="61"/>
      <c r="QEO3" s="61"/>
      <c r="QEP3" s="61"/>
      <c r="QEQ3" s="61"/>
      <c r="QER3" s="61"/>
      <c r="QES3" s="61"/>
      <c r="QET3" s="61"/>
      <c r="QEU3" s="61"/>
      <c r="QEV3" s="61"/>
      <c r="QEW3" s="61"/>
      <c r="QEX3" s="61"/>
      <c r="QEY3" s="61"/>
      <c r="QEZ3" s="61"/>
      <c r="QFA3" s="61"/>
      <c r="QFB3" s="61"/>
      <c r="QFC3" s="61"/>
      <c r="QFD3" s="61"/>
      <c r="QFE3" s="61"/>
      <c r="QFF3" s="61"/>
      <c r="QFG3" s="61"/>
      <c r="QFH3" s="61"/>
      <c r="QFI3" s="61"/>
      <c r="QFJ3" s="61"/>
      <c r="QFK3" s="61"/>
      <c r="QFL3" s="61"/>
      <c r="QFM3" s="61"/>
      <c r="QFN3" s="61"/>
      <c r="QFO3" s="61"/>
      <c r="QFP3" s="61"/>
      <c r="QFQ3" s="61"/>
      <c r="QFR3" s="61"/>
      <c r="QFS3" s="61"/>
      <c r="QFT3" s="61"/>
      <c r="QFU3" s="61"/>
      <c r="QFV3" s="61"/>
      <c r="QFW3" s="61"/>
      <c r="QFX3" s="61"/>
      <c r="QFY3" s="61"/>
      <c r="QFZ3" s="61"/>
      <c r="QGA3" s="61"/>
      <c r="QGB3" s="61"/>
      <c r="QGC3" s="61"/>
      <c r="QGD3" s="61"/>
      <c r="QGE3" s="61"/>
      <c r="QGF3" s="61"/>
      <c r="QGG3" s="61"/>
      <c r="QGH3" s="61"/>
      <c r="QGI3" s="61"/>
      <c r="QGJ3" s="61"/>
      <c r="QGK3" s="61"/>
      <c r="QGL3" s="61"/>
      <c r="QGM3" s="61"/>
      <c r="QGN3" s="61"/>
      <c r="QGO3" s="61"/>
      <c r="QGP3" s="61"/>
      <c r="QGQ3" s="61"/>
      <c r="QGR3" s="61"/>
      <c r="QGS3" s="61"/>
      <c r="QGT3" s="61"/>
      <c r="QGU3" s="61"/>
      <c r="QGV3" s="61"/>
      <c r="QGW3" s="61"/>
      <c r="QGX3" s="61"/>
      <c r="QGY3" s="61"/>
      <c r="QGZ3" s="61"/>
      <c r="QHA3" s="61"/>
      <c r="QHB3" s="61"/>
      <c r="QHC3" s="61"/>
      <c r="QHD3" s="61"/>
      <c r="QHE3" s="61"/>
      <c r="QHF3" s="61"/>
      <c r="QHG3" s="61"/>
      <c r="QHH3" s="61"/>
      <c r="QHI3" s="61"/>
      <c r="QHJ3" s="61"/>
      <c r="QHK3" s="61"/>
      <c r="QHL3" s="61"/>
      <c r="QHM3" s="61"/>
      <c r="QHN3" s="61"/>
      <c r="QHO3" s="61"/>
      <c r="QHP3" s="61"/>
      <c r="QHQ3" s="61"/>
      <c r="QHR3" s="61"/>
      <c r="QHS3" s="61"/>
      <c r="QHT3" s="61"/>
      <c r="QHU3" s="61"/>
      <c r="QHV3" s="61"/>
      <c r="QHW3" s="61"/>
      <c r="QHX3" s="61"/>
      <c r="QHY3" s="61"/>
      <c r="QHZ3" s="61"/>
      <c r="QIA3" s="61"/>
      <c r="QIB3" s="61"/>
      <c r="QIC3" s="61"/>
      <c r="QID3" s="61"/>
      <c r="QIE3" s="61"/>
      <c r="QIF3" s="61"/>
      <c r="QIG3" s="61"/>
      <c r="QIH3" s="61"/>
      <c r="QII3" s="61"/>
      <c r="QIJ3" s="61"/>
      <c r="QIK3" s="61"/>
      <c r="QIL3" s="61"/>
      <c r="QIM3" s="61"/>
      <c r="QIN3" s="61"/>
      <c r="QIO3" s="61"/>
      <c r="QIP3" s="61"/>
      <c r="QIQ3" s="61"/>
      <c r="QIR3" s="61"/>
      <c r="QIS3" s="61"/>
      <c r="QIT3" s="61"/>
      <c r="QIU3" s="61"/>
      <c r="QIV3" s="61"/>
      <c r="QIW3" s="61"/>
      <c r="QIX3" s="61"/>
      <c r="QIY3" s="61"/>
      <c r="QIZ3" s="61"/>
      <c r="QJA3" s="61"/>
      <c r="QJB3" s="61"/>
      <c r="QJC3" s="61"/>
      <c r="QJD3" s="61"/>
      <c r="QJE3" s="61"/>
      <c r="QJF3" s="61"/>
      <c r="QJG3" s="61"/>
      <c r="QJH3" s="61"/>
      <c r="QJI3" s="61"/>
      <c r="QJJ3" s="61"/>
      <c r="QJK3" s="61"/>
      <c r="QJL3" s="61"/>
      <c r="QJM3" s="61"/>
      <c r="QJN3" s="61"/>
      <c r="QJO3" s="61"/>
      <c r="QJP3" s="61"/>
      <c r="QJQ3" s="61"/>
      <c r="QJR3" s="61"/>
      <c r="QJS3" s="61"/>
      <c r="QJT3" s="61"/>
      <c r="QJU3" s="61"/>
      <c r="QJV3" s="61"/>
      <c r="QJW3" s="61"/>
      <c r="QJX3" s="61"/>
      <c r="QJY3" s="61"/>
      <c r="QJZ3" s="61"/>
      <c r="QKA3" s="61"/>
      <c r="QKB3" s="61"/>
      <c r="QKC3" s="61"/>
      <c r="QKD3" s="61"/>
      <c r="QKE3" s="61"/>
      <c r="QKF3" s="61"/>
      <c r="QKG3" s="61"/>
      <c r="QKH3" s="61"/>
      <c r="QKI3" s="61"/>
      <c r="QKJ3" s="61"/>
      <c r="QKK3" s="61"/>
      <c r="QKL3" s="61"/>
      <c r="QKM3" s="61"/>
      <c r="QKN3" s="61"/>
      <c r="QKO3" s="61"/>
      <c r="QKP3" s="61"/>
      <c r="QKQ3" s="61"/>
      <c r="QKR3" s="61"/>
      <c r="QKS3" s="61"/>
      <c r="QKT3" s="61"/>
      <c r="QKU3" s="61"/>
      <c r="QKV3" s="61"/>
      <c r="QKW3" s="61"/>
      <c r="QKX3" s="61"/>
      <c r="QKY3" s="61"/>
      <c r="QKZ3" s="61"/>
      <c r="QLA3" s="61"/>
      <c r="QLB3" s="61"/>
      <c r="QLC3" s="61"/>
      <c r="QLD3" s="61"/>
      <c r="QLE3" s="61"/>
      <c r="QLF3" s="61"/>
      <c r="QLG3" s="61"/>
      <c r="QLH3" s="61"/>
      <c r="QLI3" s="61"/>
      <c r="QLJ3" s="61"/>
      <c r="QLK3" s="61"/>
      <c r="QLL3" s="61"/>
      <c r="QLM3" s="61"/>
      <c r="QLN3" s="61"/>
      <c r="QLO3" s="61"/>
      <c r="QLP3" s="61"/>
      <c r="QLQ3" s="61"/>
      <c r="QLR3" s="61"/>
      <c r="QLS3" s="61"/>
      <c r="QLT3" s="61"/>
      <c r="QLU3" s="61"/>
      <c r="QLV3" s="61"/>
      <c r="QLW3" s="61"/>
      <c r="QLX3" s="61"/>
      <c r="QLY3" s="61"/>
      <c r="QLZ3" s="61"/>
      <c r="QMA3" s="61"/>
      <c r="QMB3" s="61"/>
      <c r="QMC3" s="61"/>
      <c r="QMD3" s="61"/>
      <c r="QME3" s="61"/>
      <c r="QMF3" s="61"/>
      <c r="QMG3" s="61"/>
      <c r="QMH3" s="61"/>
      <c r="QMI3" s="61"/>
      <c r="QMJ3" s="61"/>
      <c r="QMK3" s="61"/>
      <c r="QML3" s="61"/>
      <c r="QMM3" s="61"/>
      <c r="QMN3" s="61"/>
      <c r="QMO3" s="61"/>
      <c r="QMP3" s="61"/>
      <c r="QMQ3" s="61"/>
      <c r="QMR3" s="61"/>
      <c r="QMS3" s="61"/>
      <c r="QMT3" s="61"/>
      <c r="QMU3" s="61"/>
      <c r="QMV3" s="61"/>
      <c r="QMW3" s="61"/>
      <c r="QMX3" s="61"/>
      <c r="QMY3" s="61"/>
      <c r="QMZ3" s="61"/>
      <c r="QNA3" s="61"/>
      <c r="QNB3" s="61"/>
      <c r="QNC3" s="61"/>
      <c r="QND3" s="61"/>
      <c r="QNE3" s="61"/>
      <c r="QNF3" s="61"/>
      <c r="QNG3" s="61"/>
      <c r="QNH3" s="61"/>
      <c r="QNI3" s="61"/>
      <c r="QNJ3" s="61"/>
      <c r="QNK3" s="61"/>
      <c r="QNL3" s="61"/>
      <c r="QNM3" s="61"/>
      <c r="QNN3" s="61"/>
      <c r="QNO3" s="61"/>
      <c r="QNP3" s="61"/>
      <c r="QNQ3" s="61"/>
      <c r="QNR3" s="61"/>
      <c r="QNS3" s="61"/>
      <c r="QNT3" s="61"/>
      <c r="QNU3" s="61"/>
      <c r="QNV3" s="61"/>
      <c r="QNW3" s="61"/>
      <c r="QNX3" s="61"/>
      <c r="QNY3" s="61"/>
      <c r="QNZ3" s="61"/>
      <c r="QOA3" s="61"/>
      <c r="QOB3" s="61"/>
      <c r="QOC3" s="61"/>
      <c r="QOD3" s="61"/>
      <c r="QOE3" s="61"/>
      <c r="QOF3" s="61"/>
      <c r="QOG3" s="61"/>
      <c r="QOH3" s="61"/>
      <c r="QOI3" s="61"/>
      <c r="QOJ3" s="61"/>
      <c r="QOK3" s="61"/>
      <c r="QOL3" s="61"/>
      <c r="QOM3" s="61"/>
      <c r="QON3" s="61"/>
      <c r="QOO3" s="61"/>
      <c r="QOP3" s="61"/>
      <c r="QOQ3" s="61"/>
      <c r="QOR3" s="61"/>
      <c r="QOS3" s="61"/>
      <c r="QOT3" s="61"/>
      <c r="QOU3" s="61"/>
      <c r="QOV3" s="61"/>
      <c r="QOW3" s="61"/>
      <c r="QOX3" s="61"/>
      <c r="QOY3" s="61"/>
      <c r="QOZ3" s="61"/>
      <c r="QPA3" s="61"/>
      <c r="QPB3" s="61"/>
      <c r="QPC3" s="61"/>
      <c r="QPD3" s="61"/>
      <c r="QPE3" s="61"/>
      <c r="QPF3" s="61"/>
      <c r="QPG3" s="61"/>
      <c r="QPH3" s="61"/>
      <c r="QPI3" s="61"/>
      <c r="QPJ3" s="61"/>
      <c r="QPK3" s="61"/>
      <c r="QPL3" s="61"/>
      <c r="QPM3" s="61"/>
      <c r="QPN3" s="61"/>
      <c r="QPO3" s="61"/>
      <c r="QPP3" s="61"/>
      <c r="QPQ3" s="61"/>
      <c r="QPR3" s="61"/>
      <c r="QPS3" s="61"/>
      <c r="QPT3" s="61"/>
      <c r="QPU3" s="61"/>
      <c r="QPV3" s="61"/>
      <c r="QPW3" s="61"/>
      <c r="QPX3" s="61"/>
      <c r="QPY3" s="61"/>
      <c r="QPZ3" s="61"/>
      <c r="QQA3" s="61"/>
      <c r="QQB3" s="61"/>
      <c r="QQC3" s="61"/>
      <c r="QQD3" s="61"/>
      <c r="QQE3" s="61"/>
      <c r="QQF3" s="61"/>
      <c r="QQG3" s="61"/>
      <c r="QQH3" s="61"/>
      <c r="QQI3" s="61"/>
      <c r="QQJ3" s="61"/>
      <c r="QQK3" s="61"/>
      <c r="QQL3" s="61"/>
      <c r="QQM3" s="61"/>
      <c r="QQN3" s="61"/>
      <c r="QQO3" s="61"/>
      <c r="QQP3" s="61"/>
      <c r="QQQ3" s="61"/>
      <c r="QQR3" s="61"/>
      <c r="QQS3" s="61"/>
      <c r="QQT3" s="61"/>
      <c r="QQU3" s="61"/>
      <c r="QQV3" s="61"/>
      <c r="QQW3" s="61"/>
      <c r="QQX3" s="61"/>
      <c r="QQY3" s="61"/>
      <c r="QQZ3" s="61"/>
      <c r="QRA3" s="61"/>
      <c r="QRB3" s="61"/>
      <c r="QRC3" s="61"/>
      <c r="QRD3" s="61"/>
      <c r="QRE3" s="61"/>
      <c r="QRF3" s="61"/>
      <c r="QRG3" s="61"/>
      <c r="QRH3" s="61"/>
      <c r="QRI3" s="61"/>
      <c r="QRJ3" s="61"/>
      <c r="QRK3" s="61"/>
      <c r="QRL3" s="61"/>
      <c r="QRM3" s="61"/>
      <c r="QRN3" s="61"/>
      <c r="QRO3" s="61"/>
      <c r="QRP3" s="61"/>
      <c r="QRQ3" s="61"/>
      <c r="QRR3" s="61"/>
      <c r="QRS3" s="61"/>
      <c r="QRT3" s="61"/>
      <c r="QRU3" s="61"/>
      <c r="QRV3" s="61"/>
      <c r="QRW3" s="61"/>
      <c r="QRX3" s="61"/>
      <c r="QRY3" s="61"/>
      <c r="QRZ3" s="61"/>
      <c r="QSA3" s="61"/>
      <c r="QSB3" s="61"/>
      <c r="QSC3" s="61"/>
      <c r="QSD3" s="61"/>
      <c r="QSE3" s="61"/>
      <c r="QSF3" s="61"/>
      <c r="QSG3" s="61"/>
      <c r="QSH3" s="61"/>
      <c r="QSI3" s="61"/>
      <c r="QSJ3" s="61"/>
      <c r="QSK3" s="61"/>
      <c r="QSL3" s="61"/>
      <c r="QSM3" s="61"/>
      <c r="QSN3" s="61"/>
      <c r="QSO3" s="61"/>
      <c r="QSP3" s="61"/>
      <c r="QSQ3" s="61"/>
      <c r="QSR3" s="61"/>
      <c r="QSS3" s="61"/>
      <c r="QST3" s="61"/>
      <c r="QSU3" s="61"/>
      <c r="QSV3" s="61"/>
      <c r="QSW3" s="61"/>
      <c r="QSX3" s="61"/>
      <c r="QSY3" s="61"/>
      <c r="QSZ3" s="61"/>
      <c r="QTA3" s="61"/>
      <c r="QTB3" s="61"/>
      <c r="QTC3" s="61"/>
      <c r="QTD3" s="61"/>
      <c r="QTE3" s="61"/>
      <c r="QTF3" s="61"/>
      <c r="QTG3" s="61"/>
      <c r="QTH3" s="61"/>
      <c r="QTI3" s="61"/>
      <c r="QTJ3" s="61"/>
      <c r="QTK3" s="61"/>
      <c r="QTL3" s="61"/>
      <c r="QTM3" s="61"/>
      <c r="QTN3" s="61"/>
      <c r="QTO3" s="61"/>
      <c r="QTP3" s="61"/>
      <c r="QTQ3" s="61"/>
      <c r="QTR3" s="61"/>
      <c r="QTS3" s="61"/>
      <c r="QTT3" s="61"/>
      <c r="QTU3" s="61"/>
      <c r="QTV3" s="61"/>
      <c r="QTW3" s="61"/>
      <c r="QTX3" s="61"/>
      <c r="QTY3" s="61"/>
      <c r="QTZ3" s="61"/>
      <c r="QUA3" s="61"/>
      <c r="QUB3" s="61"/>
      <c r="QUC3" s="61"/>
      <c r="QUD3" s="61"/>
      <c r="QUE3" s="61"/>
      <c r="QUF3" s="61"/>
      <c r="QUG3" s="61"/>
      <c r="QUH3" s="61"/>
      <c r="QUI3" s="61"/>
      <c r="QUJ3" s="61"/>
      <c r="QUK3" s="61"/>
      <c r="QUL3" s="61"/>
      <c r="QUM3" s="61"/>
      <c r="QUN3" s="61"/>
      <c r="QUO3" s="61"/>
      <c r="QUP3" s="61"/>
      <c r="QUQ3" s="61"/>
      <c r="QUR3" s="61"/>
      <c r="QUS3" s="61"/>
      <c r="QUT3" s="61"/>
      <c r="QUU3" s="61"/>
      <c r="QUV3" s="61"/>
      <c r="QUW3" s="61"/>
      <c r="QUX3" s="61"/>
      <c r="QUY3" s="61"/>
      <c r="QUZ3" s="61"/>
      <c r="QVA3" s="61"/>
      <c r="QVB3" s="61"/>
      <c r="QVC3" s="61"/>
      <c r="QVD3" s="61"/>
      <c r="QVE3" s="61"/>
      <c r="QVF3" s="61"/>
      <c r="QVG3" s="61"/>
      <c r="QVH3" s="61"/>
      <c r="QVI3" s="61"/>
      <c r="QVJ3" s="61"/>
      <c r="QVK3" s="61"/>
      <c r="QVL3" s="61"/>
      <c r="QVM3" s="61"/>
      <c r="QVN3" s="61"/>
      <c r="QVO3" s="61"/>
      <c r="QVP3" s="61"/>
      <c r="QVQ3" s="61"/>
      <c r="QVR3" s="61"/>
      <c r="QVS3" s="61"/>
      <c r="QVT3" s="61"/>
      <c r="QVU3" s="61"/>
      <c r="QVV3" s="61"/>
      <c r="QVW3" s="61"/>
      <c r="QVX3" s="61"/>
      <c r="QVY3" s="61"/>
      <c r="QVZ3" s="61"/>
      <c r="QWA3" s="61"/>
      <c r="QWB3" s="61"/>
      <c r="QWC3" s="61"/>
      <c r="QWD3" s="61"/>
      <c r="QWE3" s="61"/>
      <c r="QWF3" s="61"/>
      <c r="QWG3" s="61"/>
      <c r="QWH3" s="61"/>
      <c r="QWI3" s="61"/>
      <c r="QWJ3" s="61"/>
      <c r="QWK3" s="61"/>
      <c r="QWL3" s="61"/>
      <c r="QWM3" s="61"/>
      <c r="QWN3" s="61"/>
      <c r="QWO3" s="61"/>
      <c r="QWP3" s="61"/>
      <c r="QWQ3" s="61"/>
      <c r="QWR3" s="61"/>
      <c r="QWS3" s="61"/>
      <c r="QWT3" s="61"/>
      <c r="QWU3" s="61"/>
      <c r="QWV3" s="61"/>
      <c r="QWW3" s="61"/>
      <c r="QWX3" s="61"/>
      <c r="QWY3" s="61"/>
      <c r="QWZ3" s="61"/>
      <c r="QXA3" s="61"/>
      <c r="QXB3" s="61"/>
      <c r="QXC3" s="61"/>
      <c r="QXD3" s="61"/>
      <c r="QXE3" s="61"/>
      <c r="QXF3" s="61"/>
      <c r="QXG3" s="61"/>
      <c r="QXH3" s="61"/>
      <c r="QXI3" s="61"/>
      <c r="QXJ3" s="61"/>
      <c r="QXK3" s="61"/>
      <c r="QXL3" s="61"/>
      <c r="QXM3" s="61"/>
      <c r="QXN3" s="61"/>
      <c r="QXO3" s="61"/>
      <c r="QXP3" s="61"/>
      <c r="QXQ3" s="61"/>
      <c r="QXR3" s="61"/>
      <c r="QXS3" s="61"/>
      <c r="QXT3" s="61"/>
      <c r="QXU3" s="61"/>
      <c r="QXV3" s="61"/>
      <c r="QXW3" s="61"/>
      <c r="QXX3" s="61"/>
      <c r="QXY3" s="61"/>
      <c r="QXZ3" s="61"/>
      <c r="QYA3" s="61"/>
      <c r="QYB3" s="61"/>
      <c r="QYC3" s="61"/>
      <c r="QYD3" s="61"/>
      <c r="QYE3" s="61"/>
      <c r="QYF3" s="61"/>
      <c r="QYG3" s="61"/>
      <c r="QYH3" s="61"/>
      <c r="QYI3" s="61"/>
      <c r="QYJ3" s="61"/>
      <c r="QYK3" s="61"/>
      <c r="QYL3" s="61"/>
      <c r="QYM3" s="61"/>
      <c r="QYN3" s="61"/>
      <c r="QYO3" s="61"/>
      <c r="QYP3" s="61"/>
      <c r="QYQ3" s="61"/>
      <c r="QYR3" s="61"/>
      <c r="QYS3" s="61"/>
      <c r="QYT3" s="61"/>
      <c r="QYU3" s="61"/>
      <c r="QYV3" s="61"/>
      <c r="QYW3" s="61"/>
      <c r="QYX3" s="61"/>
      <c r="QYY3" s="61"/>
      <c r="QYZ3" s="61"/>
      <c r="QZA3" s="61"/>
      <c r="QZB3" s="61"/>
      <c r="QZC3" s="61"/>
      <c r="QZD3" s="61"/>
      <c r="QZE3" s="61"/>
      <c r="QZF3" s="61"/>
      <c r="QZG3" s="61"/>
      <c r="QZH3" s="61"/>
      <c r="QZI3" s="61"/>
      <c r="QZJ3" s="61"/>
      <c r="QZK3" s="61"/>
      <c r="QZL3" s="61"/>
      <c r="QZM3" s="61"/>
      <c r="QZN3" s="61"/>
      <c r="QZO3" s="61"/>
      <c r="QZP3" s="61"/>
      <c r="QZQ3" s="61"/>
      <c r="QZR3" s="61"/>
      <c r="QZS3" s="61"/>
      <c r="QZT3" s="61"/>
      <c r="QZU3" s="61"/>
      <c r="QZV3" s="61"/>
      <c r="QZW3" s="61"/>
      <c r="QZX3" s="61"/>
      <c r="QZY3" s="61"/>
      <c r="QZZ3" s="61"/>
      <c r="RAA3" s="61"/>
      <c r="RAB3" s="61"/>
      <c r="RAC3" s="61"/>
      <c r="RAD3" s="61"/>
      <c r="RAE3" s="61"/>
      <c r="RAF3" s="61"/>
      <c r="RAG3" s="61"/>
      <c r="RAH3" s="61"/>
      <c r="RAI3" s="61"/>
      <c r="RAJ3" s="61"/>
      <c r="RAK3" s="61"/>
      <c r="RAL3" s="61"/>
      <c r="RAM3" s="61"/>
      <c r="RAN3" s="61"/>
      <c r="RAO3" s="61"/>
      <c r="RAP3" s="61"/>
      <c r="RAQ3" s="61"/>
      <c r="RAR3" s="61"/>
      <c r="RAS3" s="61"/>
      <c r="RAT3" s="61"/>
      <c r="RAU3" s="61"/>
      <c r="RAV3" s="61"/>
      <c r="RAW3" s="61"/>
      <c r="RAX3" s="61"/>
      <c r="RAY3" s="61"/>
      <c r="RAZ3" s="61"/>
      <c r="RBA3" s="61"/>
      <c r="RBB3" s="61"/>
      <c r="RBC3" s="61"/>
      <c r="RBD3" s="61"/>
      <c r="RBE3" s="61"/>
      <c r="RBF3" s="61"/>
      <c r="RBG3" s="61"/>
      <c r="RBH3" s="61"/>
      <c r="RBI3" s="61"/>
      <c r="RBJ3" s="61"/>
      <c r="RBK3" s="61"/>
      <c r="RBL3" s="61"/>
      <c r="RBM3" s="61"/>
      <c r="RBN3" s="61"/>
      <c r="RBO3" s="61"/>
      <c r="RBP3" s="61"/>
      <c r="RBQ3" s="61"/>
      <c r="RBR3" s="61"/>
      <c r="RBS3" s="61"/>
      <c r="RBT3" s="61"/>
      <c r="RBU3" s="61"/>
      <c r="RBV3" s="61"/>
      <c r="RBW3" s="61"/>
      <c r="RBX3" s="61"/>
      <c r="RBY3" s="61"/>
      <c r="RBZ3" s="61"/>
      <c r="RCA3" s="61"/>
      <c r="RCB3" s="61"/>
      <c r="RCC3" s="61"/>
      <c r="RCD3" s="61"/>
      <c r="RCE3" s="61"/>
      <c r="RCF3" s="61"/>
      <c r="RCG3" s="61"/>
      <c r="RCH3" s="61"/>
      <c r="RCI3" s="61"/>
      <c r="RCJ3" s="61"/>
      <c r="RCK3" s="61"/>
      <c r="RCL3" s="61"/>
      <c r="RCM3" s="61"/>
      <c r="RCN3" s="61"/>
      <c r="RCO3" s="61"/>
      <c r="RCP3" s="61"/>
      <c r="RCQ3" s="61"/>
      <c r="RCR3" s="61"/>
      <c r="RCS3" s="61"/>
      <c r="RCT3" s="61"/>
      <c r="RCU3" s="61"/>
      <c r="RCV3" s="61"/>
      <c r="RCW3" s="61"/>
      <c r="RCX3" s="61"/>
      <c r="RCY3" s="61"/>
      <c r="RCZ3" s="61"/>
      <c r="RDA3" s="61"/>
      <c r="RDB3" s="61"/>
      <c r="RDC3" s="61"/>
      <c r="RDD3" s="61"/>
      <c r="RDE3" s="61"/>
      <c r="RDF3" s="61"/>
      <c r="RDG3" s="61"/>
      <c r="RDH3" s="61"/>
      <c r="RDI3" s="61"/>
      <c r="RDJ3" s="61"/>
      <c r="RDK3" s="61"/>
      <c r="RDL3" s="61"/>
      <c r="RDM3" s="61"/>
      <c r="RDN3" s="61"/>
      <c r="RDO3" s="61"/>
      <c r="RDP3" s="61"/>
      <c r="RDQ3" s="61"/>
      <c r="RDR3" s="61"/>
      <c r="RDS3" s="61"/>
      <c r="RDT3" s="61"/>
      <c r="RDU3" s="61"/>
      <c r="RDV3" s="61"/>
      <c r="RDW3" s="61"/>
      <c r="RDX3" s="61"/>
      <c r="RDY3" s="61"/>
      <c r="RDZ3" s="61"/>
      <c r="REA3" s="61"/>
      <c r="REB3" s="61"/>
      <c r="REC3" s="61"/>
      <c r="RED3" s="61"/>
      <c r="REE3" s="61"/>
      <c r="REF3" s="61"/>
      <c r="REG3" s="61"/>
      <c r="REH3" s="61"/>
      <c r="REI3" s="61"/>
      <c r="REJ3" s="61"/>
      <c r="REK3" s="61"/>
      <c r="REL3" s="61"/>
      <c r="REM3" s="61"/>
      <c r="REN3" s="61"/>
      <c r="REO3" s="61"/>
      <c r="REP3" s="61"/>
      <c r="REQ3" s="61"/>
      <c r="RER3" s="61"/>
      <c r="RES3" s="61"/>
      <c r="RET3" s="61"/>
      <c r="REU3" s="61"/>
      <c r="REV3" s="61"/>
      <c r="REW3" s="61"/>
      <c r="REX3" s="61"/>
      <c r="REY3" s="61"/>
      <c r="REZ3" s="61"/>
      <c r="RFA3" s="61"/>
      <c r="RFB3" s="61"/>
      <c r="RFC3" s="61"/>
      <c r="RFD3" s="61"/>
      <c r="RFE3" s="61"/>
      <c r="RFF3" s="61"/>
      <c r="RFG3" s="61"/>
      <c r="RFH3" s="61"/>
      <c r="RFI3" s="61"/>
      <c r="RFJ3" s="61"/>
      <c r="RFK3" s="61"/>
      <c r="RFL3" s="61"/>
      <c r="RFM3" s="61"/>
      <c r="RFN3" s="61"/>
      <c r="RFO3" s="61"/>
      <c r="RFP3" s="61"/>
      <c r="RFQ3" s="61"/>
      <c r="RFR3" s="61"/>
      <c r="RFS3" s="61"/>
      <c r="RFT3" s="61"/>
      <c r="RFU3" s="61"/>
      <c r="RFV3" s="61"/>
      <c r="RFW3" s="61"/>
      <c r="RFX3" s="61"/>
      <c r="RFY3" s="61"/>
      <c r="RFZ3" s="61"/>
      <c r="RGA3" s="61"/>
      <c r="RGB3" s="61"/>
      <c r="RGC3" s="61"/>
      <c r="RGD3" s="61"/>
      <c r="RGE3" s="61"/>
      <c r="RGF3" s="61"/>
      <c r="RGG3" s="61"/>
      <c r="RGH3" s="61"/>
      <c r="RGI3" s="61"/>
      <c r="RGJ3" s="61"/>
      <c r="RGK3" s="61"/>
      <c r="RGL3" s="61"/>
      <c r="RGM3" s="61"/>
      <c r="RGN3" s="61"/>
      <c r="RGO3" s="61"/>
      <c r="RGP3" s="61"/>
      <c r="RGQ3" s="61"/>
      <c r="RGR3" s="61"/>
      <c r="RGS3" s="61"/>
      <c r="RGT3" s="61"/>
      <c r="RGU3" s="61"/>
      <c r="RGV3" s="61"/>
      <c r="RGW3" s="61"/>
      <c r="RGX3" s="61"/>
      <c r="RGY3" s="61"/>
      <c r="RGZ3" s="61"/>
      <c r="RHA3" s="61"/>
      <c r="RHB3" s="61"/>
      <c r="RHC3" s="61"/>
      <c r="RHD3" s="61"/>
      <c r="RHE3" s="61"/>
      <c r="RHF3" s="61"/>
      <c r="RHG3" s="61"/>
      <c r="RHH3" s="61"/>
      <c r="RHI3" s="61"/>
      <c r="RHJ3" s="61"/>
      <c r="RHK3" s="61"/>
      <c r="RHL3" s="61"/>
      <c r="RHM3" s="61"/>
      <c r="RHN3" s="61"/>
      <c r="RHO3" s="61"/>
      <c r="RHP3" s="61"/>
      <c r="RHQ3" s="61"/>
      <c r="RHR3" s="61"/>
      <c r="RHS3" s="61"/>
      <c r="RHT3" s="61"/>
      <c r="RHU3" s="61"/>
      <c r="RHV3" s="61"/>
      <c r="RHW3" s="61"/>
      <c r="RHX3" s="61"/>
      <c r="RHY3" s="61"/>
      <c r="RHZ3" s="61"/>
      <c r="RIA3" s="61"/>
      <c r="RIB3" s="61"/>
      <c r="RIC3" s="61"/>
      <c r="RID3" s="61"/>
      <c r="RIE3" s="61"/>
      <c r="RIF3" s="61"/>
      <c r="RIG3" s="61"/>
      <c r="RIH3" s="61"/>
      <c r="RII3" s="61"/>
      <c r="RIJ3" s="61"/>
      <c r="RIK3" s="61"/>
      <c r="RIL3" s="61"/>
      <c r="RIM3" s="61"/>
      <c r="RIN3" s="61"/>
      <c r="RIO3" s="61"/>
      <c r="RIP3" s="61"/>
      <c r="RIQ3" s="61"/>
      <c r="RIR3" s="61"/>
      <c r="RIS3" s="61"/>
      <c r="RIT3" s="61"/>
      <c r="RIU3" s="61"/>
      <c r="RIV3" s="61"/>
      <c r="RIW3" s="61"/>
      <c r="RIX3" s="61"/>
      <c r="RIY3" s="61"/>
      <c r="RIZ3" s="61"/>
      <c r="RJA3" s="61"/>
      <c r="RJB3" s="61"/>
      <c r="RJC3" s="61"/>
      <c r="RJD3" s="61"/>
      <c r="RJE3" s="61"/>
      <c r="RJF3" s="61"/>
      <c r="RJG3" s="61"/>
      <c r="RJH3" s="61"/>
      <c r="RJI3" s="61"/>
      <c r="RJJ3" s="61"/>
      <c r="RJK3" s="61"/>
      <c r="RJL3" s="61"/>
      <c r="RJM3" s="61"/>
      <c r="RJN3" s="61"/>
      <c r="RJO3" s="61"/>
      <c r="RJP3" s="61"/>
      <c r="RJQ3" s="61"/>
      <c r="RJR3" s="61"/>
      <c r="RJS3" s="61"/>
      <c r="RJT3" s="61"/>
      <c r="RJU3" s="61"/>
      <c r="RJV3" s="61"/>
      <c r="RJW3" s="61"/>
      <c r="RJX3" s="61"/>
      <c r="RJY3" s="61"/>
      <c r="RJZ3" s="61"/>
      <c r="RKA3" s="61"/>
      <c r="RKB3" s="61"/>
      <c r="RKC3" s="61"/>
      <c r="RKD3" s="61"/>
      <c r="RKE3" s="61"/>
      <c r="RKF3" s="61"/>
      <c r="RKG3" s="61"/>
      <c r="RKH3" s="61"/>
      <c r="RKI3" s="61"/>
      <c r="RKJ3" s="61"/>
      <c r="RKK3" s="61"/>
      <c r="RKL3" s="61"/>
      <c r="RKM3" s="61"/>
      <c r="RKN3" s="61"/>
      <c r="RKO3" s="61"/>
      <c r="RKP3" s="61"/>
      <c r="RKQ3" s="61"/>
      <c r="RKR3" s="61"/>
      <c r="RKS3" s="61"/>
      <c r="RKT3" s="61"/>
      <c r="RKU3" s="61"/>
      <c r="RKV3" s="61"/>
      <c r="RKW3" s="61"/>
      <c r="RKX3" s="61"/>
      <c r="RKY3" s="61"/>
      <c r="RKZ3" s="61"/>
      <c r="RLA3" s="61"/>
      <c r="RLB3" s="61"/>
      <c r="RLC3" s="61"/>
      <c r="RLD3" s="61"/>
      <c r="RLE3" s="61"/>
      <c r="RLF3" s="61"/>
      <c r="RLG3" s="61"/>
      <c r="RLH3" s="61"/>
      <c r="RLI3" s="61"/>
      <c r="RLJ3" s="61"/>
      <c r="RLK3" s="61"/>
      <c r="RLL3" s="61"/>
      <c r="RLM3" s="61"/>
      <c r="RLN3" s="61"/>
      <c r="RLO3" s="61"/>
      <c r="RLP3" s="61"/>
      <c r="RLQ3" s="61"/>
      <c r="RLR3" s="61"/>
      <c r="RLS3" s="61"/>
      <c r="RLT3" s="61"/>
      <c r="RLU3" s="61"/>
      <c r="RLV3" s="61"/>
      <c r="RLW3" s="61"/>
      <c r="RLX3" s="61"/>
      <c r="RLY3" s="61"/>
      <c r="RLZ3" s="61"/>
      <c r="RMA3" s="61"/>
      <c r="RMB3" s="61"/>
      <c r="RMC3" s="61"/>
      <c r="RMD3" s="61"/>
      <c r="RME3" s="61"/>
      <c r="RMF3" s="61"/>
      <c r="RMG3" s="61"/>
      <c r="RMH3" s="61"/>
      <c r="RMI3" s="61"/>
      <c r="RMJ3" s="61"/>
      <c r="RMK3" s="61"/>
      <c r="RML3" s="61"/>
      <c r="RMM3" s="61"/>
      <c r="RMN3" s="61"/>
      <c r="RMO3" s="61"/>
      <c r="RMP3" s="61"/>
      <c r="RMQ3" s="61"/>
      <c r="RMR3" s="61"/>
      <c r="RMS3" s="61"/>
      <c r="RMT3" s="61"/>
      <c r="RMU3" s="61"/>
      <c r="RMV3" s="61"/>
      <c r="RMW3" s="61"/>
      <c r="RMX3" s="61"/>
      <c r="RMY3" s="61"/>
      <c r="RMZ3" s="61"/>
      <c r="RNA3" s="61"/>
      <c r="RNB3" s="61"/>
      <c r="RNC3" s="61"/>
      <c r="RND3" s="61"/>
      <c r="RNE3" s="61"/>
      <c r="RNF3" s="61"/>
      <c r="RNG3" s="61"/>
      <c r="RNH3" s="61"/>
      <c r="RNI3" s="61"/>
      <c r="RNJ3" s="61"/>
      <c r="RNK3" s="61"/>
      <c r="RNL3" s="61"/>
      <c r="RNM3" s="61"/>
      <c r="RNN3" s="61"/>
      <c r="RNO3" s="61"/>
      <c r="RNP3" s="61"/>
      <c r="RNQ3" s="61"/>
      <c r="RNR3" s="61"/>
      <c r="RNS3" s="61"/>
      <c r="RNT3" s="61"/>
      <c r="RNU3" s="61"/>
      <c r="RNV3" s="61"/>
      <c r="RNW3" s="61"/>
      <c r="RNX3" s="61"/>
      <c r="RNY3" s="61"/>
      <c r="RNZ3" s="61"/>
      <c r="ROA3" s="61"/>
      <c r="ROB3" s="61"/>
      <c r="ROC3" s="61"/>
      <c r="ROD3" s="61"/>
      <c r="ROE3" s="61"/>
      <c r="ROF3" s="61"/>
      <c r="ROG3" s="61"/>
      <c r="ROH3" s="61"/>
      <c r="ROI3" s="61"/>
      <c r="ROJ3" s="61"/>
      <c r="ROK3" s="61"/>
      <c r="ROL3" s="61"/>
      <c r="ROM3" s="61"/>
      <c r="RON3" s="61"/>
      <c r="ROO3" s="61"/>
      <c r="ROP3" s="61"/>
      <c r="ROQ3" s="61"/>
      <c r="ROR3" s="61"/>
      <c r="ROS3" s="61"/>
      <c r="ROT3" s="61"/>
      <c r="ROU3" s="61"/>
      <c r="ROV3" s="61"/>
      <c r="ROW3" s="61"/>
      <c r="ROX3" s="61"/>
      <c r="ROY3" s="61"/>
      <c r="ROZ3" s="61"/>
      <c r="RPA3" s="61"/>
      <c r="RPB3" s="61"/>
      <c r="RPC3" s="61"/>
      <c r="RPD3" s="61"/>
      <c r="RPE3" s="61"/>
      <c r="RPF3" s="61"/>
      <c r="RPG3" s="61"/>
      <c r="RPH3" s="61"/>
      <c r="RPI3" s="61"/>
      <c r="RPJ3" s="61"/>
      <c r="RPK3" s="61"/>
      <c r="RPL3" s="61"/>
      <c r="RPM3" s="61"/>
      <c r="RPN3" s="61"/>
      <c r="RPO3" s="61"/>
      <c r="RPP3" s="61"/>
      <c r="RPQ3" s="61"/>
      <c r="RPR3" s="61"/>
      <c r="RPS3" s="61"/>
      <c r="RPT3" s="61"/>
      <c r="RPU3" s="61"/>
      <c r="RPV3" s="61"/>
      <c r="RPW3" s="61"/>
      <c r="RPX3" s="61"/>
      <c r="RPY3" s="61"/>
      <c r="RPZ3" s="61"/>
      <c r="RQA3" s="61"/>
      <c r="RQB3" s="61"/>
      <c r="RQC3" s="61"/>
      <c r="RQD3" s="61"/>
      <c r="RQE3" s="61"/>
      <c r="RQF3" s="61"/>
      <c r="RQG3" s="61"/>
      <c r="RQH3" s="61"/>
      <c r="RQI3" s="61"/>
      <c r="RQJ3" s="61"/>
      <c r="RQK3" s="61"/>
      <c r="RQL3" s="61"/>
      <c r="RQM3" s="61"/>
      <c r="RQN3" s="61"/>
      <c r="RQO3" s="61"/>
      <c r="RQP3" s="61"/>
      <c r="RQQ3" s="61"/>
      <c r="RQR3" s="61"/>
      <c r="RQS3" s="61"/>
      <c r="RQT3" s="61"/>
      <c r="RQU3" s="61"/>
      <c r="RQV3" s="61"/>
      <c r="RQW3" s="61"/>
      <c r="RQX3" s="61"/>
      <c r="RQY3" s="61"/>
      <c r="RQZ3" s="61"/>
      <c r="RRA3" s="61"/>
      <c r="RRB3" s="61"/>
      <c r="RRC3" s="61"/>
      <c r="RRD3" s="61"/>
      <c r="RRE3" s="61"/>
      <c r="RRF3" s="61"/>
      <c r="RRG3" s="61"/>
      <c r="RRH3" s="61"/>
      <c r="RRI3" s="61"/>
      <c r="RRJ3" s="61"/>
      <c r="RRK3" s="61"/>
      <c r="RRL3" s="61"/>
      <c r="RRM3" s="61"/>
      <c r="RRN3" s="61"/>
      <c r="RRO3" s="61"/>
      <c r="RRP3" s="61"/>
      <c r="RRQ3" s="61"/>
      <c r="RRR3" s="61"/>
      <c r="RRS3" s="61"/>
      <c r="RRT3" s="61"/>
      <c r="RRU3" s="61"/>
      <c r="RRV3" s="61"/>
      <c r="RRW3" s="61"/>
      <c r="RRX3" s="61"/>
      <c r="RRY3" s="61"/>
      <c r="RRZ3" s="61"/>
      <c r="RSA3" s="61"/>
      <c r="RSB3" s="61"/>
      <c r="RSC3" s="61"/>
      <c r="RSD3" s="61"/>
      <c r="RSE3" s="61"/>
      <c r="RSF3" s="61"/>
      <c r="RSG3" s="61"/>
      <c r="RSH3" s="61"/>
      <c r="RSI3" s="61"/>
      <c r="RSJ3" s="61"/>
      <c r="RSK3" s="61"/>
      <c r="RSL3" s="61"/>
      <c r="RSM3" s="61"/>
      <c r="RSN3" s="61"/>
      <c r="RSO3" s="61"/>
      <c r="RSP3" s="61"/>
      <c r="RSQ3" s="61"/>
      <c r="RSR3" s="61"/>
      <c r="RSS3" s="61"/>
      <c r="RST3" s="61"/>
      <c r="RSU3" s="61"/>
      <c r="RSV3" s="61"/>
      <c r="RSW3" s="61"/>
      <c r="RSX3" s="61"/>
      <c r="RSY3" s="61"/>
      <c r="RSZ3" s="61"/>
      <c r="RTA3" s="61"/>
      <c r="RTB3" s="61"/>
      <c r="RTC3" s="61"/>
      <c r="RTD3" s="61"/>
      <c r="RTE3" s="61"/>
      <c r="RTF3" s="61"/>
      <c r="RTG3" s="61"/>
      <c r="RTH3" s="61"/>
      <c r="RTI3" s="61"/>
      <c r="RTJ3" s="61"/>
      <c r="RTK3" s="61"/>
      <c r="RTL3" s="61"/>
      <c r="RTM3" s="61"/>
      <c r="RTN3" s="61"/>
      <c r="RTO3" s="61"/>
      <c r="RTP3" s="61"/>
      <c r="RTQ3" s="61"/>
      <c r="RTR3" s="61"/>
      <c r="RTS3" s="61"/>
      <c r="RTT3" s="61"/>
      <c r="RTU3" s="61"/>
      <c r="RTV3" s="61"/>
      <c r="RTW3" s="61"/>
      <c r="RTX3" s="61"/>
      <c r="RTY3" s="61"/>
      <c r="RTZ3" s="61"/>
      <c r="RUA3" s="61"/>
      <c r="RUB3" s="61"/>
      <c r="RUC3" s="61"/>
      <c r="RUD3" s="61"/>
      <c r="RUE3" s="61"/>
      <c r="RUF3" s="61"/>
      <c r="RUG3" s="61"/>
      <c r="RUH3" s="61"/>
      <c r="RUI3" s="61"/>
      <c r="RUJ3" s="61"/>
      <c r="RUK3" s="61"/>
      <c r="RUL3" s="61"/>
      <c r="RUM3" s="61"/>
      <c r="RUN3" s="61"/>
      <c r="RUO3" s="61"/>
      <c r="RUP3" s="61"/>
      <c r="RUQ3" s="61"/>
      <c r="RUR3" s="61"/>
      <c r="RUS3" s="61"/>
      <c r="RUT3" s="61"/>
      <c r="RUU3" s="61"/>
      <c r="RUV3" s="61"/>
      <c r="RUW3" s="61"/>
      <c r="RUX3" s="61"/>
      <c r="RUY3" s="61"/>
      <c r="RUZ3" s="61"/>
      <c r="RVA3" s="61"/>
      <c r="RVB3" s="61"/>
      <c r="RVC3" s="61"/>
      <c r="RVD3" s="61"/>
      <c r="RVE3" s="61"/>
      <c r="RVF3" s="61"/>
      <c r="RVG3" s="61"/>
      <c r="RVH3" s="61"/>
      <c r="RVI3" s="61"/>
      <c r="RVJ3" s="61"/>
      <c r="RVK3" s="61"/>
      <c r="RVL3" s="61"/>
      <c r="RVM3" s="61"/>
      <c r="RVN3" s="61"/>
      <c r="RVO3" s="61"/>
      <c r="RVP3" s="61"/>
      <c r="RVQ3" s="61"/>
      <c r="RVR3" s="61"/>
      <c r="RVS3" s="61"/>
      <c r="RVT3" s="61"/>
      <c r="RVU3" s="61"/>
      <c r="RVV3" s="61"/>
      <c r="RVW3" s="61"/>
      <c r="RVX3" s="61"/>
      <c r="RVY3" s="61"/>
      <c r="RVZ3" s="61"/>
      <c r="RWA3" s="61"/>
      <c r="RWB3" s="61"/>
      <c r="RWC3" s="61"/>
      <c r="RWD3" s="61"/>
      <c r="RWE3" s="61"/>
      <c r="RWF3" s="61"/>
      <c r="RWG3" s="61"/>
      <c r="RWH3" s="61"/>
      <c r="RWI3" s="61"/>
      <c r="RWJ3" s="61"/>
      <c r="RWK3" s="61"/>
      <c r="RWL3" s="61"/>
      <c r="RWM3" s="61"/>
      <c r="RWN3" s="61"/>
      <c r="RWO3" s="61"/>
      <c r="RWP3" s="61"/>
      <c r="RWQ3" s="61"/>
      <c r="RWR3" s="61"/>
      <c r="RWS3" s="61"/>
      <c r="RWT3" s="61"/>
      <c r="RWU3" s="61"/>
      <c r="RWV3" s="61"/>
      <c r="RWW3" s="61"/>
      <c r="RWX3" s="61"/>
      <c r="RWY3" s="61"/>
      <c r="RWZ3" s="61"/>
      <c r="RXA3" s="61"/>
      <c r="RXB3" s="61"/>
      <c r="RXC3" s="61"/>
      <c r="RXD3" s="61"/>
      <c r="RXE3" s="61"/>
      <c r="RXF3" s="61"/>
      <c r="RXG3" s="61"/>
      <c r="RXH3" s="61"/>
      <c r="RXI3" s="61"/>
      <c r="RXJ3" s="61"/>
      <c r="RXK3" s="61"/>
      <c r="RXL3" s="61"/>
      <c r="RXM3" s="61"/>
      <c r="RXN3" s="61"/>
      <c r="RXO3" s="61"/>
      <c r="RXP3" s="61"/>
      <c r="RXQ3" s="61"/>
      <c r="RXR3" s="61"/>
      <c r="RXS3" s="61"/>
      <c r="RXT3" s="61"/>
      <c r="RXU3" s="61"/>
      <c r="RXV3" s="61"/>
      <c r="RXW3" s="61"/>
      <c r="RXX3" s="61"/>
      <c r="RXY3" s="61"/>
      <c r="RXZ3" s="61"/>
      <c r="RYA3" s="61"/>
      <c r="RYB3" s="61"/>
      <c r="RYC3" s="61"/>
      <c r="RYD3" s="61"/>
      <c r="RYE3" s="61"/>
      <c r="RYF3" s="61"/>
      <c r="RYG3" s="61"/>
      <c r="RYH3" s="61"/>
      <c r="RYI3" s="61"/>
      <c r="RYJ3" s="61"/>
      <c r="RYK3" s="61"/>
      <c r="RYL3" s="61"/>
      <c r="RYM3" s="61"/>
      <c r="RYN3" s="61"/>
      <c r="RYO3" s="61"/>
      <c r="RYP3" s="61"/>
      <c r="RYQ3" s="61"/>
      <c r="RYR3" s="61"/>
      <c r="RYS3" s="61"/>
      <c r="RYT3" s="61"/>
      <c r="RYU3" s="61"/>
      <c r="RYV3" s="61"/>
      <c r="RYW3" s="61"/>
      <c r="RYX3" s="61"/>
      <c r="RYY3" s="61"/>
      <c r="RYZ3" s="61"/>
      <c r="RZA3" s="61"/>
      <c r="RZB3" s="61"/>
      <c r="RZC3" s="61"/>
      <c r="RZD3" s="61"/>
      <c r="RZE3" s="61"/>
      <c r="RZF3" s="61"/>
      <c r="RZG3" s="61"/>
      <c r="RZH3" s="61"/>
      <c r="RZI3" s="61"/>
      <c r="RZJ3" s="61"/>
      <c r="RZK3" s="61"/>
      <c r="RZL3" s="61"/>
      <c r="RZM3" s="61"/>
      <c r="RZN3" s="61"/>
      <c r="RZO3" s="61"/>
      <c r="RZP3" s="61"/>
      <c r="RZQ3" s="61"/>
      <c r="RZR3" s="61"/>
      <c r="RZS3" s="61"/>
      <c r="RZT3" s="61"/>
      <c r="RZU3" s="61"/>
      <c r="RZV3" s="61"/>
      <c r="RZW3" s="61"/>
      <c r="RZX3" s="61"/>
      <c r="RZY3" s="61"/>
      <c r="RZZ3" s="61"/>
      <c r="SAA3" s="61"/>
      <c r="SAB3" s="61"/>
      <c r="SAC3" s="61"/>
      <c r="SAD3" s="61"/>
      <c r="SAE3" s="61"/>
      <c r="SAF3" s="61"/>
      <c r="SAG3" s="61"/>
      <c r="SAH3" s="61"/>
      <c r="SAI3" s="61"/>
      <c r="SAJ3" s="61"/>
      <c r="SAK3" s="61"/>
      <c r="SAL3" s="61"/>
      <c r="SAM3" s="61"/>
      <c r="SAN3" s="61"/>
      <c r="SAO3" s="61"/>
      <c r="SAP3" s="61"/>
      <c r="SAQ3" s="61"/>
      <c r="SAR3" s="61"/>
      <c r="SAS3" s="61"/>
      <c r="SAT3" s="61"/>
      <c r="SAU3" s="61"/>
      <c r="SAV3" s="61"/>
      <c r="SAW3" s="61"/>
      <c r="SAX3" s="61"/>
      <c r="SAY3" s="61"/>
      <c r="SAZ3" s="61"/>
      <c r="SBA3" s="61"/>
      <c r="SBB3" s="61"/>
      <c r="SBC3" s="61"/>
      <c r="SBD3" s="61"/>
      <c r="SBE3" s="61"/>
      <c r="SBF3" s="61"/>
      <c r="SBG3" s="61"/>
      <c r="SBH3" s="61"/>
      <c r="SBI3" s="61"/>
      <c r="SBJ3" s="61"/>
      <c r="SBK3" s="61"/>
      <c r="SBL3" s="61"/>
      <c r="SBM3" s="61"/>
      <c r="SBN3" s="61"/>
      <c r="SBO3" s="61"/>
      <c r="SBP3" s="61"/>
      <c r="SBQ3" s="61"/>
      <c r="SBR3" s="61"/>
      <c r="SBS3" s="61"/>
      <c r="SBT3" s="61"/>
      <c r="SBU3" s="61"/>
      <c r="SBV3" s="61"/>
      <c r="SBW3" s="61"/>
      <c r="SBX3" s="61"/>
      <c r="SBY3" s="61"/>
      <c r="SBZ3" s="61"/>
      <c r="SCA3" s="61"/>
      <c r="SCB3" s="61"/>
      <c r="SCC3" s="61"/>
      <c r="SCD3" s="61"/>
      <c r="SCE3" s="61"/>
      <c r="SCF3" s="61"/>
      <c r="SCG3" s="61"/>
      <c r="SCH3" s="61"/>
      <c r="SCI3" s="61"/>
      <c r="SCJ3" s="61"/>
      <c r="SCK3" s="61"/>
      <c r="SCL3" s="61"/>
      <c r="SCM3" s="61"/>
      <c r="SCN3" s="61"/>
      <c r="SCO3" s="61"/>
      <c r="SCP3" s="61"/>
      <c r="SCQ3" s="61"/>
      <c r="SCR3" s="61"/>
      <c r="SCS3" s="61"/>
      <c r="SCT3" s="61"/>
      <c r="SCU3" s="61"/>
      <c r="SCV3" s="61"/>
      <c r="SCW3" s="61"/>
      <c r="SCX3" s="61"/>
      <c r="SCY3" s="61"/>
      <c r="SCZ3" s="61"/>
      <c r="SDA3" s="61"/>
      <c r="SDB3" s="61"/>
      <c r="SDC3" s="61"/>
      <c r="SDD3" s="61"/>
      <c r="SDE3" s="61"/>
      <c r="SDF3" s="61"/>
      <c r="SDG3" s="61"/>
      <c r="SDH3" s="61"/>
      <c r="SDI3" s="61"/>
      <c r="SDJ3" s="61"/>
      <c r="SDK3" s="61"/>
      <c r="SDL3" s="61"/>
      <c r="SDM3" s="61"/>
      <c r="SDN3" s="61"/>
      <c r="SDO3" s="61"/>
      <c r="SDP3" s="61"/>
      <c r="SDQ3" s="61"/>
      <c r="SDR3" s="61"/>
      <c r="SDS3" s="61"/>
      <c r="SDT3" s="61"/>
      <c r="SDU3" s="61"/>
      <c r="SDV3" s="61"/>
      <c r="SDW3" s="61"/>
      <c r="SDX3" s="61"/>
      <c r="SDY3" s="61"/>
      <c r="SDZ3" s="61"/>
      <c r="SEA3" s="61"/>
      <c r="SEB3" s="61"/>
      <c r="SEC3" s="61"/>
      <c r="SED3" s="61"/>
      <c r="SEE3" s="61"/>
      <c r="SEF3" s="61"/>
      <c r="SEG3" s="61"/>
      <c r="SEH3" s="61"/>
      <c r="SEI3" s="61"/>
      <c r="SEJ3" s="61"/>
      <c r="SEK3" s="61"/>
      <c r="SEL3" s="61"/>
      <c r="SEM3" s="61"/>
      <c r="SEN3" s="61"/>
      <c r="SEO3" s="61"/>
      <c r="SEP3" s="61"/>
      <c r="SEQ3" s="61"/>
      <c r="SER3" s="61"/>
      <c r="SES3" s="61"/>
      <c r="SET3" s="61"/>
      <c r="SEU3" s="61"/>
      <c r="SEV3" s="61"/>
      <c r="SEW3" s="61"/>
      <c r="SEX3" s="61"/>
      <c r="SEY3" s="61"/>
      <c r="SEZ3" s="61"/>
      <c r="SFA3" s="61"/>
      <c r="SFB3" s="61"/>
      <c r="SFC3" s="61"/>
      <c r="SFD3" s="61"/>
      <c r="SFE3" s="61"/>
      <c r="SFF3" s="61"/>
      <c r="SFG3" s="61"/>
      <c r="SFH3" s="61"/>
      <c r="SFI3" s="61"/>
      <c r="SFJ3" s="61"/>
      <c r="SFK3" s="61"/>
      <c r="SFL3" s="61"/>
      <c r="SFM3" s="61"/>
      <c r="SFN3" s="61"/>
      <c r="SFO3" s="61"/>
      <c r="SFP3" s="61"/>
      <c r="SFQ3" s="61"/>
      <c r="SFR3" s="61"/>
      <c r="SFS3" s="61"/>
      <c r="SFT3" s="61"/>
      <c r="SFU3" s="61"/>
      <c r="SFV3" s="61"/>
      <c r="SFW3" s="61"/>
      <c r="SFX3" s="61"/>
      <c r="SFY3" s="61"/>
      <c r="SFZ3" s="61"/>
      <c r="SGA3" s="61"/>
      <c r="SGB3" s="61"/>
      <c r="SGC3" s="61"/>
      <c r="SGD3" s="61"/>
      <c r="SGE3" s="61"/>
      <c r="SGF3" s="61"/>
      <c r="SGG3" s="61"/>
      <c r="SGH3" s="61"/>
      <c r="SGI3" s="61"/>
      <c r="SGJ3" s="61"/>
      <c r="SGK3" s="61"/>
      <c r="SGL3" s="61"/>
      <c r="SGM3" s="61"/>
      <c r="SGN3" s="61"/>
      <c r="SGO3" s="61"/>
      <c r="SGP3" s="61"/>
      <c r="SGQ3" s="61"/>
      <c r="SGR3" s="61"/>
      <c r="SGS3" s="61"/>
      <c r="SGT3" s="61"/>
      <c r="SGU3" s="61"/>
      <c r="SGV3" s="61"/>
      <c r="SGW3" s="61"/>
      <c r="SGX3" s="61"/>
      <c r="SGY3" s="61"/>
      <c r="SGZ3" s="61"/>
      <c r="SHA3" s="61"/>
      <c r="SHB3" s="61"/>
      <c r="SHC3" s="61"/>
      <c r="SHD3" s="61"/>
      <c r="SHE3" s="61"/>
      <c r="SHF3" s="61"/>
      <c r="SHG3" s="61"/>
      <c r="SHH3" s="61"/>
      <c r="SHI3" s="61"/>
      <c r="SHJ3" s="61"/>
      <c r="SHK3" s="61"/>
      <c r="SHL3" s="61"/>
      <c r="SHM3" s="61"/>
      <c r="SHN3" s="61"/>
      <c r="SHO3" s="61"/>
      <c r="SHP3" s="61"/>
      <c r="SHQ3" s="61"/>
      <c r="SHR3" s="61"/>
      <c r="SHS3" s="61"/>
      <c r="SHT3" s="61"/>
      <c r="SHU3" s="61"/>
      <c r="SHV3" s="61"/>
      <c r="SHW3" s="61"/>
      <c r="SHX3" s="61"/>
      <c r="SHY3" s="61"/>
      <c r="SHZ3" s="61"/>
      <c r="SIA3" s="61"/>
      <c r="SIB3" s="61"/>
      <c r="SIC3" s="61"/>
      <c r="SID3" s="61"/>
      <c r="SIE3" s="61"/>
      <c r="SIF3" s="61"/>
      <c r="SIG3" s="61"/>
      <c r="SIH3" s="61"/>
      <c r="SII3" s="61"/>
      <c r="SIJ3" s="61"/>
      <c r="SIK3" s="61"/>
      <c r="SIL3" s="61"/>
      <c r="SIM3" s="61"/>
      <c r="SIN3" s="61"/>
      <c r="SIO3" s="61"/>
      <c r="SIP3" s="61"/>
      <c r="SIQ3" s="61"/>
      <c r="SIR3" s="61"/>
      <c r="SIS3" s="61"/>
      <c r="SIT3" s="61"/>
      <c r="SIU3" s="61"/>
      <c r="SIV3" s="61"/>
      <c r="SIW3" s="61"/>
      <c r="SIX3" s="61"/>
      <c r="SIY3" s="61"/>
      <c r="SIZ3" s="61"/>
      <c r="SJA3" s="61"/>
      <c r="SJB3" s="61"/>
      <c r="SJC3" s="61"/>
      <c r="SJD3" s="61"/>
      <c r="SJE3" s="61"/>
      <c r="SJF3" s="61"/>
      <c r="SJG3" s="61"/>
      <c r="SJH3" s="61"/>
      <c r="SJI3" s="61"/>
      <c r="SJJ3" s="61"/>
      <c r="SJK3" s="61"/>
      <c r="SJL3" s="61"/>
      <c r="SJM3" s="61"/>
      <c r="SJN3" s="61"/>
      <c r="SJO3" s="61"/>
      <c r="SJP3" s="61"/>
      <c r="SJQ3" s="61"/>
      <c r="SJR3" s="61"/>
      <c r="SJS3" s="61"/>
      <c r="SJT3" s="61"/>
      <c r="SJU3" s="61"/>
      <c r="SJV3" s="61"/>
      <c r="SJW3" s="61"/>
      <c r="SJX3" s="61"/>
      <c r="SJY3" s="61"/>
      <c r="SJZ3" s="61"/>
      <c r="SKA3" s="61"/>
      <c r="SKB3" s="61"/>
      <c r="SKC3" s="61"/>
      <c r="SKD3" s="61"/>
      <c r="SKE3" s="61"/>
      <c r="SKF3" s="61"/>
      <c r="SKG3" s="61"/>
      <c r="SKH3" s="61"/>
      <c r="SKI3" s="61"/>
      <c r="SKJ3" s="61"/>
      <c r="SKK3" s="61"/>
      <c r="SKL3" s="61"/>
      <c r="SKM3" s="61"/>
      <c r="SKN3" s="61"/>
      <c r="SKO3" s="61"/>
      <c r="SKP3" s="61"/>
      <c r="SKQ3" s="61"/>
      <c r="SKR3" s="61"/>
      <c r="SKS3" s="61"/>
      <c r="SKT3" s="61"/>
      <c r="SKU3" s="61"/>
      <c r="SKV3" s="61"/>
      <c r="SKW3" s="61"/>
      <c r="SKX3" s="61"/>
      <c r="SKY3" s="61"/>
      <c r="SKZ3" s="61"/>
      <c r="SLA3" s="61"/>
      <c r="SLB3" s="61"/>
      <c r="SLC3" s="61"/>
      <c r="SLD3" s="61"/>
      <c r="SLE3" s="61"/>
      <c r="SLF3" s="61"/>
      <c r="SLG3" s="61"/>
      <c r="SLH3" s="61"/>
      <c r="SLI3" s="61"/>
      <c r="SLJ3" s="61"/>
      <c r="SLK3" s="61"/>
      <c r="SLL3" s="61"/>
      <c r="SLM3" s="61"/>
      <c r="SLN3" s="61"/>
      <c r="SLO3" s="61"/>
      <c r="SLP3" s="61"/>
      <c r="SLQ3" s="61"/>
      <c r="SLR3" s="61"/>
      <c r="SLS3" s="61"/>
      <c r="SLT3" s="61"/>
      <c r="SLU3" s="61"/>
      <c r="SLV3" s="61"/>
      <c r="SLW3" s="61"/>
      <c r="SLX3" s="61"/>
      <c r="SLY3" s="61"/>
      <c r="SLZ3" s="61"/>
      <c r="SMA3" s="61"/>
      <c r="SMB3" s="61"/>
      <c r="SMC3" s="61"/>
      <c r="SMD3" s="61"/>
      <c r="SME3" s="61"/>
      <c r="SMF3" s="61"/>
      <c r="SMG3" s="61"/>
      <c r="SMH3" s="61"/>
      <c r="SMI3" s="61"/>
      <c r="SMJ3" s="61"/>
      <c r="SMK3" s="61"/>
      <c r="SML3" s="61"/>
      <c r="SMM3" s="61"/>
      <c r="SMN3" s="61"/>
      <c r="SMO3" s="61"/>
      <c r="SMP3" s="61"/>
      <c r="SMQ3" s="61"/>
      <c r="SMR3" s="61"/>
      <c r="SMS3" s="61"/>
      <c r="SMT3" s="61"/>
      <c r="SMU3" s="61"/>
      <c r="SMV3" s="61"/>
      <c r="SMW3" s="61"/>
      <c r="SMX3" s="61"/>
      <c r="SMY3" s="61"/>
      <c r="SMZ3" s="61"/>
      <c r="SNA3" s="61"/>
      <c r="SNB3" s="61"/>
      <c r="SNC3" s="61"/>
      <c r="SND3" s="61"/>
      <c r="SNE3" s="61"/>
      <c r="SNF3" s="61"/>
      <c r="SNG3" s="61"/>
      <c r="SNH3" s="61"/>
      <c r="SNI3" s="61"/>
      <c r="SNJ3" s="61"/>
      <c r="SNK3" s="61"/>
      <c r="SNL3" s="61"/>
      <c r="SNM3" s="61"/>
      <c r="SNN3" s="61"/>
      <c r="SNO3" s="61"/>
      <c r="SNP3" s="61"/>
      <c r="SNQ3" s="61"/>
      <c r="SNR3" s="61"/>
      <c r="SNS3" s="61"/>
      <c r="SNT3" s="61"/>
      <c r="SNU3" s="61"/>
      <c r="SNV3" s="61"/>
      <c r="SNW3" s="61"/>
      <c r="SNX3" s="61"/>
      <c r="SNY3" s="61"/>
      <c r="SNZ3" s="61"/>
      <c r="SOA3" s="61"/>
      <c r="SOB3" s="61"/>
      <c r="SOC3" s="61"/>
      <c r="SOD3" s="61"/>
      <c r="SOE3" s="61"/>
      <c r="SOF3" s="61"/>
      <c r="SOG3" s="61"/>
      <c r="SOH3" s="61"/>
      <c r="SOI3" s="61"/>
      <c r="SOJ3" s="61"/>
      <c r="SOK3" s="61"/>
      <c r="SOL3" s="61"/>
      <c r="SOM3" s="61"/>
      <c r="SON3" s="61"/>
      <c r="SOO3" s="61"/>
      <c r="SOP3" s="61"/>
      <c r="SOQ3" s="61"/>
      <c r="SOR3" s="61"/>
      <c r="SOS3" s="61"/>
      <c r="SOT3" s="61"/>
      <c r="SOU3" s="61"/>
      <c r="SOV3" s="61"/>
      <c r="SOW3" s="61"/>
      <c r="SOX3" s="61"/>
      <c r="SOY3" s="61"/>
      <c r="SOZ3" s="61"/>
      <c r="SPA3" s="61"/>
      <c r="SPB3" s="61"/>
      <c r="SPC3" s="61"/>
      <c r="SPD3" s="61"/>
      <c r="SPE3" s="61"/>
      <c r="SPF3" s="61"/>
      <c r="SPG3" s="61"/>
      <c r="SPH3" s="61"/>
      <c r="SPI3" s="61"/>
      <c r="SPJ3" s="61"/>
      <c r="SPK3" s="61"/>
      <c r="SPL3" s="61"/>
      <c r="SPM3" s="61"/>
      <c r="SPN3" s="61"/>
      <c r="SPO3" s="61"/>
      <c r="SPP3" s="61"/>
      <c r="SPQ3" s="61"/>
      <c r="SPR3" s="61"/>
      <c r="SPS3" s="61"/>
      <c r="SPT3" s="61"/>
      <c r="SPU3" s="61"/>
      <c r="SPV3" s="61"/>
      <c r="SPW3" s="61"/>
      <c r="SPX3" s="61"/>
      <c r="SPY3" s="61"/>
      <c r="SPZ3" s="61"/>
      <c r="SQA3" s="61"/>
      <c r="SQB3" s="61"/>
      <c r="SQC3" s="61"/>
      <c r="SQD3" s="61"/>
      <c r="SQE3" s="61"/>
      <c r="SQF3" s="61"/>
      <c r="SQG3" s="61"/>
      <c r="SQH3" s="61"/>
      <c r="SQI3" s="61"/>
      <c r="SQJ3" s="61"/>
      <c r="SQK3" s="61"/>
      <c r="SQL3" s="61"/>
      <c r="SQM3" s="61"/>
      <c r="SQN3" s="61"/>
      <c r="SQO3" s="61"/>
      <c r="SQP3" s="61"/>
      <c r="SQQ3" s="61"/>
      <c r="SQR3" s="61"/>
      <c r="SQS3" s="61"/>
      <c r="SQT3" s="61"/>
      <c r="SQU3" s="61"/>
      <c r="SQV3" s="61"/>
      <c r="SQW3" s="61"/>
      <c r="SQX3" s="61"/>
      <c r="SQY3" s="61"/>
      <c r="SQZ3" s="61"/>
      <c r="SRA3" s="61"/>
      <c r="SRB3" s="61"/>
      <c r="SRC3" s="61"/>
      <c r="SRD3" s="61"/>
      <c r="SRE3" s="61"/>
      <c r="SRF3" s="61"/>
      <c r="SRG3" s="61"/>
      <c r="SRH3" s="61"/>
      <c r="SRI3" s="61"/>
      <c r="SRJ3" s="61"/>
      <c r="SRK3" s="61"/>
      <c r="SRL3" s="61"/>
      <c r="SRM3" s="61"/>
      <c r="SRN3" s="61"/>
      <c r="SRO3" s="61"/>
      <c r="SRP3" s="61"/>
      <c r="SRQ3" s="61"/>
      <c r="SRR3" s="61"/>
      <c r="SRS3" s="61"/>
      <c r="SRT3" s="61"/>
      <c r="SRU3" s="61"/>
      <c r="SRV3" s="61"/>
      <c r="SRW3" s="61"/>
      <c r="SRX3" s="61"/>
      <c r="SRY3" s="61"/>
      <c r="SRZ3" s="61"/>
      <c r="SSA3" s="61"/>
      <c r="SSB3" s="61"/>
      <c r="SSC3" s="61"/>
      <c r="SSD3" s="61"/>
      <c r="SSE3" s="61"/>
      <c r="SSF3" s="61"/>
      <c r="SSG3" s="61"/>
      <c r="SSH3" s="61"/>
      <c r="SSI3" s="61"/>
      <c r="SSJ3" s="61"/>
      <c r="SSK3" s="61"/>
      <c r="SSL3" s="61"/>
      <c r="SSM3" s="61"/>
      <c r="SSN3" s="61"/>
      <c r="SSO3" s="61"/>
      <c r="SSP3" s="61"/>
      <c r="SSQ3" s="61"/>
      <c r="SSR3" s="61"/>
      <c r="SSS3" s="61"/>
      <c r="SST3" s="61"/>
      <c r="SSU3" s="61"/>
      <c r="SSV3" s="61"/>
      <c r="SSW3" s="61"/>
      <c r="SSX3" s="61"/>
      <c r="SSY3" s="61"/>
      <c r="SSZ3" s="61"/>
      <c r="STA3" s="61"/>
      <c r="STB3" s="61"/>
      <c r="STC3" s="61"/>
      <c r="STD3" s="61"/>
      <c r="STE3" s="61"/>
      <c r="STF3" s="61"/>
      <c r="STG3" s="61"/>
      <c r="STH3" s="61"/>
      <c r="STI3" s="61"/>
      <c r="STJ3" s="61"/>
      <c r="STK3" s="61"/>
      <c r="STL3" s="61"/>
      <c r="STM3" s="61"/>
      <c r="STN3" s="61"/>
      <c r="STO3" s="61"/>
      <c r="STP3" s="61"/>
      <c r="STQ3" s="61"/>
      <c r="STR3" s="61"/>
      <c r="STS3" s="61"/>
      <c r="STT3" s="61"/>
      <c r="STU3" s="61"/>
      <c r="STV3" s="61"/>
      <c r="STW3" s="61"/>
      <c r="STX3" s="61"/>
      <c r="STY3" s="61"/>
      <c r="STZ3" s="61"/>
      <c r="SUA3" s="61"/>
      <c r="SUB3" s="61"/>
      <c r="SUC3" s="61"/>
      <c r="SUD3" s="61"/>
      <c r="SUE3" s="61"/>
      <c r="SUF3" s="61"/>
      <c r="SUG3" s="61"/>
      <c r="SUH3" s="61"/>
      <c r="SUI3" s="61"/>
      <c r="SUJ3" s="61"/>
      <c r="SUK3" s="61"/>
      <c r="SUL3" s="61"/>
      <c r="SUM3" s="61"/>
      <c r="SUN3" s="61"/>
      <c r="SUO3" s="61"/>
      <c r="SUP3" s="61"/>
      <c r="SUQ3" s="61"/>
      <c r="SUR3" s="61"/>
      <c r="SUS3" s="61"/>
      <c r="SUT3" s="61"/>
      <c r="SUU3" s="61"/>
      <c r="SUV3" s="61"/>
      <c r="SUW3" s="61"/>
      <c r="SUX3" s="61"/>
      <c r="SUY3" s="61"/>
      <c r="SUZ3" s="61"/>
      <c r="SVA3" s="61"/>
      <c r="SVB3" s="61"/>
      <c r="SVC3" s="61"/>
      <c r="SVD3" s="61"/>
      <c r="SVE3" s="61"/>
      <c r="SVF3" s="61"/>
      <c r="SVG3" s="61"/>
      <c r="SVH3" s="61"/>
      <c r="SVI3" s="61"/>
      <c r="SVJ3" s="61"/>
      <c r="SVK3" s="61"/>
      <c r="SVL3" s="61"/>
      <c r="SVM3" s="61"/>
      <c r="SVN3" s="61"/>
      <c r="SVO3" s="61"/>
      <c r="SVP3" s="61"/>
      <c r="SVQ3" s="61"/>
      <c r="SVR3" s="61"/>
      <c r="SVS3" s="61"/>
      <c r="SVT3" s="61"/>
      <c r="SVU3" s="61"/>
      <c r="SVV3" s="61"/>
      <c r="SVW3" s="61"/>
      <c r="SVX3" s="61"/>
      <c r="SVY3" s="61"/>
      <c r="SVZ3" s="61"/>
      <c r="SWA3" s="61"/>
      <c r="SWB3" s="61"/>
      <c r="SWC3" s="61"/>
      <c r="SWD3" s="61"/>
      <c r="SWE3" s="61"/>
      <c r="SWF3" s="61"/>
      <c r="SWG3" s="61"/>
      <c r="SWH3" s="61"/>
      <c r="SWI3" s="61"/>
      <c r="SWJ3" s="61"/>
      <c r="SWK3" s="61"/>
      <c r="SWL3" s="61"/>
      <c r="SWM3" s="61"/>
      <c r="SWN3" s="61"/>
      <c r="SWO3" s="61"/>
      <c r="SWP3" s="61"/>
      <c r="SWQ3" s="61"/>
      <c r="SWR3" s="61"/>
      <c r="SWS3" s="61"/>
      <c r="SWT3" s="61"/>
      <c r="SWU3" s="61"/>
      <c r="SWV3" s="61"/>
      <c r="SWW3" s="61"/>
      <c r="SWX3" s="61"/>
      <c r="SWY3" s="61"/>
      <c r="SWZ3" s="61"/>
      <c r="SXA3" s="61"/>
      <c r="SXB3" s="61"/>
      <c r="SXC3" s="61"/>
      <c r="SXD3" s="61"/>
      <c r="SXE3" s="61"/>
      <c r="SXF3" s="61"/>
      <c r="SXG3" s="61"/>
      <c r="SXH3" s="61"/>
      <c r="SXI3" s="61"/>
      <c r="SXJ3" s="61"/>
      <c r="SXK3" s="61"/>
      <c r="SXL3" s="61"/>
      <c r="SXM3" s="61"/>
      <c r="SXN3" s="61"/>
      <c r="SXO3" s="61"/>
      <c r="SXP3" s="61"/>
      <c r="SXQ3" s="61"/>
      <c r="SXR3" s="61"/>
      <c r="SXS3" s="61"/>
      <c r="SXT3" s="61"/>
      <c r="SXU3" s="61"/>
      <c r="SXV3" s="61"/>
      <c r="SXW3" s="61"/>
      <c r="SXX3" s="61"/>
      <c r="SXY3" s="61"/>
      <c r="SXZ3" s="61"/>
      <c r="SYA3" s="61"/>
      <c r="SYB3" s="61"/>
      <c r="SYC3" s="61"/>
      <c r="SYD3" s="61"/>
      <c r="SYE3" s="61"/>
      <c r="SYF3" s="61"/>
      <c r="SYG3" s="61"/>
      <c r="SYH3" s="61"/>
      <c r="SYI3" s="61"/>
      <c r="SYJ3" s="61"/>
      <c r="SYK3" s="61"/>
      <c r="SYL3" s="61"/>
      <c r="SYM3" s="61"/>
      <c r="SYN3" s="61"/>
      <c r="SYO3" s="61"/>
      <c r="SYP3" s="61"/>
      <c r="SYQ3" s="61"/>
      <c r="SYR3" s="61"/>
      <c r="SYS3" s="61"/>
      <c r="SYT3" s="61"/>
      <c r="SYU3" s="61"/>
      <c r="SYV3" s="61"/>
      <c r="SYW3" s="61"/>
      <c r="SYX3" s="61"/>
      <c r="SYY3" s="61"/>
      <c r="SYZ3" s="61"/>
      <c r="SZA3" s="61"/>
      <c r="SZB3" s="61"/>
      <c r="SZC3" s="61"/>
      <c r="SZD3" s="61"/>
      <c r="SZE3" s="61"/>
      <c r="SZF3" s="61"/>
      <c r="SZG3" s="61"/>
      <c r="SZH3" s="61"/>
      <c r="SZI3" s="61"/>
      <c r="SZJ3" s="61"/>
      <c r="SZK3" s="61"/>
      <c r="SZL3" s="61"/>
      <c r="SZM3" s="61"/>
      <c r="SZN3" s="61"/>
      <c r="SZO3" s="61"/>
      <c r="SZP3" s="61"/>
      <c r="SZQ3" s="61"/>
      <c r="SZR3" s="61"/>
      <c r="SZS3" s="61"/>
      <c r="SZT3" s="61"/>
      <c r="SZU3" s="61"/>
      <c r="SZV3" s="61"/>
      <c r="SZW3" s="61"/>
      <c r="SZX3" s="61"/>
      <c r="SZY3" s="61"/>
      <c r="SZZ3" s="61"/>
      <c r="TAA3" s="61"/>
      <c r="TAB3" s="61"/>
      <c r="TAC3" s="61"/>
      <c r="TAD3" s="61"/>
      <c r="TAE3" s="61"/>
      <c r="TAF3" s="61"/>
      <c r="TAG3" s="61"/>
      <c r="TAH3" s="61"/>
      <c r="TAI3" s="61"/>
      <c r="TAJ3" s="61"/>
      <c r="TAK3" s="61"/>
      <c r="TAL3" s="61"/>
      <c r="TAM3" s="61"/>
      <c r="TAN3" s="61"/>
      <c r="TAO3" s="61"/>
      <c r="TAP3" s="61"/>
      <c r="TAQ3" s="61"/>
      <c r="TAR3" s="61"/>
      <c r="TAS3" s="61"/>
      <c r="TAT3" s="61"/>
      <c r="TAU3" s="61"/>
      <c r="TAV3" s="61"/>
      <c r="TAW3" s="61"/>
      <c r="TAX3" s="61"/>
      <c r="TAY3" s="61"/>
      <c r="TAZ3" s="61"/>
      <c r="TBA3" s="61"/>
      <c r="TBB3" s="61"/>
      <c r="TBC3" s="61"/>
      <c r="TBD3" s="61"/>
      <c r="TBE3" s="61"/>
      <c r="TBF3" s="61"/>
      <c r="TBG3" s="61"/>
      <c r="TBH3" s="61"/>
      <c r="TBI3" s="61"/>
      <c r="TBJ3" s="61"/>
      <c r="TBK3" s="61"/>
      <c r="TBL3" s="61"/>
      <c r="TBM3" s="61"/>
      <c r="TBN3" s="61"/>
      <c r="TBO3" s="61"/>
      <c r="TBP3" s="61"/>
      <c r="TBQ3" s="61"/>
      <c r="TBR3" s="61"/>
      <c r="TBS3" s="61"/>
      <c r="TBT3" s="61"/>
      <c r="TBU3" s="61"/>
      <c r="TBV3" s="61"/>
      <c r="TBW3" s="61"/>
      <c r="TBX3" s="61"/>
      <c r="TBY3" s="61"/>
      <c r="TBZ3" s="61"/>
      <c r="TCA3" s="61"/>
      <c r="TCB3" s="61"/>
      <c r="TCC3" s="61"/>
      <c r="TCD3" s="61"/>
      <c r="TCE3" s="61"/>
      <c r="TCF3" s="61"/>
      <c r="TCG3" s="61"/>
      <c r="TCH3" s="61"/>
      <c r="TCI3" s="61"/>
      <c r="TCJ3" s="61"/>
      <c r="TCK3" s="61"/>
      <c r="TCL3" s="61"/>
      <c r="TCM3" s="61"/>
      <c r="TCN3" s="61"/>
      <c r="TCO3" s="61"/>
      <c r="TCP3" s="61"/>
      <c r="TCQ3" s="61"/>
      <c r="TCR3" s="61"/>
      <c r="TCS3" s="61"/>
      <c r="TCT3" s="61"/>
      <c r="TCU3" s="61"/>
      <c r="TCV3" s="61"/>
      <c r="TCW3" s="61"/>
      <c r="TCX3" s="61"/>
      <c r="TCY3" s="61"/>
      <c r="TCZ3" s="61"/>
      <c r="TDA3" s="61"/>
      <c r="TDB3" s="61"/>
      <c r="TDC3" s="61"/>
      <c r="TDD3" s="61"/>
      <c r="TDE3" s="61"/>
      <c r="TDF3" s="61"/>
      <c r="TDG3" s="61"/>
      <c r="TDH3" s="61"/>
      <c r="TDI3" s="61"/>
      <c r="TDJ3" s="61"/>
      <c r="TDK3" s="61"/>
      <c r="TDL3" s="61"/>
      <c r="TDM3" s="61"/>
      <c r="TDN3" s="61"/>
      <c r="TDO3" s="61"/>
      <c r="TDP3" s="61"/>
      <c r="TDQ3" s="61"/>
      <c r="TDR3" s="61"/>
      <c r="TDS3" s="61"/>
      <c r="TDT3" s="61"/>
      <c r="TDU3" s="61"/>
      <c r="TDV3" s="61"/>
      <c r="TDW3" s="61"/>
      <c r="TDX3" s="61"/>
      <c r="TDY3" s="61"/>
      <c r="TDZ3" s="61"/>
      <c r="TEA3" s="61"/>
      <c r="TEB3" s="61"/>
      <c r="TEC3" s="61"/>
      <c r="TED3" s="61"/>
      <c r="TEE3" s="61"/>
      <c r="TEF3" s="61"/>
      <c r="TEG3" s="61"/>
      <c r="TEH3" s="61"/>
      <c r="TEI3" s="61"/>
      <c r="TEJ3" s="61"/>
      <c r="TEK3" s="61"/>
      <c r="TEL3" s="61"/>
      <c r="TEM3" s="61"/>
      <c r="TEN3" s="61"/>
      <c r="TEO3" s="61"/>
      <c r="TEP3" s="61"/>
      <c r="TEQ3" s="61"/>
      <c r="TER3" s="61"/>
      <c r="TES3" s="61"/>
      <c r="TET3" s="61"/>
      <c r="TEU3" s="61"/>
      <c r="TEV3" s="61"/>
      <c r="TEW3" s="61"/>
      <c r="TEX3" s="61"/>
      <c r="TEY3" s="61"/>
      <c r="TEZ3" s="61"/>
      <c r="TFA3" s="61"/>
      <c r="TFB3" s="61"/>
      <c r="TFC3" s="61"/>
      <c r="TFD3" s="61"/>
      <c r="TFE3" s="61"/>
      <c r="TFF3" s="61"/>
      <c r="TFG3" s="61"/>
      <c r="TFH3" s="61"/>
      <c r="TFI3" s="61"/>
      <c r="TFJ3" s="61"/>
      <c r="TFK3" s="61"/>
      <c r="TFL3" s="61"/>
      <c r="TFM3" s="61"/>
      <c r="TFN3" s="61"/>
      <c r="TFO3" s="61"/>
      <c r="TFP3" s="61"/>
      <c r="TFQ3" s="61"/>
      <c r="TFR3" s="61"/>
      <c r="TFS3" s="61"/>
      <c r="TFT3" s="61"/>
      <c r="TFU3" s="61"/>
      <c r="TFV3" s="61"/>
      <c r="TFW3" s="61"/>
      <c r="TFX3" s="61"/>
      <c r="TFY3" s="61"/>
      <c r="TFZ3" s="61"/>
      <c r="TGA3" s="61"/>
      <c r="TGB3" s="61"/>
      <c r="TGC3" s="61"/>
      <c r="TGD3" s="61"/>
      <c r="TGE3" s="61"/>
      <c r="TGF3" s="61"/>
      <c r="TGG3" s="61"/>
      <c r="TGH3" s="61"/>
      <c r="TGI3" s="61"/>
      <c r="TGJ3" s="61"/>
      <c r="TGK3" s="61"/>
      <c r="TGL3" s="61"/>
      <c r="TGM3" s="61"/>
      <c r="TGN3" s="61"/>
      <c r="TGO3" s="61"/>
      <c r="TGP3" s="61"/>
      <c r="TGQ3" s="61"/>
      <c r="TGR3" s="61"/>
      <c r="TGS3" s="61"/>
      <c r="TGT3" s="61"/>
      <c r="TGU3" s="61"/>
      <c r="TGV3" s="61"/>
      <c r="TGW3" s="61"/>
      <c r="TGX3" s="61"/>
      <c r="TGY3" s="61"/>
      <c r="TGZ3" s="61"/>
      <c r="THA3" s="61"/>
      <c r="THB3" s="61"/>
      <c r="THC3" s="61"/>
      <c r="THD3" s="61"/>
      <c r="THE3" s="61"/>
      <c r="THF3" s="61"/>
      <c r="THG3" s="61"/>
      <c r="THH3" s="61"/>
      <c r="THI3" s="61"/>
      <c r="THJ3" s="61"/>
      <c r="THK3" s="61"/>
      <c r="THL3" s="61"/>
      <c r="THM3" s="61"/>
      <c r="THN3" s="61"/>
      <c r="THO3" s="61"/>
      <c r="THP3" s="61"/>
      <c r="THQ3" s="61"/>
      <c r="THR3" s="61"/>
      <c r="THS3" s="61"/>
      <c r="THT3" s="61"/>
      <c r="THU3" s="61"/>
      <c r="THV3" s="61"/>
      <c r="THW3" s="61"/>
      <c r="THX3" s="61"/>
      <c r="THY3" s="61"/>
      <c r="THZ3" s="61"/>
      <c r="TIA3" s="61"/>
      <c r="TIB3" s="61"/>
      <c r="TIC3" s="61"/>
      <c r="TID3" s="61"/>
      <c r="TIE3" s="61"/>
      <c r="TIF3" s="61"/>
      <c r="TIG3" s="61"/>
      <c r="TIH3" s="61"/>
      <c r="TII3" s="61"/>
      <c r="TIJ3" s="61"/>
      <c r="TIK3" s="61"/>
      <c r="TIL3" s="61"/>
      <c r="TIM3" s="61"/>
      <c r="TIN3" s="61"/>
      <c r="TIO3" s="61"/>
      <c r="TIP3" s="61"/>
      <c r="TIQ3" s="61"/>
      <c r="TIR3" s="61"/>
      <c r="TIS3" s="61"/>
      <c r="TIT3" s="61"/>
      <c r="TIU3" s="61"/>
      <c r="TIV3" s="61"/>
      <c r="TIW3" s="61"/>
      <c r="TIX3" s="61"/>
      <c r="TIY3" s="61"/>
      <c r="TIZ3" s="61"/>
      <c r="TJA3" s="61"/>
      <c r="TJB3" s="61"/>
      <c r="TJC3" s="61"/>
      <c r="TJD3" s="61"/>
      <c r="TJE3" s="61"/>
      <c r="TJF3" s="61"/>
      <c r="TJG3" s="61"/>
      <c r="TJH3" s="61"/>
      <c r="TJI3" s="61"/>
      <c r="TJJ3" s="61"/>
      <c r="TJK3" s="61"/>
      <c r="TJL3" s="61"/>
      <c r="TJM3" s="61"/>
      <c r="TJN3" s="61"/>
      <c r="TJO3" s="61"/>
      <c r="TJP3" s="61"/>
      <c r="TJQ3" s="61"/>
      <c r="TJR3" s="61"/>
      <c r="TJS3" s="61"/>
      <c r="TJT3" s="61"/>
      <c r="TJU3" s="61"/>
      <c r="TJV3" s="61"/>
      <c r="TJW3" s="61"/>
      <c r="TJX3" s="61"/>
      <c r="TJY3" s="61"/>
      <c r="TJZ3" s="61"/>
      <c r="TKA3" s="61"/>
      <c r="TKB3" s="61"/>
      <c r="TKC3" s="61"/>
      <c r="TKD3" s="61"/>
      <c r="TKE3" s="61"/>
      <c r="TKF3" s="61"/>
      <c r="TKG3" s="61"/>
      <c r="TKH3" s="61"/>
      <c r="TKI3" s="61"/>
      <c r="TKJ3" s="61"/>
      <c r="TKK3" s="61"/>
      <c r="TKL3" s="61"/>
      <c r="TKM3" s="61"/>
      <c r="TKN3" s="61"/>
      <c r="TKO3" s="61"/>
      <c r="TKP3" s="61"/>
      <c r="TKQ3" s="61"/>
      <c r="TKR3" s="61"/>
      <c r="TKS3" s="61"/>
      <c r="TKT3" s="61"/>
      <c r="TKU3" s="61"/>
      <c r="TKV3" s="61"/>
      <c r="TKW3" s="61"/>
      <c r="TKX3" s="61"/>
      <c r="TKY3" s="61"/>
      <c r="TKZ3" s="61"/>
      <c r="TLA3" s="61"/>
      <c r="TLB3" s="61"/>
      <c r="TLC3" s="61"/>
      <c r="TLD3" s="61"/>
      <c r="TLE3" s="61"/>
      <c r="TLF3" s="61"/>
      <c r="TLG3" s="61"/>
      <c r="TLH3" s="61"/>
      <c r="TLI3" s="61"/>
      <c r="TLJ3" s="61"/>
      <c r="TLK3" s="61"/>
      <c r="TLL3" s="61"/>
      <c r="TLM3" s="61"/>
      <c r="TLN3" s="61"/>
      <c r="TLO3" s="61"/>
      <c r="TLP3" s="61"/>
      <c r="TLQ3" s="61"/>
      <c r="TLR3" s="61"/>
      <c r="TLS3" s="61"/>
      <c r="TLT3" s="61"/>
      <c r="TLU3" s="61"/>
      <c r="TLV3" s="61"/>
      <c r="TLW3" s="61"/>
      <c r="TLX3" s="61"/>
      <c r="TLY3" s="61"/>
      <c r="TLZ3" s="61"/>
      <c r="TMA3" s="61"/>
      <c r="TMB3" s="61"/>
      <c r="TMC3" s="61"/>
      <c r="TMD3" s="61"/>
      <c r="TME3" s="61"/>
      <c r="TMF3" s="61"/>
      <c r="TMG3" s="61"/>
      <c r="TMH3" s="61"/>
      <c r="TMI3" s="61"/>
      <c r="TMJ3" s="61"/>
      <c r="TMK3" s="61"/>
      <c r="TML3" s="61"/>
      <c r="TMM3" s="61"/>
      <c r="TMN3" s="61"/>
      <c r="TMO3" s="61"/>
      <c r="TMP3" s="61"/>
      <c r="TMQ3" s="61"/>
      <c r="TMR3" s="61"/>
      <c r="TMS3" s="61"/>
      <c r="TMT3" s="61"/>
      <c r="TMU3" s="61"/>
      <c r="TMV3" s="61"/>
      <c r="TMW3" s="61"/>
      <c r="TMX3" s="61"/>
      <c r="TMY3" s="61"/>
      <c r="TMZ3" s="61"/>
      <c r="TNA3" s="61"/>
      <c r="TNB3" s="61"/>
      <c r="TNC3" s="61"/>
      <c r="TND3" s="61"/>
      <c r="TNE3" s="61"/>
      <c r="TNF3" s="61"/>
      <c r="TNG3" s="61"/>
      <c r="TNH3" s="61"/>
      <c r="TNI3" s="61"/>
      <c r="TNJ3" s="61"/>
      <c r="TNK3" s="61"/>
      <c r="TNL3" s="61"/>
      <c r="TNM3" s="61"/>
      <c r="TNN3" s="61"/>
      <c r="TNO3" s="61"/>
      <c r="TNP3" s="61"/>
      <c r="TNQ3" s="61"/>
      <c r="TNR3" s="61"/>
      <c r="TNS3" s="61"/>
      <c r="TNT3" s="61"/>
      <c r="TNU3" s="61"/>
      <c r="TNV3" s="61"/>
      <c r="TNW3" s="61"/>
      <c r="TNX3" s="61"/>
      <c r="TNY3" s="61"/>
      <c r="TNZ3" s="61"/>
      <c r="TOA3" s="61"/>
      <c r="TOB3" s="61"/>
      <c r="TOC3" s="61"/>
      <c r="TOD3" s="61"/>
      <c r="TOE3" s="61"/>
      <c r="TOF3" s="61"/>
      <c r="TOG3" s="61"/>
      <c r="TOH3" s="61"/>
      <c r="TOI3" s="61"/>
      <c r="TOJ3" s="61"/>
      <c r="TOK3" s="61"/>
      <c r="TOL3" s="61"/>
      <c r="TOM3" s="61"/>
      <c r="TON3" s="61"/>
      <c r="TOO3" s="61"/>
      <c r="TOP3" s="61"/>
      <c r="TOQ3" s="61"/>
      <c r="TOR3" s="61"/>
      <c r="TOS3" s="61"/>
      <c r="TOT3" s="61"/>
      <c r="TOU3" s="61"/>
      <c r="TOV3" s="61"/>
      <c r="TOW3" s="61"/>
      <c r="TOX3" s="61"/>
      <c r="TOY3" s="61"/>
      <c r="TOZ3" s="61"/>
      <c r="TPA3" s="61"/>
      <c r="TPB3" s="61"/>
      <c r="TPC3" s="61"/>
      <c r="TPD3" s="61"/>
      <c r="TPE3" s="61"/>
      <c r="TPF3" s="61"/>
      <c r="TPG3" s="61"/>
      <c r="TPH3" s="61"/>
      <c r="TPI3" s="61"/>
      <c r="TPJ3" s="61"/>
      <c r="TPK3" s="61"/>
      <c r="TPL3" s="61"/>
      <c r="TPM3" s="61"/>
      <c r="TPN3" s="61"/>
      <c r="TPO3" s="61"/>
      <c r="TPP3" s="61"/>
      <c r="TPQ3" s="61"/>
      <c r="TPR3" s="61"/>
      <c r="TPS3" s="61"/>
      <c r="TPT3" s="61"/>
      <c r="TPU3" s="61"/>
      <c r="TPV3" s="61"/>
      <c r="TPW3" s="61"/>
      <c r="TPX3" s="61"/>
      <c r="TPY3" s="61"/>
      <c r="TPZ3" s="61"/>
      <c r="TQA3" s="61"/>
      <c r="TQB3" s="61"/>
      <c r="TQC3" s="61"/>
      <c r="TQD3" s="61"/>
      <c r="TQE3" s="61"/>
      <c r="TQF3" s="61"/>
      <c r="TQG3" s="61"/>
      <c r="TQH3" s="61"/>
      <c r="TQI3" s="61"/>
      <c r="TQJ3" s="61"/>
      <c r="TQK3" s="61"/>
      <c r="TQL3" s="61"/>
      <c r="TQM3" s="61"/>
      <c r="TQN3" s="61"/>
      <c r="TQO3" s="61"/>
      <c r="TQP3" s="61"/>
      <c r="TQQ3" s="61"/>
      <c r="TQR3" s="61"/>
      <c r="TQS3" s="61"/>
      <c r="TQT3" s="61"/>
      <c r="TQU3" s="61"/>
      <c r="TQV3" s="61"/>
      <c r="TQW3" s="61"/>
      <c r="TQX3" s="61"/>
      <c r="TQY3" s="61"/>
      <c r="TQZ3" s="61"/>
      <c r="TRA3" s="61"/>
      <c r="TRB3" s="61"/>
      <c r="TRC3" s="61"/>
      <c r="TRD3" s="61"/>
      <c r="TRE3" s="61"/>
      <c r="TRF3" s="61"/>
      <c r="TRG3" s="61"/>
      <c r="TRH3" s="61"/>
      <c r="TRI3" s="61"/>
      <c r="TRJ3" s="61"/>
      <c r="TRK3" s="61"/>
      <c r="TRL3" s="61"/>
      <c r="TRM3" s="61"/>
      <c r="TRN3" s="61"/>
      <c r="TRO3" s="61"/>
      <c r="TRP3" s="61"/>
      <c r="TRQ3" s="61"/>
      <c r="TRR3" s="61"/>
      <c r="TRS3" s="61"/>
      <c r="TRT3" s="61"/>
      <c r="TRU3" s="61"/>
      <c r="TRV3" s="61"/>
      <c r="TRW3" s="61"/>
      <c r="TRX3" s="61"/>
      <c r="TRY3" s="61"/>
      <c r="TRZ3" s="61"/>
      <c r="TSA3" s="61"/>
      <c r="TSB3" s="61"/>
      <c r="TSC3" s="61"/>
      <c r="TSD3" s="61"/>
      <c r="TSE3" s="61"/>
      <c r="TSF3" s="61"/>
      <c r="TSG3" s="61"/>
      <c r="TSH3" s="61"/>
      <c r="TSI3" s="61"/>
      <c r="TSJ3" s="61"/>
      <c r="TSK3" s="61"/>
      <c r="TSL3" s="61"/>
      <c r="TSM3" s="61"/>
      <c r="TSN3" s="61"/>
      <c r="TSO3" s="61"/>
      <c r="TSP3" s="61"/>
      <c r="TSQ3" s="61"/>
      <c r="TSR3" s="61"/>
      <c r="TSS3" s="61"/>
      <c r="TST3" s="61"/>
      <c r="TSU3" s="61"/>
      <c r="TSV3" s="61"/>
      <c r="TSW3" s="61"/>
      <c r="TSX3" s="61"/>
      <c r="TSY3" s="61"/>
      <c r="TSZ3" s="61"/>
      <c r="TTA3" s="61"/>
      <c r="TTB3" s="61"/>
      <c r="TTC3" s="61"/>
      <c r="TTD3" s="61"/>
      <c r="TTE3" s="61"/>
      <c r="TTF3" s="61"/>
      <c r="TTG3" s="61"/>
      <c r="TTH3" s="61"/>
      <c r="TTI3" s="61"/>
      <c r="TTJ3" s="61"/>
      <c r="TTK3" s="61"/>
      <c r="TTL3" s="61"/>
      <c r="TTM3" s="61"/>
      <c r="TTN3" s="61"/>
      <c r="TTO3" s="61"/>
      <c r="TTP3" s="61"/>
      <c r="TTQ3" s="61"/>
      <c r="TTR3" s="61"/>
      <c r="TTS3" s="61"/>
      <c r="TTT3" s="61"/>
      <c r="TTU3" s="61"/>
      <c r="TTV3" s="61"/>
      <c r="TTW3" s="61"/>
      <c r="TTX3" s="61"/>
      <c r="TTY3" s="61"/>
      <c r="TTZ3" s="61"/>
      <c r="TUA3" s="61"/>
      <c r="TUB3" s="61"/>
      <c r="TUC3" s="61"/>
      <c r="TUD3" s="61"/>
      <c r="TUE3" s="61"/>
      <c r="TUF3" s="61"/>
      <c r="TUG3" s="61"/>
      <c r="TUH3" s="61"/>
      <c r="TUI3" s="61"/>
      <c r="TUJ3" s="61"/>
      <c r="TUK3" s="61"/>
      <c r="TUL3" s="61"/>
      <c r="TUM3" s="61"/>
      <c r="TUN3" s="61"/>
      <c r="TUO3" s="61"/>
      <c r="TUP3" s="61"/>
      <c r="TUQ3" s="61"/>
      <c r="TUR3" s="61"/>
      <c r="TUS3" s="61"/>
      <c r="TUT3" s="61"/>
      <c r="TUU3" s="61"/>
      <c r="TUV3" s="61"/>
      <c r="TUW3" s="61"/>
      <c r="TUX3" s="61"/>
      <c r="TUY3" s="61"/>
      <c r="TUZ3" s="61"/>
      <c r="TVA3" s="61"/>
      <c r="TVB3" s="61"/>
      <c r="TVC3" s="61"/>
      <c r="TVD3" s="61"/>
      <c r="TVE3" s="61"/>
      <c r="TVF3" s="61"/>
      <c r="TVG3" s="61"/>
      <c r="TVH3" s="61"/>
      <c r="TVI3" s="61"/>
      <c r="TVJ3" s="61"/>
      <c r="TVK3" s="61"/>
      <c r="TVL3" s="61"/>
      <c r="TVM3" s="61"/>
      <c r="TVN3" s="61"/>
      <c r="TVO3" s="61"/>
      <c r="TVP3" s="61"/>
      <c r="TVQ3" s="61"/>
      <c r="TVR3" s="61"/>
      <c r="TVS3" s="61"/>
      <c r="TVT3" s="61"/>
      <c r="TVU3" s="61"/>
      <c r="TVV3" s="61"/>
      <c r="TVW3" s="61"/>
      <c r="TVX3" s="61"/>
      <c r="TVY3" s="61"/>
      <c r="TVZ3" s="61"/>
      <c r="TWA3" s="61"/>
      <c r="TWB3" s="61"/>
      <c r="TWC3" s="61"/>
      <c r="TWD3" s="61"/>
      <c r="TWE3" s="61"/>
      <c r="TWF3" s="61"/>
      <c r="TWG3" s="61"/>
      <c r="TWH3" s="61"/>
      <c r="TWI3" s="61"/>
      <c r="TWJ3" s="61"/>
      <c r="TWK3" s="61"/>
      <c r="TWL3" s="61"/>
      <c r="TWM3" s="61"/>
      <c r="TWN3" s="61"/>
      <c r="TWO3" s="61"/>
      <c r="TWP3" s="61"/>
      <c r="TWQ3" s="61"/>
      <c r="TWR3" s="61"/>
      <c r="TWS3" s="61"/>
      <c r="TWT3" s="61"/>
      <c r="TWU3" s="61"/>
      <c r="TWV3" s="61"/>
      <c r="TWW3" s="61"/>
      <c r="TWX3" s="61"/>
      <c r="TWY3" s="61"/>
      <c r="TWZ3" s="61"/>
      <c r="TXA3" s="61"/>
      <c r="TXB3" s="61"/>
      <c r="TXC3" s="61"/>
      <c r="TXD3" s="61"/>
      <c r="TXE3" s="61"/>
      <c r="TXF3" s="61"/>
      <c r="TXG3" s="61"/>
      <c r="TXH3" s="61"/>
      <c r="TXI3" s="61"/>
      <c r="TXJ3" s="61"/>
      <c r="TXK3" s="61"/>
      <c r="TXL3" s="61"/>
      <c r="TXM3" s="61"/>
      <c r="TXN3" s="61"/>
      <c r="TXO3" s="61"/>
      <c r="TXP3" s="61"/>
      <c r="TXQ3" s="61"/>
      <c r="TXR3" s="61"/>
      <c r="TXS3" s="61"/>
      <c r="TXT3" s="61"/>
      <c r="TXU3" s="61"/>
      <c r="TXV3" s="61"/>
      <c r="TXW3" s="61"/>
      <c r="TXX3" s="61"/>
      <c r="TXY3" s="61"/>
      <c r="TXZ3" s="61"/>
      <c r="TYA3" s="61"/>
      <c r="TYB3" s="61"/>
      <c r="TYC3" s="61"/>
      <c r="TYD3" s="61"/>
      <c r="TYE3" s="61"/>
      <c r="TYF3" s="61"/>
      <c r="TYG3" s="61"/>
      <c r="TYH3" s="61"/>
      <c r="TYI3" s="61"/>
      <c r="TYJ3" s="61"/>
      <c r="TYK3" s="61"/>
      <c r="TYL3" s="61"/>
      <c r="TYM3" s="61"/>
      <c r="TYN3" s="61"/>
      <c r="TYO3" s="61"/>
      <c r="TYP3" s="61"/>
      <c r="TYQ3" s="61"/>
      <c r="TYR3" s="61"/>
      <c r="TYS3" s="61"/>
      <c r="TYT3" s="61"/>
      <c r="TYU3" s="61"/>
      <c r="TYV3" s="61"/>
      <c r="TYW3" s="61"/>
      <c r="TYX3" s="61"/>
      <c r="TYY3" s="61"/>
      <c r="TYZ3" s="61"/>
      <c r="TZA3" s="61"/>
      <c r="TZB3" s="61"/>
      <c r="TZC3" s="61"/>
      <c r="TZD3" s="61"/>
      <c r="TZE3" s="61"/>
      <c r="TZF3" s="61"/>
      <c r="TZG3" s="61"/>
      <c r="TZH3" s="61"/>
      <c r="TZI3" s="61"/>
      <c r="TZJ3" s="61"/>
      <c r="TZK3" s="61"/>
      <c r="TZL3" s="61"/>
      <c r="TZM3" s="61"/>
      <c r="TZN3" s="61"/>
      <c r="TZO3" s="61"/>
      <c r="TZP3" s="61"/>
      <c r="TZQ3" s="61"/>
      <c r="TZR3" s="61"/>
      <c r="TZS3" s="61"/>
      <c r="TZT3" s="61"/>
      <c r="TZU3" s="61"/>
      <c r="TZV3" s="61"/>
      <c r="TZW3" s="61"/>
      <c r="TZX3" s="61"/>
      <c r="TZY3" s="61"/>
      <c r="TZZ3" s="61"/>
      <c r="UAA3" s="61"/>
      <c r="UAB3" s="61"/>
      <c r="UAC3" s="61"/>
      <c r="UAD3" s="61"/>
      <c r="UAE3" s="61"/>
      <c r="UAF3" s="61"/>
      <c r="UAG3" s="61"/>
      <c r="UAH3" s="61"/>
      <c r="UAI3" s="61"/>
      <c r="UAJ3" s="61"/>
      <c r="UAK3" s="61"/>
      <c r="UAL3" s="61"/>
      <c r="UAM3" s="61"/>
      <c r="UAN3" s="61"/>
      <c r="UAO3" s="61"/>
      <c r="UAP3" s="61"/>
      <c r="UAQ3" s="61"/>
      <c r="UAR3" s="61"/>
      <c r="UAS3" s="61"/>
      <c r="UAT3" s="61"/>
      <c r="UAU3" s="61"/>
      <c r="UAV3" s="61"/>
      <c r="UAW3" s="61"/>
      <c r="UAX3" s="61"/>
      <c r="UAY3" s="61"/>
      <c r="UAZ3" s="61"/>
      <c r="UBA3" s="61"/>
      <c r="UBB3" s="61"/>
      <c r="UBC3" s="61"/>
      <c r="UBD3" s="61"/>
      <c r="UBE3" s="61"/>
      <c r="UBF3" s="61"/>
      <c r="UBG3" s="61"/>
      <c r="UBH3" s="61"/>
      <c r="UBI3" s="61"/>
      <c r="UBJ3" s="61"/>
      <c r="UBK3" s="61"/>
      <c r="UBL3" s="61"/>
      <c r="UBM3" s="61"/>
      <c r="UBN3" s="61"/>
      <c r="UBO3" s="61"/>
      <c r="UBP3" s="61"/>
      <c r="UBQ3" s="61"/>
      <c r="UBR3" s="61"/>
      <c r="UBS3" s="61"/>
      <c r="UBT3" s="61"/>
      <c r="UBU3" s="61"/>
      <c r="UBV3" s="61"/>
      <c r="UBW3" s="61"/>
      <c r="UBX3" s="61"/>
      <c r="UBY3" s="61"/>
      <c r="UBZ3" s="61"/>
      <c r="UCA3" s="61"/>
      <c r="UCB3" s="61"/>
      <c r="UCC3" s="61"/>
      <c r="UCD3" s="61"/>
      <c r="UCE3" s="61"/>
      <c r="UCF3" s="61"/>
      <c r="UCG3" s="61"/>
      <c r="UCH3" s="61"/>
      <c r="UCI3" s="61"/>
      <c r="UCJ3" s="61"/>
      <c r="UCK3" s="61"/>
      <c r="UCL3" s="61"/>
      <c r="UCM3" s="61"/>
      <c r="UCN3" s="61"/>
      <c r="UCO3" s="61"/>
      <c r="UCP3" s="61"/>
      <c r="UCQ3" s="61"/>
      <c r="UCR3" s="61"/>
      <c r="UCS3" s="61"/>
      <c r="UCT3" s="61"/>
      <c r="UCU3" s="61"/>
      <c r="UCV3" s="61"/>
      <c r="UCW3" s="61"/>
      <c r="UCX3" s="61"/>
      <c r="UCY3" s="61"/>
      <c r="UCZ3" s="61"/>
      <c r="UDA3" s="61"/>
      <c r="UDB3" s="61"/>
      <c r="UDC3" s="61"/>
      <c r="UDD3" s="61"/>
      <c r="UDE3" s="61"/>
      <c r="UDF3" s="61"/>
      <c r="UDG3" s="61"/>
      <c r="UDH3" s="61"/>
      <c r="UDI3" s="61"/>
      <c r="UDJ3" s="61"/>
      <c r="UDK3" s="61"/>
      <c r="UDL3" s="61"/>
      <c r="UDM3" s="61"/>
      <c r="UDN3" s="61"/>
      <c r="UDO3" s="61"/>
      <c r="UDP3" s="61"/>
      <c r="UDQ3" s="61"/>
      <c r="UDR3" s="61"/>
      <c r="UDS3" s="61"/>
      <c r="UDT3" s="61"/>
      <c r="UDU3" s="61"/>
      <c r="UDV3" s="61"/>
      <c r="UDW3" s="61"/>
      <c r="UDX3" s="61"/>
      <c r="UDY3" s="61"/>
      <c r="UDZ3" s="61"/>
      <c r="UEA3" s="61"/>
      <c r="UEB3" s="61"/>
      <c r="UEC3" s="61"/>
      <c r="UED3" s="61"/>
      <c r="UEE3" s="61"/>
      <c r="UEF3" s="61"/>
      <c r="UEG3" s="61"/>
      <c r="UEH3" s="61"/>
      <c r="UEI3" s="61"/>
      <c r="UEJ3" s="61"/>
      <c r="UEK3" s="61"/>
      <c r="UEL3" s="61"/>
      <c r="UEM3" s="61"/>
      <c r="UEN3" s="61"/>
      <c r="UEO3" s="61"/>
      <c r="UEP3" s="61"/>
      <c r="UEQ3" s="61"/>
      <c r="UER3" s="61"/>
      <c r="UES3" s="61"/>
      <c r="UET3" s="61"/>
      <c r="UEU3" s="61"/>
      <c r="UEV3" s="61"/>
      <c r="UEW3" s="61"/>
      <c r="UEX3" s="61"/>
      <c r="UEY3" s="61"/>
      <c r="UEZ3" s="61"/>
      <c r="UFA3" s="61"/>
      <c r="UFB3" s="61"/>
      <c r="UFC3" s="61"/>
      <c r="UFD3" s="61"/>
      <c r="UFE3" s="61"/>
      <c r="UFF3" s="61"/>
      <c r="UFG3" s="61"/>
      <c r="UFH3" s="61"/>
      <c r="UFI3" s="61"/>
      <c r="UFJ3" s="61"/>
      <c r="UFK3" s="61"/>
      <c r="UFL3" s="61"/>
      <c r="UFM3" s="61"/>
      <c r="UFN3" s="61"/>
      <c r="UFO3" s="61"/>
      <c r="UFP3" s="61"/>
      <c r="UFQ3" s="61"/>
      <c r="UFR3" s="61"/>
      <c r="UFS3" s="61"/>
      <c r="UFT3" s="61"/>
      <c r="UFU3" s="61"/>
      <c r="UFV3" s="61"/>
      <c r="UFW3" s="61"/>
      <c r="UFX3" s="61"/>
      <c r="UFY3" s="61"/>
      <c r="UFZ3" s="61"/>
      <c r="UGA3" s="61"/>
      <c r="UGB3" s="61"/>
      <c r="UGC3" s="61"/>
      <c r="UGD3" s="61"/>
      <c r="UGE3" s="61"/>
      <c r="UGF3" s="61"/>
      <c r="UGG3" s="61"/>
      <c r="UGH3" s="61"/>
      <c r="UGI3" s="61"/>
      <c r="UGJ3" s="61"/>
      <c r="UGK3" s="61"/>
      <c r="UGL3" s="61"/>
      <c r="UGM3" s="61"/>
      <c r="UGN3" s="61"/>
      <c r="UGO3" s="61"/>
      <c r="UGP3" s="61"/>
      <c r="UGQ3" s="61"/>
      <c r="UGR3" s="61"/>
      <c r="UGS3" s="61"/>
      <c r="UGT3" s="61"/>
      <c r="UGU3" s="61"/>
      <c r="UGV3" s="61"/>
      <c r="UGW3" s="61"/>
      <c r="UGX3" s="61"/>
      <c r="UGY3" s="61"/>
      <c r="UGZ3" s="61"/>
      <c r="UHA3" s="61"/>
      <c r="UHB3" s="61"/>
      <c r="UHC3" s="61"/>
      <c r="UHD3" s="61"/>
      <c r="UHE3" s="61"/>
      <c r="UHF3" s="61"/>
      <c r="UHG3" s="61"/>
      <c r="UHH3" s="61"/>
      <c r="UHI3" s="61"/>
      <c r="UHJ3" s="61"/>
      <c r="UHK3" s="61"/>
      <c r="UHL3" s="61"/>
      <c r="UHM3" s="61"/>
      <c r="UHN3" s="61"/>
      <c r="UHO3" s="61"/>
      <c r="UHP3" s="61"/>
      <c r="UHQ3" s="61"/>
      <c r="UHR3" s="61"/>
      <c r="UHS3" s="61"/>
      <c r="UHT3" s="61"/>
      <c r="UHU3" s="61"/>
      <c r="UHV3" s="61"/>
      <c r="UHW3" s="61"/>
      <c r="UHX3" s="61"/>
      <c r="UHY3" s="61"/>
      <c r="UHZ3" s="61"/>
      <c r="UIA3" s="61"/>
      <c r="UIB3" s="61"/>
      <c r="UIC3" s="61"/>
      <c r="UID3" s="61"/>
      <c r="UIE3" s="61"/>
      <c r="UIF3" s="61"/>
      <c r="UIG3" s="61"/>
      <c r="UIH3" s="61"/>
      <c r="UII3" s="61"/>
      <c r="UIJ3" s="61"/>
      <c r="UIK3" s="61"/>
      <c r="UIL3" s="61"/>
      <c r="UIM3" s="61"/>
      <c r="UIN3" s="61"/>
      <c r="UIO3" s="61"/>
      <c r="UIP3" s="61"/>
      <c r="UIQ3" s="61"/>
      <c r="UIR3" s="61"/>
      <c r="UIS3" s="61"/>
      <c r="UIT3" s="61"/>
      <c r="UIU3" s="61"/>
      <c r="UIV3" s="61"/>
      <c r="UIW3" s="61"/>
      <c r="UIX3" s="61"/>
      <c r="UIY3" s="61"/>
      <c r="UIZ3" s="61"/>
      <c r="UJA3" s="61"/>
      <c r="UJB3" s="61"/>
      <c r="UJC3" s="61"/>
      <c r="UJD3" s="61"/>
      <c r="UJE3" s="61"/>
      <c r="UJF3" s="61"/>
      <c r="UJG3" s="61"/>
      <c r="UJH3" s="61"/>
      <c r="UJI3" s="61"/>
      <c r="UJJ3" s="61"/>
      <c r="UJK3" s="61"/>
      <c r="UJL3" s="61"/>
      <c r="UJM3" s="61"/>
      <c r="UJN3" s="61"/>
      <c r="UJO3" s="61"/>
      <c r="UJP3" s="61"/>
      <c r="UJQ3" s="61"/>
      <c r="UJR3" s="61"/>
      <c r="UJS3" s="61"/>
      <c r="UJT3" s="61"/>
      <c r="UJU3" s="61"/>
      <c r="UJV3" s="61"/>
      <c r="UJW3" s="61"/>
      <c r="UJX3" s="61"/>
      <c r="UJY3" s="61"/>
      <c r="UJZ3" s="61"/>
      <c r="UKA3" s="61"/>
      <c r="UKB3" s="61"/>
      <c r="UKC3" s="61"/>
      <c r="UKD3" s="61"/>
      <c r="UKE3" s="61"/>
      <c r="UKF3" s="61"/>
      <c r="UKG3" s="61"/>
      <c r="UKH3" s="61"/>
      <c r="UKI3" s="61"/>
      <c r="UKJ3" s="61"/>
      <c r="UKK3" s="61"/>
      <c r="UKL3" s="61"/>
      <c r="UKM3" s="61"/>
      <c r="UKN3" s="61"/>
      <c r="UKO3" s="61"/>
      <c r="UKP3" s="61"/>
      <c r="UKQ3" s="61"/>
      <c r="UKR3" s="61"/>
      <c r="UKS3" s="61"/>
      <c r="UKT3" s="61"/>
      <c r="UKU3" s="61"/>
      <c r="UKV3" s="61"/>
      <c r="UKW3" s="61"/>
      <c r="UKX3" s="61"/>
      <c r="UKY3" s="61"/>
      <c r="UKZ3" s="61"/>
      <c r="ULA3" s="61"/>
      <c r="ULB3" s="61"/>
      <c r="ULC3" s="61"/>
      <c r="ULD3" s="61"/>
      <c r="ULE3" s="61"/>
      <c r="ULF3" s="61"/>
      <c r="ULG3" s="61"/>
      <c r="ULH3" s="61"/>
      <c r="ULI3" s="61"/>
      <c r="ULJ3" s="61"/>
      <c r="ULK3" s="61"/>
      <c r="ULL3" s="61"/>
      <c r="ULM3" s="61"/>
      <c r="ULN3" s="61"/>
      <c r="ULO3" s="61"/>
      <c r="ULP3" s="61"/>
      <c r="ULQ3" s="61"/>
      <c r="ULR3" s="61"/>
      <c r="ULS3" s="61"/>
      <c r="ULT3" s="61"/>
      <c r="ULU3" s="61"/>
      <c r="ULV3" s="61"/>
      <c r="ULW3" s="61"/>
      <c r="ULX3" s="61"/>
      <c r="ULY3" s="61"/>
      <c r="ULZ3" s="61"/>
      <c r="UMA3" s="61"/>
      <c r="UMB3" s="61"/>
      <c r="UMC3" s="61"/>
      <c r="UMD3" s="61"/>
      <c r="UME3" s="61"/>
      <c r="UMF3" s="61"/>
      <c r="UMG3" s="61"/>
      <c r="UMH3" s="61"/>
      <c r="UMI3" s="61"/>
      <c r="UMJ3" s="61"/>
      <c r="UMK3" s="61"/>
      <c r="UML3" s="61"/>
      <c r="UMM3" s="61"/>
      <c r="UMN3" s="61"/>
      <c r="UMO3" s="61"/>
      <c r="UMP3" s="61"/>
      <c r="UMQ3" s="61"/>
      <c r="UMR3" s="61"/>
      <c r="UMS3" s="61"/>
      <c r="UMT3" s="61"/>
      <c r="UMU3" s="61"/>
      <c r="UMV3" s="61"/>
      <c r="UMW3" s="61"/>
      <c r="UMX3" s="61"/>
      <c r="UMY3" s="61"/>
      <c r="UMZ3" s="61"/>
      <c r="UNA3" s="61"/>
      <c r="UNB3" s="61"/>
      <c r="UNC3" s="61"/>
      <c r="UND3" s="61"/>
      <c r="UNE3" s="61"/>
      <c r="UNF3" s="61"/>
      <c r="UNG3" s="61"/>
      <c r="UNH3" s="61"/>
      <c r="UNI3" s="61"/>
      <c r="UNJ3" s="61"/>
      <c r="UNK3" s="61"/>
      <c r="UNL3" s="61"/>
      <c r="UNM3" s="61"/>
      <c r="UNN3" s="61"/>
      <c r="UNO3" s="61"/>
      <c r="UNP3" s="61"/>
      <c r="UNQ3" s="61"/>
      <c r="UNR3" s="61"/>
      <c r="UNS3" s="61"/>
      <c r="UNT3" s="61"/>
      <c r="UNU3" s="61"/>
      <c r="UNV3" s="61"/>
      <c r="UNW3" s="61"/>
      <c r="UNX3" s="61"/>
      <c r="UNY3" s="61"/>
      <c r="UNZ3" s="61"/>
      <c r="UOA3" s="61"/>
      <c r="UOB3" s="61"/>
      <c r="UOC3" s="61"/>
      <c r="UOD3" s="61"/>
      <c r="UOE3" s="61"/>
      <c r="UOF3" s="61"/>
      <c r="UOG3" s="61"/>
      <c r="UOH3" s="61"/>
      <c r="UOI3" s="61"/>
      <c r="UOJ3" s="61"/>
      <c r="UOK3" s="61"/>
      <c r="UOL3" s="61"/>
      <c r="UOM3" s="61"/>
      <c r="UON3" s="61"/>
      <c r="UOO3" s="61"/>
      <c r="UOP3" s="61"/>
      <c r="UOQ3" s="61"/>
      <c r="UOR3" s="61"/>
      <c r="UOS3" s="61"/>
      <c r="UOT3" s="61"/>
      <c r="UOU3" s="61"/>
      <c r="UOV3" s="61"/>
      <c r="UOW3" s="61"/>
      <c r="UOX3" s="61"/>
      <c r="UOY3" s="61"/>
      <c r="UOZ3" s="61"/>
      <c r="UPA3" s="61"/>
      <c r="UPB3" s="61"/>
      <c r="UPC3" s="61"/>
      <c r="UPD3" s="61"/>
      <c r="UPE3" s="61"/>
      <c r="UPF3" s="61"/>
      <c r="UPG3" s="61"/>
      <c r="UPH3" s="61"/>
      <c r="UPI3" s="61"/>
      <c r="UPJ3" s="61"/>
      <c r="UPK3" s="61"/>
      <c r="UPL3" s="61"/>
      <c r="UPM3" s="61"/>
      <c r="UPN3" s="61"/>
      <c r="UPO3" s="61"/>
      <c r="UPP3" s="61"/>
      <c r="UPQ3" s="61"/>
      <c r="UPR3" s="61"/>
      <c r="UPS3" s="61"/>
      <c r="UPT3" s="61"/>
      <c r="UPU3" s="61"/>
      <c r="UPV3" s="61"/>
      <c r="UPW3" s="61"/>
      <c r="UPX3" s="61"/>
      <c r="UPY3" s="61"/>
      <c r="UPZ3" s="61"/>
      <c r="UQA3" s="61"/>
      <c r="UQB3" s="61"/>
      <c r="UQC3" s="61"/>
      <c r="UQD3" s="61"/>
      <c r="UQE3" s="61"/>
      <c r="UQF3" s="61"/>
      <c r="UQG3" s="61"/>
      <c r="UQH3" s="61"/>
      <c r="UQI3" s="61"/>
      <c r="UQJ3" s="61"/>
      <c r="UQK3" s="61"/>
      <c r="UQL3" s="61"/>
      <c r="UQM3" s="61"/>
      <c r="UQN3" s="61"/>
      <c r="UQO3" s="61"/>
      <c r="UQP3" s="61"/>
      <c r="UQQ3" s="61"/>
      <c r="UQR3" s="61"/>
      <c r="UQS3" s="61"/>
      <c r="UQT3" s="61"/>
      <c r="UQU3" s="61"/>
      <c r="UQV3" s="61"/>
      <c r="UQW3" s="61"/>
      <c r="UQX3" s="61"/>
      <c r="UQY3" s="61"/>
      <c r="UQZ3" s="61"/>
      <c r="URA3" s="61"/>
      <c r="URB3" s="61"/>
      <c r="URC3" s="61"/>
      <c r="URD3" s="61"/>
      <c r="URE3" s="61"/>
      <c r="URF3" s="61"/>
      <c r="URG3" s="61"/>
      <c r="URH3" s="61"/>
      <c r="URI3" s="61"/>
      <c r="URJ3" s="61"/>
      <c r="URK3" s="61"/>
      <c r="URL3" s="61"/>
      <c r="URM3" s="61"/>
      <c r="URN3" s="61"/>
      <c r="URO3" s="61"/>
      <c r="URP3" s="61"/>
      <c r="URQ3" s="61"/>
      <c r="URR3" s="61"/>
      <c r="URS3" s="61"/>
      <c r="URT3" s="61"/>
      <c r="URU3" s="61"/>
      <c r="URV3" s="61"/>
      <c r="URW3" s="61"/>
      <c r="URX3" s="61"/>
      <c r="URY3" s="61"/>
      <c r="URZ3" s="61"/>
      <c r="USA3" s="61"/>
      <c r="USB3" s="61"/>
      <c r="USC3" s="61"/>
      <c r="USD3" s="61"/>
      <c r="USE3" s="61"/>
      <c r="USF3" s="61"/>
      <c r="USG3" s="61"/>
      <c r="USH3" s="61"/>
      <c r="USI3" s="61"/>
      <c r="USJ3" s="61"/>
      <c r="USK3" s="61"/>
      <c r="USL3" s="61"/>
      <c r="USM3" s="61"/>
      <c r="USN3" s="61"/>
      <c r="USO3" s="61"/>
      <c r="USP3" s="61"/>
      <c r="USQ3" s="61"/>
      <c r="USR3" s="61"/>
      <c r="USS3" s="61"/>
      <c r="UST3" s="61"/>
      <c r="USU3" s="61"/>
      <c r="USV3" s="61"/>
      <c r="USW3" s="61"/>
      <c r="USX3" s="61"/>
      <c r="USY3" s="61"/>
      <c r="USZ3" s="61"/>
      <c r="UTA3" s="61"/>
      <c r="UTB3" s="61"/>
      <c r="UTC3" s="61"/>
      <c r="UTD3" s="61"/>
      <c r="UTE3" s="61"/>
      <c r="UTF3" s="61"/>
      <c r="UTG3" s="61"/>
      <c r="UTH3" s="61"/>
      <c r="UTI3" s="61"/>
      <c r="UTJ3" s="61"/>
      <c r="UTK3" s="61"/>
      <c r="UTL3" s="61"/>
      <c r="UTM3" s="61"/>
      <c r="UTN3" s="61"/>
      <c r="UTO3" s="61"/>
      <c r="UTP3" s="61"/>
      <c r="UTQ3" s="61"/>
      <c r="UTR3" s="61"/>
      <c r="UTS3" s="61"/>
      <c r="UTT3" s="61"/>
      <c r="UTU3" s="61"/>
      <c r="UTV3" s="61"/>
      <c r="UTW3" s="61"/>
      <c r="UTX3" s="61"/>
      <c r="UTY3" s="61"/>
      <c r="UTZ3" s="61"/>
      <c r="UUA3" s="61"/>
      <c r="UUB3" s="61"/>
      <c r="UUC3" s="61"/>
      <c r="UUD3" s="61"/>
      <c r="UUE3" s="61"/>
      <c r="UUF3" s="61"/>
      <c r="UUG3" s="61"/>
      <c r="UUH3" s="61"/>
      <c r="UUI3" s="61"/>
      <c r="UUJ3" s="61"/>
      <c r="UUK3" s="61"/>
      <c r="UUL3" s="61"/>
      <c r="UUM3" s="61"/>
      <c r="UUN3" s="61"/>
      <c r="UUO3" s="61"/>
      <c r="UUP3" s="61"/>
      <c r="UUQ3" s="61"/>
      <c r="UUR3" s="61"/>
      <c r="UUS3" s="61"/>
      <c r="UUT3" s="61"/>
      <c r="UUU3" s="61"/>
      <c r="UUV3" s="61"/>
      <c r="UUW3" s="61"/>
      <c r="UUX3" s="61"/>
      <c r="UUY3" s="61"/>
      <c r="UUZ3" s="61"/>
      <c r="UVA3" s="61"/>
      <c r="UVB3" s="61"/>
      <c r="UVC3" s="61"/>
      <c r="UVD3" s="61"/>
      <c r="UVE3" s="61"/>
      <c r="UVF3" s="61"/>
      <c r="UVG3" s="61"/>
      <c r="UVH3" s="61"/>
      <c r="UVI3" s="61"/>
      <c r="UVJ3" s="61"/>
      <c r="UVK3" s="61"/>
      <c r="UVL3" s="61"/>
      <c r="UVM3" s="61"/>
      <c r="UVN3" s="61"/>
      <c r="UVO3" s="61"/>
      <c r="UVP3" s="61"/>
      <c r="UVQ3" s="61"/>
      <c r="UVR3" s="61"/>
      <c r="UVS3" s="61"/>
      <c r="UVT3" s="61"/>
      <c r="UVU3" s="61"/>
      <c r="UVV3" s="61"/>
      <c r="UVW3" s="61"/>
      <c r="UVX3" s="61"/>
      <c r="UVY3" s="61"/>
      <c r="UVZ3" s="61"/>
      <c r="UWA3" s="61"/>
      <c r="UWB3" s="61"/>
      <c r="UWC3" s="61"/>
      <c r="UWD3" s="61"/>
      <c r="UWE3" s="61"/>
      <c r="UWF3" s="61"/>
      <c r="UWG3" s="61"/>
      <c r="UWH3" s="61"/>
      <c r="UWI3" s="61"/>
      <c r="UWJ3" s="61"/>
      <c r="UWK3" s="61"/>
      <c r="UWL3" s="61"/>
      <c r="UWM3" s="61"/>
      <c r="UWN3" s="61"/>
      <c r="UWO3" s="61"/>
      <c r="UWP3" s="61"/>
      <c r="UWQ3" s="61"/>
      <c r="UWR3" s="61"/>
      <c r="UWS3" s="61"/>
      <c r="UWT3" s="61"/>
      <c r="UWU3" s="61"/>
      <c r="UWV3" s="61"/>
      <c r="UWW3" s="61"/>
      <c r="UWX3" s="61"/>
      <c r="UWY3" s="61"/>
      <c r="UWZ3" s="61"/>
      <c r="UXA3" s="61"/>
      <c r="UXB3" s="61"/>
      <c r="UXC3" s="61"/>
      <c r="UXD3" s="61"/>
      <c r="UXE3" s="61"/>
      <c r="UXF3" s="61"/>
      <c r="UXG3" s="61"/>
      <c r="UXH3" s="61"/>
      <c r="UXI3" s="61"/>
      <c r="UXJ3" s="61"/>
      <c r="UXK3" s="61"/>
      <c r="UXL3" s="61"/>
      <c r="UXM3" s="61"/>
      <c r="UXN3" s="61"/>
      <c r="UXO3" s="61"/>
      <c r="UXP3" s="61"/>
      <c r="UXQ3" s="61"/>
      <c r="UXR3" s="61"/>
      <c r="UXS3" s="61"/>
      <c r="UXT3" s="61"/>
      <c r="UXU3" s="61"/>
      <c r="UXV3" s="61"/>
      <c r="UXW3" s="61"/>
      <c r="UXX3" s="61"/>
      <c r="UXY3" s="61"/>
      <c r="UXZ3" s="61"/>
      <c r="UYA3" s="61"/>
      <c r="UYB3" s="61"/>
      <c r="UYC3" s="61"/>
      <c r="UYD3" s="61"/>
      <c r="UYE3" s="61"/>
      <c r="UYF3" s="61"/>
      <c r="UYG3" s="61"/>
      <c r="UYH3" s="61"/>
      <c r="UYI3" s="61"/>
      <c r="UYJ3" s="61"/>
      <c r="UYK3" s="61"/>
      <c r="UYL3" s="61"/>
      <c r="UYM3" s="61"/>
      <c r="UYN3" s="61"/>
      <c r="UYO3" s="61"/>
      <c r="UYP3" s="61"/>
      <c r="UYQ3" s="61"/>
      <c r="UYR3" s="61"/>
      <c r="UYS3" s="61"/>
      <c r="UYT3" s="61"/>
      <c r="UYU3" s="61"/>
      <c r="UYV3" s="61"/>
      <c r="UYW3" s="61"/>
      <c r="UYX3" s="61"/>
      <c r="UYY3" s="61"/>
      <c r="UYZ3" s="61"/>
      <c r="UZA3" s="61"/>
      <c r="UZB3" s="61"/>
      <c r="UZC3" s="61"/>
      <c r="UZD3" s="61"/>
      <c r="UZE3" s="61"/>
      <c r="UZF3" s="61"/>
      <c r="UZG3" s="61"/>
      <c r="UZH3" s="61"/>
      <c r="UZI3" s="61"/>
      <c r="UZJ3" s="61"/>
      <c r="UZK3" s="61"/>
      <c r="UZL3" s="61"/>
      <c r="UZM3" s="61"/>
      <c r="UZN3" s="61"/>
      <c r="UZO3" s="61"/>
      <c r="UZP3" s="61"/>
      <c r="UZQ3" s="61"/>
      <c r="UZR3" s="61"/>
      <c r="UZS3" s="61"/>
      <c r="UZT3" s="61"/>
      <c r="UZU3" s="61"/>
      <c r="UZV3" s="61"/>
      <c r="UZW3" s="61"/>
      <c r="UZX3" s="61"/>
      <c r="UZY3" s="61"/>
      <c r="UZZ3" s="61"/>
      <c r="VAA3" s="61"/>
      <c r="VAB3" s="61"/>
      <c r="VAC3" s="61"/>
      <c r="VAD3" s="61"/>
      <c r="VAE3" s="61"/>
      <c r="VAF3" s="61"/>
      <c r="VAG3" s="61"/>
      <c r="VAH3" s="61"/>
      <c r="VAI3" s="61"/>
      <c r="VAJ3" s="61"/>
      <c r="VAK3" s="61"/>
      <c r="VAL3" s="61"/>
      <c r="VAM3" s="61"/>
      <c r="VAN3" s="61"/>
      <c r="VAO3" s="61"/>
      <c r="VAP3" s="61"/>
      <c r="VAQ3" s="61"/>
      <c r="VAR3" s="61"/>
      <c r="VAS3" s="61"/>
      <c r="VAT3" s="61"/>
      <c r="VAU3" s="61"/>
      <c r="VAV3" s="61"/>
      <c r="VAW3" s="61"/>
      <c r="VAX3" s="61"/>
      <c r="VAY3" s="61"/>
      <c r="VAZ3" s="61"/>
      <c r="VBA3" s="61"/>
      <c r="VBB3" s="61"/>
      <c r="VBC3" s="61"/>
      <c r="VBD3" s="61"/>
      <c r="VBE3" s="61"/>
      <c r="VBF3" s="61"/>
      <c r="VBG3" s="61"/>
      <c r="VBH3" s="61"/>
      <c r="VBI3" s="61"/>
      <c r="VBJ3" s="61"/>
      <c r="VBK3" s="61"/>
      <c r="VBL3" s="61"/>
      <c r="VBM3" s="61"/>
      <c r="VBN3" s="61"/>
      <c r="VBO3" s="61"/>
      <c r="VBP3" s="61"/>
      <c r="VBQ3" s="61"/>
      <c r="VBR3" s="61"/>
      <c r="VBS3" s="61"/>
      <c r="VBT3" s="61"/>
      <c r="VBU3" s="61"/>
      <c r="VBV3" s="61"/>
      <c r="VBW3" s="61"/>
      <c r="VBX3" s="61"/>
      <c r="VBY3" s="61"/>
      <c r="VBZ3" s="61"/>
      <c r="VCA3" s="61"/>
      <c r="VCB3" s="61"/>
      <c r="VCC3" s="61"/>
      <c r="VCD3" s="61"/>
      <c r="VCE3" s="61"/>
      <c r="VCF3" s="61"/>
      <c r="VCG3" s="61"/>
      <c r="VCH3" s="61"/>
      <c r="VCI3" s="61"/>
      <c r="VCJ3" s="61"/>
      <c r="VCK3" s="61"/>
      <c r="VCL3" s="61"/>
      <c r="VCM3" s="61"/>
      <c r="VCN3" s="61"/>
      <c r="VCO3" s="61"/>
      <c r="VCP3" s="61"/>
      <c r="VCQ3" s="61"/>
      <c r="VCR3" s="61"/>
      <c r="VCS3" s="61"/>
      <c r="VCT3" s="61"/>
      <c r="VCU3" s="61"/>
      <c r="VCV3" s="61"/>
      <c r="VCW3" s="61"/>
      <c r="VCX3" s="61"/>
      <c r="VCY3" s="61"/>
      <c r="VCZ3" s="61"/>
      <c r="VDA3" s="61"/>
      <c r="VDB3" s="61"/>
      <c r="VDC3" s="61"/>
      <c r="VDD3" s="61"/>
      <c r="VDE3" s="61"/>
      <c r="VDF3" s="61"/>
      <c r="VDG3" s="61"/>
      <c r="VDH3" s="61"/>
      <c r="VDI3" s="61"/>
      <c r="VDJ3" s="61"/>
      <c r="VDK3" s="61"/>
      <c r="VDL3" s="61"/>
      <c r="VDM3" s="61"/>
      <c r="VDN3" s="61"/>
      <c r="VDO3" s="61"/>
      <c r="VDP3" s="61"/>
      <c r="VDQ3" s="61"/>
      <c r="VDR3" s="61"/>
      <c r="VDS3" s="61"/>
      <c r="VDT3" s="61"/>
      <c r="VDU3" s="61"/>
      <c r="VDV3" s="61"/>
      <c r="VDW3" s="61"/>
      <c r="VDX3" s="61"/>
      <c r="VDY3" s="61"/>
      <c r="VDZ3" s="61"/>
      <c r="VEA3" s="61"/>
      <c r="VEB3" s="61"/>
      <c r="VEC3" s="61"/>
      <c r="VED3" s="61"/>
      <c r="VEE3" s="61"/>
      <c r="VEF3" s="61"/>
      <c r="VEG3" s="61"/>
      <c r="VEH3" s="61"/>
      <c r="VEI3" s="61"/>
      <c r="VEJ3" s="61"/>
      <c r="VEK3" s="61"/>
      <c r="VEL3" s="61"/>
      <c r="VEM3" s="61"/>
      <c r="VEN3" s="61"/>
      <c r="VEO3" s="61"/>
      <c r="VEP3" s="61"/>
      <c r="VEQ3" s="61"/>
      <c r="VER3" s="61"/>
      <c r="VES3" s="61"/>
      <c r="VET3" s="61"/>
      <c r="VEU3" s="61"/>
      <c r="VEV3" s="61"/>
      <c r="VEW3" s="61"/>
      <c r="VEX3" s="61"/>
      <c r="VEY3" s="61"/>
      <c r="VEZ3" s="61"/>
      <c r="VFA3" s="61"/>
      <c r="VFB3" s="61"/>
      <c r="VFC3" s="61"/>
      <c r="VFD3" s="61"/>
      <c r="VFE3" s="61"/>
      <c r="VFF3" s="61"/>
      <c r="VFG3" s="61"/>
      <c r="VFH3" s="61"/>
      <c r="VFI3" s="61"/>
      <c r="VFJ3" s="61"/>
      <c r="VFK3" s="61"/>
      <c r="VFL3" s="61"/>
      <c r="VFM3" s="61"/>
      <c r="VFN3" s="61"/>
      <c r="VFO3" s="61"/>
      <c r="VFP3" s="61"/>
      <c r="VFQ3" s="61"/>
      <c r="VFR3" s="61"/>
      <c r="VFS3" s="61"/>
      <c r="VFT3" s="61"/>
      <c r="VFU3" s="61"/>
      <c r="VFV3" s="61"/>
      <c r="VFW3" s="61"/>
      <c r="VFX3" s="61"/>
      <c r="VFY3" s="61"/>
      <c r="VFZ3" s="61"/>
      <c r="VGA3" s="61"/>
      <c r="VGB3" s="61"/>
      <c r="VGC3" s="61"/>
      <c r="VGD3" s="61"/>
      <c r="VGE3" s="61"/>
      <c r="VGF3" s="61"/>
      <c r="VGG3" s="61"/>
      <c r="VGH3" s="61"/>
      <c r="VGI3" s="61"/>
      <c r="VGJ3" s="61"/>
      <c r="VGK3" s="61"/>
      <c r="VGL3" s="61"/>
      <c r="VGM3" s="61"/>
      <c r="VGN3" s="61"/>
      <c r="VGO3" s="61"/>
      <c r="VGP3" s="61"/>
      <c r="VGQ3" s="61"/>
      <c r="VGR3" s="61"/>
      <c r="VGS3" s="61"/>
      <c r="VGT3" s="61"/>
      <c r="VGU3" s="61"/>
      <c r="VGV3" s="61"/>
      <c r="VGW3" s="61"/>
      <c r="VGX3" s="61"/>
      <c r="VGY3" s="61"/>
      <c r="VGZ3" s="61"/>
      <c r="VHA3" s="61"/>
      <c r="VHB3" s="61"/>
      <c r="VHC3" s="61"/>
      <c r="VHD3" s="61"/>
      <c r="VHE3" s="61"/>
      <c r="VHF3" s="61"/>
      <c r="VHG3" s="61"/>
      <c r="VHH3" s="61"/>
      <c r="VHI3" s="61"/>
      <c r="VHJ3" s="61"/>
      <c r="VHK3" s="61"/>
      <c r="VHL3" s="61"/>
      <c r="VHM3" s="61"/>
      <c r="VHN3" s="61"/>
      <c r="VHO3" s="61"/>
      <c r="VHP3" s="61"/>
      <c r="VHQ3" s="61"/>
      <c r="VHR3" s="61"/>
      <c r="VHS3" s="61"/>
      <c r="VHT3" s="61"/>
      <c r="VHU3" s="61"/>
      <c r="VHV3" s="61"/>
      <c r="VHW3" s="61"/>
      <c r="VHX3" s="61"/>
      <c r="VHY3" s="61"/>
      <c r="VHZ3" s="61"/>
      <c r="VIA3" s="61"/>
      <c r="VIB3" s="61"/>
      <c r="VIC3" s="61"/>
      <c r="VID3" s="61"/>
      <c r="VIE3" s="61"/>
      <c r="VIF3" s="61"/>
      <c r="VIG3" s="61"/>
      <c r="VIH3" s="61"/>
      <c r="VII3" s="61"/>
      <c r="VIJ3" s="61"/>
      <c r="VIK3" s="61"/>
      <c r="VIL3" s="61"/>
      <c r="VIM3" s="61"/>
      <c r="VIN3" s="61"/>
      <c r="VIO3" s="61"/>
      <c r="VIP3" s="61"/>
      <c r="VIQ3" s="61"/>
      <c r="VIR3" s="61"/>
      <c r="VIS3" s="61"/>
      <c r="VIT3" s="61"/>
      <c r="VIU3" s="61"/>
      <c r="VIV3" s="61"/>
      <c r="VIW3" s="61"/>
      <c r="VIX3" s="61"/>
      <c r="VIY3" s="61"/>
      <c r="VIZ3" s="61"/>
      <c r="VJA3" s="61"/>
      <c r="VJB3" s="61"/>
      <c r="VJC3" s="61"/>
      <c r="VJD3" s="61"/>
      <c r="VJE3" s="61"/>
      <c r="VJF3" s="61"/>
      <c r="VJG3" s="61"/>
      <c r="VJH3" s="61"/>
      <c r="VJI3" s="61"/>
      <c r="VJJ3" s="61"/>
      <c r="VJK3" s="61"/>
      <c r="VJL3" s="61"/>
      <c r="VJM3" s="61"/>
      <c r="VJN3" s="61"/>
      <c r="VJO3" s="61"/>
      <c r="VJP3" s="61"/>
      <c r="VJQ3" s="61"/>
      <c r="VJR3" s="61"/>
      <c r="VJS3" s="61"/>
      <c r="VJT3" s="61"/>
      <c r="VJU3" s="61"/>
      <c r="VJV3" s="61"/>
      <c r="VJW3" s="61"/>
      <c r="VJX3" s="61"/>
      <c r="VJY3" s="61"/>
      <c r="VJZ3" s="61"/>
      <c r="VKA3" s="61"/>
      <c r="VKB3" s="61"/>
      <c r="VKC3" s="61"/>
      <c r="VKD3" s="61"/>
      <c r="VKE3" s="61"/>
      <c r="VKF3" s="61"/>
      <c r="VKG3" s="61"/>
      <c r="VKH3" s="61"/>
      <c r="VKI3" s="61"/>
      <c r="VKJ3" s="61"/>
      <c r="VKK3" s="61"/>
      <c r="VKL3" s="61"/>
      <c r="VKM3" s="61"/>
      <c r="VKN3" s="61"/>
      <c r="VKO3" s="61"/>
      <c r="VKP3" s="61"/>
      <c r="VKQ3" s="61"/>
      <c r="VKR3" s="61"/>
      <c r="VKS3" s="61"/>
      <c r="VKT3" s="61"/>
      <c r="VKU3" s="61"/>
      <c r="VKV3" s="61"/>
      <c r="VKW3" s="61"/>
      <c r="VKX3" s="61"/>
      <c r="VKY3" s="61"/>
      <c r="VKZ3" s="61"/>
      <c r="VLA3" s="61"/>
      <c r="VLB3" s="61"/>
      <c r="VLC3" s="61"/>
      <c r="VLD3" s="61"/>
      <c r="VLE3" s="61"/>
      <c r="VLF3" s="61"/>
      <c r="VLG3" s="61"/>
      <c r="VLH3" s="61"/>
      <c r="VLI3" s="61"/>
      <c r="VLJ3" s="61"/>
      <c r="VLK3" s="61"/>
      <c r="VLL3" s="61"/>
      <c r="VLM3" s="61"/>
      <c r="VLN3" s="61"/>
      <c r="VLO3" s="61"/>
      <c r="VLP3" s="61"/>
      <c r="VLQ3" s="61"/>
      <c r="VLR3" s="61"/>
      <c r="VLS3" s="61"/>
      <c r="VLT3" s="61"/>
      <c r="VLU3" s="61"/>
      <c r="VLV3" s="61"/>
      <c r="VLW3" s="61"/>
      <c r="VLX3" s="61"/>
      <c r="VLY3" s="61"/>
      <c r="VLZ3" s="61"/>
      <c r="VMA3" s="61"/>
      <c r="VMB3" s="61"/>
      <c r="VMC3" s="61"/>
      <c r="VMD3" s="61"/>
      <c r="VME3" s="61"/>
      <c r="VMF3" s="61"/>
      <c r="VMG3" s="61"/>
      <c r="VMH3" s="61"/>
      <c r="VMI3" s="61"/>
      <c r="VMJ3" s="61"/>
      <c r="VMK3" s="61"/>
      <c r="VML3" s="61"/>
      <c r="VMM3" s="61"/>
      <c r="VMN3" s="61"/>
      <c r="VMO3" s="61"/>
      <c r="VMP3" s="61"/>
      <c r="VMQ3" s="61"/>
      <c r="VMR3" s="61"/>
      <c r="VMS3" s="61"/>
      <c r="VMT3" s="61"/>
      <c r="VMU3" s="61"/>
      <c r="VMV3" s="61"/>
      <c r="VMW3" s="61"/>
      <c r="VMX3" s="61"/>
      <c r="VMY3" s="61"/>
      <c r="VMZ3" s="61"/>
      <c r="VNA3" s="61"/>
      <c r="VNB3" s="61"/>
      <c r="VNC3" s="61"/>
      <c r="VND3" s="61"/>
      <c r="VNE3" s="61"/>
      <c r="VNF3" s="61"/>
      <c r="VNG3" s="61"/>
      <c r="VNH3" s="61"/>
      <c r="VNI3" s="61"/>
      <c r="VNJ3" s="61"/>
      <c r="VNK3" s="61"/>
      <c r="VNL3" s="61"/>
      <c r="VNM3" s="61"/>
      <c r="VNN3" s="61"/>
      <c r="VNO3" s="61"/>
      <c r="VNP3" s="61"/>
      <c r="VNQ3" s="61"/>
      <c r="VNR3" s="61"/>
      <c r="VNS3" s="61"/>
      <c r="VNT3" s="61"/>
      <c r="VNU3" s="61"/>
      <c r="VNV3" s="61"/>
      <c r="VNW3" s="61"/>
      <c r="VNX3" s="61"/>
      <c r="VNY3" s="61"/>
      <c r="VNZ3" s="61"/>
      <c r="VOA3" s="61"/>
      <c r="VOB3" s="61"/>
      <c r="VOC3" s="61"/>
      <c r="VOD3" s="61"/>
      <c r="VOE3" s="61"/>
      <c r="VOF3" s="61"/>
      <c r="VOG3" s="61"/>
      <c r="VOH3" s="61"/>
      <c r="VOI3" s="61"/>
      <c r="VOJ3" s="61"/>
      <c r="VOK3" s="61"/>
      <c r="VOL3" s="61"/>
      <c r="VOM3" s="61"/>
      <c r="VON3" s="61"/>
      <c r="VOO3" s="61"/>
      <c r="VOP3" s="61"/>
      <c r="VOQ3" s="61"/>
      <c r="VOR3" s="61"/>
      <c r="VOS3" s="61"/>
      <c r="VOT3" s="61"/>
      <c r="VOU3" s="61"/>
      <c r="VOV3" s="61"/>
      <c r="VOW3" s="61"/>
      <c r="VOX3" s="61"/>
      <c r="VOY3" s="61"/>
      <c r="VOZ3" s="61"/>
      <c r="VPA3" s="61"/>
      <c r="VPB3" s="61"/>
      <c r="VPC3" s="61"/>
      <c r="VPD3" s="61"/>
      <c r="VPE3" s="61"/>
      <c r="VPF3" s="61"/>
      <c r="VPG3" s="61"/>
      <c r="VPH3" s="61"/>
      <c r="VPI3" s="61"/>
      <c r="VPJ3" s="61"/>
      <c r="VPK3" s="61"/>
      <c r="VPL3" s="61"/>
      <c r="VPM3" s="61"/>
      <c r="VPN3" s="61"/>
      <c r="VPO3" s="61"/>
      <c r="VPP3" s="61"/>
      <c r="VPQ3" s="61"/>
      <c r="VPR3" s="61"/>
      <c r="VPS3" s="61"/>
      <c r="VPT3" s="61"/>
      <c r="VPU3" s="61"/>
      <c r="VPV3" s="61"/>
      <c r="VPW3" s="61"/>
      <c r="VPX3" s="61"/>
      <c r="VPY3" s="61"/>
      <c r="VPZ3" s="61"/>
      <c r="VQA3" s="61"/>
      <c r="VQB3" s="61"/>
      <c r="VQC3" s="61"/>
      <c r="VQD3" s="61"/>
      <c r="VQE3" s="61"/>
      <c r="VQF3" s="61"/>
      <c r="VQG3" s="61"/>
      <c r="VQH3" s="61"/>
      <c r="VQI3" s="61"/>
      <c r="VQJ3" s="61"/>
      <c r="VQK3" s="61"/>
      <c r="VQL3" s="61"/>
      <c r="VQM3" s="61"/>
      <c r="VQN3" s="61"/>
      <c r="VQO3" s="61"/>
      <c r="VQP3" s="61"/>
      <c r="VQQ3" s="61"/>
      <c r="VQR3" s="61"/>
      <c r="VQS3" s="61"/>
      <c r="VQT3" s="61"/>
      <c r="VQU3" s="61"/>
      <c r="VQV3" s="61"/>
      <c r="VQW3" s="61"/>
      <c r="VQX3" s="61"/>
      <c r="VQY3" s="61"/>
      <c r="VQZ3" s="61"/>
      <c r="VRA3" s="61"/>
      <c r="VRB3" s="61"/>
      <c r="VRC3" s="61"/>
      <c r="VRD3" s="61"/>
      <c r="VRE3" s="61"/>
      <c r="VRF3" s="61"/>
      <c r="VRG3" s="61"/>
      <c r="VRH3" s="61"/>
      <c r="VRI3" s="61"/>
      <c r="VRJ3" s="61"/>
      <c r="VRK3" s="61"/>
      <c r="VRL3" s="61"/>
      <c r="VRM3" s="61"/>
      <c r="VRN3" s="61"/>
      <c r="VRO3" s="61"/>
      <c r="VRP3" s="61"/>
      <c r="VRQ3" s="61"/>
      <c r="VRR3" s="61"/>
      <c r="VRS3" s="61"/>
      <c r="VRT3" s="61"/>
      <c r="VRU3" s="61"/>
      <c r="VRV3" s="61"/>
      <c r="VRW3" s="61"/>
      <c r="VRX3" s="61"/>
      <c r="VRY3" s="61"/>
      <c r="VRZ3" s="61"/>
      <c r="VSA3" s="61"/>
      <c r="VSB3" s="61"/>
      <c r="VSC3" s="61"/>
      <c r="VSD3" s="61"/>
      <c r="VSE3" s="61"/>
      <c r="VSF3" s="61"/>
      <c r="VSG3" s="61"/>
      <c r="VSH3" s="61"/>
      <c r="VSI3" s="61"/>
      <c r="VSJ3" s="61"/>
      <c r="VSK3" s="61"/>
      <c r="VSL3" s="61"/>
      <c r="VSM3" s="61"/>
      <c r="VSN3" s="61"/>
      <c r="VSO3" s="61"/>
      <c r="VSP3" s="61"/>
      <c r="VSQ3" s="61"/>
      <c r="VSR3" s="61"/>
      <c r="VSS3" s="61"/>
      <c r="VST3" s="61"/>
      <c r="VSU3" s="61"/>
      <c r="VSV3" s="61"/>
      <c r="VSW3" s="61"/>
      <c r="VSX3" s="61"/>
      <c r="VSY3" s="61"/>
      <c r="VSZ3" s="61"/>
      <c r="VTA3" s="61"/>
      <c r="VTB3" s="61"/>
      <c r="VTC3" s="61"/>
      <c r="VTD3" s="61"/>
      <c r="VTE3" s="61"/>
      <c r="VTF3" s="61"/>
      <c r="VTG3" s="61"/>
      <c r="VTH3" s="61"/>
      <c r="VTI3" s="61"/>
      <c r="VTJ3" s="61"/>
      <c r="VTK3" s="61"/>
      <c r="VTL3" s="61"/>
      <c r="VTM3" s="61"/>
      <c r="VTN3" s="61"/>
      <c r="VTO3" s="61"/>
      <c r="VTP3" s="61"/>
      <c r="VTQ3" s="61"/>
      <c r="VTR3" s="61"/>
      <c r="VTS3" s="61"/>
      <c r="VTT3" s="61"/>
      <c r="VTU3" s="61"/>
      <c r="VTV3" s="61"/>
      <c r="VTW3" s="61"/>
      <c r="VTX3" s="61"/>
      <c r="VTY3" s="61"/>
      <c r="VTZ3" s="61"/>
      <c r="VUA3" s="61"/>
      <c r="VUB3" s="61"/>
      <c r="VUC3" s="61"/>
      <c r="VUD3" s="61"/>
      <c r="VUE3" s="61"/>
      <c r="VUF3" s="61"/>
      <c r="VUG3" s="61"/>
      <c r="VUH3" s="61"/>
      <c r="VUI3" s="61"/>
      <c r="VUJ3" s="61"/>
      <c r="VUK3" s="61"/>
      <c r="VUL3" s="61"/>
      <c r="VUM3" s="61"/>
      <c r="VUN3" s="61"/>
      <c r="VUO3" s="61"/>
      <c r="VUP3" s="61"/>
      <c r="VUQ3" s="61"/>
      <c r="VUR3" s="61"/>
      <c r="VUS3" s="61"/>
      <c r="VUT3" s="61"/>
      <c r="VUU3" s="61"/>
      <c r="VUV3" s="61"/>
      <c r="VUW3" s="61"/>
      <c r="VUX3" s="61"/>
      <c r="VUY3" s="61"/>
      <c r="VUZ3" s="61"/>
      <c r="VVA3" s="61"/>
      <c r="VVB3" s="61"/>
      <c r="VVC3" s="61"/>
      <c r="VVD3" s="61"/>
      <c r="VVE3" s="61"/>
      <c r="VVF3" s="61"/>
      <c r="VVG3" s="61"/>
      <c r="VVH3" s="61"/>
      <c r="VVI3" s="61"/>
      <c r="VVJ3" s="61"/>
      <c r="VVK3" s="61"/>
      <c r="VVL3" s="61"/>
      <c r="VVM3" s="61"/>
      <c r="VVN3" s="61"/>
      <c r="VVO3" s="61"/>
      <c r="VVP3" s="61"/>
      <c r="VVQ3" s="61"/>
      <c r="VVR3" s="61"/>
      <c r="VVS3" s="61"/>
      <c r="VVT3" s="61"/>
      <c r="VVU3" s="61"/>
      <c r="VVV3" s="61"/>
      <c r="VVW3" s="61"/>
      <c r="VVX3" s="61"/>
      <c r="VVY3" s="61"/>
      <c r="VVZ3" s="61"/>
      <c r="VWA3" s="61"/>
      <c r="VWB3" s="61"/>
      <c r="VWC3" s="61"/>
      <c r="VWD3" s="61"/>
      <c r="VWE3" s="61"/>
      <c r="VWF3" s="61"/>
      <c r="VWG3" s="61"/>
      <c r="VWH3" s="61"/>
      <c r="VWI3" s="61"/>
      <c r="VWJ3" s="61"/>
      <c r="VWK3" s="61"/>
      <c r="VWL3" s="61"/>
      <c r="VWM3" s="61"/>
      <c r="VWN3" s="61"/>
      <c r="VWO3" s="61"/>
      <c r="VWP3" s="61"/>
      <c r="VWQ3" s="61"/>
      <c r="VWR3" s="61"/>
      <c r="VWS3" s="61"/>
      <c r="VWT3" s="61"/>
      <c r="VWU3" s="61"/>
      <c r="VWV3" s="61"/>
      <c r="VWW3" s="61"/>
      <c r="VWX3" s="61"/>
      <c r="VWY3" s="61"/>
      <c r="VWZ3" s="61"/>
      <c r="VXA3" s="61"/>
      <c r="VXB3" s="61"/>
      <c r="VXC3" s="61"/>
      <c r="VXD3" s="61"/>
      <c r="VXE3" s="61"/>
      <c r="VXF3" s="61"/>
      <c r="VXG3" s="61"/>
      <c r="VXH3" s="61"/>
      <c r="VXI3" s="61"/>
      <c r="VXJ3" s="61"/>
      <c r="VXK3" s="61"/>
      <c r="VXL3" s="61"/>
      <c r="VXM3" s="61"/>
      <c r="VXN3" s="61"/>
      <c r="VXO3" s="61"/>
      <c r="VXP3" s="61"/>
      <c r="VXQ3" s="61"/>
      <c r="VXR3" s="61"/>
      <c r="VXS3" s="61"/>
      <c r="VXT3" s="61"/>
      <c r="VXU3" s="61"/>
      <c r="VXV3" s="61"/>
      <c r="VXW3" s="61"/>
      <c r="VXX3" s="61"/>
      <c r="VXY3" s="61"/>
      <c r="VXZ3" s="61"/>
      <c r="VYA3" s="61"/>
      <c r="VYB3" s="61"/>
      <c r="VYC3" s="61"/>
      <c r="VYD3" s="61"/>
      <c r="VYE3" s="61"/>
      <c r="VYF3" s="61"/>
      <c r="VYG3" s="61"/>
      <c r="VYH3" s="61"/>
      <c r="VYI3" s="61"/>
      <c r="VYJ3" s="61"/>
      <c r="VYK3" s="61"/>
      <c r="VYL3" s="61"/>
      <c r="VYM3" s="61"/>
      <c r="VYN3" s="61"/>
      <c r="VYO3" s="61"/>
      <c r="VYP3" s="61"/>
      <c r="VYQ3" s="61"/>
      <c r="VYR3" s="61"/>
      <c r="VYS3" s="61"/>
      <c r="VYT3" s="61"/>
      <c r="VYU3" s="61"/>
      <c r="VYV3" s="61"/>
      <c r="VYW3" s="61"/>
      <c r="VYX3" s="61"/>
      <c r="VYY3" s="61"/>
      <c r="VYZ3" s="61"/>
      <c r="VZA3" s="61"/>
      <c r="VZB3" s="61"/>
      <c r="VZC3" s="61"/>
      <c r="VZD3" s="61"/>
      <c r="VZE3" s="61"/>
      <c r="VZF3" s="61"/>
      <c r="VZG3" s="61"/>
      <c r="VZH3" s="61"/>
      <c r="VZI3" s="61"/>
      <c r="VZJ3" s="61"/>
      <c r="VZK3" s="61"/>
      <c r="VZL3" s="61"/>
      <c r="VZM3" s="61"/>
      <c r="VZN3" s="61"/>
      <c r="VZO3" s="61"/>
      <c r="VZP3" s="61"/>
      <c r="VZQ3" s="61"/>
      <c r="VZR3" s="61"/>
      <c r="VZS3" s="61"/>
      <c r="VZT3" s="61"/>
      <c r="VZU3" s="61"/>
      <c r="VZV3" s="61"/>
      <c r="VZW3" s="61"/>
      <c r="VZX3" s="61"/>
      <c r="VZY3" s="61"/>
      <c r="VZZ3" s="61"/>
      <c r="WAA3" s="61"/>
      <c r="WAB3" s="61"/>
      <c r="WAC3" s="61"/>
      <c r="WAD3" s="61"/>
      <c r="WAE3" s="61"/>
      <c r="WAF3" s="61"/>
      <c r="WAG3" s="61"/>
      <c r="WAH3" s="61"/>
      <c r="WAI3" s="61"/>
      <c r="WAJ3" s="61"/>
      <c r="WAK3" s="61"/>
      <c r="WAL3" s="61"/>
      <c r="WAM3" s="61"/>
      <c r="WAN3" s="61"/>
      <c r="WAO3" s="61"/>
      <c r="WAP3" s="61"/>
      <c r="WAQ3" s="61"/>
      <c r="WAR3" s="61"/>
      <c r="WAS3" s="61"/>
      <c r="WAT3" s="61"/>
      <c r="WAU3" s="61"/>
      <c r="WAV3" s="61"/>
      <c r="WAW3" s="61"/>
      <c r="WAX3" s="61"/>
      <c r="WAY3" s="61"/>
      <c r="WAZ3" s="61"/>
      <c r="WBA3" s="61"/>
      <c r="WBB3" s="61"/>
      <c r="WBC3" s="61"/>
      <c r="WBD3" s="61"/>
      <c r="WBE3" s="61"/>
      <c r="WBF3" s="61"/>
      <c r="WBG3" s="61"/>
      <c r="WBH3" s="61"/>
      <c r="WBI3" s="61"/>
      <c r="WBJ3" s="61"/>
      <c r="WBK3" s="61"/>
      <c r="WBL3" s="61"/>
      <c r="WBM3" s="61"/>
      <c r="WBN3" s="61"/>
      <c r="WBO3" s="61"/>
      <c r="WBP3" s="61"/>
      <c r="WBQ3" s="61"/>
      <c r="WBR3" s="61"/>
      <c r="WBS3" s="61"/>
      <c r="WBT3" s="61"/>
      <c r="WBU3" s="61"/>
      <c r="WBV3" s="61"/>
      <c r="WBW3" s="61"/>
      <c r="WBX3" s="61"/>
      <c r="WBY3" s="61"/>
      <c r="WBZ3" s="61"/>
      <c r="WCA3" s="61"/>
      <c r="WCB3" s="61"/>
      <c r="WCC3" s="61"/>
      <c r="WCD3" s="61"/>
      <c r="WCE3" s="61"/>
      <c r="WCF3" s="61"/>
      <c r="WCG3" s="61"/>
      <c r="WCH3" s="61"/>
      <c r="WCI3" s="61"/>
      <c r="WCJ3" s="61"/>
      <c r="WCK3" s="61"/>
      <c r="WCL3" s="61"/>
      <c r="WCM3" s="61"/>
      <c r="WCN3" s="61"/>
      <c r="WCO3" s="61"/>
      <c r="WCP3" s="61"/>
      <c r="WCQ3" s="61"/>
      <c r="WCR3" s="61"/>
      <c r="WCS3" s="61"/>
      <c r="WCT3" s="61"/>
      <c r="WCU3" s="61"/>
      <c r="WCV3" s="61"/>
      <c r="WCW3" s="61"/>
      <c r="WCX3" s="61"/>
      <c r="WCY3" s="61"/>
      <c r="WCZ3" s="61"/>
      <c r="WDA3" s="61"/>
      <c r="WDB3" s="61"/>
      <c r="WDC3" s="61"/>
      <c r="WDD3" s="61"/>
      <c r="WDE3" s="61"/>
      <c r="WDF3" s="61"/>
      <c r="WDG3" s="61"/>
      <c r="WDH3" s="61"/>
      <c r="WDI3" s="61"/>
      <c r="WDJ3" s="61"/>
      <c r="WDK3" s="61"/>
      <c r="WDL3" s="61"/>
      <c r="WDM3" s="61"/>
      <c r="WDN3" s="61"/>
      <c r="WDO3" s="61"/>
      <c r="WDP3" s="61"/>
      <c r="WDQ3" s="61"/>
      <c r="WDR3" s="61"/>
      <c r="WDS3" s="61"/>
      <c r="WDT3" s="61"/>
      <c r="WDU3" s="61"/>
      <c r="WDV3" s="61"/>
      <c r="WDW3" s="61"/>
      <c r="WDX3" s="61"/>
      <c r="WDY3" s="61"/>
      <c r="WDZ3" s="61"/>
      <c r="WEA3" s="61"/>
      <c r="WEB3" s="61"/>
      <c r="WEC3" s="61"/>
      <c r="WED3" s="61"/>
      <c r="WEE3" s="61"/>
      <c r="WEF3" s="61"/>
      <c r="WEG3" s="61"/>
      <c r="WEH3" s="61"/>
      <c r="WEI3" s="61"/>
      <c r="WEJ3" s="61"/>
      <c r="WEK3" s="61"/>
      <c r="WEL3" s="61"/>
      <c r="WEM3" s="61"/>
      <c r="WEN3" s="61"/>
      <c r="WEO3" s="61"/>
      <c r="WEP3" s="61"/>
      <c r="WEQ3" s="61"/>
      <c r="WER3" s="61"/>
      <c r="WES3" s="61"/>
      <c r="WET3" s="61"/>
      <c r="WEU3" s="61"/>
      <c r="WEV3" s="61"/>
      <c r="WEW3" s="61"/>
      <c r="WEX3" s="61"/>
      <c r="WEY3" s="61"/>
      <c r="WEZ3" s="61"/>
      <c r="WFA3" s="61"/>
      <c r="WFB3" s="61"/>
      <c r="WFC3" s="61"/>
      <c r="WFD3" s="61"/>
      <c r="WFE3" s="61"/>
      <c r="WFF3" s="61"/>
      <c r="WFG3" s="61"/>
      <c r="WFH3" s="61"/>
      <c r="WFI3" s="61"/>
      <c r="WFJ3" s="61"/>
      <c r="WFK3" s="61"/>
      <c r="WFL3" s="61"/>
      <c r="WFM3" s="61"/>
      <c r="WFN3" s="61"/>
      <c r="WFO3" s="61"/>
      <c r="WFP3" s="61"/>
      <c r="WFQ3" s="61"/>
      <c r="WFR3" s="61"/>
      <c r="WFS3" s="61"/>
      <c r="WFT3" s="61"/>
      <c r="WFU3" s="61"/>
      <c r="WFV3" s="61"/>
      <c r="WFW3" s="61"/>
      <c r="WFX3" s="61"/>
      <c r="WFY3" s="61"/>
      <c r="WFZ3" s="61"/>
      <c r="WGA3" s="61"/>
      <c r="WGB3" s="61"/>
      <c r="WGC3" s="61"/>
      <c r="WGD3" s="61"/>
      <c r="WGE3" s="61"/>
      <c r="WGF3" s="61"/>
      <c r="WGG3" s="61"/>
      <c r="WGH3" s="61"/>
      <c r="WGI3" s="61"/>
      <c r="WGJ3" s="61"/>
      <c r="WGK3" s="61"/>
      <c r="WGL3" s="61"/>
      <c r="WGM3" s="61"/>
      <c r="WGN3" s="61"/>
      <c r="WGO3" s="61"/>
      <c r="WGP3" s="61"/>
      <c r="WGQ3" s="61"/>
      <c r="WGR3" s="61"/>
      <c r="WGS3" s="61"/>
      <c r="WGT3" s="61"/>
      <c r="WGU3" s="61"/>
      <c r="WGV3" s="61"/>
      <c r="WGW3" s="61"/>
      <c r="WGX3" s="61"/>
      <c r="WGY3" s="61"/>
      <c r="WGZ3" s="61"/>
      <c r="WHA3" s="61"/>
      <c r="WHB3" s="61"/>
      <c r="WHC3" s="61"/>
      <c r="WHD3" s="61"/>
      <c r="WHE3" s="61"/>
      <c r="WHF3" s="61"/>
      <c r="WHG3" s="61"/>
      <c r="WHH3" s="61"/>
      <c r="WHI3" s="61"/>
      <c r="WHJ3" s="61"/>
      <c r="WHK3" s="61"/>
      <c r="WHL3" s="61"/>
      <c r="WHM3" s="61"/>
      <c r="WHN3" s="61"/>
      <c r="WHO3" s="61"/>
      <c r="WHP3" s="61"/>
      <c r="WHQ3" s="61"/>
      <c r="WHR3" s="61"/>
      <c r="WHS3" s="61"/>
      <c r="WHT3" s="61"/>
      <c r="WHU3" s="61"/>
      <c r="WHV3" s="61"/>
      <c r="WHW3" s="61"/>
      <c r="WHX3" s="61"/>
      <c r="WHY3" s="61"/>
      <c r="WHZ3" s="61"/>
      <c r="WIA3" s="61"/>
      <c r="WIB3" s="61"/>
      <c r="WIC3" s="61"/>
      <c r="WID3" s="61"/>
      <c r="WIE3" s="61"/>
      <c r="WIF3" s="61"/>
      <c r="WIG3" s="61"/>
      <c r="WIH3" s="61"/>
      <c r="WII3" s="61"/>
      <c r="WIJ3" s="61"/>
      <c r="WIK3" s="61"/>
      <c r="WIL3" s="61"/>
      <c r="WIM3" s="61"/>
      <c r="WIN3" s="61"/>
      <c r="WIO3" s="61"/>
      <c r="WIP3" s="61"/>
      <c r="WIQ3" s="61"/>
      <c r="WIR3" s="61"/>
      <c r="WIS3" s="61"/>
      <c r="WIT3" s="61"/>
      <c r="WIU3" s="61"/>
      <c r="WIV3" s="61"/>
      <c r="WIW3" s="61"/>
      <c r="WIX3" s="61"/>
      <c r="WIY3" s="61"/>
      <c r="WIZ3" s="61"/>
      <c r="WJA3" s="61"/>
      <c r="WJB3" s="61"/>
      <c r="WJC3" s="61"/>
      <c r="WJD3" s="61"/>
      <c r="WJE3" s="61"/>
      <c r="WJF3" s="61"/>
      <c r="WJG3" s="61"/>
      <c r="WJH3" s="61"/>
      <c r="WJI3" s="61"/>
      <c r="WJJ3" s="61"/>
      <c r="WJK3" s="61"/>
      <c r="WJL3" s="61"/>
      <c r="WJM3" s="61"/>
      <c r="WJN3" s="61"/>
      <c r="WJO3" s="61"/>
      <c r="WJP3" s="61"/>
      <c r="WJQ3" s="61"/>
      <c r="WJR3" s="61"/>
      <c r="WJS3" s="61"/>
      <c r="WJT3" s="61"/>
      <c r="WJU3" s="61"/>
      <c r="WJV3" s="61"/>
      <c r="WJW3" s="61"/>
      <c r="WJX3" s="61"/>
      <c r="WJY3" s="61"/>
      <c r="WJZ3" s="61"/>
      <c r="WKA3" s="61"/>
      <c r="WKB3" s="61"/>
      <c r="WKC3" s="61"/>
      <c r="WKD3" s="61"/>
      <c r="WKE3" s="61"/>
      <c r="WKF3" s="61"/>
      <c r="WKG3" s="61"/>
      <c r="WKH3" s="61"/>
      <c r="WKI3" s="61"/>
      <c r="WKJ3" s="61"/>
      <c r="WKK3" s="61"/>
      <c r="WKL3" s="61"/>
      <c r="WKM3" s="61"/>
      <c r="WKN3" s="61"/>
      <c r="WKO3" s="61"/>
      <c r="WKP3" s="61"/>
      <c r="WKQ3" s="61"/>
      <c r="WKR3" s="61"/>
      <c r="WKS3" s="61"/>
      <c r="WKT3" s="61"/>
      <c r="WKU3" s="61"/>
      <c r="WKV3" s="61"/>
      <c r="WKW3" s="61"/>
      <c r="WKX3" s="61"/>
      <c r="WKY3" s="61"/>
      <c r="WKZ3" s="61"/>
      <c r="WLA3" s="61"/>
      <c r="WLB3" s="61"/>
      <c r="WLC3" s="61"/>
      <c r="WLD3" s="61"/>
      <c r="WLE3" s="61"/>
      <c r="WLF3" s="61"/>
      <c r="WLG3" s="61"/>
      <c r="WLH3" s="61"/>
      <c r="WLI3" s="61"/>
      <c r="WLJ3" s="61"/>
      <c r="WLK3" s="61"/>
      <c r="WLL3" s="61"/>
      <c r="WLM3" s="61"/>
      <c r="WLN3" s="61"/>
      <c r="WLO3" s="61"/>
      <c r="WLP3" s="61"/>
      <c r="WLQ3" s="61"/>
      <c r="WLR3" s="61"/>
      <c r="WLS3" s="61"/>
      <c r="WLT3" s="61"/>
      <c r="WLU3" s="61"/>
      <c r="WLV3" s="61"/>
      <c r="WLW3" s="61"/>
      <c r="WLX3" s="61"/>
      <c r="WLY3" s="61"/>
      <c r="WLZ3" s="61"/>
      <c r="WMA3" s="61"/>
      <c r="WMB3" s="61"/>
      <c r="WMC3" s="61"/>
      <c r="WMD3" s="61"/>
      <c r="WME3" s="61"/>
      <c r="WMF3" s="61"/>
      <c r="WMG3" s="61"/>
      <c r="WMH3" s="61"/>
      <c r="WMI3" s="61"/>
      <c r="WMJ3" s="61"/>
      <c r="WMK3" s="61"/>
      <c r="WML3" s="61"/>
      <c r="WMM3" s="61"/>
      <c r="WMN3" s="61"/>
      <c r="WMO3" s="61"/>
      <c r="WMP3" s="61"/>
      <c r="WMQ3" s="61"/>
      <c r="WMR3" s="61"/>
      <c r="WMS3" s="61"/>
      <c r="WMT3" s="61"/>
      <c r="WMU3" s="61"/>
      <c r="WMV3" s="61"/>
      <c r="WMW3" s="61"/>
      <c r="WMX3" s="61"/>
      <c r="WMY3" s="61"/>
      <c r="WMZ3" s="61"/>
      <c r="WNA3" s="61"/>
      <c r="WNB3" s="61"/>
      <c r="WNC3" s="61"/>
      <c r="WND3" s="61"/>
      <c r="WNE3" s="61"/>
      <c r="WNF3" s="61"/>
      <c r="WNG3" s="61"/>
      <c r="WNH3" s="61"/>
      <c r="WNI3" s="61"/>
      <c r="WNJ3" s="61"/>
      <c r="WNK3" s="61"/>
      <c r="WNL3" s="61"/>
      <c r="WNM3" s="61"/>
      <c r="WNN3" s="61"/>
      <c r="WNO3" s="61"/>
      <c r="WNP3" s="61"/>
      <c r="WNQ3" s="61"/>
      <c r="WNR3" s="61"/>
      <c r="WNS3" s="61"/>
      <c r="WNT3" s="61"/>
      <c r="WNU3" s="61"/>
      <c r="WNV3" s="61"/>
      <c r="WNW3" s="61"/>
      <c r="WNX3" s="61"/>
      <c r="WNY3" s="61"/>
      <c r="WNZ3" s="61"/>
      <c r="WOA3" s="61"/>
      <c r="WOB3" s="61"/>
      <c r="WOC3" s="61"/>
      <c r="WOD3" s="61"/>
      <c r="WOE3" s="61"/>
      <c r="WOF3" s="61"/>
      <c r="WOG3" s="61"/>
      <c r="WOH3" s="61"/>
      <c r="WOI3" s="61"/>
      <c r="WOJ3" s="61"/>
      <c r="WOK3" s="61"/>
      <c r="WOL3" s="61"/>
      <c r="WOM3" s="61"/>
      <c r="WON3" s="61"/>
      <c r="WOO3" s="61"/>
      <c r="WOP3" s="61"/>
      <c r="WOQ3" s="61"/>
      <c r="WOR3" s="61"/>
      <c r="WOS3" s="61"/>
      <c r="WOT3" s="61"/>
      <c r="WOU3" s="61"/>
      <c r="WOV3" s="61"/>
      <c r="WOW3" s="61"/>
      <c r="WOX3" s="61"/>
      <c r="WOY3" s="61"/>
      <c r="WOZ3" s="61"/>
      <c r="WPA3" s="61"/>
      <c r="WPB3" s="61"/>
      <c r="WPC3" s="61"/>
      <c r="WPD3" s="61"/>
      <c r="WPE3" s="61"/>
      <c r="WPF3" s="61"/>
      <c r="WPG3" s="61"/>
      <c r="WPH3" s="61"/>
      <c r="WPI3" s="61"/>
      <c r="WPJ3" s="61"/>
      <c r="WPK3" s="61"/>
      <c r="WPL3" s="61"/>
      <c r="WPM3" s="61"/>
      <c r="WPN3" s="61"/>
      <c r="WPO3" s="61"/>
      <c r="WPP3" s="61"/>
      <c r="WPQ3" s="61"/>
      <c r="WPR3" s="61"/>
      <c r="WPS3" s="61"/>
      <c r="WPT3" s="61"/>
      <c r="WPU3" s="61"/>
      <c r="WPV3" s="61"/>
      <c r="WPW3" s="61"/>
      <c r="WPX3" s="61"/>
      <c r="WPY3" s="61"/>
      <c r="WPZ3" s="61"/>
      <c r="WQA3" s="61"/>
      <c r="WQB3" s="61"/>
      <c r="WQC3" s="61"/>
      <c r="WQD3" s="61"/>
      <c r="WQE3" s="61"/>
      <c r="WQF3" s="61"/>
      <c r="WQG3" s="61"/>
      <c r="WQH3" s="61"/>
      <c r="WQI3" s="61"/>
      <c r="WQJ3" s="61"/>
      <c r="WQK3" s="61"/>
      <c r="WQL3" s="61"/>
      <c r="WQM3" s="61"/>
      <c r="WQN3" s="61"/>
      <c r="WQO3" s="61"/>
      <c r="WQP3" s="61"/>
      <c r="WQQ3" s="61"/>
      <c r="WQR3" s="61"/>
      <c r="WQS3" s="61"/>
      <c r="WQT3" s="61"/>
      <c r="WQU3" s="61"/>
      <c r="WQV3" s="61"/>
      <c r="WQW3" s="61"/>
      <c r="WQX3" s="61"/>
      <c r="WQY3" s="61"/>
      <c r="WQZ3" s="61"/>
      <c r="WRA3" s="61"/>
      <c r="WRB3" s="61"/>
      <c r="WRC3" s="61"/>
      <c r="WRD3" s="61"/>
      <c r="WRE3" s="61"/>
      <c r="WRF3" s="61"/>
      <c r="WRG3" s="61"/>
      <c r="WRH3" s="61"/>
      <c r="WRI3" s="61"/>
      <c r="WRJ3" s="61"/>
      <c r="WRK3" s="61"/>
      <c r="WRL3" s="61"/>
      <c r="WRM3" s="61"/>
      <c r="WRN3" s="61"/>
      <c r="WRO3" s="61"/>
      <c r="WRP3" s="61"/>
      <c r="WRQ3" s="61"/>
      <c r="WRR3" s="61"/>
      <c r="WRS3" s="61"/>
      <c r="WRT3" s="61"/>
      <c r="WRU3" s="61"/>
      <c r="WRV3" s="61"/>
      <c r="WRW3" s="61"/>
      <c r="WRX3" s="61"/>
      <c r="WRY3" s="61"/>
      <c r="WRZ3" s="61"/>
      <c r="WSA3" s="61"/>
      <c r="WSB3" s="61"/>
      <c r="WSC3" s="61"/>
      <c r="WSD3" s="61"/>
      <c r="WSE3" s="61"/>
      <c r="WSF3" s="61"/>
      <c r="WSG3" s="61"/>
      <c r="WSH3" s="61"/>
      <c r="WSI3" s="61"/>
      <c r="WSJ3" s="61"/>
      <c r="WSK3" s="61"/>
      <c r="WSL3" s="61"/>
      <c r="WSM3" s="61"/>
      <c r="WSN3" s="61"/>
      <c r="WSO3" s="61"/>
      <c r="WSP3" s="61"/>
      <c r="WSQ3" s="61"/>
      <c r="WSR3" s="61"/>
      <c r="WSS3" s="61"/>
      <c r="WST3" s="61"/>
      <c r="WSU3" s="61"/>
      <c r="WSV3" s="61"/>
      <c r="WSW3" s="61"/>
      <c r="WSX3" s="61"/>
      <c r="WSY3" s="61"/>
      <c r="WSZ3" s="61"/>
      <c r="WTA3" s="61"/>
      <c r="WTB3" s="61"/>
      <c r="WTC3" s="61"/>
      <c r="WTD3" s="61"/>
      <c r="WTE3" s="61"/>
      <c r="WTF3" s="61"/>
      <c r="WTG3" s="61"/>
      <c r="WTH3" s="61"/>
      <c r="WTI3" s="61"/>
      <c r="WTJ3" s="61"/>
      <c r="WTK3" s="61"/>
      <c r="WTL3" s="61"/>
      <c r="WTM3" s="61"/>
      <c r="WTN3" s="61"/>
      <c r="WTO3" s="61"/>
      <c r="WTP3" s="61"/>
      <c r="WTQ3" s="61"/>
      <c r="WTR3" s="61"/>
      <c r="WTS3" s="61"/>
      <c r="WTT3" s="61"/>
      <c r="WTU3" s="61"/>
      <c r="WTV3" s="61"/>
      <c r="WTW3" s="61"/>
      <c r="WTX3" s="61"/>
      <c r="WTY3" s="61"/>
      <c r="WTZ3" s="61"/>
      <c r="WUA3" s="61"/>
      <c r="WUB3" s="61"/>
      <c r="WUC3" s="61"/>
      <c r="WUD3" s="61"/>
      <c r="WUE3" s="61"/>
      <c r="WUF3" s="61"/>
      <c r="WUG3" s="61"/>
      <c r="WUH3" s="61"/>
      <c r="WUI3" s="61"/>
      <c r="WUJ3" s="61"/>
      <c r="WUK3" s="61"/>
      <c r="WUL3" s="61"/>
      <c r="WUM3" s="61"/>
      <c r="WUN3" s="61"/>
      <c r="WUO3" s="61"/>
      <c r="WUP3" s="61"/>
      <c r="WUQ3" s="61"/>
      <c r="WUR3" s="61"/>
      <c r="WUS3" s="61"/>
      <c r="WUT3" s="61"/>
      <c r="WUU3" s="61"/>
      <c r="WUV3" s="61"/>
      <c r="WUW3" s="61"/>
      <c r="WUX3" s="61"/>
      <c r="WUY3" s="61"/>
      <c r="WUZ3" s="61"/>
      <c r="WVA3" s="61"/>
      <c r="WVB3" s="61"/>
      <c r="WVC3" s="61"/>
      <c r="WVD3" s="61"/>
      <c r="WVE3" s="61"/>
      <c r="WVF3" s="61"/>
      <c r="WVG3" s="61"/>
      <c r="WVH3" s="61"/>
      <c r="WVI3" s="61"/>
      <c r="WVJ3" s="61"/>
      <c r="WVK3" s="61"/>
      <c r="WVL3" s="61"/>
      <c r="WVM3" s="61"/>
      <c r="WVN3" s="61"/>
      <c r="WVO3" s="61"/>
      <c r="WVP3" s="61"/>
      <c r="WVQ3" s="61"/>
      <c r="WVR3" s="61"/>
      <c r="WVS3" s="61"/>
      <c r="WVT3" s="61"/>
      <c r="WVU3" s="61"/>
      <c r="WVV3" s="61"/>
      <c r="WVW3" s="61"/>
      <c r="WVX3" s="61"/>
      <c r="WVY3" s="61"/>
      <c r="WVZ3" s="61"/>
      <c r="WWA3" s="61"/>
      <c r="WWB3" s="61"/>
      <c r="WWC3" s="61"/>
      <c r="WWD3" s="61"/>
      <c r="WWE3" s="61"/>
      <c r="WWF3" s="61"/>
      <c r="WWG3" s="61"/>
      <c r="WWH3" s="61"/>
      <c r="WWI3" s="61"/>
      <c r="WWJ3" s="61"/>
      <c r="WWK3" s="61"/>
      <c r="WWL3" s="61"/>
      <c r="WWM3" s="61"/>
      <c r="WWN3" s="61"/>
      <c r="WWO3" s="61"/>
      <c r="WWP3" s="61"/>
      <c r="WWQ3" s="61"/>
      <c r="WWR3" s="61"/>
      <c r="WWS3" s="61"/>
      <c r="WWT3" s="61"/>
      <c r="WWU3" s="61"/>
      <c r="WWV3" s="61"/>
      <c r="WWW3" s="61"/>
      <c r="WWX3" s="61"/>
      <c r="WWY3" s="61"/>
      <c r="WWZ3" s="61"/>
      <c r="WXA3" s="61"/>
      <c r="WXB3" s="61"/>
      <c r="WXC3" s="61"/>
      <c r="WXD3" s="61"/>
      <c r="WXE3" s="61"/>
      <c r="WXF3" s="61"/>
      <c r="WXG3" s="61"/>
      <c r="WXH3" s="61"/>
      <c r="WXI3" s="61"/>
      <c r="WXJ3" s="61"/>
      <c r="WXK3" s="61"/>
      <c r="WXL3" s="61"/>
      <c r="WXM3" s="61"/>
      <c r="WXN3" s="61"/>
      <c r="WXO3" s="61"/>
      <c r="WXP3" s="61"/>
      <c r="WXQ3" s="61"/>
      <c r="WXR3" s="61"/>
      <c r="WXS3" s="61"/>
      <c r="WXT3" s="61"/>
      <c r="WXU3" s="61"/>
      <c r="WXV3" s="61"/>
      <c r="WXW3" s="61"/>
      <c r="WXX3" s="61"/>
      <c r="WXY3" s="61"/>
      <c r="WXZ3" s="61"/>
      <c r="WYA3" s="61"/>
      <c r="WYB3" s="61"/>
      <c r="WYC3" s="61"/>
      <c r="WYD3" s="61"/>
      <c r="WYE3" s="61"/>
      <c r="WYF3" s="61"/>
      <c r="WYG3" s="61"/>
      <c r="WYH3" s="61"/>
      <c r="WYI3" s="61"/>
      <c r="WYJ3" s="61"/>
      <c r="WYK3" s="61"/>
      <c r="WYL3" s="61"/>
      <c r="WYM3" s="61"/>
      <c r="WYN3" s="61"/>
      <c r="WYO3" s="61"/>
      <c r="WYP3" s="61"/>
      <c r="WYQ3" s="61"/>
      <c r="WYR3" s="61"/>
      <c r="WYS3" s="61"/>
      <c r="WYT3" s="61"/>
      <c r="WYU3" s="61"/>
      <c r="WYV3" s="61"/>
      <c r="WYW3" s="61"/>
      <c r="WYX3" s="61"/>
      <c r="WYY3" s="61"/>
      <c r="WYZ3" s="61"/>
      <c r="WZA3" s="61"/>
      <c r="WZB3" s="61"/>
      <c r="WZC3" s="61"/>
      <c r="WZD3" s="61"/>
      <c r="WZE3" s="61"/>
      <c r="WZF3" s="61"/>
      <c r="WZG3" s="61"/>
      <c r="WZH3" s="61"/>
      <c r="WZI3" s="61"/>
      <c r="WZJ3" s="61"/>
      <c r="WZK3" s="61"/>
      <c r="WZL3" s="61"/>
      <c r="WZM3" s="61"/>
      <c r="WZN3" s="61"/>
      <c r="WZO3" s="61"/>
      <c r="WZP3" s="61"/>
      <c r="WZQ3" s="61"/>
      <c r="WZR3" s="61"/>
      <c r="WZS3" s="61"/>
      <c r="WZT3" s="61"/>
      <c r="WZU3" s="61"/>
      <c r="WZV3" s="61"/>
      <c r="WZW3" s="61"/>
      <c r="WZX3" s="61"/>
      <c r="WZY3" s="61"/>
      <c r="WZZ3" s="61"/>
      <c r="XAA3" s="61"/>
      <c r="XAB3" s="61"/>
      <c r="XAC3" s="61"/>
      <c r="XAD3" s="61"/>
      <c r="XAE3" s="61"/>
      <c r="XAF3" s="61"/>
      <c r="XAG3" s="61"/>
      <c r="XAH3" s="61"/>
      <c r="XAI3" s="61"/>
      <c r="XAJ3" s="61"/>
      <c r="XAK3" s="61"/>
      <c r="XAL3" s="61"/>
      <c r="XAM3" s="61"/>
      <c r="XAN3" s="61"/>
      <c r="XAO3" s="61"/>
      <c r="XAP3" s="61"/>
      <c r="XAQ3" s="61"/>
      <c r="XAR3" s="61"/>
      <c r="XAS3" s="61"/>
      <c r="XAT3" s="61"/>
      <c r="XAU3" s="61"/>
      <c r="XAV3" s="61"/>
      <c r="XAW3" s="61"/>
      <c r="XAX3" s="61"/>
      <c r="XAY3" s="61"/>
      <c r="XAZ3" s="61"/>
      <c r="XBA3" s="61"/>
      <c r="XBB3" s="61"/>
      <c r="XBC3" s="61"/>
      <c r="XBD3" s="61"/>
      <c r="XBE3" s="61"/>
      <c r="XBF3" s="61"/>
      <c r="XBG3" s="61"/>
      <c r="XBH3" s="61"/>
      <c r="XBI3" s="61"/>
      <c r="XBJ3" s="61"/>
      <c r="XBK3" s="61"/>
      <c r="XBL3" s="61"/>
      <c r="XBM3" s="61"/>
      <c r="XBN3" s="61"/>
      <c r="XBO3" s="61"/>
      <c r="XBP3" s="61"/>
      <c r="XBQ3" s="61"/>
      <c r="XBR3" s="61"/>
      <c r="XBS3" s="61"/>
      <c r="XBT3" s="61"/>
      <c r="XBU3" s="61"/>
      <c r="XBV3" s="61"/>
      <c r="XBW3" s="61"/>
      <c r="XBX3" s="61"/>
      <c r="XBY3" s="61"/>
      <c r="XBZ3" s="61"/>
      <c r="XCA3" s="61"/>
      <c r="XCB3" s="61"/>
      <c r="XCC3" s="61"/>
      <c r="XCD3" s="61"/>
      <c r="XCE3" s="61"/>
      <c r="XCF3" s="61"/>
      <c r="XCG3" s="61"/>
      <c r="XCH3" s="61"/>
      <c r="XCI3" s="61"/>
      <c r="XCJ3" s="61"/>
      <c r="XCK3" s="61"/>
      <c r="XCL3" s="61"/>
      <c r="XCM3" s="61"/>
      <c r="XCN3" s="61"/>
      <c r="XCO3" s="61"/>
      <c r="XCP3" s="61"/>
      <c r="XCQ3" s="61"/>
      <c r="XCR3" s="61"/>
      <c r="XCS3" s="61"/>
      <c r="XCT3" s="61"/>
      <c r="XCU3" s="61"/>
      <c r="XCV3" s="61"/>
      <c r="XCW3" s="61"/>
      <c r="XCX3" s="61"/>
      <c r="XCY3" s="61"/>
      <c r="XCZ3" s="61"/>
      <c r="XDA3" s="61"/>
      <c r="XDB3" s="61"/>
      <c r="XDC3" s="61"/>
      <c r="XDD3" s="61"/>
      <c r="XDE3" s="61"/>
      <c r="XDF3" s="61"/>
      <c r="XDG3" s="61"/>
      <c r="XDH3" s="61"/>
      <c r="XDI3" s="61"/>
      <c r="XDJ3" s="61"/>
      <c r="XDK3" s="61"/>
      <c r="XDL3" s="61"/>
      <c r="XDM3" s="61"/>
      <c r="XDN3" s="61"/>
      <c r="XDO3" s="61"/>
      <c r="XDP3" s="61"/>
      <c r="XDQ3" s="61"/>
      <c r="XDR3" s="61"/>
      <c r="XDS3" s="61"/>
      <c r="XDT3" s="61"/>
      <c r="XDU3" s="61"/>
      <c r="XDV3" s="61"/>
      <c r="XDW3" s="61"/>
      <c r="XDX3" s="61"/>
      <c r="XDY3" s="61"/>
      <c r="XDZ3" s="61"/>
      <c r="XEA3" s="61"/>
      <c r="XEB3" s="61"/>
      <c r="XEC3" s="61"/>
      <c r="XED3" s="61"/>
      <c r="XEE3" s="61"/>
      <c r="XEF3" s="61"/>
      <c r="XEG3" s="61"/>
      <c r="XEH3" s="61"/>
      <c r="XEI3" s="61"/>
      <c r="XEJ3" s="61"/>
      <c r="XEK3" s="61"/>
      <c r="XEL3" s="61"/>
      <c r="XEM3" s="61"/>
      <c r="XEN3" s="61"/>
      <c r="XEO3" s="61"/>
      <c r="XEP3" s="61"/>
      <c r="XEQ3" s="61"/>
      <c r="XER3" s="61"/>
      <c r="XES3" s="61"/>
      <c r="XET3" s="61"/>
      <c r="XEU3" s="61"/>
      <c r="XEV3" s="61"/>
    </row>
    <row r="4" spans="1:16380" s="77" customFormat="1">
      <c r="A4" s="75"/>
      <c r="B4" s="75"/>
      <c r="C4" s="92" t="s">
        <v>30</v>
      </c>
      <c r="D4" s="121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25"/>
      <c r="AI4" s="125"/>
      <c r="AJ4" s="125"/>
      <c r="AK4" s="125"/>
      <c r="AL4" s="125"/>
      <c r="AM4" s="125"/>
      <c r="AN4" s="125"/>
      <c r="AO4" s="125"/>
      <c r="AP4" s="125"/>
      <c r="AQ4" s="125"/>
      <c r="AR4" s="125"/>
      <c r="AS4" s="125"/>
      <c r="AT4" s="125"/>
      <c r="AU4" s="125"/>
      <c r="AV4" s="125"/>
      <c r="AW4" s="125"/>
      <c r="AX4" s="125"/>
      <c r="AY4" s="125"/>
      <c r="AZ4" s="125"/>
      <c r="BA4" s="125"/>
      <c r="BB4" s="125"/>
      <c r="BC4" s="125"/>
      <c r="BD4" s="125"/>
      <c r="BE4" s="125"/>
      <c r="BF4" s="125"/>
      <c r="BG4" s="125"/>
      <c r="BH4" s="125"/>
      <c r="BI4" s="125"/>
      <c r="BJ4" s="125"/>
      <c r="BK4" s="125"/>
      <c r="BL4" s="125"/>
      <c r="BM4" s="125"/>
      <c r="BN4" s="125"/>
      <c r="BO4" s="125"/>
      <c r="BP4" s="125"/>
      <c r="BQ4" s="125"/>
      <c r="BR4" s="125"/>
      <c r="BS4" s="125"/>
      <c r="BT4" s="125"/>
      <c r="BU4" s="125"/>
      <c r="BV4" s="125"/>
      <c r="BW4" s="125"/>
      <c r="BX4" s="125"/>
      <c r="BY4" s="125"/>
      <c r="BZ4" s="125"/>
      <c r="CA4" s="125"/>
      <c r="CB4" s="125"/>
      <c r="CC4" s="125"/>
      <c r="CD4" s="125"/>
      <c r="CE4" s="125"/>
      <c r="CF4" s="125"/>
      <c r="CG4" s="125"/>
      <c r="CH4" s="125"/>
      <c r="CI4" s="125"/>
      <c r="CJ4" s="125"/>
      <c r="CK4" s="125"/>
      <c r="CL4" s="125"/>
      <c r="CM4" s="125"/>
      <c r="CN4" s="125"/>
      <c r="CO4" s="125"/>
      <c r="CP4" s="125"/>
      <c r="CQ4" s="125"/>
      <c r="CR4" s="125"/>
      <c r="CS4" s="125"/>
      <c r="CT4" s="125"/>
      <c r="CU4" s="125"/>
      <c r="CV4" s="125"/>
      <c r="CW4" s="125"/>
      <c r="CX4" s="125"/>
      <c r="CY4" s="125"/>
      <c r="CZ4" s="125"/>
      <c r="DA4" s="125"/>
      <c r="DB4" s="125"/>
      <c r="DC4" s="125"/>
      <c r="DD4" s="68"/>
      <c r="DE4" s="68"/>
      <c r="DF4" s="68"/>
      <c r="DG4" s="68"/>
      <c r="DH4" s="68"/>
      <c r="DI4" s="68"/>
      <c r="DJ4" s="68"/>
      <c r="DK4" s="68"/>
      <c r="DL4" s="68"/>
      <c r="DM4" s="68"/>
      <c r="DN4" s="68"/>
      <c r="DO4" s="68"/>
      <c r="DP4" s="68"/>
      <c r="DQ4" s="68"/>
      <c r="DR4" s="68"/>
      <c r="DS4" s="68"/>
      <c r="DT4" s="68"/>
      <c r="DU4" s="68"/>
      <c r="DV4" s="68"/>
      <c r="DW4" s="68"/>
      <c r="DX4" s="68"/>
      <c r="DY4" s="68"/>
      <c r="DZ4" s="68"/>
      <c r="EA4" s="68"/>
      <c r="EB4" s="68"/>
      <c r="EC4" s="68"/>
      <c r="ED4" s="68"/>
      <c r="EE4" s="68"/>
      <c r="EF4" s="68"/>
      <c r="EG4" s="68"/>
      <c r="EH4" s="68"/>
      <c r="EI4" s="68"/>
      <c r="EJ4" s="68"/>
      <c r="EK4" s="68"/>
      <c r="EL4" s="68"/>
      <c r="EM4" s="68"/>
      <c r="EN4" s="68"/>
      <c r="EO4" s="68"/>
      <c r="EP4" s="68"/>
      <c r="EQ4" s="68"/>
      <c r="ER4" s="68"/>
      <c r="ES4" s="68"/>
      <c r="ET4" s="68"/>
      <c r="EU4" s="68"/>
      <c r="EV4" s="68"/>
      <c r="EW4" s="68"/>
      <c r="EX4" s="68"/>
      <c r="EY4" s="68"/>
      <c r="EZ4" s="68"/>
      <c r="FA4" s="68"/>
      <c r="FB4" s="68"/>
      <c r="FC4" s="68"/>
      <c r="FD4" s="68"/>
      <c r="FE4" s="68"/>
      <c r="FF4" s="68"/>
      <c r="FG4" s="68"/>
      <c r="FH4" s="68"/>
      <c r="FI4" s="68"/>
      <c r="FJ4" s="68"/>
      <c r="FK4" s="68"/>
      <c r="FL4" s="68"/>
      <c r="FM4" s="68"/>
      <c r="FN4" s="68"/>
      <c r="FO4" s="68"/>
      <c r="FP4" s="68"/>
      <c r="FQ4" s="68"/>
      <c r="FR4" s="68"/>
      <c r="FS4" s="68"/>
      <c r="FT4" s="68"/>
      <c r="FU4" s="68"/>
      <c r="FV4" s="68"/>
      <c r="FW4" s="68"/>
      <c r="FX4" s="68"/>
      <c r="FY4" s="68"/>
      <c r="FZ4" s="68"/>
      <c r="GA4" s="68"/>
      <c r="GB4" s="68"/>
      <c r="GC4" s="68"/>
      <c r="GD4" s="68"/>
      <c r="GE4" s="68"/>
      <c r="GF4" s="68"/>
      <c r="GG4" s="68"/>
      <c r="GH4" s="68"/>
      <c r="GI4" s="68"/>
      <c r="GJ4" s="68"/>
      <c r="GK4" s="68"/>
      <c r="GL4" s="68"/>
      <c r="GM4" s="68"/>
      <c r="GN4" s="68"/>
      <c r="GO4" s="68"/>
      <c r="GP4" s="68"/>
      <c r="GQ4" s="68"/>
      <c r="GR4" s="68"/>
      <c r="GS4" s="68"/>
      <c r="GT4" s="68"/>
      <c r="GU4" s="68"/>
      <c r="GV4" s="68"/>
      <c r="GW4" s="68"/>
      <c r="GX4" s="68"/>
      <c r="GY4" s="68"/>
      <c r="GZ4" s="68"/>
      <c r="HA4" s="68"/>
      <c r="HB4" s="68"/>
      <c r="HC4" s="68"/>
      <c r="HD4" s="68"/>
      <c r="HE4" s="68"/>
      <c r="HF4" s="68"/>
      <c r="HG4" s="68"/>
      <c r="HH4" s="68"/>
      <c r="HI4" s="68"/>
      <c r="HJ4" s="68"/>
      <c r="HK4" s="68"/>
      <c r="HL4" s="68"/>
      <c r="HM4" s="68"/>
      <c r="HN4" s="68"/>
      <c r="HO4" s="68"/>
      <c r="HP4" s="68"/>
      <c r="HQ4" s="68"/>
      <c r="HR4" s="68"/>
      <c r="HS4" s="68"/>
      <c r="HT4" s="68"/>
      <c r="HU4" s="68"/>
      <c r="HV4" s="68"/>
      <c r="HW4" s="68"/>
      <c r="HX4" s="68"/>
      <c r="HY4" s="68"/>
      <c r="HZ4" s="68"/>
      <c r="IA4" s="68"/>
      <c r="IB4" s="68"/>
      <c r="IC4" s="68"/>
      <c r="ID4" s="68"/>
      <c r="IE4" s="68"/>
      <c r="IF4" s="68"/>
      <c r="IG4" s="68"/>
      <c r="IH4" s="68"/>
      <c r="II4" s="68"/>
      <c r="IJ4" s="68"/>
      <c r="IK4" s="68"/>
      <c r="IL4" s="68"/>
      <c r="IM4" s="68"/>
      <c r="IN4" s="68"/>
      <c r="IO4" s="68"/>
      <c r="IP4" s="68"/>
      <c r="IQ4" s="68"/>
      <c r="IR4" s="68"/>
      <c r="IS4" s="68"/>
      <c r="IT4" s="68"/>
      <c r="IU4" s="68"/>
      <c r="IV4" s="68"/>
      <c r="IW4" s="68"/>
      <c r="IX4" s="68"/>
      <c r="IY4" s="68"/>
      <c r="IZ4" s="68"/>
      <c r="JA4" s="68"/>
      <c r="JB4" s="68"/>
      <c r="JC4" s="68"/>
      <c r="JD4" s="68"/>
      <c r="JE4" s="68"/>
      <c r="JF4" s="68"/>
      <c r="JG4" s="68"/>
      <c r="JH4" s="68"/>
      <c r="JI4" s="68"/>
      <c r="JJ4" s="68"/>
      <c r="JK4" s="68"/>
      <c r="JL4" s="68"/>
      <c r="JM4" s="68"/>
      <c r="JN4" s="68"/>
      <c r="JO4" s="68"/>
      <c r="JP4" s="68"/>
      <c r="JQ4" s="68"/>
      <c r="JR4" s="68"/>
      <c r="JS4" s="68"/>
      <c r="JT4" s="68"/>
      <c r="JU4" s="68"/>
      <c r="JV4" s="68"/>
      <c r="JW4" s="68"/>
      <c r="JX4" s="68"/>
      <c r="JY4" s="68"/>
      <c r="JZ4" s="68"/>
      <c r="KA4" s="68"/>
      <c r="KB4" s="68"/>
      <c r="KC4" s="68"/>
      <c r="KD4" s="68"/>
      <c r="KE4" s="68"/>
      <c r="KF4" s="68"/>
      <c r="KG4" s="68"/>
      <c r="KH4" s="68"/>
      <c r="KI4" s="68"/>
      <c r="KJ4" s="68"/>
      <c r="KK4" s="68"/>
      <c r="KL4" s="68"/>
      <c r="KM4" s="68"/>
      <c r="KN4" s="68"/>
      <c r="KO4" s="68"/>
      <c r="KP4" s="68"/>
      <c r="KQ4" s="68"/>
      <c r="KR4" s="68"/>
      <c r="KS4" s="68"/>
      <c r="KT4" s="68"/>
      <c r="KU4" s="68"/>
      <c r="KV4" s="68"/>
      <c r="KW4" s="68"/>
      <c r="KX4" s="68"/>
      <c r="KY4" s="68"/>
      <c r="KZ4" s="68"/>
      <c r="LA4" s="68"/>
      <c r="LB4" s="68"/>
      <c r="LC4" s="68"/>
      <c r="LD4" s="68"/>
      <c r="LE4" s="68"/>
      <c r="LF4" s="68"/>
      <c r="LG4" s="68"/>
      <c r="LH4" s="68"/>
      <c r="LI4" s="68"/>
      <c r="LJ4" s="68"/>
      <c r="LK4" s="68"/>
      <c r="LL4" s="68"/>
      <c r="LM4" s="68"/>
      <c r="LN4" s="68"/>
      <c r="LO4" s="68"/>
      <c r="LP4" s="68"/>
      <c r="LQ4" s="68"/>
      <c r="LR4" s="68"/>
      <c r="LS4" s="68"/>
      <c r="LT4" s="68"/>
      <c r="LU4" s="68"/>
      <c r="LV4" s="68"/>
      <c r="LW4" s="68"/>
      <c r="LX4" s="68"/>
      <c r="LY4" s="68"/>
      <c r="LZ4" s="68"/>
      <c r="MA4" s="68"/>
      <c r="MB4" s="68"/>
      <c r="MC4" s="68"/>
      <c r="MD4" s="68"/>
      <c r="ME4" s="68"/>
      <c r="MF4" s="68"/>
      <c r="MG4" s="68"/>
      <c r="MH4" s="68"/>
      <c r="MI4" s="68"/>
      <c r="MJ4" s="68"/>
      <c r="MK4" s="68"/>
      <c r="ML4" s="68"/>
      <c r="MM4" s="68"/>
      <c r="MN4" s="68"/>
      <c r="MO4" s="68"/>
      <c r="MP4" s="68"/>
      <c r="MQ4" s="68"/>
      <c r="MR4" s="68"/>
      <c r="MS4" s="68"/>
      <c r="MT4" s="68"/>
      <c r="MU4" s="68"/>
      <c r="MV4" s="68"/>
      <c r="MW4" s="68"/>
      <c r="MX4" s="68"/>
      <c r="MY4" s="68"/>
      <c r="MZ4" s="68"/>
      <c r="NA4" s="68"/>
      <c r="NB4" s="68"/>
      <c r="NC4" s="68"/>
      <c r="ND4" s="68"/>
      <c r="NE4" s="68"/>
      <c r="NF4" s="68"/>
      <c r="NG4" s="68"/>
      <c r="NH4" s="68"/>
      <c r="NI4" s="68"/>
      <c r="NJ4" s="68"/>
      <c r="NK4" s="68"/>
      <c r="NL4" s="68"/>
      <c r="NM4" s="68"/>
      <c r="NN4" s="68"/>
      <c r="NO4" s="68"/>
      <c r="NP4" s="68"/>
      <c r="NQ4" s="68"/>
      <c r="NR4" s="68"/>
      <c r="NS4" s="68"/>
      <c r="NT4" s="68"/>
      <c r="NU4" s="68"/>
      <c r="NV4" s="68"/>
      <c r="NW4" s="68"/>
      <c r="NX4" s="68"/>
      <c r="NY4" s="68"/>
      <c r="NZ4" s="68"/>
      <c r="OA4" s="68"/>
      <c r="OB4" s="68"/>
      <c r="OC4" s="68"/>
      <c r="OD4" s="68"/>
      <c r="OE4" s="68"/>
      <c r="OF4" s="68"/>
      <c r="OG4" s="68"/>
      <c r="OH4" s="68"/>
      <c r="OI4" s="68"/>
      <c r="OJ4" s="68"/>
      <c r="OK4" s="68"/>
      <c r="OL4" s="68"/>
      <c r="OM4" s="68"/>
      <c r="ON4" s="68"/>
      <c r="OO4" s="68"/>
      <c r="OP4" s="68"/>
      <c r="OQ4" s="68"/>
      <c r="OR4" s="68"/>
      <c r="OS4" s="68"/>
      <c r="OT4" s="68"/>
      <c r="OU4" s="68"/>
      <c r="OV4" s="68"/>
      <c r="OW4" s="68"/>
      <c r="OX4" s="68"/>
      <c r="OY4" s="68"/>
      <c r="OZ4" s="68"/>
      <c r="PA4" s="68"/>
      <c r="PB4" s="68"/>
      <c r="PC4" s="68"/>
      <c r="PD4" s="68"/>
      <c r="PE4" s="68"/>
      <c r="PF4" s="68"/>
      <c r="PG4" s="68"/>
      <c r="PH4" s="68"/>
      <c r="PI4" s="68"/>
      <c r="PJ4" s="68"/>
      <c r="PK4" s="68"/>
      <c r="PL4" s="68"/>
      <c r="PM4" s="68"/>
      <c r="PN4" s="68"/>
      <c r="PO4" s="68"/>
      <c r="PP4" s="68"/>
      <c r="PQ4" s="68"/>
      <c r="PR4" s="68"/>
      <c r="PS4" s="68"/>
      <c r="PT4" s="68"/>
      <c r="PU4" s="68"/>
      <c r="PV4" s="68"/>
      <c r="PW4" s="68"/>
      <c r="PX4" s="68"/>
      <c r="PY4" s="68"/>
      <c r="PZ4" s="68"/>
      <c r="QA4" s="68"/>
      <c r="QB4" s="68"/>
      <c r="QC4" s="68"/>
      <c r="QD4" s="68"/>
      <c r="QE4" s="68"/>
      <c r="QF4" s="68"/>
      <c r="QG4" s="68"/>
      <c r="QH4" s="68"/>
      <c r="QI4" s="68"/>
      <c r="QJ4" s="68"/>
      <c r="QK4" s="68"/>
      <c r="QL4" s="68"/>
      <c r="QM4" s="68"/>
      <c r="QN4" s="68"/>
      <c r="QO4" s="68"/>
      <c r="QP4" s="68"/>
      <c r="QQ4" s="68"/>
      <c r="QR4" s="68"/>
      <c r="QS4" s="68"/>
      <c r="QT4" s="68"/>
      <c r="QU4" s="68"/>
      <c r="QV4" s="68"/>
      <c r="QW4" s="68"/>
      <c r="QX4" s="68"/>
      <c r="QY4" s="68"/>
      <c r="QZ4" s="68"/>
      <c r="RA4" s="68"/>
      <c r="RB4" s="68"/>
      <c r="RC4" s="68"/>
      <c r="RD4" s="68"/>
      <c r="RE4" s="68"/>
      <c r="RF4" s="68"/>
      <c r="RG4" s="68"/>
      <c r="RH4" s="68"/>
      <c r="RI4" s="68"/>
      <c r="RJ4" s="68"/>
      <c r="RK4" s="68"/>
      <c r="RL4" s="68"/>
      <c r="RM4" s="68"/>
      <c r="RN4" s="68"/>
      <c r="RO4" s="68"/>
      <c r="RP4" s="68"/>
      <c r="RQ4" s="68"/>
      <c r="RR4" s="68"/>
      <c r="RS4" s="68"/>
      <c r="RT4" s="68"/>
      <c r="RU4" s="68"/>
      <c r="RV4" s="68"/>
      <c r="RW4" s="68"/>
      <c r="RX4" s="68"/>
      <c r="RY4" s="68"/>
      <c r="RZ4" s="68"/>
      <c r="SA4" s="68"/>
      <c r="SB4" s="68"/>
      <c r="SC4" s="68"/>
      <c r="SD4" s="68"/>
      <c r="SE4" s="68"/>
      <c r="SF4" s="68"/>
      <c r="SG4" s="68"/>
      <c r="SH4" s="68"/>
      <c r="SI4" s="68"/>
      <c r="SJ4" s="68"/>
      <c r="SK4" s="68"/>
      <c r="SL4" s="68"/>
      <c r="SM4" s="68"/>
      <c r="SN4" s="68"/>
      <c r="SO4" s="68"/>
      <c r="SP4" s="68"/>
      <c r="SQ4" s="68"/>
      <c r="SR4" s="68"/>
      <c r="SS4" s="68"/>
      <c r="ST4" s="68"/>
      <c r="SU4" s="68"/>
      <c r="SV4" s="68"/>
      <c r="SW4" s="68"/>
      <c r="SX4" s="68"/>
      <c r="SY4" s="68"/>
      <c r="SZ4" s="68"/>
      <c r="TA4" s="68"/>
      <c r="TB4" s="68"/>
      <c r="TC4" s="68"/>
      <c r="TD4" s="68"/>
      <c r="TE4" s="68"/>
      <c r="TF4" s="68"/>
      <c r="TG4" s="68"/>
      <c r="TH4" s="68"/>
      <c r="TI4" s="68"/>
      <c r="TJ4" s="68"/>
      <c r="TK4" s="68"/>
      <c r="TL4" s="68"/>
      <c r="TM4" s="68"/>
      <c r="TN4" s="68"/>
      <c r="TO4" s="68"/>
      <c r="TP4" s="68"/>
      <c r="TQ4" s="68"/>
      <c r="TR4" s="68"/>
      <c r="TS4" s="68"/>
      <c r="TT4" s="68"/>
      <c r="TU4" s="68"/>
      <c r="TV4" s="68"/>
      <c r="TW4" s="68"/>
      <c r="TX4" s="68"/>
      <c r="TY4" s="68"/>
      <c r="TZ4" s="68"/>
      <c r="UA4" s="68"/>
      <c r="UB4" s="68"/>
      <c r="UC4" s="68"/>
      <c r="UD4" s="68"/>
      <c r="UE4" s="68"/>
      <c r="UF4" s="68"/>
      <c r="UG4" s="68"/>
      <c r="UH4" s="68"/>
      <c r="UI4" s="68"/>
      <c r="UJ4" s="68"/>
      <c r="UK4" s="68"/>
      <c r="UL4" s="68"/>
      <c r="UM4" s="68"/>
      <c r="UN4" s="68"/>
      <c r="UO4" s="68"/>
      <c r="UP4" s="68"/>
      <c r="UQ4" s="68"/>
      <c r="UR4" s="68"/>
      <c r="US4" s="68"/>
      <c r="UT4" s="68"/>
      <c r="UU4" s="68"/>
      <c r="UV4" s="68"/>
      <c r="UW4" s="68"/>
      <c r="UX4" s="68"/>
      <c r="UY4" s="68"/>
      <c r="UZ4" s="68"/>
      <c r="VA4" s="68"/>
      <c r="VB4" s="68"/>
      <c r="VC4" s="68"/>
      <c r="VD4" s="68"/>
      <c r="VE4" s="68"/>
      <c r="VF4" s="68"/>
      <c r="VG4" s="68"/>
      <c r="VH4" s="68"/>
      <c r="VI4" s="68"/>
      <c r="VJ4" s="68"/>
      <c r="VK4" s="68"/>
      <c r="VL4" s="68"/>
      <c r="VM4" s="68"/>
      <c r="VN4" s="68"/>
      <c r="VO4" s="68"/>
      <c r="VP4" s="68"/>
      <c r="VQ4" s="68"/>
      <c r="VR4" s="68"/>
      <c r="VS4" s="68"/>
      <c r="VT4" s="68"/>
      <c r="VU4" s="68"/>
      <c r="VV4" s="68"/>
      <c r="VW4" s="68"/>
      <c r="VX4" s="68"/>
      <c r="VY4" s="68"/>
      <c r="VZ4" s="68"/>
      <c r="WA4" s="68"/>
      <c r="WB4" s="68"/>
      <c r="WC4" s="68"/>
      <c r="WD4" s="68"/>
      <c r="WE4" s="68"/>
      <c r="WF4" s="68"/>
      <c r="WG4" s="68"/>
      <c r="WH4" s="68"/>
      <c r="WI4" s="68"/>
      <c r="WJ4" s="68"/>
      <c r="WK4" s="68"/>
      <c r="WL4" s="68"/>
      <c r="WM4" s="68"/>
      <c r="WN4" s="68"/>
      <c r="WO4" s="68"/>
      <c r="WP4" s="68"/>
      <c r="WQ4" s="68"/>
      <c r="WR4" s="68"/>
      <c r="WS4" s="68"/>
      <c r="WT4" s="68"/>
      <c r="WU4" s="68"/>
      <c r="WV4" s="68"/>
      <c r="WW4" s="68"/>
      <c r="WX4" s="68"/>
      <c r="WY4" s="68"/>
      <c r="WZ4" s="68"/>
      <c r="XA4" s="68"/>
      <c r="XB4" s="68"/>
      <c r="XC4" s="68"/>
      <c r="XD4" s="68"/>
      <c r="XE4" s="68"/>
      <c r="XF4" s="68"/>
      <c r="XG4" s="68"/>
      <c r="XH4" s="68"/>
      <c r="XI4" s="68"/>
      <c r="XJ4" s="68"/>
      <c r="XK4" s="68"/>
      <c r="XL4" s="68"/>
      <c r="XM4" s="68"/>
      <c r="XN4" s="68"/>
      <c r="XO4" s="68"/>
      <c r="XP4" s="68"/>
      <c r="XQ4" s="68"/>
      <c r="XR4" s="68"/>
      <c r="XS4" s="68"/>
      <c r="XT4" s="68"/>
      <c r="XU4" s="68"/>
      <c r="XV4" s="68"/>
      <c r="XW4" s="68"/>
      <c r="XX4" s="68"/>
      <c r="XY4" s="68"/>
      <c r="XZ4" s="68"/>
      <c r="YA4" s="68"/>
      <c r="YB4" s="68"/>
      <c r="YC4" s="68"/>
      <c r="YD4" s="68"/>
      <c r="YE4" s="68"/>
      <c r="YF4" s="68"/>
      <c r="YG4" s="68"/>
      <c r="YH4" s="68"/>
      <c r="YI4" s="68"/>
      <c r="YJ4" s="68"/>
      <c r="YK4" s="68"/>
      <c r="YL4" s="68"/>
      <c r="YM4" s="68"/>
      <c r="YN4" s="68"/>
      <c r="YO4" s="68"/>
      <c r="YP4" s="68"/>
      <c r="YQ4" s="68"/>
      <c r="YR4" s="68"/>
      <c r="YS4" s="68"/>
      <c r="YT4" s="68"/>
      <c r="YU4" s="68"/>
      <c r="YV4" s="68"/>
      <c r="YW4" s="68"/>
      <c r="YX4" s="68"/>
      <c r="YY4" s="68"/>
      <c r="YZ4" s="68"/>
      <c r="ZA4" s="68"/>
      <c r="ZB4" s="68"/>
      <c r="ZC4" s="68"/>
      <c r="ZD4" s="68"/>
      <c r="ZE4" s="68"/>
      <c r="ZF4" s="68"/>
      <c r="ZG4" s="68"/>
      <c r="ZH4" s="68"/>
      <c r="ZI4" s="68"/>
      <c r="ZJ4" s="68"/>
      <c r="ZK4" s="68"/>
      <c r="ZL4" s="68"/>
      <c r="ZM4" s="68"/>
      <c r="ZN4" s="68"/>
      <c r="ZO4" s="68"/>
      <c r="ZP4" s="68"/>
      <c r="ZQ4" s="68"/>
      <c r="ZR4" s="68"/>
      <c r="ZS4" s="68"/>
      <c r="ZT4" s="68"/>
      <c r="ZU4" s="68"/>
      <c r="ZV4" s="68"/>
      <c r="ZW4" s="61"/>
      <c r="ZX4" s="61"/>
      <c r="ZY4" s="61"/>
      <c r="ZZ4" s="61"/>
      <c r="AAA4" s="61"/>
      <c r="AAB4" s="61"/>
      <c r="AAC4" s="61"/>
      <c r="AAD4" s="61"/>
      <c r="AAE4" s="61"/>
      <c r="AAF4" s="61"/>
      <c r="AAG4" s="61"/>
      <c r="AAH4" s="61"/>
      <c r="AAI4" s="61"/>
      <c r="AAJ4" s="61"/>
      <c r="AAK4" s="61"/>
      <c r="AAL4" s="61"/>
      <c r="AAM4" s="61"/>
      <c r="AAN4" s="61"/>
      <c r="AAO4" s="61"/>
      <c r="AAP4" s="61"/>
      <c r="AAQ4" s="61"/>
      <c r="AAR4" s="61"/>
      <c r="AAS4" s="61"/>
      <c r="AAT4" s="61"/>
      <c r="AAU4" s="61"/>
      <c r="AAV4" s="61"/>
      <c r="AAW4" s="61"/>
      <c r="AAX4" s="61"/>
      <c r="AAY4" s="61"/>
      <c r="AAZ4" s="61"/>
      <c r="ABA4" s="61"/>
      <c r="ABB4" s="61"/>
      <c r="ABC4" s="61"/>
      <c r="ABD4" s="61"/>
      <c r="ABE4" s="61"/>
      <c r="ABF4" s="61"/>
      <c r="ABG4" s="61"/>
      <c r="ABH4" s="61"/>
      <c r="ABI4" s="61"/>
      <c r="ABJ4" s="61"/>
      <c r="ABK4" s="61"/>
      <c r="ABL4" s="61"/>
      <c r="ABM4" s="61"/>
      <c r="ABN4" s="61"/>
      <c r="ABO4" s="61"/>
      <c r="ABP4" s="61"/>
      <c r="ABQ4" s="61"/>
      <c r="ABR4" s="61"/>
      <c r="ABS4" s="61"/>
      <c r="ABT4" s="61"/>
      <c r="ABU4" s="61"/>
      <c r="ABV4" s="61"/>
      <c r="ABW4" s="61"/>
      <c r="ABX4" s="61"/>
      <c r="ABY4" s="61"/>
      <c r="ABZ4" s="61"/>
      <c r="ACA4" s="61"/>
      <c r="ACB4" s="61"/>
      <c r="ACC4" s="61"/>
      <c r="ACD4" s="61"/>
      <c r="ACE4" s="61"/>
      <c r="ACF4" s="61"/>
      <c r="ACG4" s="61"/>
      <c r="ACH4" s="61"/>
      <c r="ACI4" s="61"/>
      <c r="ACJ4" s="61"/>
      <c r="ACK4" s="61"/>
      <c r="ACL4" s="61"/>
      <c r="ACM4" s="61"/>
      <c r="ACN4" s="61"/>
      <c r="ACO4" s="61"/>
      <c r="ACP4" s="61"/>
      <c r="ACQ4" s="61"/>
      <c r="ACR4" s="61"/>
      <c r="ACS4" s="61"/>
      <c r="ACT4" s="61"/>
      <c r="ACU4" s="61"/>
      <c r="ACV4" s="61"/>
      <c r="ACW4" s="61"/>
      <c r="ACX4" s="61"/>
      <c r="ACY4" s="61"/>
      <c r="ACZ4" s="61"/>
      <c r="ADA4" s="61"/>
      <c r="ADB4" s="61"/>
      <c r="ADC4" s="61"/>
      <c r="ADD4" s="61"/>
      <c r="ADE4" s="61"/>
      <c r="ADF4" s="61"/>
      <c r="ADG4" s="61"/>
      <c r="ADH4" s="61"/>
      <c r="ADI4" s="61"/>
      <c r="ADJ4" s="61"/>
      <c r="ADK4" s="61"/>
      <c r="ADL4" s="61"/>
      <c r="ADM4" s="61"/>
      <c r="ADN4" s="61"/>
      <c r="ADO4" s="61"/>
      <c r="ADP4" s="61"/>
      <c r="ADQ4" s="61"/>
      <c r="ADR4" s="61"/>
      <c r="ADS4" s="61"/>
      <c r="ADT4" s="61"/>
      <c r="ADU4" s="61"/>
      <c r="ADV4" s="61"/>
      <c r="ADW4" s="61"/>
      <c r="ADX4" s="61"/>
      <c r="ADY4" s="61"/>
      <c r="ADZ4" s="61"/>
      <c r="AEA4" s="61"/>
      <c r="AEB4" s="61"/>
      <c r="AEC4" s="61"/>
      <c r="AED4" s="61"/>
      <c r="AEE4" s="61"/>
      <c r="AEF4" s="61"/>
      <c r="AEG4" s="61"/>
      <c r="AEH4" s="61"/>
      <c r="AEI4" s="61"/>
      <c r="AEJ4" s="61"/>
      <c r="AEK4" s="61"/>
      <c r="AEL4" s="61"/>
      <c r="AEM4" s="61"/>
      <c r="AEN4" s="61"/>
      <c r="AEO4" s="61"/>
      <c r="AEP4" s="61"/>
      <c r="AEQ4" s="61"/>
      <c r="AER4" s="61"/>
      <c r="AES4" s="61"/>
      <c r="AET4" s="61"/>
      <c r="AEU4" s="61"/>
      <c r="AEV4" s="61"/>
      <c r="AEW4" s="61"/>
      <c r="AEX4" s="61"/>
      <c r="AEY4" s="61"/>
      <c r="AEZ4" s="61"/>
      <c r="AFA4" s="61"/>
      <c r="AFB4" s="61"/>
      <c r="AFC4" s="61"/>
      <c r="AFD4" s="61"/>
      <c r="AFE4" s="61"/>
      <c r="AFF4" s="61"/>
      <c r="AFG4" s="61"/>
      <c r="AFH4" s="61"/>
      <c r="AFI4" s="61"/>
      <c r="AFJ4" s="61"/>
      <c r="AFK4" s="61"/>
      <c r="AFL4" s="61"/>
      <c r="AFM4" s="61"/>
      <c r="AFN4" s="61"/>
      <c r="AFO4" s="61"/>
      <c r="AFP4" s="61"/>
      <c r="AFQ4" s="61"/>
      <c r="AFR4" s="61"/>
      <c r="AFS4" s="61"/>
      <c r="AFT4" s="61"/>
      <c r="AFU4" s="61"/>
      <c r="AFV4" s="61"/>
      <c r="AFW4" s="61"/>
      <c r="AFX4" s="61"/>
      <c r="AFY4" s="61"/>
      <c r="AFZ4" s="61"/>
      <c r="AGA4" s="61"/>
      <c r="AGB4" s="61"/>
      <c r="AGC4" s="61"/>
      <c r="AGD4" s="61"/>
      <c r="AGE4" s="61"/>
      <c r="AGF4" s="61"/>
      <c r="AGG4" s="61"/>
      <c r="AGH4" s="61"/>
      <c r="AGI4" s="61"/>
      <c r="AGJ4" s="61"/>
      <c r="AGK4" s="61"/>
      <c r="AGL4" s="61"/>
      <c r="AGM4" s="61"/>
      <c r="AGN4" s="61"/>
      <c r="AGO4" s="61"/>
      <c r="AGP4" s="61"/>
      <c r="AGQ4" s="61"/>
      <c r="AGR4" s="61"/>
      <c r="AGS4" s="61"/>
      <c r="AGT4" s="61"/>
      <c r="AGU4" s="61"/>
      <c r="AGV4" s="61"/>
      <c r="AGW4" s="61"/>
      <c r="AGX4" s="61"/>
      <c r="AGY4" s="61"/>
      <c r="AGZ4" s="61"/>
      <c r="AHA4" s="61"/>
      <c r="AHB4" s="61"/>
      <c r="AHC4" s="61"/>
      <c r="AHD4" s="61"/>
      <c r="AHE4" s="61"/>
      <c r="AHF4" s="61"/>
      <c r="AHG4" s="61"/>
      <c r="AHH4" s="61"/>
      <c r="AHI4" s="61"/>
      <c r="AHJ4" s="61"/>
      <c r="AHK4" s="61"/>
      <c r="AHL4" s="61"/>
      <c r="AHM4" s="61"/>
      <c r="AHN4" s="61"/>
      <c r="AHO4" s="61"/>
      <c r="AHP4" s="61"/>
      <c r="AHQ4" s="61"/>
      <c r="AHR4" s="61"/>
      <c r="AHS4" s="61"/>
      <c r="AHT4" s="61"/>
      <c r="AHU4" s="61"/>
      <c r="AHV4" s="61"/>
      <c r="AHW4" s="61"/>
      <c r="AHX4" s="61"/>
      <c r="AHY4" s="61"/>
      <c r="AHZ4" s="61"/>
      <c r="AIA4" s="61"/>
      <c r="AIB4" s="61"/>
      <c r="AIC4" s="61"/>
      <c r="AID4" s="61"/>
      <c r="AIE4" s="61"/>
      <c r="AIF4" s="61"/>
      <c r="AIG4" s="61"/>
      <c r="AIH4" s="61"/>
      <c r="AII4" s="61"/>
      <c r="AIJ4" s="61"/>
      <c r="AIK4" s="61"/>
      <c r="AIL4" s="61"/>
      <c r="AIM4" s="61"/>
      <c r="AIN4" s="61"/>
      <c r="AIO4" s="61"/>
      <c r="AIP4" s="61"/>
      <c r="AIQ4" s="61"/>
      <c r="AIR4" s="61"/>
      <c r="AIS4" s="61"/>
      <c r="AIT4" s="61"/>
      <c r="AIU4" s="61"/>
      <c r="AIV4" s="61"/>
      <c r="AIW4" s="61"/>
      <c r="AIX4" s="61"/>
      <c r="AIY4" s="61"/>
      <c r="AIZ4" s="61"/>
      <c r="AJA4" s="61"/>
      <c r="AJB4" s="61"/>
      <c r="AJC4" s="61"/>
      <c r="AJD4" s="61"/>
      <c r="AJE4" s="61"/>
      <c r="AJF4" s="61"/>
      <c r="AJG4" s="61"/>
      <c r="AJH4" s="61"/>
      <c r="AJI4" s="61"/>
      <c r="AJJ4" s="61"/>
      <c r="AJK4" s="61"/>
      <c r="AJL4" s="61"/>
      <c r="AJM4" s="61"/>
      <c r="AJN4" s="61"/>
      <c r="AJO4" s="61"/>
      <c r="AJP4" s="61"/>
      <c r="AJQ4" s="61"/>
      <c r="AJR4" s="61"/>
      <c r="AJS4" s="61"/>
      <c r="AJT4" s="61"/>
      <c r="AJU4" s="61"/>
      <c r="AJV4" s="61"/>
      <c r="AJW4" s="61"/>
      <c r="AJX4" s="61"/>
      <c r="AJY4" s="61"/>
      <c r="AJZ4" s="61"/>
      <c r="AKA4" s="61"/>
      <c r="AKB4" s="61"/>
      <c r="AKC4" s="61"/>
      <c r="AKD4" s="61"/>
      <c r="AKE4" s="61"/>
      <c r="AKF4" s="61"/>
      <c r="AKG4" s="61"/>
      <c r="AKH4" s="61"/>
      <c r="AKI4" s="61"/>
      <c r="AKJ4" s="61"/>
      <c r="AKK4" s="61"/>
      <c r="AKL4" s="61"/>
      <c r="AKM4" s="61"/>
      <c r="AKN4" s="61"/>
      <c r="AKO4" s="61"/>
      <c r="AKP4" s="61"/>
      <c r="AKQ4" s="61"/>
      <c r="AKR4" s="61"/>
      <c r="AKS4" s="61"/>
      <c r="AKT4" s="61"/>
      <c r="AKU4" s="61"/>
      <c r="AKV4" s="61"/>
      <c r="AKW4" s="61"/>
      <c r="AKX4" s="61"/>
      <c r="AKY4" s="61"/>
      <c r="AKZ4" s="61"/>
      <c r="ALA4" s="61"/>
      <c r="ALB4" s="61"/>
      <c r="ALC4" s="61"/>
      <c r="ALD4" s="61"/>
      <c r="ALE4" s="61"/>
      <c r="ALF4" s="61"/>
      <c r="ALG4" s="61"/>
      <c r="ALH4" s="61"/>
      <c r="ALI4" s="61"/>
      <c r="ALJ4" s="61"/>
      <c r="ALK4" s="61"/>
      <c r="ALL4" s="61"/>
      <c r="ALM4" s="61"/>
      <c r="ALN4" s="61"/>
      <c r="ALO4" s="61"/>
      <c r="ALP4" s="61"/>
      <c r="ALQ4" s="61"/>
      <c r="ALR4" s="61"/>
      <c r="ALS4" s="61"/>
      <c r="ALT4" s="61"/>
      <c r="ALU4" s="61"/>
      <c r="ALV4" s="61"/>
      <c r="ALW4" s="61"/>
      <c r="ALX4" s="61"/>
      <c r="ALY4" s="61"/>
      <c r="ALZ4" s="61"/>
      <c r="AMA4" s="61"/>
      <c r="AMB4" s="61"/>
      <c r="AMC4" s="61"/>
      <c r="AMD4" s="61"/>
      <c r="AME4" s="61"/>
      <c r="AMF4" s="61"/>
      <c r="AMG4" s="61"/>
      <c r="AMH4" s="61"/>
      <c r="AMI4" s="61"/>
      <c r="AMJ4" s="61"/>
      <c r="AMK4" s="61"/>
      <c r="AML4" s="61"/>
      <c r="AMM4" s="61"/>
      <c r="AMN4" s="61"/>
      <c r="AMO4" s="61"/>
      <c r="AMP4" s="61"/>
      <c r="AMQ4" s="61"/>
      <c r="AMR4" s="61"/>
      <c r="AMS4" s="61"/>
      <c r="AMT4" s="61"/>
      <c r="AMU4" s="61"/>
      <c r="AMV4" s="61"/>
      <c r="AMW4" s="61"/>
      <c r="AMX4" s="61"/>
      <c r="AMY4" s="61"/>
      <c r="AMZ4" s="61"/>
      <c r="ANA4" s="61"/>
      <c r="ANB4" s="61"/>
      <c r="ANC4" s="61"/>
      <c r="AND4" s="61"/>
      <c r="ANE4" s="61"/>
      <c r="ANF4" s="61"/>
      <c r="ANG4" s="61"/>
      <c r="ANH4" s="61"/>
      <c r="ANI4" s="61"/>
      <c r="ANJ4" s="61"/>
      <c r="ANK4" s="61"/>
      <c r="ANL4" s="61"/>
      <c r="ANM4" s="61"/>
      <c r="ANN4" s="61"/>
      <c r="ANO4" s="61"/>
      <c r="ANP4" s="61"/>
      <c r="ANQ4" s="61"/>
      <c r="ANR4" s="61"/>
      <c r="ANS4" s="61"/>
      <c r="ANT4" s="61"/>
      <c r="ANU4" s="61"/>
      <c r="ANV4" s="61"/>
      <c r="ANW4" s="61"/>
      <c r="ANX4" s="61"/>
      <c r="ANY4" s="61"/>
      <c r="ANZ4" s="61"/>
      <c r="AOA4" s="61"/>
      <c r="AOB4" s="61"/>
      <c r="AOC4" s="61"/>
      <c r="AOD4" s="61"/>
      <c r="AOE4" s="61"/>
      <c r="AOF4" s="61"/>
      <c r="AOG4" s="61"/>
      <c r="AOH4" s="61"/>
      <c r="AOI4" s="61"/>
      <c r="AOJ4" s="61"/>
      <c r="AOK4" s="61"/>
      <c r="AOL4" s="61"/>
      <c r="AOM4" s="61"/>
      <c r="AON4" s="61"/>
      <c r="AOO4" s="61"/>
      <c r="AOP4" s="61"/>
      <c r="AOQ4" s="61"/>
      <c r="AOR4" s="61"/>
      <c r="AOS4" s="61"/>
      <c r="AOT4" s="61"/>
      <c r="AOU4" s="61"/>
      <c r="AOV4" s="61"/>
      <c r="AOW4" s="61"/>
      <c r="AOX4" s="61"/>
      <c r="AOY4" s="61"/>
      <c r="AOZ4" s="61"/>
      <c r="APA4" s="61"/>
      <c r="APB4" s="61"/>
      <c r="APC4" s="61"/>
      <c r="APD4" s="61"/>
      <c r="APE4" s="61"/>
      <c r="APF4" s="61"/>
      <c r="APG4" s="61"/>
      <c r="APH4" s="61"/>
      <c r="API4" s="61"/>
      <c r="APJ4" s="61"/>
      <c r="APK4" s="61"/>
      <c r="APL4" s="61"/>
      <c r="APM4" s="61"/>
      <c r="APN4" s="61"/>
      <c r="APO4" s="61"/>
      <c r="APP4" s="61"/>
      <c r="APQ4" s="61"/>
      <c r="APR4" s="61"/>
      <c r="APS4" s="61"/>
      <c r="APT4" s="61"/>
      <c r="APU4" s="61"/>
      <c r="APV4" s="61"/>
      <c r="APW4" s="61"/>
      <c r="APX4" s="61"/>
      <c r="APY4" s="61"/>
      <c r="APZ4" s="61"/>
      <c r="AQA4" s="61"/>
      <c r="AQB4" s="61"/>
      <c r="AQC4" s="61"/>
      <c r="AQD4" s="61"/>
      <c r="AQE4" s="61"/>
      <c r="AQF4" s="61"/>
      <c r="AQG4" s="61"/>
      <c r="AQH4" s="61"/>
      <c r="AQI4" s="61"/>
      <c r="AQJ4" s="61"/>
      <c r="AQK4" s="61"/>
      <c r="AQL4" s="61"/>
      <c r="AQM4" s="61"/>
      <c r="AQN4" s="61"/>
      <c r="AQO4" s="61"/>
      <c r="AQP4" s="61"/>
      <c r="AQQ4" s="61"/>
      <c r="AQR4" s="61"/>
      <c r="AQS4" s="61"/>
      <c r="AQT4" s="61"/>
      <c r="AQU4" s="61"/>
      <c r="AQV4" s="61"/>
      <c r="AQW4" s="61"/>
      <c r="AQX4" s="61"/>
      <c r="AQY4" s="61"/>
      <c r="AQZ4" s="61"/>
      <c r="ARA4" s="61"/>
      <c r="ARB4" s="61"/>
      <c r="ARC4" s="61"/>
      <c r="ARD4" s="61"/>
      <c r="ARE4" s="61"/>
      <c r="ARF4" s="61"/>
      <c r="ARG4" s="61"/>
      <c r="ARH4" s="61"/>
      <c r="ARI4" s="61"/>
      <c r="ARJ4" s="61"/>
      <c r="ARK4" s="61"/>
      <c r="ARL4" s="61"/>
      <c r="ARM4" s="61"/>
      <c r="ARN4" s="61"/>
      <c r="ARO4" s="61"/>
      <c r="ARP4" s="61"/>
      <c r="ARQ4" s="61"/>
      <c r="ARR4" s="61"/>
      <c r="ARS4" s="61"/>
      <c r="ART4" s="61"/>
      <c r="ARU4" s="61"/>
      <c r="ARV4" s="61"/>
      <c r="ARW4" s="61"/>
      <c r="ARX4" s="61"/>
      <c r="ARY4" s="61"/>
      <c r="ARZ4" s="61"/>
      <c r="ASA4" s="61"/>
      <c r="ASB4" s="61"/>
      <c r="ASC4" s="61"/>
      <c r="ASD4" s="61"/>
      <c r="ASE4" s="61"/>
      <c r="ASF4" s="61"/>
      <c r="ASG4" s="61"/>
      <c r="ASH4" s="61"/>
      <c r="ASI4" s="61"/>
      <c r="ASJ4" s="61"/>
      <c r="ASK4" s="61"/>
      <c r="ASL4" s="61"/>
      <c r="ASM4" s="61"/>
      <c r="ASN4" s="61"/>
      <c r="ASO4" s="61"/>
      <c r="ASP4" s="61"/>
      <c r="ASQ4" s="61"/>
      <c r="ASR4" s="61"/>
      <c r="ASS4" s="61"/>
      <c r="AST4" s="61"/>
      <c r="ASU4" s="61"/>
      <c r="ASV4" s="61"/>
      <c r="ASW4" s="61"/>
      <c r="ASX4" s="61"/>
      <c r="ASY4" s="61"/>
      <c r="ASZ4" s="61"/>
      <c r="ATA4" s="61"/>
      <c r="ATB4" s="61"/>
      <c r="ATC4" s="61"/>
      <c r="ATD4" s="61"/>
      <c r="ATE4" s="61"/>
      <c r="ATF4" s="61"/>
      <c r="ATG4" s="61"/>
      <c r="ATH4" s="61"/>
      <c r="ATI4" s="61"/>
      <c r="ATJ4" s="61"/>
      <c r="ATK4" s="61"/>
      <c r="ATL4" s="61"/>
      <c r="ATM4" s="61"/>
      <c r="ATN4" s="61"/>
      <c r="ATO4" s="61"/>
      <c r="ATP4" s="61"/>
      <c r="ATQ4" s="61"/>
      <c r="ATR4" s="61"/>
      <c r="ATS4" s="61"/>
      <c r="ATT4" s="61"/>
      <c r="ATU4" s="61"/>
      <c r="ATV4" s="61"/>
      <c r="ATW4" s="61"/>
      <c r="ATX4" s="61"/>
      <c r="ATY4" s="61"/>
      <c r="ATZ4" s="61"/>
      <c r="AUA4" s="61"/>
      <c r="AUB4" s="61"/>
      <c r="AUC4" s="61"/>
      <c r="AUD4" s="61"/>
      <c r="AUE4" s="61"/>
      <c r="AUF4" s="61"/>
      <c r="AUG4" s="61"/>
      <c r="AUH4" s="61"/>
      <c r="AUI4" s="61"/>
      <c r="AUJ4" s="61"/>
      <c r="AUK4" s="61"/>
      <c r="AUL4" s="61"/>
      <c r="AUM4" s="61"/>
      <c r="AUN4" s="61"/>
      <c r="AUO4" s="61"/>
      <c r="AUP4" s="61"/>
      <c r="AUQ4" s="61"/>
      <c r="AUR4" s="61"/>
      <c r="AUS4" s="61"/>
      <c r="AUT4" s="61"/>
      <c r="AUU4" s="61"/>
      <c r="AUV4" s="61"/>
      <c r="AUW4" s="61"/>
      <c r="AUX4" s="61"/>
      <c r="AUY4" s="61"/>
      <c r="AUZ4" s="61"/>
      <c r="AVA4" s="61"/>
      <c r="AVB4" s="61"/>
      <c r="AVC4" s="61"/>
      <c r="AVD4" s="61"/>
      <c r="AVE4" s="61"/>
      <c r="AVF4" s="61"/>
      <c r="AVG4" s="61"/>
      <c r="AVH4" s="61"/>
      <c r="AVI4" s="61"/>
      <c r="AVJ4" s="61"/>
      <c r="AVK4" s="61"/>
      <c r="AVL4" s="61"/>
      <c r="AVM4" s="61"/>
      <c r="AVN4" s="61"/>
      <c r="AVO4" s="61"/>
      <c r="AVP4" s="61"/>
      <c r="AVQ4" s="61"/>
      <c r="AVR4" s="61"/>
      <c r="AVS4" s="61"/>
      <c r="AVT4" s="61"/>
      <c r="AVU4" s="61"/>
      <c r="AVV4" s="61"/>
      <c r="AVW4" s="61"/>
      <c r="AVX4" s="61"/>
      <c r="AVY4" s="61"/>
      <c r="AVZ4" s="61"/>
      <c r="AWA4" s="61"/>
      <c r="AWB4" s="61"/>
      <c r="AWC4" s="61"/>
      <c r="AWD4" s="61"/>
      <c r="AWE4" s="61"/>
      <c r="AWF4" s="61"/>
      <c r="AWG4" s="61"/>
      <c r="AWH4" s="61"/>
      <c r="AWI4" s="61"/>
      <c r="AWJ4" s="61"/>
      <c r="AWK4" s="61"/>
      <c r="AWL4" s="61"/>
      <c r="AWM4" s="61"/>
      <c r="AWN4" s="61"/>
      <c r="AWO4" s="61"/>
      <c r="AWP4" s="61"/>
      <c r="AWQ4" s="61"/>
      <c r="AWR4" s="61"/>
      <c r="AWS4" s="61"/>
      <c r="AWT4" s="61"/>
      <c r="AWU4" s="61"/>
      <c r="AWV4" s="61"/>
      <c r="AWW4" s="61"/>
      <c r="AWX4" s="61"/>
      <c r="AWY4" s="61"/>
      <c r="AWZ4" s="61"/>
      <c r="AXA4" s="61"/>
      <c r="AXB4" s="61"/>
      <c r="AXC4" s="61"/>
      <c r="AXD4" s="61"/>
      <c r="AXE4" s="61"/>
      <c r="AXF4" s="61"/>
      <c r="AXG4" s="61"/>
      <c r="AXH4" s="61"/>
      <c r="AXI4" s="61"/>
      <c r="AXJ4" s="61"/>
      <c r="AXK4" s="61"/>
      <c r="AXL4" s="61"/>
      <c r="AXM4" s="61"/>
      <c r="AXN4" s="61"/>
      <c r="AXO4" s="61"/>
      <c r="AXP4" s="61"/>
      <c r="AXQ4" s="61"/>
      <c r="AXR4" s="61"/>
      <c r="AXS4" s="61"/>
      <c r="AXT4" s="61"/>
      <c r="AXU4" s="61"/>
      <c r="AXV4" s="61"/>
      <c r="AXW4" s="61"/>
      <c r="AXX4" s="61"/>
      <c r="AXY4" s="61"/>
      <c r="AXZ4" s="61"/>
      <c r="AYA4" s="61"/>
      <c r="AYB4" s="61"/>
      <c r="AYC4" s="61"/>
      <c r="AYD4" s="61"/>
      <c r="AYE4" s="61"/>
      <c r="AYF4" s="61"/>
      <c r="AYG4" s="61"/>
      <c r="AYH4" s="61"/>
      <c r="AYI4" s="61"/>
      <c r="AYJ4" s="61"/>
      <c r="AYK4" s="61"/>
      <c r="AYL4" s="61"/>
      <c r="AYM4" s="61"/>
      <c r="AYN4" s="61"/>
      <c r="AYO4" s="61"/>
      <c r="AYP4" s="61"/>
      <c r="AYQ4" s="61"/>
      <c r="AYR4" s="61"/>
      <c r="AYS4" s="61"/>
      <c r="AYT4" s="61"/>
      <c r="AYU4" s="61"/>
      <c r="AYV4" s="61"/>
      <c r="AYW4" s="61"/>
      <c r="AYX4" s="61"/>
      <c r="AYY4" s="61"/>
      <c r="AYZ4" s="61"/>
      <c r="AZA4" s="61"/>
      <c r="AZB4" s="61"/>
      <c r="AZC4" s="61"/>
      <c r="AZD4" s="61"/>
      <c r="AZE4" s="61"/>
      <c r="AZF4" s="61"/>
      <c r="AZG4" s="61"/>
      <c r="AZH4" s="61"/>
      <c r="AZI4" s="61"/>
      <c r="AZJ4" s="61"/>
      <c r="AZK4" s="61"/>
      <c r="AZL4" s="61"/>
      <c r="AZM4" s="61"/>
      <c r="AZN4" s="61"/>
      <c r="AZO4" s="61"/>
      <c r="AZP4" s="61"/>
      <c r="AZQ4" s="61"/>
      <c r="AZR4" s="61"/>
      <c r="AZS4" s="61"/>
      <c r="AZT4" s="61"/>
      <c r="AZU4" s="61"/>
      <c r="AZV4" s="61"/>
      <c r="AZW4" s="61"/>
      <c r="AZX4" s="61"/>
      <c r="AZY4" s="61"/>
      <c r="AZZ4" s="61"/>
      <c r="BAA4" s="61"/>
      <c r="BAB4" s="61"/>
      <c r="BAC4" s="61"/>
      <c r="BAD4" s="61"/>
      <c r="BAE4" s="61"/>
      <c r="BAF4" s="61"/>
      <c r="BAG4" s="61"/>
      <c r="BAH4" s="61"/>
      <c r="BAI4" s="61"/>
      <c r="BAJ4" s="61"/>
      <c r="BAK4" s="61"/>
      <c r="BAL4" s="61"/>
      <c r="BAM4" s="61"/>
      <c r="BAN4" s="61"/>
      <c r="BAO4" s="61"/>
      <c r="BAP4" s="61"/>
      <c r="BAQ4" s="61"/>
      <c r="BAR4" s="61"/>
      <c r="BAS4" s="61"/>
      <c r="BAT4" s="61"/>
      <c r="BAU4" s="61"/>
      <c r="BAV4" s="61"/>
      <c r="BAW4" s="61"/>
      <c r="BAX4" s="61"/>
      <c r="BAY4" s="61"/>
      <c r="BAZ4" s="61"/>
      <c r="BBA4" s="61"/>
      <c r="BBB4" s="61"/>
      <c r="BBC4" s="61"/>
      <c r="BBD4" s="61"/>
      <c r="BBE4" s="61"/>
      <c r="BBF4" s="61"/>
      <c r="BBG4" s="61"/>
      <c r="BBH4" s="61"/>
      <c r="BBI4" s="61"/>
      <c r="BBJ4" s="61"/>
      <c r="BBK4" s="61"/>
      <c r="BBL4" s="61"/>
      <c r="BBM4" s="61"/>
      <c r="BBN4" s="61"/>
      <c r="BBO4" s="61"/>
      <c r="BBP4" s="61"/>
      <c r="BBQ4" s="61"/>
      <c r="BBR4" s="61"/>
      <c r="BBS4" s="61"/>
      <c r="BBT4" s="61"/>
      <c r="BBU4" s="61"/>
      <c r="BBV4" s="61"/>
      <c r="BBW4" s="61"/>
      <c r="BBX4" s="61"/>
      <c r="BBY4" s="61"/>
      <c r="BBZ4" s="61"/>
      <c r="BCA4" s="61"/>
      <c r="BCB4" s="61"/>
      <c r="BCC4" s="61"/>
      <c r="BCD4" s="61"/>
      <c r="BCE4" s="61"/>
      <c r="BCF4" s="61"/>
      <c r="BCG4" s="61"/>
      <c r="BCH4" s="61"/>
      <c r="BCI4" s="61"/>
      <c r="BCJ4" s="61"/>
      <c r="BCK4" s="61"/>
      <c r="BCL4" s="61"/>
      <c r="BCM4" s="61"/>
      <c r="BCN4" s="61"/>
      <c r="BCO4" s="61"/>
      <c r="BCP4" s="61"/>
      <c r="BCQ4" s="61"/>
      <c r="BCR4" s="61"/>
      <c r="BCS4" s="61"/>
      <c r="BCT4" s="61"/>
      <c r="BCU4" s="61"/>
      <c r="BCV4" s="61"/>
      <c r="BCW4" s="61"/>
      <c r="BCX4" s="61"/>
      <c r="BCY4" s="61"/>
      <c r="BCZ4" s="61"/>
      <c r="BDA4" s="61"/>
      <c r="BDB4" s="61"/>
      <c r="BDC4" s="61"/>
      <c r="BDD4" s="61"/>
      <c r="BDE4" s="61"/>
      <c r="BDF4" s="61"/>
      <c r="BDG4" s="61"/>
      <c r="BDH4" s="61"/>
      <c r="BDI4" s="61"/>
      <c r="BDJ4" s="61"/>
      <c r="BDK4" s="61"/>
      <c r="BDL4" s="61"/>
      <c r="BDM4" s="61"/>
      <c r="BDN4" s="61"/>
      <c r="BDO4" s="61"/>
      <c r="BDP4" s="61"/>
      <c r="BDQ4" s="61"/>
      <c r="BDR4" s="61"/>
      <c r="BDS4" s="61"/>
      <c r="BDT4" s="61"/>
      <c r="BDU4" s="61"/>
      <c r="BDV4" s="61"/>
      <c r="BDW4" s="61"/>
      <c r="BDX4" s="61"/>
      <c r="BDY4" s="61"/>
      <c r="BDZ4" s="61"/>
      <c r="BEA4" s="61"/>
      <c r="BEB4" s="61"/>
      <c r="BEC4" s="61"/>
      <c r="BED4" s="61"/>
      <c r="BEE4" s="61"/>
      <c r="BEF4" s="61"/>
      <c r="BEG4" s="61"/>
      <c r="BEH4" s="61"/>
      <c r="BEI4" s="61"/>
      <c r="BEJ4" s="61"/>
      <c r="BEK4" s="61"/>
      <c r="BEL4" s="61"/>
      <c r="BEM4" s="61"/>
      <c r="BEN4" s="61"/>
      <c r="BEO4" s="61"/>
      <c r="BEP4" s="61"/>
      <c r="BEQ4" s="61"/>
      <c r="BER4" s="61"/>
      <c r="BES4" s="61"/>
      <c r="BET4" s="61"/>
      <c r="BEU4" s="61"/>
      <c r="BEV4" s="61"/>
      <c r="BEW4" s="61"/>
      <c r="BEX4" s="61"/>
      <c r="BEY4" s="61"/>
      <c r="BEZ4" s="61"/>
      <c r="BFA4" s="61"/>
      <c r="BFB4" s="61"/>
      <c r="BFC4" s="61"/>
      <c r="BFD4" s="61"/>
      <c r="BFE4" s="61"/>
      <c r="BFF4" s="61"/>
      <c r="BFG4" s="61"/>
      <c r="BFH4" s="61"/>
      <c r="BFI4" s="61"/>
      <c r="BFJ4" s="61"/>
      <c r="BFK4" s="61"/>
      <c r="BFL4" s="61"/>
      <c r="BFM4" s="61"/>
      <c r="BFN4" s="61"/>
      <c r="BFO4" s="61"/>
      <c r="BFP4" s="61"/>
      <c r="BFQ4" s="61"/>
      <c r="BFR4" s="61"/>
      <c r="BFS4" s="61"/>
      <c r="BFT4" s="61"/>
      <c r="BFU4" s="61"/>
      <c r="BFV4" s="61"/>
      <c r="BFW4" s="61"/>
      <c r="BFX4" s="61"/>
      <c r="BFY4" s="61"/>
      <c r="BFZ4" s="61"/>
      <c r="BGA4" s="61"/>
      <c r="BGB4" s="61"/>
      <c r="BGC4" s="61"/>
      <c r="BGD4" s="61"/>
      <c r="BGE4" s="61"/>
      <c r="BGF4" s="61"/>
      <c r="BGG4" s="61"/>
      <c r="BGH4" s="61"/>
      <c r="BGI4" s="61"/>
      <c r="BGJ4" s="61"/>
      <c r="BGK4" s="61"/>
      <c r="BGL4" s="61"/>
      <c r="BGM4" s="61"/>
      <c r="BGN4" s="61"/>
      <c r="BGO4" s="61"/>
      <c r="BGP4" s="61"/>
      <c r="BGQ4" s="61"/>
      <c r="BGR4" s="61"/>
      <c r="BGS4" s="61"/>
      <c r="BGT4" s="61"/>
      <c r="BGU4" s="61"/>
      <c r="BGV4" s="61"/>
      <c r="BGW4" s="61"/>
      <c r="BGX4" s="61"/>
      <c r="BGY4" s="61"/>
      <c r="BGZ4" s="61"/>
      <c r="BHA4" s="61"/>
      <c r="BHB4" s="61"/>
      <c r="BHC4" s="61"/>
      <c r="BHD4" s="61"/>
      <c r="BHE4" s="61"/>
      <c r="BHF4" s="61"/>
      <c r="BHG4" s="61"/>
      <c r="BHH4" s="61"/>
      <c r="BHI4" s="61"/>
      <c r="BHJ4" s="61"/>
      <c r="BHK4" s="61"/>
      <c r="BHL4" s="61"/>
      <c r="BHM4" s="61"/>
      <c r="BHN4" s="61"/>
      <c r="BHO4" s="61"/>
      <c r="BHP4" s="61"/>
      <c r="BHQ4" s="61"/>
      <c r="BHR4" s="61"/>
      <c r="BHS4" s="61"/>
      <c r="BHT4" s="61"/>
      <c r="BHU4" s="61"/>
      <c r="BHV4" s="61"/>
      <c r="BHW4" s="61"/>
      <c r="BHX4" s="61"/>
      <c r="BHY4" s="61"/>
      <c r="BHZ4" s="61"/>
      <c r="BIA4" s="61"/>
      <c r="BIB4" s="61"/>
      <c r="BIC4" s="61"/>
      <c r="BID4" s="61"/>
      <c r="BIE4" s="61"/>
      <c r="BIF4" s="61"/>
      <c r="BIG4" s="61"/>
      <c r="BIH4" s="61"/>
      <c r="BII4" s="61"/>
      <c r="BIJ4" s="61"/>
      <c r="BIK4" s="61"/>
      <c r="BIL4" s="61"/>
      <c r="BIM4" s="61"/>
      <c r="BIN4" s="61"/>
      <c r="BIO4" s="61"/>
      <c r="BIP4" s="61"/>
      <c r="BIQ4" s="61"/>
      <c r="BIR4" s="61"/>
      <c r="BIS4" s="61"/>
      <c r="BIT4" s="61"/>
      <c r="BIU4" s="61"/>
      <c r="BIV4" s="61"/>
      <c r="BIW4" s="61"/>
      <c r="BIX4" s="61"/>
      <c r="BIY4" s="61"/>
      <c r="BIZ4" s="61"/>
      <c r="BJA4" s="61"/>
      <c r="BJB4" s="61"/>
      <c r="BJC4" s="61"/>
      <c r="BJD4" s="61"/>
      <c r="BJE4" s="61"/>
      <c r="BJF4" s="61"/>
      <c r="BJG4" s="61"/>
      <c r="BJH4" s="61"/>
      <c r="BJI4" s="61"/>
      <c r="BJJ4" s="61"/>
      <c r="BJK4" s="61"/>
      <c r="BJL4" s="61"/>
      <c r="BJM4" s="61"/>
      <c r="BJN4" s="61"/>
      <c r="BJO4" s="61"/>
      <c r="BJP4" s="61"/>
      <c r="BJQ4" s="61"/>
      <c r="BJR4" s="61"/>
      <c r="BJS4" s="61"/>
      <c r="BJT4" s="61"/>
      <c r="BJU4" s="61"/>
      <c r="BJV4" s="61"/>
      <c r="BJW4" s="61"/>
      <c r="BJX4" s="61"/>
      <c r="BJY4" s="61"/>
      <c r="BJZ4" s="61"/>
      <c r="BKA4" s="61"/>
      <c r="BKB4" s="61"/>
      <c r="BKC4" s="61"/>
      <c r="BKD4" s="61"/>
      <c r="BKE4" s="61"/>
      <c r="BKF4" s="61"/>
      <c r="BKG4" s="61"/>
      <c r="BKH4" s="61"/>
      <c r="BKI4" s="61"/>
      <c r="BKJ4" s="61"/>
      <c r="BKK4" s="61"/>
      <c r="BKL4" s="61"/>
      <c r="BKM4" s="61"/>
      <c r="BKN4" s="61"/>
      <c r="BKO4" s="61"/>
      <c r="BKP4" s="61"/>
      <c r="BKQ4" s="61"/>
      <c r="BKR4" s="61"/>
      <c r="BKS4" s="61"/>
      <c r="BKT4" s="61"/>
      <c r="BKU4" s="61"/>
      <c r="BKV4" s="61"/>
      <c r="BKW4" s="61"/>
      <c r="BKX4" s="61"/>
      <c r="BKY4" s="61"/>
      <c r="BKZ4" s="61"/>
      <c r="BLA4" s="61"/>
      <c r="BLB4" s="61"/>
      <c r="BLC4" s="61"/>
      <c r="BLD4" s="61"/>
      <c r="BLE4" s="61"/>
      <c r="BLF4" s="61"/>
      <c r="BLG4" s="61"/>
      <c r="BLH4" s="61"/>
      <c r="BLI4" s="61"/>
      <c r="BLJ4" s="61"/>
      <c r="BLK4" s="61"/>
      <c r="BLL4" s="61"/>
      <c r="BLM4" s="61"/>
      <c r="BLN4" s="61"/>
      <c r="BLO4" s="61"/>
      <c r="BLP4" s="61"/>
      <c r="BLQ4" s="61"/>
      <c r="BLR4" s="61"/>
      <c r="BLS4" s="61"/>
      <c r="BLT4" s="61"/>
      <c r="BLU4" s="61"/>
      <c r="BLV4" s="61"/>
      <c r="BLW4" s="61"/>
      <c r="BLX4" s="61"/>
      <c r="BLY4" s="61"/>
      <c r="BLZ4" s="61"/>
      <c r="BMA4" s="61"/>
      <c r="BMB4" s="61"/>
      <c r="BMC4" s="61"/>
      <c r="BMD4" s="61"/>
      <c r="BME4" s="61"/>
      <c r="BMF4" s="61"/>
      <c r="BMG4" s="61"/>
      <c r="BMH4" s="61"/>
      <c r="BMI4" s="61"/>
      <c r="BMJ4" s="61"/>
      <c r="BMK4" s="61"/>
      <c r="BML4" s="61"/>
      <c r="BMM4" s="61"/>
      <c r="BMN4" s="61"/>
      <c r="BMO4" s="61"/>
      <c r="BMP4" s="61"/>
      <c r="BMQ4" s="61"/>
      <c r="BMR4" s="61"/>
      <c r="BMS4" s="61"/>
      <c r="BMT4" s="61"/>
      <c r="BMU4" s="61"/>
      <c r="BMV4" s="61"/>
      <c r="BMW4" s="61"/>
      <c r="BMX4" s="61"/>
      <c r="BMY4" s="61"/>
      <c r="BMZ4" s="61"/>
      <c r="BNA4" s="61"/>
      <c r="BNB4" s="61"/>
      <c r="BNC4" s="61"/>
      <c r="BND4" s="61"/>
      <c r="BNE4" s="61"/>
      <c r="BNF4" s="61"/>
      <c r="BNG4" s="61"/>
      <c r="BNH4" s="61"/>
      <c r="BNI4" s="61"/>
      <c r="BNJ4" s="61"/>
      <c r="BNK4" s="61"/>
      <c r="BNL4" s="61"/>
      <c r="BNM4" s="61"/>
      <c r="BNN4" s="61"/>
      <c r="BNO4" s="61"/>
      <c r="BNP4" s="61"/>
      <c r="BNQ4" s="61"/>
      <c r="BNR4" s="61"/>
      <c r="BNS4" s="61"/>
      <c r="BNT4" s="61"/>
      <c r="BNU4" s="61"/>
      <c r="BNV4" s="61"/>
      <c r="BNW4" s="61"/>
      <c r="BNX4" s="61"/>
      <c r="BNY4" s="61"/>
      <c r="BNZ4" s="61"/>
      <c r="BOA4" s="61"/>
      <c r="BOB4" s="61"/>
      <c r="BOC4" s="61"/>
      <c r="BOD4" s="61"/>
      <c r="BOE4" s="61"/>
      <c r="BOF4" s="61"/>
      <c r="BOG4" s="61"/>
      <c r="BOH4" s="61"/>
      <c r="BOI4" s="61"/>
      <c r="BOJ4" s="61"/>
      <c r="BOK4" s="61"/>
      <c r="BOL4" s="61"/>
      <c r="BOM4" s="61"/>
      <c r="BON4" s="61"/>
      <c r="BOO4" s="61"/>
      <c r="BOP4" s="61"/>
      <c r="BOQ4" s="61"/>
      <c r="BOR4" s="61"/>
      <c r="BOS4" s="61"/>
      <c r="BOT4" s="61"/>
      <c r="BOU4" s="61"/>
      <c r="BOV4" s="61"/>
      <c r="BOW4" s="61"/>
      <c r="BOX4" s="61"/>
      <c r="BOY4" s="61"/>
      <c r="BOZ4" s="61"/>
      <c r="BPA4" s="61"/>
      <c r="BPB4" s="61"/>
      <c r="BPC4" s="61"/>
      <c r="BPD4" s="61"/>
      <c r="BPE4" s="61"/>
      <c r="BPF4" s="61"/>
      <c r="BPG4" s="61"/>
      <c r="BPH4" s="61"/>
      <c r="BPI4" s="61"/>
      <c r="BPJ4" s="61"/>
      <c r="BPK4" s="61"/>
      <c r="BPL4" s="61"/>
      <c r="BPM4" s="61"/>
      <c r="BPN4" s="61"/>
      <c r="BPO4" s="61"/>
      <c r="BPP4" s="61"/>
      <c r="BPQ4" s="61"/>
      <c r="BPR4" s="61"/>
      <c r="BPS4" s="61"/>
      <c r="BPT4" s="61"/>
      <c r="BPU4" s="61"/>
      <c r="BPV4" s="61"/>
      <c r="BPW4" s="61"/>
      <c r="BPX4" s="61"/>
      <c r="BPY4" s="61"/>
      <c r="BPZ4" s="61"/>
      <c r="BQA4" s="61"/>
      <c r="BQB4" s="61"/>
      <c r="BQC4" s="61"/>
      <c r="BQD4" s="61"/>
      <c r="BQE4" s="61"/>
      <c r="BQF4" s="61"/>
      <c r="BQG4" s="61"/>
      <c r="BQH4" s="61"/>
      <c r="BQI4" s="61"/>
      <c r="BQJ4" s="61"/>
      <c r="BQK4" s="61"/>
      <c r="BQL4" s="61"/>
      <c r="BQM4" s="61"/>
      <c r="BQN4" s="61"/>
      <c r="BQO4" s="61"/>
      <c r="BQP4" s="61"/>
      <c r="BQQ4" s="61"/>
      <c r="BQR4" s="61"/>
      <c r="BQS4" s="61"/>
      <c r="BQT4" s="61"/>
      <c r="BQU4" s="61"/>
      <c r="BQV4" s="61"/>
      <c r="BQW4" s="61"/>
      <c r="BQX4" s="61"/>
      <c r="BQY4" s="61"/>
      <c r="BQZ4" s="61"/>
      <c r="BRA4" s="61"/>
      <c r="BRB4" s="61"/>
      <c r="BRC4" s="61"/>
      <c r="BRD4" s="61"/>
      <c r="BRE4" s="61"/>
      <c r="BRF4" s="61"/>
      <c r="BRG4" s="61"/>
      <c r="BRH4" s="61"/>
      <c r="BRI4" s="61"/>
      <c r="BRJ4" s="61"/>
      <c r="BRK4" s="61"/>
      <c r="BRL4" s="61"/>
      <c r="BRM4" s="61"/>
      <c r="BRN4" s="61"/>
      <c r="BRO4" s="61"/>
      <c r="BRP4" s="61"/>
      <c r="BRQ4" s="61"/>
      <c r="BRR4" s="61"/>
      <c r="BRS4" s="61"/>
      <c r="BRT4" s="61"/>
      <c r="BRU4" s="61"/>
      <c r="BRV4" s="61"/>
      <c r="BRW4" s="61"/>
      <c r="BRX4" s="61"/>
      <c r="BRY4" s="61"/>
      <c r="BRZ4" s="61"/>
      <c r="BSA4" s="61"/>
      <c r="BSB4" s="61"/>
      <c r="BSC4" s="61"/>
      <c r="BSD4" s="61"/>
      <c r="BSE4" s="61"/>
      <c r="BSF4" s="61"/>
      <c r="BSG4" s="61"/>
      <c r="BSH4" s="61"/>
      <c r="BSI4" s="61"/>
      <c r="BSJ4" s="61"/>
      <c r="BSK4" s="61"/>
      <c r="BSL4" s="61"/>
      <c r="BSM4" s="61"/>
      <c r="BSN4" s="61"/>
      <c r="BSO4" s="61"/>
      <c r="BSP4" s="61"/>
      <c r="BSQ4" s="61"/>
      <c r="BSR4" s="61"/>
      <c r="BSS4" s="61"/>
      <c r="BST4" s="61"/>
      <c r="BSU4" s="61"/>
      <c r="BSV4" s="61"/>
      <c r="BSW4" s="61"/>
      <c r="BSX4" s="61"/>
      <c r="BSY4" s="61"/>
      <c r="BSZ4" s="61"/>
      <c r="BTA4" s="61"/>
      <c r="BTB4" s="61"/>
      <c r="BTC4" s="61"/>
      <c r="BTD4" s="61"/>
      <c r="BTE4" s="61"/>
      <c r="BTF4" s="61"/>
      <c r="BTG4" s="61"/>
      <c r="BTH4" s="61"/>
      <c r="BTI4" s="61"/>
      <c r="BTJ4" s="61"/>
      <c r="BTK4" s="61"/>
      <c r="BTL4" s="61"/>
      <c r="BTM4" s="61"/>
      <c r="BTN4" s="61"/>
      <c r="BTO4" s="61"/>
      <c r="BTP4" s="61"/>
      <c r="BTQ4" s="61"/>
      <c r="BTR4" s="61"/>
      <c r="BTS4" s="61"/>
      <c r="BTT4" s="61"/>
      <c r="BTU4" s="61"/>
      <c r="BTV4" s="61"/>
      <c r="BTW4" s="61"/>
      <c r="BTX4" s="61"/>
      <c r="BTY4" s="61"/>
      <c r="BTZ4" s="61"/>
      <c r="BUA4" s="61"/>
      <c r="BUB4" s="61"/>
      <c r="BUC4" s="61"/>
      <c r="BUD4" s="61"/>
      <c r="BUE4" s="61"/>
      <c r="BUF4" s="61"/>
      <c r="BUG4" s="61"/>
      <c r="BUH4" s="61"/>
      <c r="BUI4" s="61"/>
      <c r="BUJ4" s="61"/>
      <c r="BUK4" s="61"/>
      <c r="BUL4" s="61"/>
      <c r="BUM4" s="61"/>
      <c r="BUN4" s="61"/>
      <c r="BUO4" s="61"/>
      <c r="BUP4" s="61"/>
      <c r="BUQ4" s="61"/>
      <c r="BUR4" s="61"/>
      <c r="BUS4" s="61"/>
      <c r="BUT4" s="61"/>
      <c r="BUU4" s="61"/>
      <c r="BUV4" s="61"/>
      <c r="BUW4" s="61"/>
      <c r="BUX4" s="61"/>
      <c r="BUY4" s="61"/>
      <c r="BUZ4" s="61"/>
      <c r="BVA4" s="61"/>
      <c r="BVB4" s="61"/>
      <c r="BVC4" s="61"/>
      <c r="BVD4" s="61"/>
      <c r="BVE4" s="61"/>
      <c r="BVF4" s="61"/>
      <c r="BVG4" s="61"/>
      <c r="BVH4" s="61"/>
      <c r="BVI4" s="61"/>
      <c r="BVJ4" s="61"/>
      <c r="BVK4" s="61"/>
      <c r="BVL4" s="61"/>
      <c r="BVM4" s="61"/>
      <c r="BVN4" s="61"/>
      <c r="BVO4" s="61"/>
      <c r="BVP4" s="61"/>
      <c r="BVQ4" s="61"/>
      <c r="BVR4" s="61"/>
      <c r="BVS4" s="61"/>
      <c r="BVT4" s="61"/>
      <c r="BVU4" s="61"/>
      <c r="BVV4" s="61"/>
      <c r="BVW4" s="61"/>
      <c r="BVX4" s="61"/>
      <c r="BVY4" s="61"/>
      <c r="BVZ4" s="61"/>
      <c r="BWA4" s="61"/>
      <c r="BWB4" s="61"/>
      <c r="BWC4" s="61"/>
      <c r="BWD4" s="61"/>
      <c r="BWE4" s="61"/>
      <c r="BWF4" s="61"/>
      <c r="BWG4" s="61"/>
      <c r="BWH4" s="61"/>
      <c r="BWI4" s="61"/>
      <c r="BWJ4" s="61"/>
      <c r="BWK4" s="61"/>
      <c r="BWL4" s="61"/>
      <c r="BWM4" s="61"/>
      <c r="BWN4" s="61"/>
      <c r="BWO4" s="61"/>
      <c r="BWP4" s="61"/>
      <c r="BWQ4" s="61"/>
      <c r="BWR4" s="61"/>
      <c r="BWS4" s="61"/>
      <c r="BWT4" s="61"/>
      <c r="BWU4" s="61"/>
      <c r="BWV4" s="61"/>
      <c r="BWW4" s="61"/>
      <c r="BWX4" s="61"/>
      <c r="BWY4" s="61"/>
      <c r="BWZ4" s="61"/>
      <c r="BXA4" s="61"/>
      <c r="BXB4" s="61"/>
      <c r="BXC4" s="61"/>
      <c r="BXD4" s="61"/>
      <c r="BXE4" s="61"/>
      <c r="BXF4" s="61"/>
      <c r="BXG4" s="61"/>
      <c r="BXH4" s="61"/>
      <c r="BXI4" s="61"/>
      <c r="BXJ4" s="61"/>
      <c r="BXK4" s="61"/>
      <c r="BXL4" s="61"/>
      <c r="BXM4" s="61"/>
      <c r="BXN4" s="61"/>
      <c r="BXO4" s="61"/>
      <c r="BXP4" s="61"/>
      <c r="BXQ4" s="61"/>
      <c r="BXR4" s="61"/>
      <c r="BXS4" s="61"/>
      <c r="BXT4" s="61"/>
      <c r="BXU4" s="61"/>
      <c r="BXV4" s="61"/>
      <c r="BXW4" s="61"/>
      <c r="BXX4" s="61"/>
      <c r="BXY4" s="61"/>
      <c r="BXZ4" s="61"/>
      <c r="BYA4" s="61"/>
      <c r="BYB4" s="61"/>
      <c r="BYC4" s="61"/>
      <c r="BYD4" s="61"/>
      <c r="BYE4" s="61"/>
      <c r="BYF4" s="61"/>
      <c r="BYG4" s="61"/>
      <c r="BYH4" s="61"/>
      <c r="BYI4" s="61"/>
      <c r="BYJ4" s="61"/>
      <c r="BYK4" s="61"/>
      <c r="BYL4" s="61"/>
      <c r="BYM4" s="61"/>
      <c r="BYN4" s="61"/>
      <c r="BYO4" s="61"/>
      <c r="BYP4" s="61"/>
      <c r="BYQ4" s="61"/>
      <c r="BYR4" s="61"/>
      <c r="BYS4" s="61"/>
      <c r="BYT4" s="61"/>
      <c r="BYU4" s="61"/>
      <c r="BYV4" s="61"/>
      <c r="BYW4" s="61"/>
      <c r="BYX4" s="61"/>
      <c r="BYY4" s="61"/>
      <c r="BYZ4" s="61"/>
      <c r="BZA4" s="61"/>
      <c r="BZB4" s="61"/>
      <c r="BZC4" s="61"/>
      <c r="BZD4" s="61"/>
      <c r="BZE4" s="61"/>
      <c r="BZF4" s="61"/>
      <c r="BZG4" s="61"/>
      <c r="BZH4" s="61"/>
      <c r="BZI4" s="61"/>
      <c r="BZJ4" s="61"/>
      <c r="BZK4" s="61"/>
      <c r="BZL4" s="61"/>
      <c r="BZM4" s="61"/>
      <c r="BZN4" s="61"/>
      <c r="BZO4" s="61"/>
      <c r="BZP4" s="61"/>
      <c r="BZQ4" s="61"/>
      <c r="BZR4" s="61"/>
      <c r="BZS4" s="61"/>
      <c r="BZT4" s="61"/>
      <c r="BZU4" s="61"/>
      <c r="BZV4" s="61"/>
      <c r="BZW4" s="61"/>
      <c r="BZX4" s="61"/>
      <c r="BZY4" s="61"/>
      <c r="BZZ4" s="61"/>
      <c r="CAA4" s="61"/>
      <c r="CAB4" s="61"/>
      <c r="CAC4" s="61"/>
      <c r="CAD4" s="61"/>
      <c r="CAE4" s="61"/>
      <c r="CAF4" s="61"/>
      <c r="CAG4" s="61"/>
      <c r="CAH4" s="61"/>
      <c r="CAI4" s="61"/>
      <c r="CAJ4" s="61"/>
      <c r="CAK4" s="61"/>
      <c r="CAL4" s="61"/>
      <c r="CAM4" s="61"/>
      <c r="CAN4" s="61"/>
      <c r="CAO4" s="61"/>
      <c r="CAP4" s="61"/>
      <c r="CAQ4" s="61"/>
      <c r="CAR4" s="61"/>
      <c r="CAS4" s="61"/>
      <c r="CAT4" s="61"/>
      <c r="CAU4" s="61"/>
      <c r="CAV4" s="61"/>
      <c r="CAW4" s="61"/>
      <c r="CAX4" s="61"/>
      <c r="CAY4" s="61"/>
      <c r="CAZ4" s="61"/>
      <c r="CBA4" s="61"/>
      <c r="CBB4" s="61"/>
      <c r="CBC4" s="61"/>
      <c r="CBD4" s="61"/>
      <c r="CBE4" s="61"/>
      <c r="CBF4" s="61"/>
      <c r="CBG4" s="61"/>
      <c r="CBH4" s="61"/>
      <c r="CBI4" s="61"/>
      <c r="CBJ4" s="61"/>
      <c r="CBK4" s="61"/>
      <c r="CBL4" s="61"/>
      <c r="CBM4" s="61"/>
      <c r="CBN4" s="61"/>
      <c r="CBO4" s="61"/>
      <c r="CBP4" s="61"/>
      <c r="CBQ4" s="61"/>
      <c r="CBR4" s="61"/>
      <c r="CBS4" s="61"/>
      <c r="CBT4" s="61"/>
      <c r="CBU4" s="61"/>
      <c r="CBV4" s="61"/>
      <c r="CBW4" s="61"/>
      <c r="CBX4" s="61"/>
      <c r="CBY4" s="61"/>
      <c r="CBZ4" s="61"/>
      <c r="CCA4" s="61"/>
      <c r="CCB4" s="61"/>
      <c r="CCC4" s="61"/>
      <c r="CCD4" s="61"/>
      <c r="CCE4" s="61"/>
      <c r="CCF4" s="61"/>
      <c r="CCG4" s="61"/>
      <c r="CCH4" s="61"/>
      <c r="CCI4" s="61"/>
      <c r="CCJ4" s="61"/>
      <c r="CCK4" s="61"/>
      <c r="CCL4" s="61"/>
      <c r="CCM4" s="61"/>
      <c r="CCN4" s="61"/>
      <c r="CCO4" s="61"/>
      <c r="CCP4" s="61"/>
      <c r="CCQ4" s="61"/>
      <c r="CCR4" s="61"/>
      <c r="CCS4" s="61"/>
      <c r="CCT4" s="61"/>
      <c r="CCU4" s="61"/>
      <c r="CCV4" s="61"/>
      <c r="CCW4" s="61"/>
      <c r="CCX4" s="61"/>
      <c r="CCY4" s="61"/>
      <c r="CCZ4" s="61"/>
      <c r="CDA4" s="61"/>
      <c r="CDB4" s="61"/>
      <c r="CDC4" s="61"/>
      <c r="CDD4" s="61"/>
      <c r="CDE4" s="61"/>
      <c r="CDF4" s="61"/>
      <c r="CDG4" s="61"/>
      <c r="CDH4" s="61"/>
      <c r="CDI4" s="61"/>
      <c r="CDJ4" s="61"/>
      <c r="CDK4" s="61"/>
      <c r="CDL4" s="61"/>
      <c r="CDM4" s="61"/>
      <c r="CDN4" s="61"/>
      <c r="CDO4" s="61"/>
      <c r="CDP4" s="61"/>
      <c r="CDQ4" s="61"/>
      <c r="CDR4" s="61"/>
      <c r="CDS4" s="61"/>
      <c r="CDT4" s="61"/>
      <c r="CDU4" s="61"/>
      <c r="CDV4" s="61"/>
      <c r="CDW4" s="61"/>
      <c r="CDX4" s="61"/>
      <c r="CDY4" s="61"/>
      <c r="CDZ4" s="61"/>
      <c r="CEA4" s="61"/>
      <c r="CEB4" s="61"/>
      <c r="CEC4" s="61"/>
      <c r="CED4" s="61"/>
      <c r="CEE4" s="61"/>
      <c r="CEF4" s="61"/>
      <c r="CEG4" s="61"/>
      <c r="CEH4" s="61"/>
      <c r="CEI4" s="61"/>
      <c r="CEJ4" s="61"/>
      <c r="CEK4" s="61"/>
      <c r="CEL4" s="61"/>
      <c r="CEM4" s="61"/>
      <c r="CEN4" s="61"/>
      <c r="CEO4" s="61"/>
      <c r="CEP4" s="61"/>
      <c r="CEQ4" s="61"/>
      <c r="CER4" s="61"/>
      <c r="CES4" s="61"/>
      <c r="CET4" s="61"/>
      <c r="CEU4" s="61"/>
      <c r="CEV4" s="61"/>
      <c r="CEW4" s="61"/>
      <c r="CEX4" s="61"/>
      <c r="CEY4" s="61"/>
      <c r="CEZ4" s="61"/>
      <c r="CFA4" s="61"/>
      <c r="CFB4" s="61"/>
      <c r="CFC4" s="61"/>
      <c r="CFD4" s="61"/>
      <c r="CFE4" s="61"/>
      <c r="CFF4" s="61"/>
      <c r="CFG4" s="61"/>
      <c r="CFH4" s="61"/>
      <c r="CFI4" s="61"/>
      <c r="CFJ4" s="61"/>
      <c r="CFK4" s="61"/>
      <c r="CFL4" s="61"/>
      <c r="CFM4" s="61"/>
      <c r="CFN4" s="61"/>
      <c r="CFO4" s="61"/>
      <c r="CFP4" s="61"/>
      <c r="CFQ4" s="61"/>
      <c r="CFR4" s="61"/>
      <c r="CFS4" s="61"/>
      <c r="CFT4" s="61"/>
      <c r="CFU4" s="61"/>
      <c r="CFV4" s="61"/>
      <c r="CFW4" s="61"/>
      <c r="CFX4" s="61"/>
      <c r="CFY4" s="61"/>
      <c r="CFZ4" s="61"/>
      <c r="CGA4" s="61"/>
      <c r="CGB4" s="61"/>
      <c r="CGC4" s="61"/>
      <c r="CGD4" s="61"/>
      <c r="CGE4" s="61"/>
      <c r="CGF4" s="61"/>
      <c r="CGG4" s="61"/>
      <c r="CGH4" s="61"/>
      <c r="CGI4" s="61"/>
      <c r="CGJ4" s="61"/>
      <c r="CGK4" s="61"/>
      <c r="CGL4" s="61"/>
      <c r="CGM4" s="61"/>
      <c r="CGN4" s="61"/>
      <c r="CGO4" s="61"/>
      <c r="CGP4" s="61"/>
      <c r="CGQ4" s="61"/>
      <c r="CGR4" s="61"/>
      <c r="CGS4" s="61"/>
      <c r="CGT4" s="61"/>
      <c r="CGU4" s="61"/>
      <c r="CGV4" s="61"/>
      <c r="CGW4" s="61"/>
      <c r="CGX4" s="61"/>
      <c r="CGY4" s="61"/>
      <c r="CGZ4" s="61"/>
      <c r="CHA4" s="61"/>
      <c r="CHB4" s="61"/>
      <c r="CHC4" s="61"/>
      <c r="CHD4" s="61"/>
      <c r="CHE4" s="61"/>
      <c r="CHF4" s="61"/>
      <c r="CHG4" s="61"/>
      <c r="CHH4" s="61"/>
      <c r="CHI4" s="61"/>
      <c r="CHJ4" s="61"/>
      <c r="CHK4" s="61"/>
      <c r="CHL4" s="61"/>
      <c r="CHM4" s="61"/>
      <c r="CHN4" s="61"/>
      <c r="CHO4" s="61"/>
      <c r="CHP4" s="61"/>
      <c r="CHQ4" s="61"/>
      <c r="CHR4" s="61"/>
      <c r="CHS4" s="61"/>
      <c r="CHT4" s="61"/>
      <c r="CHU4" s="61"/>
      <c r="CHV4" s="61"/>
      <c r="CHW4" s="61"/>
      <c r="CHX4" s="61"/>
      <c r="CHY4" s="61"/>
      <c r="CHZ4" s="61"/>
      <c r="CIA4" s="61"/>
      <c r="CIB4" s="61"/>
      <c r="CIC4" s="61"/>
      <c r="CID4" s="61"/>
      <c r="CIE4" s="61"/>
      <c r="CIF4" s="61"/>
      <c r="CIG4" s="61"/>
      <c r="CIH4" s="61"/>
      <c r="CII4" s="61"/>
      <c r="CIJ4" s="61"/>
      <c r="CIK4" s="61"/>
      <c r="CIL4" s="61"/>
      <c r="CIM4" s="61"/>
      <c r="CIN4" s="61"/>
      <c r="CIO4" s="61"/>
      <c r="CIP4" s="61"/>
      <c r="CIQ4" s="61"/>
      <c r="CIR4" s="61"/>
      <c r="CIS4" s="61"/>
      <c r="CIT4" s="61"/>
      <c r="CIU4" s="61"/>
      <c r="CIV4" s="61"/>
      <c r="CIW4" s="61"/>
      <c r="CIX4" s="61"/>
      <c r="CIY4" s="61"/>
      <c r="CIZ4" s="61"/>
      <c r="CJA4" s="61"/>
      <c r="CJB4" s="61"/>
      <c r="CJC4" s="61"/>
      <c r="CJD4" s="61"/>
      <c r="CJE4" s="61"/>
      <c r="CJF4" s="61"/>
      <c r="CJG4" s="61"/>
      <c r="CJH4" s="61"/>
      <c r="CJI4" s="61"/>
      <c r="CJJ4" s="61"/>
      <c r="CJK4" s="61"/>
      <c r="CJL4" s="61"/>
      <c r="CJM4" s="61"/>
      <c r="CJN4" s="61"/>
      <c r="CJO4" s="61"/>
      <c r="CJP4" s="61"/>
      <c r="CJQ4" s="61"/>
      <c r="CJR4" s="61"/>
      <c r="CJS4" s="61"/>
      <c r="CJT4" s="61"/>
      <c r="CJU4" s="61"/>
      <c r="CJV4" s="61"/>
      <c r="CJW4" s="61"/>
      <c r="CJX4" s="61"/>
      <c r="CJY4" s="61"/>
      <c r="CJZ4" s="61"/>
      <c r="CKA4" s="61"/>
      <c r="CKB4" s="61"/>
      <c r="CKC4" s="61"/>
      <c r="CKD4" s="61"/>
      <c r="CKE4" s="61"/>
      <c r="CKF4" s="61"/>
      <c r="CKG4" s="61"/>
      <c r="CKH4" s="61"/>
      <c r="CKI4" s="61"/>
      <c r="CKJ4" s="61"/>
      <c r="CKK4" s="61"/>
      <c r="CKL4" s="61"/>
      <c r="CKM4" s="61"/>
      <c r="CKN4" s="61"/>
      <c r="CKO4" s="61"/>
      <c r="CKP4" s="61"/>
      <c r="CKQ4" s="61"/>
      <c r="CKR4" s="61"/>
      <c r="CKS4" s="61"/>
      <c r="CKT4" s="61"/>
      <c r="CKU4" s="61"/>
      <c r="CKV4" s="61"/>
      <c r="CKW4" s="61"/>
      <c r="CKX4" s="61"/>
      <c r="CKY4" s="61"/>
      <c r="CKZ4" s="61"/>
      <c r="CLA4" s="61"/>
      <c r="CLB4" s="61"/>
      <c r="CLC4" s="61"/>
      <c r="CLD4" s="61"/>
      <c r="CLE4" s="61"/>
      <c r="CLF4" s="61"/>
      <c r="CLG4" s="61"/>
      <c r="CLH4" s="61"/>
      <c r="CLI4" s="61"/>
      <c r="CLJ4" s="61"/>
      <c r="CLK4" s="61"/>
      <c r="CLL4" s="61"/>
      <c r="CLM4" s="61"/>
      <c r="CLN4" s="61"/>
      <c r="CLO4" s="61"/>
      <c r="CLP4" s="61"/>
      <c r="CLQ4" s="61"/>
      <c r="CLR4" s="61"/>
      <c r="CLS4" s="61"/>
      <c r="CLT4" s="61"/>
      <c r="CLU4" s="61"/>
      <c r="CLV4" s="61"/>
      <c r="CLW4" s="61"/>
      <c r="CLX4" s="61"/>
      <c r="CLY4" s="61"/>
      <c r="CLZ4" s="61"/>
      <c r="CMA4" s="61"/>
      <c r="CMB4" s="61"/>
      <c r="CMC4" s="61"/>
      <c r="CMD4" s="61"/>
      <c r="CME4" s="61"/>
      <c r="CMF4" s="61"/>
      <c r="CMG4" s="61"/>
      <c r="CMH4" s="61"/>
      <c r="CMI4" s="61"/>
      <c r="CMJ4" s="61"/>
      <c r="CMK4" s="61"/>
      <c r="CML4" s="61"/>
      <c r="CMM4" s="61"/>
      <c r="CMN4" s="61"/>
      <c r="CMO4" s="61"/>
      <c r="CMP4" s="61"/>
      <c r="CMQ4" s="61"/>
      <c r="CMR4" s="61"/>
      <c r="CMS4" s="61"/>
      <c r="CMT4" s="61"/>
      <c r="CMU4" s="61"/>
      <c r="CMV4" s="61"/>
      <c r="CMW4" s="61"/>
      <c r="CMX4" s="61"/>
      <c r="CMY4" s="61"/>
      <c r="CMZ4" s="61"/>
      <c r="CNA4" s="61"/>
      <c r="CNB4" s="61"/>
      <c r="CNC4" s="61"/>
      <c r="CND4" s="61"/>
      <c r="CNE4" s="61"/>
      <c r="CNF4" s="61"/>
      <c r="CNG4" s="61"/>
      <c r="CNH4" s="61"/>
      <c r="CNI4" s="61"/>
      <c r="CNJ4" s="61"/>
      <c r="CNK4" s="61"/>
      <c r="CNL4" s="61"/>
      <c r="CNM4" s="61"/>
      <c r="CNN4" s="61"/>
      <c r="CNO4" s="61"/>
      <c r="CNP4" s="61"/>
      <c r="CNQ4" s="61"/>
      <c r="CNR4" s="61"/>
      <c r="CNS4" s="61"/>
      <c r="CNT4" s="61"/>
      <c r="CNU4" s="61"/>
      <c r="CNV4" s="61"/>
      <c r="CNW4" s="61"/>
      <c r="CNX4" s="61"/>
      <c r="CNY4" s="61"/>
      <c r="CNZ4" s="61"/>
      <c r="COA4" s="61"/>
      <c r="COB4" s="61"/>
      <c r="COC4" s="61"/>
      <c r="COD4" s="61"/>
      <c r="COE4" s="61"/>
      <c r="COF4" s="61"/>
      <c r="COG4" s="61"/>
      <c r="COH4" s="61"/>
      <c r="COI4" s="61"/>
      <c r="COJ4" s="61"/>
      <c r="COK4" s="61"/>
      <c r="COL4" s="61"/>
      <c r="COM4" s="61"/>
      <c r="CON4" s="61"/>
      <c r="COO4" s="61"/>
      <c r="COP4" s="61"/>
      <c r="COQ4" s="61"/>
      <c r="COR4" s="61"/>
      <c r="COS4" s="61"/>
      <c r="COT4" s="61"/>
      <c r="COU4" s="61"/>
      <c r="COV4" s="61"/>
      <c r="COW4" s="61"/>
      <c r="COX4" s="61"/>
      <c r="COY4" s="61"/>
      <c r="COZ4" s="61"/>
      <c r="CPA4" s="61"/>
      <c r="CPB4" s="61"/>
      <c r="CPC4" s="61"/>
      <c r="CPD4" s="61"/>
      <c r="CPE4" s="61"/>
      <c r="CPF4" s="61"/>
      <c r="CPG4" s="61"/>
      <c r="CPH4" s="61"/>
      <c r="CPI4" s="61"/>
      <c r="CPJ4" s="61"/>
      <c r="CPK4" s="61"/>
      <c r="CPL4" s="61"/>
      <c r="CPM4" s="61"/>
      <c r="CPN4" s="61"/>
      <c r="CPO4" s="61"/>
      <c r="CPP4" s="61"/>
      <c r="CPQ4" s="61"/>
      <c r="CPR4" s="61"/>
      <c r="CPS4" s="61"/>
      <c r="CPT4" s="61"/>
      <c r="CPU4" s="61"/>
      <c r="CPV4" s="61"/>
      <c r="CPW4" s="61"/>
      <c r="CPX4" s="61"/>
      <c r="CPY4" s="61"/>
      <c r="CPZ4" s="61"/>
      <c r="CQA4" s="61"/>
      <c r="CQB4" s="61"/>
      <c r="CQC4" s="61"/>
      <c r="CQD4" s="61"/>
      <c r="CQE4" s="61"/>
      <c r="CQF4" s="61"/>
      <c r="CQG4" s="61"/>
      <c r="CQH4" s="61"/>
      <c r="CQI4" s="61"/>
      <c r="CQJ4" s="61"/>
      <c r="CQK4" s="61"/>
      <c r="CQL4" s="61"/>
      <c r="CQM4" s="61"/>
      <c r="CQN4" s="61"/>
      <c r="CQO4" s="61"/>
      <c r="CQP4" s="61"/>
      <c r="CQQ4" s="61"/>
      <c r="CQR4" s="61"/>
      <c r="CQS4" s="61"/>
      <c r="CQT4" s="61"/>
      <c r="CQU4" s="61"/>
      <c r="CQV4" s="61"/>
      <c r="CQW4" s="61"/>
      <c r="CQX4" s="61"/>
      <c r="CQY4" s="61"/>
      <c r="CQZ4" s="61"/>
      <c r="CRA4" s="61"/>
      <c r="CRB4" s="61"/>
      <c r="CRC4" s="61"/>
      <c r="CRD4" s="61"/>
      <c r="CRE4" s="61"/>
      <c r="CRF4" s="61"/>
      <c r="CRG4" s="61"/>
      <c r="CRH4" s="61"/>
      <c r="CRI4" s="61"/>
      <c r="CRJ4" s="61"/>
      <c r="CRK4" s="61"/>
      <c r="CRL4" s="61"/>
      <c r="CRM4" s="61"/>
      <c r="CRN4" s="61"/>
      <c r="CRO4" s="61"/>
      <c r="CRP4" s="61"/>
      <c r="CRQ4" s="61"/>
      <c r="CRR4" s="61"/>
      <c r="CRS4" s="61"/>
      <c r="CRT4" s="61"/>
      <c r="CRU4" s="61"/>
      <c r="CRV4" s="61"/>
      <c r="CRW4" s="61"/>
      <c r="CRX4" s="61"/>
      <c r="CRY4" s="61"/>
      <c r="CRZ4" s="61"/>
      <c r="CSA4" s="61"/>
      <c r="CSB4" s="61"/>
      <c r="CSC4" s="61"/>
      <c r="CSD4" s="61"/>
      <c r="CSE4" s="61"/>
      <c r="CSF4" s="61"/>
      <c r="CSG4" s="61"/>
      <c r="CSH4" s="61"/>
      <c r="CSI4" s="61"/>
      <c r="CSJ4" s="61"/>
      <c r="CSK4" s="61"/>
      <c r="CSL4" s="61"/>
      <c r="CSM4" s="61"/>
      <c r="CSN4" s="61"/>
      <c r="CSO4" s="61"/>
      <c r="CSP4" s="61"/>
      <c r="CSQ4" s="61"/>
      <c r="CSR4" s="61"/>
      <c r="CSS4" s="61"/>
      <c r="CST4" s="61"/>
      <c r="CSU4" s="61"/>
      <c r="CSV4" s="61"/>
      <c r="CSW4" s="61"/>
      <c r="CSX4" s="61"/>
      <c r="CSY4" s="61"/>
      <c r="CSZ4" s="61"/>
      <c r="CTA4" s="61"/>
      <c r="CTB4" s="61"/>
      <c r="CTC4" s="61"/>
      <c r="CTD4" s="61"/>
      <c r="CTE4" s="61"/>
      <c r="CTF4" s="61"/>
      <c r="CTG4" s="61"/>
      <c r="CTH4" s="61"/>
      <c r="CTI4" s="61"/>
      <c r="CTJ4" s="61"/>
      <c r="CTK4" s="61"/>
      <c r="CTL4" s="61"/>
      <c r="CTM4" s="61"/>
      <c r="CTN4" s="61"/>
      <c r="CTO4" s="61"/>
      <c r="CTP4" s="61"/>
      <c r="CTQ4" s="61"/>
      <c r="CTR4" s="61"/>
      <c r="CTS4" s="61"/>
      <c r="CTT4" s="61"/>
      <c r="CTU4" s="61"/>
      <c r="CTV4" s="61"/>
      <c r="CTW4" s="61"/>
      <c r="CTX4" s="61"/>
      <c r="CTY4" s="61"/>
      <c r="CTZ4" s="61"/>
      <c r="CUA4" s="61"/>
      <c r="CUB4" s="61"/>
      <c r="CUC4" s="61"/>
      <c r="CUD4" s="61"/>
      <c r="CUE4" s="61"/>
      <c r="CUF4" s="61"/>
      <c r="CUG4" s="61"/>
      <c r="CUH4" s="61"/>
      <c r="CUI4" s="61"/>
      <c r="CUJ4" s="61"/>
      <c r="CUK4" s="61"/>
      <c r="CUL4" s="61"/>
      <c r="CUM4" s="61"/>
      <c r="CUN4" s="61"/>
      <c r="CUO4" s="61"/>
      <c r="CUP4" s="61"/>
      <c r="CUQ4" s="61"/>
      <c r="CUR4" s="61"/>
      <c r="CUS4" s="61"/>
      <c r="CUT4" s="61"/>
      <c r="CUU4" s="61"/>
      <c r="CUV4" s="61"/>
      <c r="CUW4" s="61"/>
      <c r="CUX4" s="61"/>
      <c r="CUY4" s="61"/>
      <c r="CUZ4" s="61"/>
      <c r="CVA4" s="61"/>
      <c r="CVB4" s="61"/>
      <c r="CVC4" s="61"/>
      <c r="CVD4" s="61"/>
      <c r="CVE4" s="61"/>
      <c r="CVF4" s="61"/>
      <c r="CVG4" s="61"/>
      <c r="CVH4" s="61"/>
      <c r="CVI4" s="61"/>
      <c r="CVJ4" s="61"/>
      <c r="CVK4" s="61"/>
      <c r="CVL4" s="61"/>
      <c r="CVM4" s="61"/>
      <c r="CVN4" s="61"/>
      <c r="CVO4" s="61"/>
      <c r="CVP4" s="61"/>
      <c r="CVQ4" s="61"/>
      <c r="CVR4" s="61"/>
      <c r="CVS4" s="61"/>
      <c r="CVT4" s="61"/>
      <c r="CVU4" s="61"/>
      <c r="CVV4" s="61"/>
      <c r="CVW4" s="61"/>
      <c r="CVX4" s="61"/>
      <c r="CVY4" s="61"/>
      <c r="CVZ4" s="61"/>
      <c r="CWA4" s="61"/>
      <c r="CWB4" s="61"/>
      <c r="CWC4" s="61"/>
      <c r="CWD4" s="61"/>
      <c r="CWE4" s="61"/>
      <c r="CWF4" s="61"/>
      <c r="CWG4" s="61"/>
      <c r="CWH4" s="61"/>
      <c r="CWI4" s="61"/>
      <c r="CWJ4" s="61"/>
      <c r="CWK4" s="61"/>
      <c r="CWL4" s="61"/>
      <c r="CWM4" s="61"/>
      <c r="CWN4" s="61"/>
      <c r="CWO4" s="61"/>
      <c r="CWP4" s="61"/>
      <c r="CWQ4" s="61"/>
      <c r="CWR4" s="61"/>
      <c r="CWS4" s="61"/>
      <c r="CWT4" s="61"/>
      <c r="CWU4" s="61"/>
      <c r="CWV4" s="61"/>
      <c r="CWW4" s="61"/>
      <c r="CWX4" s="61"/>
      <c r="CWY4" s="61"/>
      <c r="CWZ4" s="61"/>
      <c r="CXA4" s="61"/>
      <c r="CXB4" s="61"/>
      <c r="CXC4" s="61"/>
      <c r="CXD4" s="61"/>
      <c r="CXE4" s="61"/>
      <c r="CXF4" s="61"/>
      <c r="CXG4" s="61"/>
      <c r="CXH4" s="61"/>
      <c r="CXI4" s="61"/>
      <c r="CXJ4" s="61"/>
      <c r="CXK4" s="61"/>
      <c r="CXL4" s="61"/>
      <c r="CXM4" s="61"/>
      <c r="CXN4" s="61"/>
      <c r="CXO4" s="61"/>
      <c r="CXP4" s="61"/>
      <c r="CXQ4" s="61"/>
      <c r="CXR4" s="61"/>
      <c r="CXS4" s="61"/>
      <c r="CXT4" s="61"/>
      <c r="CXU4" s="61"/>
      <c r="CXV4" s="61"/>
      <c r="CXW4" s="61"/>
      <c r="CXX4" s="61"/>
      <c r="CXY4" s="61"/>
      <c r="CXZ4" s="61"/>
      <c r="CYA4" s="61"/>
      <c r="CYB4" s="61"/>
      <c r="CYC4" s="61"/>
      <c r="CYD4" s="61"/>
      <c r="CYE4" s="61"/>
      <c r="CYF4" s="61"/>
      <c r="CYG4" s="61"/>
      <c r="CYH4" s="61"/>
      <c r="CYI4" s="61"/>
      <c r="CYJ4" s="61"/>
      <c r="CYK4" s="61"/>
      <c r="CYL4" s="61"/>
      <c r="CYM4" s="61"/>
      <c r="CYN4" s="61"/>
      <c r="CYO4" s="61"/>
      <c r="CYP4" s="61"/>
      <c r="CYQ4" s="61"/>
      <c r="CYR4" s="61"/>
      <c r="CYS4" s="61"/>
      <c r="CYT4" s="61"/>
      <c r="CYU4" s="61"/>
      <c r="CYV4" s="61"/>
      <c r="CYW4" s="61"/>
      <c r="CYX4" s="61"/>
      <c r="CYY4" s="61"/>
      <c r="CYZ4" s="61"/>
      <c r="CZA4" s="61"/>
      <c r="CZB4" s="61"/>
      <c r="CZC4" s="61"/>
      <c r="CZD4" s="61"/>
      <c r="CZE4" s="61"/>
      <c r="CZF4" s="61"/>
      <c r="CZG4" s="61"/>
      <c r="CZH4" s="61"/>
      <c r="CZI4" s="61"/>
      <c r="CZJ4" s="61"/>
      <c r="CZK4" s="61"/>
      <c r="CZL4" s="61"/>
      <c r="CZM4" s="61"/>
      <c r="CZN4" s="61"/>
      <c r="CZO4" s="61"/>
      <c r="CZP4" s="61"/>
      <c r="CZQ4" s="61"/>
      <c r="CZR4" s="61"/>
      <c r="CZS4" s="61"/>
      <c r="CZT4" s="61"/>
      <c r="CZU4" s="61"/>
      <c r="CZV4" s="61"/>
      <c r="CZW4" s="61"/>
      <c r="CZX4" s="61"/>
      <c r="CZY4" s="61"/>
      <c r="CZZ4" s="61"/>
      <c r="DAA4" s="61"/>
      <c r="DAB4" s="61"/>
      <c r="DAC4" s="61"/>
      <c r="DAD4" s="61"/>
      <c r="DAE4" s="61"/>
      <c r="DAF4" s="61"/>
      <c r="DAG4" s="61"/>
      <c r="DAH4" s="61"/>
      <c r="DAI4" s="61"/>
      <c r="DAJ4" s="61"/>
      <c r="DAK4" s="61"/>
      <c r="DAL4" s="61"/>
      <c r="DAM4" s="61"/>
      <c r="DAN4" s="61"/>
      <c r="DAO4" s="61"/>
      <c r="DAP4" s="61"/>
      <c r="DAQ4" s="61"/>
      <c r="DAR4" s="61"/>
      <c r="DAS4" s="61"/>
      <c r="DAT4" s="61"/>
      <c r="DAU4" s="61"/>
      <c r="DAV4" s="61"/>
      <c r="DAW4" s="61"/>
      <c r="DAX4" s="61"/>
      <c r="DAY4" s="61"/>
      <c r="DAZ4" s="61"/>
      <c r="DBA4" s="61"/>
      <c r="DBB4" s="61"/>
      <c r="DBC4" s="61"/>
      <c r="DBD4" s="61"/>
      <c r="DBE4" s="61"/>
      <c r="DBF4" s="61"/>
      <c r="DBG4" s="61"/>
      <c r="DBH4" s="61"/>
      <c r="DBI4" s="61"/>
      <c r="DBJ4" s="61"/>
      <c r="DBK4" s="61"/>
      <c r="DBL4" s="61"/>
      <c r="DBM4" s="61"/>
      <c r="DBN4" s="61"/>
      <c r="DBO4" s="61"/>
      <c r="DBP4" s="61"/>
      <c r="DBQ4" s="61"/>
      <c r="DBR4" s="61"/>
      <c r="DBS4" s="61"/>
      <c r="DBT4" s="61"/>
      <c r="DBU4" s="61"/>
      <c r="DBV4" s="61"/>
      <c r="DBW4" s="61"/>
      <c r="DBX4" s="61"/>
      <c r="DBY4" s="61"/>
      <c r="DBZ4" s="61"/>
      <c r="DCA4" s="61"/>
      <c r="DCB4" s="61"/>
      <c r="DCC4" s="61"/>
      <c r="DCD4" s="61"/>
      <c r="DCE4" s="61"/>
      <c r="DCF4" s="61"/>
      <c r="DCG4" s="61"/>
      <c r="DCH4" s="61"/>
      <c r="DCI4" s="61"/>
      <c r="DCJ4" s="61"/>
      <c r="DCK4" s="61"/>
      <c r="DCL4" s="61"/>
      <c r="DCM4" s="61"/>
      <c r="DCN4" s="61"/>
      <c r="DCO4" s="61"/>
      <c r="DCP4" s="61"/>
      <c r="DCQ4" s="61"/>
      <c r="DCR4" s="61"/>
      <c r="DCS4" s="61"/>
      <c r="DCT4" s="61"/>
      <c r="DCU4" s="61"/>
      <c r="DCV4" s="61"/>
      <c r="DCW4" s="61"/>
      <c r="DCX4" s="61"/>
      <c r="DCY4" s="61"/>
      <c r="DCZ4" s="61"/>
      <c r="DDA4" s="61"/>
      <c r="DDB4" s="61"/>
      <c r="DDC4" s="61"/>
      <c r="DDD4" s="61"/>
      <c r="DDE4" s="61"/>
      <c r="DDF4" s="61"/>
      <c r="DDG4" s="61"/>
      <c r="DDH4" s="61"/>
      <c r="DDI4" s="61"/>
      <c r="DDJ4" s="61"/>
      <c r="DDK4" s="61"/>
      <c r="DDL4" s="61"/>
      <c r="DDM4" s="61"/>
      <c r="DDN4" s="61"/>
      <c r="DDO4" s="61"/>
      <c r="DDP4" s="61"/>
      <c r="DDQ4" s="61"/>
      <c r="DDR4" s="61"/>
      <c r="DDS4" s="61"/>
      <c r="DDT4" s="61"/>
      <c r="DDU4" s="61"/>
      <c r="DDV4" s="61"/>
      <c r="DDW4" s="61"/>
      <c r="DDX4" s="61"/>
      <c r="DDY4" s="61"/>
      <c r="DDZ4" s="61"/>
      <c r="DEA4" s="61"/>
      <c r="DEB4" s="61"/>
      <c r="DEC4" s="61"/>
      <c r="DED4" s="61"/>
      <c r="DEE4" s="61"/>
      <c r="DEF4" s="61"/>
      <c r="DEG4" s="61"/>
      <c r="DEH4" s="61"/>
      <c r="DEI4" s="61"/>
      <c r="DEJ4" s="61"/>
      <c r="DEK4" s="61"/>
      <c r="DEL4" s="61"/>
      <c r="DEM4" s="61"/>
      <c r="DEN4" s="61"/>
      <c r="DEO4" s="61"/>
      <c r="DEP4" s="61"/>
      <c r="DEQ4" s="61"/>
      <c r="DER4" s="61"/>
      <c r="DES4" s="61"/>
      <c r="DET4" s="61"/>
      <c r="DEU4" s="61"/>
      <c r="DEV4" s="61"/>
      <c r="DEW4" s="61"/>
      <c r="DEX4" s="61"/>
      <c r="DEY4" s="61"/>
      <c r="DEZ4" s="61"/>
      <c r="DFA4" s="61"/>
      <c r="DFB4" s="61"/>
      <c r="DFC4" s="61"/>
      <c r="DFD4" s="61"/>
      <c r="DFE4" s="61"/>
      <c r="DFF4" s="61"/>
      <c r="DFG4" s="61"/>
      <c r="DFH4" s="61"/>
      <c r="DFI4" s="61"/>
      <c r="DFJ4" s="61"/>
      <c r="DFK4" s="61"/>
      <c r="DFL4" s="61"/>
      <c r="DFM4" s="61"/>
      <c r="DFN4" s="61"/>
      <c r="DFO4" s="61"/>
      <c r="DFP4" s="61"/>
      <c r="DFQ4" s="61"/>
      <c r="DFR4" s="61"/>
      <c r="DFS4" s="61"/>
      <c r="DFT4" s="61"/>
      <c r="DFU4" s="61"/>
      <c r="DFV4" s="61"/>
      <c r="DFW4" s="61"/>
      <c r="DFX4" s="61"/>
      <c r="DFY4" s="61"/>
      <c r="DFZ4" s="61"/>
      <c r="DGA4" s="61"/>
      <c r="DGB4" s="61"/>
      <c r="DGC4" s="61"/>
      <c r="DGD4" s="61"/>
      <c r="DGE4" s="61"/>
      <c r="DGF4" s="61"/>
      <c r="DGG4" s="61"/>
      <c r="DGH4" s="61"/>
      <c r="DGI4" s="61"/>
      <c r="DGJ4" s="61"/>
      <c r="DGK4" s="61"/>
      <c r="DGL4" s="61"/>
      <c r="DGM4" s="61"/>
      <c r="DGN4" s="61"/>
      <c r="DGO4" s="61"/>
      <c r="DGP4" s="61"/>
      <c r="DGQ4" s="61"/>
      <c r="DGR4" s="61"/>
      <c r="DGS4" s="61"/>
      <c r="DGT4" s="61"/>
      <c r="DGU4" s="61"/>
      <c r="DGV4" s="61"/>
      <c r="DGW4" s="61"/>
      <c r="DGX4" s="61"/>
      <c r="DGY4" s="61"/>
      <c r="DGZ4" s="61"/>
      <c r="DHA4" s="61"/>
      <c r="DHB4" s="61"/>
      <c r="DHC4" s="61"/>
      <c r="DHD4" s="61"/>
      <c r="DHE4" s="61"/>
      <c r="DHF4" s="61"/>
      <c r="DHG4" s="61"/>
      <c r="DHH4" s="61"/>
      <c r="DHI4" s="61"/>
      <c r="DHJ4" s="61"/>
      <c r="DHK4" s="61"/>
      <c r="DHL4" s="61"/>
      <c r="DHM4" s="61"/>
      <c r="DHN4" s="61"/>
      <c r="DHO4" s="61"/>
      <c r="DHP4" s="61"/>
      <c r="DHQ4" s="61"/>
      <c r="DHR4" s="61"/>
      <c r="DHS4" s="61"/>
      <c r="DHT4" s="61"/>
      <c r="DHU4" s="61"/>
      <c r="DHV4" s="61"/>
      <c r="DHW4" s="61"/>
      <c r="DHX4" s="61"/>
      <c r="DHY4" s="61"/>
      <c r="DHZ4" s="61"/>
      <c r="DIA4" s="61"/>
      <c r="DIB4" s="61"/>
      <c r="DIC4" s="61"/>
      <c r="DID4" s="61"/>
      <c r="DIE4" s="61"/>
      <c r="DIF4" s="61"/>
      <c r="DIG4" s="61"/>
      <c r="DIH4" s="61"/>
      <c r="DII4" s="61"/>
      <c r="DIJ4" s="61"/>
      <c r="DIK4" s="61"/>
      <c r="DIL4" s="61"/>
      <c r="DIM4" s="61"/>
      <c r="DIN4" s="61"/>
      <c r="DIO4" s="61"/>
      <c r="DIP4" s="61"/>
      <c r="DIQ4" s="61"/>
      <c r="DIR4" s="61"/>
      <c r="DIS4" s="61"/>
      <c r="DIT4" s="61"/>
      <c r="DIU4" s="61"/>
      <c r="DIV4" s="61"/>
      <c r="DIW4" s="61"/>
      <c r="DIX4" s="61"/>
      <c r="DIY4" s="61"/>
      <c r="DIZ4" s="61"/>
      <c r="DJA4" s="61"/>
      <c r="DJB4" s="61"/>
      <c r="DJC4" s="61"/>
      <c r="DJD4" s="61"/>
      <c r="DJE4" s="61"/>
      <c r="DJF4" s="61"/>
      <c r="DJG4" s="61"/>
      <c r="DJH4" s="61"/>
      <c r="DJI4" s="61"/>
      <c r="DJJ4" s="61"/>
      <c r="DJK4" s="61"/>
      <c r="DJL4" s="61"/>
      <c r="DJM4" s="61"/>
      <c r="DJN4" s="61"/>
      <c r="DJO4" s="61"/>
      <c r="DJP4" s="61"/>
      <c r="DJQ4" s="61"/>
      <c r="DJR4" s="61"/>
      <c r="DJS4" s="61"/>
      <c r="DJT4" s="61"/>
      <c r="DJU4" s="61"/>
      <c r="DJV4" s="61"/>
      <c r="DJW4" s="61"/>
      <c r="DJX4" s="61"/>
      <c r="DJY4" s="61"/>
      <c r="DJZ4" s="61"/>
      <c r="DKA4" s="61"/>
      <c r="DKB4" s="61"/>
      <c r="DKC4" s="61"/>
      <c r="DKD4" s="61"/>
      <c r="DKE4" s="61"/>
      <c r="DKF4" s="61"/>
      <c r="DKG4" s="61"/>
      <c r="DKH4" s="61"/>
      <c r="DKI4" s="61"/>
      <c r="DKJ4" s="61"/>
      <c r="DKK4" s="61"/>
      <c r="DKL4" s="61"/>
      <c r="DKM4" s="61"/>
      <c r="DKN4" s="61"/>
      <c r="DKO4" s="61"/>
      <c r="DKP4" s="61"/>
      <c r="DKQ4" s="61"/>
      <c r="DKR4" s="61"/>
      <c r="DKS4" s="61"/>
      <c r="DKT4" s="61"/>
      <c r="DKU4" s="61"/>
      <c r="DKV4" s="61"/>
      <c r="DKW4" s="61"/>
      <c r="DKX4" s="61"/>
      <c r="DKY4" s="61"/>
      <c r="DKZ4" s="61"/>
      <c r="DLA4" s="61"/>
      <c r="DLB4" s="61"/>
      <c r="DLC4" s="61"/>
      <c r="DLD4" s="61"/>
      <c r="DLE4" s="61"/>
      <c r="DLF4" s="61"/>
      <c r="DLG4" s="61"/>
      <c r="DLH4" s="61"/>
      <c r="DLI4" s="61"/>
      <c r="DLJ4" s="61"/>
      <c r="DLK4" s="61"/>
      <c r="DLL4" s="61"/>
      <c r="DLM4" s="61"/>
      <c r="DLN4" s="61"/>
      <c r="DLO4" s="61"/>
      <c r="DLP4" s="61"/>
      <c r="DLQ4" s="61"/>
      <c r="DLR4" s="61"/>
      <c r="DLS4" s="61"/>
      <c r="DLT4" s="61"/>
      <c r="DLU4" s="61"/>
      <c r="DLV4" s="61"/>
      <c r="DLW4" s="61"/>
      <c r="DLX4" s="61"/>
      <c r="DLY4" s="61"/>
      <c r="DLZ4" s="61"/>
      <c r="DMA4" s="61"/>
      <c r="DMB4" s="61"/>
      <c r="DMC4" s="61"/>
      <c r="DMD4" s="61"/>
      <c r="DME4" s="61"/>
      <c r="DMF4" s="61"/>
      <c r="DMG4" s="61"/>
      <c r="DMH4" s="61"/>
      <c r="DMI4" s="61"/>
      <c r="DMJ4" s="61"/>
      <c r="DMK4" s="61"/>
      <c r="DML4" s="61"/>
      <c r="DMM4" s="61"/>
      <c r="DMN4" s="61"/>
      <c r="DMO4" s="61"/>
      <c r="DMP4" s="61"/>
      <c r="DMQ4" s="61"/>
      <c r="DMR4" s="61"/>
      <c r="DMS4" s="61"/>
      <c r="DMT4" s="61"/>
      <c r="DMU4" s="61"/>
      <c r="DMV4" s="61"/>
      <c r="DMW4" s="61"/>
      <c r="DMX4" s="61"/>
      <c r="DMY4" s="61"/>
      <c r="DMZ4" s="61"/>
      <c r="DNA4" s="61"/>
      <c r="DNB4" s="61"/>
      <c r="DNC4" s="61"/>
      <c r="DND4" s="61"/>
      <c r="DNE4" s="61"/>
      <c r="DNF4" s="61"/>
      <c r="DNG4" s="61"/>
      <c r="DNH4" s="61"/>
      <c r="DNI4" s="61"/>
      <c r="DNJ4" s="61"/>
      <c r="DNK4" s="61"/>
      <c r="DNL4" s="61"/>
      <c r="DNM4" s="61"/>
      <c r="DNN4" s="61"/>
      <c r="DNO4" s="61"/>
      <c r="DNP4" s="61"/>
      <c r="DNQ4" s="61"/>
      <c r="DNR4" s="61"/>
      <c r="DNS4" s="61"/>
      <c r="DNT4" s="61"/>
      <c r="DNU4" s="61"/>
      <c r="DNV4" s="61"/>
      <c r="DNW4" s="61"/>
      <c r="DNX4" s="61"/>
      <c r="DNY4" s="61"/>
      <c r="DNZ4" s="61"/>
      <c r="DOA4" s="61"/>
      <c r="DOB4" s="61"/>
      <c r="DOC4" s="61"/>
      <c r="DOD4" s="61"/>
      <c r="DOE4" s="61"/>
      <c r="DOF4" s="61"/>
      <c r="DOG4" s="61"/>
      <c r="DOH4" s="61"/>
      <c r="DOI4" s="61"/>
      <c r="DOJ4" s="61"/>
      <c r="DOK4" s="61"/>
      <c r="DOL4" s="61"/>
      <c r="DOM4" s="61"/>
      <c r="DON4" s="61"/>
      <c r="DOO4" s="61"/>
      <c r="DOP4" s="61"/>
      <c r="DOQ4" s="61"/>
      <c r="DOR4" s="61"/>
      <c r="DOS4" s="61"/>
      <c r="DOT4" s="61"/>
      <c r="DOU4" s="61"/>
      <c r="DOV4" s="61"/>
      <c r="DOW4" s="61"/>
      <c r="DOX4" s="61"/>
      <c r="DOY4" s="61"/>
      <c r="DOZ4" s="61"/>
      <c r="DPA4" s="61"/>
      <c r="DPB4" s="61"/>
      <c r="DPC4" s="61"/>
      <c r="DPD4" s="61"/>
      <c r="DPE4" s="61"/>
      <c r="DPF4" s="61"/>
      <c r="DPG4" s="61"/>
      <c r="DPH4" s="61"/>
      <c r="DPI4" s="61"/>
      <c r="DPJ4" s="61"/>
      <c r="DPK4" s="61"/>
      <c r="DPL4" s="61"/>
      <c r="DPM4" s="61"/>
      <c r="DPN4" s="61"/>
      <c r="DPO4" s="61"/>
      <c r="DPP4" s="61"/>
      <c r="DPQ4" s="61"/>
      <c r="DPR4" s="61"/>
      <c r="DPS4" s="61"/>
      <c r="DPT4" s="61"/>
      <c r="DPU4" s="61"/>
      <c r="DPV4" s="61"/>
      <c r="DPW4" s="61"/>
      <c r="DPX4" s="61"/>
      <c r="DPY4" s="61"/>
      <c r="DPZ4" s="61"/>
      <c r="DQA4" s="61"/>
      <c r="DQB4" s="61"/>
      <c r="DQC4" s="61"/>
      <c r="DQD4" s="61"/>
      <c r="DQE4" s="61"/>
      <c r="DQF4" s="61"/>
      <c r="DQG4" s="61"/>
      <c r="DQH4" s="61"/>
      <c r="DQI4" s="61"/>
      <c r="DQJ4" s="61"/>
      <c r="DQK4" s="61"/>
      <c r="DQL4" s="61"/>
      <c r="DQM4" s="61"/>
      <c r="DQN4" s="61"/>
      <c r="DQO4" s="61"/>
      <c r="DQP4" s="61"/>
      <c r="DQQ4" s="61"/>
      <c r="DQR4" s="61"/>
      <c r="DQS4" s="61"/>
      <c r="DQT4" s="61"/>
      <c r="DQU4" s="61"/>
      <c r="DQV4" s="61"/>
      <c r="DQW4" s="61"/>
      <c r="DQX4" s="61"/>
      <c r="DQY4" s="61"/>
      <c r="DQZ4" s="61"/>
      <c r="DRA4" s="61"/>
      <c r="DRB4" s="61"/>
      <c r="DRC4" s="61"/>
      <c r="DRD4" s="61"/>
      <c r="DRE4" s="61"/>
      <c r="DRF4" s="61"/>
      <c r="DRG4" s="61"/>
      <c r="DRH4" s="61"/>
      <c r="DRI4" s="61"/>
      <c r="DRJ4" s="61"/>
      <c r="DRK4" s="61"/>
      <c r="DRL4" s="61"/>
      <c r="DRM4" s="61"/>
      <c r="DRN4" s="61"/>
      <c r="DRO4" s="61"/>
      <c r="DRP4" s="61"/>
      <c r="DRQ4" s="61"/>
      <c r="DRR4" s="61"/>
      <c r="DRS4" s="61"/>
      <c r="DRT4" s="61"/>
      <c r="DRU4" s="61"/>
      <c r="DRV4" s="61"/>
      <c r="DRW4" s="61"/>
      <c r="DRX4" s="61"/>
      <c r="DRY4" s="61"/>
      <c r="DRZ4" s="61"/>
      <c r="DSA4" s="61"/>
      <c r="DSB4" s="61"/>
      <c r="DSC4" s="61"/>
      <c r="DSD4" s="61"/>
      <c r="DSE4" s="61"/>
      <c r="DSF4" s="61"/>
      <c r="DSG4" s="61"/>
      <c r="DSH4" s="61"/>
      <c r="DSI4" s="61"/>
      <c r="DSJ4" s="61"/>
      <c r="DSK4" s="61"/>
      <c r="DSL4" s="61"/>
      <c r="DSM4" s="61"/>
      <c r="DSN4" s="61"/>
      <c r="DSO4" s="61"/>
      <c r="DSP4" s="61"/>
      <c r="DSQ4" s="61"/>
      <c r="DSR4" s="61"/>
      <c r="DSS4" s="61"/>
      <c r="DST4" s="61"/>
      <c r="DSU4" s="61"/>
      <c r="DSV4" s="61"/>
      <c r="DSW4" s="61"/>
      <c r="DSX4" s="61"/>
      <c r="DSY4" s="61"/>
      <c r="DSZ4" s="61"/>
      <c r="DTA4" s="61"/>
      <c r="DTB4" s="61"/>
      <c r="DTC4" s="61"/>
      <c r="DTD4" s="61"/>
      <c r="DTE4" s="61"/>
      <c r="DTF4" s="61"/>
      <c r="DTG4" s="61"/>
      <c r="DTH4" s="61"/>
      <c r="DTI4" s="61"/>
      <c r="DTJ4" s="61"/>
      <c r="DTK4" s="61"/>
      <c r="DTL4" s="61"/>
      <c r="DTM4" s="61"/>
      <c r="DTN4" s="61"/>
      <c r="DTO4" s="61"/>
      <c r="DTP4" s="61"/>
      <c r="DTQ4" s="61"/>
      <c r="DTR4" s="61"/>
      <c r="DTS4" s="61"/>
      <c r="DTT4" s="61"/>
      <c r="DTU4" s="61"/>
      <c r="DTV4" s="61"/>
      <c r="DTW4" s="61"/>
      <c r="DTX4" s="61"/>
      <c r="DTY4" s="61"/>
      <c r="DTZ4" s="61"/>
      <c r="DUA4" s="61"/>
      <c r="DUB4" s="61"/>
      <c r="DUC4" s="61"/>
      <c r="DUD4" s="61"/>
      <c r="DUE4" s="61"/>
      <c r="DUF4" s="61"/>
      <c r="DUG4" s="61"/>
      <c r="DUH4" s="61"/>
      <c r="DUI4" s="61"/>
      <c r="DUJ4" s="61"/>
      <c r="DUK4" s="61"/>
      <c r="DUL4" s="61"/>
      <c r="DUM4" s="61"/>
      <c r="DUN4" s="61"/>
      <c r="DUO4" s="61"/>
      <c r="DUP4" s="61"/>
      <c r="DUQ4" s="61"/>
      <c r="DUR4" s="61"/>
      <c r="DUS4" s="61"/>
      <c r="DUT4" s="61"/>
      <c r="DUU4" s="61"/>
      <c r="DUV4" s="61"/>
      <c r="DUW4" s="61"/>
      <c r="DUX4" s="61"/>
      <c r="DUY4" s="61"/>
      <c r="DUZ4" s="61"/>
      <c r="DVA4" s="61"/>
      <c r="DVB4" s="61"/>
      <c r="DVC4" s="61"/>
      <c r="DVD4" s="61"/>
      <c r="DVE4" s="61"/>
      <c r="DVF4" s="61"/>
      <c r="DVG4" s="61"/>
      <c r="DVH4" s="61"/>
      <c r="DVI4" s="61"/>
      <c r="DVJ4" s="61"/>
      <c r="DVK4" s="61"/>
      <c r="DVL4" s="61"/>
      <c r="DVM4" s="61"/>
      <c r="DVN4" s="61"/>
      <c r="DVO4" s="61"/>
      <c r="DVP4" s="61"/>
      <c r="DVQ4" s="61"/>
      <c r="DVR4" s="61"/>
      <c r="DVS4" s="61"/>
      <c r="DVT4" s="61"/>
      <c r="DVU4" s="61"/>
      <c r="DVV4" s="61"/>
      <c r="DVW4" s="61"/>
      <c r="DVX4" s="61"/>
      <c r="DVY4" s="61"/>
      <c r="DVZ4" s="61"/>
      <c r="DWA4" s="61"/>
      <c r="DWB4" s="61"/>
      <c r="DWC4" s="61"/>
      <c r="DWD4" s="61"/>
      <c r="DWE4" s="61"/>
      <c r="DWF4" s="61"/>
      <c r="DWG4" s="61"/>
      <c r="DWH4" s="61"/>
      <c r="DWI4" s="61"/>
      <c r="DWJ4" s="61"/>
      <c r="DWK4" s="61"/>
      <c r="DWL4" s="61"/>
      <c r="DWM4" s="61"/>
      <c r="DWN4" s="61"/>
      <c r="DWO4" s="61"/>
      <c r="DWP4" s="61"/>
      <c r="DWQ4" s="61"/>
      <c r="DWR4" s="61"/>
      <c r="DWS4" s="61"/>
      <c r="DWT4" s="61"/>
      <c r="DWU4" s="61"/>
      <c r="DWV4" s="61"/>
      <c r="DWW4" s="61"/>
      <c r="DWX4" s="61"/>
      <c r="DWY4" s="61"/>
      <c r="DWZ4" s="61"/>
      <c r="DXA4" s="61"/>
      <c r="DXB4" s="61"/>
      <c r="DXC4" s="61"/>
      <c r="DXD4" s="61"/>
      <c r="DXE4" s="61"/>
      <c r="DXF4" s="61"/>
      <c r="DXG4" s="61"/>
      <c r="DXH4" s="61"/>
      <c r="DXI4" s="61"/>
      <c r="DXJ4" s="61"/>
      <c r="DXK4" s="61"/>
      <c r="DXL4" s="61"/>
      <c r="DXM4" s="61"/>
      <c r="DXN4" s="61"/>
      <c r="DXO4" s="61"/>
      <c r="DXP4" s="61"/>
      <c r="DXQ4" s="61"/>
      <c r="DXR4" s="61"/>
      <c r="DXS4" s="61"/>
      <c r="DXT4" s="61"/>
      <c r="DXU4" s="61"/>
      <c r="DXV4" s="61"/>
      <c r="DXW4" s="61"/>
      <c r="DXX4" s="61"/>
      <c r="DXY4" s="61"/>
      <c r="DXZ4" s="61"/>
      <c r="DYA4" s="61"/>
      <c r="DYB4" s="61"/>
      <c r="DYC4" s="61"/>
      <c r="DYD4" s="61"/>
      <c r="DYE4" s="61"/>
      <c r="DYF4" s="61"/>
      <c r="DYG4" s="61"/>
      <c r="DYH4" s="61"/>
      <c r="DYI4" s="61"/>
      <c r="DYJ4" s="61"/>
      <c r="DYK4" s="61"/>
      <c r="DYL4" s="61"/>
      <c r="DYM4" s="61"/>
      <c r="DYN4" s="61"/>
      <c r="DYO4" s="61"/>
      <c r="DYP4" s="61"/>
      <c r="DYQ4" s="61"/>
      <c r="DYR4" s="61"/>
      <c r="DYS4" s="61"/>
      <c r="DYT4" s="61"/>
      <c r="DYU4" s="61"/>
      <c r="DYV4" s="61"/>
      <c r="DYW4" s="61"/>
      <c r="DYX4" s="61"/>
      <c r="DYY4" s="61"/>
      <c r="DYZ4" s="61"/>
      <c r="DZA4" s="61"/>
      <c r="DZB4" s="61"/>
      <c r="DZC4" s="61"/>
      <c r="DZD4" s="61"/>
      <c r="DZE4" s="61"/>
      <c r="DZF4" s="61"/>
      <c r="DZG4" s="61"/>
      <c r="DZH4" s="61"/>
      <c r="DZI4" s="61"/>
      <c r="DZJ4" s="61"/>
      <c r="DZK4" s="61"/>
      <c r="DZL4" s="61"/>
      <c r="DZM4" s="61"/>
      <c r="DZN4" s="61"/>
      <c r="DZO4" s="61"/>
      <c r="DZP4" s="61"/>
      <c r="DZQ4" s="61"/>
      <c r="DZR4" s="61"/>
      <c r="DZS4" s="61"/>
      <c r="DZT4" s="61"/>
      <c r="DZU4" s="61"/>
      <c r="DZV4" s="61"/>
      <c r="DZW4" s="61"/>
      <c r="DZX4" s="61"/>
      <c r="DZY4" s="61"/>
      <c r="DZZ4" s="61"/>
      <c r="EAA4" s="61"/>
      <c r="EAB4" s="61"/>
      <c r="EAC4" s="61"/>
      <c r="EAD4" s="61"/>
      <c r="EAE4" s="61"/>
      <c r="EAF4" s="61"/>
      <c r="EAG4" s="61"/>
      <c r="EAH4" s="61"/>
      <c r="EAI4" s="61"/>
      <c r="EAJ4" s="61"/>
      <c r="EAK4" s="61"/>
      <c r="EAL4" s="61"/>
      <c r="EAM4" s="61"/>
      <c r="EAN4" s="61"/>
      <c r="EAO4" s="61"/>
      <c r="EAP4" s="61"/>
      <c r="EAQ4" s="61"/>
      <c r="EAR4" s="61"/>
      <c r="EAS4" s="61"/>
      <c r="EAT4" s="61"/>
      <c r="EAU4" s="61"/>
      <c r="EAV4" s="61"/>
      <c r="EAW4" s="61"/>
      <c r="EAX4" s="61"/>
      <c r="EAY4" s="61"/>
      <c r="EAZ4" s="61"/>
      <c r="EBA4" s="61"/>
      <c r="EBB4" s="61"/>
      <c r="EBC4" s="61"/>
      <c r="EBD4" s="61"/>
      <c r="EBE4" s="61"/>
      <c r="EBF4" s="61"/>
      <c r="EBG4" s="61"/>
      <c r="EBH4" s="61"/>
      <c r="EBI4" s="61"/>
      <c r="EBJ4" s="61"/>
      <c r="EBK4" s="61"/>
      <c r="EBL4" s="61"/>
      <c r="EBM4" s="61"/>
      <c r="EBN4" s="61"/>
      <c r="EBO4" s="61"/>
      <c r="EBP4" s="61"/>
      <c r="EBQ4" s="61"/>
      <c r="EBR4" s="61"/>
      <c r="EBS4" s="61"/>
      <c r="EBT4" s="61"/>
      <c r="EBU4" s="61"/>
      <c r="EBV4" s="61"/>
      <c r="EBW4" s="61"/>
      <c r="EBX4" s="61"/>
      <c r="EBY4" s="61"/>
      <c r="EBZ4" s="61"/>
      <c r="ECA4" s="61"/>
      <c r="ECB4" s="61"/>
      <c r="ECC4" s="61"/>
      <c r="ECD4" s="61"/>
      <c r="ECE4" s="61"/>
      <c r="ECF4" s="61"/>
      <c r="ECG4" s="61"/>
      <c r="ECH4" s="61"/>
      <c r="ECI4" s="61"/>
      <c r="ECJ4" s="61"/>
      <c r="ECK4" s="61"/>
      <c r="ECL4" s="61"/>
      <c r="ECM4" s="61"/>
      <c r="ECN4" s="61"/>
      <c r="ECO4" s="61"/>
      <c r="ECP4" s="61"/>
      <c r="ECQ4" s="61"/>
      <c r="ECR4" s="61"/>
      <c r="ECS4" s="61"/>
      <c r="ECT4" s="61"/>
      <c r="ECU4" s="61"/>
      <c r="ECV4" s="61"/>
      <c r="ECW4" s="61"/>
      <c r="ECX4" s="61"/>
      <c r="ECY4" s="61"/>
      <c r="ECZ4" s="61"/>
      <c r="EDA4" s="61"/>
      <c r="EDB4" s="61"/>
      <c r="EDC4" s="61"/>
      <c r="EDD4" s="61"/>
      <c r="EDE4" s="61"/>
      <c r="EDF4" s="61"/>
      <c r="EDG4" s="61"/>
      <c r="EDH4" s="61"/>
      <c r="EDI4" s="61"/>
      <c r="EDJ4" s="61"/>
      <c r="EDK4" s="61"/>
      <c r="EDL4" s="61"/>
      <c r="EDM4" s="61"/>
      <c r="EDN4" s="61"/>
      <c r="EDO4" s="61"/>
      <c r="EDP4" s="61"/>
      <c r="EDQ4" s="61"/>
      <c r="EDR4" s="61"/>
      <c r="EDS4" s="61"/>
      <c r="EDT4" s="61"/>
      <c r="EDU4" s="61"/>
      <c r="EDV4" s="61"/>
      <c r="EDW4" s="61"/>
      <c r="EDX4" s="61"/>
      <c r="EDY4" s="61"/>
      <c r="EDZ4" s="61"/>
      <c r="EEA4" s="61"/>
      <c r="EEB4" s="61"/>
      <c r="EEC4" s="61"/>
      <c r="EED4" s="61"/>
      <c r="EEE4" s="61"/>
      <c r="EEF4" s="61"/>
      <c r="EEG4" s="61"/>
      <c r="EEH4" s="61"/>
      <c r="EEI4" s="61"/>
      <c r="EEJ4" s="61"/>
      <c r="EEK4" s="61"/>
      <c r="EEL4" s="61"/>
      <c r="EEM4" s="61"/>
      <c r="EEN4" s="61"/>
      <c r="EEO4" s="61"/>
      <c r="EEP4" s="61"/>
      <c r="EEQ4" s="61"/>
      <c r="EER4" s="61"/>
      <c r="EES4" s="61"/>
      <c r="EET4" s="61"/>
      <c r="EEU4" s="61"/>
      <c r="EEV4" s="61"/>
      <c r="EEW4" s="61"/>
      <c r="EEX4" s="61"/>
      <c r="EEY4" s="61"/>
      <c r="EEZ4" s="61"/>
      <c r="EFA4" s="61"/>
      <c r="EFB4" s="61"/>
      <c r="EFC4" s="61"/>
      <c r="EFD4" s="61"/>
      <c r="EFE4" s="61"/>
      <c r="EFF4" s="61"/>
      <c r="EFG4" s="61"/>
      <c r="EFH4" s="61"/>
      <c r="EFI4" s="61"/>
      <c r="EFJ4" s="61"/>
      <c r="EFK4" s="61"/>
      <c r="EFL4" s="61"/>
      <c r="EFM4" s="61"/>
      <c r="EFN4" s="61"/>
      <c r="EFO4" s="61"/>
      <c r="EFP4" s="61"/>
      <c r="EFQ4" s="61"/>
      <c r="EFR4" s="61"/>
      <c r="EFS4" s="61"/>
      <c r="EFT4" s="61"/>
      <c r="EFU4" s="61"/>
      <c r="EFV4" s="61"/>
      <c r="EFW4" s="61"/>
      <c r="EFX4" s="61"/>
      <c r="EFY4" s="61"/>
      <c r="EFZ4" s="61"/>
      <c r="EGA4" s="61"/>
      <c r="EGB4" s="61"/>
      <c r="EGC4" s="61"/>
      <c r="EGD4" s="61"/>
      <c r="EGE4" s="61"/>
      <c r="EGF4" s="61"/>
      <c r="EGG4" s="61"/>
      <c r="EGH4" s="61"/>
      <c r="EGI4" s="61"/>
      <c r="EGJ4" s="61"/>
      <c r="EGK4" s="61"/>
      <c r="EGL4" s="61"/>
      <c r="EGM4" s="61"/>
      <c r="EGN4" s="61"/>
      <c r="EGO4" s="61"/>
      <c r="EGP4" s="61"/>
      <c r="EGQ4" s="61"/>
      <c r="EGR4" s="61"/>
      <c r="EGS4" s="61"/>
      <c r="EGT4" s="61"/>
      <c r="EGU4" s="61"/>
      <c r="EGV4" s="61"/>
      <c r="EGW4" s="61"/>
      <c r="EGX4" s="61"/>
      <c r="EGY4" s="61"/>
      <c r="EGZ4" s="61"/>
      <c r="EHA4" s="61"/>
      <c r="EHB4" s="61"/>
      <c r="EHC4" s="61"/>
      <c r="EHD4" s="61"/>
      <c r="EHE4" s="61"/>
      <c r="EHF4" s="61"/>
      <c r="EHG4" s="61"/>
      <c r="EHH4" s="61"/>
      <c r="EHI4" s="61"/>
      <c r="EHJ4" s="61"/>
      <c r="EHK4" s="61"/>
      <c r="EHL4" s="61"/>
      <c r="EHM4" s="61"/>
      <c r="EHN4" s="61"/>
      <c r="EHO4" s="61"/>
      <c r="EHP4" s="61"/>
      <c r="EHQ4" s="61"/>
      <c r="EHR4" s="61"/>
      <c r="EHS4" s="61"/>
      <c r="EHT4" s="61"/>
      <c r="EHU4" s="61"/>
      <c r="EHV4" s="61"/>
      <c r="EHW4" s="61"/>
      <c r="EHX4" s="61"/>
      <c r="EHY4" s="61"/>
      <c r="EHZ4" s="61"/>
      <c r="EIA4" s="61"/>
      <c r="EIB4" s="61"/>
      <c r="EIC4" s="61"/>
      <c r="EID4" s="61"/>
      <c r="EIE4" s="61"/>
      <c r="EIF4" s="61"/>
      <c r="EIG4" s="61"/>
      <c r="EIH4" s="61"/>
      <c r="EII4" s="61"/>
      <c r="EIJ4" s="61"/>
      <c r="EIK4" s="61"/>
      <c r="EIL4" s="61"/>
      <c r="EIM4" s="61"/>
      <c r="EIN4" s="61"/>
      <c r="EIO4" s="61"/>
      <c r="EIP4" s="61"/>
      <c r="EIQ4" s="61"/>
      <c r="EIR4" s="61"/>
      <c r="EIS4" s="61"/>
      <c r="EIT4" s="61"/>
      <c r="EIU4" s="61"/>
      <c r="EIV4" s="61"/>
      <c r="EIW4" s="61"/>
      <c r="EIX4" s="61"/>
      <c r="EIY4" s="61"/>
      <c r="EIZ4" s="61"/>
      <c r="EJA4" s="61"/>
      <c r="EJB4" s="61"/>
      <c r="EJC4" s="61"/>
      <c r="EJD4" s="61"/>
      <c r="EJE4" s="61"/>
      <c r="EJF4" s="61"/>
      <c r="EJG4" s="61"/>
      <c r="EJH4" s="61"/>
      <c r="EJI4" s="61"/>
      <c r="EJJ4" s="61"/>
      <c r="EJK4" s="61"/>
      <c r="EJL4" s="61"/>
      <c r="EJM4" s="61"/>
      <c r="EJN4" s="61"/>
      <c r="EJO4" s="61"/>
      <c r="EJP4" s="61"/>
      <c r="EJQ4" s="61"/>
      <c r="EJR4" s="61"/>
      <c r="EJS4" s="61"/>
      <c r="EJT4" s="61"/>
      <c r="EJU4" s="61"/>
      <c r="EJV4" s="61"/>
      <c r="EJW4" s="61"/>
      <c r="EJX4" s="61"/>
      <c r="EJY4" s="61"/>
      <c r="EJZ4" s="61"/>
      <c r="EKA4" s="61"/>
      <c r="EKB4" s="61"/>
      <c r="EKC4" s="61"/>
      <c r="EKD4" s="61"/>
      <c r="EKE4" s="61"/>
      <c r="EKF4" s="61"/>
      <c r="EKG4" s="61"/>
      <c r="EKH4" s="61"/>
      <c r="EKI4" s="61"/>
      <c r="EKJ4" s="61"/>
      <c r="EKK4" s="61"/>
      <c r="EKL4" s="61"/>
      <c r="EKM4" s="61"/>
      <c r="EKN4" s="61"/>
      <c r="EKO4" s="61"/>
      <c r="EKP4" s="61"/>
      <c r="EKQ4" s="61"/>
      <c r="EKR4" s="61"/>
      <c r="EKS4" s="61"/>
      <c r="EKT4" s="61"/>
      <c r="EKU4" s="61"/>
      <c r="EKV4" s="61"/>
      <c r="EKW4" s="61"/>
      <c r="EKX4" s="61"/>
      <c r="EKY4" s="61"/>
      <c r="EKZ4" s="61"/>
      <c r="ELA4" s="61"/>
      <c r="ELB4" s="61"/>
      <c r="ELC4" s="61"/>
      <c r="ELD4" s="61"/>
      <c r="ELE4" s="61"/>
      <c r="ELF4" s="61"/>
      <c r="ELG4" s="61"/>
      <c r="ELH4" s="61"/>
      <c r="ELI4" s="61"/>
      <c r="ELJ4" s="61"/>
      <c r="ELK4" s="61"/>
      <c r="ELL4" s="61"/>
      <c r="ELM4" s="61"/>
      <c r="ELN4" s="61"/>
      <c r="ELO4" s="61"/>
      <c r="ELP4" s="61"/>
      <c r="ELQ4" s="61"/>
      <c r="ELR4" s="61"/>
      <c r="ELS4" s="61"/>
      <c r="ELT4" s="61"/>
      <c r="ELU4" s="61"/>
      <c r="ELV4" s="61"/>
      <c r="ELW4" s="61"/>
      <c r="ELX4" s="61"/>
      <c r="ELY4" s="61"/>
      <c r="ELZ4" s="61"/>
      <c r="EMA4" s="61"/>
      <c r="EMB4" s="61"/>
      <c r="EMC4" s="61"/>
      <c r="EMD4" s="61"/>
      <c r="EME4" s="61"/>
      <c r="EMF4" s="61"/>
      <c r="EMG4" s="61"/>
      <c r="EMH4" s="61"/>
      <c r="EMI4" s="61"/>
      <c r="EMJ4" s="61"/>
      <c r="EMK4" s="61"/>
      <c r="EML4" s="61"/>
      <c r="EMM4" s="61"/>
      <c r="EMN4" s="61"/>
      <c r="EMO4" s="61"/>
      <c r="EMP4" s="61"/>
      <c r="EMQ4" s="61"/>
      <c r="EMR4" s="61"/>
      <c r="EMS4" s="61"/>
      <c r="EMT4" s="61"/>
      <c r="EMU4" s="61"/>
      <c r="EMV4" s="61"/>
      <c r="EMW4" s="61"/>
      <c r="EMX4" s="61"/>
      <c r="EMY4" s="61"/>
      <c r="EMZ4" s="61"/>
      <c r="ENA4" s="61"/>
      <c r="ENB4" s="61"/>
      <c r="ENC4" s="61"/>
      <c r="END4" s="61"/>
      <c r="ENE4" s="61"/>
      <c r="ENF4" s="61"/>
      <c r="ENG4" s="61"/>
      <c r="ENH4" s="61"/>
      <c r="ENI4" s="61"/>
      <c r="ENJ4" s="61"/>
      <c r="ENK4" s="61"/>
      <c r="ENL4" s="61"/>
      <c r="ENM4" s="61"/>
      <c r="ENN4" s="61"/>
      <c r="ENO4" s="61"/>
      <c r="ENP4" s="61"/>
      <c r="ENQ4" s="61"/>
      <c r="ENR4" s="61"/>
      <c r="ENS4" s="61"/>
      <c r="ENT4" s="61"/>
      <c r="ENU4" s="61"/>
      <c r="ENV4" s="61"/>
      <c r="ENW4" s="61"/>
      <c r="ENX4" s="61"/>
      <c r="ENY4" s="61"/>
      <c r="ENZ4" s="61"/>
      <c r="EOA4" s="61"/>
      <c r="EOB4" s="61"/>
      <c r="EOC4" s="61"/>
      <c r="EOD4" s="61"/>
      <c r="EOE4" s="61"/>
      <c r="EOF4" s="61"/>
      <c r="EOG4" s="61"/>
      <c r="EOH4" s="61"/>
      <c r="EOI4" s="61"/>
      <c r="EOJ4" s="61"/>
      <c r="EOK4" s="61"/>
      <c r="EOL4" s="61"/>
      <c r="EOM4" s="61"/>
      <c r="EON4" s="61"/>
      <c r="EOO4" s="61"/>
      <c r="EOP4" s="61"/>
      <c r="EOQ4" s="61"/>
      <c r="EOR4" s="61"/>
      <c r="EOS4" s="61"/>
      <c r="EOT4" s="61"/>
      <c r="EOU4" s="61"/>
      <c r="EOV4" s="61"/>
      <c r="EOW4" s="61"/>
      <c r="EOX4" s="61"/>
      <c r="EOY4" s="61"/>
      <c r="EOZ4" s="61"/>
      <c r="EPA4" s="61"/>
      <c r="EPB4" s="61"/>
      <c r="EPC4" s="61"/>
      <c r="EPD4" s="61"/>
      <c r="EPE4" s="61"/>
      <c r="EPF4" s="61"/>
      <c r="EPG4" s="61"/>
      <c r="EPH4" s="61"/>
      <c r="EPI4" s="61"/>
      <c r="EPJ4" s="61"/>
      <c r="EPK4" s="61"/>
      <c r="EPL4" s="61"/>
      <c r="EPM4" s="61"/>
      <c r="EPN4" s="61"/>
      <c r="EPO4" s="61"/>
      <c r="EPP4" s="61"/>
      <c r="EPQ4" s="61"/>
      <c r="EPR4" s="61"/>
      <c r="EPS4" s="61"/>
      <c r="EPT4" s="61"/>
      <c r="EPU4" s="61"/>
      <c r="EPV4" s="61"/>
      <c r="EPW4" s="61"/>
      <c r="EPX4" s="61"/>
      <c r="EPY4" s="61"/>
      <c r="EPZ4" s="61"/>
      <c r="EQA4" s="61"/>
      <c r="EQB4" s="61"/>
      <c r="EQC4" s="61"/>
      <c r="EQD4" s="61"/>
      <c r="EQE4" s="61"/>
      <c r="EQF4" s="61"/>
      <c r="EQG4" s="61"/>
      <c r="EQH4" s="61"/>
      <c r="EQI4" s="61"/>
      <c r="EQJ4" s="61"/>
      <c r="EQK4" s="61"/>
      <c r="EQL4" s="61"/>
      <c r="EQM4" s="61"/>
      <c r="EQN4" s="61"/>
      <c r="EQO4" s="61"/>
      <c r="EQP4" s="61"/>
      <c r="EQQ4" s="61"/>
      <c r="EQR4" s="61"/>
      <c r="EQS4" s="61"/>
      <c r="EQT4" s="61"/>
      <c r="EQU4" s="61"/>
      <c r="EQV4" s="61"/>
      <c r="EQW4" s="61"/>
      <c r="EQX4" s="61"/>
      <c r="EQY4" s="61"/>
      <c r="EQZ4" s="61"/>
      <c r="ERA4" s="61"/>
      <c r="ERB4" s="61"/>
      <c r="ERC4" s="61"/>
      <c r="ERD4" s="61"/>
      <c r="ERE4" s="61"/>
      <c r="ERF4" s="61"/>
      <c r="ERG4" s="61"/>
      <c r="ERH4" s="61"/>
      <c r="ERI4" s="61"/>
      <c r="ERJ4" s="61"/>
      <c r="ERK4" s="61"/>
      <c r="ERL4" s="61"/>
      <c r="ERM4" s="61"/>
      <c r="ERN4" s="61"/>
      <c r="ERO4" s="61"/>
      <c r="ERP4" s="61"/>
      <c r="ERQ4" s="61"/>
      <c r="ERR4" s="61"/>
      <c r="ERS4" s="61"/>
      <c r="ERT4" s="61"/>
      <c r="ERU4" s="61"/>
      <c r="ERV4" s="61"/>
      <c r="ERW4" s="61"/>
      <c r="ERX4" s="61"/>
      <c r="ERY4" s="61"/>
      <c r="ERZ4" s="61"/>
      <c r="ESA4" s="61"/>
      <c r="ESB4" s="61"/>
      <c r="ESC4" s="61"/>
      <c r="ESD4" s="61"/>
      <c r="ESE4" s="61"/>
      <c r="ESF4" s="61"/>
      <c r="ESG4" s="61"/>
      <c r="ESH4" s="61"/>
      <c r="ESI4" s="61"/>
      <c r="ESJ4" s="61"/>
      <c r="ESK4" s="61"/>
      <c r="ESL4" s="61"/>
      <c r="ESM4" s="61"/>
      <c r="ESN4" s="61"/>
      <c r="ESO4" s="61"/>
      <c r="ESP4" s="61"/>
      <c r="ESQ4" s="61"/>
      <c r="ESR4" s="61"/>
      <c r="ESS4" s="61"/>
      <c r="EST4" s="61"/>
      <c r="ESU4" s="61"/>
      <c r="ESV4" s="61"/>
      <c r="ESW4" s="61"/>
      <c r="ESX4" s="61"/>
      <c r="ESY4" s="61"/>
      <c r="ESZ4" s="61"/>
      <c r="ETA4" s="61"/>
      <c r="ETB4" s="61"/>
      <c r="ETC4" s="61"/>
      <c r="ETD4" s="61"/>
      <c r="ETE4" s="61"/>
      <c r="ETF4" s="61"/>
      <c r="ETG4" s="61"/>
      <c r="ETH4" s="61"/>
      <c r="ETI4" s="61"/>
      <c r="ETJ4" s="61"/>
      <c r="ETK4" s="61"/>
      <c r="ETL4" s="61"/>
      <c r="ETM4" s="61"/>
      <c r="ETN4" s="61"/>
      <c r="ETO4" s="61"/>
      <c r="ETP4" s="61"/>
      <c r="ETQ4" s="61"/>
      <c r="ETR4" s="61"/>
      <c r="ETS4" s="61"/>
      <c r="ETT4" s="61"/>
      <c r="ETU4" s="61"/>
      <c r="ETV4" s="61"/>
      <c r="ETW4" s="61"/>
      <c r="ETX4" s="61"/>
      <c r="ETY4" s="61"/>
      <c r="ETZ4" s="61"/>
      <c r="EUA4" s="61"/>
      <c r="EUB4" s="61"/>
      <c r="EUC4" s="61"/>
      <c r="EUD4" s="61"/>
      <c r="EUE4" s="61"/>
      <c r="EUF4" s="61"/>
      <c r="EUG4" s="61"/>
      <c r="EUH4" s="61"/>
      <c r="EUI4" s="61"/>
      <c r="EUJ4" s="61"/>
      <c r="EUK4" s="61"/>
      <c r="EUL4" s="61"/>
      <c r="EUM4" s="61"/>
      <c r="EUN4" s="61"/>
      <c r="EUO4" s="61"/>
      <c r="EUP4" s="61"/>
      <c r="EUQ4" s="61"/>
      <c r="EUR4" s="61"/>
      <c r="EUS4" s="61"/>
      <c r="EUT4" s="61"/>
      <c r="EUU4" s="61"/>
      <c r="EUV4" s="61"/>
      <c r="EUW4" s="61"/>
      <c r="EUX4" s="61"/>
      <c r="EUY4" s="61"/>
      <c r="EUZ4" s="61"/>
      <c r="EVA4" s="61"/>
      <c r="EVB4" s="61"/>
      <c r="EVC4" s="61"/>
      <c r="EVD4" s="61"/>
      <c r="EVE4" s="61"/>
      <c r="EVF4" s="61"/>
      <c r="EVG4" s="61"/>
      <c r="EVH4" s="61"/>
      <c r="EVI4" s="61"/>
      <c r="EVJ4" s="61"/>
      <c r="EVK4" s="61"/>
      <c r="EVL4" s="61"/>
      <c r="EVM4" s="61"/>
      <c r="EVN4" s="61"/>
      <c r="EVO4" s="61"/>
      <c r="EVP4" s="61"/>
      <c r="EVQ4" s="61"/>
      <c r="EVR4" s="61"/>
      <c r="EVS4" s="61"/>
      <c r="EVT4" s="61"/>
      <c r="EVU4" s="61"/>
      <c r="EVV4" s="61"/>
      <c r="EVW4" s="61"/>
      <c r="EVX4" s="61"/>
      <c r="EVY4" s="61"/>
      <c r="EVZ4" s="61"/>
      <c r="EWA4" s="61"/>
      <c r="EWB4" s="61"/>
      <c r="EWC4" s="61"/>
      <c r="EWD4" s="61"/>
      <c r="EWE4" s="61"/>
      <c r="EWF4" s="61"/>
      <c r="EWG4" s="61"/>
      <c r="EWH4" s="61"/>
      <c r="EWI4" s="61"/>
      <c r="EWJ4" s="61"/>
      <c r="EWK4" s="61"/>
      <c r="EWL4" s="61"/>
      <c r="EWM4" s="61"/>
      <c r="EWN4" s="61"/>
      <c r="EWO4" s="61"/>
      <c r="EWP4" s="61"/>
      <c r="EWQ4" s="61"/>
      <c r="EWR4" s="61"/>
      <c r="EWS4" s="61"/>
      <c r="EWT4" s="61"/>
      <c r="EWU4" s="61"/>
      <c r="EWV4" s="61"/>
      <c r="EWW4" s="61"/>
      <c r="EWX4" s="61"/>
      <c r="EWY4" s="61"/>
      <c r="EWZ4" s="61"/>
      <c r="EXA4" s="61"/>
      <c r="EXB4" s="61"/>
      <c r="EXC4" s="61"/>
      <c r="EXD4" s="61"/>
      <c r="EXE4" s="61"/>
      <c r="EXF4" s="61"/>
      <c r="EXG4" s="61"/>
      <c r="EXH4" s="61"/>
      <c r="EXI4" s="61"/>
      <c r="EXJ4" s="61"/>
      <c r="EXK4" s="61"/>
      <c r="EXL4" s="61"/>
      <c r="EXM4" s="61"/>
      <c r="EXN4" s="61"/>
      <c r="EXO4" s="61"/>
      <c r="EXP4" s="61"/>
      <c r="EXQ4" s="61"/>
      <c r="EXR4" s="61"/>
      <c r="EXS4" s="61"/>
      <c r="EXT4" s="61"/>
      <c r="EXU4" s="61"/>
      <c r="EXV4" s="61"/>
      <c r="EXW4" s="61"/>
      <c r="EXX4" s="61"/>
      <c r="EXY4" s="61"/>
      <c r="EXZ4" s="61"/>
      <c r="EYA4" s="61"/>
      <c r="EYB4" s="61"/>
      <c r="EYC4" s="61"/>
      <c r="EYD4" s="61"/>
      <c r="EYE4" s="61"/>
      <c r="EYF4" s="61"/>
      <c r="EYG4" s="61"/>
      <c r="EYH4" s="61"/>
      <c r="EYI4" s="61"/>
      <c r="EYJ4" s="61"/>
      <c r="EYK4" s="61"/>
      <c r="EYL4" s="61"/>
      <c r="EYM4" s="61"/>
      <c r="EYN4" s="61"/>
      <c r="EYO4" s="61"/>
      <c r="EYP4" s="61"/>
      <c r="EYQ4" s="61"/>
      <c r="EYR4" s="61"/>
      <c r="EYS4" s="61"/>
      <c r="EYT4" s="61"/>
      <c r="EYU4" s="61"/>
      <c r="EYV4" s="61"/>
      <c r="EYW4" s="61"/>
      <c r="EYX4" s="61"/>
      <c r="EYY4" s="61"/>
      <c r="EYZ4" s="61"/>
      <c r="EZA4" s="61"/>
      <c r="EZB4" s="61"/>
      <c r="EZC4" s="61"/>
      <c r="EZD4" s="61"/>
      <c r="EZE4" s="61"/>
      <c r="EZF4" s="61"/>
      <c r="EZG4" s="61"/>
      <c r="EZH4" s="61"/>
      <c r="EZI4" s="61"/>
      <c r="EZJ4" s="61"/>
      <c r="EZK4" s="61"/>
      <c r="EZL4" s="61"/>
      <c r="EZM4" s="61"/>
      <c r="EZN4" s="61"/>
      <c r="EZO4" s="61"/>
      <c r="EZP4" s="61"/>
      <c r="EZQ4" s="61"/>
      <c r="EZR4" s="61"/>
      <c r="EZS4" s="61"/>
      <c r="EZT4" s="61"/>
      <c r="EZU4" s="61"/>
      <c r="EZV4" s="61"/>
      <c r="EZW4" s="61"/>
      <c r="EZX4" s="61"/>
      <c r="EZY4" s="61"/>
      <c r="EZZ4" s="61"/>
      <c r="FAA4" s="61"/>
      <c r="FAB4" s="61"/>
      <c r="FAC4" s="61"/>
      <c r="FAD4" s="61"/>
      <c r="FAE4" s="61"/>
      <c r="FAF4" s="61"/>
      <c r="FAG4" s="61"/>
      <c r="FAH4" s="61"/>
      <c r="FAI4" s="61"/>
      <c r="FAJ4" s="61"/>
      <c r="FAK4" s="61"/>
      <c r="FAL4" s="61"/>
      <c r="FAM4" s="61"/>
      <c r="FAN4" s="61"/>
      <c r="FAO4" s="61"/>
      <c r="FAP4" s="61"/>
      <c r="FAQ4" s="61"/>
      <c r="FAR4" s="61"/>
      <c r="FAS4" s="61"/>
      <c r="FAT4" s="61"/>
      <c r="FAU4" s="61"/>
      <c r="FAV4" s="61"/>
      <c r="FAW4" s="61"/>
      <c r="FAX4" s="61"/>
      <c r="FAY4" s="61"/>
      <c r="FAZ4" s="61"/>
      <c r="FBA4" s="61"/>
      <c r="FBB4" s="61"/>
      <c r="FBC4" s="61"/>
      <c r="FBD4" s="61"/>
      <c r="FBE4" s="61"/>
      <c r="FBF4" s="61"/>
      <c r="FBG4" s="61"/>
      <c r="FBH4" s="61"/>
      <c r="FBI4" s="61"/>
      <c r="FBJ4" s="61"/>
      <c r="FBK4" s="61"/>
      <c r="FBL4" s="61"/>
      <c r="FBM4" s="61"/>
      <c r="FBN4" s="61"/>
      <c r="FBO4" s="61"/>
      <c r="FBP4" s="61"/>
      <c r="FBQ4" s="61"/>
      <c r="FBR4" s="61"/>
      <c r="FBS4" s="61"/>
      <c r="FBT4" s="61"/>
      <c r="FBU4" s="61"/>
      <c r="FBV4" s="61"/>
      <c r="FBW4" s="61"/>
      <c r="FBX4" s="61"/>
      <c r="FBY4" s="61"/>
      <c r="FBZ4" s="61"/>
      <c r="FCA4" s="61"/>
      <c r="FCB4" s="61"/>
      <c r="FCC4" s="61"/>
      <c r="FCD4" s="61"/>
      <c r="FCE4" s="61"/>
      <c r="FCF4" s="61"/>
      <c r="FCG4" s="61"/>
      <c r="FCH4" s="61"/>
      <c r="FCI4" s="61"/>
      <c r="FCJ4" s="61"/>
      <c r="FCK4" s="61"/>
      <c r="FCL4" s="61"/>
      <c r="FCM4" s="61"/>
      <c r="FCN4" s="61"/>
      <c r="FCO4" s="61"/>
      <c r="FCP4" s="61"/>
      <c r="FCQ4" s="61"/>
      <c r="FCR4" s="61"/>
      <c r="FCS4" s="61"/>
      <c r="FCT4" s="61"/>
      <c r="FCU4" s="61"/>
      <c r="FCV4" s="61"/>
      <c r="FCW4" s="61"/>
      <c r="FCX4" s="61"/>
      <c r="FCY4" s="61"/>
      <c r="FCZ4" s="61"/>
      <c r="FDA4" s="61"/>
      <c r="FDB4" s="61"/>
      <c r="FDC4" s="61"/>
      <c r="FDD4" s="61"/>
      <c r="FDE4" s="61"/>
      <c r="FDF4" s="61"/>
      <c r="FDG4" s="61"/>
      <c r="FDH4" s="61"/>
      <c r="FDI4" s="61"/>
      <c r="FDJ4" s="61"/>
      <c r="FDK4" s="61"/>
      <c r="FDL4" s="61"/>
      <c r="FDM4" s="61"/>
      <c r="FDN4" s="61"/>
      <c r="FDO4" s="61"/>
      <c r="FDP4" s="61"/>
      <c r="FDQ4" s="61"/>
      <c r="FDR4" s="61"/>
      <c r="FDS4" s="61"/>
      <c r="FDT4" s="61"/>
      <c r="FDU4" s="61"/>
      <c r="FDV4" s="61"/>
      <c r="FDW4" s="61"/>
      <c r="FDX4" s="61"/>
      <c r="FDY4" s="61"/>
      <c r="FDZ4" s="61"/>
      <c r="FEA4" s="61"/>
      <c r="FEB4" s="61"/>
      <c r="FEC4" s="61"/>
      <c r="FED4" s="61"/>
      <c r="FEE4" s="61"/>
      <c r="FEF4" s="61"/>
      <c r="FEG4" s="61"/>
      <c r="FEH4" s="61"/>
      <c r="FEI4" s="61"/>
      <c r="FEJ4" s="61"/>
      <c r="FEK4" s="61"/>
      <c r="FEL4" s="61"/>
      <c r="FEM4" s="61"/>
      <c r="FEN4" s="61"/>
      <c r="FEO4" s="61"/>
      <c r="FEP4" s="61"/>
      <c r="FEQ4" s="61"/>
      <c r="FER4" s="61"/>
      <c r="FES4" s="61"/>
      <c r="FET4" s="61"/>
      <c r="FEU4" s="61"/>
      <c r="FEV4" s="61"/>
      <c r="FEW4" s="61"/>
      <c r="FEX4" s="61"/>
      <c r="FEY4" s="61"/>
      <c r="FEZ4" s="61"/>
      <c r="FFA4" s="61"/>
      <c r="FFB4" s="61"/>
      <c r="FFC4" s="61"/>
      <c r="FFD4" s="61"/>
      <c r="FFE4" s="61"/>
      <c r="FFF4" s="61"/>
      <c r="FFG4" s="61"/>
      <c r="FFH4" s="61"/>
      <c r="FFI4" s="61"/>
      <c r="FFJ4" s="61"/>
      <c r="FFK4" s="61"/>
      <c r="FFL4" s="61"/>
      <c r="FFM4" s="61"/>
      <c r="FFN4" s="61"/>
      <c r="FFO4" s="61"/>
      <c r="FFP4" s="61"/>
      <c r="FFQ4" s="61"/>
      <c r="FFR4" s="61"/>
      <c r="FFS4" s="61"/>
      <c r="FFT4" s="61"/>
      <c r="FFU4" s="61"/>
      <c r="FFV4" s="61"/>
      <c r="FFW4" s="61"/>
      <c r="FFX4" s="61"/>
      <c r="FFY4" s="61"/>
      <c r="FFZ4" s="61"/>
      <c r="FGA4" s="61"/>
      <c r="FGB4" s="61"/>
      <c r="FGC4" s="61"/>
      <c r="FGD4" s="61"/>
      <c r="FGE4" s="61"/>
      <c r="FGF4" s="61"/>
      <c r="FGG4" s="61"/>
      <c r="FGH4" s="61"/>
      <c r="FGI4" s="61"/>
      <c r="FGJ4" s="61"/>
      <c r="FGK4" s="61"/>
      <c r="FGL4" s="61"/>
      <c r="FGM4" s="61"/>
      <c r="FGN4" s="61"/>
      <c r="FGO4" s="61"/>
      <c r="FGP4" s="61"/>
      <c r="FGQ4" s="61"/>
      <c r="FGR4" s="61"/>
      <c r="FGS4" s="61"/>
      <c r="FGT4" s="61"/>
      <c r="FGU4" s="61"/>
      <c r="FGV4" s="61"/>
      <c r="FGW4" s="61"/>
      <c r="FGX4" s="61"/>
      <c r="FGY4" s="61"/>
      <c r="FGZ4" s="61"/>
      <c r="FHA4" s="61"/>
      <c r="FHB4" s="61"/>
      <c r="FHC4" s="61"/>
      <c r="FHD4" s="61"/>
      <c r="FHE4" s="61"/>
      <c r="FHF4" s="61"/>
      <c r="FHG4" s="61"/>
      <c r="FHH4" s="61"/>
      <c r="FHI4" s="61"/>
      <c r="FHJ4" s="61"/>
      <c r="FHK4" s="61"/>
      <c r="FHL4" s="61"/>
      <c r="FHM4" s="61"/>
      <c r="FHN4" s="61"/>
      <c r="FHO4" s="61"/>
      <c r="FHP4" s="61"/>
      <c r="FHQ4" s="61"/>
      <c r="FHR4" s="61"/>
      <c r="FHS4" s="61"/>
      <c r="FHT4" s="61"/>
      <c r="FHU4" s="61"/>
      <c r="FHV4" s="61"/>
      <c r="FHW4" s="61"/>
      <c r="FHX4" s="61"/>
      <c r="FHY4" s="61"/>
      <c r="FHZ4" s="61"/>
      <c r="FIA4" s="61"/>
      <c r="FIB4" s="61"/>
      <c r="FIC4" s="61"/>
      <c r="FID4" s="61"/>
      <c r="FIE4" s="61"/>
      <c r="FIF4" s="61"/>
      <c r="FIG4" s="61"/>
      <c r="FIH4" s="61"/>
      <c r="FII4" s="61"/>
      <c r="FIJ4" s="61"/>
      <c r="FIK4" s="61"/>
      <c r="FIL4" s="61"/>
      <c r="FIM4" s="61"/>
      <c r="FIN4" s="61"/>
      <c r="FIO4" s="61"/>
      <c r="FIP4" s="61"/>
      <c r="FIQ4" s="61"/>
      <c r="FIR4" s="61"/>
      <c r="FIS4" s="61"/>
      <c r="FIT4" s="61"/>
      <c r="FIU4" s="61"/>
      <c r="FIV4" s="61"/>
      <c r="FIW4" s="61"/>
      <c r="FIX4" s="61"/>
      <c r="FIY4" s="61"/>
      <c r="FIZ4" s="61"/>
      <c r="FJA4" s="61"/>
      <c r="FJB4" s="61"/>
      <c r="FJC4" s="61"/>
      <c r="FJD4" s="61"/>
      <c r="FJE4" s="61"/>
      <c r="FJF4" s="61"/>
      <c r="FJG4" s="61"/>
      <c r="FJH4" s="61"/>
      <c r="FJI4" s="61"/>
      <c r="FJJ4" s="61"/>
      <c r="FJK4" s="61"/>
      <c r="FJL4" s="61"/>
      <c r="FJM4" s="61"/>
      <c r="FJN4" s="61"/>
      <c r="FJO4" s="61"/>
      <c r="FJP4" s="61"/>
      <c r="FJQ4" s="61"/>
      <c r="FJR4" s="61"/>
      <c r="FJS4" s="61"/>
      <c r="FJT4" s="61"/>
      <c r="FJU4" s="61"/>
      <c r="FJV4" s="61"/>
      <c r="FJW4" s="61"/>
      <c r="FJX4" s="61"/>
      <c r="FJY4" s="61"/>
      <c r="FJZ4" s="61"/>
      <c r="FKA4" s="61"/>
      <c r="FKB4" s="61"/>
      <c r="FKC4" s="61"/>
      <c r="FKD4" s="61"/>
      <c r="FKE4" s="61"/>
      <c r="FKF4" s="61"/>
      <c r="FKG4" s="61"/>
      <c r="FKH4" s="61"/>
      <c r="FKI4" s="61"/>
      <c r="FKJ4" s="61"/>
      <c r="FKK4" s="61"/>
      <c r="FKL4" s="61"/>
      <c r="FKM4" s="61"/>
      <c r="FKN4" s="61"/>
      <c r="FKO4" s="61"/>
      <c r="FKP4" s="61"/>
      <c r="FKQ4" s="61"/>
      <c r="FKR4" s="61"/>
      <c r="FKS4" s="61"/>
      <c r="FKT4" s="61"/>
      <c r="FKU4" s="61"/>
      <c r="FKV4" s="61"/>
      <c r="FKW4" s="61"/>
      <c r="FKX4" s="61"/>
      <c r="FKY4" s="61"/>
      <c r="FKZ4" s="61"/>
      <c r="FLA4" s="61"/>
      <c r="FLB4" s="61"/>
      <c r="FLC4" s="61"/>
      <c r="FLD4" s="61"/>
      <c r="FLE4" s="61"/>
      <c r="FLF4" s="61"/>
      <c r="FLG4" s="61"/>
      <c r="FLH4" s="61"/>
      <c r="FLI4" s="61"/>
      <c r="FLJ4" s="61"/>
      <c r="FLK4" s="61"/>
      <c r="FLL4" s="61"/>
      <c r="FLM4" s="61"/>
      <c r="FLN4" s="61"/>
      <c r="FLO4" s="61"/>
      <c r="FLP4" s="61"/>
      <c r="FLQ4" s="61"/>
      <c r="FLR4" s="61"/>
      <c r="FLS4" s="61"/>
      <c r="FLT4" s="61"/>
      <c r="FLU4" s="61"/>
      <c r="FLV4" s="61"/>
      <c r="FLW4" s="61"/>
      <c r="FLX4" s="61"/>
      <c r="FLY4" s="61"/>
      <c r="FLZ4" s="61"/>
      <c r="FMA4" s="61"/>
      <c r="FMB4" s="61"/>
      <c r="FMC4" s="61"/>
      <c r="FMD4" s="61"/>
      <c r="FME4" s="61"/>
      <c r="FMF4" s="61"/>
      <c r="FMG4" s="61"/>
      <c r="FMH4" s="61"/>
      <c r="FMI4" s="61"/>
      <c r="FMJ4" s="61"/>
      <c r="FMK4" s="61"/>
      <c r="FML4" s="61"/>
      <c r="FMM4" s="61"/>
      <c r="FMN4" s="61"/>
      <c r="FMO4" s="61"/>
      <c r="FMP4" s="61"/>
      <c r="FMQ4" s="61"/>
      <c r="FMR4" s="61"/>
      <c r="FMS4" s="61"/>
      <c r="FMT4" s="61"/>
      <c r="FMU4" s="61"/>
      <c r="FMV4" s="61"/>
      <c r="FMW4" s="61"/>
      <c r="FMX4" s="61"/>
      <c r="FMY4" s="61"/>
      <c r="FMZ4" s="61"/>
      <c r="FNA4" s="61"/>
      <c r="FNB4" s="61"/>
      <c r="FNC4" s="61"/>
      <c r="FND4" s="61"/>
      <c r="FNE4" s="61"/>
      <c r="FNF4" s="61"/>
      <c r="FNG4" s="61"/>
      <c r="FNH4" s="61"/>
      <c r="FNI4" s="61"/>
      <c r="FNJ4" s="61"/>
      <c r="FNK4" s="61"/>
      <c r="FNL4" s="61"/>
      <c r="FNM4" s="61"/>
      <c r="FNN4" s="61"/>
      <c r="FNO4" s="61"/>
      <c r="FNP4" s="61"/>
      <c r="FNQ4" s="61"/>
      <c r="FNR4" s="61"/>
      <c r="FNS4" s="61"/>
      <c r="FNT4" s="61"/>
      <c r="FNU4" s="61"/>
      <c r="FNV4" s="61"/>
      <c r="FNW4" s="61"/>
      <c r="FNX4" s="61"/>
      <c r="FNY4" s="61"/>
      <c r="FNZ4" s="61"/>
      <c r="FOA4" s="61"/>
      <c r="FOB4" s="61"/>
      <c r="FOC4" s="61"/>
      <c r="FOD4" s="61"/>
      <c r="FOE4" s="61"/>
      <c r="FOF4" s="61"/>
      <c r="FOG4" s="61"/>
      <c r="FOH4" s="61"/>
      <c r="FOI4" s="61"/>
      <c r="FOJ4" s="61"/>
      <c r="FOK4" s="61"/>
      <c r="FOL4" s="61"/>
      <c r="FOM4" s="61"/>
      <c r="FON4" s="61"/>
      <c r="FOO4" s="61"/>
      <c r="FOP4" s="61"/>
      <c r="FOQ4" s="61"/>
      <c r="FOR4" s="61"/>
      <c r="FOS4" s="61"/>
      <c r="FOT4" s="61"/>
      <c r="FOU4" s="61"/>
      <c r="FOV4" s="61"/>
      <c r="FOW4" s="61"/>
      <c r="FOX4" s="61"/>
      <c r="FOY4" s="61"/>
      <c r="FOZ4" s="61"/>
      <c r="FPA4" s="61"/>
      <c r="FPB4" s="61"/>
      <c r="FPC4" s="61"/>
      <c r="FPD4" s="61"/>
      <c r="FPE4" s="61"/>
      <c r="FPF4" s="61"/>
      <c r="FPG4" s="61"/>
      <c r="FPH4" s="61"/>
      <c r="FPI4" s="61"/>
      <c r="FPJ4" s="61"/>
      <c r="FPK4" s="61"/>
      <c r="FPL4" s="61"/>
      <c r="FPM4" s="61"/>
      <c r="FPN4" s="61"/>
      <c r="FPO4" s="61"/>
      <c r="FPP4" s="61"/>
      <c r="FPQ4" s="61"/>
      <c r="FPR4" s="61"/>
      <c r="FPS4" s="61"/>
      <c r="FPT4" s="61"/>
      <c r="FPU4" s="61"/>
      <c r="FPV4" s="61"/>
      <c r="FPW4" s="61"/>
      <c r="FPX4" s="61"/>
      <c r="FPY4" s="61"/>
      <c r="FPZ4" s="61"/>
      <c r="FQA4" s="61"/>
      <c r="FQB4" s="61"/>
      <c r="FQC4" s="61"/>
      <c r="FQD4" s="61"/>
      <c r="FQE4" s="61"/>
      <c r="FQF4" s="61"/>
      <c r="FQG4" s="61"/>
      <c r="FQH4" s="61"/>
      <c r="FQI4" s="61"/>
      <c r="FQJ4" s="61"/>
      <c r="FQK4" s="61"/>
      <c r="FQL4" s="61"/>
      <c r="FQM4" s="61"/>
      <c r="FQN4" s="61"/>
      <c r="FQO4" s="61"/>
      <c r="FQP4" s="61"/>
      <c r="FQQ4" s="61"/>
      <c r="FQR4" s="61"/>
      <c r="FQS4" s="61"/>
      <c r="FQT4" s="61"/>
      <c r="FQU4" s="61"/>
      <c r="FQV4" s="61"/>
      <c r="FQW4" s="61"/>
      <c r="FQX4" s="61"/>
      <c r="FQY4" s="61"/>
      <c r="FQZ4" s="61"/>
      <c r="FRA4" s="61"/>
      <c r="FRB4" s="61"/>
      <c r="FRC4" s="61"/>
      <c r="FRD4" s="61"/>
      <c r="FRE4" s="61"/>
      <c r="FRF4" s="61"/>
      <c r="FRG4" s="61"/>
      <c r="FRH4" s="61"/>
      <c r="FRI4" s="61"/>
      <c r="FRJ4" s="61"/>
      <c r="FRK4" s="61"/>
      <c r="FRL4" s="61"/>
      <c r="FRM4" s="61"/>
      <c r="FRN4" s="61"/>
      <c r="FRO4" s="61"/>
      <c r="FRP4" s="61"/>
      <c r="FRQ4" s="61"/>
      <c r="FRR4" s="61"/>
      <c r="FRS4" s="61"/>
      <c r="FRT4" s="61"/>
      <c r="FRU4" s="61"/>
      <c r="FRV4" s="61"/>
      <c r="FRW4" s="61"/>
      <c r="FRX4" s="61"/>
      <c r="FRY4" s="61"/>
      <c r="FRZ4" s="61"/>
      <c r="FSA4" s="61"/>
      <c r="FSB4" s="61"/>
      <c r="FSC4" s="61"/>
      <c r="FSD4" s="61"/>
      <c r="FSE4" s="61"/>
      <c r="FSF4" s="61"/>
      <c r="FSG4" s="61"/>
      <c r="FSH4" s="61"/>
      <c r="FSI4" s="61"/>
      <c r="FSJ4" s="61"/>
      <c r="FSK4" s="61"/>
      <c r="FSL4" s="61"/>
      <c r="FSM4" s="61"/>
      <c r="FSN4" s="61"/>
      <c r="FSO4" s="61"/>
      <c r="FSP4" s="61"/>
      <c r="FSQ4" s="61"/>
      <c r="FSR4" s="61"/>
      <c r="FSS4" s="61"/>
      <c r="FST4" s="61"/>
      <c r="FSU4" s="61"/>
      <c r="FSV4" s="61"/>
      <c r="FSW4" s="61"/>
      <c r="FSX4" s="61"/>
      <c r="FSY4" s="61"/>
      <c r="FSZ4" s="61"/>
      <c r="FTA4" s="61"/>
      <c r="FTB4" s="61"/>
      <c r="FTC4" s="61"/>
      <c r="FTD4" s="61"/>
      <c r="FTE4" s="61"/>
      <c r="FTF4" s="61"/>
      <c r="FTG4" s="61"/>
      <c r="FTH4" s="61"/>
      <c r="FTI4" s="61"/>
      <c r="FTJ4" s="61"/>
      <c r="FTK4" s="61"/>
      <c r="FTL4" s="61"/>
      <c r="FTM4" s="61"/>
      <c r="FTN4" s="61"/>
      <c r="FTO4" s="61"/>
      <c r="FTP4" s="61"/>
      <c r="FTQ4" s="61"/>
      <c r="FTR4" s="61"/>
      <c r="FTS4" s="61"/>
      <c r="FTT4" s="61"/>
      <c r="FTU4" s="61"/>
      <c r="FTV4" s="61"/>
      <c r="FTW4" s="61"/>
      <c r="FTX4" s="61"/>
      <c r="FTY4" s="61"/>
      <c r="FTZ4" s="61"/>
      <c r="FUA4" s="61"/>
      <c r="FUB4" s="61"/>
      <c r="FUC4" s="61"/>
      <c r="FUD4" s="61"/>
      <c r="FUE4" s="61"/>
      <c r="FUF4" s="61"/>
      <c r="FUG4" s="61"/>
      <c r="FUH4" s="61"/>
      <c r="FUI4" s="61"/>
      <c r="FUJ4" s="61"/>
      <c r="FUK4" s="61"/>
      <c r="FUL4" s="61"/>
      <c r="FUM4" s="61"/>
      <c r="FUN4" s="61"/>
      <c r="FUO4" s="61"/>
      <c r="FUP4" s="61"/>
      <c r="FUQ4" s="61"/>
      <c r="FUR4" s="61"/>
      <c r="FUS4" s="61"/>
      <c r="FUT4" s="61"/>
      <c r="FUU4" s="61"/>
      <c r="FUV4" s="61"/>
      <c r="FUW4" s="61"/>
      <c r="FUX4" s="61"/>
      <c r="FUY4" s="61"/>
      <c r="FUZ4" s="61"/>
      <c r="FVA4" s="61"/>
      <c r="FVB4" s="61"/>
      <c r="FVC4" s="61"/>
      <c r="FVD4" s="61"/>
      <c r="FVE4" s="61"/>
      <c r="FVF4" s="61"/>
      <c r="FVG4" s="61"/>
      <c r="FVH4" s="61"/>
      <c r="FVI4" s="61"/>
      <c r="FVJ4" s="61"/>
      <c r="FVK4" s="61"/>
      <c r="FVL4" s="61"/>
      <c r="FVM4" s="61"/>
      <c r="FVN4" s="61"/>
      <c r="FVO4" s="61"/>
      <c r="FVP4" s="61"/>
      <c r="FVQ4" s="61"/>
      <c r="FVR4" s="61"/>
      <c r="FVS4" s="61"/>
      <c r="FVT4" s="61"/>
      <c r="FVU4" s="61"/>
      <c r="FVV4" s="61"/>
      <c r="FVW4" s="61"/>
      <c r="FVX4" s="61"/>
      <c r="FVY4" s="61"/>
      <c r="FVZ4" s="61"/>
      <c r="FWA4" s="61"/>
      <c r="FWB4" s="61"/>
      <c r="FWC4" s="61"/>
      <c r="FWD4" s="61"/>
      <c r="FWE4" s="61"/>
      <c r="FWF4" s="61"/>
      <c r="FWG4" s="61"/>
      <c r="FWH4" s="61"/>
      <c r="FWI4" s="61"/>
      <c r="FWJ4" s="61"/>
      <c r="FWK4" s="61"/>
      <c r="FWL4" s="61"/>
      <c r="FWM4" s="61"/>
      <c r="FWN4" s="61"/>
      <c r="FWO4" s="61"/>
      <c r="FWP4" s="61"/>
      <c r="FWQ4" s="61"/>
      <c r="FWR4" s="61"/>
      <c r="FWS4" s="61"/>
      <c r="FWT4" s="61"/>
      <c r="FWU4" s="61"/>
      <c r="FWV4" s="61"/>
      <c r="FWW4" s="61"/>
      <c r="FWX4" s="61"/>
      <c r="FWY4" s="61"/>
      <c r="FWZ4" s="61"/>
      <c r="FXA4" s="61"/>
      <c r="FXB4" s="61"/>
      <c r="FXC4" s="61"/>
      <c r="FXD4" s="61"/>
      <c r="FXE4" s="61"/>
      <c r="FXF4" s="61"/>
      <c r="FXG4" s="61"/>
      <c r="FXH4" s="61"/>
      <c r="FXI4" s="61"/>
      <c r="FXJ4" s="61"/>
      <c r="FXK4" s="61"/>
      <c r="FXL4" s="61"/>
      <c r="FXM4" s="61"/>
      <c r="FXN4" s="61"/>
      <c r="FXO4" s="61"/>
      <c r="FXP4" s="61"/>
      <c r="FXQ4" s="61"/>
      <c r="FXR4" s="61"/>
      <c r="FXS4" s="61"/>
      <c r="FXT4" s="61"/>
      <c r="FXU4" s="61"/>
      <c r="FXV4" s="61"/>
      <c r="FXW4" s="61"/>
      <c r="FXX4" s="61"/>
      <c r="FXY4" s="61"/>
      <c r="FXZ4" s="61"/>
      <c r="FYA4" s="61"/>
      <c r="FYB4" s="61"/>
      <c r="FYC4" s="61"/>
      <c r="FYD4" s="61"/>
      <c r="FYE4" s="61"/>
      <c r="FYF4" s="61"/>
      <c r="FYG4" s="61"/>
      <c r="FYH4" s="61"/>
      <c r="FYI4" s="61"/>
      <c r="FYJ4" s="61"/>
      <c r="FYK4" s="61"/>
      <c r="FYL4" s="61"/>
      <c r="FYM4" s="61"/>
      <c r="FYN4" s="61"/>
      <c r="FYO4" s="61"/>
      <c r="FYP4" s="61"/>
      <c r="FYQ4" s="61"/>
      <c r="FYR4" s="61"/>
      <c r="FYS4" s="61"/>
      <c r="FYT4" s="61"/>
      <c r="FYU4" s="61"/>
      <c r="FYV4" s="61"/>
      <c r="FYW4" s="61"/>
      <c r="FYX4" s="61"/>
      <c r="FYY4" s="61"/>
      <c r="FYZ4" s="61"/>
      <c r="FZA4" s="61"/>
      <c r="FZB4" s="61"/>
      <c r="FZC4" s="61"/>
      <c r="FZD4" s="61"/>
      <c r="FZE4" s="61"/>
      <c r="FZF4" s="61"/>
      <c r="FZG4" s="61"/>
      <c r="FZH4" s="61"/>
      <c r="FZI4" s="61"/>
      <c r="FZJ4" s="61"/>
      <c r="FZK4" s="61"/>
      <c r="FZL4" s="61"/>
      <c r="FZM4" s="61"/>
      <c r="FZN4" s="61"/>
      <c r="FZO4" s="61"/>
      <c r="FZP4" s="61"/>
      <c r="FZQ4" s="61"/>
      <c r="FZR4" s="61"/>
      <c r="FZS4" s="61"/>
      <c r="FZT4" s="61"/>
      <c r="FZU4" s="61"/>
      <c r="FZV4" s="61"/>
      <c r="FZW4" s="61"/>
      <c r="FZX4" s="61"/>
      <c r="FZY4" s="61"/>
      <c r="FZZ4" s="61"/>
      <c r="GAA4" s="61"/>
      <c r="GAB4" s="61"/>
      <c r="GAC4" s="61"/>
      <c r="GAD4" s="61"/>
      <c r="GAE4" s="61"/>
      <c r="GAF4" s="61"/>
      <c r="GAG4" s="61"/>
      <c r="GAH4" s="61"/>
      <c r="GAI4" s="61"/>
      <c r="GAJ4" s="61"/>
      <c r="GAK4" s="61"/>
      <c r="GAL4" s="61"/>
      <c r="GAM4" s="61"/>
      <c r="GAN4" s="61"/>
      <c r="GAO4" s="61"/>
      <c r="GAP4" s="61"/>
      <c r="GAQ4" s="61"/>
      <c r="GAR4" s="61"/>
      <c r="GAS4" s="61"/>
      <c r="GAT4" s="61"/>
      <c r="GAU4" s="61"/>
      <c r="GAV4" s="61"/>
      <c r="GAW4" s="61"/>
      <c r="GAX4" s="61"/>
      <c r="GAY4" s="61"/>
      <c r="GAZ4" s="61"/>
      <c r="GBA4" s="61"/>
      <c r="GBB4" s="61"/>
      <c r="GBC4" s="61"/>
      <c r="GBD4" s="61"/>
      <c r="GBE4" s="61"/>
      <c r="GBF4" s="61"/>
      <c r="GBG4" s="61"/>
      <c r="GBH4" s="61"/>
      <c r="GBI4" s="61"/>
      <c r="GBJ4" s="61"/>
      <c r="GBK4" s="61"/>
      <c r="GBL4" s="61"/>
      <c r="GBM4" s="61"/>
      <c r="GBN4" s="61"/>
      <c r="GBO4" s="61"/>
      <c r="GBP4" s="61"/>
      <c r="GBQ4" s="61"/>
      <c r="GBR4" s="61"/>
      <c r="GBS4" s="61"/>
      <c r="GBT4" s="61"/>
      <c r="GBU4" s="61"/>
      <c r="GBV4" s="61"/>
      <c r="GBW4" s="61"/>
      <c r="GBX4" s="61"/>
      <c r="GBY4" s="61"/>
      <c r="GBZ4" s="61"/>
      <c r="GCA4" s="61"/>
      <c r="GCB4" s="61"/>
      <c r="GCC4" s="61"/>
      <c r="GCD4" s="61"/>
      <c r="GCE4" s="61"/>
      <c r="GCF4" s="61"/>
      <c r="GCG4" s="61"/>
      <c r="GCH4" s="61"/>
      <c r="GCI4" s="61"/>
      <c r="GCJ4" s="61"/>
      <c r="GCK4" s="61"/>
      <c r="GCL4" s="61"/>
      <c r="GCM4" s="61"/>
      <c r="GCN4" s="61"/>
      <c r="GCO4" s="61"/>
      <c r="GCP4" s="61"/>
      <c r="GCQ4" s="61"/>
      <c r="GCR4" s="61"/>
      <c r="GCS4" s="61"/>
      <c r="GCT4" s="61"/>
      <c r="GCU4" s="61"/>
      <c r="GCV4" s="61"/>
      <c r="GCW4" s="61"/>
      <c r="GCX4" s="61"/>
      <c r="GCY4" s="61"/>
      <c r="GCZ4" s="61"/>
      <c r="GDA4" s="61"/>
      <c r="GDB4" s="61"/>
      <c r="GDC4" s="61"/>
      <c r="GDD4" s="61"/>
      <c r="GDE4" s="61"/>
      <c r="GDF4" s="61"/>
      <c r="GDG4" s="61"/>
      <c r="GDH4" s="61"/>
      <c r="GDI4" s="61"/>
      <c r="GDJ4" s="61"/>
      <c r="GDK4" s="61"/>
      <c r="GDL4" s="61"/>
      <c r="GDM4" s="61"/>
      <c r="GDN4" s="61"/>
      <c r="GDO4" s="61"/>
      <c r="GDP4" s="61"/>
      <c r="GDQ4" s="61"/>
      <c r="GDR4" s="61"/>
      <c r="GDS4" s="61"/>
      <c r="GDT4" s="61"/>
      <c r="GDU4" s="61"/>
      <c r="GDV4" s="61"/>
      <c r="GDW4" s="61"/>
      <c r="GDX4" s="61"/>
      <c r="GDY4" s="61"/>
      <c r="GDZ4" s="61"/>
      <c r="GEA4" s="61"/>
      <c r="GEB4" s="61"/>
      <c r="GEC4" s="61"/>
      <c r="GED4" s="61"/>
      <c r="GEE4" s="61"/>
      <c r="GEF4" s="61"/>
      <c r="GEG4" s="61"/>
      <c r="GEH4" s="61"/>
      <c r="GEI4" s="61"/>
      <c r="GEJ4" s="61"/>
      <c r="GEK4" s="61"/>
      <c r="GEL4" s="61"/>
      <c r="GEM4" s="61"/>
      <c r="GEN4" s="61"/>
      <c r="GEO4" s="61"/>
      <c r="GEP4" s="61"/>
      <c r="GEQ4" s="61"/>
      <c r="GER4" s="61"/>
      <c r="GES4" s="61"/>
      <c r="GET4" s="61"/>
      <c r="GEU4" s="61"/>
      <c r="GEV4" s="61"/>
      <c r="GEW4" s="61"/>
      <c r="GEX4" s="61"/>
      <c r="GEY4" s="61"/>
      <c r="GEZ4" s="61"/>
      <c r="GFA4" s="61"/>
      <c r="GFB4" s="61"/>
      <c r="GFC4" s="61"/>
      <c r="GFD4" s="61"/>
      <c r="GFE4" s="61"/>
      <c r="GFF4" s="61"/>
      <c r="GFG4" s="61"/>
      <c r="GFH4" s="61"/>
      <c r="GFI4" s="61"/>
      <c r="GFJ4" s="61"/>
      <c r="GFK4" s="61"/>
      <c r="GFL4" s="61"/>
      <c r="GFM4" s="61"/>
      <c r="GFN4" s="61"/>
      <c r="GFO4" s="61"/>
      <c r="GFP4" s="61"/>
      <c r="GFQ4" s="61"/>
      <c r="GFR4" s="61"/>
      <c r="GFS4" s="61"/>
      <c r="GFT4" s="61"/>
      <c r="GFU4" s="61"/>
      <c r="GFV4" s="61"/>
      <c r="GFW4" s="61"/>
      <c r="GFX4" s="61"/>
      <c r="GFY4" s="61"/>
      <c r="GFZ4" s="61"/>
      <c r="GGA4" s="61"/>
      <c r="GGB4" s="61"/>
      <c r="GGC4" s="61"/>
      <c r="GGD4" s="61"/>
      <c r="GGE4" s="61"/>
      <c r="GGF4" s="61"/>
      <c r="GGG4" s="61"/>
      <c r="GGH4" s="61"/>
      <c r="GGI4" s="61"/>
      <c r="GGJ4" s="61"/>
      <c r="GGK4" s="61"/>
      <c r="GGL4" s="61"/>
      <c r="GGM4" s="61"/>
      <c r="GGN4" s="61"/>
      <c r="GGO4" s="61"/>
      <c r="GGP4" s="61"/>
      <c r="GGQ4" s="61"/>
      <c r="GGR4" s="61"/>
      <c r="GGS4" s="61"/>
      <c r="GGT4" s="61"/>
      <c r="GGU4" s="61"/>
      <c r="GGV4" s="61"/>
      <c r="GGW4" s="61"/>
      <c r="GGX4" s="61"/>
      <c r="GGY4" s="61"/>
      <c r="GGZ4" s="61"/>
      <c r="GHA4" s="61"/>
      <c r="GHB4" s="61"/>
      <c r="GHC4" s="61"/>
      <c r="GHD4" s="61"/>
      <c r="GHE4" s="61"/>
      <c r="GHF4" s="61"/>
      <c r="GHG4" s="61"/>
      <c r="GHH4" s="61"/>
      <c r="GHI4" s="61"/>
      <c r="GHJ4" s="61"/>
      <c r="GHK4" s="61"/>
      <c r="GHL4" s="61"/>
      <c r="GHM4" s="61"/>
      <c r="GHN4" s="61"/>
      <c r="GHO4" s="61"/>
      <c r="GHP4" s="61"/>
      <c r="GHQ4" s="61"/>
      <c r="GHR4" s="61"/>
      <c r="GHS4" s="61"/>
      <c r="GHT4" s="61"/>
      <c r="GHU4" s="61"/>
      <c r="GHV4" s="61"/>
      <c r="GHW4" s="61"/>
      <c r="GHX4" s="61"/>
      <c r="GHY4" s="61"/>
      <c r="GHZ4" s="61"/>
      <c r="GIA4" s="61"/>
      <c r="GIB4" s="61"/>
      <c r="GIC4" s="61"/>
      <c r="GID4" s="61"/>
      <c r="GIE4" s="61"/>
      <c r="GIF4" s="61"/>
      <c r="GIG4" s="61"/>
      <c r="GIH4" s="61"/>
      <c r="GII4" s="61"/>
      <c r="GIJ4" s="61"/>
      <c r="GIK4" s="61"/>
      <c r="GIL4" s="61"/>
      <c r="GIM4" s="61"/>
      <c r="GIN4" s="61"/>
      <c r="GIO4" s="61"/>
      <c r="GIP4" s="61"/>
      <c r="GIQ4" s="61"/>
      <c r="GIR4" s="61"/>
      <c r="GIS4" s="61"/>
      <c r="GIT4" s="61"/>
      <c r="GIU4" s="61"/>
      <c r="GIV4" s="61"/>
      <c r="GIW4" s="61"/>
      <c r="GIX4" s="61"/>
      <c r="GIY4" s="61"/>
      <c r="GIZ4" s="61"/>
      <c r="GJA4" s="61"/>
      <c r="GJB4" s="61"/>
      <c r="GJC4" s="61"/>
      <c r="GJD4" s="61"/>
      <c r="GJE4" s="61"/>
      <c r="GJF4" s="61"/>
      <c r="GJG4" s="61"/>
      <c r="GJH4" s="61"/>
      <c r="GJI4" s="61"/>
      <c r="GJJ4" s="61"/>
      <c r="GJK4" s="61"/>
      <c r="GJL4" s="61"/>
      <c r="GJM4" s="61"/>
      <c r="GJN4" s="61"/>
      <c r="GJO4" s="61"/>
      <c r="GJP4" s="61"/>
      <c r="GJQ4" s="61"/>
      <c r="GJR4" s="61"/>
      <c r="GJS4" s="61"/>
      <c r="GJT4" s="61"/>
      <c r="GJU4" s="61"/>
      <c r="GJV4" s="61"/>
      <c r="GJW4" s="61"/>
      <c r="GJX4" s="61"/>
      <c r="GJY4" s="61"/>
      <c r="GJZ4" s="61"/>
      <c r="GKA4" s="61"/>
      <c r="GKB4" s="61"/>
      <c r="GKC4" s="61"/>
      <c r="GKD4" s="61"/>
      <c r="GKE4" s="61"/>
      <c r="GKF4" s="61"/>
      <c r="GKG4" s="61"/>
      <c r="GKH4" s="61"/>
      <c r="GKI4" s="61"/>
      <c r="GKJ4" s="61"/>
      <c r="GKK4" s="61"/>
      <c r="GKL4" s="61"/>
      <c r="GKM4" s="61"/>
      <c r="GKN4" s="61"/>
      <c r="GKO4" s="61"/>
      <c r="GKP4" s="61"/>
      <c r="GKQ4" s="61"/>
      <c r="GKR4" s="61"/>
      <c r="GKS4" s="61"/>
      <c r="GKT4" s="61"/>
      <c r="GKU4" s="61"/>
      <c r="GKV4" s="61"/>
      <c r="GKW4" s="61"/>
      <c r="GKX4" s="61"/>
      <c r="GKY4" s="61"/>
      <c r="GKZ4" s="61"/>
      <c r="GLA4" s="61"/>
      <c r="GLB4" s="61"/>
      <c r="GLC4" s="61"/>
      <c r="GLD4" s="61"/>
      <c r="GLE4" s="61"/>
      <c r="GLF4" s="61"/>
      <c r="GLG4" s="61"/>
      <c r="GLH4" s="61"/>
      <c r="GLI4" s="61"/>
      <c r="GLJ4" s="61"/>
      <c r="GLK4" s="61"/>
      <c r="GLL4" s="61"/>
      <c r="GLM4" s="61"/>
      <c r="GLN4" s="61"/>
      <c r="GLO4" s="61"/>
      <c r="GLP4" s="61"/>
      <c r="GLQ4" s="61"/>
      <c r="GLR4" s="61"/>
      <c r="GLS4" s="61"/>
      <c r="GLT4" s="61"/>
      <c r="GLU4" s="61"/>
      <c r="GLV4" s="61"/>
      <c r="GLW4" s="61"/>
      <c r="GLX4" s="61"/>
      <c r="GLY4" s="61"/>
      <c r="GLZ4" s="61"/>
      <c r="GMA4" s="61"/>
      <c r="GMB4" s="61"/>
      <c r="GMC4" s="61"/>
      <c r="GMD4" s="61"/>
      <c r="GME4" s="61"/>
      <c r="GMF4" s="61"/>
      <c r="GMG4" s="61"/>
      <c r="GMH4" s="61"/>
      <c r="GMI4" s="61"/>
      <c r="GMJ4" s="61"/>
      <c r="GMK4" s="61"/>
      <c r="GML4" s="61"/>
      <c r="GMM4" s="61"/>
      <c r="GMN4" s="61"/>
      <c r="GMO4" s="61"/>
      <c r="GMP4" s="61"/>
      <c r="GMQ4" s="61"/>
      <c r="GMR4" s="61"/>
      <c r="GMS4" s="61"/>
      <c r="GMT4" s="61"/>
      <c r="GMU4" s="61"/>
      <c r="GMV4" s="61"/>
      <c r="GMW4" s="61"/>
      <c r="GMX4" s="61"/>
      <c r="GMY4" s="61"/>
      <c r="GMZ4" s="61"/>
      <c r="GNA4" s="61"/>
      <c r="GNB4" s="61"/>
      <c r="GNC4" s="61"/>
      <c r="GND4" s="61"/>
      <c r="GNE4" s="61"/>
      <c r="GNF4" s="61"/>
      <c r="GNG4" s="61"/>
      <c r="GNH4" s="61"/>
      <c r="GNI4" s="61"/>
      <c r="GNJ4" s="61"/>
      <c r="GNK4" s="61"/>
      <c r="GNL4" s="61"/>
      <c r="GNM4" s="61"/>
      <c r="GNN4" s="61"/>
      <c r="GNO4" s="61"/>
      <c r="GNP4" s="61"/>
      <c r="GNQ4" s="61"/>
      <c r="GNR4" s="61"/>
      <c r="GNS4" s="61"/>
      <c r="GNT4" s="61"/>
      <c r="GNU4" s="61"/>
      <c r="GNV4" s="61"/>
      <c r="GNW4" s="61"/>
      <c r="GNX4" s="61"/>
      <c r="GNY4" s="61"/>
      <c r="GNZ4" s="61"/>
      <c r="GOA4" s="61"/>
      <c r="GOB4" s="61"/>
      <c r="GOC4" s="61"/>
      <c r="GOD4" s="61"/>
      <c r="GOE4" s="61"/>
      <c r="GOF4" s="61"/>
      <c r="GOG4" s="61"/>
      <c r="GOH4" s="61"/>
      <c r="GOI4" s="61"/>
      <c r="GOJ4" s="61"/>
      <c r="GOK4" s="61"/>
      <c r="GOL4" s="61"/>
      <c r="GOM4" s="61"/>
      <c r="GON4" s="61"/>
      <c r="GOO4" s="61"/>
      <c r="GOP4" s="61"/>
      <c r="GOQ4" s="61"/>
      <c r="GOR4" s="61"/>
      <c r="GOS4" s="61"/>
      <c r="GOT4" s="61"/>
      <c r="GOU4" s="61"/>
      <c r="GOV4" s="61"/>
      <c r="GOW4" s="61"/>
      <c r="GOX4" s="61"/>
      <c r="GOY4" s="61"/>
      <c r="GOZ4" s="61"/>
      <c r="GPA4" s="61"/>
      <c r="GPB4" s="61"/>
      <c r="GPC4" s="61"/>
      <c r="GPD4" s="61"/>
      <c r="GPE4" s="61"/>
      <c r="GPF4" s="61"/>
      <c r="GPG4" s="61"/>
      <c r="GPH4" s="61"/>
      <c r="GPI4" s="61"/>
      <c r="GPJ4" s="61"/>
      <c r="GPK4" s="61"/>
      <c r="GPL4" s="61"/>
      <c r="GPM4" s="61"/>
      <c r="GPN4" s="61"/>
      <c r="GPO4" s="61"/>
      <c r="GPP4" s="61"/>
      <c r="GPQ4" s="61"/>
      <c r="GPR4" s="61"/>
      <c r="GPS4" s="61"/>
      <c r="GPT4" s="61"/>
      <c r="GPU4" s="61"/>
      <c r="GPV4" s="61"/>
      <c r="GPW4" s="61"/>
      <c r="GPX4" s="61"/>
      <c r="GPY4" s="61"/>
      <c r="GPZ4" s="61"/>
      <c r="GQA4" s="61"/>
      <c r="GQB4" s="61"/>
      <c r="GQC4" s="61"/>
      <c r="GQD4" s="61"/>
      <c r="GQE4" s="61"/>
      <c r="GQF4" s="61"/>
      <c r="GQG4" s="61"/>
      <c r="GQH4" s="61"/>
      <c r="GQI4" s="61"/>
      <c r="GQJ4" s="61"/>
      <c r="GQK4" s="61"/>
      <c r="GQL4" s="61"/>
      <c r="GQM4" s="61"/>
      <c r="GQN4" s="61"/>
      <c r="GQO4" s="61"/>
      <c r="GQP4" s="61"/>
      <c r="GQQ4" s="61"/>
      <c r="GQR4" s="61"/>
      <c r="GQS4" s="61"/>
      <c r="GQT4" s="61"/>
      <c r="GQU4" s="61"/>
      <c r="GQV4" s="61"/>
      <c r="GQW4" s="61"/>
      <c r="GQX4" s="61"/>
      <c r="GQY4" s="61"/>
      <c r="GQZ4" s="61"/>
      <c r="GRA4" s="61"/>
      <c r="GRB4" s="61"/>
      <c r="GRC4" s="61"/>
      <c r="GRD4" s="61"/>
      <c r="GRE4" s="61"/>
      <c r="GRF4" s="61"/>
      <c r="GRG4" s="61"/>
      <c r="GRH4" s="61"/>
      <c r="GRI4" s="61"/>
      <c r="GRJ4" s="61"/>
      <c r="GRK4" s="61"/>
      <c r="GRL4" s="61"/>
      <c r="GRM4" s="61"/>
      <c r="GRN4" s="61"/>
      <c r="GRO4" s="61"/>
      <c r="GRP4" s="61"/>
      <c r="GRQ4" s="61"/>
      <c r="GRR4" s="61"/>
      <c r="GRS4" s="61"/>
      <c r="GRT4" s="61"/>
      <c r="GRU4" s="61"/>
      <c r="GRV4" s="61"/>
      <c r="GRW4" s="61"/>
      <c r="GRX4" s="61"/>
      <c r="GRY4" s="61"/>
      <c r="GRZ4" s="61"/>
      <c r="GSA4" s="61"/>
      <c r="GSB4" s="61"/>
      <c r="GSC4" s="61"/>
      <c r="GSD4" s="61"/>
      <c r="GSE4" s="61"/>
      <c r="GSF4" s="61"/>
      <c r="GSG4" s="61"/>
      <c r="GSH4" s="61"/>
      <c r="GSI4" s="61"/>
      <c r="GSJ4" s="61"/>
      <c r="GSK4" s="61"/>
      <c r="GSL4" s="61"/>
      <c r="GSM4" s="61"/>
      <c r="GSN4" s="61"/>
      <c r="GSO4" s="61"/>
      <c r="GSP4" s="61"/>
      <c r="GSQ4" s="61"/>
      <c r="GSR4" s="61"/>
      <c r="GSS4" s="61"/>
      <c r="GST4" s="61"/>
      <c r="GSU4" s="61"/>
      <c r="GSV4" s="61"/>
      <c r="GSW4" s="61"/>
      <c r="GSX4" s="61"/>
      <c r="GSY4" s="61"/>
      <c r="GSZ4" s="61"/>
      <c r="GTA4" s="61"/>
      <c r="GTB4" s="61"/>
      <c r="GTC4" s="61"/>
      <c r="GTD4" s="61"/>
      <c r="GTE4" s="61"/>
      <c r="GTF4" s="61"/>
      <c r="GTG4" s="61"/>
      <c r="GTH4" s="61"/>
      <c r="GTI4" s="61"/>
      <c r="GTJ4" s="61"/>
      <c r="GTK4" s="61"/>
      <c r="GTL4" s="61"/>
      <c r="GTM4" s="61"/>
      <c r="GTN4" s="61"/>
      <c r="GTO4" s="61"/>
      <c r="GTP4" s="61"/>
      <c r="GTQ4" s="61"/>
      <c r="GTR4" s="61"/>
      <c r="GTS4" s="61"/>
      <c r="GTT4" s="61"/>
      <c r="GTU4" s="61"/>
      <c r="GTV4" s="61"/>
      <c r="GTW4" s="61"/>
      <c r="GTX4" s="61"/>
      <c r="GTY4" s="61"/>
      <c r="GTZ4" s="61"/>
      <c r="GUA4" s="61"/>
      <c r="GUB4" s="61"/>
      <c r="GUC4" s="61"/>
      <c r="GUD4" s="61"/>
      <c r="GUE4" s="61"/>
      <c r="GUF4" s="61"/>
      <c r="GUG4" s="61"/>
      <c r="GUH4" s="61"/>
      <c r="GUI4" s="61"/>
      <c r="GUJ4" s="61"/>
      <c r="GUK4" s="61"/>
      <c r="GUL4" s="61"/>
      <c r="GUM4" s="61"/>
      <c r="GUN4" s="61"/>
      <c r="GUO4" s="61"/>
      <c r="GUP4" s="61"/>
      <c r="GUQ4" s="61"/>
      <c r="GUR4" s="61"/>
      <c r="GUS4" s="61"/>
      <c r="GUT4" s="61"/>
      <c r="GUU4" s="61"/>
      <c r="GUV4" s="61"/>
      <c r="GUW4" s="61"/>
      <c r="GUX4" s="61"/>
      <c r="GUY4" s="61"/>
      <c r="GUZ4" s="61"/>
      <c r="GVA4" s="61"/>
      <c r="GVB4" s="61"/>
      <c r="GVC4" s="61"/>
      <c r="GVD4" s="61"/>
      <c r="GVE4" s="61"/>
      <c r="GVF4" s="61"/>
      <c r="GVG4" s="61"/>
      <c r="GVH4" s="61"/>
      <c r="GVI4" s="61"/>
      <c r="GVJ4" s="61"/>
      <c r="GVK4" s="61"/>
      <c r="GVL4" s="61"/>
      <c r="GVM4" s="61"/>
      <c r="GVN4" s="61"/>
      <c r="GVO4" s="61"/>
      <c r="GVP4" s="61"/>
      <c r="GVQ4" s="61"/>
      <c r="GVR4" s="61"/>
      <c r="GVS4" s="61"/>
      <c r="GVT4" s="61"/>
      <c r="GVU4" s="61"/>
      <c r="GVV4" s="61"/>
      <c r="GVW4" s="61"/>
      <c r="GVX4" s="61"/>
      <c r="GVY4" s="61"/>
      <c r="GVZ4" s="61"/>
      <c r="GWA4" s="61"/>
      <c r="GWB4" s="61"/>
      <c r="GWC4" s="61"/>
      <c r="GWD4" s="61"/>
      <c r="GWE4" s="61"/>
      <c r="GWF4" s="61"/>
      <c r="GWG4" s="61"/>
      <c r="GWH4" s="61"/>
      <c r="GWI4" s="61"/>
      <c r="GWJ4" s="61"/>
      <c r="GWK4" s="61"/>
      <c r="GWL4" s="61"/>
      <c r="GWM4" s="61"/>
      <c r="GWN4" s="61"/>
      <c r="GWO4" s="61"/>
      <c r="GWP4" s="61"/>
      <c r="GWQ4" s="61"/>
      <c r="GWR4" s="61"/>
      <c r="GWS4" s="61"/>
      <c r="GWT4" s="61"/>
      <c r="GWU4" s="61"/>
      <c r="GWV4" s="61"/>
      <c r="GWW4" s="61"/>
      <c r="GWX4" s="61"/>
      <c r="GWY4" s="61"/>
      <c r="GWZ4" s="61"/>
      <c r="GXA4" s="61"/>
      <c r="GXB4" s="61"/>
      <c r="GXC4" s="61"/>
      <c r="GXD4" s="61"/>
      <c r="GXE4" s="61"/>
      <c r="GXF4" s="61"/>
      <c r="GXG4" s="61"/>
      <c r="GXH4" s="61"/>
      <c r="GXI4" s="61"/>
      <c r="GXJ4" s="61"/>
      <c r="GXK4" s="61"/>
      <c r="GXL4" s="61"/>
      <c r="GXM4" s="61"/>
      <c r="GXN4" s="61"/>
      <c r="GXO4" s="61"/>
      <c r="GXP4" s="61"/>
      <c r="GXQ4" s="61"/>
      <c r="GXR4" s="61"/>
      <c r="GXS4" s="61"/>
      <c r="GXT4" s="61"/>
      <c r="GXU4" s="61"/>
      <c r="GXV4" s="61"/>
      <c r="GXW4" s="61"/>
      <c r="GXX4" s="61"/>
      <c r="GXY4" s="61"/>
      <c r="GXZ4" s="61"/>
      <c r="GYA4" s="61"/>
      <c r="GYB4" s="61"/>
      <c r="GYC4" s="61"/>
      <c r="GYD4" s="61"/>
      <c r="GYE4" s="61"/>
      <c r="GYF4" s="61"/>
      <c r="GYG4" s="61"/>
      <c r="GYH4" s="61"/>
      <c r="GYI4" s="61"/>
      <c r="GYJ4" s="61"/>
      <c r="GYK4" s="61"/>
      <c r="GYL4" s="61"/>
      <c r="GYM4" s="61"/>
      <c r="GYN4" s="61"/>
      <c r="GYO4" s="61"/>
      <c r="GYP4" s="61"/>
      <c r="GYQ4" s="61"/>
      <c r="GYR4" s="61"/>
      <c r="GYS4" s="61"/>
      <c r="GYT4" s="61"/>
      <c r="GYU4" s="61"/>
      <c r="GYV4" s="61"/>
      <c r="GYW4" s="61"/>
      <c r="GYX4" s="61"/>
      <c r="GYY4" s="61"/>
      <c r="GYZ4" s="61"/>
      <c r="GZA4" s="61"/>
      <c r="GZB4" s="61"/>
      <c r="GZC4" s="61"/>
      <c r="GZD4" s="61"/>
      <c r="GZE4" s="61"/>
      <c r="GZF4" s="61"/>
      <c r="GZG4" s="61"/>
      <c r="GZH4" s="61"/>
      <c r="GZI4" s="61"/>
      <c r="GZJ4" s="61"/>
      <c r="GZK4" s="61"/>
      <c r="GZL4" s="61"/>
      <c r="GZM4" s="61"/>
      <c r="GZN4" s="61"/>
      <c r="GZO4" s="61"/>
      <c r="GZP4" s="61"/>
      <c r="GZQ4" s="61"/>
      <c r="GZR4" s="61"/>
      <c r="GZS4" s="61"/>
      <c r="GZT4" s="61"/>
      <c r="GZU4" s="61"/>
      <c r="GZV4" s="61"/>
      <c r="GZW4" s="61"/>
      <c r="GZX4" s="61"/>
      <c r="GZY4" s="61"/>
      <c r="GZZ4" s="61"/>
      <c r="HAA4" s="61"/>
      <c r="HAB4" s="61"/>
      <c r="HAC4" s="61"/>
      <c r="HAD4" s="61"/>
      <c r="HAE4" s="61"/>
      <c r="HAF4" s="61"/>
      <c r="HAG4" s="61"/>
      <c r="HAH4" s="61"/>
      <c r="HAI4" s="61"/>
      <c r="HAJ4" s="61"/>
      <c r="HAK4" s="61"/>
      <c r="HAL4" s="61"/>
      <c r="HAM4" s="61"/>
      <c r="HAN4" s="61"/>
      <c r="HAO4" s="61"/>
      <c r="HAP4" s="61"/>
      <c r="HAQ4" s="61"/>
      <c r="HAR4" s="61"/>
      <c r="HAS4" s="61"/>
      <c r="HAT4" s="61"/>
      <c r="HAU4" s="61"/>
      <c r="HAV4" s="61"/>
      <c r="HAW4" s="61"/>
      <c r="HAX4" s="61"/>
      <c r="HAY4" s="61"/>
      <c r="HAZ4" s="61"/>
      <c r="HBA4" s="61"/>
      <c r="HBB4" s="61"/>
      <c r="HBC4" s="61"/>
      <c r="HBD4" s="61"/>
      <c r="HBE4" s="61"/>
      <c r="HBF4" s="61"/>
      <c r="HBG4" s="61"/>
      <c r="HBH4" s="61"/>
      <c r="HBI4" s="61"/>
      <c r="HBJ4" s="61"/>
      <c r="HBK4" s="61"/>
      <c r="HBL4" s="61"/>
      <c r="HBM4" s="61"/>
      <c r="HBN4" s="61"/>
      <c r="HBO4" s="61"/>
      <c r="HBP4" s="61"/>
      <c r="HBQ4" s="61"/>
      <c r="HBR4" s="61"/>
      <c r="HBS4" s="61"/>
      <c r="HBT4" s="61"/>
      <c r="HBU4" s="61"/>
      <c r="HBV4" s="61"/>
      <c r="HBW4" s="61"/>
      <c r="HBX4" s="61"/>
      <c r="HBY4" s="61"/>
      <c r="HBZ4" s="61"/>
      <c r="HCA4" s="61"/>
      <c r="HCB4" s="61"/>
      <c r="HCC4" s="61"/>
      <c r="HCD4" s="61"/>
      <c r="HCE4" s="61"/>
      <c r="HCF4" s="61"/>
      <c r="HCG4" s="61"/>
      <c r="HCH4" s="61"/>
      <c r="HCI4" s="61"/>
      <c r="HCJ4" s="61"/>
      <c r="HCK4" s="61"/>
      <c r="HCL4" s="61"/>
      <c r="HCM4" s="61"/>
      <c r="HCN4" s="61"/>
      <c r="HCO4" s="61"/>
      <c r="HCP4" s="61"/>
      <c r="HCQ4" s="61"/>
      <c r="HCR4" s="61"/>
      <c r="HCS4" s="61"/>
      <c r="HCT4" s="61"/>
      <c r="HCU4" s="61"/>
      <c r="HCV4" s="61"/>
      <c r="HCW4" s="61"/>
      <c r="HCX4" s="61"/>
      <c r="HCY4" s="61"/>
      <c r="HCZ4" s="61"/>
      <c r="HDA4" s="61"/>
      <c r="HDB4" s="61"/>
      <c r="HDC4" s="61"/>
      <c r="HDD4" s="61"/>
      <c r="HDE4" s="61"/>
      <c r="HDF4" s="61"/>
      <c r="HDG4" s="61"/>
      <c r="HDH4" s="61"/>
      <c r="HDI4" s="61"/>
      <c r="HDJ4" s="61"/>
      <c r="HDK4" s="61"/>
      <c r="HDL4" s="61"/>
      <c r="HDM4" s="61"/>
      <c r="HDN4" s="61"/>
      <c r="HDO4" s="61"/>
      <c r="HDP4" s="61"/>
      <c r="HDQ4" s="61"/>
      <c r="HDR4" s="61"/>
      <c r="HDS4" s="61"/>
      <c r="HDT4" s="61"/>
      <c r="HDU4" s="61"/>
      <c r="HDV4" s="61"/>
      <c r="HDW4" s="61"/>
      <c r="HDX4" s="61"/>
      <c r="HDY4" s="61"/>
      <c r="HDZ4" s="61"/>
      <c r="HEA4" s="61"/>
      <c r="HEB4" s="61"/>
      <c r="HEC4" s="61"/>
      <c r="HED4" s="61"/>
      <c r="HEE4" s="61"/>
      <c r="HEF4" s="61"/>
      <c r="HEG4" s="61"/>
      <c r="HEH4" s="61"/>
      <c r="HEI4" s="61"/>
      <c r="HEJ4" s="61"/>
      <c r="HEK4" s="61"/>
      <c r="HEL4" s="61"/>
      <c r="HEM4" s="61"/>
      <c r="HEN4" s="61"/>
      <c r="HEO4" s="61"/>
      <c r="HEP4" s="61"/>
      <c r="HEQ4" s="61"/>
      <c r="HER4" s="61"/>
      <c r="HES4" s="61"/>
      <c r="HET4" s="61"/>
      <c r="HEU4" s="61"/>
      <c r="HEV4" s="61"/>
      <c r="HEW4" s="61"/>
      <c r="HEX4" s="61"/>
      <c r="HEY4" s="61"/>
      <c r="HEZ4" s="61"/>
      <c r="HFA4" s="61"/>
      <c r="HFB4" s="61"/>
      <c r="HFC4" s="61"/>
      <c r="HFD4" s="61"/>
      <c r="HFE4" s="61"/>
      <c r="HFF4" s="61"/>
      <c r="HFG4" s="61"/>
      <c r="HFH4" s="61"/>
      <c r="HFI4" s="61"/>
      <c r="HFJ4" s="61"/>
      <c r="HFK4" s="61"/>
      <c r="HFL4" s="61"/>
      <c r="HFM4" s="61"/>
      <c r="HFN4" s="61"/>
      <c r="HFO4" s="61"/>
      <c r="HFP4" s="61"/>
      <c r="HFQ4" s="61"/>
      <c r="HFR4" s="61"/>
      <c r="HFS4" s="61"/>
      <c r="HFT4" s="61"/>
      <c r="HFU4" s="61"/>
      <c r="HFV4" s="61"/>
      <c r="HFW4" s="61"/>
      <c r="HFX4" s="61"/>
      <c r="HFY4" s="61"/>
      <c r="HFZ4" s="61"/>
      <c r="HGA4" s="61"/>
      <c r="HGB4" s="61"/>
      <c r="HGC4" s="61"/>
      <c r="HGD4" s="61"/>
      <c r="HGE4" s="61"/>
      <c r="HGF4" s="61"/>
      <c r="HGG4" s="61"/>
      <c r="HGH4" s="61"/>
      <c r="HGI4" s="61"/>
      <c r="HGJ4" s="61"/>
      <c r="HGK4" s="61"/>
      <c r="HGL4" s="61"/>
      <c r="HGM4" s="61"/>
      <c r="HGN4" s="61"/>
      <c r="HGO4" s="61"/>
      <c r="HGP4" s="61"/>
      <c r="HGQ4" s="61"/>
      <c r="HGR4" s="61"/>
      <c r="HGS4" s="61"/>
      <c r="HGT4" s="61"/>
      <c r="HGU4" s="61"/>
      <c r="HGV4" s="61"/>
      <c r="HGW4" s="61"/>
      <c r="HGX4" s="61"/>
      <c r="HGY4" s="61"/>
      <c r="HGZ4" s="61"/>
      <c r="HHA4" s="61"/>
      <c r="HHB4" s="61"/>
      <c r="HHC4" s="61"/>
      <c r="HHD4" s="61"/>
      <c r="HHE4" s="61"/>
      <c r="HHF4" s="61"/>
      <c r="HHG4" s="61"/>
      <c r="HHH4" s="61"/>
      <c r="HHI4" s="61"/>
      <c r="HHJ4" s="61"/>
      <c r="HHK4" s="61"/>
      <c r="HHL4" s="61"/>
      <c r="HHM4" s="61"/>
      <c r="HHN4" s="61"/>
      <c r="HHO4" s="61"/>
      <c r="HHP4" s="61"/>
      <c r="HHQ4" s="61"/>
      <c r="HHR4" s="61"/>
      <c r="HHS4" s="61"/>
      <c r="HHT4" s="61"/>
      <c r="HHU4" s="61"/>
      <c r="HHV4" s="61"/>
      <c r="HHW4" s="61"/>
      <c r="HHX4" s="61"/>
      <c r="HHY4" s="61"/>
      <c r="HHZ4" s="61"/>
      <c r="HIA4" s="61"/>
      <c r="HIB4" s="61"/>
      <c r="HIC4" s="61"/>
      <c r="HID4" s="61"/>
      <c r="HIE4" s="61"/>
      <c r="HIF4" s="61"/>
      <c r="HIG4" s="61"/>
      <c r="HIH4" s="61"/>
      <c r="HII4" s="61"/>
      <c r="HIJ4" s="61"/>
      <c r="HIK4" s="61"/>
      <c r="HIL4" s="61"/>
      <c r="HIM4" s="61"/>
      <c r="HIN4" s="61"/>
      <c r="HIO4" s="61"/>
      <c r="HIP4" s="61"/>
      <c r="HIQ4" s="61"/>
      <c r="HIR4" s="61"/>
      <c r="HIS4" s="61"/>
      <c r="HIT4" s="61"/>
      <c r="HIU4" s="61"/>
      <c r="HIV4" s="61"/>
      <c r="HIW4" s="61"/>
      <c r="HIX4" s="61"/>
      <c r="HIY4" s="61"/>
      <c r="HIZ4" s="61"/>
      <c r="HJA4" s="61"/>
      <c r="HJB4" s="61"/>
      <c r="HJC4" s="61"/>
      <c r="HJD4" s="61"/>
      <c r="HJE4" s="61"/>
      <c r="HJF4" s="61"/>
      <c r="HJG4" s="61"/>
      <c r="HJH4" s="61"/>
      <c r="HJI4" s="61"/>
      <c r="HJJ4" s="61"/>
      <c r="HJK4" s="61"/>
      <c r="HJL4" s="61"/>
      <c r="HJM4" s="61"/>
      <c r="HJN4" s="61"/>
      <c r="HJO4" s="61"/>
      <c r="HJP4" s="61"/>
      <c r="HJQ4" s="61"/>
      <c r="HJR4" s="61"/>
      <c r="HJS4" s="61"/>
      <c r="HJT4" s="61"/>
      <c r="HJU4" s="61"/>
      <c r="HJV4" s="61"/>
      <c r="HJW4" s="61"/>
      <c r="HJX4" s="61"/>
      <c r="HJY4" s="61"/>
      <c r="HJZ4" s="61"/>
      <c r="HKA4" s="61"/>
      <c r="HKB4" s="61"/>
      <c r="HKC4" s="61"/>
      <c r="HKD4" s="61"/>
      <c r="HKE4" s="61"/>
      <c r="HKF4" s="61"/>
      <c r="HKG4" s="61"/>
      <c r="HKH4" s="61"/>
      <c r="HKI4" s="61"/>
      <c r="HKJ4" s="61"/>
      <c r="HKK4" s="61"/>
      <c r="HKL4" s="61"/>
      <c r="HKM4" s="61"/>
      <c r="HKN4" s="61"/>
      <c r="HKO4" s="61"/>
      <c r="HKP4" s="61"/>
      <c r="HKQ4" s="61"/>
      <c r="HKR4" s="61"/>
      <c r="HKS4" s="61"/>
      <c r="HKT4" s="61"/>
      <c r="HKU4" s="61"/>
      <c r="HKV4" s="61"/>
      <c r="HKW4" s="61"/>
      <c r="HKX4" s="61"/>
      <c r="HKY4" s="61"/>
      <c r="HKZ4" s="61"/>
      <c r="HLA4" s="61"/>
      <c r="HLB4" s="61"/>
      <c r="HLC4" s="61"/>
      <c r="HLD4" s="61"/>
      <c r="HLE4" s="61"/>
      <c r="HLF4" s="61"/>
      <c r="HLG4" s="61"/>
      <c r="HLH4" s="61"/>
      <c r="HLI4" s="61"/>
      <c r="HLJ4" s="61"/>
      <c r="HLK4" s="61"/>
      <c r="HLL4" s="61"/>
      <c r="HLM4" s="61"/>
      <c r="HLN4" s="61"/>
      <c r="HLO4" s="61"/>
      <c r="HLP4" s="61"/>
      <c r="HLQ4" s="61"/>
      <c r="HLR4" s="61"/>
      <c r="HLS4" s="61"/>
      <c r="HLT4" s="61"/>
      <c r="HLU4" s="61"/>
      <c r="HLV4" s="61"/>
      <c r="HLW4" s="61"/>
      <c r="HLX4" s="61"/>
      <c r="HLY4" s="61"/>
      <c r="HLZ4" s="61"/>
      <c r="HMA4" s="61"/>
      <c r="HMB4" s="61"/>
      <c r="HMC4" s="61"/>
      <c r="HMD4" s="61"/>
      <c r="HME4" s="61"/>
      <c r="HMF4" s="61"/>
      <c r="HMG4" s="61"/>
      <c r="HMH4" s="61"/>
      <c r="HMI4" s="61"/>
      <c r="HMJ4" s="61"/>
      <c r="HMK4" s="61"/>
      <c r="HML4" s="61"/>
      <c r="HMM4" s="61"/>
      <c r="HMN4" s="61"/>
      <c r="HMO4" s="61"/>
      <c r="HMP4" s="61"/>
      <c r="HMQ4" s="61"/>
      <c r="HMR4" s="61"/>
      <c r="HMS4" s="61"/>
      <c r="HMT4" s="61"/>
      <c r="HMU4" s="61"/>
      <c r="HMV4" s="61"/>
      <c r="HMW4" s="61"/>
      <c r="HMX4" s="61"/>
      <c r="HMY4" s="61"/>
      <c r="HMZ4" s="61"/>
      <c r="HNA4" s="61"/>
      <c r="HNB4" s="61"/>
      <c r="HNC4" s="61"/>
      <c r="HND4" s="61"/>
      <c r="HNE4" s="61"/>
      <c r="HNF4" s="61"/>
      <c r="HNG4" s="61"/>
      <c r="HNH4" s="61"/>
      <c r="HNI4" s="61"/>
      <c r="HNJ4" s="61"/>
      <c r="HNK4" s="61"/>
      <c r="HNL4" s="61"/>
      <c r="HNM4" s="61"/>
      <c r="HNN4" s="61"/>
      <c r="HNO4" s="61"/>
      <c r="HNP4" s="61"/>
      <c r="HNQ4" s="61"/>
      <c r="HNR4" s="61"/>
      <c r="HNS4" s="61"/>
      <c r="HNT4" s="61"/>
      <c r="HNU4" s="61"/>
      <c r="HNV4" s="61"/>
      <c r="HNW4" s="61"/>
      <c r="HNX4" s="61"/>
      <c r="HNY4" s="61"/>
      <c r="HNZ4" s="61"/>
      <c r="HOA4" s="61"/>
      <c r="HOB4" s="61"/>
      <c r="HOC4" s="61"/>
      <c r="HOD4" s="61"/>
      <c r="HOE4" s="61"/>
      <c r="HOF4" s="61"/>
      <c r="HOG4" s="61"/>
      <c r="HOH4" s="61"/>
      <c r="HOI4" s="61"/>
      <c r="HOJ4" s="61"/>
      <c r="HOK4" s="61"/>
      <c r="HOL4" s="61"/>
      <c r="HOM4" s="61"/>
      <c r="HON4" s="61"/>
      <c r="HOO4" s="61"/>
      <c r="HOP4" s="61"/>
      <c r="HOQ4" s="61"/>
      <c r="HOR4" s="61"/>
      <c r="HOS4" s="61"/>
      <c r="HOT4" s="61"/>
      <c r="HOU4" s="61"/>
      <c r="HOV4" s="61"/>
      <c r="HOW4" s="61"/>
      <c r="HOX4" s="61"/>
      <c r="HOY4" s="61"/>
      <c r="HOZ4" s="61"/>
      <c r="HPA4" s="61"/>
      <c r="HPB4" s="61"/>
      <c r="HPC4" s="61"/>
      <c r="HPD4" s="61"/>
      <c r="HPE4" s="61"/>
      <c r="HPF4" s="61"/>
      <c r="HPG4" s="61"/>
      <c r="HPH4" s="61"/>
      <c r="HPI4" s="61"/>
      <c r="HPJ4" s="61"/>
      <c r="HPK4" s="61"/>
      <c r="HPL4" s="61"/>
      <c r="HPM4" s="61"/>
      <c r="HPN4" s="61"/>
      <c r="HPO4" s="61"/>
      <c r="HPP4" s="61"/>
      <c r="HPQ4" s="61"/>
      <c r="HPR4" s="61"/>
      <c r="HPS4" s="61"/>
      <c r="HPT4" s="61"/>
      <c r="HPU4" s="61"/>
      <c r="HPV4" s="61"/>
      <c r="HPW4" s="61"/>
      <c r="HPX4" s="61"/>
      <c r="HPY4" s="61"/>
      <c r="HPZ4" s="61"/>
      <c r="HQA4" s="61"/>
      <c r="HQB4" s="61"/>
      <c r="HQC4" s="61"/>
      <c r="HQD4" s="61"/>
      <c r="HQE4" s="61"/>
      <c r="HQF4" s="61"/>
      <c r="HQG4" s="61"/>
      <c r="HQH4" s="61"/>
      <c r="HQI4" s="61"/>
      <c r="HQJ4" s="61"/>
      <c r="HQK4" s="61"/>
      <c r="HQL4" s="61"/>
      <c r="HQM4" s="61"/>
      <c r="HQN4" s="61"/>
      <c r="HQO4" s="61"/>
      <c r="HQP4" s="61"/>
      <c r="HQQ4" s="61"/>
      <c r="HQR4" s="61"/>
      <c r="HQS4" s="61"/>
      <c r="HQT4" s="61"/>
      <c r="HQU4" s="61"/>
      <c r="HQV4" s="61"/>
      <c r="HQW4" s="61"/>
      <c r="HQX4" s="61"/>
      <c r="HQY4" s="61"/>
      <c r="HQZ4" s="61"/>
      <c r="HRA4" s="61"/>
      <c r="HRB4" s="61"/>
      <c r="HRC4" s="61"/>
      <c r="HRD4" s="61"/>
      <c r="HRE4" s="61"/>
      <c r="HRF4" s="61"/>
      <c r="HRG4" s="61"/>
      <c r="HRH4" s="61"/>
      <c r="HRI4" s="61"/>
      <c r="HRJ4" s="61"/>
      <c r="HRK4" s="61"/>
      <c r="HRL4" s="61"/>
      <c r="HRM4" s="61"/>
      <c r="HRN4" s="61"/>
      <c r="HRO4" s="61"/>
      <c r="HRP4" s="61"/>
      <c r="HRQ4" s="61"/>
      <c r="HRR4" s="61"/>
      <c r="HRS4" s="61"/>
      <c r="HRT4" s="61"/>
      <c r="HRU4" s="61"/>
      <c r="HRV4" s="61"/>
      <c r="HRW4" s="61"/>
      <c r="HRX4" s="61"/>
      <c r="HRY4" s="61"/>
      <c r="HRZ4" s="61"/>
      <c r="HSA4" s="61"/>
      <c r="HSB4" s="61"/>
      <c r="HSC4" s="61"/>
      <c r="HSD4" s="61"/>
      <c r="HSE4" s="61"/>
      <c r="HSF4" s="61"/>
      <c r="HSG4" s="61"/>
      <c r="HSH4" s="61"/>
      <c r="HSI4" s="61"/>
      <c r="HSJ4" s="61"/>
      <c r="HSK4" s="61"/>
      <c r="HSL4" s="61"/>
      <c r="HSM4" s="61"/>
      <c r="HSN4" s="61"/>
      <c r="HSO4" s="61"/>
      <c r="HSP4" s="61"/>
      <c r="HSQ4" s="61"/>
      <c r="HSR4" s="61"/>
      <c r="HSS4" s="61"/>
      <c r="HST4" s="61"/>
      <c r="HSU4" s="61"/>
      <c r="HSV4" s="61"/>
      <c r="HSW4" s="61"/>
      <c r="HSX4" s="61"/>
      <c r="HSY4" s="61"/>
      <c r="HSZ4" s="61"/>
      <c r="HTA4" s="61"/>
      <c r="HTB4" s="61"/>
      <c r="HTC4" s="61"/>
      <c r="HTD4" s="61"/>
      <c r="HTE4" s="61"/>
      <c r="HTF4" s="61"/>
      <c r="HTG4" s="61"/>
      <c r="HTH4" s="61"/>
      <c r="HTI4" s="61"/>
      <c r="HTJ4" s="61"/>
      <c r="HTK4" s="61"/>
      <c r="HTL4" s="61"/>
      <c r="HTM4" s="61"/>
      <c r="HTN4" s="61"/>
      <c r="HTO4" s="61"/>
      <c r="HTP4" s="61"/>
      <c r="HTQ4" s="61"/>
      <c r="HTR4" s="61"/>
      <c r="HTS4" s="61"/>
      <c r="HTT4" s="61"/>
      <c r="HTU4" s="61"/>
      <c r="HTV4" s="61"/>
      <c r="HTW4" s="61"/>
      <c r="HTX4" s="61"/>
      <c r="HTY4" s="61"/>
      <c r="HTZ4" s="61"/>
      <c r="HUA4" s="61"/>
      <c r="HUB4" s="61"/>
      <c r="HUC4" s="61"/>
      <c r="HUD4" s="61"/>
      <c r="HUE4" s="61"/>
      <c r="HUF4" s="61"/>
      <c r="HUG4" s="61"/>
      <c r="HUH4" s="61"/>
      <c r="HUI4" s="61"/>
      <c r="HUJ4" s="61"/>
      <c r="HUK4" s="61"/>
      <c r="HUL4" s="61"/>
      <c r="HUM4" s="61"/>
      <c r="HUN4" s="61"/>
      <c r="HUO4" s="61"/>
      <c r="HUP4" s="61"/>
      <c r="HUQ4" s="61"/>
      <c r="HUR4" s="61"/>
      <c r="HUS4" s="61"/>
      <c r="HUT4" s="61"/>
      <c r="HUU4" s="61"/>
      <c r="HUV4" s="61"/>
      <c r="HUW4" s="61"/>
      <c r="HUX4" s="61"/>
      <c r="HUY4" s="61"/>
      <c r="HUZ4" s="61"/>
      <c r="HVA4" s="61"/>
      <c r="HVB4" s="61"/>
      <c r="HVC4" s="61"/>
      <c r="HVD4" s="61"/>
      <c r="HVE4" s="61"/>
      <c r="HVF4" s="61"/>
      <c r="HVG4" s="61"/>
      <c r="HVH4" s="61"/>
      <c r="HVI4" s="61"/>
      <c r="HVJ4" s="61"/>
      <c r="HVK4" s="61"/>
      <c r="HVL4" s="61"/>
      <c r="HVM4" s="61"/>
      <c r="HVN4" s="61"/>
      <c r="HVO4" s="61"/>
      <c r="HVP4" s="61"/>
      <c r="HVQ4" s="61"/>
      <c r="HVR4" s="61"/>
      <c r="HVS4" s="61"/>
      <c r="HVT4" s="61"/>
      <c r="HVU4" s="61"/>
      <c r="HVV4" s="61"/>
      <c r="HVW4" s="61"/>
      <c r="HVX4" s="61"/>
      <c r="HVY4" s="61"/>
      <c r="HVZ4" s="61"/>
      <c r="HWA4" s="61"/>
      <c r="HWB4" s="61"/>
      <c r="HWC4" s="61"/>
      <c r="HWD4" s="61"/>
      <c r="HWE4" s="61"/>
      <c r="HWF4" s="61"/>
      <c r="HWG4" s="61"/>
      <c r="HWH4" s="61"/>
      <c r="HWI4" s="61"/>
      <c r="HWJ4" s="61"/>
      <c r="HWK4" s="61"/>
      <c r="HWL4" s="61"/>
      <c r="HWM4" s="61"/>
      <c r="HWN4" s="61"/>
      <c r="HWO4" s="61"/>
      <c r="HWP4" s="61"/>
      <c r="HWQ4" s="61"/>
      <c r="HWR4" s="61"/>
      <c r="HWS4" s="61"/>
      <c r="HWT4" s="61"/>
      <c r="HWU4" s="61"/>
      <c r="HWV4" s="61"/>
      <c r="HWW4" s="61"/>
      <c r="HWX4" s="61"/>
      <c r="HWY4" s="61"/>
      <c r="HWZ4" s="61"/>
      <c r="HXA4" s="61"/>
      <c r="HXB4" s="61"/>
      <c r="HXC4" s="61"/>
      <c r="HXD4" s="61"/>
      <c r="HXE4" s="61"/>
      <c r="HXF4" s="61"/>
      <c r="HXG4" s="61"/>
      <c r="HXH4" s="61"/>
      <c r="HXI4" s="61"/>
      <c r="HXJ4" s="61"/>
      <c r="HXK4" s="61"/>
      <c r="HXL4" s="61"/>
      <c r="HXM4" s="61"/>
      <c r="HXN4" s="61"/>
      <c r="HXO4" s="61"/>
      <c r="HXP4" s="61"/>
      <c r="HXQ4" s="61"/>
      <c r="HXR4" s="61"/>
      <c r="HXS4" s="61"/>
      <c r="HXT4" s="61"/>
      <c r="HXU4" s="61"/>
      <c r="HXV4" s="61"/>
      <c r="HXW4" s="61"/>
      <c r="HXX4" s="61"/>
      <c r="HXY4" s="61"/>
      <c r="HXZ4" s="61"/>
      <c r="HYA4" s="61"/>
      <c r="HYB4" s="61"/>
      <c r="HYC4" s="61"/>
      <c r="HYD4" s="61"/>
      <c r="HYE4" s="61"/>
      <c r="HYF4" s="61"/>
      <c r="HYG4" s="61"/>
      <c r="HYH4" s="61"/>
      <c r="HYI4" s="61"/>
      <c r="HYJ4" s="61"/>
      <c r="HYK4" s="61"/>
      <c r="HYL4" s="61"/>
      <c r="HYM4" s="61"/>
      <c r="HYN4" s="61"/>
      <c r="HYO4" s="61"/>
      <c r="HYP4" s="61"/>
      <c r="HYQ4" s="61"/>
      <c r="HYR4" s="61"/>
      <c r="HYS4" s="61"/>
      <c r="HYT4" s="61"/>
      <c r="HYU4" s="61"/>
      <c r="HYV4" s="61"/>
      <c r="HYW4" s="61"/>
      <c r="HYX4" s="61"/>
      <c r="HYY4" s="61"/>
      <c r="HYZ4" s="61"/>
      <c r="HZA4" s="61"/>
      <c r="HZB4" s="61"/>
      <c r="HZC4" s="61"/>
      <c r="HZD4" s="61"/>
      <c r="HZE4" s="61"/>
      <c r="HZF4" s="61"/>
      <c r="HZG4" s="61"/>
      <c r="HZH4" s="61"/>
      <c r="HZI4" s="61"/>
      <c r="HZJ4" s="61"/>
      <c r="HZK4" s="61"/>
      <c r="HZL4" s="61"/>
      <c r="HZM4" s="61"/>
      <c r="HZN4" s="61"/>
      <c r="HZO4" s="61"/>
      <c r="HZP4" s="61"/>
      <c r="HZQ4" s="61"/>
      <c r="HZR4" s="61"/>
      <c r="HZS4" s="61"/>
      <c r="HZT4" s="61"/>
      <c r="HZU4" s="61"/>
      <c r="HZV4" s="61"/>
      <c r="HZW4" s="61"/>
      <c r="HZX4" s="61"/>
      <c r="HZY4" s="61"/>
      <c r="HZZ4" s="61"/>
      <c r="IAA4" s="61"/>
      <c r="IAB4" s="61"/>
      <c r="IAC4" s="61"/>
      <c r="IAD4" s="61"/>
      <c r="IAE4" s="61"/>
      <c r="IAF4" s="61"/>
      <c r="IAG4" s="61"/>
      <c r="IAH4" s="61"/>
      <c r="IAI4" s="61"/>
      <c r="IAJ4" s="61"/>
      <c r="IAK4" s="61"/>
      <c r="IAL4" s="61"/>
      <c r="IAM4" s="61"/>
      <c r="IAN4" s="61"/>
      <c r="IAO4" s="61"/>
      <c r="IAP4" s="61"/>
      <c r="IAQ4" s="61"/>
      <c r="IAR4" s="61"/>
      <c r="IAS4" s="61"/>
      <c r="IAT4" s="61"/>
      <c r="IAU4" s="61"/>
      <c r="IAV4" s="61"/>
      <c r="IAW4" s="61"/>
      <c r="IAX4" s="61"/>
      <c r="IAY4" s="61"/>
      <c r="IAZ4" s="61"/>
      <c r="IBA4" s="61"/>
      <c r="IBB4" s="61"/>
      <c r="IBC4" s="61"/>
      <c r="IBD4" s="61"/>
      <c r="IBE4" s="61"/>
      <c r="IBF4" s="61"/>
      <c r="IBG4" s="61"/>
      <c r="IBH4" s="61"/>
      <c r="IBI4" s="61"/>
      <c r="IBJ4" s="61"/>
      <c r="IBK4" s="61"/>
      <c r="IBL4" s="61"/>
      <c r="IBM4" s="61"/>
      <c r="IBN4" s="61"/>
      <c r="IBO4" s="61"/>
      <c r="IBP4" s="61"/>
      <c r="IBQ4" s="61"/>
      <c r="IBR4" s="61"/>
      <c r="IBS4" s="61"/>
      <c r="IBT4" s="61"/>
      <c r="IBU4" s="61"/>
      <c r="IBV4" s="61"/>
      <c r="IBW4" s="61"/>
      <c r="IBX4" s="61"/>
      <c r="IBY4" s="61"/>
      <c r="IBZ4" s="61"/>
      <c r="ICA4" s="61"/>
      <c r="ICB4" s="61"/>
      <c r="ICC4" s="61"/>
      <c r="ICD4" s="61"/>
      <c r="ICE4" s="61"/>
      <c r="ICF4" s="61"/>
      <c r="ICG4" s="61"/>
      <c r="ICH4" s="61"/>
      <c r="ICI4" s="61"/>
      <c r="ICJ4" s="61"/>
      <c r="ICK4" s="61"/>
      <c r="ICL4" s="61"/>
      <c r="ICM4" s="61"/>
      <c r="ICN4" s="61"/>
      <c r="ICO4" s="61"/>
      <c r="ICP4" s="61"/>
      <c r="ICQ4" s="61"/>
      <c r="ICR4" s="61"/>
      <c r="ICS4" s="61"/>
      <c r="ICT4" s="61"/>
      <c r="ICU4" s="61"/>
      <c r="ICV4" s="61"/>
      <c r="ICW4" s="61"/>
      <c r="ICX4" s="61"/>
      <c r="ICY4" s="61"/>
      <c r="ICZ4" s="61"/>
      <c r="IDA4" s="61"/>
      <c r="IDB4" s="61"/>
      <c r="IDC4" s="61"/>
      <c r="IDD4" s="61"/>
      <c r="IDE4" s="61"/>
      <c r="IDF4" s="61"/>
      <c r="IDG4" s="61"/>
      <c r="IDH4" s="61"/>
      <c r="IDI4" s="61"/>
      <c r="IDJ4" s="61"/>
      <c r="IDK4" s="61"/>
      <c r="IDL4" s="61"/>
      <c r="IDM4" s="61"/>
      <c r="IDN4" s="61"/>
      <c r="IDO4" s="61"/>
      <c r="IDP4" s="61"/>
      <c r="IDQ4" s="61"/>
      <c r="IDR4" s="61"/>
      <c r="IDS4" s="61"/>
      <c r="IDT4" s="61"/>
      <c r="IDU4" s="61"/>
      <c r="IDV4" s="61"/>
      <c r="IDW4" s="61"/>
      <c r="IDX4" s="61"/>
      <c r="IDY4" s="61"/>
      <c r="IDZ4" s="61"/>
      <c r="IEA4" s="61"/>
      <c r="IEB4" s="61"/>
      <c r="IEC4" s="61"/>
      <c r="IED4" s="61"/>
      <c r="IEE4" s="61"/>
      <c r="IEF4" s="61"/>
      <c r="IEG4" s="61"/>
      <c r="IEH4" s="61"/>
      <c r="IEI4" s="61"/>
      <c r="IEJ4" s="61"/>
      <c r="IEK4" s="61"/>
      <c r="IEL4" s="61"/>
      <c r="IEM4" s="61"/>
      <c r="IEN4" s="61"/>
      <c r="IEO4" s="61"/>
      <c r="IEP4" s="61"/>
      <c r="IEQ4" s="61"/>
      <c r="IER4" s="61"/>
      <c r="IES4" s="61"/>
      <c r="IET4" s="61"/>
      <c r="IEU4" s="61"/>
      <c r="IEV4" s="61"/>
      <c r="IEW4" s="61"/>
      <c r="IEX4" s="61"/>
      <c r="IEY4" s="61"/>
      <c r="IEZ4" s="61"/>
      <c r="IFA4" s="61"/>
      <c r="IFB4" s="61"/>
      <c r="IFC4" s="61"/>
      <c r="IFD4" s="61"/>
      <c r="IFE4" s="61"/>
      <c r="IFF4" s="61"/>
      <c r="IFG4" s="61"/>
      <c r="IFH4" s="61"/>
      <c r="IFI4" s="61"/>
      <c r="IFJ4" s="61"/>
      <c r="IFK4" s="61"/>
      <c r="IFL4" s="61"/>
      <c r="IFM4" s="61"/>
      <c r="IFN4" s="61"/>
      <c r="IFO4" s="61"/>
      <c r="IFP4" s="61"/>
      <c r="IFQ4" s="61"/>
      <c r="IFR4" s="61"/>
      <c r="IFS4" s="61"/>
      <c r="IFT4" s="61"/>
      <c r="IFU4" s="61"/>
      <c r="IFV4" s="61"/>
      <c r="IFW4" s="61"/>
      <c r="IFX4" s="61"/>
      <c r="IFY4" s="61"/>
      <c r="IFZ4" s="61"/>
      <c r="IGA4" s="61"/>
      <c r="IGB4" s="61"/>
      <c r="IGC4" s="61"/>
      <c r="IGD4" s="61"/>
      <c r="IGE4" s="61"/>
      <c r="IGF4" s="61"/>
      <c r="IGG4" s="61"/>
      <c r="IGH4" s="61"/>
      <c r="IGI4" s="61"/>
      <c r="IGJ4" s="61"/>
      <c r="IGK4" s="61"/>
      <c r="IGL4" s="61"/>
      <c r="IGM4" s="61"/>
      <c r="IGN4" s="61"/>
      <c r="IGO4" s="61"/>
      <c r="IGP4" s="61"/>
      <c r="IGQ4" s="61"/>
      <c r="IGR4" s="61"/>
      <c r="IGS4" s="61"/>
      <c r="IGT4" s="61"/>
      <c r="IGU4" s="61"/>
      <c r="IGV4" s="61"/>
      <c r="IGW4" s="61"/>
      <c r="IGX4" s="61"/>
      <c r="IGY4" s="61"/>
      <c r="IGZ4" s="61"/>
      <c r="IHA4" s="61"/>
      <c r="IHB4" s="61"/>
      <c r="IHC4" s="61"/>
      <c r="IHD4" s="61"/>
      <c r="IHE4" s="61"/>
      <c r="IHF4" s="61"/>
      <c r="IHG4" s="61"/>
      <c r="IHH4" s="61"/>
      <c r="IHI4" s="61"/>
      <c r="IHJ4" s="61"/>
      <c r="IHK4" s="61"/>
      <c r="IHL4" s="61"/>
      <c r="IHM4" s="61"/>
      <c r="IHN4" s="61"/>
      <c r="IHO4" s="61"/>
      <c r="IHP4" s="61"/>
      <c r="IHQ4" s="61"/>
      <c r="IHR4" s="61"/>
      <c r="IHS4" s="61"/>
      <c r="IHT4" s="61"/>
      <c r="IHU4" s="61"/>
      <c r="IHV4" s="61"/>
      <c r="IHW4" s="61"/>
      <c r="IHX4" s="61"/>
      <c r="IHY4" s="61"/>
      <c r="IHZ4" s="61"/>
      <c r="IIA4" s="61"/>
      <c r="IIB4" s="61"/>
      <c r="IIC4" s="61"/>
      <c r="IID4" s="61"/>
      <c r="IIE4" s="61"/>
      <c r="IIF4" s="61"/>
      <c r="IIG4" s="61"/>
      <c r="IIH4" s="61"/>
      <c r="III4" s="61"/>
      <c r="IIJ4" s="61"/>
      <c r="IIK4" s="61"/>
      <c r="IIL4" s="61"/>
      <c r="IIM4" s="61"/>
      <c r="IIN4" s="61"/>
      <c r="IIO4" s="61"/>
      <c r="IIP4" s="61"/>
      <c r="IIQ4" s="61"/>
      <c r="IIR4" s="61"/>
      <c r="IIS4" s="61"/>
      <c r="IIT4" s="61"/>
      <c r="IIU4" s="61"/>
      <c r="IIV4" s="61"/>
      <c r="IIW4" s="61"/>
      <c r="IIX4" s="61"/>
      <c r="IIY4" s="61"/>
      <c r="IIZ4" s="61"/>
      <c r="IJA4" s="61"/>
      <c r="IJB4" s="61"/>
      <c r="IJC4" s="61"/>
      <c r="IJD4" s="61"/>
      <c r="IJE4" s="61"/>
      <c r="IJF4" s="61"/>
      <c r="IJG4" s="61"/>
      <c r="IJH4" s="61"/>
      <c r="IJI4" s="61"/>
      <c r="IJJ4" s="61"/>
      <c r="IJK4" s="61"/>
      <c r="IJL4" s="61"/>
      <c r="IJM4" s="61"/>
      <c r="IJN4" s="61"/>
      <c r="IJO4" s="61"/>
      <c r="IJP4" s="61"/>
      <c r="IJQ4" s="61"/>
      <c r="IJR4" s="61"/>
      <c r="IJS4" s="61"/>
      <c r="IJT4" s="61"/>
      <c r="IJU4" s="61"/>
      <c r="IJV4" s="61"/>
      <c r="IJW4" s="61"/>
      <c r="IJX4" s="61"/>
      <c r="IJY4" s="61"/>
      <c r="IJZ4" s="61"/>
      <c r="IKA4" s="61"/>
      <c r="IKB4" s="61"/>
      <c r="IKC4" s="61"/>
      <c r="IKD4" s="61"/>
      <c r="IKE4" s="61"/>
      <c r="IKF4" s="61"/>
      <c r="IKG4" s="61"/>
      <c r="IKH4" s="61"/>
      <c r="IKI4" s="61"/>
      <c r="IKJ4" s="61"/>
      <c r="IKK4" s="61"/>
      <c r="IKL4" s="61"/>
      <c r="IKM4" s="61"/>
      <c r="IKN4" s="61"/>
      <c r="IKO4" s="61"/>
      <c r="IKP4" s="61"/>
      <c r="IKQ4" s="61"/>
      <c r="IKR4" s="61"/>
      <c r="IKS4" s="61"/>
      <c r="IKT4" s="61"/>
      <c r="IKU4" s="61"/>
      <c r="IKV4" s="61"/>
      <c r="IKW4" s="61"/>
      <c r="IKX4" s="61"/>
      <c r="IKY4" s="61"/>
      <c r="IKZ4" s="61"/>
      <c r="ILA4" s="61"/>
      <c r="ILB4" s="61"/>
      <c r="ILC4" s="61"/>
      <c r="ILD4" s="61"/>
      <c r="ILE4" s="61"/>
      <c r="ILF4" s="61"/>
      <c r="ILG4" s="61"/>
      <c r="ILH4" s="61"/>
      <c r="ILI4" s="61"/>
      <c r="ILJ4" s="61"/>
      <c r="ILK4" s="61"/>
      <c r="ILL4" s="61"/>
      <c r="ILM4" s="61"/>
      <c r="ILN4" s="61"/>
      <c r="ILO4" s="61"/>
      <c r="ILP4" s="61"/>
      <c r="ILQ4" s="61"/>
      <c r="ILR4" s="61"/>
      <c r="ILS4" s="61"/>
      <c r="ILT4" s="61"/>
      <c r="ILU4" s="61"/>
      <c r="ILV4" s="61"/>
      <c r="ILW4" s="61"/>
      <c r="ILX4" s="61"/>
      <c r="ILY4" s="61"/>
      <c r="ILZ4" s="61"/>
      <c r="IMA4" s="61"/>
      <c r="IMB4" s="61"/>
      <c r="IMC4" s="61"/>
      <c r="IMD4" s="61"/>
      <c r="IME4" s="61"/>
      <c r="IMF4" s="61"/>
      <c r="IMG4" s="61"/>
      <c r="IMH4" s="61"/>
      <c r="IMI4" s="61"/>
      <c r="IMJ4" s="61"/>
      <c r="IMK4" s="61"/>
      <c r="IML4" s="61"/>
      <c r="IMM4" s="61"/>
      <c r="IMN4" s="61"/>
      <c r="IMO4" s="61"/>
      <c r="IMP4" s="61"/>
      <c r="IMQ4" s="61"/>
      <c r="IMR4" s="61"/>
      <c r="IMS4" s="61"/>
      <c r="IMT4" s="61"/>
      <c r="IMU4" s="61"/>
      <c r="IMV4" s="61"/>
      <c r="IMW4" s="61"/>
      <c r="IMX4" s="61"/>
      <c r="IMY4" s="61"/>
      <c r="IMZ4" s="61"/>
      <c r="INA4" s="61"/>
      <c r="INB4" s="61"/>
      <c r="INC4" s="61"/>
      <c r="IND4" s="61"/>
      <c r="INE4" s="61"/>
      <c r="INF4" s="61"/>
      <c r="ING4" s="61"/>
      <c r="INH4" s="61"/>
      <c r="INI4" s="61"/>
      <c r="INJ4" s="61"/>
      <c r="INK4" s="61"/>
      <c r="INL4" s="61"/>
      <c r="INM4" s="61"/>
      <c r="INN4" s="61"/>
      <c r="INO4" s="61"/>
      <c r="INP4" s="61"/>
      <c r="INQ4" s="61"/>
      <c r="INR4" s="61"/>
      <c r="INS4" s="61"/>
      <c r="INT4" s="61"/>
      <c r="INU4" s="61"/>
      <c r="INV4" s="61"/>
      <c r="INW4" s="61"/>
      <c r="INX4" s="61"/>
      <c r="INY4" s="61"/>
      <c r="INZ4" s="61"/>
      <c r="IOA4" s="61"/>
      <c r="IOB4" s="61"/>
      <c r="IOC4" s="61"/>
      <c r="IOD4" s="61"/>
      <c r="IOE4" s="61"/>
      <c r="IOF4" s="61"/>
      <c r="IOG4" s="61"/>
      <c r="IOH4" s="61"/>
      <c r="IOI4" s="61"/>
      <c r="IOJ4" s="61"/>
      <c r="IOK4" s="61"/>
      <c r="IOL4" s="61"/>
      <c r="IOM4" s="61"/>
      <c r="ION4" s="61"/>
      <c r="IOO4" s="61"/>
      <c r="IOP4" s="61"/>
      <c r="IOQ4" s="61"/>
      <c r="IOR4" s="61"/>
      <c r="IOS4" s="61"/>
      <c r="IOT4" s="61"/>
      <c r="IOU4" s="61"/>
      <c r="IOV4" s="61"/>
      <c r="IOW4" s="61"/>
      <c r="IOX4" s="61"/>
      <c r="IOY4" s="61"/>
      <c r="IOZ4" s="61"/>
      <c r="IPA4" s="61"/>
      <c r="IPB4" s="61"/>
      <c r="IPC4" s="61"/>
      <c r="IPD4" s="61"/>
      <c r="IPE4" s="61"/>
      <c r="IPF4" s="61"/>
      <c r="IPG4" s="61"/>
      <c r="IPH4" s="61"/>
      <c r="IPI4" s="61"/>
      <c r="IPJ4" s="61"/>
      <c r="IPK4" s="61"/>
      <c r="IPL4" s="61"/>
      <c r="IPM4" s="61"/>
      <c r="IPN4" s="61"/>
      <c r="IPO4" s="61"/>
      <c r="IPP4" s="61"/>
      <c r="IPQ4" s="61"/>
      <c r="IPR4" s="61"/>
      <c r="IPS4" s="61"/>
      <c r="IPT4" s="61"/>
      <c r="IPU4" s="61"/>
      <c r="IPV4" s="61"/>
      <c r="IPW4" s="61"/>
      <c r="IPX4" s="61"/>
      <c r="IPY4" s="61"/>
      <c r="IPZ4" s="61"/>
      <c r="IQA4" s="61"/>
      <c r="IQB4" s="61"/>
      <c r="IQC4" s="61"/>
      <c r="IQD4" s="61"/>
      <c r="IQE4" s="61"/>
      <c r="IQF4" s="61"/>
      <c r="IQG4" s="61"/>
      <c r="IQH4" s="61"/>
      <c r="IQI4" s="61"/>
      <c r="IQJ4" s="61"/>
      <c r="IQK4" s="61"/>
      <c r="IQL4" s="61"/>
      <c r="IQM4" s="61"/>
      <c r="IQN4" s="61"/>
      <c r="IQO4" s="61"/>
      <c r="IQP4" s="61"/>
      <c r="IQQ4" s="61"/>
      <c r="IQR4" s="61"/>
      <c r="IQS4" s="61"/>
      <c r="IQT4" s="61"/>
      <c r="IQU4" s="61"/>
      <c r="IQV4" s="61"/>
      <c r="IQW4" s="61"/>
      <c r="IQX4" s="61"/>
      <c r="IQY4" s="61"/>
      <c r="IQZ4" s="61"/>
      <c r="IRA4" s="61"/>
      <c r="IRB4" s="61"/>
      <c r="IRC4" s="61"/>
      <c r="IRD4" s="61"/>
      <c r="IRE4" s="61"/>
      <c r="IRF4" s="61"/>
      <c r="IRG4" s="61"/>
      <c r="IRH4" s="61"/>
      <c r="IRI4" s="61"/>
      <c r="IRJ4" s="61"/>
      <c r="IRK4" s="61"/>
      <c r="IRL4" s="61"/>
      <c r="IRM4" s="61"/>
      <c r="IRN4" s="61"/>
      <c r="IRO4" s="61"/>
      <c r="IRP4" s="61"/>
      <c r="IRQ4" s="61"/>
      <c r="IRR4" s="61"/>
      <c r="IRS4" s="61"/>
      <c r="IRT4" s="61"/>
      <c r="IRU4" s="61"/>
      <c r="IRV4" s="61"/>
      <c r="IRW4" s="61"/>
      <c r="IRX4" s="61"/>
      <c r="IRY4" s="61"/>
      <c r="IRZ4" s="61"/>
      <c r="ISA4" s="61"/>
      <c r="ISB4" s="61"/>
      <c r="ISC4" s="61"/>
      <c r="ISD4" s="61"/>
      <c r="ISE4" s="61"/>
      <c r="ISF4" s="61"/>
      <c r="ISG4" s="61"/>
      <c r="ISH4" s="61"/>
      <c r="ISI4" s="61"/>
      <c r="ISJ4" s="61"/>
      <c r="ISK4" s="61"/>
      <c r="ISL4" s="61"/>
      <c r="ISM4" s="61"/>
      <c r="ISN4" s="61"/>
      <c r="ISO4" s="61"/>
      <c r="ISP4" s="61"/>
      <c r="ISQ4" s="61"/>
      <c r="ISR4" s="61"/>
      <c r="ISS4" s="61"/>
      <c r="IST4" s="61"/>
      <c r="ISU4" s="61"/>
      <c r="ISV4" s="61"/>
      <c r="ISW4" s="61"/>
      <c r="ISX4" s="61"/>
      <c r="ISY4" s="61"/>
      <c r="ISZ4" s="61"/>
      <c r="ITA4" s="61"/>
      <c r="ITB4" s="61"/>
      <c r="ITC4" s="61"/>
      <c r="ITD4" s="61"/>
      <c r="ITE4" s="61"/>
      <c r="ITF4" s="61"/>
      <c r="ITG4" s="61"/>
      <c r="ITH4" s="61"/>
      <c r="ITI4" s="61"/>
      <c r="ITJ4" s="61"/>
      <c r="ITK4" s="61"/>
      <c r="ITL4" s="61"/>
      <c r="ITM4" s="61"/>
      <c r="ITN4" s="61"/>
      <c r="ITO4" s="61"/>
      <c r="ITP4" s="61"/>
      <c r="ITQ4" s="61"/>
      <c r="ITR4" s="61"/>
      <c r="ITS4" s="61"/>
      <c r="ITT4" s="61"/>
      <c r="ITU4" s="61"/>
      <c r="ITV4" s="61"/>
      <c r="ITW4" s="61"/>
      <c r="ITX4" s="61"/>
      <c r="ITY4" s="61"/>
      <c r="ITZ4" s="61"/>
      <c r="IUA4" s="61"/>
      <c r="IUB4" s="61"/>
      <c r="IUC4" s="61"/>
      <c r="IUD4" s="61"/>
      <c r="IUE4" s="61"/>
      <c r="IUF4" s="61"/>
      <c r="IUG4" s="61"/>
      <c r="IUH4" s="61"/>
      <c r="IUI4" s="61"/>
      <c r="IUJ4" s="61"/>
      <c r="IUK4" s="61"/>
      <c r="IUL4" s="61"/>
      <c r="IUM4" s="61"/>
      <c r="IUN4" s="61"/>
      <c r="IUO4" s="61"/>
      <c r="IUP4" s="61"/>
      <c r="IUQ4" s="61"/>
      <c r="IUR4" s="61"/>
      <c r="IUS4" s="61"/>
      <c r="IUT4" s="61"/>
      <c r="IUU4" s="61"/>
      <c r="IUV4" s="61"/>
      <c r="IUW4" s="61"/>
      <c r="IUX4" s="61"/>
      <c r="IUY4" s="61"/>
      <c r="IUZ4" s="61"/>
      <c r="IVA4" s="61"/>
      <c r="IVB4" s="61"/>
      <c r="IVC4" s="61"/>
      <c r="IVD4" s="61"/>
      <c r="IVE4" s="61"/>
      <c r="IVF4" s="61"/>
      <c r="IVG4" s="61"/>
      <c r="IVH4" s="61"/>
      <c r="IVI4" s="61"/>
      <c r="IVJ4" s="61"/>
      <c r="IVK4" s="61"/>
      <c r="IVL4" s="61"/>
      <c r="IVM4" s="61"/>
      <c r="IVN4" s="61"/>
      <c r="IVO4" s="61"/>
      <c r="IVP4" s="61"/>
      <c r="IVQ4" s="61"/>
      <c r="IVR4" s="61"/>
      <c r="IVS4" s="61"/>
      <c r="IVT4" s="61"/>
      <c r="IVU4" s="61"/>
      <c r="IVV4" s="61"/>
      <c r="IVW4" s="61"/>
      <c r="IVX4" s="61"/>
      <c r="IVY4" s="61"/>
      <c r="IVZ4" s="61"/>
      <c r="IWA4" s="61"/>
      <c r="IWB4" s="61"/>
      <c r="IWC4" s="61"/>
      <c r="IWD4" s="61"/>
      <c r="IWE4" s="61"/>
      <c r="IWF4" s="61"/>
      <c r="IWG4" s="61"/>
      <c r="IWH4" s="61"/>
      <c r="IWI4" s="61"/>
      <c r="IWJ4" s="61"/>
      <c r="IWK4" s="61"/>
      <c r="IWL4" s="61"/>
      <c r="IWM4" s="61"/>
      <c r="IWN4" s="61"/>
      <c r="IWO4" s="61"/>
      <c r="IWP4" s="61"/>
      <c r="IWQ4" s="61"/>
      <c r="IWR4" s="61"/>
      <c r="IWS4" s="61"/>
      <c r="IWT4" s="61"/>
      <c r="IWU4" s="61"/>
      <c r="IWV4" s="61"/>
      <c r="IWW4" s="61"/>
      <c r="IWX4" s="61"/>
      <c r="IWY4" s="61"/>
      <c r="IWZ4" s="61"/>
      <c r="IXA4" s="61"/>
      <c r="IXB4" s="61"/>
      <c r="IXC4" s="61"/>
      <c r="IXD4" s="61"/>
      <c r="IXE4" s="61"/>
      <c r="IXF4" s="61"/>
      <c r="IXG4" s="61"/>
      <c r="IXH4" s="61"/>
      <c r="IXI4" s="61"/>
      <c r="IXJ4" s="61"/>
      <c r="IXK4" s="61"/>
      <c r="IXL4" s="61"/>
      <c r="IXM4" s="61"/>
      <c r="IXN4" s="61"/>
      <c r="IXO4" s="61"/>
      <c r="IXP4" s="61"/>
      <c r="IXQ4" s="61"/>
      <c r="IXR4" s="61"/>
      <c r="IXS4" s="61"/>
      <c r="IXT4" s="61"/>
      <c r="IXU4" s="61"/>
      <c r="IXV4" s="61"/>
      <c r="IXW4" s="61"/>
      <c r="IXX4" s="61"/>
      <c r="IXY4" s="61"/>
      <c r="IXZ4" s="61"/>
      <c r="IYA4" s="61"/>
      <c r="IYB4" s="61"/>
      <c r="IYC4" s="61"/>
      <c r="IYD4" s="61"/>
      <c r="IYE4" s="61"/>
      <c r="IYF4" s="61"/>
      <c r="IYG4" s="61"/>
      <c r="IYH4" s="61"/>
      <c r="IYI4" s="61"/>
      <c r="IYJ4" s="61"/>
      <c r="IYK4" s="61"/>
      <c r="IYL4" s="61"/>
      <c r="IYM4" s="61"/>
      <c r="IYN4" s="61"/>
      <c r="IYO4" s="61"/>
      <c r="IYP4" s="61"/>
      <c r="IYQ4" s="61"/>
      <c r="IYR4" s="61"/>
      <c r="IYS4" s="61"/>
      <c r="IYT4" s="61"/>
      <c r="IYU4" s="61"/>
      <c r="IYV4" s="61"/>
      <c r="IYW4" s="61"/>
      <c r="IYX4" s="61"/>
      <c r="IYY4" s="61"/>
      <c r="IYZ4" s="61"/>
      <c r="IZA4" s="61"/>
      <c r="IZB4" s="61"/>
      <c r="IZC4" s="61"/>
      <c r="IZD4" s="61"/>
      <c r="IZE4" s="61"/>
      <c r="IZF4" s="61"/>
      <c r="IZG4" s="61"/>
      <c r="IZH4" s="61"/>
      <c r="IZI4" s="61"/>
      <c r="IZJ4" s="61"/>
      <c r="IZK4" s="61"/>
      <c r="IZL4" s="61"/>
      <c r="IZM4" s="61"/>
      <c r="IZN4" s="61"/>
      <c r="IZO4" s="61"/>
      <c r="IZP4" s="61"/>
      <c r="IZQ4" s="61"/>
      <c r="IZR4" s="61"/>
      <c r="IZS4" s="61"/>
      <c r="IZT4" s="61"/>
      <c r="IZU4" s="61"/>
      <c r="IZV4" s="61"/>
      <c r="IZW4" s="61"/>
      <c r="IZX4" s="61"/>
      <c r="IZY4" s="61"/>
      <c r="IZZ4" s="61"/>
      <c r="JAA4" s="61"/>
      <c r="JAB4" s="61"/>
      <c r="JAC4" s="61"/>
      <c r="JAD4" s="61"/>
      <c r="JAE4" s="61"/>
      <c r="JAF4" s="61"/>
      <c r="JAG4" s="61"/>
      <c r="JAH4" s="61"/>
      <c r="JAI4" s="61"/>
      <c r="JAJ4" s="61"/>
      <c r="JAK4" s="61"/>
      <c r="JAL4" s="61"/>
      <c r="JAM4" s="61"/>
      <c r="JAN4" s="61"/>
      <c r="JAO4" s="61"/>
      <c r="JAP4" s="61"/>
      <c r="JAQ4" s="61"/>
      <c r="JAR4" s="61"/>
      <c r="JAS4" s="61"/>
      <c r="JAT4" s="61"/>
      <c r="JAU4" s="61"/>
      <c r="JAV4" s="61"/>
      <c r="JAW4" s="61"/>
      <c r="JAX4" s="61"/>
      <c r="JAY4" s="61"/>
      <c r="JAZ4" s="61"/>
      <c r="JBA4" s="61"/>
      <c r="JBB4" s="61"/>
      <c r="JBC4" s="61"/>
      <c r="JBD4" s="61"/>
      <c r="JBE4" s="61"/>
      <c r="JBF4" s="61"/>
      <c r="JBG4" s="61"/>
      <c r="JBH4" s="61"/>
      <c r="JBI4" s="61"/>
      <c r="JBJ4" s="61"/>
      <c r="JBK4" s="61"/>
      <c r="JBL4" s="61"/>
      <c r="JBM4" s="61"/>
      <c r="JBN4" s="61"/>
      <c r="JBO4" s="61"/>
      <c r="JBP4" s="61"/>
      <c r="JBQ4" s="61"/>
      <c r="JBR4" s="61"/>
      <c r="JBS4" s="61"/>
      <c r="JBT4" s="61"/>
      <c r="JBU4" s="61"/>
      <c r="JBV4" s="61"/>
      <c r="JBW4" s="61"/>
      <c r="JBX4" s="61"/>
      <c r="JBY4" s="61"/>
      <c r="JBZ4" s="61"/>
      <c r="JCA4" s="61"/>
      <c r="JCB4" s="61"/>
      <c r="JCC4" s="61"/>
      <c r="JCD4" s="61"/>
      <c r="JCE4" s="61"/>
      <c r="JCF4" s="61"/>
      <c r="JCG4" s="61"/>
      <c r="JCH4" s="61"/>
      <c r="JCI4" s="61"/>
      <c r="JCJ4" s="61"/>
      <c r="JCK4" s="61"/>
      <c r="JCL4" s="61"/>
      <c r="JCM4" s="61"/>
      <c r="JCN4" s="61"/>
      <c r="JCO4" s="61"/>
      <c r="JCP4" s="61"/>
      <c r="JCQ4" s="61"/>
      <c r="JCR4" s="61"/>
      <c r="JCS4" s="61"/>
      <c r="JCT4" s="61"/>
      <c r="JCU4" s="61"/>
      <c r="JCV4" s="61"/>
      <c r="JCW4" s="61"/>
      <c r="JCX4" s="61"/>
      <c r="JCY4" s="61"/>
      <c r="JCZ4" s="61"/>
      <c r="JDA4" s="61"/>
      <c r="JDB4" s="61"/>
      <c r="JDC4" s="61"/>
      <c r="JDD4" s="61"/>
      <c r="JDE4" s="61"/>
      <c r="JDF4" s="61"/>
      <c r="JDG4" s="61"/>
      <c r="JDH4" s="61"/>
      <c r="JDI4" s="61"/>
      <c r="JDJ4" s="61"/>
      <c r="JDK4" s="61"/>
      <c r="JDL4" s="61"/>
      <c r="JDM4" s="61"/>
      <c r="JDN4" s="61"/>
      <c r="JDO4" s="61"/>
      <c r="JDP4" s="61"/>
      <c r="JDQ4" s="61"/>
      <c r="JDR4" s="61"/>
      <c r="JDS4" s="61"/>
      <c r="JDT4" s="61"/>
      <c r="JDU4" s="61"/>
      <c r="JDV4" s="61"/>
      <c r="JDW4" s="61"/>
      <c r="JDX4" s="61"/>
      <c r="JDY4" s="61"/>
      <c r="JDZ4" s="61"/>
      <c r="JEA4" s="61"/>
      <c r="JEB4" s="61"/>
      <c r="JEC4" s="61"/>
      <c r="JED4" s="61"/>
      <c r="JEE4" s="61"/>
      <c r="JEF4" s="61"/>
      <c r="JEG4" s="61"/>
      <c r="JEH4" s="61"/>
      <c r="JEI4" s="61"/>
      <c r="JEJ4" s="61"/>
      <c r="JEK4" s="61"/>
      <c r="JEL4" s="61"/>
      <c r="JEM4" s="61"/>
      <c r="JEN4" s="61"/>
      <c r="JEO4" s="61"/>
      <c r="JEP4" s="61"/>
      <c r="JEQ4" s="61"/>
      <c r="JER4" s="61"/>
      <c r="JES4" s="61"/>
      <c r="JET4" s="61"/>
      <c r="JEU4" s="61"/>
      <c r="JEV4" s="61"/>
      <c r="JEW4" s="61"/>
      <c r="JEX4" s="61"/>
      <c r="JEY4" s="61"/>
      <c r="JEZ4" s="61"/>
      <c r="JFA4" s="61"/>
      <c r="JFB4" s="61"/>
      <c r="JFC4" s="61"/>
      <c r="JFD4" s="61"/>
      <c r="JFE4" s="61"/>
      <c r="JFF4" s="61"/>
      <c r="JFG4" s="61"/>
      <c r="JFH4" s="61"/>
      <c r="JFI4" s="61"/>
      <c r="JFJ4" s="61"/>
      <c r="JFK4" s="61"/>
      <c r="JFL4" s="61"/>
      <c r="JFM4" s="61"/>
      <c r="JFN4" s="61"/>
      <c r="JFO4" s="61"/>
      <c r="JFP4" s="61"/>
      <c r="JFQ4" s="61"/>
      <c r="JFR4" s="61"/>
      <c r="JFS4" s="61"/>
      <c r="JFT4" s="61"/>
      <c r="JFU4" s="61"/>
      <c r="JFV4" s="61"/>
      <c r="JFW4" s="61"/>
      <c r="JFX4" s="61"/>
      <c r="JFY4" s="61"/>
      <c r="JFZ4" s="61"/>
      <c r="JGA4" s="61"/>
      <c r="JGB4" s="61"/>
      <c r="JGC4" s="61"/>
      <c r="JGD4" s="61"/>
      <c r="JGE4" s="61"/>
      <c r="JGF4" s="61"/>
      <c r="JGG4" s="61"/>
      <c r="JGH4" s="61"/>
      <c r="JGI4" s="61"/>
      <c r="JGJ4" s="61"/>
      <c r="JGK4" s="61"/>
      <c r="JGL4" s="61"/>
      <c r="JGM4" s="61"/>
      <c r="JGN4" s="61"/>
      <c r="JGO4" s="61"/>
      <c r="JGP4" s="61"/>
      <c r="JGQ4" s="61"/>
      <c r="JGR4" s="61"/>
      <c r="JGS4" s="61"/>
      <c r="JGT4" s="61"/>
      <c r="JGU4" s="61"/>
      <c r="JGV4" s="61"/>
      <c r="JGW4" s="61"/>
      <c r="JGX4" s="61"/>
      <c r="JGY4" s="61"/>
      <c r="JGZ4" s="61"/>
      <c r="JHA4" s="61"/>
      <c r="JHB4" s="61"/>
      <c r="JHC4" s="61"/>
      <c r="JHD4" s="61"/>
      <c r="JHE4" s="61"/>
      <c r="JHF4" s="61"/>
      <c r="JHG4" s="61"/>
      <c r="JHH4" s="61"/>
      <c r="JHI4" s="61"/>
      <c r="JHJ4" s="61"/>
      <c r="JHK4" s="61"/>
      <c r="JHL4" s="61"/>
      <c r="JHM4" s="61"/>
      <c r="JHN4" s="61"/>
      <c r="JHO4" s="61"/>
      <c r="JHP4" s="61"/>
      <c r="JHQ4" s="61"/>
      <c r="JHR4" s="61"/>
      <c r="JHS4" s="61"/>
      <c r="JHT4" s="61"/>
      <c r="JHU4" s="61"/>
      <c r="JHV4" s="61"/>
      <c r="JHW4" s="61"/>
      <c r="JHX4" s="61"/>
      <c r="JHY4" s="61"/>
      <c r="JHZ4" s="61"/>
      <c r="JIA4" s="61"/>
      <c r="JIB4" s="61"/>
      <c r="JIC4" s="61"/>
      <c r="JID4" s="61"/>
      <c r="JIE4" s="61"/>
      <c r="JIF4" s="61"/>
      <c r="JIG4" s="61"/>
      <c r="JIH4" s="61"/>
      <c r="JII4" s="61"/>
      <c r="JIJ4" s="61"/>
      <c r="JIK4" s="61"/>
      <c r="JIL4" s="61"/>
      <c r="JIM4" s="61"/>
      <c r="JIN4" s="61"/>
      <c r="JIO4" s="61"/>
      <c r="JIP4" s="61"/>
      <c r="JIQ4" s="61"/>
      <c r="JIR4" s="61"/>
      <c r="JIS4" s="61"/>
      <c r="JIT4" s="61"/>
      <c r="JIU4" s="61"/>
      <c r="JIV4" s="61"/>
      <c r="JIW4" s="61"/>
      <c r="JIX4" s="61"/>
      <c r="JIY4" s="61"/>
      <c r="JIZ4" s="61"/>
      <c r="JJA4" s="61"/>
      <c r="JJB4" s="61"/>
      <c r="JJC4" s="61"/>
      <c r="JJD4" s="61"/>
      <c r="JJE4" s="61"/>
      <c r="JJF4" s="61"/>
      <c r="JJG4" s="61"/>
      <c r="JJH4" s="61"/>
      <c r="JJI4" s="61"/>
      <c r="JJJ4" s="61"/>
      <c r="JJK4" s="61"/>
      <c r="JJL4" s="61"/>
      <c r="JJM4" s="61"/>
      <c r="JJN4" s="61"/>
      <c r="JJO4" s="61"/>
      <c r="JJP4" s="61"/>
      <c r="JJQ4" s="61"/>
      <c r="JJR4" s="61"/>
      <c r="JJS4" s="61"/>
      <c r="JJT4" s="61"/>
      <c r="JJU4" s="61"/>
      <c r="JJV4" s="61"/>
      <c r="JJW4" s="61"/>
      <c r="JJX4" s="61"/>
      <c r="JJY4" s="61"/>
      <c r="JJZ4" s="61"/>
      <c r="JKA4" s="61"/>
      <c r="JKB4" s="61"/>
      <c r="JKC4" s="61"/>
      <c r="JKD4" s="61"/>
      <c r="JKE4" s="61"/>
      <c r="JKF4" s="61"/>
      <c r="JKG4" s="61"/>
      <c r="JKH4" s="61"/>
      <c r="JKI4" s="61"/>
      <c r="JKJ4" s="61"/>
      <c r="JKK4" s="61"/>
      <c r="JKL4" s="61"/>
      <c r="JKM4" s="61"/>
      <c r="JKN4" s="61"/>
      <c r="JKO4" s="61"/>
      <c r="JKP4" s="61"/>
      <c r="JKQ4" s="61"/>
      <c r="JKR4" s="61"/>
      <c r="JKS4" s="61"/>
      <c r="JKT4" s="61"/>
      <c r="JKU4" s="61"/>
      <c r="JKV4" s="61"/>
      <c r="JKW4" s="61"/>
      <c r="JKX4" s="61"/>
      <c r="JKY4" s="61"/>
      <c r="JKZ4" s="61"/>
      <c r="JLA4" s="61"/>
      <c r="JLB4" s="61"/>
      <c r="JLC4" s="61"/>
      <c r="JLD4" s="61"/>
      <c r="JLE4" s="61"/>
      <c r="JLF4" s="61"/>
      <c r="JLG4" s="61"/>
      <c r="JLH4" s="61"/>
      <c r="JLI4" s="61"/>
      <c r="JLJ4" s="61"/>
      <c r="JLK4" s="61"/>
      <c r="JLL4" s="61"/>
      <c r="JLM4" s="61"/>
      <c r="JLN4" s="61"/>
      <c r="JLO4" s="61"/>
      <c r="JLP4" s="61"/>
      <c r="JLQ4" s="61"/>
      <c r="JLR4" s="61"/>
      <c r="JLS4" s="61"/>
      <c r="JLT4" s="61"/>
      <c r="JLU4" s="61"/>
      <c r="JLV4" s="61"/>
      <c r="JLW4" s="61"/>
      <c r="JLX4" s="61"/>
      <c r="JLY4" s="61"/>
      <c r="JLZ4" s="61"/>
      <c r="JMA4" s="61"/>
      <c r="JMB4" s="61"/>
      <c r="JMC4" s="61"/>
      <c r="JMD4" s="61"/>
      <c r="JME4" s="61"/>
      <c r="JMF4" s="61"/>
      <c r="JMG4" s="61"/>
      <c r="JMH4" s="61"/>
      <c r="JMI4" s="61"/>
      <c r="JMJ4" s="61"/>
      <c r="JMK4" s="61"/>
      <c r="JML4" s="61"/>
      <c r="JMM4" s="61"/>
      <c r="JMN4" s="61"/>
      <c r="JMO4" s="61"/>
      <c r="JMP4" s="61"/>
      <c r="JMQ4" s="61"/>
      <c r="JMR4" s="61"/>
      <c r="JMS4" s="61"/>
      <c r="JMT4" s="61"/>
      <c r="JMU4" s="61"/>
      <c r="JMV4" s="61"/>
      <c r="JMW4" s="61"/>
      <c r="JMX4" s="61"/>
      <c r="JMY4" s="61"/>
      <c r="JMZ4" s="61"/>
      <c r="JNA4" s="61"/>
      <c r="JNB4" s="61"/>
      <c r="JNC4" s="61"/>
      <c r="JND4" s="61"/>
      <c r="JNE4" s="61"/>
      <c r="JNF4" s="61"/>
      <c r="JNG4" s="61"/>
      <c r="JNH4" s="61"/>
      <c r="JNI4" s="61"/>
      <c r="JNJ4" s="61"/>
      <c r="JNK4" s="61"/>
      <c r="JNL4" s="61"/>
      <c r="JNM4" s="61"/>
      <c r="JNN4" s="61"/>
      <c r="JNO4" s="61"/>
      <c r="JNP4" s="61"/>
      <c r="JNQ4" s="61"/>
      <c r="JNR4" s="61"/>
      <c r="JNS4" s="61"/>
      <c r="JNT4" s="61"/>
      <c r="JNU4" s="61"/>
      <c r="JNV4" s="61"/>
      <c r="JNW4" s="61"/>
      <c r="JNX4" s="61"/>
      <c r="JNY4" s="61"/>
      <c r="JNZ4" s="61"/>
      <c r="JOA4" s="61"/>
      <c r="JOB4" s="61"/>
      <c r="JOC4" s="61"/>
      <c r="JOD4" s="61"/>
      <c r="JOE4" s="61"/>
      <c r="JOF4" s="61"/>
      <c r="JOG4" s="61"/>
      <c r="JOH4" s="61"/>
      <c r="JOI4" s="61"/>
      <c r="JOJ4" s="61"/>
      <c r="JOK4" s="61"/>
      <c r="JOL4" s="61"/>
      <c r="JOM4" s="61"/>
      <c r="JON4" s="61"/>
      <c r="JOO4" s="61"/>
      <c r="JOP4" s="61"/>
      <c r="JOQ4" s="61"/>
      <c r="JOR4" s="61"/>
      <c r="JOS4" s="61"/>
      <c r="JOT4" s="61"/>
      <c r="JOU4" s="61"/>
      <c r="JOV4" s="61"/>
      <c r="JOW4" s="61"/>
      <c r="JOX4" s="61"/>
      <c r="JOY4" s="61"/>
      <c r="JOZ4" s="61"/>
      <c r="JPA4" s="61"/>
      <c r="JPB4" s="61"/>
      <c r="JPC4" s="61"/>
      <c r="JPD4" s="61"/>
      <c r="JPE4" s="61"/>
      <c r="JPF4" s="61"/>
      <c r="JPG4" s="61"/>
      <c r="JPH4" s="61"/>
      <c r="JPI4" s="61"/>
      <c r="JPJ4" s="61"/>
      <c r="JPK4" s="61"/>
      <c r="JPL4" s="61"/>
      <c r="JPM4" s="61"/>
      <c r="JPN4" s="61"/>
      <c r="JPO4" s="61"/>
      <c r="JPP4" s="61"/>
      <c r="JPQ4" s="61"/>
      <c r="JPR4" s="61"/>
      <c r="JPS4" s="61"/>
      <c r="JPT4" s="61"/>
      <c r="JPU4" s="61"/>
      <c r="JPV4" s="61"/>
      <c r="JPW4" s="61"/>
      <c r="JPX4" s="61"/>
      <c r="JPY4" s="61"/>
      <c r="JPZ4" s="61"/>
      <c r="JQA4" s="61"/>
      <c r="JQB4" s="61"/>
      <c r="JQC4" s="61"/>
      <c r="JQD4" s="61"/>
      <c r="JQE4" s="61"/>
      <c r="JQF4" s="61"/>
      <c r="JQG4" s="61"/>
      <c r="JQH4" s="61"/>
      <c r="JQI4" s="61"/>
      <c r="JQJ4" s="61"/>
      <c r="JQK4" s="61"/>
      <c r="JQL4" s="61"/>
      <c r="JQM4" s="61"/>
      <c r="JQN4" s="61"/>
      <c r="JQO4" s="61"/>
      <c r="JQP4" s="61"/>
      <c r="JQQ4" s="61"/>
      <c r="JQR4" s="61"/>
      <c r="JQS4" s="61"/>
      <c r="JQT4" s="61"/>
      <c r="JQU4" s="61"/>
      <c r="JQV4" s="61"/>
      <c r="JQW4" s="61"/>
      <c r="JQX4" s="61"/>
      <c r="JQY4" s="61"/>
      <c r="JQZ4" s="61"/>
      <c r="JRA4" s="61"/>
      <c r="JRB4" s="61"/>
      <c r="JRC4" s="61"/>
      <c r="JRD4" s="61"/>
      <c r="JRE4" s="61"/>
      <c r="JRF4" s="61"/>
      <c r="JRG4" s="61"/>
      <c r="JRH4" s="61"/>
      <c r="JRI4" s="61"/>
      <c r="JRJ4" s="61"/>
      <c r="JRK4" s="61"/>
      <c r="JRL4" s="61"/>
      <c r="JRM4" s="61"/>
      <c r="JRN4" s="61"/>
      <c r="JRO4" s="61"/>
      <c r="JRP4" s="61"/>
      <c r="JRQ4" s="61"/>
      <c r="JRR4" s="61"/>
      <c r="JRS4" s="61"/>
      <c r="JRT4" s="61"/>
      <c r="JRU4" s="61"/>
      <c r="JRV4" s="61"/>
      <c r="JRW4" s="61"/>
      <c r="JRX4" s="61"/>
      <c r="JRY4" s="61"/>
      <c r="JRZ4" s="61"/>
      <c r="JSA4" s="61"/>
      <c r="JSB4" s="61"/>
      <c r="JSC4" s="61"/>
      <c r="JSD4" s="61"/>
      <c r="JSE4" s="61"/>
      <c r="JSF4" s="61"/>
      <c r="JSG4" s="61"/>
      <c r="JSH4" s="61"/>
      <c r="JSI4" s="61"/>
      <c r="JSJ4" s="61"/>
      <c r="JSK4" s="61"/>
      <c r="JSL4" s="61"/>
      <c r="JSM4" s="61"/>
      <c r="JSN4" s="61"/>
      <c r="JSO4" s="61"/>
      <c r="JSP4" s="61"/>
      <c r="JSQ4" s="61"/>
      <c r="JSR4" s="61"/>
      <c r="JSS4" s="61"/>
      <c r="JST4" s="61"/>
      <c r="JSU4" s="61"/>
      <c r="JSV4" s="61"/>
      <c r="JSW4" s="61"/>
      <c r="JSX4" s="61"/>
      <c r="JSY4" s="61"/>
      <c r="JSZ4" s="61"/>
      <c r="JTA4" s="61"/>
      <c r="JTB4" s="61"/>
      <c r="JTC4" s="61"/>
      <c r="JTD4" s="61"/>
      <c r="JTE4" s="61"/>
      <c r="JTF4" s="61"/>
      <c r="JTG4" s="61"/>
      <c r="JTH4" s="61"/>
      <c r="JTI4" s="61"/>
      <c r="JTJ4" s="61"/>
      <c r="JTK4" s="61"/>
      <c r="JTL4" s="61"/>
      <c r="JTM4" s="61"/>
      <c r="JTN4" s="61"/>
      <c r="JTO4" s="61"/>
      <c r="JTP4" s="61"/>
      <c r="JTQ4" s="61"/>
      <c r="JTR4" s="61"/>
      <c r="JTS4" s="61"/>
      <c r="JTT4" s="61"/>
      <c r="JTU4" s="61"/>
      <c r="JTV4" s="61"/>
      <c r="JTW4" s="61"/>
      <c r="JTX4" s="61"/>
      <c r="JTY4" s="61"/>
      <c r="JTZ4" s="61"/>
      <c r="JUA4" s="61"/>
      <c r="JUB4" s="61"/>
      <c r="JUC4" s="61"/>
      <c r="JUD4" s="61"/>
      <c r="JUE4" s="61"/>
      <c r="JUF4" s="61"/>
      <c r="JUG4" s="61"/>
      <c r="JUH4" s="61"/>
      <c r="JUI4" s="61"/>
      <c r="JUJ4" s="61"/>
      <c r="JUK4" s="61"/>
      <c r="JUL4" s="61"/>
      <c r="JUM4" s="61"/>
      <c r="JUN4" s="61"/>
      <c r="JUO4" s="61"/>
      <c r="JUP4" s="61"/>
      <c r="JUQ4" s="61"/>
      <c r="JUR4" s="61"/>
      <c r="JUS4" s="61"/>
      <c r="JUT4" s="61"/>
      <c r="JUU4" s="61"/>
      <c r="JUV4" s="61"/>
      <c r="JUW4" s="61"/>
      <c r="JUX4" s="61"/>
      <c r="JUY4" s="61"/>
      <c r="JUZ4" s="61"/>
      <c r="JVA4" s="61"/>
      <c r="JVB4" s="61"/>
      <c r="JVC4" s="61"/>
      <c r="JVD4" s="61"/>
      <c r="JVE4" s="61"/>
      <c r="JVF4" s="61"/>
      <c r="JVG4" s="61"/>
      <c r="JVH4" s="61"/>
      <c r="JVI4" s="61"/>
      <c r="JVJ4" s="61"/>
      <c r="JVK4" s="61"/>
      <c r="JVL4" s="61"/>
      <c r="JVM4" s="61"/>
      <c r="JVN4" s="61"/>
      <c r="JVO4" s="61"/>
      <c r="JVP4" s="61"/>
      <c r="JVQ4" s="61"/>
      <c r="JVR4" s="61"/>
      <c r="JVS4" s="61"/>
      <c r="JVT4" s="61"/>
      <c r="JVU4" s="61"/>
      <c r="JVV4" s="61"/>
      <c r="JVW4" s="61"/>
      <c r="JVX4" s="61"/>
      <c r="JVY4" s="61"/>
      <c r="JVZ4" s="61"/>
      <c r="JWA4" s="61"/>
      <c r="JWB4" s="61"/>
      <c r="JWC4" s="61"/>
      <c r="JWD4" s="61"/>
      <c r="JWE4" s="61"/>
      <c r="JWF4" s="61"/>
      <c r="JWG4" s="61"/>
      <c r="JWH4" s="61"/>
      <c r="JWI4" s="61"/>
      <c r="JWJ4" s="61"/>
      <c r="JWK4" s="61"/>
      <c r="JWL4" s="61"/>
      <c r="JWM4" s="61"/>
      <c r="JWN4" s="61"/>
      <c r="JWO4" s="61"/>
      <c r="JWP4" s="61"/>
      <c r="JWQ4" s="61"/>
      <c r="JWR4" s="61"/>
      <c r="JWS4" s="61"/>
      <c r="JWT4" s="61"/>
      <c r="JWU4" s="61"/>
      <c r="JWV4" s="61"/>
      <c r="JWW4" s="61"/>
      <c r="JWX4" s="61"/>
      <c r="JWY4" s="61"/>
      <c r="JWZ4" s="61"/>
      <c r="JXA4" s="61"/>
      <c r="JXB4" s="61"/>
      <c r="JXC4" s="61"/>
      <c r="JXD4" s="61"/>
      <c r="JXE4" s="61"/>
      <c r="JXF4" s="61"/>
      <c r="JXG4" s="61"/>
      <c r="JXH4" s="61"/>
      <c r="JXI4" s="61"/>
      <c r="JXJ4" s="61"/>
      <c r="JXK4" s="61"/>
      <c r="JXL4" s="61"/>
      <c r="JXM4" s="61"/>
      <c r="JXN4" s="61"/>
      <c r="JXO4" s="61"/>
      <c r="JXP4" s="61"/>
      <c r="JXQ4" s="61"/>
      <c r="JXR4" s="61"/>
      <c r="JXS4" s="61"/>
      <c r="JXT4" s="61"/>
      <c r="JXU4" s="61"/>
      <c r="JXV4" s="61"/>
      <c r="JXW4" s="61"/>
      <c r="JXX4" s="61"/>
      <c r="JXY4" s="61"/>
      <c r="JXZ4" s="61"/>
      <c r="JYA4" s="61"/>
      <c r="JYB4" s="61"/>
      <c r="JYC4" s="61"/>
      <c r="JYD4" s="61"/>
      <c r="JYE4" s="61"/>
      <c r="JYF4" s="61"/>
      <c r="JYG4" s="61"/>
      <c r="JYH4" s="61"/>
      <c r="JYI4" s="61"/>
      <c r="JYJ4" s="61"/>
      <c r="JYK4" s="61"/>
      <c r="JYL4" s="61"/>
      <c r="JYM4" s="61"/>
      <c r="JYN4" s="61"/>
      <c r="JYO4" s="61"/>
      <c r="JYP4" s="61"/>
      <c r="JYQ4" s="61"/>
      <c r="JYR4" s="61"/>
      <c r="JYS4" s="61"/>
      <c r="JYT4" s="61"/>
      <c r="JYU4" s="61"/>
      <c r="JYV4" s="61"/>
      <c r="JYW4" s="61"/>
      <c r="JYX4" s="61"/>
      <c r="JYY4" s="61"/>
      <c r="JYZ4" s="61"/>
      <c r="JZA4" s="61"/>
      <c r="JZB4" s="61"/>
      <c r="JZC4" s="61"/>
      <c r="JZD4" s="61"/>
      <c r="JZE4" s="61"/>
      <c r="JZF4" s="61"/>
      <c r="JZG4" s="61"/>
      <c r="JZH4" s="61"/>
      <c r="JZI4" s="61"/>
      <c r="JZJ4" s="61"/>
      <c r="JZK4" s="61"/>
      <c r="JZL4" s="61"/>
      <c r="JZM4" s="61"/>
      <c r="JZN4" s="61"/>
      <c r="JZO4" s="61"/>
      <c r="JZP4" s="61"/>
      <c r="JZQ4" s="61"/>
      <c r="JZR4" s="61"/>
      <c r="JZS4" s="61"/>
      <c r="JZT4" s="61"/>
      <c r="JZU4" s="61"/>
      <c r="JZV4" s="61"/>
      <c r="JZW4" s="61"/>
      <c r="JZX4" s="61"/>
      <c r="JZY4" s="61"/>
      <c r="JZZ4" s="61"/>
      <c r="KAA4" s="61"/>
      <c r="KAB4" s="61"/>
      <c r="KAC4" s="61"/>
      <c r="KAD4" s="61"/>
      <c r="KAE4" s="61"/>
      <c r="KAF4" s="61"/>
      <c r="KAG4" s="61"/>
      <c r="KAH4" s="61"/>
      <c r="KAI4" s="61"/>
      <c r="KAJ4" s="61"/>
      <c r="KAK4" s="61"/>
      <c r="KAL4" s="61"/>
      <c r="KAM4" s="61"/>
      <c r="KAN4" s="61"/>
      <c r="KAO4" s="61"/>
      <c r="KAP4" s="61"/>
      <c r="KAQ4" s="61"/>
      <c r="KAR4" s="61"/>
      <c r="KAS4" s="61"/>
      <c r="KAT4" s="61"/>
      <c r="KAU4" s="61"/>
      <c r="KAV4" s="61"/>
      <c r="KAW4" s="61"/>
      <c r="KAX4" s="61"/>
      <c r="KAY4" s="61"/>
      <c r="KAZ4" s="61"/>
      <c r="KBA4" s="61"/>
      <c r="KBB4" s="61"/>
      <c r="KBC4" s="61"/>
      <c r="KBD4" s="61"/>
      <c r="KBE4" s="61"/>
      <c r="KBF4" s="61"/>
      <c r="KBG4" s="61"/>
      <c r="KBH4" s="61"/>
      <c r="KBI4" s="61"/>
      <c r="KBJ4" s="61"/>
      <c r="KBK4" s="61"/>
      <c r="KBL4" s="61"/>
      <c r="KBM4" s="61"/>
      <c r="KBN4" s="61"/>
      <c r="KBO4" s="61"/>
      <c r="KBP4" s="61"/>
      <c r="KBQ4" s="61"/>
      <c r="KBR4" s="61"/>
      <c r="KBS4" s="61"/>
      <c r="KBT4" s="61"/>
      <c r="KBU4" s="61"/>
      <c r="KBV4" s="61"/>
      <c r="KBW4" s="61"/>
      <c r="KBX4" s="61"/>
      <c r="KBY4" s="61"/>
      <c r="KBZ4" s="61"/>
      <c r="KCA4" s="61"/>
      <c r="KCB4" s="61"/>
      <c r="KCC4" s="61"/>
      <c r="KCD4" s="61"/>
      <c r="KCE4" s="61"/>
      <c r="KCF4" s="61"/>
      <c r="KCG4" s="61"/>
      <c r="KCH4" s="61"/>
      <c r="KCI4" s="61"/>
      <c r="KCJ4" s="61"/>
      <c r="KCK4" s="61"/>
      <c r="KCL4" s="61"/>
      <c r="KCM4" s="61"/>
      <c r="KCN4" s="61"/>
      <c r="KCO4" s="61"/>
      <c r="KCP4" s="61"/>
      <c r="KCQ4" s="61"/>
      <c r="KCR4" s="61"/>
      <c r="KCS4" s="61"/>
      <c r="KCT4" s="61"/>
      <c r="KCU4" s="61"/>
      <c r="KCV4" s="61"/>
      <c r="KCW4" s="61"/>
      <c r="KCX4" s="61"/>
      <c r="KCY4" s="61"/>
      <c r="KCZ4" s="61"/>
      <c r="KDA4" s="61"/>
      <c r="KDB4" s="61"/>
      <c r="KDC4" s="61"/>
      <c r="KDD4" s="61"/>
      <c r="KDE4" s="61"/>
      <c r="KDF4" s="61"/>
      <c r="KDG4" s="61"/>
      <c r="KDH4" s="61"/>
      <c r="KDI4" s="61"/>
      <c r="KDJ4" s="61"/>
      <c r="KDK4" s="61"/>
      <c r="KDL4" s="61"/>
      <c r="KDM4" s="61"/>
      <c r="KDN4" s="61"/>
      <c r="KDO4" s="61"/>
      <c r="KDP4" s="61"/>
      <c r="KDQ4" s="61"/>
      <c r="KDR4" s="61"/>
      <c r="KDS4" s="61"/>
      <c r="KDT4" s="61"/>
      <c r="KDU4" s="61"/>
      <c r="KDV4" s="61"/>
      <c r="KDW4" s="61"/>
      <c r="KDX4" s="61"/>
      <c r="KDY4" s="61"/>
      <c r="KDZ4" s="61"/>
      <c r="KEA4" s="61"/>
      <c r="KEB4" s="61"/>
      <c r="KEC4" s="61"/>
      <c r="KED4" s="61"/>
      <c r="KEE4" s="61"/>
      <c r="KEF4" s="61"/>
      <c r="KEG4" s="61"/>
      <c r="KEH4" s="61"/>
      <c r="KEI4" s="61"/>
      <c r="KEJ4" s="61"/>
      <c r="KEK4" s="61"/>
      <c r="KEL4" s="61"/>
      <c r="KEM4" s="61"/>
      <c r="KEN4" s="61"/>
      <c r="KEO4" s="61"/>
      <c r="KEP4" s="61"/>
      <c r="KEQ4" s="61"/>
      <c r="KER4" s="61"/>
      <c r="KES4" s="61"/>
      <c r="KET4" s="61"/>
      <c r="KEU4" s="61"/>
      <c r="KEV4" s="61"/>
      <c r="KEW4" s="61"/>
      <c r="KEX4" s="61"/>
      <c r="KEY4" s="61"/>
      <c r="KEZ4" s="61"/>
      <c r="KFA4" s="61"/>
      <c r="KFB4" s="61"/>
      <c r="KFC4" s="61"/>
      <c r="KFD4" s="61"/>
      <c r="KFE4" s="61"/>
      <c r="KFF4" s="61"/>
      <c r="KFG4" s="61"/>
      <c r="KFH4" s="61"/>
      <c r="KFI4" s="61"/>
      <c r="KFJ4" s="61"/>
      <c r="KFK4" s="61"/>
      <c r="KFL4" s="61"/>
      <c r="KFM4" s="61"/>
      <c r="KFN4" s="61"/>
      <c r="KFO4" s="61"/>
      <c r="KFP4" s="61"/>
      <c r="KFQ4" s="61"/>
      <c r="KFR4" s="61"/>
      <c r="KFS4" s="61"/>
      <c r="KFT4" s="61"/>
      <c r="KFU4" s="61"/>
      <c r="KFV4" s="61"/>
      <c r="KFW4" s="61"/>
      <c r="KFX4" s="61"/>
      <c r="KFY4" s="61"/>
      <c r="KFZ4" s="61"/>
      <c r="KGA4" s="61"/>
      <c r="KGB4" s="61"/>
      <c r="KGC4" s="61"/>
      <c r="KGD4" s="61"/>
      <c r="KGE4" s="61"/>
      <c r="KGF4" s="61"/>
      <c r="KGG4" s="61"/>
      <c r="KGH4" s="61"/>
      <c r="KGI4" s="61"/>
      <c r="KGJ4" s="61"/>
      <c r="KGK4" s="61"/>
      <c r="KGL4" s="61"/>
      <c r="KGM4" s="61"/>
      <c r="KGN4" s="61"/>
      <c r="KGO4" s="61"/>
      <c r="KGP4" s="61"/>
      <c r="KGQ4" s="61"/>
      <c r="KGR4" s="61"/>
      <c r="KGS4" s="61"/>
      <c r="KGT4" s="61"/>
      <c r="KGU4" s="61"/>
      <c r="KGV4" s="61"/>
      <c r="KGW4" s="61"/>
      <c r="KGX4" s="61"/>
      <c r="KGY4" s="61"/>
      <c r="KGZ4" s="61"/>
      <c r="KHA4" s="61"/>
      <c r="KHB4" s="61"/>
      <c r="KHC4" s="61"/>
      <c r="KHD4" s="61"/>
      <c r="KHE4" s="61"/>
      <c r="KHF4" s="61"/>
      <c r="KHG4" s="61"/>
      <c r="KHH4" s="61"/>
      <c r="KHI4" s="61"/>
      <c r="KHJ4" s="61"/>
      <c r="KHK4" s="61"/>
      <c r="KHL4" s="61"/>
      <c r="KHM4" s="61"/>
      <c r="KHN4" s="61"/>
      <c r="KHO4" s="61"/>
      <c r="KHP4" s="61"/>
      <c r="KHQ4" s="61"/>
      <c r="KHR4" s="61"/>
      <c r="KHS4" s="61"/>
      <c r="KHT4" s="61"/>
      <c r="KHU4" s="61"/>
      <c r="KHV4" s="61"/>
      <c r="KHW4" s="61"/>
      <c r="KHX4" s="61"/>
      <c r="KHY4" s="61"/>
      <c r="KHZ4" s="61"/>
      <c r="KIA4" s="61"/>
      <c r="KIB4" s="61"/>
      <c r="KIC4" s="61"/>
      <c r="KID4" s="61"/>
      <c r="KIE4" s="61"/>
      <c r="KIF4" s="61"/>
      <c r="KIG4" s="61"/>
      <c r="KIH4" s="61"/>
      <c r="KII4" s="61"/>
      <c r="KIJ4" s="61"/>
      <c r="KIK4" s="61"/>
      <c r="KIL4" s="61"/>
      <c r="KIM4" s="61"/>
      <c r="KIN4" s="61"/>
      <c r="KIO4" s="61"/>
      <c r="KIP4" s="61"/>
      <c r="KIQ4" s="61"/>
      <c r="KIR4" s="61"/>
      <c r="KIS4" s="61"/>
      <c r="KIT4" s="61"/>
      <c r="KIU4" s="61"/>
      <c r="KIV4" s="61"/>
      <c r="KIW4" s="61"/>
      <c r="KIX4" s="61"/>
      <c r="KIY4" s="61"/>
      <c r="KIZ4" s="61"/>
      <c r="KJA4" s="61"/>
      <c r="KJB4" s="61"/>
      <c r="KJC4" s="61"/>
      <c r="KJD4" s="61"/>
      <c r="KJE4" s="61"/>
      <c r="KJF4" s="61"/>
      <c r="KJG4" s="61"/>
      <c r="KJH4" s="61"/>
      <c r="KJI4" s="61"/>
      <c r="KJJ4" s="61"/>
      <c r="KJK4" s="61"/>
      <c r="KJL4" s="61"/>
      <c r="KJM4" s="61"/>
      <c r="KJN4" s="61"/>
      <c r="KJO4" s="61"/>
      <c r="KJP4" s="61"/>
      <c r="KJQ4" s="61"/>
      <c r="KJR4" s="61"/>
      <c r="KJS4" s="61"/>
      <c r="KJT4" s="61"/>
      <c r="KJU4" s="61"/>
      <c r="KJV4" s="61"/>
      <c r="KJW4" s="61"/>
      <c r="KJX4" s="61"/>
      <c r="KJY4" s="61"/>
      <c r="KJZ4" s="61"/>
      <c r="KKA4" s="61"/>
      <c r="KKB4" s="61"/>
      <c r="KKC4" s="61"/>
      <c r="KKD4" s="61"/>
      <c r="KKE4" s="61"/>
      <c r="KKF4" s="61"/>
      <c r="KKG4" s="61"/>
      <c r="KKH4" s="61"/>
      <c r="KKI4" s="61"/>
      <c r="KKJ4" s="61"/>
      <c r="KKK4" s="61"/>
      <c r="KKL4" s="61"/>
      <c r="KKM4" s="61"/>
      <c r="KKN4" s="61"/>
      <c r="KKO4" s="61"/>
      <c r="KKP4" s="61"/>
      <c r="KKQ4" s="61"/>
      <c r="KKR4" s="61"/>
      <c r="KKS4" s="61"/>
      <c r="KKT4" s="61"/>
      <c r="KKU4" s="61"/>
      <c r="KKV4" s="61"/>
      <c r="KKW4" s="61"/>
      <c r="KKX4" s="61"/>
      <c r="KKY4" s="61"/>
      <c r="KKZ4" s="61"/>
      <c r="KLA4" s="61"/>
      <c r="KLB4" s="61"/>
      <c r="KLC4" s="61"/>
      <c r="KLD4" s="61"/>
      <c r="KLE4" s="61"/>
      <c r="KLF4" s="61"/>
      <c r="KLG4" s="61"/>
      <c r="KLH4" s="61"/>
      <c r="KLI4" s="61"/>
      <c r="KLJ4" s="61"/>
      <c r="KLK4" s="61"/>
      <c r="KLL4" s="61"/>
      <c r="KLM4" s="61"/>
      <c r="KLN4" s="61"/>
      <c r="KLO4" s="61"/>
      <c r="KLP4" s="61"/>
      <c r="KLQ4" s="61"/>
      <c r="KLR4" s="61"/>
      <c r="KLS4" s="61"/>
      <c r="KLT4" s="61"/>
      <c r="KLU4" s="61"/>
      <c r="KLV4" s="61"/>
      <c r="KLW4" s="61"/>
      <c r="KLX4" s="61"/>
      <c r="KLY4" s="61"/>
      <c r="KLZ4" s="61"/>
      <c r="KMA4" s="61"/>
      <c r="KMB4" s="61"/>
      <c r="KMC4" s="61"/>
      <c r="KMD4" s="61"/>
      <c r="KME4" s="61"/>
      <c r="KMF4" s="61"/>
      <c r="KMG4" s="61"/>
      <c r="KMH4" s="61"/>
      <c r="KMI4" s="61"/>
      <c r="KMJ4" s="61"/>
      <c r="KMK4" s="61"/>
      <c r="KML4" s="61"/>
      <c r="KMM4" s="61"/>
      <c r="KMN4" s="61"/>
      <c r="KMO4" s="61"/>
      <c r="KMP4" s="61"/>
      <c r="KMQ4" s="61"/>
      <c r="KMR4" s="61"/>
      <c r="KMS4" s="61"/>
      <c r="KMT4" s="61"/>
      <c r="KMU4" s="61"/>
      <c r="KMV4" s="61"/>
      <c r="KMW4" s="61"/>
      <c r="KMX4" s="61"/>
      <c r="KMY4" s="61"/>
      <c r="KMZ4" s="61"/>
      <c r="KNA4" s="61"/>
      <c r="KNB4" s="61"/>
      <c r="KNC4" s="61"/>
      <c r="KND4" s="61"/>
      <c r="KNE4" s="61"/>
      <c r="KNF4" s="61"/>
      <c r="KNG4" s="61"/>
      <c r="KNH4" s="61"/>
      <c r="KNI4" s="61"/>
      <c r="KNJ4" s="61"/>
      <c r="KNK4" s="61"/>
      <c r="KNL4" s="61"/>
      <c r="KNM4" s="61"/>
      <c r="KNN4" s="61"/>
      <c r="KNO4" s="61"/>
      <c r="KNP4" s="61"/>
      <c r="KNQ4" s="61"/>
      <c r="KNR4" s="61"/>
      <c r="KNS4" s="61"/>
      <c r="KNT4" s="61"/>
      <c r="KNU4" s="61"/>
      <c r="KNV4" s="61"/>
      <c r="KNW4" s="61"/>
      <c r="KNX4" s="61"/>
      <c r="KNY4" s="61"/>
      <c r="KNZ4" s="61"/>
      <c r="KOA4" s="61"/>
      <c r="KOB4" s="61"/>
      <c r="KOC4" s="61"/>
      <c r="KOD4" s="61"/>
      <c r="KOE4" s="61"/>
      <c r="KOF4" s="61"/>
      <c r="KOG4" s="61"/>
      <c r="KOH4" s="61"/>
      <c r="KOI4" s="61"/>
      <c r="KOJ4" s="61"/>
      <c r="KOK4" s="61"/>
      <c r="KOL4" s="61"/>
      <c r="KOM4" s="61"/>
      <c r="KON4" s="61"/>
      <c r="KOO4" s="61"/>
      <c r="KOP4" s="61"/>
      <c r="KOQ4" s="61"/>
      <c r="KOR4" s="61"/>
      <c r="KOS4" s="61"/>
      <c r="KOT4" s="61"/>
      <c r="KOU4" s="61"/>
      <c r="KOV4" s="61"/>
      <c r="KOW4" s="61"/>
      <c r="KOX4" s="61"/>
      <c r="KOY4" s="61"/>
      <c r="KOZ4" s="61"/>
      <c r="KPA4" s="61"/>
      <c r="KPB4" s="61"/>
      <c r="KPC4" s="61"/>
      <c r="KPD4" s="61"/>
      <c r="KPE4" s="61"/>
      <c r="KPF4" s="61"/>
      <c r="KPG4" s="61"/>
      <c r="KPH4" s="61"/>
      <c r="KPI4" s="61"/>
      <c r="KPJ4" s="61"/>
      <c r="KPK4" s="61"/>
      <c r="KPL4" s="61"/>
      <c r="KPM4" s="61"/>
      <c r="KPN4" s="61"/>
      <c r="KPO4" s="61"/>
      <c r="KPP4" s="61"/>
      <c r="KPQ4" s="61"/>
      <c r="KPR4" s="61"/>
      <c r="KPS4" s="61"/>
      <c r="KPT4" s="61"/>
      <c r="KPU4" s="61"/>
      <c r="KPV4" s="61"/>
      <c r="KPW4" s="61"/>
      <c r="KPX4" s="61"/>
      <c r="KPY4" s="61"/>
      <c r="KPZ4" s="61"/>
      <c r="KQA4" s="61"/>
      <c r="KQB4" s="61"/>
      <c r="KQC4" s="61"/>
      <c r="KQD4" s="61"/>
      <c r="KQE4" s="61"/>
      <c r="KQF4" s="61"/>
      <c r="KQG4" s="61"/>
      <c r="KQH4" s="61"/>
      <c r="KQI4" s="61"/>
      <c r="KQJ4" s="61"/>
      <c r="KQK4" s="61"/>
      <c r="KQL4" s="61"/>
      <c r="KQM4" s="61"/>
      <c r="KQN4" s="61"/>
      <c r="KQO4" s="61"/>
      <c r="KQP4" s="61"/>
      <c r="KQQ4" s="61"/>
      <c r="KQR4" s="61"/>
      <c r="KQS4" s="61"/>
      <c r="KQT4" s="61"/>
      <c r="KQU4" s="61"/>
      <c r="KQV4" s="61"/>
      <c r="KQW4" s="61"/>
      <c r="KQX4" s="61"/>
      <c r="KQY4" s="61"/>
      <c r="KQZ4" s="61"/>
      <c r="KRA4" s="61"/>
      <c r="KRB4" s="61"/>
      <c r="KRC4" s="61"/>
      <c r="KRD4" s="61"/>
      <c r="KRE4" s="61"/>
      <c r="KRF4" s="61"/>
      <c r="KRG4" s="61"/>
      <c r="KRH4" s="61"/>
      <c r="KRI4" s="61"/>
      <c r="KRJ4" s="61"/>
      <c r="KRK4" s="61"/>
      <c r="KRL4" s="61"/>
      <c r="KRM4" s="61"/>
      <c r="KRN4" s="61"/>
      <c r="KRO4" s="61"/>
      <c r="KRP4" s="61"/>
      <c r="KRQ4" s="61"/>
      <c r="KRR4" s="61"/>
      <c r="KRS4" s="61"/>
      <c r="KRT4" s="61"/>
      <c r="KRU4" s="61"/>
      <c r="KRV4" s="61"/>
      <c r="KRW4" s="61"/>
      <c r="KRX4" s="61"/>
      <c r="KRY4" s="61"/>
      <c r="KRZ4" s="61"/>
      <c r="KSA4" s="61"/>
      <c r="KSB4" s="61"/>
      <c r="KSC4" s="61"/>
      <c r="KSD4" s="61"/>
      <c r="KSE4" s="61"/>
      <c r="KSF4" s="61"/>
      <c r="KSG4" s="61"/>
      <c r="KSH4" s="61"/>
      <c r="KSI4" s="61"/>
      <c r="KSJ4" s="61"/>
      <c r="KSK4" s="61"/>
      <c r="KSL4" s="61"/>
      <c r="KSM4" s="61"/>
      <c r="KSN4" s="61"/>
      <c r="KSO4" s="61"/>
      <c r="KSP4" s="61"/>
      <c r="KSQ4" s="61"/>
      <c r="KSR4" s="61"/>
      <c r="KSS4" s="61"/>
      <c r="KST4" s="61"/>
      <c r="KSU4" s="61"/>
      <c r="KSV4" s="61"/>
      <c r="KSW4" s="61"/>
      <c r="KSX4" s="61"/>
      <c r="KSY4" s="61"/>
      <c r="KSZ4" s="61"/>
      <c r="KTA4" s="61"/>
      <c r="KTB4" s="61"/>
      <c r="KTC4" s="61"/>
      <c r="KTD4" s="61"/>
      <c r="KTE4" s="61"/>
      <c r="KTF4" s="61"/>
      <c r="KTG4" s="61"/>
      <c r="KTH4" s="61"/>
      <c r="KTI4" s="61"/>
      <c r="KTJ4" s="61"/>
      <c r="KTK4" s="61"/>
      <c r="KTL4" s="61"/>
      <c r="KTM4" s="61"/>
      <c r="KTN4" s="61"/>
      <c r="KTO4" s="61"/>
      <c r="KTP4" s="61"/>
      <c r="KTQ4" s="61"/>
      <c r="KTR4" s="61"/>
      <c r="KTS4" s="61"/>
      <c r="KTT4" s="61"/>
      <c r="KTU4" s="61"/>
      <c r="KTV4" s="61"/>
      <c r="KTW4" s="61"/>
      <c r="KTX4" s="61"/>
      <c r="KTY4" s="61"/>
      <c r="KTZ4" s="61"/>
      <c r="KUA4" s="61"/>
      <c r="KUB4" s="61"/>
      <c r="KUC4" s="61"/>
      <c r="KUD4" s="61"/>
      <c r="KUE4" s="61"/>
      <c r="KUF4" s="61"/>
      <c r="KUG4" s="61"/>
      <c r="KUH4" s="61"/>
      <c r="KUI4" s="61"/>
      <c r="KUJ4" s="61"/>
      <c r="KUK4" s="61"/>
      <c r="KUL4" s="61"/>
      <c r="KUM4" s="61"/>
      <c r="KUN4" s="61"/>
      <c r="KUO4" s="61"/>
      <c r="KUP4" s="61"/>
      <c r="KUQ4" s="61"/>
      <c r="KUR4" s="61"/>
      <c r="KUS4" s="61"/>
      <c r="KUT4" s="61"/>
      <c r="KUU4" s="61"/>
      <c r="KUV4" s="61"/>
      <c r="KUW4" s="61"/>
      <c r="KUX4" s="61"/>
      <c r="KUY4" s="61"/>
      <c r="KUZ4" s="61"/>
      <c r="KVA4" s="61"/>
      <c r="KVB4" s="61"/>
      <c r="KVC4" s="61"/>
      <c r="KVD4" s="61"/>
      <c r="KVE4" s="61"/>
      <c r="KVF4" s="61"/>
      <c r="KVG4" s="61"/>
      <c r="KVH4" s="61"/>
      <c r="KVI4" s="61"/>
      <c r="KVJ4" s="61"/>
      <c r="KVK4" s="61"/>
      <c r="KVL4" s="61"/>
      <c r="KVM4" s="61"/>
      <c r="KVN4" s="61"/>
      <c r="KVO4" s="61"/>
      <c r="KVP4" s="61"/>
      <c r="KVQ4" s="61"/>
      <c r="KVR4" s="61"/>
      <c r="KVS4" s="61"/>
      <c r="KVT4" s="61"/>
      <c r="KVU4" s="61"/>
      <c r="KVV4" s="61"/>
      <c r="KVW4" s="61"/>
      <c r="KVX4" s="61"/>
      <c r="KVY4" s="61"/>
      <c r="KVZ4" s="61"/>
      <c r="KWA4" s="61"/>
      <c r="KWB4" s="61"/>
      <c r="KWC4" s="61"/>
      <c r="KWD4" s="61"/>
      <c r="KWE4" s="61"/>
      <c r="KWF4" s="61"/>
      <c r="KWG4" s="61"/>
      <c r="KWH4" s="61"/>
      <c r="KWI4" s="61"/>
      <c r="KWJ4" s="61"/>
      <c r="KWK4" s="61"/>
      <c r="KWL4" s="61"/>
      <c r="KWM4" s="61"/>
      <c r="KWN4" s="61"/>
      <c r="KWO4" s="61"/>
      <c r="KWP4" s="61"/>
      <c r="KWQ4" s="61"/>
      <c r="KWR4" s="61"/>
      <c r="KWS4" s="61"/>
      <c r="KWT4" s="61"/>
      <c r="KWU4" s="61"/>
      <c r="KWV4" s="61"/>
      <c r="KWW4" s="61"/>
      <c r="KWX4" s="61"/>
      <c r="KWY4" s="61"/>
      <c r="KWZ4" s="61"/>
      <c r="KXA4" s="61"/>
      <c r="KXB4" s="61"/>
      <c r="KXC4" s="61"/>
      <c r="KXD4" s="61"/>
      <c r="KXE4" s="61"/>
      <c r="KXF4" s="61"/>
      <c r="KXG4" s="61"/>
      <c r="KXH4" s="61"/>
      <c r="KXI4" s="61"/>
      <c r="KXJ4" s="61"/>
      <c r="KXK4" s="61"/>
      <c r="KXL4" s="61"/>
      <c r="KXM4" s="61"/>
      <c r="KXN4" s="61"/>
      <c r="KXO4" s="61"/>
      <c r="KXP4" s="61"/>
      <c r="KXQ4" s="61"/>
      <c r="KXR4" s="61"/>
      <c r="KXS4" s="61"/>
      <c r="KXT4" s="61"/>
      <c r="KXU4" s="61"/>
      <c r="KXV4" s="61"/>
      <c r="KXW4" s="61"/>
      <c r="KXX4" s="61"/>
      <c r="KXY4" s="61"/>
      <c r="KXZ4" s="61"/>
      <c r="KYA4" s="61"/>
      <c r="KYB4" s="61"/>
      <c r="KYC4" s="61"/>
      <c r="KYD4" s="61"/>
      <c r="KYE4" s="61"/>
      <c r="KYF4" s="61"/>
      <c r="KYG4" s="61"/>
      <c r="KYH4" s="61"/>
      <c r="KYI4" s="61"/>
      <c r="KYJ4" s="61"/>
      <c r="KYK4" s="61"/>
      <c r="KYL4" s="61"/>
      <c r="KYM4" s="61"/>
      <c r="KYN4" s="61"/>
      <c r="KYO4" s="61"/>
      <c r="KYP4" s="61"/>
      <c r="KYQ4" s="61"/>
      <c r="KYR4" s="61"/>
      <c r="KYS4" s="61"/>
      <c r="KYT4" s="61"/>
      <c r="KYU4" s="61"/>
      <c r="KYV4" s="61"/>
      <c r="KYW4" s="61"/>
      <c r="KYX4" s="61"/>
      <c r="KYY4" s="61"/>
      <c r="KYZ4" s="61"/>
      <c r="KZA4" s="61"/>
      <c r="KZB4" s="61"/>
      <c r="KZC4" s="61"/>
      <c r="KZD4" s="61"/>
      <c r="KZE4" s="61"/>
      <c r="KZF4" s="61"/>
      <c r="KZG4" s="61"/>
      <c r="KZH4" s="61"/>
      <c r="KZI4" s="61"/>
      <c r="KZJ4" s="61"/>
      <c r="KZK4" s="61"/>
      <c r="KZL4" s="61"/>
      <c r="KZM4" s="61"/>
      <c r="KZN4" s="61"/>
      <c r="KZO4" s="61"/>
      <c r="KZP4" s="61"/>
      <c r="KZQ4" s="61"/>
      <c r="KZR4" s="61"/>
      <c r="KZS4" s="61"/>
      <c r="KZT4" s="61"/>
      <c r="KZU4" s="61"/>
      <c r="KZV4" s="61"/>
      <c r="KZW4" s="61"/>
      <c r="KZX4" s="61"/>
      <c r="KZY4" s="61"/>
      <c r="KZZ4" s="61"/>
      <c r="LAA4" s="61"/>
      <c r="LAB4" s="61"/>
      <c r="LAC4" s="61"/>
      <c r="LAD4" s="61"/>
      <c r="LAE4" s="61"/>
      <c r="LAF4" s="61"/>
      <c r="LAG4" s="61"/>
      <c r="LAH4" s="61"/>
      <c r="LAI4" s="61"/>
      <c r="LAJ4" s="61"/>
      <c r="LAK4" s="61"/>
      <c r="LAL4" s="61"/>
      <c r="LAM4" s="61"/>
      <c r="LAN4" s="61"/>
      <c r="LAO4" s="61"/>
      <c r="LAP4" s="61"/>
      <c r="LAQ4" s="61"/>
      <c r="LAR4" s="61"/>
      <c r="LAS4" s="61"/>
      <c r="LAT4" s="61"/>
      <c r="LAU4" s="61"/>
      <c r="LAV4" s="61"/>
      <c r="LAW4" s="61"/>
      <c r="LAX4" s="61"/>
      <c r="LAY4" s="61"/>
      <c r="LAZ4" s="61"/>
      <c r="LBA4" s="61"/>
      <c r="LBB4" s="61"/>
      <c r="LBC4" s="61"/>
      <c r="LBD4" s="61"/>
      <c r="LBE4" s="61"/>
      <c r="LBF4" s="61"/>
      <c r="LBG4" s="61"/>
      <c r="LBH4" s="61"/>
      <c r="LBI4" s="61"/>
      <c r="LBJ4" s="61"/>
      <c r="LBK4" s="61"/>
      <c r="LBL4" s="61"/>
      <c r="LBM4" s="61"/>
      <c r="LBN4" s="61"/>
      <c r="LBO4" s="61"/>
      <c r="LBP4" s="61"/>
      <c r="LBQ4" s="61"/>
      <c r="LBR4" s="61"/>
      <c r="LBS4" s="61"/>
      <c r="LBT4" s="61"/>
      <c r="LBU4" s="61"/>
      <c r="LBV4" s="61"/>
      <c r="LBW4" s="61"/>
      <c r="LBX4" s="61"/>
      <c r="LBY4" s="61"/>
      <c r="LBZ4" s="61"/>
      <c r="LCA4" s="61"/>
      <c r="LCB4" s="61"/>
      <c r="LCC4" s="61"/>
      <c r="LCD4" s="61"/>
      <c r="LCE4" s="61"/>
      <c r="LCF4" s="61"/>
      <c r="LCG4" s="61"/>
      <c r="LCH4" s="61"/>
      <c r="LCI4" s="61"/>
      <c r="LCJ4" s="61"/>
      <c r="LCK4" s="61"/>
      <c r="LCL4" s="61"/>
      <c r="LCM4" s="61"/>
      <c r="LCN4" s="61"/>
      <c r="LCO4" s="61"/>
      <c r="LCP4" s="61"/>
      <c r="LCQ4" s="61"/>
      <c r="LCR4" s="61"/>
      <c r="LCS4" s="61"/>
      <c r="LCT4" s="61"/>
      <c r="LCU4" s="61"/>
      <c r="LCV4" s="61"/>
      <c r="LCW4" s="61"/>
      <c r="LCX4" s="61"/>
      <c r="LCY4" s="61"/>
      <c r="LCZ4" s="61"/>
      <c r="LDA4" s="61"/>
      <c r="LDB4" s="61"/>
      <c r="LDC4" s="61"/>
      <c r="LDD4" s="61"/>
      <c r="LDE4" s="61"/>
      <c r="LDF4" s="61"/>
      <c r="LDG4" s="61"/>
      <c r="LDH4" s="61"/>
      <c r="LDI4" s="61"/>
      <c r="LDJ4" s="61"/>
      <c r="LDK4" s="61"/>
      <c r="LDL4" s="61"/>
      <c r="LDM4" s="61"/>
      <c r="LDN4" s="61"/>
      <c r="LDO4" s="61"/>
      <c r="LDP4" s="61"/>
      <c r="LDQ4" s="61"/>
      <c r="LDR4" s="61"/>
      <c r="LDS4" s="61"/>
      <c r="LDT4" s="61"/>
      <c r="LDU4" s="61"/>
      <c r="LDV4" s="61"/>
      <c r="LDW4" s="61"/>
      <c r="LDX4" s="61"/>
      <c r="LDY4" s="61"/>
      <c r="LDZ4" s="61"/>
      <c r="LEA4" s="61"/>
      <c r="LEB4" s="61"/>
      <c r="LEC4" s="61"/>
      <c r="LED4" s="61"/>
      <c r="LEE4" s="61"/>
      <c r="LEF4" s="61"/>
      <c r="LEG4" s="61"/>
      <c r="LEH4" s="61"/>
      <c r="LEI4" s="61"/>
      <c r="LEJ4" s="61"/>
      <c r="LEK4" s="61"/>
      <c r="LEL4" s="61"/>
      <c r="LEM4" s="61"/>
      <c r="LEN4" s="61"/>
      <c r="LEO4" s="61"/>
      <c r="LEP4" s="61"/>
      <c r="LEQ4" s="61"/>
      <c r="LER4" s="61"/>
      <c r="LES4" s="61"/>
      <c r="LET4" s="61"/>
      <c r="LEU4" s="61"/>
      <c r="LEV4" s="61"/>
      <c r="LEW4" s="61"/>
      <c r="LEX4" s="61"/>
      <c r="LEY4" s="61"/>
      <c r="LEZ4" s="61"/>
      <c r="LFA4" s="61"/>
      <c r="LFB4" s="61"/>
      <c r="LFC4" s="61"/>
      <c r="LFD4" s="61"/>
      <c r="LFE4" s="61"/>
      <c r="LFF4" s="61"/>
      <c r="LFG4" s="61"/>
      <c r="LFH4" s="61"/>
      <c r="LFI4" s="61"/>
      <c r="LFJ4" s="61"/>
      <c r="LFK4" s="61"/>
      <c r="LFL4" s="61"/>
      <c r="LFM4" s="61"/>
      <c r="LFN4" s="61"/>
      <c r="LFO4" s="61"/>
      <c r="LFP4" s="61"/>
      <c r="LFQ4" s="61"/>
      <c r="LFR4" s="61"/>
      <c r="LFS4" s="61"/>
      <c r="LFT4" s="61"/>
      <c r="LFU4" s="61"/>
      <c r="LFV4" s="61"/>
      <c r="LFW4" s="61"/>
      <c r="LFX4" s="61"/>
      <c r="LFY4" s="61"/>
      <c r="LFZ4" s="61"/>
      <c r="LGA4" s="61"/>
      <c r="LGB4" s="61"/>
      <c r="LGC4" s="61"/>
      <c r="LGD4" s="61"/>
      <c r="LGE4" s="61"/>
      <c r="LGF4" s="61"/>
      <c r="LGG4" s="61"/>
      <c r="LGH4" s="61"/>
      <c r="LGI4" s="61"/>
      <c r="LGJ4" s="61"/>
      <c r="LGK4" s="61"/>
      <c r="LGL4" s="61"/>
      <c r="LGM4" s="61"/>
      <c r="LGN4" s="61"/>
      <c r="LGO4" s="61"/>
      <c r="LGP4" s="61"/>
      <c r="LGQ4" s="61"/>
      <c r="LGR4" s="61"/>
      <c r="LGS4" s="61"/>
      <c r="LGT4" s="61"/>
      <c r="LGU4" s="61"/>
      <c r="LGV4" s="61"/>
      <c r="LGW4" s="61"/>
      <c r="LGX4" s="61"/>
      <c r="LGY4" s="61"/>
      <c r="LGZ4" s="61"/>
      <c r="LHA4" s="61"/>
      <c r="LHB4" s="61"/>
      <c r="LHC4" s="61"/>
      <c r="LHD4" s="61"/>
      <c r="LHE4" s="61"/>
      <c r="LHF4" s="61"/>
      <c r="LHG4" s="61"/>
      <c r="LHH4" s="61"/>
      <c r="LHI4" s="61"/>
      <c r="LHJ4" s="61"/>
      <c r="LHK4" s="61"/>
      <c r="LHL4" s="61"/>
      <c r="LHM4" s="61"/>
      <c r="LHN4" s="61"/>
      <c r="LHO4" s="61"/>
      <c r="LHP4" s="61"/>
      <c r="LHQ4" s="61"/>
      <c r="LHR4" s="61"/>
      <c r="LHS4" s="61"/>
      <c r="LHT4" s="61"/>
      <c r="LHU4" s="61"/>
      <c r="LHV4" s="61"/>
      <c r="LHW4" s="61"/>
      <c r="LHX4" s="61"/>
      <c r="LHY4" s="61"/>
      <c r="LHZ4" s="61"/>
      <c r="LIA4" s="61"/>
      <c r="LIB4" s="61"/>
      <c r="LIC4" s="61"/>
      <c r="LID4" s="61"/>
      <c r="LIE4" s="61"/>
      <c r="LIF4" s="61"/>
      <c r="LIG4" s="61"/>
      <c r="LIH4" s="61"/>
      <c r="LII4" s="61"/>
      <c r="LIJ4" s="61"/>
      <c r="LIK4" s="61"/>
      <c r="LIL4" s="61"/>
      <c r="LIM4" s="61"/>
      <c r="LIN4" s="61"/>
      <c r="LIO4" s="61"/>
      <c r="LIP4" s="61"/>
      <c r="LIQ4" s="61"/>
      <c r="LIR4" s="61"/>
      <c r="LIS4" s="61"/>
      <c r="LIT4" s="61"/>
      <c r="LIU4" s="61"/>
      <c r="LIV4" s="61"/>
      <c r="LIW4" s="61"/>
      <c r="LIX4" s="61"/>
      <c r="LIY4" s="61"/>
      <c r="LIZ4" s="61"/>
      <c r="LJA4" s="61"/>
      <c r="LJB4" s="61"/>
      <c r="LJC4" s="61"/>
      <c r="LJD4" s="61"/>
      <c r="LJE4" s="61"/>
      <c r="LJF4" s="61"/>
      <c r="LJG4" s="61"/>
      <c r="LJH4" s="61"/>
      <c r="LJI4" s="61"/>
      <c r="LJJ4" s="61"/>
      <c r="LJK4" s="61"/>
      <c r="LJL4" s="61"/>
      <c r="LJM4" s="61"/>
      <c r="LJN4" s="61"/>
      <c r="LJO4" s="61"/>
      <c r="LJP4" s="61"/>
      <c r="LJQ4" s="61"/>
      <c r="LJR4" s="61"/>
      <c r="LJS4" s="61"/>
      <c r="LJT4" s="61"/>
      <c r="LJU4" s="61"/>
      <c r="LJV4" s="61"/>
      <c r="LJW4" s="61"/>
      <c r="LJX4" s="61"/>
      <c r="LJY4" s="61"/>
      <c r="LJZ4" s="61"/>
      <c r="LKA4" s="61"/>
      <c r="LKB4" s="61"/>
      <c r="LKC4" s="61"/>
      <c r="LKD4" s="61"/>
      <c r="LKE4" s="61"/>
      <c r="LKF4" s="61"/>
      <c r="LKG4" s="61"/>
      <c r="LKH4" s="61"/>
      <c r="LKI4" s="61"/>
      <c r="LKJ4" s="61"/>
      <c r="LKK4" s="61"/>
      <c r="LKL4" s="61"/>
      <c r="LKM4" s="61"/>
      <c r="LKN4" s="61"/>
      <c r="LKO4" s="61"/>
      <c r="LKP4" s="61"/>
      <c r="LKQ4" s="61"/>
      <c r="LKR4" s="61"/>
      <c r="LKS4" s="61"/>
      <c r="LKT4" s="61"/>
      <c r="LKU4" s="61"/>
      <c r="LKV4" s="61"/>
      <c r="LKW4" s="61"/>
      <c r="LKX4" s="61"/>
      <c r="LKY4" s="61"/>
      <c r="LKZ4" s="61"/>
      <c r="LLA4" s="61"/>
      <c r="LLB4" s="61"/>
      <c r="LLC4" s="61"/>
      <c r="LLD4" s="61"/>
      <c r="LLE4" s="61"/>
      <c r="LLF4" s="61"/>
      <c r="LLG4" s="61"/>
      <c r="LLH4" s="61"/>
      <c r="LLI4" s="61"/>
      <c r="LLJ4" s="61"/>
      <c r="LLK4" s="61"/>
      <c r="LLL4" s="61"/>
      <c r="LLM4" s="61"/>
      <c r="LLN4" s="61"/>
      <c r="LLO4" s="61"/>
      <c r="LLP4" s="61"/>
      <c r="LLQ4" s="61"/>
      <c r="LLR4" s="61"/>
      <c r="LLS4" s="61"/>
      <c r="LLT4" s="61"/>
      <c r="LLU4" s="61"/>
      <c r="LLV4" s="61"/>
      <c r="LLW4" s="61"/>
      <c r="LLX4" s="61"/>
      <c r="LLY4" s="61"/>
      <c r="LLZ4" s="61"/>
      <c r="LMA4" s="61"/>
      <c r="LMB4" s="61"/>
      <c r="LMC4" s="61"/>
      <c r="LMD4" s="61"/>
      <c r="LME4" s="61"/>
      <c r="LMF4" s="61"/>
      <c r="LMG4" s="61"/>
      <c r="LMH4" s="61"/>
      <c r="LMI4" s="61"/>
      <c r="LMJ4" s="61"/>
      <c r="LMK4" s="61"/>
      <c r="LML4" s="61"/>
      <c r="LMM4" s="61"/>
      <c r="LMN4" s="61"/>
      <c r="LMO4" s="61"/>
      <c r="LMP4" s="61"/>
      <c r="LMQ4" s="61"/>
      <c r="LMR4" s="61"/>
      <c r="LMS4" s="61"/>
      <c r="LMT4" s="61"/>
      <c r="LMU4" s="61"/>
      <c r="LMV4" s="61"/>
      <c r="LMW4" s="61"/>
      <c r="LMX4" s="61"/>
      <c r="LMY4" s="61"/>
      <c r="LMZ4" s="61"/>
      <c r="LNA4" s="61"/>
      <c r="LNB4" s="61"/>
      <c r="LNC4" s="61"/>
      <c r="LND4" s="61"/>
      <c r="LNE4" s="61"/>
      <c r="LNF4" s="61"/>
      <c r="LNG4" s="61"/>
      <c r="LNH4" s="61"/>
      <c r="LNI4" s="61"/>
      <c r="LNJ4" s="61"/>
      <c r="LNK4" s="61"/>
      <c r="LNL4" s="61"/>
      <c r="LNM4" s="61"/>
      <c r="LNN4" s="61"/>
      <c r="LNO4" s="61"/>
      <c r="LNP4" s="61"/>
      <c r="LNQ4" s="61"/>
      <c r="LNR4" s="61"/>
      <c r="LNS4" s="61"/>
      <c r="LNT4" s="61"/>
      <c r="LNU4" s="61"/>
      <c r="LNV4" s="61"/>
      <c r="LNW4" s="61"/>
      <c r="LNX4" s="61"/>
      <c r="LNY4" s="61"/>
      <c r="LNZ4" s="61"/>
      <c r="LOA4" s="61"/>
      <c r="LOB4" s="61"/>
      <c r="LOC4" s="61"/>
      <c r="LOD4" s="61"/>
      <c r="LOE4" s="61"/>
      <c r="LOF4" s="61"/>
      <c r="LOG4" s="61"/>
      <c r="LOH4" s="61"/>
      <c r="LOI4" s="61"/>
      <c r="LOJ4" s="61"/>
      <c r="LOK4" s="61"/>
      <c r="LOL4" s="61"/>
      <c r="LOM4" s="61"/>
      <c r="LON4" s="61"/>
      <c r="LOO4" s="61"/>
      <c r="LOP4" s="61"/>
      <c r="LOQ4" s="61"/>
      <c r="LOR4" s="61"/>
      <c r="LOS4" s="61"/>
      <c r="LOT4" s="61"/>
      <c r="LOU4" s="61"/>
      <c r="LOV4" s="61"/>
      <c r="LOW4" s="61"/>
      <c r="LOX4" s="61"/>
      <c r="LOY4" s="61"/>
      <c r="LOZ4" s="61"/>
      <c r="LPA4" s="61"/>
      <c r="LPB4" s="61"/>
      <c r="LPC4" s="61"/>
      <c r="LPD4" s="61"/>
      <c r="LPE4" s="61"/>
      <c r="LPF4" s="61"/>
      <c r="LPG4" s="61"/>
      <c r="LPH4" s="61"/>
      <c r="LPI4" s="61"/>
      <c r="LPJ4" s="61"/>
      <c r="LPK4" s="61"/>
      <c r="LPL4" s="61"/>
      <c r="LPM4" s="61"/>
      <c r="LPN4" s="61"/>
      <c r="LPO4" s="61"/>
      <c r="LPP4" s="61"/>
      <c r="LPQ4" s="61"/>
      <c r="LPR4" s="61"/>
      <c r="LPS4" s="61"/>
      <c r="LPT4" s="61"/>
      <c r="LPU4" s="61"/>
      <c r="LPV4" s="61"/>
      <c r="LPW4" s="61"/>
      <c r="LPX4" s="61"/>
      <c r="LPY4" s="61"/>
      <c r="LPZ4" s="61"/>
      <c r="LQA4" s="61"/>
      <c r="LQB4" s="61"/>
      <c r="LQC4" s="61"/>
      <c r="LQD4" s="61"/>
      <c r="LQE4" s="61"/>
      <c r="LQF4" s="61"/>
      <c r="LQG4" s="61"/>
      <c r="LQH4" s="61"/>
      <c r="LQI4" s="61"/>
      <c r="LQJ4" s="61"/>
      <c r="LQK4" s="61"/>
      <c r="LQL4" s="61"/>
      <c r="LQM4" s="61"/>
      <c r="LQN4" s="61"/>
      <c r="LQO4" s="61"/>
      <c r="LQP4" s="61"/>
      <c r="LQQ4" s="61"/>
      <c r="LQR4" s="61"/>
      <c r="LQS4" s="61"/>
      <c r="LQT4" s="61"/>
      <c r="LQU4" s="61"/>
      <c r="LQV4" s="61"/>
      <c r="LQW4" s="61"/>
      <c r="LQX4" s="61"/>
      <c r="LQY4" s="61"/>
      <c r="LQZ4" s="61"/>
      <c r="LRA4" s="61"/>
      <c r="LRB4" s="61"/>
      <c r="LRC4" s="61"/>
      <c r="LRD4" s="61"/>
      <c r="LRE4" s="61"/>
      <c r="LRF4" s="61"/>
      <c r="LRG4" s="61"/>
      <c r="LRH4" s="61"/>
      <c r="LRI4" s="61"/>
      <c r="LRJ4" s="61"/>
      <c r="LRK4" s="61"/>
      <c r="LRL4" s="61"/>
      <c r="LRM4" s="61"/>
      <c r="LRN4" s="61"/>
      <c r="LRO4" s="61"/>
      <c r="LRP4" s="61"/>
      <c r="LRQ4" s="61"/>
      <c r="LRR4" s="61"/>
      <c r="LRS4" s="61"/>
      <c r="LRT4" s="61"/>
      <c r="LRU4" s="61"/>
      <c r="LRV4" s="61"/>
      <c r="LRW4" s="61"/>
      <c r="LRX4" s="61"/>
      <c r="LRY4" s="61"/>
      <c r="LRZ4" s="61"/>
      <c r="LSA4" s="61"/>
      <c r="LSB4" s="61"/>
      <c r="LSC4" s="61"/>
      <c r="LSD4" s="61"/>
      <c r="LSE4" s="61"/>
      <c r="LSF4" s="61"/>
      <c r="LSG4" s="61"/>
      <c r="LSH4" s="61"/>
      <c r="LSI4" s="61"/>
      <c r="LSJ4" s="61"/>
      <c r="LSK4" s="61"/>
      <c r="LSL4" s="61"/>
      <c r="LSM4" s="61"/>
      <c r="LSN4" s="61"/>
      <c r="LSO4" s="61"/>
      <c r="LSP4" s="61"/>
      <c r="LSQ4" s="61"/>
      <c r="LSR4" s="61"/>
      <c r="LSS4" s="61"/>
      <c r="LST4" s="61"/>
      <c r="LSU4" s="61"/>
      <c r="LSV4" s="61"/>
      <c r="LSW4" s="61"/>
      <c r="LSX4" s="61"/>
      <c r="LSY4" s="61"/>
      <c r="LSZ4" s="61"/>
      <c r="LTA4" s="61"/>
      <c r="LTB4" s="61"/>
      <c r="LTC4" s="61"/>
      <c r="LTD4" s="61"/>
      <c r="LTE4" s="61"/>
      <c r="LTF4" s="61"/>
      <c r="LTG4" s="61"/>
      <c r="LTH4" s="61"/>
      <c r="LTI4" s="61"/>
      <c r="LTJ4" s="61"/>
      <c r="LTK4" s="61"/>
      <c r="LTL4" s="61"/>
      <c r="LTM4" s="61"/>
      <c r="LTN4" s="61"/>
      <c r="LTO4" s="61"/>
      <c r="LTP4" s="61"/>
      <c r="LTQ4" s="61"/>
      <c r="LTR4" s="61"/>
      <c r="LTS4" s="61"/>
      <c r="LTT4" s="61"/>
      <c r="LTU4" s="61"/>
      <c r="LTV4" s="61"/>
      <c r="LTW4" s="61"/>
      <c r="LTX4" s="61"/>
      <c r="LTY4" s="61"/>
      <c r="LTZ4" s="61"/>
      <c r="LUA4" s="61"/>
      <c r="LUB4" s="61"/>
      <c r="LUC4" s="61"/>
      <c r="LUD4" s="61"/>
      <c r="LUE4" s="61"/>
      <c r="LUF4" s="61"/>
      <c r="LUG4" s="61"/>
      <c r="LUH4" s="61"/>
      <c r="LUI4" s="61"/>
      <c r="LUJ4" s="61"/>
      <c r="LUK4" s="61"/>
      <c r="LUL4" s="61"/>
      <c r="LUM4" s="61"/>
      <c r="LUN4" s="61"/>
      <c r="LUO4" s="61"/>
      <c r="LUP4" s="61"/>
      <c r="LUQ4" s="61"/>
      <c r="LUR4" s="61"/>
      <c r="LUS4" s="61"/>
      <c r="LUT4" s="61"/>
      <c r="LUU4" s="61"/>
      <c r="LUV4" s="61"/>
      <c r="LUW4" s="61"/>
      <c r="LUX4" s="61"/>
      <c r="LUY4" s="61"/>
      <c r="LUZ4" s="61"/>
      <c r="LVA4" s="61"/>
      <c r="LVB4" s="61"/>
      <c r="LVC4" s="61"/>
      <c r="LVD4" s="61"/>
      <c r="LVE4" s="61"/>
      <c r="LVF4" s="61"/>
      <c r="LVG4" s="61"/>
      <c r="LVH4" s="61"/>
      <c r="LVI4" s="61"/>
      <c r="LVJ4" s="61"/>
      <c r="LVK4" s="61"/>
      <c r="LVL4" s="61"/>
      <c r="LVM4" s="61"/>
      <c r="LVN4" s="61"/>
      <c r="LVO4" s="61"/>
      <c r="LVP4" s="61"/>
      <c r="LVQ4" s="61"/>
      <c r="LVR4" s="61"/>
      <c r="LVS4" s="61"/>
      <c r="LVT4" s="61"/>
      <c r="LVU4" s="61"/>
      <c r="LVV4" s="61"/>
      <c r="LVW4" s="61"/>
      <c r="LVX4" s="61"/>
      <c r="LVY4" s="61"/>
      <c r="LVZ4" s="61"/>
      <c r="LWA4" s="61"/>
      <c r="LWB4" s="61"/>
      <c r="LWC4" s="61"/>
      <c r="LWD4" s="61"/>
      <c r="LWE4" s="61"/>
      <c r="LWF4" s="61"/>
      <c r="LWG4" s="61"/>
      <c r="LWH4" s="61"/>
      <c r="LWI4" s="61"/>
      <c r="LWJ4" s="61"/>
      <c r="LWK4" s="61"/>
      <c r="LWL4" s="61"/>
      <c r="LWM4" s="61"/>
      <c r="LWN4" s="61"/>
      <c r="LWO4" s="61"/>
      <c r="LWP4" s="61"/>
      <c r="LWQ4" s="61"/>
      <c r="LWR4" s="61"/>
      <c r="LWS4" s="61"/>
      <c r="LWT4" s="61"/>
      <c r="LWU4" s="61"/>
      <c r="LWV4" s="61"/>
      <c r="LWW4" s="61"/>
      <c r="LWX4" s="61"/>
      <c r="LWY4" s="61"/>
      <c r="LWZ4" s="61"/>
      <c r="LXA4" s="61"/>
      <c r="LXB4" s="61"/>
      <c r="LXC4" s="61"/>
      <c r="LXD4" s="61"/>
      <c r="LXE4" s="61"/>
      <c r="LXF4" s="61"/>
      <c r="LXG4" s="61"/>
      <c r="LXH4" s="61"/>
      <c r="LXI4" s="61"/>
      <c r="LXJ4" s="61"/>
      <c r="LXK4" s="61"/>
      <c r="LXL4" s="61"/>
      <c r="LXM4" s="61"/>
      <c r="LXN4" s="61"/>
      <c r="LXO4" s="61"/>
      <c r="LXP4" s="61"/>
      <c r="LXQ4" s="61"/>
      <c r="LXR4" s="61"/>
      <c r="LXS4" s="61"/>
      <c r="LXT4" s="61"/>
      <c r="LXU4" s="61"/>
      <c r="LXV4" s="61"/>
      <c r="LXW4" s="61"/>
      <c r="LXX4" s="61"/>
      <c r="LXY4" s="61"/>
      <c r="LXZ4" s="61"/>
      <c r="LYA4" s="61"/>
      <c r="LYB4" s="61"/>
      <c r="LYC4" s="61"/>
      <c r="LYD4" s="61"/>
      <c r="LYE4" s="61"/>
      <c r="LYF4" s="61"/>
      <c r="LYG4" s="61"/>
      <c r="LYH4" s="61"/>
      <c r="LYI4" s="61"/>
      <c r="LYJ4" s="61"/>
      <c r="LYK4" s="61"/>
      <c r="LYL4" s="61"/>
      <c r="LYM4" s="61"/>
      <c r="LYN4" s="61"/>
      <c r="LYO4" s="61"/>
      <c r="LYP4" s="61"/>
      <c r="LYQ4" s="61"/>
      <c r="LYR4" s="61"/>
      <c r="LYS4" s="61"/>
      <c r="LYT4" s="61"/>
      <c r="LYU4" s="61"/>
      <c r="LYV4" s="61"/>
      <c r="LYW4" s="61"/>
      <c r="LYX4" s="61"/>
      <c r="LYY4" s="61"/>
      <c r="LYZ4" s="61"/>
      <c r="LZA4" s="61"/>
      <c r="LZB4" s="61"/>
      <c r="LZC4" s="61"/>
      <c r="LZD4" s="61"/>
      <c r="LZE4" s="61"/>
      <c r="LZF4" s="61"/>
      <c r="LZG4" s="61"/>
      <c r="LZH4" s="61"/>
      <c r="LZI4" s="61"/>
      <c r="LZJ4" s="61"/>
      <c r="LZK4" s="61"/>
      <c r="LZL4" s="61"/>
      <c r="LZM4" s="61"/>
      <c r="LZN4" s="61"/>
      <c r="LZO4" s="61"/>
      <c r="LZP4" s="61"/>
      <c r="LZQ4" s="61"/>
      <c r="LZR4" s="61"/>
      <c r="LZS4" s="61"/>
      <c r="LZT4" s="61"/>
      <c r="LZU4" s="61"/>
      <c r="LZV4" s="61"/>
      <c r="LZW4" s="61"/>
      <c r="LZX4" s="61"/>
      <c r="LZY4" s="61"/>
      <c r="LZZ4" s="61"/>
      <c r="MAA4" s="61"/>
      <c r="MAB4" s="61"/>
      <c r="MAC4" s="61"/>
      <c r="MAD4" s="61"/>
      <c r="MAE4" s="61"/>
      <c r="MAF4" s="61"/>
      <c r="MAG4" s="61"/>
      <c r="MAH4" s="61"/>
      <c r="MAI4" s="61"/>
      <c r="MAJ4" s="61"/>
      <c r="MAK4" s="61"/>
      <c r="MAL4" s="61"/>
      <c r="MAM4" s="61"/>
      <c r="MAN4" s="61"/>
      <c r="MAO4" s="61"/>
      <c r="MAP4" s="61"/>
      <c r="MAQ4" s="61"/>
      <c r="MAR4" s="61"/>
      <c r="MAS4" s="61"/>
      <c r="MAT4" s="61"/>
      <c r="MAU4" s="61"/>
      <c r="MAV4" s="61"/>
      <c r="MAW4" s="61"/>
      <c r="MAX4" s="61"/>
      <c r="MAY4" s="61"/>
      <c r="MAZ4" s="61"/>
      <c r="MBA4" s="61"/>
      <c r="MBB4" s="61"/>
      <c r="MBC4" s="61"/>
      <c r="MBD4" s="61"/>
      <c r="MBE4" s="61"/>
      <c r="MBF4" s="61"/>
      <c r="MBG4" s="61"/>
      <c r="MBH4" s="61"/>
      <c r="MBI4" s="61"/>
      <c r="MBJ4" s="61"/>
      <c r="MBK4" s="61"/>
      <c r="MBL4" s="61"/>
      <c r="MBM4" s="61"/>
      <c r="MBN4" s="61"/>
      <c r="MBO4" s="61"/>
      <c r="MBP4" s="61"/>
      <c r="MBQ4" s="61"/>
      <c r="MBR4" s="61"/>
      <c r="MBS4" s="61"/>
      <c r="MBT4" s="61"/>
      <c r="MBU4" s="61"/>
      <c r="MBV4" s="61"/>
      <c r="MBW4" s="61"/>
      <c r="MBX4" s="61"/>
      <c r="MBY4" s="61"/>
      <c r="MBZ4" s="61"/>
      <c r="MCA4" s="61"/>
      <c r="MCB4" s="61"/>
      <c r="MCC4" s="61"/>
      <c r="MCD4" s="61"/>
      <c r="MCE4" s="61"/>
      <c r="MCF4" s="61"/>
      <c r="MCG4" s="61"/>
      <c r="MCH4" s="61"/>
      <c r="MCI4" s="61"/>
      <c r="MCJ4" s="61"/>
      <c r="MCK4" s="61"/>
      <c r="MCL4" s="61"/>
      <c r="MCM4" s="61"/>
      <c r="MCN4" s="61"/>
      <c r="MCO4" s="61"/>
      <c r="MCP4" s="61"/>
      <c r="MCQ4" s="61"/>
      <c r="MCR4" s="61"/>
      <c r="MCS4" s="61"/>
      <c r="MCT4" s="61"/>
      <c r="MCU4" s="61"/>
      <c r="MCV4" s="61"/>
      <c r="MCW4" s="61"/>
      <c r="MCX4" s="61"/>
      <c r="MCY4" s="61"/>
      <c r="MCZ4" s="61"/>
      <c r="MDA4" s="61"/>
      <c r="MDB4" s="61"/>
      <c r="MDC4" s="61"/>
      <c r="MDD4" s="61"/>
      <c r="MDE4" s="61"/>
      <c r="MDF4" s="61"/>
      <c r="MDG4" s="61"/>
      <c r="MDH4" s="61"/>
      <c r="MDI4" s="61"/>
      <c r="MDJ4" s="61"/>
      <c r="MDK4" s="61"/>
      <c r="MDL4" s="61"/>
      <c r="MDM4" s="61"/>
      <c r="MDN4" s="61"/>
      <c r="MDO4" s="61"/>
      <c r="MDP4" s="61"/>
      <c r="MDQ4" s="61"/>
      <c r="MDR4" s="61"/>
      <c r="MDS4" s="61"/>
      <c r="MDT4" s="61"/>
      <c r="MDU4" s="61"/>
      <c r="MDV4" s="61"/>
      <c r="MDW4" s="61"/>
      <c r="MDX4" s="61"/>
      <c r="MDY4" s="61"/>
      <c r="MDZ4" s="61"/>
      <c r="MEA4" s="61"/>
      <c r="MEB4" s="61"/>
      <c r="MEC4" s="61"/>
      <c r="MED4" s="61"/>
      <c r="MEE4" s="61"/>
      <c r="MEF4" s="61"/>
      <c r="MEG4" s="61"/>
      <c r="MEH4" s="61"/>
      <c r="MEI4" s="61"/>
      <c r="MEJ4" s="61"/>
      <c r="MEK4" s="61"/>
      <c r="MEL4" s="61"/>
      <c r="MEM4" s="61"/>
      <c r="MEN4" s="61"/>
      <c r="MEO4" s="61"/>
      <c r="MEP4" s="61"/>
      <c r="MEQ4" s="61"/>
      <c r="MER4" s="61"/>
      <c r="MES4" s="61"/>
      <c r="MET4" s="61"/>
      <c r="MEU4" s="61"/>
      <c r="MEV4" s="61"/>
      <c r="MEW4" s="61"/>
      <c r="MEX4" s="61"/>
      <c r="MEY4" s="61"/>
      <c r="MEZ4" s="61"/>
      <c r="MFA4" s="61"/>
      <c r="MFB4" s="61"/>
      <c r="MFC4" s="61"/>
      <c r="MFD4" s="61"/>
      <c r="MFE4" s="61"/>
      <c r="MFF4" s="61"/>
      <c r="MFG4" s="61"/>
      <c r="MFH4" s="61"/>
      <c r="MFI4" s="61"/>
      <c r="MFJ4" s="61"/>
      <c r="MFK4" s="61"/>
      <c r="MFL4" s="61"/>
      <c r="MFM4" s="61"/>
      <c r="MFN4" s="61"/>
      <c r="MFO4" s="61"/>
      <c r="MFP4" s="61"/>
      <c r="MFQ4" s="61"/>
      <c r="MFR4" s="61"/>
      <c r="MFS4" s="61"/>
      <c r="MFT4" s="61"/>
      <c r="MFU4" s="61"/>
      <c r="MFV4" s="61"/>
      <c r="MFW4" s="61"/>
      <c r="MFX4" s="61"/>
      <c r="MFY4" s="61"/>
      <c r="MFZ4" s="61"/>
      <c r="MGA4" s="61"/>
      <c r="MGB4" s="61"/>
      <c r="MGC4" s="61"/>
      <c r="MGD4" s="61"/>
      <c r="MGE4" s="61"/>
      <c r="MGF4" s="61"/>
      <c r="MGG4" s="61"/>
      <c r="MGH4" s="61"/>
      <c r="MGI4" s="61"/>
      <c r="MGJ4" s="61"/>
      <c r="MGK4" s="61"/>
      <c r="MGL4" s="61"/>
      <c r="MGM4" s="61"/>
      <c r="MGN4" s="61"/>
      <c r="MGO4" s="61"/>
      <c r="MGP4" s="61"/>
      <c r="MGQ4" s="61"/>
      <c r="MGR4" s="61"/>
      <c r="MGS4" s="61"/>
      <c r="MGT4" s="61"/>
      <c r="MGU4" s="61"/>
      <c r="MGV4" s="61"/>
      <c r="MGW4" s="61"/>
      <c r="MGX4" s="61"/>
      <c r="MGY4" s="61"/>
      <c r="MGZ4" s="61"/>
      <c r="MHA4" s="61"/>
      <c r="MHB4" s="61"/>
      <c r="MHC4" s="61"/>
      <c r="MHD4" s="61"/>
      <c r="MHE4" s="61"/>
      <c r="MHF4" s="61"/>
      <c r="MHG4" s="61"/>
      <c r="MHH4" s="61"/>
      <c r="MHI4" s="61"/>
      <c r="MHJ4" s="61"/>
      <c r="MHK4" s="61"/>
      <c r="MHL4" s="61"/>
      <c r="MHM4" s="61"/>
      <c r="MHN4" s="61"/>
      <c r="MHO4" s="61"/>
      <c r="MHP4" s="61"/>
      <c r="MHQ4" s="61"/>
      <c r="MHR4" s="61"/>
      <c r="MHS4" s="61"/>
      <c r="MHT4" s="61"/>
      <c r="MHU4" s="61"/>
      <c r="MHV4" s="61"/>
      <c r="MHW4" s="61"/>
      <c r="MHX4" s="61"/>
      <c r="MHY4" s="61"/>
      <c r="MHZ4" s="61"/>
      <c r="MIA4" s="61"/>
      <c r="MIB4" s="61"/>
      <c r="MIC4" s="61"/>
      <c r="MID4" s="61"/>
      <c r="MIE4" s="61"/>
      <c r="MIF4" s="61"/>
      <c r="MIG4" s="61"/>
      <c r="MIH4" s="61"/>
      <c r="MII4" s="61"/>
      <c r="MIJ4" s="61"/>
      <c r="MIK4" s="61"/>
      <c r="MIL4" s="61"/>
      <c r="MIM4" s="61"/>
      <c r="MIN4" s="61"/>
      <c r="MIO4" s="61"/>
      <c r="MIP4" s="61"/>
      <c r="MIQ4" s="61"/>
      <c r="MIR4" s="61"/>
      <c r="MIS4" s="61"/>
      <c r="MIT4" s="61"/>
      <c r="MIU4" s="61"/>
      <c r="MIV4" s="61"/>
      <c r="MIW4" s="61"/>
      <c r="MIX4" s="61"/>
      <c r="MIY4" s="61"/>
      <c r="MIZ4" s="61"/>
      <c r="MJA4" s="61"/>
      <c r="MJB4" s="61"/>
      <c r="MJC4" s="61"/>
      <c r="MJD4" s="61"/>
      <c r="MJE4" s="61"/>
      <c r="MJF4" s="61"/>
      <c r="MJG4" s="61"/>
      <c r="MJH4" s="61"/>
      <c r="MJI4" s="61"/>
      <c r="MJJ4" s="61"/>
      <c r="MJK4" s="61"/>
      <c r="MJL4" s="61"/>
      <c r="MJM4" s="61"/>
      <c r="MJN4" s="61"/>
      <c r="MJO4" s="61"/>
      <c r="MJP4" s="61"/>
      <c r="MJQ4" s="61"/>
      <c r="MJR4" s="61"/>
      <c r="MJS4" s="61"/>
      <c r="MJT4" s="61"/>
      <c r="MJU4" s="61"/>
      <c r="MJV4" s="61"/>
      <c r="MJW4" s="61"/>
      <c r="MJX4" s="61"/>
      <c r="MJY4" s="61"/>
      <c r="MJZ4" s="61"/>
      <c r="MKA4" s="61"/>
      <c r="MKB4" s="61"/>
      <c r="MKC4" s="61"/>
      <c r="MKD4" s="61"/>
      <c r="MKE4" s="61"/>
      <c r="MKF4" s="61"/>
      <c r="MKG4" s="61"/>
      <c r="MKH4" s="61"/>
      <c r="MKI4" s="61"/>
      <c r="MKJ4" s="61"/>
      <c r="MKK4" s="61"/>
      <c r="MKL4" s="61"/>
      <c r="MKM4" s="61"/>
      <c r="MKN4" s="61"/>
      <c r="MKO4" s="61"/>
      <c r="MKP4" s="61"/>
      <c r="MKQ4" s="61"/>
      <c r="MKR4" s="61"/>
      <c r="MKS4" s="61"/>
      <c r="MKT4" s="61"/>
      <c r="MKU4" s="61"/>
      <c r="MKV4" s="61"/>
      <c r="MKW4" s="61"/>
      <c r="MKX4" s="61"/>
      <c r="MKY4" s="61"/>
      <c r="MKZ4" s="61"/>
      <c r="MLA4" s="61"/>
      <c r="MLB4" s="61"/>
      <c r="MLC4" s="61"/>
      <c r="MLD4" s="61"/>
      <c r="MLE4" s="61"/>
      <c r="MLF4" s="61"/>
      <c r="MLG4" s="61"/>
      <c r="MLH4" s="61"/>
      <c r="MLI4" s="61"/>
      <c r="MLJ4" s="61"/>
      <c r="MLK4" s="61"/>
      <c r="MLL4" s="61"/>
      <c r="MLM4" s="61"/>
      <c r="MLN4" s="61"/>
      <c r="MLO4" s="61"/>
      <c r="MLP4" s="61"/>
      <c r="MLQ4" s="61"/>
      <c r="MLR4" s="61"/>
      <c r="MLS4" s="61"/>
      <c r="MLT4" s="61"/>
      <c r="MLU4" s="61"/>
      <c r="MLV4" s="61"/>
      <c r="MLW4" s="61"/>
      <c r="MLX4" s="61"/>
      <c r="MLY4" s="61"/>
      <c r="MLZ4" s="61"/>
      <c r="MMA4" s="61"/>
      <c r="MMB4" s="61"/>
      <c r="MMC4" s="61"/>
      <c r="MMD4" s="61"/>
      <c r="MME4" s="61"/>
      <c r="MMF4" s="61"/>
      <c r="MMG4" s="61"/>
      <c r="MMH4" s="61"/>
      <c r="MMI4" s="61"/>
      <c r="MMJ4" s="61"/>
      <c r="MMK4" s="61"/>
      <c r="MML4" s="61"/>
      <c r="MMM4" s="61"/>
      <c r="MMN4" s="61"/>
      <c r="MMO4" s="61"/>
      <c r="MMP4" s="61"/>
      <c r="MMQ4" s="61"/>
      <c r="MMR4" s="61"/>
      <c r="MMS4" s="61"/>
      <c r="MMT4" s="61"/>
      <c r="MMU4" s="61"/>
      <c r="MMV4" s="61"/>
      <c r="MMW4" s="61"/>
      <c r="MMX4" s="61"/>
      <c r="MMY4" s="61"/>
      <c r="MMZ4" s="61"/>
      <c r="MNA4" s="61"/>
      <c r="MNB4" s="61"/>
      <c r="MNC4" s="61"/>
      <c r="MND4" s="61"/>
      <c r="MNE4" s="61"/>
      <c r="MNF4" s="61"/>
      <c r="MNG4" s="61"/>
      <c r="MNH4" s="61"/>
      <c r="MNI4" s="61"/>
      <c r="MNJ4" s="61"/>
      <c r="MNK4" s="61"/>
      <c r="MNL4" s="61"/>
      <c r="MNM4" s="61"/>
      <c r="MNN4" s="61"/>
      <c r="MNO4" s="61"/>
      <c r="MNP4" s="61"/>
      <c r="MNQ4" s="61"/>
      <c r="MNR4" s="61"/>
      <c r="MNS4" s="61"/>
      <c r="MNT4" s="61"/>
      <c r="MNU4" s="61"/>
      <c r="MNV4" s="61"/>
      <c r="MNW4" s="61"/>
      <c r="MNX4" s="61"/>
      <c r="MNY4" s="61"/>
      <c r="MNZ4" s="61"/>
      <c r="MOA4" s="61"/>
      <c r="MOB4" s="61"/>
      <c r="MOC4" s="61"/>
      <c r="MOD4" s="61"/>
      <c r="MOE4" s="61"/>
      <c r="MOF4" s="61"/>
      <c r="MOG4" s="61"/>
      <c r="MOH4" s="61"/>
      <c r="MOI4" s="61"/>
      <c r="MOJ4" s="61"/>
      <c r="MOK4" s="61"/>
      <c r="MOL4" s="61"/>
      <c r="MOM4" s="61"/>
      <c r="MON4" s="61"/>
      <c r="MOO4" s="61"/>
      <c r="MOP4" s="61"/>
      <c r="MOQ4" s="61"/>
      <c r="MOR4" s="61"/>
      <c r="MOS4" s="61"/>
      <c r="MOT4" s="61"/>
      <c r="MOU4" s="61"/>
      <c r="MOV4" s="61"/>
      <c r="MOW4" s="61"/>
      <c r="MOX4" s="61"/>
      <c r="MOY4" s="61"/>
      <c r="MOZ4" s="61"/>
      <c r="MPA4" s="61"/>
      <c r="MPB4" s="61"/>
      <c r="MPC4" s="61"/>
      <c r="MPD4" s="61"/>
      <c r="MPE4" s="61"/>
      <c r="MPF4" s="61"/>
      <c r="MPG4" s="61"/>
      <c r="MPH4" s="61"/>
      <c r="MPI4" s="61"/>
      <c r="MPJ4" s="61"/>
      <c r="MPK4" s="61"/>
      <c r="MPL4" s="61"/>
      <c r="MPM4" s="61"/>
      <c r="MPN4" s="61"/>
      <c r="MPO4" s="61"/>
      <c r="MPP4" s="61"/>
      <c r="MPQ4" s="61"/>
      <c r="MPR4" s="61"/>
      <c r="MPS4" s="61"/>
      <c r="MPT4" s="61"/>
      <c r="MPU4" s="61"/>
      <c r="MPV4" s="61"/>
      <c r="MPW4" s="61"/>
      <c r="MPX4" s="61"/>
      <c r="MPY4" s="61"/>
      <c r="MPZ4" s="61"/>
      <c r="MQA4" s="61"/>
      <c r="MQB4" s="61"/>
      <c r="MQC4" s="61"/>
      <c r="MQD4" s="61"/>
      <c r="MQE4" s="61"/>
      <c r="MQF4" s="61"/>
      <c r="MQG4" s="61"/>
      <c r="MQH4" s="61"/>
      <c r="MQI4" s="61"/>
      <c r="MQJ4" s="61"/>
      <c r="MQK4" s="61"/>
      <c r="MQL4" s="61"/>
      <c r="MQM4" s="61"/>
      <c r="MQN4" s="61"/>
      <c r="MQO4" s="61"/>
      <c r="MQP4" s="61"/>
      <c r="MQQ4" s="61"/>
      <c r="MQR4" s="61"/>
      <c r="MQS4" s="61"/>
      <c r="MQT4" s="61"/>
      <c r="MQU4" s="61"/>
      <c r="MQV4" s="61"/>
      <c r="MQW4" s="61"/>
      <c r="MQX4" s="61"/>
      <c r="MQY4" s="61"/>
      <c r="MQZ4" s="61"/>
      <c r="MRA4" s="61"/>
      <c r="MRB4" s="61"/>
      <c r="MRC4" s="61"/>
      <c r="MRD4" s="61"/>
      <c r="MRE4" s="61"/>
      <c r="MRF4" s="61"/>
      <c r="MRG4" s="61"/>
      <c r="MRH4" s="61"/>
      <c r="MRI4" s="61"/>
      <c r="MRJ4" s="61"/>
      <c r="MRK4" s="61"/>
      <c r="MRL4" s="61"/>
      <c r="MRM4" s="61"/>
      <c r="MRN4" s="61"/>
      <c r="MRO4" s="61"/>
      <c r="MRP4" s="61"/>
      <c r="MRQ4" s="61"/>
      <c r="MRR4" s="61"/>
      <c r="MRS4" s="61"/>
      <c r="MRT4" s="61"/>
      <c r="MRU4" s="61"/>
      <c r="MRV4" s="61"/>
      <c r="MRW4" s="61"/>
      <c r="MRX4" s="61"/>
      <c r="MRY4" s="61"/>
      <c r="MRZ4" s="61"/>
      <c r="MSA4" s="61"/>
      <c r="MSB4" s="61"/>
      <c r="MSC4" s="61"/>
      <c r="MSD4" s="61"/>
      <c r="MSE4" s="61"/>
      <c r="MSF4" s="61"/>
      <c r="MSG4" s="61"/>
      <c r="MSH4" s="61"/>
      <c r="MSI4" s="61"/>
      <c r="MSJ4" s="61"/>
      <c r="MSK4" s="61"/>
      <c r="MSL4" s="61"/>
      <c r="MSM4" s="61"/>
      <c r="MSN4" s="61"/>
      <c r="MSO4" s="61"/>
      <c r="MSP4" s="61"/>
      <c r="MSQ4" s="61"/>
      <c r="MSR4" s="61"/>
      <c r="MSS4" s="61"/>
      <c r="MST4" s="61"/>
      <c r="MSU4" s="61"/>
      <c r="MSV4" s="61"/>
      <c r="MSW4" s="61"/>
      <c r="MSX4" s="61"/>
      <c r="MSY4" s="61"/>
      <c r="MSZ4" s="61"/>
      <c r="MTA4" s="61"/>
      <c r="MTB4" s="61"/>
      <c r="MTC4" s="61"/>
      <c r="MTD4" s="61"/>
      <c r="MTE4" s="61"/>
      <c r="MTF4" s="61"/>
      <c r="MTG4" s="61"/>
      <c r="MTH4" s="61"/>
      <c r="MTI4" s="61"/>
      <c r="MTJ4" s="61"/>
      <c r="MTK4" s="61"/>
      <c r="MTL4" s="61"/>
      <c r="MTM4" s="61"/>
      <c r="MTN4" s="61"/>
      <c r="MTO4" s="61"/>
      <c r="MTP4" s="61"/>
      <c r="MTQ4" s="61"/>
      <c r="MTR4" s="61"/>
      <c r="MTS4" s="61"/>
      <c r="MTT4" s="61"/>
      <c r="MTU4" s="61"/>
      <c r="MTV4" s="61"/>
      <c r="MTW4" s="61"/>
      <c r="MTX4" s="61"/>
      <c r="MTY4" s="61"/>
      <c r="MTZ4" s="61"/>
      <c r="MUA4" s="61"/>
      <c r="MUB4" s="61"/>
      <c r="MUC4" s="61"/>
      <c r="MUD4" s="61"/>
      <c r="MUE4" s="61"/>
      <c r="MUF4" s="61"/>
      <c r="MUG4" s="61"/>
      <c r="MUH4" s="61"/>
      <c r="MUI4" s="61"/>
      <c r="MUJ4" s="61"/>
      <c r="MUK4" s="61"/>
      <c r="MUL4" s="61"/>
      <c r="MUM4" s="61"/>
      <c r="MUN4" s="61"/>
      <c r="MUO4" s="61"/>
      <c r="MUP4" s="61"/>
      <c r="MUQ4" s="61"/>
      <c r="MUR4" s="61"/>
      <c r="MUS4" s="61"/>
      <c r="MUT4" s="61"/>
      <c r="MUU4" s="61"/>
      <c r="MUV4" s="61"/>
      <c r="MUW4" s="61"/>
      <c r="MUX4" s="61"/>
      <c r="MUY4" s="61"/>
      <c r="MUZ4" s="61"/>
      <c r="MVA4" s="61"/>
      <c r="MVB4" s="61"/>
      <c r="MVC4" s="61"/>
      <c r="MVD4" s="61"/>
      <c r="MVE4" s="61"/>
      <c r="MVF4" s="61"/>
      <c r="MVG4" s="61"/>
      <c r="MVH4" s="61"/>
      <c r="MVI4" s="61"/>
      <c r="MVJ4" s="61"/>
      <c r="MVK4" s="61"/>
      <c r="MVL4" s="61"/>
      <c r="MVM4" s="61"/>
      <c r="MVN4" s="61"/>
      <c r="MVO4" s="61"/>
      <c r="MVP4" s="61"/>
      <c r="MVQ4" s="61"/>
      <c r="MVR4" s="61"/>
      <c r="MVS4" s="61"/>
      <c r="MVT4" s="61"/>
      <c r="MVU4" s="61"/>
      <c r="MVV4" s="61"/>
      <c r="MVW4" s="61"/>
      <c r="MVX4" s="61"/>
      <c r="MVY4" s="61"/>
      <c r="MVZ4" s="61"/>
      <c r="MWA4" s="61"/>
      <c r="MWB4" s="61"/>
      <c r="MWC4" s="61"/>
      <c r="MWD4" s="61"/>
      <c r="MWE4" s="61"/>
      <c r="MWF4" s="61"/>
      <c r="MWG4" s="61"/>
      <c r="MWH4" s="61"/>
      <c r="MWI4" s="61"/>
      <c r="MWJ4" s="61"/>
      <c r="MWK4" s="61"/>
      <c r="MWL4" s="61"/>
      <c r="MWM4" s="61"/>
      <c r="MWN4" s="61"/>
      <c r="MWO4" s="61"/>
      <c r="MWP4" s="61"/>
      <c r="MWQ4" s="61"/>
      <c r="MWR4" s="61"/>
      <c r="MWS4" s="61"/>
      <c r="MWT4" s="61"/>
      <c r="MWU4" s="61"/>
      <c r="MWV4" s="61"/>
      <c r="MWW4" s="61"/>
      <c r="MWX4" s="61"/>
      <c r="MWY4" s="61"/>
      <c r="MWZ4" s="61"/>
      <c r="MXA4" s="61"/>
      <c r="MXB4" s="61"/>
      <c r="MXC4" s="61"/>
      <c r="MXD4" s="61"/>
      <c r="MXE4" s="61"/>
      <c r="MXF4" s="61"/>
      <c r="MXG4" s="61"/>
      <c r="MXH4" s="61"/>
      <c r="MXI4" s="61"/>
      <c r="MXJ4" s="61"/>
      <c r="MXK4" s="61"/>
      <c r="MXL4" s="61"/>
      <c r="MXM4" s="61"/>
      <c r="MXN4" s="61"/>
      <c r="MXO4" s="61"/>
      <c r="MXP4" s="61"/>
      <c r="MXQ4" s="61"/>
      <c r="MXR4" s="61"/>
      <c r="MXS4" s="61"/>
      <c r="MXT4" s="61"/>
      <c r="MXU4" s="61"/>
      <c r="MXV4" s="61"/>
      <c r="MXW4" s="61"/>
      <c r="MXX4" s="61"/>
      <c r="MXY4" s="61"/>
      <c r="MXZ4" s="61"/>
      <c r="MYA4" s="61"/>
      <c r="MYB4" s="61"/>
      <c r="MYC4" s="61"/>
      <c r="MYD4" s="61"/>
      <c r="MYE4" s="61"/>
      <c r="MYF4" s="61"/>
      <c r="MYG4" s="61"/>
      <c r="MYH4" s="61"/>
      <c r="MYI4" s="61"/>
      <c r="MYJ4" s="61"/>
      <c r="MYK4" s="61"/>
      <c r="MYL4" s="61"/>
      <c r="MYM4" s="61"/>
      <c r="MYN4" s="61"/>
      <c r="MYO4" s="61"/>
      <c r="MYP4" s="61"/>
      <c r="MYQ4" s="61"/>
      <c r="MYR4" s="61"/>
      <c r="MYS4" s="61"/>
      <c r="MYT4" s="61"/>
      <c r="MYU4" s="61"/>
      <c r="MYV4" s="61"/>
      <c r="MYW4" s="61"/>
      <c r="MYX4" s="61"/>
      <c r="MYY4" s="61"/>
      <c r="MYZ4" s="61"/>
      <c r="MZA4" s="61"/>
      <c r="MZB4" s="61"/>
      <c r="MZC4" s="61"/>
      <c r="MZD4" s="61"/>
      <c r="MZE4" s="61"/>
      <c r="MZF4" s="61"/>
      <c r="MZG4" s="61"/>
      <c r="MZH4" s="61"/>
      <c r="MZI4" s="61"/>
      <c r="MZJ4" s="61"/>
      <c r="MZK4" s="61"/>
      <c r="MZL4" s="61"/>
      <c r="MZM4" s="61"/>
      <c r="MZN4" s="61"/>
      <c r="MZO4" s="61"/>
      <c r="MZP4" s="61"/>
      <c r="MZQ4" s="61"/>
      <c r="MZR4" s="61"/>
      <c r="MZS4" s="61"/>
      <c r="MZT4" s="61"/>
      <c r="MZU4" s="61"/>
      <c r="MZV4" s="61"/>
      <c r="MZW4" s="61"/>
      <c r="MZX4" s="61"/>
      <c r="MZY4" s="61"/>
      <c r="MZZ4" s="61"/>
      <c r="NAA4" s="61"/>
      <c r="NAB4" s="61"/>
      <c r="NAC4" s="61"/>
      <c r="NAD4" s="61"/>
      <c r="NAE4" s="61"/>
      <c r="NAF4" s="61"/>
      <c r="NAG4" s="61"/>
      <c r="NAH4" s="61"/>
      <c r="NAI4" s="61"/>
      <c r="NAJ4" s="61"/>
      <c r="NAK4" s="61"/>
      <c r="NAL4" s="61"/>
      <c r="NAM4" s="61"/>
      <c r="NAN4" s="61"/>
      <c r="NAO4" s="61"/>
      <c r="NAP4" s="61"/>
      <c r="NAQ4" s="61"/>
      <c r="NAR4" s="61"/>
      <c r="NAS4" s="61"/>
      <c r="NAT4" s="61"/>
      <c r="NAU4" s="61"/>
      <c r="NAV4" s="61"/>
      <c r="NAW4" s="61"/>
      <c r="NAX4" s="61"/>
      <c r="NAY4" s="61"/>
      <c r="NAZ4" s="61"/>
      <c r="NBA4" s="61"/>
      <c r="NBB4" s="61"/>
      <c r="NBC4" s="61"/>
      <c r="NBD4" s="61"/>
      <c r="NBE4" s="61"/>
      <c r="NBF4" s="61"/>
      <c r="NBG4" s="61"/>
      <c r="NBH4" s="61"/>
      <c r="NBI4" s="61"/>
      <c r="NBJ4" s="61"/>
      <c r="NBK4" s="61"/>
      <c r="NBL4" s="61"/>
      <c r="NBM4" s="61"/>
      <c r="NBN4" s="61"/>
      <c r="NBO4" s="61"/>
      <c r="NBP4" s="61"/>
      <c r="NBQ4" s="61"/>
      <c r="NBR4" s="61"/>
      <c r="NBS4" s="61"/>
      <c r="NBT4" s="61"/>
      <c r="NBU4" s="61"/>
      <c r="NBV4" s="61"/>
      <c r="NBW4" s="61"/>
      <c r="NBX4" s="61"/>
      <c r="NBY4" s="61"/>
      <c r="NBZ4" s="61"/>
      <c r="NCA4" s="61"/>
      <c r="NCB4" s="61"/>
      <c r="NCC4" s="61"/>
      <c r="NCD4" s="61"/>
      <c r="NCE4" s="61"/>
      <c r="NCF4" s="61"/>
      <c r="NCG4" s="61"/>
      <c r="NCH4" s="61"/>
      <c r="NCI4" s="61"/>
      <c r="NCJ4" s="61"/>
      <c r="NCK4" s="61"/>
      <c r="NCL4" s="61"/>
      <c r="NCM4" s="61"/>
      <c r="NCN4" s="61"/>
      <c r="NCO4" s="61"/>
      <c r="NCP4" s="61"/>
      <c r="NCQ4" s="61"/>
      <c r="NCR4" s="61"/>
      <c r="NCS4" s="61"/>
      <c r="NCT4" s="61"/>
      <c r="NCU4" s="61"/>
      <c r="NCV4" s="61"/>
      <c r="NCW4" s="61"/>
      <c r="NCX4" s="61"/>
      <c r="NCY4" s="61"/>
      <c r="NCZ4" s="61"/>
      <c r="NDA4" s="61"/>
      <c r="NDB4" s="61"/>
      <c r="NDC4" s="61"/>
      <c r="NDD4" s="61"/>
      <c r="NDE4" s="61"/>
      <c r="NDF4" s="61"/>
      <c r="NDG4" s="61"/>
      <c r="NDH4" s="61"/>
      <c r="NDI4" s="61"/>
      <c r="NDJ4" s="61"/>
      <c r="NDK4" s="61"/>
      <c r="NDL4" s="61"/>
      <c r="NDM4" s="61"/>
      <c r="NDN4" s="61"/>
      <c r="NDO4" s="61"/>
      <c r="NDP4" s="61"/>
      <c r="NDQ4" s="61"/>
      <c r="NDR4" s="61"/>
      <c r="NDS4" s="61"/>
      <c r="NDT4" s="61"/>
      <c r="NDU4" s="61"/>
      <c r="NDV4" s="61"/>
      <c r="NDW4" s="61"/>
      <c r="NDX4" s="61"/>
      <c r="NDY4" s="61"/>
      <c r="NDZ4" s="61"/>
      <c r="NEA4" s="61"/>
      <c r="NEB4" s="61"/>
      <c r="NEC4" s="61"/>
      <c r="NED4" s="61"/>
      <c r="NEE4" s="61"/>
      <c r="NEF4" s="61"/>
      <c r="NEG4" s="61"/>
      <c r="NEH4" s="61"/>
      <c r="NEI4" s="61"/>
      <c r="NEJ4" s="61"/>
      <c r="NEK4" s="61"/>
      <c r="NEL4" s="61"/>
      <c r="NEM4" s="61"/>
      <c r="NEN4" s="61"/>
      <c r="NEO4" s="61"/>
      <c r="NEP4" s="61"/>
      <c r="NEQ4" s="61"/>
      <c r="NER4" s="61"/>
      <c r="NES4" s="61"/>
      <c r="NET4" s="61"/>
      <c r="NEU4" s="61"/>
      <c r="NEV4" s="61"/>
      <c r="NEW4" s="61"/>
      <c r="NEX4" s="61"/>
      <c r="NEY4" s="61"/>
      <c r="NEZ4" s="61"/>
      <c r="NFA4" s="61"/>
      <c r="NFB4" s="61"/>
      <c r="NFC4" s="61"/>
      <c r="NFD4" s="61"/>
      <c r="NFE4" s="61"/>
      <c r="NFF4" s="61"/>
      <c r="NFG4" s="61"/>
      <c r="NFH4" s="61"/>
      <c r="NFI4" s="61"/>
      <c r="NFJ4" s="61"/>
      <c r="NFK4" s="61"/>
      <c r="NFL4" s="61"/>
      <c r="NFM4" s="61"/>
      <c r="NFN4" s="61"/>
      <c r="NFO4" s="61"/>
      <c r="NFP4" s="61"/>
      <c r="NFQ4" s="61"/>
      <c r="NFR4" s="61"/>
      <c r="NFS4" s="61"/>
      <c r="NFT4" s="61"/>
      <c r="NFU4" s="61"/>
      <c r="NFV4" s="61"/>
      <c r="NFW4" s="61"/>
      <c r="NFX4" s="61"/>
      <c r="NFY4" s="61"/>
      <c r="NFZ4" s="61"/>
      <c r="NGA4" s="61"/>
      <c r="NGB4" s="61"/>
      <c r="NGC4" s="61"/>
      <c r="NGD4" s="61"/>
      <c r="NGE4" s="61"/>
      <c r="NGF4" s="61"/>
      <c r="NGG4" s="61"/>
      <c r="NGH4" s="61"/>
      <c r="NGI4" s="61"/>
      <c r="NGJ4" s="61"/>
      <c r="NGK4" s="61"/>
      <c r="NGL4" s="61"/>
      <c r="NGM4" s="61"/>
      <c r="NGN4" s="61"/>
      <c r="NGO4" s="61"/>
      <c r="NGP4" s="61"/>
      <c r="NGQ4" s="61"/>
      <c r="NGR4" s="61"/>
      <c r="NGS4" s="61"/>
      <c r="NGT4" s="61"/>
      <c r="NGU4" s="61"/>
      <c r="NGV4" s="61"/>
      <c r="NGW4" s="61"/>
      <c r="NGX4" s="61"/>
      <c r="NGY4" s="61"/>
      <c r="NGZ4" s="61"/>
      <c r="NHA4" s="61"/>
      <c r="NHB4" s="61"/>
      <c r="NHC4" s="61"/>
      <c r="NHD4" s="61"/>
      <c r="NHE4" s="61"/>
      <c r="NHF4" s="61"/>
      <c r="NHG4" s="61"/>
      <c r="NHH4" s="61"/>
      <c r="NHI4" s="61"/>
      <c r="NHJ4" s="61"/>
      <c r="NHK4" s="61"/>
      <c r="NHL4" s="61"/>
      <c r="NHM4" s="61"/>
      <c r="NHN4" s="61"/>
      <c r="NHO4" s="61"/>
      <c r="NHP4" s="61"/>
      <c r="NHQ4" s="61"/>
      <c r="NHR4" s="61"/>
      <c r="NHS4" s="61"/>
      <c r="NHT4" s="61"/>
      <c r="NHU4" s="61"/>
      <c r="NHV4" s="61"/>
      <c r="NHW4" s="61"/>
      <c r="NHX4" s="61"/>
      <c r="NHY4" s="61"/>
      <c r="NHZ4" s="61"/>
      <c r="NIA4" s="61"/>
      <c r="NIB4" s="61"/>
      <c r="NIC4" s="61"/>
      <c r="NID4" s="61"/>
      <c r="NIE4" s="61"/>
      <c r="NIF4" s="61"/>
      <c r="NIG4" s="61"/>
      <c r="NIH4" s="61"/>
      <c r="NII4" s="61"/>
      <c r="NIJ4" s="61"/>
      <c r="NIK4" s="61"/>
      <c r="NIL4" s="61"/>
      <c r="NIM4" s="61"/>
      <c r="NIN4" s="61"/>
      <c r="NIO4" s="61"/>
      <c r="NIP4" s="61"/>
      <c r="NIQ4" s="61"/>
      <c r="NIR4" s="61"/>
      <c r="NIS4" s="61"/>
      <c r="NIT4" s="61"/>
      <c r="NIU4" s="61"/>
      <c r="NIV4" s="61"/>
      <c r="NIW4" s="61"/>
      <c r="NIX4" s="61"/>
      <c r="NIY4" s="61"/>
      <c r="NIZ4" s="61"/>
      <c r="NJA4" s="61"/>
      <c r="NJB4" s="61"/>
      <c r="NJC4" s="61"/>
      <c r="NJD4" s="61"/>
      <c r="NJE4" s="61"/>
      <c r="NJF4" s="61"/>
      <c r="NJG4" s="61"/>
      <c r="NJH4" s="61"/>
      <c r="NJI4" s="61"/>
      <c r="NJJ4" s="61"/>
      <c r="NJK4" s="61"/>
      <c r="NJL4" s="61"/>
      <c r="NJM4" s="61"/>
      <c r="NJN4" s="61"/>
      <c r="NJO4" s="61"/>
      <c r="NJP4" s="61"/>
      <c r="NJQ4" s="61"/>
      <c r="NJR4" s="61"/>
      <c r="NJS4" s="61"/>
      <c r="NJT4" s="61"/>
      <c r="NJU4" s="61"/>
      <c r="NJV4" s="61"/>
      <c r="NJW4" s="61"/>
      <c r="NJX4" s="61"/>
      <c r="NJY4" s="61"/>
      <c r="NJZ4" s="61"/>
      <c r="NKA4" s="61"/>
      <c r="NKB4" s="61"/>
      <c r="NKC4" s="61"/>
      <c r="NKD4" s="61"/>
      <c r="NKE4" s="61"/>
      <c r="NKF4" s="61"/>
      <c r="NKG4" s="61"/>
      <c r="NKH4" s="61"/>
      <c r="NKI4" s="61"/>
      <c r="NKJ4" s="61"/>
      <c r="NKK4" s="61"/>
      <c r="NKL4" s="61"/>
      <c r="NKM4" s="61"/>
      <c r="NKN4" s="61"/>
      <c r="NKO4" s="61"/>
      <c r="NKP4" s="61"/>
      <c r="NKQ4" s="61"/>
      <c r="NKR4" s="61"/>
      <c r="NKS4" s="61"/>
      <c r="NKT4" s="61"/>
      <c r="NKU4" s="61"/>
      <c r="NKV4" s="61"/>
      <c r="NKW4" s="61"/>
      <c r="NKX4" s="61"/>
      <c r="NKY4" s="61"/>
      <c r="NKZ4" s="61"/>
      <c r="NLA4" s="61"/>
      <c r="NLB4" s="61"/>
      <c r="NLC4" s="61"/>
      <c r="NLD4" s="61"/>
      <c r="NLE4" s="61"/>
      <c r="NLF4" s="61"/>
      <c r="NLG4" s="61"/>
      <c r="NLH4" s="61"/>
      <c r="NLI4" s="61"/>
      <c r="NLJ4" s="61"/>
      <c r="NLK4" s="61"/>
      <c r="NLL4" s="61"/>
      <c r="NLM4" s="61"/>
      <c r="NLN4" s="61"/>
      <c r="NLO4" s="61"/>
      <c r="NLP4" s="61"/>
      <c r="NLQ4" s="61"/>
      <c r="NLR4" s="61"/>
      <c r="NLS4" s="61"/>
      <c r="NLT4" s="61"/>
      <c r="NLU4" s="61"/>
      <c r="NLV4" s="61"/>
      <c r="NLW4" s="61"/>
      <c r="NLX4" s="61"/>
      <c r="NLY4" s="61"/>
      <c r="NLZ4" s="61"/>
      <c r="NMA4" s="61"/>
      <c r="NMB4" s="61"/>
      <c r="NMC4" s="61"/>
      <c r="NMD4" s="61"/>
      <c r="NME4" s="61"/>
      <c r="NMF4" s="61"/>
      <c r="NMG4" s="61"/>
      <c r="NMH4" s="61"/>
      <c r="NMI4" s="61"/>
      <c r="NMJ4" s="61"/>
      <c r="NMK4" s="61"/>
      <c r="NML4" s="61"/>
      <c r="NMM4" s="61"/>
      <c r="NMN4" s="61"/>
      <c r="NMO4" s="61"/>
      <c r="NMP4" s="61"/>
      <c r="NMQ4" s="61"/>
      <c r="NMR4" s="61"/>
      <c r="NMS4" s="61"/>
      <c r="NMT4" s="61"/>
      <c r="NMU4" s="61"/>
      <c r="NMV4" s="61"/>
      <c r="NMW4" s="61"/>
      <c r="NMX4" s="61"/>
      <c r="NMY4" s="61"/>
      <c r="NMZ4" s="61"/>
      <c r="NNA4" s="61"/>
      <c r="NNB4" s="61"/>
      <c r="NNC4" s="61"/>
      <c r="NND4" s="61"/>
      <c r="NNE4" s="61"/>
      <c r="NNF4" s="61"/>
      <c r="NNG4" s="61"/>
      <c r="NNH4" s="61"/>
      <c r="NNI4" s="61"/>
      <c r="NNJ4" s="61"/>
      <c r="NNK4" s="61"/>
      <c r="NNL4" s="61"/>
      <c r="NNM4" s="61"/>
      <c r="NNN4" s="61"/>
      <c r="NNO4" s="61"/>
      <c r="NNP4" s="61"/>
      <c r="NNQ4" s="61"/>
      <c r="NNR4" s="61"/>
      <c r="NNS4" s="61"/>
      <c r="NNT4" s="61"/>
      <c r="NNU4" s="61"/>
      <c r="NNV4" s="61"/>
      <c r="NNW4" s="61"/>
      <c r="NNX4" s="61"/>
      <c r="NNY4" s="61"/>
      <c r="NNZ4" s="61"/>
      <c r="NOA4" s="61"/>
      <c r="NOB4" s="61"/>
      <c r="NOC4" s="61"/>
      <c r="NOD4" s="61"/>
      <c r="NOE4" s="61"/>
      <c r="NOF4" s="61"/>
      <c r="NOG4" s="61"/>
      <c r="NOH4" s="61"/>
      <c r="NOI4" s="61"/>
      <c r="NOJ4" s="61"/>
      <c r="NOK4" s="61"/>
      <c r="NOL4" s="61"/>
      <c r="NOM4" s="61"/>
      <c r="NON4" s="61"/>
      <c r="NOO4" s="61"/>
      <c r="NOP4" s="61"/>
      <c r="NOQ4" s="61"/>
      <c r="NOR4" s="61"/>
      <c r="NOS4" s="61"/>
      <c r="NOT4" s="61"/>
      <c r="NOU4" s="61"/>
      <c r="NOV4" s="61"/>
      <c r="NOW4" s="61"/>
      <c r="NOX4" s="61"/>
      <c r="NOY4" s="61"/>
      <c r="NOZ4" s="61"/>
      <c r="NPA4" s="61"/>
      <c r="NPB4" s="61"/>
      <c r="NPC4" s="61"/>
      <c r="NPD4" s="61"/>
      <c r="NPE4" s="61"/>
      <c r="NPF4" s="61"/>
      <c r="NPG4" s="61"/>
      <c r="NPH4" s="61"/>
      <c r="NPI4" s="61"/>
      <c r="NPJ4" s="61"/>
      <c r="NPK4" s="61"/>
      <c r="NPL4" s="61"/>
      <c r="NPM4" s="61"/>
      <c r="NPN4" s="61"/>
      <c r="NPO4" s="61"/>
      <c r="NPP4" s="61"/>
      <c r="NPQ4" s="61"/>
      <c r="NPR4" s="61"/>
      <c r="NPS4" s="61"/>
      <c r="NPT4" s="61"/>
      <c r="NPU4" s="61"/>
      <c r="NPV4" s="61"/>
      <c r="NPW4" s="61"/>
      <c r="NPX4" s="61"/>
      <c r="NPY4" s="61"/>
      <c r="NPZ4" s="61"/>
      <c r="NQA4" s="61"/>
      <c r="NQB4" s="61"/>
      <c r="NQC4" s="61"/>
      <c r="NQD4" s="61"/>
      <c r="NQE4" s="61"/>
      <c r="NQF4" s="61"/>
      <c r="NQG4" s="61"/>
      <c r="NQH4" s="61"/>
      <c r="NQI4" s="61"/>
      <c r="NQJ4" s="61"/>
      <c r="NQK4" s="61"/>
      <c r="NQL4" s="61"/>
      <c r="NQM4" s="61"/>
      <c r="NQN4" s="61"/>
      <c r="NQO4" s="61"/>
      <c r="NQP4" s="61"/>
      <c r="NQQ4" s="61"/>
      <c r="NQR4" s="61"/>
      <c r="NQS4" s="61"/>
      <c r="NQT4" s="61"/>
      <c r="NQU4" s="61"/>
      <c r="NQV4" s="61"/>
      <c r="NQW4" s="61"/>
      <c r="NQX4" s="61"/>
      <c r="NQY4" s="61"/>
      <c r="NQZ4" s="61"/>
      <c r="NRA4" s="61"/>
      <c r="NRB4" s="61"/>
      <c r="NRC4" s="61"/>
      <c r="NRD4" s="61"/>
      <c r="NRE4" s="61"/>
      <c r="NRF4" s="61"/>
      <c r="NRG4" s="61"/>
      <c r="NRH4" s="61"/>
      <c r="NRI4" s="61"/>
      <c r="NRJ4" s="61"/>
      <c r="NRK4" s="61"/>
      <c r="NRL4" s="61"/>
      <c r="NRM4" s="61"/>
      <c r="NRN4" s="61"/>
      <c r="NRO4" s="61"/>
      <c r="NRP4" s="61"/>
      <c r="NRQ4" s="61"/>
      <c r="NRR4" s="61"/>
      <c r="NRS4" s="61"/>
      <c r="NRT4" s="61"/>
      <c r="NRU4" s="61"/>
      <c r="NRV4" s="61"/>
      <c r="NRW4" s="61"/>
      <c r="NRX4" s="61"/>
      <c r="NRY4" s="61"/>
      <c r="NRZ4" s="61"/>
      <c r="NSA4" s="61"/>
      <c r="NSB4" s="61"/>
      <c r="NSC4" s="61"/>
      <c r="NSD4" s="61"/>
      <c r="NSE4" s="61"/>
      <c r="NSF4" s="61"/>
      <c r="NSG4" s="61"/>
      <c r="NSH4" s="61"/>
      <c r="NSI4" s="61"/>
      <c r="NSJ4" s="61"/>
      <c r="NSK4" s="61"/>
      <c r="NSL4" s="61"/>
      <c r="NSM4" s="61"/>
      <c r="NSN4" s="61"/>
      <c r="NSO4" s="61"/>
      <c r="NSP4" s="61"/>
      <c r="NSQ4" s="61"/>
      <c r="NSR4" s="61"/>
      <c r="NSS4" s="61"/>
      <c r="NST4" s="61"/>
      <c r="NSU4" s="61"/>
      <c r="NSV4" s="61"/>
      <c r="NSW4" s="61"/>
      <c r="NSX4" s="61"/>
      <c r="NSY4" s="61"/>
      <c r="NSZ4" s="61"/>
      <c r="NTA4" s="61"/>
      <c r="NTB4" s="61"/>
      <c r="NTC4" s="61"/>
      <c r="NTD4" s="61"/>
      <c r="NTE4" s="61"/>
      <c r="NTF4" s="61"/>
      <c r="NTG4" s="61"/>
      <c r="NTH4" s="61"/>
      <c r="NTI4" s="61"/>
      <c r="NTJ4" s="61"/>
      <c r="NTK4" s="61"/>
      <c r="NTL4" s="61"/>
      <c r="NTM4" s="61"/>
      <c r="NTN4" s="61"/>
      <c r="NTO4" s="61"/>
      <c r="NTP4" s="61"/>
      <c r="NTQ4" s="61"/>
      <c r="NTR4" s="61"/>
      <c r="NTS4" s="61"/>
      <c r="NTT4" s="61"/>
      <c r="NTU4" s="61"/>
      <c r="NTV4" s="61"/>
      <c r="NTW4" s="61"/>
      <c r="NTX4" s="61"/>
      <c r="NTY4" s="61"/>
      <c r="NTZ4" s="61"/>
      <c r="NUA4" s="61"/>
      <c r="NUB4" s="61"/>
      <c r="NUC4" s="61"/>
      <c r="NUD4" s="61"/>
      <c r="NUE4" s="61"/>
      <c r="NUF4" s="61"/>
      <c r="NUG4" s="61"/>
      <c r="NUH4" s="61"/>
      <c r="NUI4" s="61"/>
      <c r="NUJ4" s="61"/>
      <c r="NUK4" s="61"/>
      <c r="NUL4" s="61"/>
      <c r="NUM4" s="61"/>
      <c r="NUN4" s="61"/>
      <c r="NUO4" s="61"/>
      <c r="NUP4" s="61"/>
      <c r="NUQ4" s="61"/>
      <c r="NUR4" s="61"/>
      <c r="NUS4" s="61"/>
      <c r="NUT4" s="61"/>
      <c r="NUU4" s="61"/>
      <c r="NUV4" s="61"/>
      <c r="NUW4" s="61"/>
      <c r="NUX4" s="61"/>
      <c r="NUY4" s="61"/>
      <c r="NUZ4" s="61"/>
      <c r="NVA4" s="61"/>
      <c r="NVB4" s="61"/>
      <c r="NVC4" s="61"/>
      <c r="NVD4" s="61"/>
      <c r="NVE4" s="61"/>
      <c r="NVF4" s="61"/>
      <c r="NVG4" s="61"/>
      <c r="NVH4" s="61"/>
      <c r="NVI4" s="61"/>
      <c r="NVJ4" s="61"/>
      <c r="NVK4" s="61"/>
      <c r="NVL4" s="61"/>
      <c r="NVM4" s="61"/>
      <c r="NVN4" s="61"/>
      <c r="NVO4" s="61"/>
      <c r="NVP4" s="61"/>
      <c r="NVQ4" s="61"/>
      <c r="NVR4" s="61"/>
      <c r="NVS4" s="61"/>
      <c r="NVT4" s="61"/>
      <c r="NVU4" s="61"/>
      <c r="NVV4" s="61"/>
      <c r="NVW4" s="61"/>
      <c r="NVX4" s="61"/>
      <c r="NVY4" s="61"/>
      <c r="NVZ4" s="61"/>
      <c r="NWA4" s="61"/>
      <c r="NWB4" s="61"/>
      <c r="NWC4" s="61"/>
      <c r="NWD4" s="61"/>
      <c r="NWE4" s="61"/>
      <c r="NWF4" s="61"/>
      <c r="NWG4" s="61"/>
      <c r="NWH4" s="61"/>
      <c r="NWI4" s="61"/>
      <c r="NWJ4" s="61"/>
      <c r="NWK4" s="61"/>
      <c r="NWL4" s="61"/>
      <c r="NWM4" s="61"/>
      <c r="NWN4" s="61"/>
      <c r="NWO4" s="61"/>
      <c r="NWP4" s="61"/>
      <c r="NWQ4" s="61"/>
      <c r="NWR4" s="61"/>
      <c r="NWS4" s="61"/>
      <c r="NWT4" s="61"/>
      <c r="NWU4" s="61"/>
      <c r="NWV4" s="61"/>
      <c r="NWW4" s="61"/>
      <c r="NWX4" s="61"/>
      <c r="NWY4" s="61"/>
      <c r="NWZ4" s="61"/>
      <c r="NXA4" s="61"/>
      <c r="NXB4" s="61"/>
      <c r="NXC4" s="61"/>
      <c r="NXD4" s="61"/>
      <c r="NXE4" s="61"/>
      <c r="NXF4" s="61"/>
      <c r="NXG4" s="61"/>
      <c r="NXH4" s="61"/>
      <c r="NXI4" s="61"/>
      <c r="NXJ4" s="61"/>
      <c r="NXK4" s="61"/>
      <c r="NXL4" s="61"/>
      <c r="NXM4" s="61"/>
      <c r="NXN4" s="61"/>
      <c r="NXO4" s="61"/>
      <c r="NXP4" s="61"/>
      <c r="NXQ4" s="61"/>
      <c r="NXR4" s="61"/>
      <c r="NXS4" s="61"/>
      <c r="NXT4" s="61"/>
      <c r="NXU4" s="61"/>
      <c r="NXV4" s="61"/>
      <c r="NXW4" s="61"/>
      <c r="NXX4" s="61"/>
      <c r="NXY4" s="61"/>
      <c r="NXZ4" s="61"/>
      <c r="NYA4" s="61"/>
      <c r="NYB4" s="61"/>
      <c r="NYC4" s="61"/>
      <c r="NYD4" s="61"/>
      <c r="NYE4" s="61"/>
      <c r="NYF4" s="61"/>
      <c r="NYG4" s="61"/>
      <c r="NYH4" s="61"/>
      <c r="NYI4" s="61"/>
      <c r="NYJ4" s="61"/>
      <c r="NYK4" s="61"/>
      <c r="NYL4" s="61"/>
      <c r="NYM4" s="61"/>
      <c r="NYN4" s="61"/>
      <c r="NYO4" s="61"/>
      <c r="NYP4" s="61"/>
      <c r="NYQ4" s="61"/>
      <c r="NYR4" s="61"/>
      <c r="NYS4" s="61"/>
      <c r="NYT4" s="61"/>
      <c r="NYU4" s="61"/>
      <c r="NYV4" s="61"/>
      <c r="NYW4" s="61"/>
      <c r="NYX4" s="61"/>
      <c r="NYY4" s="61"/>
      <c r="NYZ4" s="61"/>
      <c r="NZA4" s="61"/>
      <c r="NZB4" s="61"/>
      <c r="NZC4" s="61"/>
      <c r="NZD4" s="61"/>
      <c r="NZE4" s="61"/>
      <c r="NZF4" s="61"/>
      <c r="NZG4" s="61"/>
      <c r="NZH4" s="61"/>
      <c r="NZI4" s="61"/>
      <c r="NZJ4" s="61"/>
      <c r="NZK4" s="61"/>
      <c r="NZL4" s="61"/>
      <c r="NZM4" s="61"/>
      <c r="NZN4" s="61"/>
      <c r="NZO4" s="61"/>
      <c r="NZP4" s="61"/>
      <c r="NZQ4" s="61"/>
      <c r="NZR4" s="61"/>
      <c r="NZS4" s="61"/>
      <c r="NZT4" s="61"/>
      <c r="NZU4" s="61"/>
      <c r="NZV4" s="61"/>
      <c r="NZW4" s="61"/>
      <c r="NZX4" s="61"/>
      <c r="NZY4" s="61"/>
      <c r="NZZ4" s="61"/>
      <c r="OAA4" s="61"/>
      <c r="OAB4" s="61"/>
      <c r="OAC4" s="61"/>
      <c r="OAD4" s="61"/>
      <c r="OAE4" s="61"/>
      <c r="OAF4" s="61"/>
      <c r="OAG4" s="61"/>
      <c r="OAH4" s="61"/>
      <c r="OAI4" s="61"/>
      <c r="OAJ4" s="61"/>
      <c r="OAK4" s="61"/>
      <c r="OAL4" s="61"/>
      <c r="OAM4" s="61"/>
      <c r="OAN4" s="61"/>
      <c r="OAO4" s="61"/>
      <c r="OAP4" s="61"/>
      <c r="OAQ4" s="61"/>
      <c r="OAR4" s="61"/>
      <c r="OAS4" s="61"/>
      <c r="OAT4" s="61"/>
      <c r="OAU4" s="61"/>
      <c r="OAV4" s="61"/>
      <c r="OAW4" s="61"/>
      <c r="OAX4" s="61"/>
      <c r="OAY4" s="61"/>
      <c r="OAZ4" s="61"/>
      <c r="OBA4" s="61"/>
      <c r="OBB4" s="61"/>
      <c r="OBC4" s="61"/>
      <c r="OBD4" s="61"/>
      <c r="OBE4" s="61"/>
      <c r="OBF4" s="61"/>
      <c r="OBG4" s="61"/>
      <c r="OBH4" s="61"/>
      <c r="OBI4" s="61"/>
      <c r="OBJ4" s="61"/>
      <c r="OBK4" s="61"/>
      <c r="OBL4" s="61"/>
      <c r="OBM4" s="61"/>
      <c r="OBN4" s="61"/>
      <c r="OBO4" s="61"/>
      <c r="OBP4" s="61"/>
      <c r="OBQ4" s="61"/>
      <c r="OBR4" s="61"/>
      <c r="OBS4" s="61"/>
      <c r="OBT4" s="61"/>
      <c r="OBU4" s="61"/>
      <c r="OBV4" s="61"/>
      <c r="OBW4" s="61"/>
      <c r="OBX4" s="61"/>
      <c r="OBY4" s="61"/>
      <c r="OBZ4" s="61"/>
      <c r="OCA4" s="61"/>
      <c r="OCB4" s="61"/>
      <c r="OCC4" s="61"/>
      <c r="OCD4" s="61"/>
      <c r="OCE4" s="61"/>
      <c r="OCF4" s="61"/>
      <c r="OCG4" s="61"/>
      <c r="OCH4" s="61"/>
      <c r="OCI4" s="61"/>
      <c r="OCJ4" s="61"/>
      <c r="OCK4" s="61"/>
      <c r="OCL4" s="61"/>
      <c r="OCM4" s="61"/>
      <c r="OCN4" s="61"/>
      <c r="OCO4" s="61"/>
      <c r="OCP4" s="61"/>
      <c r="OCQ4" s="61"/>
      <c r="OCR4" s="61"/>
      <c r="OCS4" s="61"/>
      <c r="OCT4" s="61"/>
      <c r="OCU4" s="61"/>
      <c r="OCV4" s="61"/>
      <c r="OCW4" s="61"/>
      <c r="OCX4" s="61"/>
      <c r="OCY4" s="61"/>
      <c r="OCZ4" s="61"/>
      <c r="ODA4" s="61"/>
      <c r="ODB4" s="61"/>
      <c r="ODC4" s="61"/>
      <c r="ODD4" s="61"/>
      <c r="ODE4" s="61"/>
      <c r="ODF4" s="61"/>
      <c r="ODG4" s="61"/>
      <c r="ODH4" s="61"/>
      <c r="ODI4" s="61"/>
      <c r="ODJ4" s="61"/>
      <c r="ODK4" s="61"/>
      <c r="ODL4" s="61"/>
      <c r="ODM4" s="61"/>
      <c r="ODN4" s="61"/>
      <c r="ODO4" s="61"/>
      <c r="ODP4" s="61"/>
      <c r="ODQ4" s="61"/>
      <c r="ODR4" s="61"/>
      <c r="ODS4" s="61"/>
      <c r="ODT4" s="61"/>
      <c r="ODU4" s="61"/>
      <c r="ODV4" s="61"/>
      <c r="ODW4" s="61"/>
      <c r="ODX4" s="61"/>
      <c r="ODY4" s="61"/>
      <c r="ODZ4" s="61"/>
      <c r="OEA4" s="61"/>
      <c r="OEB4" s="61"/>
      <c r="OEC4" s="61"/>
      <c r="OED4" s="61"/>
      <c r="OEE4" s="61"/>
      <c r="OEF4" s="61"/>
      <c r="OEG4" s="61"/>
      <c r="OEH4" s="61"/>
      <c r="OEI4" s="61"/>
      <c r="OEJ4" s="61"/>
      <c r="OEK4" s="61"/>
      <c r="OEL4" s="61"/>
      <c r="OEM4" s="61"/>
      <c r="OEN4" s="61"/>
      <c r="OEO4" s="61"/>
      <c r="OEP4" s="61"/>
      <c r="OEQ4" s="61"/>
      <c r="OER4" s="61"/>
      <c r="OES4" s="61"/>
      <c r="OET4" s="61"/>
      <c r="OEU4" s="61"/>
      <c r="OEV4" s="61"/>
      <c r="OEW4" s="61"/>
      <c r="OEX4" s="61"/>
      <c r="OEY4" s="61"/>
      <c r="OEZ4" s="61"/>
      <c r="OFA4" s="61"/>
      <c r="OFB4" s="61"/>
      <c r="OFC4" s="61"/>
      <c r="OFD4" s="61"/>
      <c r="OFE4" s="61"/>
      <c r="OFF4" s="61"/>
      <c r="OFG4" s="61"/>
      <c r="OFH4" s="61"/>
      <c r="OFI4" s="61"/>
      <c r="OFJ4" s="61"/>
      <c r="OFK4" s="61"/>
      <c r="OFL4" s="61"/>
      <c r="OFM4" s="61"/>
      <c r="OFN4" s="61"/>
      <c r="OFO4" s="61"/>
      <c r="OFP4" s="61"/>
      <c r="OFQ4" s="61"/>
      <c r="OFR4" s="61"/>
      <c r="OFS4" s="61"/>
      <c r="OFT4" s="61"/>
      <c r="OFU4" s="61"/>
      <c r="OFV4" s="61"/>
      <c r="OFW4" s="61"/>
      <c r="OFX4" s="61"/>
      <c r="OFY4" s="61"/>
      <c r="OFZ4" s="61"/>
      <c r="OGA4" s="61"/>
      <c r="OGB4" s="61"/>
      <c r="OGC4" s="61"/>
      <c r="OGD4" s="61"/>
      <c r="OGE4" s="61"/>
      <c r="OGF4" s="61"/>
      <c r="OGG4" s="61"/>
      <c r="OGH4" s="61"/>
      <c r="OGI4" s="61"/>
      <c r="OGJ4" s="61"/>
      <c r="OGK4" s="61"/>
      <c r="OGL4" s="61"/>
      <c r="OGM4" s="61"/>
      <c r="OGN4" s="61"/>
      <c r="OGO4" s="61"/>
      <c r="OGP4" s="61"/>
      <c r="OGQ4" s="61"/>
      <c r="OGR4" s="61"/>
      <c r="OGS4" s="61"/>
      <c r="OGT4" s="61"/>
      <c r="OGU4" s="61"/>
      <c r="OGV4" s="61"/>
      <c r="OGW4" s="61"/>
      <c r="OGX4" s="61"/>
      <c r="OGY4" s="61"/>
      <c r="OGZ4" s="61"/>
      <c r="OHA4" s="61"/>
      <c r="OHB4" s="61"/>
      <c r="OHC4" s="61"/>
      <c r="OHD4" s="61"/>
      <c r="OHE4" s="61"/>
      <c r="OHF4" s="61"/>
      <c r="OHG4" s="61"/>
      <c r="OHH4" s="61"/>
      <c r="OHI4" s="61"/>
      <c r="OHJ4" s="61"/>
      <c r="OHK4" s="61"/>
      <c r="OHL4" s="61"/>
      <c r="OHM4" s="61"/>
      <c r="OHN4" s="61"/>
      <c r="OHO4" s="61"/>
      <c r="OHP4" s="61"/>
      <c r="OHQ4" s="61"/>
      <c r="OHR4" s="61"/>
      <c r="OHS4" s="61"/>
      <c r="OHT4" s="61"/>
      <c r="OHU4" s="61"/>
      <c r="OHV4" s="61"/>
      <c r="OHW4" s="61"/>
      <c r="OHX4" s="61"/>
      <c r="OHY4" s="61"/>
      <c r="OHZ4" s="61"/>
      <c r="OIA4" s="61"/>
      <c r="OIB4" s="61"/>
      <c r="OIC4" s="61"/>
      <c r="OID4" s="61"/>
      <c r="OIE4" s="61"/>
      <c r="OIF4" s="61"/>
      <c r="OIG4" s="61"/>
      <c r="OIH4" s="61"/>
      <c r="OII4" s="61"/>
      <c r="OIJ4" s="61"/>
      <c r="OIK4" s="61"/>
      <c r="OIL4" s="61"/>
      <c r="OIM4" s="61"/>
      <c r="OIN4" s="61"/>
      <c r="OIO4" s="61"/>
      <c r="OIP4" s="61"/>
      <c r="OIQ4" s="61"/>
      <c r="OIR4" s="61"/>
      <c r="OIS4" s="61"/>
      <c r="OIT4" s="61"/>
      <c r="OIU4" s="61"/>
      <c r="OIV4" s="61"/>
      <c r="OIW4" s="61"/>
      <c r="OIX4" s="61"/>
      <c r="OIY4" s="61"/>
      <c r="OIZ4" s="61"/>
      <c r="OJA4" s="61"/>
      <c r="OJB4" s="61"/>
      <c r="OJC4" s="61"/>
      <c r="OJD4" s="61"/>
      <c r="OJE4" s="61"/>
      <c r="OJF4" s="61"/>
      <c r="OJG4" s="61"/>
      <c r="OJH4" s="61"/>
      <c r="OJI4" s="61"/>
      <c r="OJJ4" s="61"/>
      <c r="OJK4" s="61"/>
      <c r="OJL4" s="61"/>
      <c r="OJM4" s="61"/>
      <c r="OJN4" s="61"/>
      <c r="OJO4" s="61"/>
      <c r="OJP4" s="61"/>
      <c r="OJQ4" s="61"/>
      <c r="OJR4" s="61"/>
      <c r="OJS4" s="61"/>
      <c r="OJT4" s="61"/>
      <c r="OJU4" s="61"/>
      <c r="OJV4" s="61"/>
      <c r="OJW4" s="61"/>
      <c r="OJX4" s="61"/>
      <c r="OJY4" s="61"/>
      <c r="OJZ4" s="61"/>
      <c r="OKA4" s="61"/>
      <c r="OKB4" s="61"/>
      <c r="OKC4" s="61"/>
      <c r="OKD4" s="61"/>
      <c r="OKE4" s="61"/>
      <c r="OKF4" s="61"/>
      <c r="OKG4" s="61"/>
      <c r="OKH4" s="61"/>
      <c r="OKI4" s="61"/>
      <c r="OKJ4" s="61"/>
      <c r="OKK4" s="61"/>
      <c r="OKL4" s="61"/>
      <c r="OKM4" s="61"/>
      <c r="OKN4" s="61"/>
      <c r="OKO4" s="61"/>
      <c r="OKP4" s="61"/>
      <c r="OKQ4" s="61"/>
      <c r="OKR4" s="61"/>
      <c r="OKS4" s="61"/>
      <c r="OKT4" s="61"/>
      <c r="OKU4" s="61"/>
      <c r="OKV4" s="61"/>
      <c r="OKW4" s="61"/>
      <c r="OKX4" s="61"/>
      <c r="OKY4" s="61"/>
      <c r="OKZ4" s="61"/>
      <c r="OLA4" s="61"/>
      <c r="OLB4" s="61"/>
      <c r="OLC4" s="61"/>
      <c r="OLD4" s="61"/>
      <c r="OLE4" s="61"/>
      <c r="OLF4" s="61"/>
      <c r="OLG4" s="61"/>
      <c r="OLH4" s="61"/>
      <c r="OLI4" s="61"/>
      <c r="OLJ4" s="61"/>
      <c r="OLK4" s="61"/>
      <c r="OLL4" s="61"/>
      <c r="OLM4" s="61"/>
      <c r="OLN4" s="61"/>
      <c r="OLO4" s="61"/>
      <c r="OLP4" s="61"/>
      <c r="OLQ4" s="61"/>
      <c r="OLR4" s="61"/>
      <c r="OLS4" s="61"/>
      <c r="OLT4" s="61"/>
      <c r="OLU4" s="61"/>
      <c r="OLV4" s="61"/>
      <c r="OLW4" s="61"/>
      <c r="OLX4" s="61"/>
      <c r="OLY4" s="61"/>
      <c r="OLZ4" s="61"/>
      <c r="OMA4" s="61"/>
      <c r="OMB4" s="61"/>
      <c r="OMC4" s="61"/>
      <c r="OMD4" s="61"/>
      <c r="OME4" s="61"/>
      <c r="OMF4" s="61"/>
      <c r="OMG4" s="61"/>
      <c r="OMH4" s="61"/>
      <c r="OMI4" s="61"/>
      <c r="OMJ4" s="61"/>
      <c r="OMK4" s="61"/>
      <c r="OML4" s="61"/>
      <c r="OMM4" s="61"/>
      <c r="OMN4" s="61"/>
      <c r="OMO4" s="61"/>
      <c r="OMP4" s="61"/>
      <c r="OMQ4" s="61"/>
      <c r="OMR4" s="61"/>
      <c r="OMS4" s="61"/>
      <c r="OMT4" s="61"/>
      <c r="OMU4" s="61"/>
      <c r="OMV4" s="61"/>
      <c r="OMW4" s="61"/>
      <c r="OMX4" s="61"/>
      <c r="OMY4" s="61"/>
      <c r="OMZ4" s="61"/>
      <c r="ONA4" s="61"/>
      <c r="ONB4" s="61"/>
      <c r="ONC4" s="61"/>
      <c r="OND4" s="61"/>
      <c r="ONE4" s="61"/>
      <c r="ONF4" s="61"/>
      <c r="ONG4" s="61"/>
      <c r="ONH4" s="61"/>
      <c r="ONI4" s="61"/>
      <c r="ONJ4" s="61"/>
      <c r="ONK4" s="61"/>
      <c r="ONL4" s="61"/>
      <c r="ONM4" s="61"/>
      <c r="ONN4" s="61"/>
      <c r="ONO4" s="61"/>
      <c r="ONP4" s="61"/>
      <c r="ONQ4" s="61"/>
      <c r="ONR4" s="61"/>
      <c r="ONS4" s="61"/>
      <c r="ONT4" s="61"/>
      <c r="ONU4" s="61"/>
      <c r="ONV4" s="61"/>
      <c r="ONW4" s="61"/>
      <c r="ONX4" s="61"/>
      <c r="ONY4" s="61"/>
      <c r="ONZ4" s="61"/>
      <c r="OOA4" s="61"/>
      <c r="OOB4" s="61"/>
      <c r="OOC4" s="61"/>
      <c r="OOD4" s="61"/>
      <c r="OOE4" s="61"/>
      <c r="OOF4" s="61"/>
      <c r="OOG4" s="61"/>
      <c r="OOH4" s="61"/>
      <c r="OOI4" s="61"/>
      <c r="OOJ4" s="61"/>
      <c r="OOK4" s="61"/>
      <c r="OOL4" s="61"/>
      <c r="OOM4" s="61"/>
      <c r="OON4" s="61"/>
      <c r="OOO4" s="61"/>
      <c r="OOP4" s="61"/>
      <c r="OOQ4" s="61"/>
      <c r="OOR4" s="61"/>
      <c r="OOS4" s="61"/>
      <c r="OOT4" s="61"/>
      <c r="OOU4" s="61"/>
      <c r="OOV4" s="61"/>
      <c r="OOW4" s="61"/>
      <c r="OOX4" s="61"/>
      <c r="OOY4" s="61"/>
      <c r="OOZ4" s="61"/>
      <c r="OPA4" s="61"/>
      <c r="OPB4" s="61"/>
      <c r="OPC4" s="61"/>
      <c r="OPD4" s="61"/>
      <c r="OPE4" s="61"/>
      <c r="OPF4" s="61"/>
      <c r="OPG4" s="61"/>
      <c r="OPH4" s="61"/>
      <c r="OPI4" s="61"/>
      <c r="OPJ4" s="61"/>
      <c r="OPK4" s="61"/>
      <c r="OPL4" s="61"/>
      <c r="OPM4" s="61"/>
      <c r="OPN4" s="61"/>
      <c r="OPO4" s="61"/>
      <c r="OPP4" s="61"/>
      <c r="OPQ4" s="61"/>
      <c r="OPR4" s="61"/>
      <c r="OPS4" s="61"/>
      <c r="OPT4" s="61"/>
      <c r="OPU4" s="61"/>
      <c r="OPV4" s="61"/>
      <c r="OPW4" s="61"/>
      <c r="OPX4" s="61"/>
      <c r="OPY4" s="61"/>
      <c r="OPZ4" s="61"/>
      <c r="OQA4" s="61"/>
      <c r="OQB4" s="61"/>
      <c r="OQC4" s="61"/>
      <c r="OQD4" s="61"/>
      <c r="OQE4" s="61"/>
      <c r="OQF4" s="61"/>
      <c r="OQG4" s="61"/>
      <c r="OQH4" s="61"/>
      <c r="OQI4" s="61"/>
      <c r="OQJ4" s="61"/>
      <c r="OQK4" s="61"/>
      <c r="OQL4" s="61"/>
      <c r="OQM4" s="61"/>
      <c r="OQN4" s="61"/>
      <c r="OQO4" s="61"/>
      <c r="OQP4" s="61"/>
      <c r="OQQ4" s="61"/>
      <c r="OQR4" s="61"/>
      <c r="OQS4" s="61"/>
      <c r="OQT4" s="61"/>
      <c r="OQU4" s="61"/>
      <c r="OQV4" s="61"/>
      <c r="OQW4" s="61"/>
      <c r="OQX4" s="61"/>
      <c r="OQY4" s="61"/>
      <c r="OQZ4" s="61"/>
      <c r="ORA4" s="61"/>
      <c r="ORB4" s="61"/>
      <c r="ORC4" s="61"/>
      <c r="ORD4" s="61"/>
      <c r="ORE4" s="61"/>
      <c r="ORF4" s="61"/>
      <c r="ORG4" s="61"/>
      <c r="ORH4" s="61"/>
      <c r="ORI4" s="61"/>
      <c r="ORJ4" s="61"/>
      <c r="ORK4" s="61"/>
      <c r="ORL4" s="61"/>
      <c r="ORM4" s="61"/>
      <c r="ORN4" s="61"/>
      <c r="ORO4" s="61"/>
      <c r="ORP4" s="61"/>
      <c r="ORQ4" s="61"/>
      <c r="ORR4" s="61"/>
      <c r="ORS4" s="61"/>
      <c r="ORT4" s="61"/>
      <c r="ORU4" s="61"/>
      <c r="ORV4" s="61"/>
      <c r="ORW4" s="61"/>
      <c r="ORX4" s="61"/>
      <c r="ORY4" s="61"/>
      <c r="ORZ4" s="61"/>
      <c r="OSA4" s="61"/>
      <c r="OSB4" s="61"/>
      <c r="OSC4" s="61"/>
      <c r="OSD4" s="61"/>
      <c r="OSE4" s="61"/>
      <c r="OSF4" s="61"/>
      <c r="OSG4" s="61"/>
      <c r="OSH4" s="61"/>
      <c r="OSI4" s="61"/>
      <c r="OSJ4" s="61"/>
      <c r="OSK4" s="61"/>
      <c r="OSL4" s="61"/>
      <c r="OSM4" s="61"/>
      <c r="OSN4" s="61"/>
      <c r="OSO4" s="61"/>
      <c r="OSP4" s="61"/>
      <c r="OSQ4" s="61"/>
      <c r="OSR4" s="61"/>
      <c r="OSS4" s="61"/>
      <c r="OST4" s="61"/>
      <c r="OSU4" s="61"/>
      <c r="OSV4" s="61"/>
      <c r="OSW4" s="61"/>
      <c r="OSX4" s="61"/>
      <c r="OSY4" s="61"/>
      <c r="OSZ4" s="61"/>
      <c r="OTA4" s="61"/>
      <c r="OTB4" s="61"/>
      <c r="OTC4" s="61"/>
      <c r="OTD4" s="61"/>
      <c r="OTE4" s="61"/>
      <c r="OTF4" s="61"/>
      <c r="OTG4" s="61"/>
      <c r="OTH4" s="61"/>
      <c r="OTI4" s="61"/>
      <c r="OTJ4" s="61"/>
      <c r="OTK4" s="61"/>
      <c r="OTL4" s="61"/>
      <c r="OTM4" s="61"/>
      <c r="OTN4" s="61"/>
      <c r="OTO4" s="61"/>
      <c r="OTP4" s="61"/>
      <c r="OTQ4" s="61"/>
      <c r="OTR4" s="61"/>
      <c r="OTS4" s="61"/>
      <c r="OTT4" s="61"/>
      <c r="OTU4" s="61"/>
      <c r="OTV4" s="61"/>
      <c r="OTW4" s="61"/>
      <c r="OTX4" s="61"/>
      <c r="OTY4" s="61"/>
      <c r="OTZ4" s="61"/>
      <c r="OUA4" s="61"/>
      <c r="OUB4" s="61"/>
      <c r="OUC4" s="61"/>
      <c r="OUD4" s="61"/>
      <c r="OUE4" s="61"/>
      <c r="OUF4" s="61"/>
      <c r="OUG4" s="61"/>
      <c r="OUH4" s="61"/>
      <c r="OUI4" s="61"/>
      <c r="OUJ4" s="61"/>
      <c r="OUK4" s="61"/>
      <c r="OUL4" s="61"/>
      <c r="OUM4" s="61"/>
      <c r="OUN4" s="61"/>
      <c r="OUO4" s="61"/>
      <c r="OUP4" s="61"/>
      <c r="OUQ4" s="61"/>
      <c r="OUR4" s="61"/>
      <c r="OUS4" s="61"/>
      <c r="OUT4" s="61"/>
      <c r="OUU4" s="61"/>
      <c r="OUV4" s="61"/>
      <c r="OUW4" s="61"/>
      <c r="OUX4" s="61"/>
      <c r="OUY4" s="61"/>
      <c r="OUZ4" s="61"/>
      <c r="OVA4" s="61"/>
      <c r="OVB4" s="61"/>
      <c r="OVC4" s="61"/>
      <c r="OVD4" s="61"/>
      <c r="OVE4" s="61"/>
      <c r="OVF4" s="61"/>
      <c r="OVG4" s="61"/>
      <c r="OVH4" s="61"/>
      <c r="OVI4" s="61"/>
      <c r="OVJ4" s="61"/>
      <c r="OVK4" s="61"/>
      <c r="OVL4" s="61"/>
      <c r="OVM4" s="61"/>
      <c r="OVN4" s="61"/>
      <c r="OVO4" s="61"/>
      <c r="OVP4" s="61"/>
      <c r="OVQ4" s="61"/>
      <c r="OVR4" s="61"/>
      <c r="OVS4" s="61"/>
      <c r="OVT4" s="61"/>
      <c r="OVU4" s="61"/>
      <c r="OVV4" s="61"/>
      <c r="OVW4" s="61"/>
      <c r="OVX4" s="61"/>
      <c r="OVY4" s="61"/>
      <c r="OVZ4" s="61"/>
      <c r="OWA4" s="61"/>
      <c r="OWB4" s="61"/>
      <c r="OWC4" s="61"/>
      <c r="OWD4" s="61"/>
      <c r="OWE4" s="61"/>
      <c r="OWF4" s="61"/>
      <c r="OWG4" s="61"/>
      <c r="OWH4" s="61"/>
      <c r="OWI4" s="61"/>
      <c r="OWJ4" s="61"/>
      <c r="OWK4" s="61"/>
      <c r="OWL4" s="61"/>
      <c r="OWM4" s="61"/>
      <c r="OWN4" s="61"/>
      <c r="OWO4" s="61"/>
      <c r="OWP4" s="61"/>
      <c r="OWQ4" s="61"/>
      <c r="OWR4" s="61"/>
      <c r="OWS4" s="61"/>
      <c r="OWT4" s="61"/>
      <c r="OWU4" s="61"/>
      <c r="OWV4" s="61"/>
      <c r="OWW4" s="61"/>
      <c r="OWX4" s="61"/>
      <c r="OWY4" s="61"/>
      <c r="OWZ4" s="61"/>
      <c r="OXA4" s="61"/>
      <c r="OXB4" s="61"/>
      <c r="OXC4" s="61"/>
      <c r="OXD4" s="61"/>
      <c r="OXE4" s="61"/>
      <c r="OXF4" s="61"/>
      <c r="OXG4" s="61"/>
      <c r="OXH4" s="61"/>
      <c r="OXI4" s="61"/>
      <c r="OXJ4" s="61"/>
      <c r="OXK4" s="61"/>
      <c r="OXL4" s="61"/>
      <c r="OXM4" s="61"/>
      <c r="OXN4" s="61"/>
      <c r="OXO4" s="61"/>
      <c r="OXP4" s="61"/>
      <c r="OXQ4" s="61"/>
      <c r="OXR4" s="61"/>
      <c r="OXS4" s="61"/>
      <c r="OXT4" s="61"/>
      <c r="OXU4" s="61"/>
      <c r="OXV4" s="61"/>
      <c r="OXW4" s="61"/>
      <c r="OXX4" s="61"/>
      <c r="OXY4" s="61"/>
      <c r="OXZ4" s="61"/>
      <c r="OYA4" s="61"/>
      <c r="OYB4" s="61"/>
      <c r="OYC4" s="61"/>
      <c r="OYD4" s="61"/>
      <c r="OYE4" s="61"/>
      <c r="OYF4" s="61"/>
      <c r="OYG4" s="61"/>
      <c r="OYH4" s="61"/>
      <c r="OYI4" s="61"/>
      <c r="OYJ4" s="61"/>
      <c r="OYK4" s="61"/>
      <c r="OYL4" s="61"/>
      <c r="OYM4" s="61"/>
      <c r="OYN4" s="61"/>
      <c r="OYO4" s="61"/>
      <c r="OYP4" s="61"/>
      <c r="OYQ4" s="61"/>
      <c r="OYR4" s="61"/>
      <c r="OYS4" s="61"/>
      <c r="OYT4" s="61"/>
      <c r="OYU4" s="61"/>
      <c r="OYV4" s="61"/>
      <c r="OYW4" s="61"/>
      <c r="OYX4" s="61"/>
      <c r="OYY4" s="61"/>
      <c r="OYZ4" s="61"/>
      <c r="OZA4" s="61"/>
      <c r="OZB4" s="61"/>
      <c r="OZC4" s="61"/>
      <c r="OZD4" s="61"/>
      <c r="OZE4" s="61"/>
      <c r="OZF4" s="61"/>
      <c r="OZG4" s="61"/>
      <c r="OZH4" s="61"/>
      <c r="OZI4" s="61"/>
      <c r="OZJ4" s="61"/>
      <c r="OZK4" s="61"/>
      <c r="OZL4" s="61"/>
      <c r="OZM4" s="61"/>
      <c r="OZN4" s="61"/>
      <c r="OZO4" s="61"/>
      <c r="OZP4" s="61"/>
      <c r="OZQ4" s="61"/>
      <c r="OZR4" s="61"/>
      <c r="OZS4" s="61"/>
      <c r="OZT4" s="61"/>
      <c r="OZU4" s="61"/>
      <c r="OZV4" s="61"/>
      <c r="OZW4" s="61"/>
      <c r="OZX4" s="61"/>
      <c r="OZY4" s="61"/>
      <c r="OZZ4" s="61"/>
      <c r="PAA4" s="61"/>
      <c r="PAB4" s="61"/>
      <c r="PAC4" s="61"/>
      <c r="PAD4" s="61"/>
      <c r="PAE4" s="61"/>
      <c r="PAF4" s="61"/>
      <c r="PAG4" s="61"/>
      <c r="PAH4" s="61"/>
      <c r="PAI4" s="61"/>
      <c r="PAJ4" s="61"/>
      <c r="PAK4" s="61"/>
      <c r="PAL4" s="61"/>
      <c r="PAM4" s="61"/>
      <c r="PAN4" s="61"/>
      <c r="PAO4" s="61"/>
      <c r="PAP4" s="61"/>
      <c r="PAQ4" s="61"/>
      <c r="PAR4" s="61"/>
      <c r="PAS4" s="61"/>
      <c r="PAT4" s="61"/>
      <c r="PAU4" s="61"/>
      <c r="PAV4" s="61"/>
      <c r="PAW4" s="61"/>
      <c r="PAX4" s="61"/>
      <c r="PAY4" s="61"/>
      <c r="PAZ4" s="61"/>
      <c r="PBA4" s="61"/>
      <c r="PBB4" s="61"/>
      <c r="PBC4" s="61"/>
      <c r="PBD4" s="61"/>
      <c r="PBE4" s="61"/>
      <c r="PBF4" s="61"/>
      <c r="PBG4" s="61"/>
      <c r="PBH4" s="61"/>
      <c r="PBI4" s="61"/>
      <c r="PBJ4" s="61"/>
      <c r="PBK4" s="61"/>
      <c r="PBL4" s="61"/>
      <c r="PBM4" s="61"/>
      <c r="PBN4" s="61"/>
      <c r="PBO4" s="61"/>
      <c r="PBP4" s="61"/>
      <c r="PBQ4" s="61"/>
      <c r="PBR4" s="61"/>
      <c r="PBS4" s="61"/>
      <c r="PBT4" s="61"/>
      <c r="PBU4" s="61"/>
      <c r="PBV4" s="61"/>
      <c r="PBW4" s="61"/>
      <c r="PBX4" s="61"/>
      <c r="PBY4" s="61"/>
      <c r="PBZ4" s="61"/>
      <c r="PCA4" s="61"/>
      <c r="PCB4" s="61"/>
      <c r="PCC4" s="61"/>
      <c r="PCD4" s="61"/>
      <c r="PCE4" s="61"/>
      <c r="PCF4" s="61"/>
      <c r="PCG4" s="61"/>
      <c r="PCH4" s="61"/>
      <c r="PCI4" s="61"/>
      <c r="PCJ4" s="61"/>
      <c r="PCK4" s="61"/>
      <c r="PCL4" s="61"/>
      <c r="PCM4" s="61"/>
      <c r="PCN4" s="61"/>
      <c r="PCO4" s="61"/>
      <c r="PCP4" s="61"/>
      <c r="PCQ4" s="61"/>
      <c r="PCR4" s="61"/>
      <c r="PCS4" s="61"/>
      <c r="PCT4" s="61"/>
      <c r="PCU4" s="61"/>
      <c r="PCV4" s="61"/>
      <c r="PCW4" s="61"/>
      <c r="PCX4" s="61"/>
      <c r="PCY4" s="61"/>
      <c r="PCZ4" s="61"/>
      <c r="PDA4" s="61"/>
      <c r="PDB4" s="61"/>
      <c r="PDC4" s="61"/>
      <c r="PDD4" s="61"/>
      <c r="PDE4" s="61"/>
      <c r="PDF4" s="61"/>
      <c r="PDG4" s="61"/>
      <c r="PDH4" s="61"/>
      <c r="PDI4" s="61"/>
      <c r="PDJ4" s="61"/>
      <c r="PDK4" s="61"/>
      <c r="PDL4" s="61"/>
      <c r="PDM4" s="61"/>
      <c r="PDN4" s="61"/>
      <c r="PDO4" s="61"/>
      <c r="PDP4" s="61"/>
      <c r="PDQ4" s="61"/>
      <c r="PDR4" s="61"/>
      <c r="PDS4" s="61"/>
      <c r="PDT4" s="61"/>
      <c r="PDU4" s="61"/>
      <c r="PDV4" s="61"/>
      <c r="PDW4" s="61"/>
      <c r="PDX4" s="61"/>
      <c r="PDY4" s="61"/>
      <c r="PDZ4" s="61"/>
      <c r="PEA4" s="61"/>
      <c r="PEB4" s="61"/>
      <c r="PEC4" s="61"/>
      <c r="PED4" s="61"/>
      <c r="PEE4" s="61"/>
      <c r="PEF4" s="61"/>
      <c r="PEG4" s="61"/>
      <c r="PEH4" s="61"/>
      <c r="PEI4" s="61"/>
      <c r="PEJ4" s="61"/>
      <c r="PEK4" s="61"/>
      <c r="PEL4" s="61"/>
      <c r="PEM4" s="61"/>
      <c r="PEN4" s="61"/>
      <c r="PEO4" s="61"/>
      <c r="PEP4" s="61"/>
      <c r="PEQ4" s="61"/>
      <c r="PER4" s="61"/>
      <c r="PES4" s="61"/>
      <c r="PET4" s="61"/>
      <c r="PEU4" s="61"/>
      <c r="PEV4" s="61"/>
      <c r="PEW4" s="61"/>
      <c r="PEX4" s="61"/>
      <c r="PEY4" s="61"/>
      <c r="PEZ4" s="61"/>
      <c r="PFA4" s="61"/>
      <c r="PFB4" s="61"/>
      <c r="PFC4" s="61"/>
      <c r="PFD4" s="61"/>
      <c r="PFE4" s="61"/>
      <c r="PFF4" s="61"/>
      <c r="PFG4" s="61"/>
      <c r="PFH4" s="61"/>
      <c r="PFI4" s="61"/>
      <c r="PFJ4" s="61"/>
      <c r="PFK4" s="61"/>
      <c r="PFL4" s="61"/>
      <c r="PFM4" s="61"/>
      <c r="PFN4" s="61"/>
      <c r="PFO4" s="61"/>
      <c r="PFP4" s="61"/>
      <c r="PFQ4" s="61"/>
      <c r="PFR4" s="61"/>
      <c r="PFS4" s="61"/>
      <c r="PFT4" s="61"/>
      <c r="PFU4" s="61"/>
      <c r="PFV4" s="61"/>
      <c r="PFW4" s="61"/>
      <c r="PFX4" s="61"/>
      <c r="PFY4" s="61"/>
      <c r="PFZ4" s="61"/>
      <c r="PGA4" s="61"/>
      <c r="PGB4" s="61"/>
      <c r="PGC4" s="61"/>
      <c r="PGD4" s="61"/>
      <c r="PGE4" s="61"/>
      <c r="PGF4" s="61"/>
      <c r="PGG4" s="61"/>
      <c r="PGH4" s="61"/>
      <c r="PGI4" s="61"/>
      <c r="PGJ4" s="61"/>
      <c r="PGK4" s="61"/>
      <c r="PGL4" s="61"/>
      <c r="PGM4" s="61"/>
      <c r="PGN4" s="61"/>
      <c r="PGO4" s="61"/>
      <c r="PGP4" s="61"/>
      <c r="PGQ4" s="61"/>
      <c r="PGR4" s="61"/>
      <c r="PGS4" s="61"/>
      <c r="PGT4" s="61"/>
      <c r="PGU4" s="61"/>
      <c r="PGV4" s="61"/>
      <c r="PGW4" s="61"/>
      <c r="PGX4" s="61"/>
      <c r="PGY4" s="61"/>
      <c r="PGZ4" s="61"/>
      <c r="PHA4" s="61"/>
      <c r="PHB4" s="61"/>
      <c r="PHC4" s="61"/>
      <c r="PHD4" s="61"/>
      <c r="PHE4" s="61"/>
      <c r="PHF4" s="61"/>
      <c r="PHG4" s="61"/>
      <c r="PHH4" s="61"/>
      <c r="PHI4" s="61"/>
      <c r="PHJ4" s="61"/>
      <c r="PHK4" s="61"/>
      <c r="PHL4" s="61"/>
      <c r="PHM4" s="61"/>
      <c r="PHN4" s="61"/>
      <c r="PHO4" s="61"/>
      <c r="PHP4" s="61"/>
      <c r="PHQ4" s="61"/>
      <c r="PHR4" s="61"/>
      <c r="PHS4" s="61"/>
      <c r="PHT4" s="61"/>
      <c r="PHU4" s="61"/>
      <c r="PHV4" s="61"/>
      <c r="PHW4" s="61"/>
      <c r="PHX4" s="61"/>
      <c r="PHY4" s="61"/>
      <c r="PHZ4" s="61"/>
      <c r="PIA4" s="61"/>
      <c r="PIB4" s="61"/>
      <c r="PIC4" s="61"/>
      <c r="PID4" s="61"/>
      <c r="PIE4" s="61"/>
      <c r="PIF4" s="61"/>
      <c r="PIG4" s="61"/>
      <c r="PIH4" s="61"/>
      <c r="PII4" s="61"/>
      <c r="PIJ4" s="61"/>
      <c r="PIK4" s="61"/>
      <c r="PIL4" s="61"/>
      <c r="PIM4" s="61"/>
      <c r="PIN4" s="61"/>
      <c r="PIO4" s="61"/>
      <c r="PIP4" s="61"/>
      <c r="PIQ4" s="61"/>
      <c r="PIR4" s="61"/>
      <c r="PIS4" s="61"/>
      <c r="PIT4" s="61"/>
      <c r="PIU4" s="61"/>
      <c r="PIV4" s="61"/>
      <c r="PIW4" s="61"/>
      <c r="PIX4" s="61"/>
      <c r="PIY4" s="61"/>
      <c r="PIZ4" s="61"/>
      <c r="PJA4" s="61"/>
      <c r="PJB4" s="61"/>
      <c r="PJC4" s="61"/>
      <c r="PJD4" s="61"/>
      <c r="PJE4" s="61"/>
      <c r="PJF4" s="61"/>
      <c r="PJG4" s="61"/>
      <c r="PJH4" s="61"/>
      <c r="PJI4" s="61"/>
      <c r="PJJ4" s="61"/>
      <c r="PJK4" s="61"/>
      <c r="PJL4" s="61"/>
      <c r="PJM4" s="61"/>
      <c r="PJN4" s="61"/>
      <c r="PJO4" s="61"/>
      <c r="PJP4" s="61"/>
      <c r="PJQ4" s="61"/>
      <c r="PJR4" s="61"/>
      <c r="PJS4" s="61"/>
      <c r="PJT4" s="61"/>
      <c r="PJU4" s="61"/>
      <c r="PJV4" s="61"/>
      <c r="PJW4" s="61"/>
      <c r="PJX4" s="61"/>
      <c r="PJY4" s="61"/>
      <c r="PJZ4" s="61"/>
      <c r="PKA4" s="61"/>
      <c r="PKB4" s="61"/>
      <c r="PKC4" s="61"/>
      <c r="PKD4" s="61"/>
      <c r="PKE4" s="61"/>
      <c r="PKF4" s="61"/>
      <c r="PKG4" s="61"/>
      <c r="PKH4" s="61"/>
      <c r="PKI4" s="61"/>
      <c r="PKJ4" s="61"/>
      <c r="PKK4" s="61"/>
      <c r="PKL4" s="61"/>
      <c r="PKM4" s="61"/>
      <c r="PKN4" s="61"/>
      <c r="PKO4" s="61"/>
      <c r="PKP4" s="61"/>
      <c r="PKQ4" s="61"/>
      <c r="PKR4" s="61"/>
      <c r="PKS4" s="61"/>
      <c r="PKT4" s="61"/>
      <c r="PKU4" s="61"/>
      <c r="PKV4" s="61"/>
      <c r="PKW4" s="61"/>
      <c r="PKX4" s="61"/>
      <c r="PKY4" s="61"/>
      <c r="PKZ4" s="61"/>
      <c r="PLA4" s="61"/>
      <c r="PLB4" s="61"/>
      <c r="PLC4" s="61"/>
      <c r="PLD4" s="61"/>
      <c r="PLE4" s="61"/>
      <c r="PLF4" s="61"/>
      <c r="PLG4" s="61"/>
      <c r="PLH4" s="61"/>
      <c r="PLI4" s="61"/>
      <c r="PLJ4" s="61"/>
      <c r="PLK4" s="61"/>
      <c r="PLL4" s="61"/>
      <c r="PLM4" s="61"/>
      <c r="PLN4" s="61"/>
      <c r="PLO4" s="61"/>
      <c r="PLP4" s="61"/>
      <c r="PLQ4" s="61"/>
      <c r="PLR4" s="61"/>
      <c r="PLS4" s="61"/>
      <c r="PLT4" s="61"/>
      <c r="PLU4" s="61"/>
      <c r="PLV4" s="61"/>
      <c r="PLW4" s="61"/>
      <c r="PLX4" s="61"/>
      <c r="PLY4" s="61"/>
      <c r="PLZ4" s="61"/>
      <c r="PMA4" s="61"/>
      <c r="PMB4" s="61"/>
      <c r="PMC4" s="61"/>
      <c r="PMD4" s="61"/>
      <c r="PME4" s="61"/>
      <c r="PMF4" s="61"/>
      <c r="PMG4" s="61"/>
      <c r="PMH4" s="61"/>
      <c r="PMI4" s="61"/>
      <c r="PMJ4" s="61"/>
      <c r="PMK4" s="61"/>
      <c r="PML4" s="61"/>
      <c r="PMM4" s="61"/>
      <c r="PMN4" s="61"/>
      <c r="PMO4" s="61"/>
      <c r="PMP4" s="61"/>
      <c r="PMQ4" s="61"/>
      <c r="PMR4" s="61"/>
      <c r="PMS4" s="61"/>
      <c r="PMT4" s="61"/>
      <c r="PMU4" s="61"/>
      <c r="PMV4" s="61"/>
      <c r="PMW4" s="61"/>
      <c r="PMX4" s="61"/>
      <c r="PMY4" s="61"/>
      <c r="PMZ4" s="61"/>
      <c r="PNA4" s="61"/>
      <c r="PNB4" s="61"/>
      <c r="PNC4" s="61"/>
      <c r="PND4" s="61"/>
      <c r="PNE4" s="61"/>
      <c r="PNF4" s="61"/>
      <c r="PNG4" s="61"/>
      <c r="PNH4" s="61"/>
      <c r="PNI4" s="61"/>
      <c r="PNJ4" s="61"/>
      <c r="PNK4" s="61"/>
      <c r="PNL4" s="61"/>
      <c r="PNM4" s="61"/>
      <c r="PNN4" s="61"/>
      <c r="PNO4" s="61"/>
      <c r="PNP4" s="61"/>
      <c r="PNQ4" s="61"/>
      <c r="PNR4" s="61"/>
      <c r="PNS4" s="61"/>
      <c r="PNT4" s="61"/>
      <c r="PNU4" s="61"/>
      <c r="PNV4" s="61"/>
      <c r="PNW4" s="61"/>
      <c r="PNX4" s="61"/>
      <c r="PNY4" s="61"/>
      <c r="PNZ4" s="61"/>
      <c r="POA4" s="61"/>
      <c r="POB4" s="61"/>
      <c r="POC4" s="61"/>
      <c r="POD4" s="61"/>
      <c r="POE4" s="61"/>
      <c r="POF4" s="61"/>
      <c r="POG4" s="61"/>
      <c r="POH4" s="61"/>
      <c r="POI4" s="61"/>
      <c r="POJ4" s="61"/>
      <c r="POK4" s="61"/>
      <c r="POL4" s="61"/>
      <c r="POM4" s="61"/>
      <c r="PON4" s="61"/>
      <c r="POO4" s="61"/>
      <c r="POP4" s="61"/>
      <c r="POQ4" s="61"/>
      <c r="POR4" s="61"/>
      <c r="POS4" s="61"/>
      <c r="POT4" s="61"/>
      <c r="POU4" s="61"/>
      <c r="POV4" s="61"/>
      <c r="POW4" s="61"/>
      <c r="POX4" s="61"/>
      <c r="POY4" s="61"/>
      <c r="POZ4" s="61"/>
      <c r="PPA4" s="61"/>
      <c r="PPB4" s="61"/>
      <c r="PPC4" s="61"/>
      <c r="PPD4" s="61"/>
      <c r="PPE4" s="61"/>
      <c r="PPF4" s="61"/>
      <c r="PPG4" s="61"/>
      <c r="PPH4" s="61"/>
      <c r="PPI4" s="61"/>
      <c r="PPJ4" s="61"/>
      <c r="PPK4" s="61"/>
      <c r="PPL4" s="61"/>
      <c r="PPM4" s="61"/>
      <c r="PPN4" s="61"/>
      <c r="PPO4" s="61"/>
      <c r="PPP4" s="61"/>
      <c r="PPQ4" s="61"/>
      <c r="PPR4" s="61"/>
      <c r="PPS4" s="61"/>
      <c r="PPT4" s="61"/>
      <c r="PPU4" s="61"/>
      <c r="PPV4" s="61"/>
      <c r="PPW4" s="61"/>
      <c r="PPX4" s="61"/>
      <c r="PPY4" s="61"/>
      <c r="PPZ4" s="61"/>
      <c r="PQA4" s="61"/>
      <c r="PQB4" s="61"/>
      <c r="PQC4" s="61"/>
      <c r="PQD4" s="61"/>
      <c r="PQE4" s="61"/>
      <c r="PQF4" s="61"/>
      <c r="PQG4" s="61"/>
      <c r="PQH4" s="61"/>
      <c r="PQI4" s="61"/>
      <c r="PQJ4" s="61"/>
      <c r="PQK4" s="61"/>
      <c r="PQL4" s="61"/>
      <c r="PQM4" s="61"/>
      <c r="PQN4" s="61"/>
      <c r="PQO4" s="61"/>
      <c r="PQP4" s="61"/>
      <c r="PQQ4" s="61"/>
      <c r="PQR4" s="61"/>
      <c r="PQS4" s="61"/>
      <c r="PQT4" s="61"/>
      <c r="PQU4" s="61"/>
      <c r="PQV4" s="61"/>
      <c r="PQW4" s="61"/>
      <c r="PQX4" s="61"/>
      <c r="PQY4" s="61"/>
      <c r="PQZ4" s="61"/>
      <c r="PRA4" s="61"/>
      <c r="PRB4" s="61"/>
      <c r="PRC4" s="61"/>
      <c r="PRD4" s="61"/>
      <c r="PRE4" s="61"/>
      <c r="PRF4" s="61"/>
      <c r="PRG4" s="61"/>
      <c r="PRH4" s="61"/>
      <c r="PRI4" s="61"/>
      <c r="PRJ4" s="61"/>
      <c r="PRK4" s="61"/>
      <c r="PRL4" s="61"/>
      <c r="PRM4" s="61"/>
      <c r="PRN4" s="61"/>
      <c r="PRO4" s="61"/>
      <c r="PRP4" s="61"/>
      <c r="PRQ4" s="61"/>
      <c r="PRR4" s="61"/>
      <c r="PRS4" s="61"/>
      <c r="PRT4" s="61"/>
      <c r="PRU4" s="61"/>
      <c r="PRV4" s="61"/>
      <c r="PRW4" s="61"/>
      <c r="PRX4" s="61"/>
      <c r="PRY4" s="61"/>
      <c r="PRZ4" s="61"/>
      <c r="PSA4" s="61"/>
      <c r="PSB4" s="61"/>
      <c r="PSC4" s="61"/>
      <c r="PSD4" s="61"/>
      <c r="PSE4" s="61"/>
      <c r="PSF4" s="61"/>
      <c r="PSG4" s="61"/>
      <c r="PSH4" s="61"/>
      <c r="PSI4" s="61"/>
      <c r="PSJ4" s="61"/>
      <c r="PSK4" s="61"/>
      <c r="PSL4" s="61"/>
      <c r="PSM4" s="61"/>
      <c r="PSN4" s="61"/>
      <c r="PSO4" s="61"/>
      <c r="PSP4" s="61"/>
      <c r="PSQ4" s="61"/>
      <c r="PSR4" s="61"/>
      <c r="PSS4" s="61"/>
      <c r="PST4" s="61"/>
      <c r="PSU4" s="61"/>
      <c r="PSV4" s="61"/>
      <c r="PSW4" s="61"/>
      <c r="PSX4" s="61"/>
      <c r="PSY4" s="61"/>
      <c r="PSZ4" s="61"/>
      <c r="PTA4" s="61"/>
      <c r="PTB4" s="61"/>
      <c r="PTC4" s="61"/>
      <c r="PTD4" s="61"/>
      <c r="PTE4" s="61"/>
      <c r="PTF4" s="61"/>
      <c r="PTG4" s="61"/>
      <c r="PTH4" s="61"/>
      <c r="PTI4" s="61"/>
      <c r="PTJ4" s="61"/>
      <c r="PTK4" s="61"/>
      <c r="PTL4" s="61"/>
      <c r="PTM4" s="61"/>
      <c r="PTN4" s="61"/>
      <c r="PTO4" s="61"/>
      <c r="PTP4" s="61"/>
      <c r="PTQ4" s="61"/>
      <c r="PTR4" s="61"/>
      <c r="PTS4" s="61"/>
      <c r="PTT4" s="61"/>
      <c r="PTU4" s="61"/>
      <c r="PTV4" s="61"/>
      <c r="PTW4" s="61"/>
      <c r="PTX4" s="61"/>
      <c r="PTY4" s="61"/>
      <c r="PTZ4" s="61"/>
      <c r="PUA4" s="61"/>
      <c r="PUB4" s="61"/>
      <c r="PUC4" s="61"/>
      <c r="PUD4" s="61"/>
      <c r="PUE4" s="61"/>
      <c r="PUF4" s="61"/>
      <c r="PUG4" s="61"/>
      <c r="PUH4" s="61"/>
      <c r="PUI4" s="61"/>
      <c r="PUJ4" s="61"/>
      <c r="PUK4" s="61"/>
      <c r="PUL4" s="61"/>
      <c r="PUM4" s="61"/>
      <c r="PUN4" s="61"/>
      <c r="PUO4" s="61"/>
      <c r="PUP4" s="61"/>
      <c r="PUQ4" s="61"/>
      <c r="PUR4" s="61"/>
      <c r="PUS4" s="61"/>
      <c r="PUT4" s="61"/>
      <c r="PUU4" s="61"/>
      <c r="PUV4" s="61"/>
      <c r="PUW4" s="61"/>
      <c r="PUX4" s="61"/>
      <c r="PUY4" s="61"/>
      <c r="PUZ4" s="61"/>
      <c r="PVA4" s="61"/>
      <c r="PVB4" s="61"/>
      <c r="PVC4" s="61"/>
      <c r="PVD4" s="61"/>
      <c r="PVE4" s="61"/>
      <c r="PVF4" s="61"/>
      <c r="PVG4" s="61"/>
      <c r="PVH4" s="61"/>
      <c r="PVI4" s="61"/>
      <c r="PVJ4" s="61"/>
      <c r="PVK4" s="61"/>
      <c r="PVL4" s="61"/>
      <c r="PVM4" s="61"/>
      <c r="PVN4" s="61"/>
      <c r="PVO4" s="61"/>
      <c r="PVP4" s="61"/>
      <c r="PVQ4" s="61"/>
      <c r="PVR4" s="61"/>
      <c r="PVS4" s="61"/>
      <c r="PVT4" s="61"/>
      <c r="PVU4" s="61"/>
      <c r="PVV4" s="61"/>
      <c r="PVW4" s="61"/>
      <c r="PVX4" s="61"/>
      <c r="PVY4" s="61"/>
      <c r="PVZ4" s="61"/>
      <c r="PWA4" s="61"/>
      <c r="PWB4" s="61"/>
      <c r="PWC4" s="61"/>
      <c r="PWD4" s="61"/>
      <c r="PWE4" s="61"/>
      <c r="PWF4" s="61"/>
      <c r="PWG4" s="61"/>
      <c r="PWH4" s="61"/>
      <c r="PWI4" s="61"/>
      <c r="PWJ4" s="61"/>
      <c r="PWK4" s="61"/>
      <c r="PWL4" s="61"/>
      <c r="PWM4" s="61"/>
      <c r="PWN4" s="61"/>
      <c r="PWO4" s="61"/>
      <c r="PWP4" s="61"/>
      <c r="PWQ4" s="61"/>
      <c r="PWR4" s="61"/>
      <c r="PWS4" s="61"/>
      <c r="PWT4" s="61"/>
      <c r="PWU4" s="61"/>
      <c r="PWV4" s="61"/>
      <c r="PWW4" s="61"/>
      <c r="PWX4" s="61"/>
      <c r="PWY4" s="61"/>
      <c r="PWZ4" s="61"/>
      <c r="PXA4" s="61"/>
      <c r="PXB4" s="61"/>
      <c r="PXC4" s="61"/>
      <c r="PXD4" s="61"/>
      <c r="PXE4" s="61"/>
      <c r="PXF4" s="61"/>
      <c r="PXG4" s="61"/>
      <c r="PXH4" s="61"/>
      <c r="PXI4" s="61"/>
      <c r="PXJ4" s="61"/>
      <c r="PXK4" s="61"/>
      <c r="PXL4" s="61"/>
      <c r="PXM4" s="61"/>
      <c r="PXN4" s="61"/>
      <c r="PXO4" s="61"/>
      <c r="PXP4" s="61"/>
      <c r="PXQ4" s="61"/>
      <c r="PXR4" s="61"/>
      <c r="PXS4" s="61"/>
      <c r="PXT4" s="61"/>
      <c r="PXU4" s="61"/>
      <c r="PXV4" s="61"/>
      <c r="PXW4" s="61"/>
      <c r="PXX4" s="61"/>
      <c r="PXY4" s="61"/>
      <c r="PXZ4" s="61"/>
      <c r="PYA4" s="61"/>
      <c r="PYB4" s="61"/>
      <c r="PYC4" s="61"/>
      <c r="PYD4" s="61"/>
      <c r="PYE4" s="61"/>
      <c r="PYF4" s="61"/>
      <c r="PYG4" s="61"/>
      <c r="PYH4" s="61"/>
      <c r="PYI4" s="61"/>
      <c r="PYJ4" s="61"/>
      <c r="PYK4" s="61"/>
      <c r="PYL4" s="61"/>
      <c r="PYM4" s="61"/>
      <c r="PYN4" s="61"/>
      <c r="PYO4" s="61"/>
      <c r="PYP4" s="61"/>
      <c r="PYQ4" s="61"/>
      <c r="PYR4" s="61"/>
      <c r="PYS4" s="61"/>
      <c r="PYT4" s="61"/>
      <c r="PYU4" s="61"/>
      <c r="PYV4" s="61"/>
      <c r="PYW4" s="61"/>
      <c r="PYX4" s="61"/>
      <c r="PYY4" s="61"/>
      <c r="PYZ4" s="61"/>
      <c r="PZA4" s="61"/>
      <c r="PZB4" s="61"/>
      <c r="PZC4" s="61"/>
      <c r="PZD4" s="61"/>
      <c r="PZE4" s="61"/>
      <c r="PZF4" s="61"/>
      <c r="PZG4" s="61"/>
      <c r="PZH4" s="61"/>
      <c r="PZI4" s="61"/>
      <c r="PZJ4" s="61"/>
      <c r="PZK4" s="61"/>
      <c r="PZL4" s="61"/>
      <c r="PZM4" s="61"/>
      <c r="PZN4" s="61"/>
      <c r="PZO4" s="61"/>
      <c r="PZP4" s="61"/>
      <c r="PZQ4" s="61"/>
      <c r="PZR4" s="61"/>
      <c r="PZS4" s="61"/>
      <c r="PZT4" s="61"/>
      <c r="PZU4" s="61"/>
      <c r="PZV4" s="61"/>
      <c r="PZW4" s="61"/>
      <c r="PZX4" s="61"/>
      <c r="PZY4" s="61"/>
      <c r="PZZ4" s="61"/>
      <c r="QAA4" s="61"/>
      <c r="QAB4" s="61"/>
      <c r="QAC4" s="61"/>
      <c r="QAD4" s="61"/>
      <c r="QAE4" s="61"/>
      <c r="QAF4" s="61"/>
      <c r="QAG4" s="61"/>
      <c r="QAH4" s="61"/>
      <c r="QAI4" s="61"/>
      <c r="QAJ4" s="61"/>
      <c r="QAK4" s="61"/>
      <c r="QAL4" s="61"/>
      <c r="QAM4" s="61"/>
      <c r="QAN4" s="61"/>
      <c r="QAO4" s="61"/>
      <c r="QAP4" s="61"/>
      <c r="QAQ4" s="61"/>
      <c r="QAR4" s="61"/>
      <c r="QAS4" s="61"/>
      <c r="QAT4" s="61"/>
      <c r="QAU4" s="61"/>
      <c r="QAV4" s="61"/>
      <c r="QAW4" s="61"/>
      <c r="QAX4" s="61"/>
      <c r="QAY4" s="61"/>
      <c r="QAZ4" s="61"/>
      <c r="QBA4" s="61"/>
      <c r="QBB4" s="61"/>
      <c r="QBC4" s="61"/>
      <c r="QBD4" s="61"/>
      <c r="QBE4" s="61"/>
      <c r="QBF4" s="61"/>
      <c r="QBG4" s="61"/>
      <c r="QBH4" s="61"/>
      <c r="QBI4" s="61"/>
      <c r="QBJ4" s="61"/>
      <c r="QBK4" s="61"/>
      <c r="QBL4" s="61"/>
      <c r="QBM4" s="61"/>
      <c r="QBN4" s="61"/>
      <c r="QBO4" s="61"/>
      <c r="QBP4" s="61"/>
      <c r="QBQ4" s="61"/>
      <c r="QBR4" s="61"/>
      <c r="QBS4" s="61"/>
      <c r="QBT4" s="61"/>
      <c r="QBU4" s="61"/>
      <c r="QBV4" s="61"/>
      <c r="QBW4" s="61"/>
      <c r="QBX4" s="61"/>
      <c r="QBY4" s="61"/>
      <c r="QBZ4" s="61"/>
      <c r="QCA4" s="61"/>
      <c r="QCB4" s="61"/>
      <c r="QCC4" s="61"/>
      <c r="QCD4" s="61"/>
      <c r="QCE4" s="61"/>
      <c r="QCF4" s="61"/>
      <c r="QCG4" s="61"/>
      <c r="QCH4" s="61"/>
      <c r="QCI4" s="61"/>
      <c r="QCJ4" s="61"/>
      <c r="QCK4" s="61"/>
      <c r="QCL4" s="61"/>
      <c r="QCM4" s="61"/>
      <c r="QCN4" s="61"/>
      <c r="QCO4" s="61"/>
      <c r="QCP4" s="61"/>
      <c r="QCQ4" s="61"/>
      <c r="QCR4" s="61"/>
      <c r="QCS4" s="61"/>
      <c r="QCT4" s="61"/>
      <c r="QCU4" s="61"/>
      <c r="QCV4" s="61"/>
      <c r="QCW4" s="61"/>
      <c r="QCX4" s="61"/>
      <c r="QCY4" s="61"/>
      <c r="QCZ4" s="61"/>
      <c r="QDA4" s="61"/>
      <c r="QDB4" s="61"/>
      <c r="QDC4" s="61"/>
      <c r="QDD4" s="61"/>
      <c r="QDE4" s="61"/>
      <c r="QDF4" s="61"/>
      <c r="QDG4" s="61"/>
      <c r="QDH4" s="61"/>
      <c r="QDI4" s="61"/>
      <c r="QDJ4" s="61"/>
      <c r="QDK4" s="61"/>
      <c r="QDL4" s="61"/>
      <c r="QDM4" s="61"/>
      <c r="QDN4" s="61"/>
      <c r="QDO4" s="61"/>
      <c r="QDP4" s="61"/>
      <c r="QDQ4" s="61"/>
      <c r="QDR4" s="61"/>
      <c r="QDS4" s="61"/>
      <c r="QDT4" s="61"/>
      <c r="QDU4" s="61"/>
      <c r="QDV4" s="61"/>
      <c r="QDW4" s="61"/>
      <c r="QDX4" s="61"/>
      <c r="QDY4" s="61"/>
      <c r="QDZ4" s="61"/>
      <c r="QEA4" s="61"/>
      <c r="QEB4" s="61"/>
      <c r="QEC4" s="61"/>
      <c r="QED4" s="61"/>
      <c r="QEE4" s="61"/>
      <c r="QEF4" s="61"/>
      <c r="QEG4" s="61"/>
      <c r="QEH4" s="61"/>
      <c r="QEI4" s="61"/>
      <c r="QEJ4" s="61"/>
      <c r="QEK4" s="61"/>
      <c r="QEL4" s="61"/>
      <c r="QEM4" s="61"/>
      <c r="QEN4" s="61"/>
      <c r="QEO4" s="61"/>
      <c r="QEP4" s="61"/>
      <c r="QEQ4" s="61"/>
      <c r="QER4" s="61"/>
      <c r="QES4" s="61"/>
      <c r="QET4" s="61"/>
      <c r="QEU4" s="61"/>
      <c r="QEV4" s="61"/>
      <c r="QEW4" s="61"/>
      <c r="QEX4" s="61"/>
      <c r="QEY4" s="61"/>
      <c r="QEZ4" s="61"/>
      <c r="QFA4" s="61"/>
      <c r="QFB4" s="61"/>
      <c r="QFC4" s="61"/>
      <c r="QFD4" s="61"/>
      <c r="QFE4" s="61"/>
      <c r="QFF4" s="61"/>
      <c r="QFG4" s="61"/>
      <c r="QFH4" s="61"/>
      <c r="QFI4" s="61"/>
      <c r="QFJ4" s="61"/>
      <c r="QFK4" s="61"/>
      <c r="QFL4" s="61"/>
      <c r="QFM4" s="61"/>
      <c r="QFN4" s="61"/>
      <c r="QFO4" s="61"/>
      <c r="QFP4" s="61"/>
      <c r="QFQ4" s="61"/>
      <c r="QFR4" s="61"/>
      <c r="QFS4" s="61"/>
      <c r="QFT4" s="61"/>
      <c r="QFU4" s="61"/>
      <c r="QFV4" s="61"/>
      <c r="QFW4" s="61"/>
      <c r="QFX4" s="61"/>
      <c r="QFY4" s="61"/>
      <c r="QFZ4" s="61"/>
      <c r="QGA4" s="61"/>
      <c r="QGB4" s="61"/>
      <c r="QGC4" s="61"/>
      <c r="QGD4" s="61"/>
      <c r="QGE4" s="61"/>
      <c r="QGF4" s="61"/>
      <c r="QGG4" s="61"/>
      <c r="QGH4" s="61"/>
      <c r="QGI4" s="61"/>
      <c r="QGJ4" s="61"/>
      <c r="QGK4" s="61"/>
      <c r="QGL4" s="61"/>
      <c r="QGM4" s="61"/>
      <c r="QGN4" s="61"/>
      <c r="QGO4" s="61"/>
      <c r="QGP4" s="61"/>
      <c r="QGQ4" s="61"/>
      <c r="QGR4" s="61"/>
      <c r="QGS4" s="61"/>
      <c r="QGT4" s="61"/>
      <c r="QGU4" s="61"/>
      <c r="QGV4" s="61"/>
      <c r="QGW4" s="61"/>
      <c r="QGX4" s="61"/>
      <c r="QGY4" s="61"/>
      <c r="QGZ4" s="61"/>
      <c r="QHA4" s="61"/>
      <c r="QHB4" s="61"/>
      <c r="QHC4" s="61"/>
      <c r="QHD4" s="61"/>
      <c r="QHE4" s="61"/>
      <c r="QHF4" s="61"/>
      <c r="QHG4" s="61"/>
      <c r="QHH4" s="61"/>
      <c r="QHI4" s="61"/>
      <c r="QHJ4" s="61"/>
      <c r="QHK4" s="61"/>
      <c r="QHL4" s="61"/>
      <c r="QHM4" s="61"/>
      <c r="QHN4" s="61"/>
      <c r="QHO4" s="61"/>
      <c r="QHP4" s="61"/>
      <c r="QHQ4" s="61"/>
      <c r="QHR4" s="61"/>
      <c r="QHS4" s="61"/>
      <c r="QHT4" s="61"/>
      <c r="QHU4" s="61"/>
      <c r="QHV4" s="61"/>
      <c r="QHW4" s="61"/>
      <c r="QHX4" s="61"/>
      <c r="QHY4" s="61"/>
      <c r="QHZ4" s="61"/>
      <c r="QIA4" s="61"/>
      <c r="QIB4" s="61"/>
      <c r="QIC4" s="61"/>
      <c r="QID4" s="61"/>
      <c r="QIE4" s="61"/>
      <c r="QIF4" s="61"/>
      <c r="QIG4" s="61"/>
      <c r="QIH4" s="61"/>
      <c r="QII4" s="61"/>
      <c r="QIJ4" s="61"/>
      <c r="QIK4" s="61"/>
      <c r="QIL4" s="61"/>
      <c r="QIM4" s="61"/>
      <c r="QIN4" s="61"/>
      <c r="QIO4" s="61"/>
      <c r="QIP4" s="61"/>
      <c r="QIQ4" s="61"/>
      <c r="QIR4" s="61"/>
      <c r="QIS4" s="61"/>
      <c r="QIT4" s="61"/>
      <c r="QIU4" s="61"/>
      <c r="QIV4" s="61"/>
      <c r="QIW4" s="61"/>
      <c r="QIX4" s="61"/>
      <c r="QIY4" s="61"/>
      <c r="QIZ4" s="61"/>
      <c r="QJA4" s="61"/>
      <c r="QJB4" s="61"/>
      <c r="QJC4" s="61"/>
      <c r="QJD4" s="61"/>
      <c r="QJE4" s="61"/>
      <c r="QJF4" s="61"/>
      <c r="QJG4" s="61"/>
      <c r="QJH4" s="61"/>
      <c r="QJI4" s="61"/>
      <c r="QJJ4" s="61"/>
      <c r="QJK4" s="61"/>
      <c r="QJL4" s="61"/>
      <c r="QJM4" s="61"/>
      <c r="QJN4" s="61"/>
      <c r="QJO4" s="61"/>
      <c r="QJP4" s="61"/>
      <c r="QJQ4" s="61"/>
      <c r="QJR4" s="61"/>
      <c r="QJS4" s="61"/>
      <c r="QJT4" s="61"/>
      <c r="QJU4" s="61"/>
      <c r="QJV4" s="61"/>
      <c r="QJW4" s="61"/>
      <c r="QJX4" s="61"/>
      <c r="QJY4" s="61"/>
      <c r="QJZ4" s="61"/>
      <c r="QKA4" s="61"/>
      <c r="QKB4" s="61"/>
      <c r="QKC4" s="61"/>
      <c r="QKD4" s="61"/>
      <c r="QKE4" s="61"/>
      <c r="QKF4" s="61"/>
      <c r="QKG4" s="61"/>
      <c r="QKH4" s="61"/>
      <c r="QKI4" s="61"/>
      <c r="QKJ4" s="61"/>
      <c r="QKK4" s="61"/>
      <c r="QKL4" s="61"/>
      <c r="QKM4" s="61"/>
      <c r="QKN4" s="61"/>
      <c r="QKO4" s="61"/>
      <c r="QKP4" s="61"/>
      <c r="QKQ4" s="61"/>
      <c r="QKR4" s="61"/>
      <c r="QKS4" s="61"/>
      <c r="QKT4" s="61"/>
      <c r="QKU4" s="61"/>
      <c r="QKV4" s="61"/>
      <c r="QKW4" s="61"/>
      <c r="QKX4" s="61"/>
      <c r="QKY4" s="61"/>
      <c r="QKZ4" s="61"/>
      <c r="QLA4" s="61"/>
      <c r="QLB4" s="61"/>
      <c r="QLC4" s="61"/>
      <c r="QLD4" s="61"/>
      <c r="QLE4" s="61"/>
      <c r="QLF4" s="61"/>
      <c r="QLG4" s="61"/>
      <c r="QLH4" s="61"/>
      <c r="QLI4" s="61"/>
      <c r="QLJ4" s="61"/>
      <c r="QLK4" s="61"/>
      <c r="QLL4" s="61"/>
      <c r="QLM4" s="61"/>
      <c r="QLN4" s="61"/>
      <c r="QLO4" s="61"/>
      <c r="QLP4" s="61"/>
      <c r="QLQ4" s="61"/>
      <c r="QLR4" s="61"/>
      <c r="QLS4" s="61"/>
      <c r="QLT4" s="61"/>
      <c r="QLU4" s="61"/>
      <c r="QLV4" s="61"/>
      <c r="QLW4" s="61"/>
      <c r="QLX4" s="61"/>
      <c r="QLY4" s="61"/>
      <c r="QLZ4" s="61"/>
      <c r="QMA4" s="61"/>
      <c r="QMB4" s="61"/>
      <c r="QMC4" s="61"/>
      <c r="QMD4" s="61"/>
      <c r="QME4" s="61"/>
      <c r="QMF4" s="61"/>
      <c r="QMG4" s="61"/>
      <c r="QMH4" s="61"/>
      <c r="QMI4" s="61"/>
      <c r="QMJ4" s="61"/>
      <c r="QMK4" s="61"/>
      <c r="QML4" s="61"/>
      <c r="QMM4" s="61"/>
      <c r="QMN4" s="61"/>
      <c r="QMO4" s="61"/>
      <c r="QMP4" s="61"/>
      <c r="QMQ4" s="61"/>
      <c r="QMR4" s="61"/>
      <c r="QMS4" s="61"/>
      <c r="QMT4" s="61"/>
      <c r="QMU4" s="61"/>
      <c r="QMV4" s="61"/>
      <c r="QMW4" s="61"/>
      <c r="QMX4" s="61"/>
      <c r="QMY4" s="61"/>
      <c r="QMZ4" s="61"/>
      <c r="QNA4" s="61"/>
      <c r="QNB4" s="61"/>
      <c r="QNC4" s="61"/>
      <c r="QND4" s="61"/>
      <c r="QNE4" s="61"/>
      <c r="QNF4" s="61"/>
      <c r="QNG4" s="61"/>
      <c r="QNH4" s="61"/>
      <c r="QNI4" s="61"/>
      <c r="QNJ4" s="61"/>
      <c r="QNK4" s="61"/>
      <c r="QNL4" s="61"/>
      <c r="QNM4" s="61"/>
      <c r="QNN4" s="61"/>
      <c r="QNO4" s="61"/>
      <c r="QNP4" s="61"/>
      <c r="QNQ4" s="61"/>
      <c r="QNR4" s="61"/>
      <c r="QNS4" s="61"/>
      <c r="QNT4" s="61"/>
      <c r="QNU4" s="61"/>
      <c r="QNV4" s="61"/>
      <c r="QNW4" s="61"/>
      <c r="QNX4" s="61"/>
      <c r="QNY4" s="61"/>
      <c r="QNZ4" s="61"/>
      <c r="QOA4" s="61"/>
      <c r="QOB4" s="61"/>
      <c r="QOC4" s="61"/>
      <c r="QOD4" s="61"/>
      <c r="QOE4" s="61"/>
      <c r="QOF4" s="61"/>
      <c r="QOG4" s="61"/>
      <c r="QOH4" s="61"/>
      <c r="QOI4" s="61"/>
      <c r="QOJ4" s="61"/>
      <c r="QOK4" s="61"/>
      <c r="QOL4" s="61"/>
      <c r="QOM4" s="61"/>
      <c r="QON4" s="61"/>
      <c r="QOO4" s="61"/>
      <c r="QOP4" s="61"/>
      <c r="QOQ4" s="61"/>
      <c r="QOR4" s="61"/>
      <c r="QOS4" s="61"/>
      <c r="QOT4" s="61"/>
      <c r="QOU4" s="61"/>
      <c r="QOV4" s="61"/>
      <c r="QOW4" s="61"/>
      <c r="QOX4" s="61"/>
      <c r="QOY4" s="61"/>
      <c r="QOZ4" s="61"/>
      <c r="QPA4" s="61"/>
      <c r="QPB4" s="61"/>
      <c r="QPC4" s="61"/>
      <c r="QPD4" s="61"/>
      <c r="QPE4" s="61"/>
      <c r="QPF4" s="61"/>
      <c r="QPG4" s="61"/>
      <c r="QPH4" s="61"/>
      <c r="QPI4" s="61"/>
      <c r="QPJ4" s="61"/>
      <c r="QPK4" s="61"/>
      <c r="QPL4" s="61"/>
      <c r="QPM4" s="61"/>
      <c r="QPN4" s="61"/>
      <c r="QPO4" s="61"/>
      <c r="QPP4" s="61"/>
      <c r="QPQ4" s="61"/>
      <c r="QPR4" s="61"/>
      <c r="QPS4" s="61"/>
      <c r="QPT4" s="61"/>
      <c r="QPU4" s="61"/>
      <c r="QPV4" s="61"/>
      <c r="QPW4" s="61"/>
      <c r="QPX4" s="61"/>
      <c r="QPY4" s="61"/>
      <c r="QPZ4" s="61"/>
      <c r="QQA4" s="61"/>
      <c r="QQB4" s="61"/>
      <c r="QQC4" s="61"/>
      <c r="QQD4" s="61"/>
      <c r="QQE4" s="61"/>
      <c r="QQF4" s="61"/>
      <c r="QQG4" s="61"/>
      <c r="QQH4" s="61"/>
      <c r="QQI4" s="61"/>
      <c r="QQJ4" s="61"/>
      <c r="QQK4" s="61"/>
      <c r="QQL4" s="61"/>
      <c r="QQM4" s="61"/>
      <c r="QQN4" s="61"/>
      <c r="QQO4" s="61"/>
      <c r="QQP4" s="61"/>
      <c r="QQQ4" s="61"/>
      <c r="QQR4" s="61"/>
      <c r="QQS4" s="61"/>
      <c r="QQT4" s="61"/>
      <c r="QQU4" s="61"/>
      <c r="QQV4" s="61"/>
      <c r="QQW4" s="61"/>
      <c r="QQX4" s="61"/>
      <c r="QQY4" s="61"/>
      <c r="QQZ4" s="61"/>
      <c r="QRA4" s="61"/>
      <c r="QRB4" s="61"/>
      <c r="QRC4" s="61"/>
      <c r="QRD4" s="61"/>
      <c r="QRE4" s="61"/>
      <c r="QRF4" s="61"/>
      <c r="QRG4" s="61"/>
      <c r="QRH4" s="61"/>
      <c r="QRI4" s="61"/>
      <c r="QRJ4" s="61"/>
      <c r="QRK4" s="61"/>
      <c r="QRL4" s="61"/>
      <c r="QRM4" s="61"/>
      <c r="QRN4" s="61"/>
      <c r="QRO4" s="61"/>
      <c r="QRP4" s="61"/>
      <c r="QRQ4" s="61"/>
      <c r="QRR4" s="61"/>
      <c r="QRS4" s="61"/>
      <c r="QRT4" s="61"/>
      <c r="QRU4" s="61"/>
      <c r="QRV4" s="61"/>
      <c r="QRW4" s="61"/>
      <c r="QRX4" s="61"/>
      <c r="QRY4" s="61"/>
      <c r="QRZ4" s="61"/>
      <c r="QSA4" s="61"/>
      <c r="QSB4" s="61"/>
      <c r="QSC4" s="61"/>
      <c r="QSD4" s="61"/>
      <c r="QSE4" s="61"/>
      <c r="QSF4" s="61"/>
      <c r="QSG4" s="61"/>
      <c r="QSH4" s="61"/>
      <c r="QSI4" s="61"/>
      <c r="QSJ4" s="61"/>
      <c r="QSK4" s="61"/>
      <c r="QSL4" s="61"/>
      <c r="QSM4" s="61"/>
      <c r="QSN4" s="61"/>
      <c r="QSO4" s="61"/>
      <c r="QSP4" s="61"/>
      <c r="QSQ4" s="61"/>
      <c r="QSR4" s="61"/>
      <c r="QSS4" s="61"/>
      <c r="QST4" s="61"/>
      <c r="QSU4" s="61"/>
      <c r="QSV4" s="61"/>
      <c r="QSW4" s="61"/>
      <c r="QSX4" s="61"/>
      <c r="QSY4" s="61"/>
      <c r="QSZ4" s="61"/>
      <c r="QTA4" s="61"/>
      <c r="QTB4" s="61"/>
      <c r="QTC4" s="61"/>
      <c r="QTD4" s="61"/>
      <c r="QTE4" s="61"/>
      <c r="QTF4" s="61"/>
      <c r="QTG4" s="61"/>
      <c r="QTH4" s="61"/>
      <c r="QTI4" s="61"/>
      <c r="QTJ4" s="61"/>
      <c r="QTK4" s="61"/>
      <c r="QTL4" s="61"/>
      <c r="QTM4" s="61"/>
      <c r="QTN4" s="61"/>
      <c r="QTO4" s="61"/>
      <c r="QTP4" s="61"/>
      <c r="QTQ4" s="61"/>
      <c r="QTR4" s="61"/>
      <c r="QTS4" s="61"/>
      <c r="QTT4" s="61"/>
      <c r="QTU4" s="61"/>
      <c r="QTV4" s="61"/>
      <c r="QTW4" s="61"/>
      <c r="QTX4" s="61"/>
      <c r="QTY4" s="61"/>
      <c r="QTZ4" s="61"/>
      <c r="QUA4" s="61"/>
      <c r="QUB4" s="61"/>
      <c r="QUC4" s="61"/>
      <c r="QUD4" s="61"/>
      <c r="QUE4" s="61"/>
      <c r="QUF4" s="61"/>
      <c r="QUG4" s="61"/>
      <c r="QUH4" s="61"/>
      <c r="QUI4" s="61"/>
      <c r="QUJ4" s="61"/>
      <c r="QUK4" s="61"/>
      <c r="QUL4" s="61"/>
      <c r="QUM4" s="61"/>
      <c r="QUN4" s="61"/>
      <c r="QUO4" s="61"/>
      <c r="QUP4" s="61"/>
      <c r="QUQ4" s="61"/>
      <c r="QUR4" s="61"/>
      <c r="QUS4" s="61"/>
      <c r="QUT4" s="61"/>
      <c r="QUU4" s="61"/>
      <c r="QUV4" s="61"/>
      <c r="QUW4" s="61"/>
      <c r="QUX4" s="61"/>
      <c r="QUY4" s="61"/>
      <c r="QUZ4" s="61"/>
      <c r="QVA4" s="61"/>
      <c r="QVB4" s="61"/>
      <c r="QVC4" s="61"/>
      <c r="QVD4" s="61"/>
      <c r="QVE4" s="61"/>
      <c r="QVF4" s="61"/>
      <c r="QVG4" s="61"/>
      <c r="QVH4" s="61"/>
      <c r="QVI4" s="61"/>
      <c r="QVJ4" s="61"/>
      <c r="QVK4" s="61"/>
      <c r="QVL4" s="61"/>
      <c r="QVM4" s="61"/>
      <c r="QVN4" s="61"/>
      <c r="QVO4" s="61"/>
      <c r="QVP4" s="61"/>
      <c r="QVQ4" s="61"/>
      <c r="QVR4" s="61"/>
      <c r="QVS4" s="61"/>
      <c r="QVT4" s="61"/>
      <c r="QVU4" s="61"/>
      <c r="QVV4" s="61"/>
      <c r="QVW4" s="61"/>
      <c r="QVX4" s="61"/>
      <c r="QVY4" s="61"/>
      <c r="QVZ4" s="61"/>
      <c r="QWA4" s="61"/>
      <c r="QWB4" s="61"/>
      <c r="QWC4" s="61"/>
      <c r="QWD4" s="61"/>
      <c r="QWE4" s="61"/>
      <c r="QWF4" s="61"/>
      <c r="QWG4" s="61"/>
      <c r="QWH4" s="61"/>
      <c r="QWI4" s="61"/>
      <c r="QWJ4" s="61"/>
      <c r="QWK4" s="61"/>
      <c r="QWL4" s="61"/>
      <c r="QWM4" s="61"/>
      <c r="QWN4" s="61"/>
      <c r="QWO4" s="61"/>
      <c r="QWP4" s="61"/>
      <c r="QWQ4" s="61"/>
      <c r="QWR4" s="61"/>
      <c r="QWS4" s="61"/>
      <c r="QWT4" s="61"/>
      <c r="QWU4" s="61"/>
      <c r="QWV4" s="61"/>
      <c r="QWW4" s="61"/>
      <c r="QWX4" s="61"/>
      <c r="QWY4" s="61"/>
      <c r="QWZ4" s="61"/>
      <c r="QXA4" s="61"/>
      <c r="QXB4" s="61"/>
      <c r="QXC4" s="61"/>
      <c r="QXD4" s="61"/>
      <c r="QXE4" s="61"/>
      <c r="QXF4" s="61"/>
      <c r="QXG4" s="61"/>
      <c r="QXH4" s="61"/>
      <c r="QXI4" s="61"/>
      <c r="QXJ4" s="61"/>
      <c r="QXK4" s="61"/>
      <c r="QXL4" s="61"/>
      <c r="QXM4" s="61"/>
      <c r="QXN4" s="61"/>
      <c r="QXO4" s="61"/>
      <c r="QXP4" s="61"/>
      <c r="QXQ4" s="61"/>
      <c r="QXR4" s="61"/>
      <c r="QXS4" s="61"/>
      <c r="QXT4" s="61"/>
      <c r="QXU4" s="61"/>
      <c r="QXV4" s="61"/>
      <c r="QXW4" s="61"/>
      <c r="QXX4" s="61"/>
      <c r="QXY4" s="61"/>
      <c r="QXZ4" s="61"/>
      <c r="QYA4" s="61"/>
      <c r="QYB4" s="61"/>
      <c r="QYC4" s="61"/>
      <c r="QYD4" s="61"/>
      <c r="QYE4" s="61"/>
      <c r="QYF4" s="61"/>
      <c r="QYG4" s="61"/>
      <c r="QYH4" s="61"/>
      <c r="QYI4" s="61"/>
      <c r="QYJ4" s="61"/>
      <c r="QYK4" s="61"/>
      <c r="QYL4" s="61"/>
      <c r="QYM4" s="61"/>
      <c r="QYN4" s="61"/>
      <c r="QYO4" s="61"/>
      <c r="QYP4" s="61"/>
      <c r="QYQ4" s="61"/>
      <c r="QYR4" s="61"/>
      <c r="QYS4" s="61"/>
      <c r="QYT4" s="61"/>
      <c r="QYU4" s="61"/>
      <c r="QYV4" s="61"/>
      <c r="QYW4" s="61"/>
      <c r="QYX4" s="61"/>
      <c r="QYY4" s="61"/>
      <c r="QYZ4" s="61"/>
      <c r="QZA4" s="61"/>
      <c r="QZB4" s="61"/>
      <c r="QZC4" s="61"/>
      <c r="QZD4" s="61"/>
      <c r="QZE4" s="61"/>
      <c r="QZF4" s="61"/>
      <c r="QZG4" s="61"/>
      <c r="QZH4" s="61"/>
      <c r="QZI4" s="61"/>
      <c r="QZJ4" s="61"/>
      <c r="QZK4" s="61"/>
      <c r="QZL4" s="61"/>
      <c r="QZM4" s="61"/>
      <c r="QZN4" s="61"/>
      <c r="QZO4" s="61"/>
      <c r="QZP4" s="61"/>
      <c r="QZQ4" s="61"/>
      <c r="QZR4" s="61"/>
      <c r="QZS4" s="61"/>
      <c r="QZT4" s="61"/>
      <c r="QZU4" s="61"/>
      <c r="QZV4" s="61"/>
      <c r="QZW4" s="61"/>
      <c r="QZX4" s="61"/>
      <c r="QZY4" s="61"/>
      <c r="QZZ4" s="61"/>
      <c r="RAA4" s="61"/>
      <c r="RAB4" s="61"/>
      <c r="RAC4" s="61"/>
      <c r="RAD4" s="61"/>
      <c r="RAE4" s="61"/>
      <c r="RAF4" s="61"/>
      <c r="RAG4" s="61"/>
      <c r="RAH4" s="61"/>
      <c r="RAI4" s="61"/>
      <c r="RAJ4" s="61"/>
      <c r="RAK4" s="61"/>
      <c r="RAL4" s="61"/>
      <c r="RAM4" s="61"/>
      <c r="RAN4" s="61"/>
      <c r="RAO4" s="61"/>
      <c r="RAP4" s="61"/>
      <c r="RAQ4" s="61"/>
      <c r="RAR4" s="61"/>
      <c r="RAS4" s="61"/>
      <c r="RAT4" s="61"/>
      <c r="RAU4" s="61"/>
      <c r="RAV4" s="61"/>
      <c r="RAW4" s="61"/>
      <c r="RAX4" s="61"/>
      <c r="RAY4" s="61"/>
      <c r="RAZ4" s="61"/>
      <c r="RBA4" s="61"/>
      <c r="RBB4" s="61"/>
      <c r="RBC4" s="61"/>
      <c r="RBD4" s="61"/>
      <c r="RBE4" s="61"/>
      <c r="RBF4" s="61"/>
      <c r="RBG4" s="61"/>
      <c r="RBH4" s="61"/>
      <c r="RBI4" s="61"/>
      <c r="RBJ4" s="61"/>
      <c r="RBK4" s="61"/>
      <c r="RBL4" s="61"/>
      <c r="RBM4" s="61"/>
      <c r="RBN4" s="61"/>
      <c r="RBO4" s="61"/>
      <c r="RBP4" s="61"/>
      <c r="RBQ4" s="61"/>
      <c r="RBR4" s="61"/>
      <c r="RBS4" s="61"/>
      <c r="RBT4" s="61"/>
      <c r="RBU4" s="61"/>
      <c r="RBV4" s="61"/>
      <c r="RBW4" s="61"/>
      <c r="RBX4" s="61"/>
      <c r="RBY4" s="61"/>
      <c r="RBZ4" s="61"/>
      <c r="RCA4" s="61"/>
      <c r="RCB4" s="61"/>
      <c r="RCC4" s="61"/>
      <c r="RCD4" s="61"/>
      <c r="RCE4" s="61"/>
      <c r="RCF4" s="61"/>
      <c r="RCG4" s="61"/>
      <c r="RCH4" s="61"/>
      <c r="RCI4" s="61"/>
      <c r="RCJ4" s="61"/>
      <c r="RCK4" s="61"/>
      <c r="RCL4" s="61"/>
      <c r="RCM4" s="61"/>
      <c r="RCN4" s="61"/>
      <c r="RCO4" s="61"/>
      <c r="RCP4" s="61"/>
      <c r="RCQ4" s="61"/>
      <c r="RCR4" s="61"/>
      <c r="RCS4" s="61"/>
      <c r="RCT4" s="61"/>
      <c r="RCU4" s="61"/>
      <c r="RCV4" s="61"/>
      <c r="RCW4" s="61"/>
      <c r="RCX4" s="61"/>
      <c r="RCY4" s="61"/>
      <c r="RCZ4" s="61"/>
      <c r="RDA4" s="61"/>
      <c r="RDB4" s="61"/>
      <c r="RDC4" s="61"/>
      <c r="RDD4" s="61"/>
      <c r="RDE4" s="61"/>
      <c r="RDF4" s="61"/>
      <c r="RDG4" s="61"/>
      <c r="RDH4" s="61"/>
      <c r="RDI4" s="61"/>
      <c r="RDJ4" s="61"/>
      <c r="RDK4" s="61"/>
      <c r="RDL4" s="61"/>
      <c r="RDM4" s="61"/>
      <c r="RDN4" s="61"/>
      <c r="RDO4" s="61"/>
      <c r="RDP4" s="61"/>
      <c r="RDQ4" s="61"/>
      <c r="RDR4" s="61"/>
      <c r="RDS4" s="61"/>
      <c r="RDT4" s="61"/>
      <c r="RDU4" s="61"/>
      <c r="RDV4" s="61"/>
      <c r="RDW4" s="61"/>
      <c r="RDX4" s="61"/>
      <c r="RDY4" s="61"/>
      <c r="RDZ4" s="61"/>
      <c r="REA4" s="61"/>
      <c r="REB4" s="61"/>
      <c r="REC4" s="61"/>
      <c r="RED4" s="61"/>
      <c r="REE4" s="61"/>
      <c r="REF4" s="61"/>
      <c r="REG4" s="61"/>
      <c r="REH4" s="61"/>
      <c r="REI4" s="61"/>
      <c r="REJ4" s="61"/>
      <c r="REK4" s="61"/>
      <c r="REL4" s="61"/>
      <c r="REM4" s="61"/>
      <c r="REN4" s="61"/>
      <c r="REO4" s="61"/>
      <c r="REP4" s="61"/>
      <c r="REQ4" s="61"/>
      <c r="RER4" s="61"/>
      <c r="RES4" s="61"/>
      <c r="RET4" s="61"/>
      <c r="REU4" s="61"/>
      <c r="REV4" s="61"/>
      <c r="REW4" s="61"/>
      <c r="REX4" s="61"/>
      <c r="REY4" s="61"/>
      <c r="REZ4" s="61"/>
      <c r="RFA4" s="61"/>
      <c r="RFB4" s="61"/>
      <c r="RFC4" s="61"/>
      <c r="RFD4" s="61"/>
      <c r="RFE4" s="61"/>
      <c r="RFF4" s="61"/>
      <c r="RFG4" s="61"/>
      <c r="RFH4" s="61"/>
      <c r="RFI4" s="61"/>
      <c r="RFJ4" s="61"/>
      <c r="RFK4" s="61"/>
      <c r="RFL4" s="61"/>
      <c r="RFM4" s="61"/>
      <c r="RFN4" s="61"/>
      <c r="RFO4" s="61"/>
      <c r="RFP4" s="61"/>
      <c r="RFQ4" s="61"/>
      <c r="RFR4" s="61"/>
      <c r="RFS4" s="61"/>
      <c r="RFT4" s="61"/>
      <c r="RFU4" s="61"/>
      <c r="RFV4" s="61"/>
      <c r="RFW4" s="61"/>
      <c r="RFX4" s="61"/>
      <c r="RFY4" s="61"/>
      <c r="RFZ4" s="61"/>
      <c r="RGA4" s="61"/>
      <c r="RGB4" s="61"/>
      <c r="RGC4" s="61"/>
      <c r="RGD4" s="61"/>
      <c r="RGE4" s="61"/>
      <c r="RGF4" s="61"/>
      <c r="RGG4" s="61"/>
      <c r="RGH4" s="61"/>
      <c r="RGI4" s="61"/>
      <c r="RGJ4" s="61"/>
      <c r="RGK4" s="61"/>
      <c r="RGL4" s="61"/>
      <c r="RGM4" s="61"/>
      <c r="RGN4" s="61"/>
      <c r="RGO4" s="61"/>
      <c r="RGP4" s="61"/>
      <c r="RGQ4" s="61"/>
      <c r="RGR4" s="61"/>
      <c r="RGS4" s="61"/>
      <c r="RGT4" s="61"/>
      <c r="RGU4" s="61"/>
      <c r="RGV4" s="61"/>
      <c r="RGW4" s="61"/>
      <c r="RGX4" s="61"/>
      <c r="RGY4" s="61"/>
      <c r="RGZ4" s="61"/>
      <c r="RHA4" s="61"/>
      <c r="RHB4" s="61"/>
      <c r="RHC4" s="61"/>
      <c r="RHD4" s="61"/>
      <c r="RHE4" s="61"/>
      <c r="RHF4" s="61"/>
      <c r="RHG4" s="61"/>
      <c r="RHH4" s="61"/>
      <c r="RHI4" s="61"/>
      <c r="RHJ4" s="61"/>
      <c r="RHK4" s="61"/>
      <c r="RHL4" s="61"/>
      <c r="RHM4" s="61"/>
      <c r="RHN4" s="61"/>
      <c r="RHO4" s="61"/>
      <c r="RHP4" s="61"/>
      <c r="RHQ4" s="61"/>
      <c r="RHR4" s="61"/>
      <c r="RHS4" s="61"/>
      <c r="RHT4" s="61"/>
      <c r="RHU4" s="61"/>
      <c r="RHV4" s="61"/>
      <c r="RHW4" s="61"/>
      <c r="RHX4" s="61"/>
      <c r="RHY4" s="61"/>
      <c r="RHZ4" s="61"/>
      <c r="RIA4" s="61"/>
      <c r="RIB4" s="61"/>
      <c r="RIC4" s="61"/>
      <c r="RID4" s="61"/>
      <c r="RIE4" s="61"/>
      <c r="RIF4" s="61"/>
      <c r="RIG4" s="61"/>
      <c r="RIH4" s="61"/>
      <c r="RII4" s="61"/>
      <c r="RIJ4" s="61"/>
      <c r="RIK4" s="61"/>
      <c r="RIL4" s="61"/>
      <c r="RIM4" s="61"/>
      <c r="RIN4" s="61"/>
      <c r="RIO4" s="61"/>
      <c r="RIP4" s="61"/>
      <c r="RIQ4" s="61"/>
      <c r="RIR4" s="61"/>
      <c r="RIS4" s="61"/>
      <c r="RIT4" s="61"/>
      <c r="RIU4" s="61"/>
      <c r="RIV4" s="61"/>
      <c r="RIW4" s="61"/>
      <c r="RIX4" s="61"/>
      <c r="RIY4" s="61"/>
      <c r="RIZ4" s="61"/>
      <c r="RJA4" s="61"/>
      <c r="RJB4" s="61"/>
      <c r="RJC4" s="61"/>
      <c r="RJD4" s="61"/>
      <c r="RJE4" s="61"/>
      <c r="RJF4" s="61"/>
      <c r="RJG4" s="61"/>
      <c r="RJH4" s="61"/>
      <c r="RJI4" s="61"/>
      <c r="RJJ4" s="61"/>
      <c r="RJK4" s="61"/>
      <c r="RJL4" s="61"/>
      <c r="RJM4" s="61"/>
      <c r="RJN4" s="61"/>
      <c r="RJO4" s="61"/>
      <c r="RJP4" s="61"/>
      <c r="RJQ4" s="61"/>
      <c r="RJR4" s="61"/>
      <c r="RJS4" s="61"/>
      <c r="RJT4" s="61"/>
      <c r="RJU4" s="61"/>
      <c r="RJV4" s="61"/>
      <c r="RJW4" s="61"/>
      <c r="RJX4" s="61"/>
      <c r="RJY4" s="61"/>
      <c r="RJZ4" s="61"/>
      <c r="RKA4" s="61"/>
      <c r="RKB4" s="61"/>
      <c r="RKC4" s="61"/>
      <c r="RKD4" s="61"/>
      <c r="RKE4" s="61"/>
      <c r="RKF4" s="61"/>
      <c r="RKG4" s="61"/>
      <c r="RKH4" s="61"/>
      <c r="RKI4" s="61"/>
      <c r="RKJ4" s="61"/>
      <c r="RKK4" s="61"/>
      <c r="RKL4" s="61"/>
      <c r="RKM4" s="61"/>
      <c r="RKN4" s="61"/>
      <c r="RKO4" s="61"/>
      <c r="RKP4" s="61"/>
      <c r="RKQ4" s="61"/>
      <c r="RKR4" s="61"/>
      <c r="RKS4" s="61"/>
      <c r="RKT4" s="61"/>
      <c r="RKU4" s="61"/>
      <c r="RKV4" s="61"/>
      <c r="RKW4" s="61"/>
      <c r="RKX4" s="61"/>
      <c r="RKY4" s="61"/>
      <c r="RKZ4" s="61"/>
      <c r="RLA4" s="61"/>
      <c r="RLB4" s="61"/>
      <c r="RLC4" s="61"/>
      <c r="RLD4" s="61"/>
      <c r="RLE4" s="61"/>
      <c r="RLF4" s="61"/>
      <c r="RLG4" s="61"/>
      <c r="RLH4" s="61"/>
      <c r="RLI4" s="61"/>
      <c r="RLJ4" s="61"/>
      <c r="RLK4" s="61"/>
      <c r="RLL4" s="61"/>
      <c r="RLM4" s="61"/>
      <c r="RLN4" s="61"/>
      <c r="RLO4" s="61"/>
      <c r="RLP4" s="61"/>
      <c r="RLQ4" s="61"/>
      <c r="RLR4" s="61"/>
      <c r="RLS4" s="61"/>
      <c r="RLT4" s="61"/>
      <c r="RLU4" s="61"/>
      <c r="RLV4" s="61"/>
      <c r="RLW4" s="61"/>
      <c r="RLX4" s="61"/>
      <c r="RLY4" s="61"/>
      <c r="RLZ4" s="61"/>
      <c r="RMA4" s="61"/>
      <c r="RMB4" s="61"/>
      <c r="RMC4" s="61"/>
      <c r="RMD4" s="61"/>
      <c r="RME4" s="61"/>
      <c r="RMF4" s="61"/>
      <c r="RMG4" s="61"/>
      <c r="RMH4" s="61"/>
      <c r="RMI4" s="61"/>
      <c r="RMJ4" s="61"/>
      <c r="RMK4" s="61"/>
      <c r="RML4" s="61"/>
      <c r="RMM4" s="61"/>
      <c r="RMN4" s="61"/>
      <c r="RMO4" s="61"/>
      <c r="RMP4" s="61"/>
      <c r="RMQ4" s="61"/>
      <c r="RMR4" s="61"/>
      <c r="RMS4" s="61"/>
      <c r="RMT4" s="61"/>
      <c r="RMU4" s="61"/>
      <c r="RMV4" s="61"/>
      <c r="RMW4" s="61"/>
      <c r="RMX4" s="61"/>
      <c r="RMY4" s="61"/>
      <c r="RMZ4" s="61"/>
      <c r="RNA4" s="61"/>
      <c r="RNB4" s="61"/>
      <c r="RNC4" s="61"/>
      <c r="RND4" s="61"/>
      <c r="RNE4" s="61"/>
      <c r="RNF4" s="61"/>
      <c r="RNG4" s="61"/>
      <c r="RNH4" s="61"/>
      <c r="RNI4" s="61"/>
      <c r="RNJ4" s="61"/>
      <c r="RNK4" s="61"/>
      <c r="RNL4" s="61"/>
      <c r="RNM4" s="61"/>
      <c r="RNN4" s="61"/>
      <c r="RNO4" s="61"/>
      <c r="RNP4" s="61"/>
      <c r="RNQ4" s="61"/>
      <c r="RNR4" s="61"/>
      <c r="RNS4" s="61"/>
      <c r="RNT4" s="61"/>
      <c r="RNU4" s="61"/>
      <c r="RNV4" s="61"/>
      <c r="RNW4" s="61"/>
      <c r="RNX4" s="61"/>
      <c r="RNY4" s="61"/>
      <c r="RNZ4" s="61"/>
      <c r="ROA4" s="61"/>
      <c r="ROB4" s="61"/>
      <c r="ROC4" s="61"/>
      <c r="ROD4" s="61"/>
      <c r="ROE4" s="61"/>
      <c r="ROF4" s="61"/>
      <c r="ROG4" s="61"/>
      <c r="ROH4" s="61"/>
      <c r="ROI4" s="61"/>
      <c r="ROJ4" s="61"/>
      <c r="ROK4" s="61"/>
      <c r="ROL4" s="61"/>
      <c r="ROM4" s="61"/>
      <c r="RON4" s="61"/>
      <c r="ROO4" s="61"/>
      <c r="ROP4" s="61"/>
      <c r="ROQ4" s="61"/>
      <c r="ROR4" s="61"/>
      <c r="ROS4" s="61"/>
      <c r="ROT4" s="61"/>
      <c r="ROU4" s="61"/>
      <c r="ROV4" s="61"/>
      <c r="ROW4" s="61"/>
      <c r="ROX4" s="61"/>
      <c r="ROY4" s="61"/>
      <c r="ROZ4" s="61"/>
      <c r="RPA4" s="61"/>
      <c r="RPB4" s="61"/>
      <c r="RPC4" s="61"/>
      <c r="RPD4" s="61"/>
      <c r="RPE4" s="61"/>
      <c r="RPF4" s="61"/>
      <c r="RPG4" s="61"/>
      <c r="RPH4" s="61"/>
      <c r="RPI4" s="61"/>
      <c r="RPJ4" s="61"/>
      <c r="RPK4" s="61"/>
      <c r="RPL4" s="61"/>
      <c r="RPM4" s="61"/>
      <c r="RPN4" s="61"/>
      <c r="RPO4" s="61"/>
      <c r="RPP4" s="61"/>
      <c r="RPQ4" s="61"/>
      <c r="RPR4" s="61"/>
      <c r="RPS4" s="61"/>
      <c r="RPT4" s="61"/>
      <c r="RPU4" s="61"/>
      <c r="RPV4" s="61"/>
      <c r="RPW4" s="61"/>
      <c r="RPX4" s="61"/>
      <c r="RPY4" s="61"/>
      <c r="RPZ4" s="61"/>
      <c r="RQA4" s="61"/>
      <c r="RQB4" s="61"/>
      <c r="RQC4" s="61"/>
      <c r="RQD4" s="61"/>
      <c r="RQE4" s="61"/>
      <c r="RQF4" s="61"/>
      <c r="RQG4" s="61"/>
      <c r="RQH4" s="61"/>
      <c r="RQI4" s="61"/>
      <c r="RQJ4" s="61"/>
      <c r="RQK4" s="61"/>
      <c r="RQL4" s="61"/>
      <c r="RQM4" s="61"/>
      <c r="RQN4" s="61"/>
      <c r="RQO4" s="61"/>
      <c r="RQP4" s="61"/>
      <c r="RQQ4" s="61"/>
      <c r="RQR4" s="61"/>
      <c r="RQS4" s="61"/>
      <c r="RQT4" s="61"/>
      <c r="RQU4" s="61"/>
      <c r="RQV4" s="61"/>
      <c r="RQW4" s="61"/>
      <c r="RQX4" s="61"/>
      <c r="RQY4" s="61"/>
      <c r="RQZ4" s="61"/>
      <c r="RRA4" s="61"/>
      <c r="RRB4" s="61"/>
      <c r="RRC4" s="61"/>
      <c r="RRD4" s="61"/>
      <c r="RRE4" s="61"/>
      <c r="RRF4" s="61"/>
      <c r="RRG4" s="61"/>
      <c r="RRH4" s="61"/>
      <c r="RRI4" s="61"/>
      <c r="RRJ4" s="61"/>
      <c r="RRK4" s="61"/>
      <c r="RRL4" s="61"/>
      <c r="RRM4" s="61"/>
      <c r="RRN4" s="61"/>
      <c r="RRO4" s="61"/>
      <c r="RRP4" s="61"/>
      <c r="RRQ4" s="61"/>
      <c r="RRR4" s="61"/>
      <c r="RRS4" s="61"/>
      <c r="RRT4" s="61"/>
      <c r="RRU4" s="61"/>
      <c r="RRV4" s="61"/>
      <c r="RRW4" s="61"/>
      <c r="RRX4" s="61"/>
      <c r="RRY4" s="61"/>
      <c r="RRZ4" s="61"/>
      <c r="RSA4" s="61"/>
      <c r="RSB4" s="61"/>
      <c r="RSC4" s="61"/>
      <c r="RSD4" s="61"/>
      <c r="RSE4" s="61"/>
      <c r="RSF4" s="61"/>
      <c r="RSG4" s="61"/>
      <c r="RSH4" s="61"/>
      <c r="RSI4" s="61"/>
      <c r="RSJ4" s="61"/>
      <c r="RSK4" s="61"/>
      <c r="RSL4" s="61"/>
      <c r="RSM4" s="61"/>
      <c r="RSN4" s="61"/>
      <c r="RSO4" s="61"/>
      <c r="RSP4" s="61"/>
      <c r="RSQ4" s="61"/>
      <c r="RSR4" s="61"/>
      <c r="RSS4" s="61"/>
      <c r="RST4" s="61"/>
      <c r="RSU4" s="61"/>
      <c r="RSV4" s="61"/>
      <c r="RSW4" s="61"/>
      <c r="RSX4" s="61"/>
      <c r="RSY4" s="61"/>
      <c r="RSZ4" s="61"/>
      <c r="RTA4" s="61"/>
      <c r="RTB4" s="61"/>
      <c r="RTC4" s="61"/>
      <c r="RTD4" s="61"/>
      <c r="RTE4" s="61"/>
      <c r="RTF4" s="61"/>
      <c r="RTG4" s="61"/>
      <c r="RTH4" s="61"/>
      <c r="RTI4" s="61"/>
      <c r="RTJ4" s="61"/>
      <c r="RTK4" s="61"/>
      <c r="RTL4" s="61"/>
      <c r="RTM4" s="61"/>
      <c r="RTN4" s="61"/>
      <c r="RTO4" s="61"/>
      <c r="RTP4" s="61"/>
      <c r="RTQ4" s="61"/>
      <c r="RTR4" s="61"/>
      <c r="RTS4" s="61"/>
      <c r="RTT4" s="61"/>
      <c r="RTU4" s="61"/>
      <c r="RTV4" s="61"/>
      <c r="RTW4" s="61"/>
      <c r="RTX4" s="61"/>
      <c r="RTY4" s="61"/>
      <c r="RTZ4" s="61"/>
      <c r="RUA4" s="61"/>
      <c r="RUB4" s="61"/>
      <c r="RUC4" s="61"/>
      <c r="RUD4" s="61"/>
      <c r="RUE4" s="61"/>
      <c r="RUF4" s="61"/>
      <c r="RUG4" s="61"/>
      <c r="RUH4" s="61"/>
      <c r="RUI4" s="61"/>
      <c r="RUJ4" s="61"/>
      <c r="RUK4" s="61"/>
      <c r="RUL4" s="61"/>
      <c r="RUM4" s="61"/>
      <c r="RUN4" s="61"/>
      <c r="RUO4" s="61"/>
      <c r="RUP4" s="61"/>
      <c r="RUQ4" s="61"/>
      <c r="RUR4" s="61"/>
      <c r="RUS4" s="61"/>
      <c r="RUT4" s="61"/>
      <c r="RUU4" s="61"/>
      <c r="RUV4" s="61"/>
      <c r="RUW4" s="61"/>
      <c r="RUX4" s="61"/>
      <c r="RUY4" s="61"/>
      <c r="RUZ4" s="61"/>
      <c r="RVA4" s="61"/>
      <c r="RVB4" s="61"/>
      <c r="RVC4" s="61"/>
      <c r="RVD4" s="61"/>
      <c r="RVE4" s="61"/>
      <c r="RVF4" s="61"/>
      <c r="RVG4" s="61"/>
      <c r="RVH4" s="61"/>
      <c r="RVI4" s="61"/>
      <c r="RVJ4" s="61"/>
      <c r="RVK4" s="61"/>
      <c r="RVL4" s="61"/>
      <c r="RVM4" s="61"/>
      <c r="RVN4" s="61"/>
      <c r="RVO4" s="61"/>
      <c r="RVP4" s="61"/>
      <c r="RVQ4" s="61"/>
      <c r="RVR4" s="61"/>
      <c r="RVS4" s="61"/>
      <c r="RVT4" s="61"/>
      <c r="RVU4" s="61"/>
      <c r="RVV4" s="61"/>
      <c r="RVW4" s="61"/>
      <c r="RVX4" s="61"/>
      <c r="RVY4" s="61"/>
      <c r="RVZ4" s="61"/>
      <c r="RWA4" s="61"/>
      <c r="RWB4" s="61"/>
      <c r="RWC4" s="61"/>
      <c r="RWD4" s="61"/>
      <c r="RWE4" s="61"/>
      <c r="RWF4" s="61"/>
      <c r="RWG4" s="61"/>
      <c r="RWH4" s="61"/>
      <c r="RWI4" s="61"/>
      <c r="RWJ4" s="61"/>
      <c r="RWK4" s="61"/>
      <c r="RWL4" s="61"/>
      <c r="RWM4" s="61"/>
      <c r="RWN4" s="61"/>
      <c r="RWO4" s="61"/>
      <c r="RWP4" s="61"/>
      <c r="RWQ4" s="61"/>
      <c r="RWR4" s="61"/>
      <c r="RWS4" s="61"/>
      <c r="RWT4" s="61"/>
      <c r="RWU4" s="61"/>
      <c r="RWV4" s="61"/>
      <c r="RWW4" s="61"/>
      <c r="RWX4" s="61"/>
      <c r="RWY4" s="61"/>
      <c r="RWZ4" s="61"/>
      <c r="RXA4" s="61"/>
      <c r="RXB4" s="61"/>
      <c r="RXC4" s="61"/>
      <c r="RXD4" s="61"/>
      <c r="RXE4" s="61"/>
      <c r="RXF4" s="61"/>
      <c r="RXG4" s="61"/>
      <c r="RXH4" s="61"/>
      <c r="RXI4" s="61"/>
      <c r="RXJ4" s="61"/>
      <c r="RXK4" s="61"/>
      <c r="RXL4" s="61"/>
      <c r="RXM4" s="61"/>
      <c r="RXN4" s="61"/>
      <c r="RXO4" s="61"/>
      <c r="RXP4" s="61"/>
      <c r="RXQ4" s="61"/>
      <c r="RXR4" s="61"/>
      <c r="RXS4" s="61"/>
      <c r="RXT4" s="61"/>
      <c r="RXU4" s="61"/>
      <c r="RXV4" s="61"/>
      <c r="RXW4" s="61"/>
      <c r="RXX4" s="61"/>
      <c r="RXY4" s="61"/>
      <c r="RXZ4" s="61"/>
      <c r="RYA4" s="61"/>
      <c r="RYB4" s="61"/>
      <c r="RYC4" s="61"/>
      <c r="RYD4" s="61"/>
      <c r="RYE4" s="61"/>
      <c r="RYF4" s="61"/>
      <c r="RYG4" s="61"/>
      <c r="RYH4" s="61"/>
      <c r="RYI4" s="61"/>
      <c r="RYJ4" s="61"/>
      <c r="RYK4" s="61"/>
      <c r="RYL4" s="61"/>
      <c r="RYM4" s="61"/>
      <c r="RYN4" s="61"/>
      <c r="RYO4" s="61"/>
      <c r="RYP4" s="61"/>
      <c r="RYQ4" s="61"/>
      <c r="RYR4" s="61"/>
      <c r="RYS4" s="61"/>
      <c r="RYT4" s="61"/>
      <c r="RYU4" s="61"/>
      <c r="RYV4" s="61"/>
      <c r="RYW4" s="61"/>
      <c r="RYX4" s="61"/>
      <c r="RYY4" s="61"/>
      <c r="RYZ4" s="61"/>
      <c r="RZA4" s="61"/>
      <c r="RZB4" s="61"/>
      <c r="RZC4" s="61"/>
      <c r="RZD4" s="61"/>
      <c r="RZE4" s="61"/>
      <c r="RZF4" s="61"/>
      <c r="RZG4" s="61"/>
      <c r="RZH4" s="61"/>
      <c r="RZI4" s="61"/>
      <c r="RZJ4" s="61"/>
      <c r="RZK4" s="61"/>
      <c r="RZL4" s="61"/>
      <c r="RZM4" s="61"/>
      <c r="RZN4" s="61"/>
      <c r="RZO4" s="61"/>
      <c r="RZP4" s="61"/>
      <c r="RZQ4" s="61"/>
      <c r="RZR4" s="61"/>
      <c r="RZS4" s="61"/>
      <c r="RZT4" s="61"/>
      <c r="RZU4" s="61"/>
      <c r="RZV4" s="61"/>
      <c r="RZW4" s="61"/>
      <c r="RZX4" s="61"/>
      <c r="RZY4" s="61"/>
      <c r="RZZ4" s="61"/>
      <c r="SAA4" s="61"/>
      <c r="SAB4" s="61"/>
      <c r="SAC4" s="61"/>
      <c r="SAD4" s="61"/>
      <c r="SAE4" s="61"/>
      <c r="SAF4" s="61"/>
      <c r="SAG4" s="61"/>
      <c r="SAH4" s="61"/>
      <c r="SAI4" s="61"/>
      <c r="SAJ4" s="61"/>
      <c r="SAK4" s="61"/>
      <c r="SAL4" s="61"/>
      <c r="SAM4" s="61"/>
      <c r="SAN4" s="61"/>
      <c r="SAO4" s="61"/>
      <c r="SAP4" s="61"/>
      <c r="SAQ4" s="61"/>
      <c r="SAR4" s="61"/>
      <c r="SAS4" s="61"/>
      <c r="SAT4" s="61"/>
      <c r="SAU4" s="61"/>
      <c r="SAV4" s="61"/>
      <c r="SAW4" s="61"/>
      <c r="SAX4" s="61"/>
      <c r="SAY4" s="61"/>
      <c r="SAZ4" s="61"/>
      <c r="SBA4" s="61"/>
      <c r="SBB4" s="61"/>
      <c r="SBC4" s="61"/>
      <c r="SBD4" s="61"/>
      <c r="SBE4" s="61"/>
      <c r="SBF4" s="61"/>
      <c r="SBG4" s="61"/>
      <c r="SBH4" s="61"/>
      <c r="SBI4" s="61"/>
      <c r="SBJ4" s="61"/>
      <c r="SBK4" s="61"/>
      <c r="SBL4" s="61"/>
      <c r="SBM4" s="61"/>
      <c r="SBN4" s="61"/>
      <c r="SBO4" s="61"/>
      <c r="SBP4" s="61"/>
      <c r="SBQ4" s="61"/>
      <c r="SBR4" s="61"/>
      <c r="SBS4" s="61"/>
      <c r="SBT4" s="61"/>
      <c r="SBU4" s="61"/>
      <c r="SBV4" s="61"/>
      <c r="SBW4" s="61"/>
      <c r="SBX4" s="61"/>
      <c r="SBY4" s="61"/>
      <c r="SBZ4" s="61"/>
      <c r="SCA4" s="61"/>
      <c r="SCB4" s="61"/>
      <c r="SCC4" s="61"/>
      <c r="SCD4" s="61"/>
      <c r="SCE4" s="61"/>
      <c r="SCF4" s="61"/>
      <c r="SCG4" s="61"/>
      <c r="SCH4" s="61"/>
      <c r="SCI4" s="61"/>
      <c r="SCJ4" s="61"/>
      <c r="SCK4" s="61"/>
      <c r="SCL4" s="61"/>
      <c r="SCM4" s="61"/>
      <c r="SCN4" s="61"/>
      <c r="SCO4" s="61"/>
      <c r="SCP4" s="61"/>
      <c r="SCQ4" s="61"/>
      <c r="SCR4" s="61"/>
      <c r="SCS4" s="61"/>
      <c r="SCT4" s="61"/>
      <c r="SCU4" s="61"/>
      <c r="SCV4" s="61"/>
      <c r="SCW4" s="61"/>
      <c r="SCX4" s="61"/>
      <c r="SCY4" s="61"/>
      <c r="SCZ4" s="61"/>
      <c r="SDA4" s="61"/>
      <c r="SDB4" s="61"/>
      <c r="SDC4" s="61"/>
      <c r="SDD4" s="61"/>
      <c r="SDE4" s="61"/>
      <c r="SDF4" s="61"/>
      <c r="SDG4" s="61"/>
      <c r="SDH4" s="61"/>
      <c r="SDI4" s="61"/>
      <c r="SDJ4" s="61"/>
      <c r="SDK4" s="61"/>
      <c r="SDL4" s="61"/>
      <c r="SDM4" s="61"/>
      <c r="SDN4" s="61"/>
      <c r="SDO4" s="61"/>
      <c r="SDP4" s="61"/>
      <c r="SDQ4" s="61"/>
      <c r="SDR4" s="61"/>
      <c r="SDS4" s="61"/>
      <c r="SDT4" s="61"/>
      <c r="SDU4" s="61"/>
      <c r="SDV4" s="61"/>
      <c r="SDW4" s="61"/>
      <c r="SDX4" s="61"/>
      <c r="SDY4" s="61"/>
      <c r="SDZ4" s="61"/>
      <c r="SEA4" s="61"/>
      <c r="SEB4" s="61"/>
      <c r="SEC4" s="61"/>
      <c r="SED4" s="61"/>
      <c r="SEE4" s="61"/>
      <c r="SEF4" s="61"/>
      <c r="SEG4" s="61"/>
      <c r="SEH4" s="61"/>
      <c r="SEI4" s="61"/>
      <c r="SEJ4" s="61"/>
      <c r="SEK4" s="61"/>
      <c r="SEL4" s="61"/>
      <c r="SEM4" s="61"/>
      <c r="SEN4" s="61"/>
      <c r="SEO4" s="61"/>
      <c r="SEP4" s="61"/>
      <c r="SEQ4" s="61"/>
      <c r="SER4" s="61"/>
      <c r="SES4" s="61"/>
      <c r="SET4" s="61"/>
      <c r="SEU4" s="61"/>
      <c r="SEV4" s="61"/>
      <c r="SEW4" s="61"/>
      <c r="SEX4" s="61"/>
      <c r="SEY4" s="61"/>
      <c r="SEZ4" s="61"/>
      <c r="SFA4" s="61"/>
      <c r="SFB4" s="61"/>
      <c r="SFC4" s="61"/>
      <c r="SFD4" s="61"/>
      <c r="SFE4" s="61"/>
      <c r="SFF4" s="61"/>
      <c r="SFG4" s="61"/>
      <c r="SFH4" s="61"/>
      <c r="SFI4" s="61"/>
      <c r="SFJ4" s="61"/>
      <c r="SFK4" s="61"/>
      <c r="SFL4" s="61"/>
      <c r="SFM4" s="61"/>
      <c r="SFN4" s="61"/>
      <c r="SFO4" s="61"/>
      <c r="SFP4" s="61"/>
      <c r="SFQ4" s="61"/>
      <c r="SFR4" s="61"/>
      <c r="SFS4" s="61"/>
      <c r="SFT4" s="61"/>
      <c r="SFU4" s="61"/>
      <c r="SFV4" s="61"/>
      <c r="SFW4" s="61"/>
      <c r="SFX4" s="61"/>
      <c r="SFY4" s="61"/>
      <c r="SFZ4" s="61"/>
      <c r="SGA4" s="61"/>
      <c r="SGB4" s="61"/>
      <c r="SGC4" s="61"/>
      <c r="SGD4" s="61"/>
      <c r="SGE4" s="61"/>
      <c r="SGF4" s="61"/>
      <c r="SGG4" s="61"/>
      <c r="SGH4" s="61"/>
      <c r="SGI4" s="61"/>
      <c r="SGJ4" s="61"/>
      <c r="SGK4" s="61"/>
      <c r="SGL4" s="61"/>
      <c r="SGM4" s="61"/>
      <c r="SGN4" s="61"/>
      <c r="SGO4" s="61"/>
      <c r="SGP4" s="61"/>
      <c r="SGQ4" s="61"/>
      <c r="SGR4" s="61"/>
      <c r="SGS4" s="61"/>
      <c r="SGT4" s="61"/>
      <c r="SGU4" s="61"/>
      <c r="SGV4" s="61"/>
      <c r="SGW4" s="61"/>
      <c r="SGX4" s="61"/>
      <c r="SGY4" s="61"/>
      <c r="SGZ4" s="61"/>
      <c r="SHA4" s="61"/>
      <c r="SHB4" s="61"/>
      <c r="SHC4" s="61"/>
      <c r="SHD4" s="61"/>
      <c r="SHE4" s="61"/>
      <c r="SHF4" s="61"/>
      <c r="SHG4" s="61"/>
      <c r="SHH4" s="61"/>
      <c r="SHI4" s="61"/>
      <c r="SHJ4" s="61"/>
      <c r="SHK4" s="61"/>
      <c r="SHL4" s="61"/>
      <c r="SHM4" s="61"/>
      <c r="SHN4" s="61"/>
      <c r="SHO4" s="61"/>
      <c r="SHP4" s="61"/>
      <c r="SHQ4" s="61"/>
      <c r="SHR4" s="61"/>
      <c r="SHS4" s="61"/>
      <c r="SHT4" s="61"/>
      <c r="SHU4" s="61"/>
      <c r="SHV4" s="61"/>
      <c r="SHW4" s="61"/>
      <c r="SHX4" s="61"/>
      <c r="SHY4" s="61"/>
      <c r="SHZ4" s="61"/>
      <c r="SIA4" s="61"/>
      <c r="SIB4" s="61"/>
      <c r="SIC4" s="61"/>
      <c r="SID4" s="61"/>
      <c r="SIE4" s="61"/>
      <c r="SIF4" s="61"/>
      <c r="SIG4" s="61"/>
      <c r="SIH4" s="61"/>
      <c r="SII4" s="61"/>
      <c r="SIJ4" s="61"/>
      <c r="SIK4" s="61"/>
      <c r="SIL4" s="61"/>
      <c r="SIM4" s="61"/>
      <c r="SIN4" s="61"/>
      <c r="SIO4" s="61"/>
      <c r="SIP4" s="61"/>
      <c r="SIQ4" s="61"/>
      <c r="SIR4" s="61"/>
      <c r="SIS4" s="61"/>
      <c r="SIT4" s="61"/>
      <c r="SIU4" s="61"/>
      <c r="SIV4" s="61"/>
      <c r="SIW4" s="61"/>
      <c r="SIX4" s="61"/>
      <c r="SIY4" s="61"/>
      <c r="SIZ4" s="61"/>
      <c r="SJA4" s="61"/>
      <c r="SJB4" s="61"/>
      <c r="SJC4" s="61"/>
      <c r="SJD4" s="61"/>
      <c r="SJE4" s="61"/>
      <c r="SJF4" s="61"/>
      <c r="SJG4" s="61"/>
      <c r="SJH4" s="61"/>
      <c r="SJI4" s="61"/>
      <c r="SJJ4" s="61"/>
      <c r="SJK4" s="61"/>
      <c r="SJL4" s="61"/>
      <c r="SJM4" s="61"/>
      <c r="SJN4" s="61"/>
      <c r="SJO4" s="61"/>
      <c r="SJP4" s="61"/>
      <c r="SJQ4" s="61"/>
      <c r="SJR4" s="61"/>
      <c r="SJS4" s="61"/>
      <c r="SJT4" s="61"/>
      <c r="SJU4" s="61"/>
      <c r="SJV4" s="61"/>
      <c r="SJW4" s="61"/>
      <c r="SJX4" s="61"/>
      <c r="SJY4" s="61"/>
      <c r="SJZ4" s="61"/>
      <c r="SKA4" s="61"/>
      <c r="SKB4" s="61"/>
      <c r="SKC4" s="61"/>
      <c r="SKD4" s="61"/>
      <c r="SKE4" s="61"/>
      <c r="SKF4" s="61"/>
      <c r="SKG4" s="61"/>
      <c r="SKH4" s="61"/>
      <c r="SKI4" s="61"/>
      <c r="SKJ4" s="61"/>
      <c r="SKK4" s="61"/>
      <c r="SKL4" s="61"/>
      <c r="SKM4" s="61"/>
      <c r="SKN4" s="61"/>
      <c r="SKO4" s="61"/>
      <c r="SKP4" s="61"/>
      <c r="SKQ4" s="61"/>
      <c r="SKR4" s="61"/>
      <c r="SKS4" s="61"/>
      <c r="SKT4" s="61"/>
      <c r="SKU4" s="61"/>
      <c r="SKV4" s="61"/>
      <c r="SKW4" s="61"/>
      <c r="SKX4" s="61"/>
      <c r="SKY4" s="61"/>
      <c r="SKZ4" s="61"/>
      <c r="SLA4" s="61"/>
      <c r="SLB4" s="61"/>
      <c r="SLC4" s="61"/>
      <c r="SLD4" s="61"/>
      <c r="SLE4" s="61"/>
      <c r="SLF4" s="61"/>
      <c r="SLG4" s="61"/>
      <c r="SLH4" s="61"/>
      <c r="SLI4" s="61"/>
      <c r="SLJ4" s="61"/>
      <c r="SLK4" s="61"/>
      <c r="SLL4" s="61"/>
      <c r="SLM4" s="61"/>
      <c r="SLN4" s="61"/>
      <c r="SLO4" s="61"/>
      <c r="SLP4" s="61"/>
      <c r="SLQ4" s="61"/>
      <c r="SLR4" s="61"/>
      <c r="SLS4" s="61"/>
      <c r="SLT4" s="61"/>
      <c r="SLU4" s="61"/>
      <c r="SLV4" s="61"/>
      <c r="SLW4" s="61"/>
      <c r="SLX4" s="61"/>
      <c r="SLY4" s="61"/>
      <c r="SLZ4" s="61"/>
      <c r="SMA4" s="61"/>
      <c r="SMB4" s="61"/>
      <c r="SMC4" s="61"/>
      <c r="SMD4" s="61"/>
      <c r="SME4" s="61"/>
      <c r="SMF4" s="61"/>
      <c r="SMG4" s="61"/>
      <c r="SMH4" s="61"/>
      <c r="SMI4" s="61"/>
      <c r="SMJ4" s="61"/>
      <c r="SMK4" s="61"/>
      <c r="SML4" s="61"/>
      <c r="SMM4" s="61"/>
      <c r="SMN4" s="61"/>
      <c r="SMO4" s="61"/>
      <c r="SMP4" s="61"/>
      <c r="SMQ4" s="61"/>
      <c r="SMR4" s="61"/>
      <c r="SMS4" s="61"/>
      <c r="SMT4" s="61"/>
      <c r="SMU4" s="61"/>
      <c r="SMV4" s="61"/>
      <c r="SMW4" s="61"/>
      <c r="SMX4" s="61"/>
      <c r="SMY4" s="61"/>
      <c r="SMZ4" s="61"/>
      <c r="SNA4" s="61"/>
      <c r="SNB4" s="61"/>
      <c r="SNC4" s="61"/>
      <c r="SND4" s="61"/>
      <c r="SNE4" s="61"/>
      <c r="SNF4" s="61"/>
      <c r="SNG4" s="61"/>
      <c r="SNH4" s="61"/>
      <c r="SNI4" s="61"/>
      <c r="SNJ4" s="61"/>
      <c r="SNK4" s="61"/>
      <c r="SNL4" s="61"/>
      <c r="SNM4" s="61"/>
      <c r="SNN4" s="61"/>
      <c r="SNO4" s="61"/>
      <c r="SNP4" s="61"/>
      <c r="SNQ4" s="61"/>
      <c r="SNR4" s="61"/>
      <c r="SNS4" s="61"/>
      <c r="SNT4" s="61"/>
      <c r="SNU4" s="61"/>
      <c r="SNV4" s="61"/>
      <c r="SNW4" s="61"/>
      <c r="SNX4" s="61"/>
      <c r="SNY4" s="61"/>
      <c r="SNZ4" s="61"/>
      <c r="SOA4" s="61"/>
      <c r="SOB4" s="61"/>
      <c r="SOC4" s="61"/>
      <c r="SOD4" s="61"/>
      <c r="SOE4" s="61"/>
      <c r="SOF4" s="61"/>
      <c r="SOG4" s="61"/>
      <c r="SOH4" s="61"/>
      <c r="SOI4" s="61"/>
      <c r="SOJ4" s="61"/>
      <c r="SOK4" s="61"/>
      <c r="SOL4" s="61"/>
      <c r="SOM4" s="61"/>
      <c r="SON4" s="61"/>
      <c r="SOO4" s="61"/>
      <c r="SOP4" s="61"/>
      <c r="SOQ4" s="61"/>
      <c r="SOR4" s="61"/>
      <c r="SOS4" s="61"/>
      <c r="SOT4" s="61"/>
      <c r="SOU4" s="61"/>
      <c r="SOV4" s="61"/>
      <c r="SOW4" s="61"/>
      <c r="SOX4" s="61"/>
      <c r="SOY4" s="61"/>
      <c r="SOZ4" s="61"/>
      <c r="SPA4" s="61"/>
      <c r="SPB4" s="61"/>
      <c r="SPC4" s="61"/>
      <c r="SPD4" s="61"/>
      <c r="SPE4" s="61"/>
      <c r="SPF4" s="61"/>
      <c r="SPG4" s="61"/>
      <c r="SPH4" s="61"/>
      <c r="SPI4" s="61"/>
      <c r="SPJ4" s="61"/>
      <c r="SPK4" s="61"/>
      <c r="SPL4" s="61"/>
      <c r="SPM4" s="61"/>
      <c r="SPN4" s="61"/>
      <c r="SPO4" s="61"/>
      <c r="SPP4" s="61"/>
      <c r="SPQ4" s="61"/>
      <c r="SPR4" s="61"/>
      <c r="SPS4" s="61"/>
      <c r="SPT4" s="61"/>
      <c r="SPU4" s="61"/>
      <c r="SPV4" s="61"/>
      <c r="SPW4" s="61"/>
      <c r="SPX4" s="61"/>
      <c r="SPY4" s="61"/>
      <c r="SPZ4" s="61"/>
      <c r="SQA4" s="61"/>
      <c r="SQB4" s="61"/>
      <c r="SQC4" s="61"/>
      <c r="SQD4" s="61"/>
      <c r="SQE4" s="61"/>
      <c r="SQF4" s="61"/>
      <c r="SQG4" s="61"/>
      <c r="SQH4" s="61"/>
      <c r="SQI4" s="61"/>
      <c r="SQJ4" s="61"/>
      <c r="SQK4" s="61"/>
      <c r="SQL4" s="61"/>
      <c r="SQM4" s="61"/>
      <c r="SQN4" s="61"/>
      <c r="SQO4" s="61"/>
      <c r="SQP4" s="61"/>
      <c r="SQQ4" s="61"/>
      <c r="SQR4" s="61"/>
      <c r="SQS4" s="61"/>
      <c r="SQT4" s="61"/>
      <c r="SQU4" s="61"/>
      <c r="SQV4" s="61"/>
      <c r="SQW4" s="61"/>
      <c r="SQX4" s="61"/>
      <c r="SQY4" s="61"/>
      <c r="SQZ4" s="61"/>
      <c r="SRA4" s="61"/>
      <c r="SRB4" s="61"/>
      <c r="SRC4" s="61"/>
      <c r="SRD4" s="61"/>
      <c r="SRE4" s="61"/>
      <c r="SRF4" s="61"/>
      <c r="SRG4" s="61"/>
      <c r="SRH4" s="61"/>
      <c r="SRI4" s="61"/>
      <c r="SRJ4" s="61"/>
      <c r="SRK4" s="61"/>
      <c r="SRL4" s="61"/>
      <c r="SRM4" s="61"/>
      <c r="SRN4" s="61"/>
      <c r="SRO4" s="61"/>
      <c r="SRP4" s="61"/>
      <c r="SRQ4" s="61"/>
      <c r="SRR4" s="61"/>
      <c r="SRS4" s="61"/>
      <c r="SRT4" s="61"/>
      <c r="SRU4" s="61"/>
      <c r="SRV4" s="61"/>
      <c r="SRW4" s="61"/>
      <c r="SRX4" s="61"/>
      <c r="SRY4" s="61"/>
      <c r="SRZ4" s="61"/>
      <c r="SSA4" s="61"/>
      <c r="SSB4" s="61"/>
      <c r="SSC4" s="61"/>
      <c r="SSD4" s="61"/>
      <c r="SSE4" s="61"/>
      <c r="SSF4" s="61"/>
      <c r="SSG4" s="61"/>
      <c r="SSH4" s="61"/>
      <c r="SSI4" s="61"/>
      <c r="SSJ4" s="61"/>
      <c r="SSK4" s="61"/>
      <c r="SSL4" s="61"/>
      <c r="SSM4" s="61"/>
      <c r="SSN4" s="61"/>
      <c r="SSO4" s="61"/>
      <c r="SSP4" s="61"/>
      <c r="SSQ4" s="61"/>
      <c r="SSR4" s="61"/>
      <c r="SSS4" s="61"/>
      <c r="SST4" s="61"/>
      <c r="SSU4" s="61"/>
      <c r="SSV4" s="61"/>
      <c r="SSW4" s="61"/>
      <c r="SSX4" s="61"/>
      <c r="SSY4" s="61"/>
      <c r="SSZ4" s="61"/>
      <c r="STA4" s="61"/>
      <c r="STB4" s="61"/>
      <c r="STC4" s="61"/>
      <c r="STD4" s="61"/>
      <c r="STE4" s="61"/>
      <c r="STF4" s="61"/>
      <c r="STG4" s="61"/>
      <c r="STH4" s="61"/>
      <c r="STI4" s="61"/>
      <c r="STJ4" s="61"/>
      <c r="STK4" s="61"/>
      <c r="STL4" s="61"/>
      <c r="STM4" s="61"/>
      <c r="STN4" s="61"/>
      <c r="STO4" s="61"/>
      <c r="STP4" s="61"/>
      <c r="STQ4" s="61"/>
      <c r="STR4" s="61"/>
      <c r="STS4" s="61"/>
      <c r="STT4" s="61"/>
      <c r="STU4" s="61"/>
      <c r="STV4" s="61"/>
      <c r="STW4" s="61"/>
      <c r="STX4" s="61"/>
      <c r="STY4" s="61"/>
      <c r="STZ4" s="61"/>
      <c r="SUA4" s="61"/>
      <c r="SUB4" s="61"/>
      <c r="SUC4" s="61"/>
      <c r="SUD4" s="61"/>
      <c r="SUE4" s="61"/>
      <c r="SUF4" s="61"/>
      <c r="SUG4" s="61"/>
      <c r="SUH4" s="61"/>
      <c r="SUI4" s="61"/>
      <c r="SUJ4" s="61"/>
      <c r="SUK4" s="61"/>
      <c r="SUL4" s="61"/>
      <c r="SUM4" s="61"/>
      <c r="SUN4" s="61"/>
      <c r="SUO4" s="61"/>
      <c r="SUP4" s="61"/>
      <c r="SUQ4" s="61"/>
      <c r="SUR4" s="61"/>
      <c r="SUS4" s="61"/>
      <c r="SUT4" s="61"/>
      <c r="SUU4" s="61"/>
      <c r="SUV4" s="61"/>
      <c r="SUW4" s="61"/>
      <c r="SUX4" s="61"/>
      <c r="SUY4" s="61"/>
      <c r="SUZ4" s="61"/>
      <c r="SVA4" s="61"/>
      <c r="SVB4" s="61"/>
      <c r="SVC4" s="61"/>
      <c r="SVD4" s="61"/>
      <c r="SVE4" s="61"/>
      <c r="SVF4" s="61"/>
      <c r="SVG4" s="61"/>
      <c r="SVH4" s="61"/>
      <c r="SVI4" s="61"/>
      <c r="SVJ4" s="61"/>
      <c r="SVK4" s="61"/>
      <c r="SVL4" s="61"/>
      <c r="SVM4" s="61"/>
      <c r="SVN4" s="61"/>
      <c r="SVO4" s="61"/>
      <c r="SVP4" s="61"/>
      <c r="SVQ4" s="61"/>
      <c r="SVR4" s="61"/>
      <c r="SVS4" s="61"/>
      <c r="SVT4" s="61"/>
      <c r="SVU4" s="61"/>
      <c r="SVV4" s="61"/>
      <c r="SVW4" s="61"/>
      <c r="SVX4" s="61"/>
      <c r="SVY4" s="61"/>
      <c r="SVZ4" s="61"/>
      <c r="SWA4" s="61"/>
      <c r="SWB4" s="61"/>
      <c r="SWC4" s="61"/>
      <c r="SWD4" s="61"/>
      <c r="SWE4" s="61"/>
      <c r="SWF4" s="61"/>
      <c r="SWG4" s="61"/>
      <c r="SWH4" s="61"/>
      <c r="SWI4" s="61"/>
      <c r="SWJ4" s="61"/>
      <c r="SWK4" s="61"/>
      <c r="SWL4" s="61"/>
      <c r="SWM4" s="61"/>
      <c r="SWN4" s="61"/>
      <c r="SWO4" s="61"/>
      <c r="SWP4" s="61"/>
      <c r="SWQ4" s="61"/>
      <c r="SWR4" s="61"/>
      <c r="SWS4" s="61"/>
      <c r="SWT4" s="61"/>
      <c r="SWU4" s="61"/>
      <c r="SWV4" s="61"/>
      <c r="SWW4" s="61"/>
      <c r="SWX4" s="61"/>
      <c r="SWY4" s="61"/>
      <c r="SWZ4" s="61"/>
      <c r="SXA4" s="61"/>
      <c r="SXB4" s="61"/>
      <c r="SXC4" s="61"/>
      <c r="SXD4" s="61"/>
      <c r="SXE4" s="61"/>
      <c r="SXF4" s="61"/>
      <c r="SXG4" s="61"/>
      <c r="SXH4" s="61"/>
      <c r="SXI4" s="61"/>
      <c r="SXJ4" s="61"/>
      <c r="SXK4" s="61"/>
      <c r="SXL4" s="61"/>
      <c r="SXM4" s="61"/>
      <c r="SXN4" s="61"/>
      <c r="SXO4" s="61"/>
      <c r="SXP4" s="61"/>
      <c r="SXQ4" s="61"/>
      <c r="SXR4" s="61"/>
      <c r="SXS4" s="61"/>
      <c r="SXT4" s="61"/>
      <c r="SXU4" s="61"/>
      <c r="SXV4" s="61"/>
      <c r="SXW4" s="61"/>
      <c r="SXX4" s="61"/>
      <c r="SXY4" s="61"/>
      <c r="SXZ4" s="61"/>
      <c r="SYA4" s="61"/>
      <c r="SYB4" s="61"/>
      <c r="SYC4" s="61"/>
      <c r="SYD4" s="61"/>
      <c r="SYE4" s="61"/>
      <c r="SYF4" s="61"/>
      <c r="SYG4" s="61"/>
      <c r="SYH4" s="61"/>
      <c r="SYI4" s="61"/>
      <c r="SYJ4" s="61"/>
      <c r="SYK4" s="61"/>
      <c r="SYL4" s="61"/>
      <c r="SYM4" s="61"/>
      <c r="SYN4" s="61"/>
      <c r="SYO4" s="61"/>
      <c r="SYP4" s="61"/>
      <c r="SYQ4" s="61"/>
      <c r="SYR4" s="61"/>
      <c r="SYS4" s="61"/>
      <c r="SYT4" s="61"/>
      <c r="SYU4" s="61"/>
      <c r="SYV4" s="61"/>
      <c r="SYW4" s="61"/>
      <c r="SYX4" s="61"/>
      <c r="SYY4" s="61"/>
      <c r="SYZ4" s="61"/>
      <c r="SZA4" s="61"/>
      <c r="SZB4" s="61"/>
      <c r="SZC4" s="61"/>
      <c r="SZD4" s="61"/>
      <c r="SZE4" s="61"/>
      <c r="SZF4" s="61"/>
      <c r="SZG4" s="61"/>
      <c r="SZH4" s="61"/>
      <c r="SZI4" s="61"/>
      <c r="SZJ4" s="61"/>
      <c r="SZK4" s="61"/>
      <c r="SZL4" s="61"/>
      <c r="SZM4" s="61"/>
      <c r="SZN4" s="61"/>
      <c r="SZO4" s="61"/>
      <c r="SZP4" s="61"/>
      <c r="SZQ4" s="61"/>
      <c r="SZR4" s="61"/>
      <c r="SZS4" s="61"/>
      <c r="SZT4" s="61"/>
      <c r="SZU4" s="61"/>
      <c r="SZV4" s="61"/>
      <c r="SZW4" s="61"/>
      <c r="SZX4" s="61"/>
      <c r="SZY4" s="61"/>
      <c r="SZZ4" s="61"/>
      <c r="TAA4" s="61"/>
      <c r="TAB4" s="61"/>
      <c r="TAC4" s="61"/>
      <c r="TAD4" s="61"/>
      <c r="TAE4" s="61"/>
      <c r="TAF4" s="61"/>
      <c r="TAG4" s="61"/>
      <c r="TAH4" s="61"/>
      <c r="TAI4" s="61"/>
      <c r="TAJ4" s="61"/>
      <c r="TAK4" s="61"/>
      <c r="TAL4" s="61"/>
      <c r="TAM4" s="61"/>
      <c r="TAN4" s="61"/>
      <c r="TAO4" s="61"/>
      <c r="TAP4" s="61"/>
      <c r="TAQ4" s="61"/>
      <c r="TAR4" s="61"/>
      <c r="TAS4" s="61"/>
      <c r="TAT4" s="61"/>
      <c r="TAU4" s="61"/>
      <c r="TAV4" s="61"/>
      <c r="TAW4" s="61"/>
      <c r="TAX4" s="61"/>
      <c r="TAY4" s="61"/>
      <c r="TAZ4" s="61"/>
      <c r="TBA4" s="61"/>
      <c r="TBB4" s="61"/>
      <c r="TBC4" s="61"/>
      <c r="TBD4" s="61"/>
      <c r="TBE4" s="61"/>
      <c r="TBF4" s="61"/>
      <c r="TBG4" s="61"/>
      <c r="TBH4" s="61"/>
      <c r="TBI4" s="61"/>
      <c r="TBJ4" s="61"/>
      <c r="TBK4" s="61"/>
      <c r="TBL4" s="61"/>
      <c r="TBM4" s="61"/>
      <c r="TBN4" s="61"/>
      <c r="TBO4" s="61"/>
      <c r="TBP4" s="61"/>
      <c r="TBQ4" s="61"/>
      <c r="TBR4" s="61"/>
      <c r="TBS4" s="61"/>
      <c r="TBT4" s="61"/>
      <c r="TBU4" s="61"/>
      <c r="TBV4" s="61"/>
      <c r="TBW4" s="61"/>
      <c r="TBX4" s="61"/>
      <c r="TBY4" s="61"/>
      <c r="TBZ4" s="61"/>
      <c r="TCA4" s="61"/>
      <c r="TCB4" s="61"/>
      <c r="TCC4" s="61"/>
      <c r="TCD4" s="61"/>
      <c r="TCE4" s="61"/>
      <c r="TCF4" s="61"/>
      <c r="TCG4" s="61"/>
      <c r="TCH4" s="61"/>
      <c r="TCI4" s="61"/>
      <c r="TCJ4" s="61"/>
      <c r="TCK4" s="61"/>
      <c r="TCL4" s="61"/>
      <c r="TCM4" s="61"/>
      <c r="TCN4" s="61"/>
      <c r="TCO4" s="61"/>
      <c r="TCP4" s="61"/>
      <c r="TCQ4" s="61"/>
      <c r="TCR4" s="61"/>
      <c r="TCS4" s="61"/>
      <c r="TCT4" s="61"/>
      <c r="TCU4" s="61"/>
      <c r="TCV4" s="61"/>
      <c r="TCW4" s="61"/>
      <c r="TCX4" s="61"/>
      <c r="TCY4" s="61"/>
      <c r="TCZ4" s="61"/>
      <c r="TDA4" s="61"/>
      <c r="TDB4" s="61"/>
      <c r="TDC4" s="61"/>
      <c r="TDD4" s="61"/>
      <c r="TDE4" s="61"/>
      <c r="TDF4" s="61"/>
      <c r="TDG4" s="61"/>
      <c r="TDH4" s="61"/>
      <c r="TDI4" s="61"/>
      <c r="TDJ4" s="61"/>
      <c r="TDK4" s="61"/>
      <c r="TDL4" s="61"/>
      <c r="TDM4" s="61"/>
      <c r="TDN4" s="61"/>
      <c r="TDO4" s="61"/>
      <c r="TDP4" s="61"/>
      <c r="TDQ4" s="61"/>
      <c r="TDR4" s="61"/>
      <c r="TDS4" s="61"/>
      <c r="TDT4" s="61"/>
      <c r="TDU4" s="61"/>
      <c r="TDV4" s="61"/>
      <c r="TDW4" s="61"/>
      <c r="TDX4" s="61"/>
      <c r="TDY4" s="61"/>
      <c r="TDZ4" s="61"/>
      <c r="TEA4" s="61"/>
      <c r="TEB4" s="61"/>
      <c r="TEC4" s="61"/>
      <c r="TED4" s="61"/>
      <c r="TEE4" s="61"/>
      <c r="TEF4" s="61"/>
      <c r="TEG4" s="61"/>
      <c r="TEH4" s="61"/>
      <c r="TEI4" s="61"/>
      <c r="TEJ4" s="61"/>
      <c r="TEK4" s="61"/>
      <c r="TEL4" s="61"/>
      <c r="TEM4" s="61"/>
      <c r="TEN4" s="61"/>
      <c r="TEO4" s="61"/>
      <c r="TEP4" s="61"/>
      <c r="TEQ4" s="61"/>
      <c r="TER4" s="61"/>
      <c r="TES4" s="61"/>
      <c r="TET4" s="61"/>
      <c r="TEU4" s="61"/>
      <c r="TEV4" s="61"/>
      <c r="TEW4" s="61"/>
      <c r="TEX4" s="61"/>
      <c r="TEY4" s="61"/>
      <c r="TEZ4" s="61"/>
      <c r="TFA4" s="61"/>
      <c r="TFB4" s="61"/>
      <c r="TFC4" s="61"/>
      <c r="TFD4" s="61"/>
      <c r="TFE4" s="61"/>
      <c r="TFF4" s="61"/>
      <c r="TFG4" s="61"/>
      <c r="TFH4" s="61"/>
      <c r="TFI4" s="61"/>
      <c r="TFJ4" s="61"/>
      <c r="TFK4" s="61"/>
      <c r="TFL4" s="61"/>
      <c r="TFM4" s="61"/>
      <c r="TFN4" s="61"/>
      <c r="TFO4" s="61"/>
      <c r="TFP4" s="61"/>
      <c r="TFQ4" s="61"/>
      <c r="TFR4" s="61"/>
      <c r="TFS4" s="61"/>
      <c r="TFT4" s="61"/>
      <c r="TFU4" s="61"/>
      <c r="TFV4" s="61"/>
      <c r="TFW4" s="61"/>
      <c r="TFX4" s="61"/>
      <c r="TFY4" s="61"/>
      <c r="TFZ4" s="61"/>
      <c r="TGA4" s="61"/>
      <c r="TGB4" s="61"/>
      <c r="TGC4" s="61"/>
      <c r="TGD4" s="61"/>
      <c r="TGE4" s="61"/>
      <c r="TGF4" s="61"/>
      <c r="TGG4" s="61"/>
      <c r="TGH4" s="61"/>
      <c r="TGI4" s="61"/>
      <c r="TGJ4" s="61"/>
      <c r="TGK4" s="61"/>
      <c r="TGL4" s="61"/>
      <c r="TGM4" s="61"/>
      <c r="TGN4" s="61"/>
      <c r="TGO4" s="61"/>
      <c r="TGP4" s="61"/>
      <c r="TGQ4" s="61"/>
      <c r="TGR4" s="61"/>
      <c r="TGS4" s="61"/>
      <c r="TGT4" s="61"/>
      <c r="TGU4" s="61"/>
      <c r="TGV4" s="61"/>
      <c r="TGW4" s="61"/>
      <c r="TGX4" s="61"/>
      <c r="TGY4" s="61"/>
      <c r="TGZ4" s="61"/>
      <c r="THA4" s="61"/>
      <c r="THB4" s="61"/>
      <c r="THC4" s="61"/>
      <c r="THD4" s="61"/>
      <c r="THE4" s="61"/>
      <c r="THF4" s="61"/>
      <c r="THG4" s="61"/>
      <c r="THH4" s="61"/>
      <c r="THI4" s="61"/>
      <c r="THJ4" s="61"/>
      <c r="THK4" s="61"/>
      <c r="THL4" s="61"/>
      <c r="THM4" s="61"/>
      <c r="THN4" s="61"/>
      <c r="THO4" s="61"/>
      <c r="THP4" s="61"/>
      <c r="THQ4" s="61"/>
      <c r="THR4" s="61"/>
      <c r="THS4" s="61"/>
      <c r="THT4" s="61"/>
      <c r="THU4" s="61"/>
      <c r="THV4" s="61"/>
      <c r="THW4" s="61"/>
      <c r="THX4" s="61"/>
      <c r="THY4" s="61"/>
      <c r="THZ4" s="61"/>
      <c r="TIA4" s="61"/>
      <c r="TIB4" s="61"/>
      <c r="TIC4" s="61"/>
      <c r="TID4" s="61"/>
      <c r="TIE4" s="61"/>
      <c r="TIF4" s="61"/>
      <c r="TIG4" s="61"/>
      <c r="TIH4" s="61"/>
      <c r="TII4" s="61"/>
      <c r="TIJ4" s="61"/>
      <c r="TIK4" s="61"/>
      <c r="TIL4" s="61"/>
      <c r="TIM4" s="61"/>
      <c r="TIN4" s="61"/>
      <c r="TIO4" s="61"/>
      <c r="TIP4" s="61"/>
      <c r="TIQ4" s="61"/>
      <c r="TIR4" s="61"/>
      <c r="TIS4" s="61"/>
      <c r="TIT4" s="61"/>
      <c r="TIU4" s="61"/>
      <c r="TIV4" s="61"/>
      <c r="TIW4" s="61"/>
      <c r="TIX4" s="61"/>
      <c r="TIY4" s="61"/>
      <c r="TIZ4" s="61"/>
      <c r="TJA4" s="61"/>
      <c r="TJB4" s="61"/>
      <c r="TJC4" s="61"/>
      <c r="TJD4" s="61"/>
      <c r="TJE4" s="61"/>
      <c r="TJF4" s="61"/>
      <c r="TJG4" s="61"/>
      <c r="TJH4" s="61"/>
      <c r="TJI4" s="61"/>
      <c r="TJJ4" s="61"/>
      <c r="TJK4" s="61"/>
      <c r="TJL4" s="61"/>
      <c r="TJM4" s="61"/>
      <c r="TJN4" s="61"/>
      <c r="TJO4" s="61"/>
      <c r="TJP4" s="61"/>
      <c r="TJQ4" s="61"/>
      <c r="TJR4" s="61"/>
      <c r="TJS4" s="61"/>
      <c r="TJT4" s="61"/>
      <c r="TJU4" s="61"/>
      <c r="TJV4" s="61"/>
      <c r="TJW4" s="61"/>
      <c r="TJX4" s="61"/>
      <c r="TJY4" s="61"/>
      <c r="TJZ4" s="61"/>
      <c r="TKA4" s="61"/>
      <c r="TKB4" s="61"/>
      <c r="TKC4" s="61"/>
      <c r="TKD4" s="61"/>
      <c r="TKE4" s="61"/>
      <c r="TKF4" s="61"/>
      <c r="TKG4" s="61"/>
      <c r="TKH4" s="61"/>
      <c r="TKI4" s="61"/>
      <c r="TKJ4" s="61"/>
      <c r="TKK4" s="61"/>
      <c r="TKL4" s="61"/>
      <c r="TKM4" s="61"/>
      <c r="TKN4" s="61"/>
      <c r="TKO4" s="61"/>
      <c r="TKP4" s="61"/>
      <c r="TKQ4" s="61"/>
      <c r="TKR4" s="61"/>
      <c r="TKS4" s="61"/>
      <c r="TKT4" s="61"/>
      <c r="TKU4" s="61"/>
      <c r="TKV4" s="61"/>
      <c r="TKW4" s="61"/>
      <c r="TKX4" s="61"/>
      <c r="TKY4" s="61"/>
      <c r="TKZ4" s="61"/>
      <c r="TLA4" s="61"/>
      <c r="TLB4" s="61"/>
      <c r="TLC4" s="61"/>
      <c r="TLD4" s="61"/>
      <c r="TLE4" s="61"/>
      <c r="TLF4" s="61"/>
      <c r="TLG4" s="61"/>
      <c r="TLH4" s="61"/>
      <c r="TLI4" s="61"/>
      <c r="TLJ4" s="61"/>
      <c r="TLK4" s="61"/>
      <c r="TLL4" s="61"/>
      <c r="TLM4" s="61"/>
      <c r="TLN4" s="61"/>
      <c r="TLO4" s="61"/>
      <c r="TLP4" s="61"/>
      <c r="TLQ4" s="61"/>
      <c r="TLR4" s="61"/>
      <c r="TLS4" s="61"/>
      <c r="TLT4" s="61"/>
      <c r="TLU4" s="61"/>
      <c r="TLV4" s="61"/>
      <c r="TLW4" s="61"/>
      <c r="TLX4" s="61"/>
      <c r="TLY4" s="61"/>
      <c r="TLZ4" s="61"/>
      <c r="TMA4" s="61"/>
      <c r="TMB4" s="61"/>
      <c r="TMC4" s="61"/>
      <c r="TMD4" s="61"/>
      <c r="TME4" s="61"/>
      <c r="TMF4" s="61"/>
      <c r="TMG4" s="61"/>
      <c r="TMH4" s="61"/>
      <c r="TMI4" s="61"/>
      <c r="TMJ4" s="61"/>
      <c r="TMK4" s="61"/>
      <c r="TML4" s="61"/>
      <c r="TMM4" s="61"/>
      <c r="TMN4" s="61"/>
      <c r="TMO4" s="61"/>
      <c r="TMP4" s="61"/>
      <c r="TMQ4" s="61"/>
      <c r="TMR4" s="61"/>
      <c r="TMS4" s="61"/>
      <c r="TMT4" s="61"/>
      <c r="TMU4" s="61"/>
      <c r="TMV4" s="61"/>
      <c r="TMW4" s="61"/>
      <c r="TMX4" s="61"/>
      <c r="TMY4" s="61"/>
      <c r="TMZ4" s="61"/>
      <c r="TNA4" s="61"/>
      <c r="TNB4" s="61"/>
      <c r="TNC4" s="61"/>
      <c r="TND4" s="61"/>
      <c r="TNE4" s="61"/>
      <c r="TNF4" s="61"/>
      <c r="TNG4" s="61"/>
      <c r="TNH4" s="61"/>
      <c r="TNI4" s="61"/>
      <c r="TNJ4" s="61"/>
      <c r="TNK4" s="61"/>
      <c r="TNL4" s="61"/>
      <c r="TNM4" s="61"/>
      <c r="TNN4" s="61"/>
      <c r="TNO4" s="61"/>
      <c r="TNP4" s="61"/>
      <c r="TNQ4" s="61"/>
      <c r="TNR4" s="61"/>
      <c r="TNS4" s="61"/>
      <c r="TNT4" s="61"/>
      <c r="TNU4" s="61"/>
      <c r="TNV4" s="61"/>
      <c r="TNW4" s="61"/>
      <c r="TNX4" s="61"/>
      <c r="TNY4" s="61"/>
      <c r="TNZ4" s="61"/>
      <c r="TOA4" s="61"/>
      <c r="TOB4" s="61"/>
      <c r="TOC4" s="61"/>
      <c r="TOD4" s="61"/>
      <c r="TOE4" s="61"/>
      <c r="TOF4" s="61"/>
      <c r="TOG4" s="61"/>
      <c r="TOH4" s="61"/>
      <c r="TOI4" s="61"/>
      <c r="TOJ4" s="61"/>
      <c r="TOK4" s="61"/>
      <c r="TOL4" s="61"/>
      <c r="TOM4" s="61"/>
      <c r="TON4" s="61"/>
      <c r="TOO4" s="61"/>
      <c r="TOP4" s="61"/>
      <c r="TOQ4" s="61"/>
      <c r="TOR4" s="61"/>
      <c r="TOS4" s="61"/>
      <c r="TOT4" s="61"/>
      <c r="TOU4" s="61"/>
      <c r="TOV4" s="61"/>
      <c r="TOW4" s="61"/>
      <c r="TOX4" s="61"/>
      <c r="TOY4" s="61"/>
      <c r="TOZ4" s="61"/>
      <c r="TPA4" s="61"/>
      <c r="TPB4" s="61"/>
      <c r="TPC4" s="61"/>
      <c r="TPD4" s="61"/>
      <c r="TPE4" s="61"/>
      <c r="TPF4" s="61"/>
      <c r="TPG4" s="61"/>
      <c r="TPH4" s="61"/>
      <c r="TPI4" s="61"/>
      <c r="TPJ4" s="61"/>
      <c r="TPK4" s="61"/>
      <c r="TPL4" s="61"/>
      <c r="TPM4" s="61"/>
      <c r="TPN4" s="61"/>
      <c r="TPO4" s="61"/>
      <c r="TPP4" s="61"/>
      <c r="TPQ4" s="61"/>
      <c r="TPR4" s="61"/>
      <c r="TPS4" s="61"/>
      <c r="TPT4" s="61"/>
      <c r="TPU4" s="61"/>
      <c r="TPV4" s="61"/>
      <c r="TPW4" s="61"/>
      <c r="TPX4" s="61"/>
      <c r="TPY4" s="61"/>
      <c r="TPZ4" s="61"/>
      <c r="TQA4" s="61"/>
      <c r="TQB4" s="61"/>
      <c r="TQC4" s="61"/>
      <c r="TQD4" s="61"/>
      <c r="TQE4" s="61"/>
      <c r="TQF4" s="61"/>
      <c r="TQG4" s="61"/>
      <c r="TQH4" s="61"/>
      <c r="TQI4" s="61"/>
      <c r="TQJ4" s="61"/>
      <c r="TQK4" s="61"/>
      <c r="TQL4" s="61"/>
      <c r="TQM4" s="61"/>
      <c r="TQN4" s="61"/>
      <c r="TQO4" s="61"/>
      <c r="TQP4" s="61"/>
      <c r="TQQ4" s="61"/>
      <c r="TQR4" s="61"/>
      <c r="TQS4" s="61"/>
      <c r="TQT4" s="61"/>
      <c r="TQU4" s="61"/>
      <c r="TQV4" s="61"/>
      <c r="TQW4" s="61"/>
      <c r="TQX4" s="61"/>
      <c r="TQY4" s="61"/>
      <c r="TQZ4" s="61"/>
      <c r="TRA4" s="61"/>
      <c r="TRB4" s="61"/>
      <c r="TRC4" s="61"/>
      <c r="TRD4" s="61"/>
      <c r="TRE4" s="61"/>
      <c r="TRF4" s="61"/>
      <c r="TRG4" s="61"/>
      <c r="TRH4" s="61"/>
      <c r="TRI4" s="61"/>
      <c r="TRJ4" s="61"/>
      <c r="TRK4" s="61"/>
      <c r="TRL4" s="61"/>
      <c r="TRM4" s="61"/>
      <c r="TRN4" s="61"/>
      <c r="TRO4" s="61"/>
      <c r="TRP4" s="61"/>
      <c r="TRQ4" s="61"/>
      <c r="TRR4" s="61"/>
      <c r="TRS4" s="61"/>
      <c r="TRT4" s="61"/>
      <c r="TRU4" s="61"/>
      <c r="TRV4" s="61"/>
      <c r="TRW4" s="61"/>
      <c r="TRX4" s="61"/>
      <c r="TRY4" s="61"/>
      <c r="TRZ4" s="61"/>
      <c r="TSA4" s="61"/>
      <c r="TSB4" s="61"/>
      <c r="TSC4" s="61"/>
      <c r="TSD4" s="61"/>
      <c r="TSE4" s="61"/>
      <c r="TSF4" s="61"/>
      <c r="TSG4" s="61"/>
      <c r="TSH4" s="61"/>
      <c r="TSI4" s="61"/>
      <c r="TSJ4" s="61"/>
      <c r="TSK4" s="61"/>
      <c r="TSL4" s="61"/>
      <c r="TSM4" s="61"/>
      <c r="TSN4" s="61"/>
      <c r="TSO4" s="61"/>
      <c r="TSP4" s="61"/>
      <c r="TSQ4" s="61"/>
      <c r="TSR4" s="61"/>
      <c r="TSS4" s="61"/>
      <c r="TST4" s="61"/>
      <c r="TSU4" s="61"/>
      <c r="TSV4" s="61"/>
      <c r="TSW4" s="61"/>
      <c r="TSX4" s="61"/>
      <c r="TSY4" s="61"/>
      <c r="TSZ4" s="61"/>
      <c r="TTA4" s="61"/>
      <c r="TTB4" s="61"/>
      <c r="TTC4" s="61"/>
      <c r="TTD4" s="61"/>
      <c r="TTE4" s="61"/>
      <c r="TTF4" s="61"/>
      <c r="TTG4" s="61"/>
      <c r="TTH4" s="61"/>
      <c r="TTI4" s="61"/>
      <c r="TTJ4" s="61"/>
      <c r="TTK4" s="61"/>
      <c r="TTL4" s="61"/>
      <c r="TTM4" s="61"/>
      <c r="TTN4" s="61"/>
      <c r="TTO4" s="61"/>
      <c r="TTP4" s="61"/>
      <c r="TTQ4" s="61"/>
      <c r="TTR4" s="61"/>
      <c r="TTS4" s="61"/>
      <c r="TTT4" s="61"/>
      <c r="TTU4" s="61"/>
      <c r="TTV4" s="61"/>
      <c r="TTW4" s="61"/>
      <c r="TTX4" s="61"/>
      <c r="TTY4" s="61"/>
      <c r="TTZ4" s="61"/>
      <c r="TUA4" s="61"/>
      <c r="TUB4" s="61"/>
      <c r="TUC4" s="61"/>
      <c r="TUD4" s="61"/>
      <c r="TUE4" s="61"/>
      <c r="TUF4" s="61"/>
      <c r="TUG4" s="61"/>
      <c r="TUH4" s="61"/>
      <c r="TUI4" s="61"/>
      <c r="TUJ4" s="61"/>
      <c r="TUK4" s="61"/>
      <c r="TUL4" s="61"/>
      <c r="TUM4" s="61"/>
      <c r="TUN4" s="61"/>
      <c r="TUO4" s="61"/>
      <c r="TUP4" s="61"/>
      <c r="TUQ4" s="61"/>
      <c r="TUR4" s="61"/>
      <c r="TUS4" s="61"/>
      <c r="TUT4" s="61"/>
      <c r="TUU4" s="61"/>
      <c r="TUV4" s="61"/>
      <c r="TUW4" s="61"/>
      <c r="TUX4" s="61"/>
      <c r="TUY4" s="61"/>
      <c r="TUZ4" s="61"/>
      <c r="TVA4" s="61"/>
      <c r="TVB4" s="61"/>
      <c r="TVC4" s="61"/>
      <c r="TVD4" s="61"/>
      <c r="TVE4" s="61"/>
      <c r="TVF4" s="61"/>
      <c r="TVG4" s="61"/>
      <c r="TVH4" s="61"/>
      <c r="TVI4" s="61"/>
      <c r="TVJ4" s="61"/>
      <c r="TVK4" s="61"/>
      <c r="TVL4" s="61"/>
      <c r="TVM4" s="61"/>
      <c r="TVN4" s="61"/>
      <c r="TVO4" s="61"/>
      <c r="TVP4" s="61"/>
      <c r="TVQ4" s="61"/>
      <c r="TVR4" s="61"/>
      <c r="TVS4" s="61"/>
      <c r="TVT4" s="61"/>
      <c r="TVU4" s="61"/>
      <c r="TVV4" s="61"/>
      <c r="TVW4" s="61"/>
      <c r="TVX4" s="61"/>
      <c r="TVY4" s="61"/>
      <c r="TVZ4" s="61"/>
      <c r="TWA4" s="61"/>
      <c r="TWB4" s="61"/>
      <c r="TWC4" s="61"/>
      <c r="TWD4" s="61"/>
      <c r="TWE4" s="61"/>
      <c r="TWF4" s="61"/>
      <c r="TWG4" s="61"/>
      <c r="TWH4" s="61"/>
      <c r="TWI4" s="61"/>
      <c r="TWJ4" s="61"/>
      <c r="TWK4" s="61"/>
      <c r="TWL4" s="61"/>
      <c r="TWM4" s="61"/>
      <c r="TWN4" s="61"/>
      <c r="TWO4" s="61"/>
      <c r="TWP4" s="61"/>
      <c r="TWQ4" s="61"/>
      <c r="TWR4" s="61"/>
      <c r="TWS4" s="61"/>
      <c r="TWT4" s="61"/>
      <c r="TWU4" s="61"/>
      <c r="TWV4" s="61"/>
      <c r="TWW4" s="61"/>
      <c r="TWX4" s="61"/>
      <c r="TWY4" s="61"/>
      <c r="TWZ4" s="61"/>
      <c r="TXA4" s="61"/>
      <c r="TXB4" s="61"/>
      <c r="TXC4" s="61"/>
      <c r="TXD4" s="61"/>
      <c r="TXE4" s="61"/>
      <c r="TXF4" s="61"/>
      <c r="TXG4" s="61"/>
      <c r="TXH4" s="61"/>
      <c r="TXI4" s="61"/>
      <c r="TXJ4" s="61"/>
      <c r="TXK4" s="61"/>
      <c r="TXL4" s="61"/>
      <c r="TXM4" s="61"/>
      <c r="TXN4" s="61"/>
      <c r="TXO4" s="61"/>
      <c r="TXP4" s="61"/>
      <c r="TXQ4" s="61"/>
      <c r="TXR4" s="61"/>
      <c r="TXS4" s="61"/>
      <c r="TXT4" s="61"/>
      <c r="TXU4" s="61"/>
      <c r="TXV4" s="61"/>
      <c r="TXW4" s="61"/>
      <c r="TXX4" s="61"/>
      <c r="TXY4" s="61"/>
      <c r="TXZ4" s="61"/>
      <c r="TYA4" s="61"/>
      <c r="TYB4" s="61"/>
      <c r="TYC4" s="61"/>
      <c r="TYD4" s="61"/>
      <c r="TYE4" s="61"/>
      <c r="TYF4" s="61"/>
      <c r="TYG4" s="61"/>
      <c r="TYH4" s="61"/>
      <c r="TYI4" s="61"/>
      <c r="TYJ4" s="61"/>
      <c r="TYK4" s="61"/>
      <c r="TYL4" s="61"/>
      <c r="TYM4" s="61"/>
      <c r="TYN4" s="61"/>
      <c r="TYO4" s="61"/>
      <c r="TYP4" s="61"/>
      <c r="TYQ4" s="61"/>
      <c r="TYR4" s="61"/>
      <c r="TYS4" s="61"/>
      <c r="TYT4" s="61"/>
      <c r="TYU4" s="61"/>
      <c r="TYV4" s="61"/>
      <c r="TYW4" s="61"/>
      <c r="TYX4" s="61"/>
      <c r="TYY4" s="61"/>
      <c r="TYZ4" s="61"/>
      <c r="TZA4" s="61"/>
      <c r="TZB4" s="61"/>
      <c r="TZC4" s="61"/>
      <c r="TZD4" s="61"/>
      <c r="TZE4" s="61"/>
      <c r="TZF4" s="61"/>
      <c r="TZG4" s="61"/>
      <c r="TZH4" s="61"/>
      <c r="TZI4" s="61"/>
      <c r="TZJ4" s="61"/>
      <c r="TZK4" s="61"/>
      <c r="TZL4" s="61"/>
      <c r="TZM4" s="61"/>
      <c r="TZN4" s="61"/>
      <c r="TZO4" s="61"/>
      <c r="TZP4" s="61"/>
      <c r="TZQ4" s="61"/>
      <c r="TZR4" s="61"/>
      <c r="TZS4" s="61"/>
      <c r="TZT4" s="61"/>
      <c r="TZU4" s="61"/>
      <c r="TZV4" s="61"/>
      <c r="TZW4" s="61"/>
      <c r="TZX4" s="61"/>
      <c r="TZY4" s="61"/>
      <c r="TZZ4" s="61"/>
      <c r="UAA4" s="61"/>
      <c r="UAB4" s="61"/>
      <c r="UAC4" s="61"/>
      <c r="UAD4" s="61"/>
      <c r="UAE4" s="61"/>
      <c r="UAF4" s="61"/>
      <c r="UAG4" s="61"/>
      <c r="UAH4" s="61"/>
      <c r="UAI4" s="61"/>
      <c r="UAJ4" s="61"/>
      <c r="UAK4" s="61"/>
      <c r="UAL4" s="61"/>
      <c r="UAM4" s="61"/>
      <c r="UAN4" s="61"/>
      <c r="UAO4" s="61"/>
      <c r="UAP4" s="61"/>
      <c r="UAQ4" s="61"/>
      <c r="UAR4" s="61"/>
      <c r="UAS4" s="61"/>
      <c r="UAT4" s="61"/>
      <c r="UAU4" s="61"/>
      <c r="UAV4" s="61"/>
      <c r="UAW4" s="61"/>
      <c r="UAX4" s="61"/>
      <c r="UAY4" s="61"/>
      <c r="UAZ4" s="61"/>
      <c r="UBA4" s="61"/>
      <c r="UBB4" s="61"/>
      <c r="UBC4" s="61"/>
      <c r="UBD4" s="61"/>
      <c r="UBE4" s="61"/>
      <c r="UBF4" s="61"/>
      <c r="UBG4" s="61"/>
      <c r="UBH4" s="61"/>
      <c r="UBI4" s="61"/>
      <c r="UBJ4" s="61"/>
      <c r="UBK4" s="61"/>
      <c r="UBL4" s="61"/>
      <c r="UBM4" s="61"/>
      <c r="UBN4" s="61"/>
      <c r="UBO4" s="61"/>
      <c r="UBP4" s="61"/>
      <c r="UBQ4" s="61"/>
      <c r="UBR4" s="61"/>
      <c r="UBS4" s="61"/>
      <c r="UBT4" s="61"/>
      <c r="UBU4" s="61"/>
      <c r="UBV4" s="61"/>
      <c r="UBW4" s="61"/>
      <c r="UBX4" s="61"/>
      <c r="UBY4" s="61"/>
      <c r="UBZ4" s="61"/>
      <c r="UCA4" s="61"/>
      <c r="UCB4" s="61"/>
      <c r="UCC4" s="61"/>
      <c r="UCD4" s="61"/>
      <c r="UCE4" s="61"/>
      <c r="UCF4" s="61"/>
      <c r="UCG4" s="61"/>
      <c r="UCH4" s="61"/>
      <c r="UCI4" s="61"/>
      <c r="UCJ4" s="61"/>
      <c r="UCK4" s="61"/>
      <c r="UCL4" s="61"/>
      <c r="UCM4" s="61"/>
      <c r="UCN4" s="61"/>
      <c r="UCO4" s="61"/>
      <c r="UCP4" s="61"/>
      <c r="UCQ4" s="61"/>
      <c r="UCR4" s="61"/>
      <c r="UCS4" s="61"/>
      <c r="UCT4" s="61"/>
      <c r="UCU4" s="61"/>
      <c r="UCV4" s="61"/>
      <c r="UCW4" s="61"/>
      <c r="UCX4" s="61"/>
      <c r="UCY4" s="61"/>
      <c r="UCZ4" s="61"/>
      <c r="UDA4" s="61"/>
      <c r="UDB4" s="61"/>
      <c r="UDC4" s="61"/>
      <c r="UDD4" s="61"/>
      <c r="UDE4" s="61"/>
      <c r="UDF4" s="61"/>
      <c r="UDG4" s="61"/>
      <c r="UDH4" s="61"/>
      <c r="UDI4" s="61"/>
      <c r="UDJ4" s="61"/>
      <c r="UDK4" s="61"/>
      <c r="UDL4" s="61"/>
      <c r="UDM4" s="61"/>
      <c r="UDN4" s="61"/>
      <c r="UDO4" s="61"/>
      <c r="UDP4" s="61"/>
      <c r="UDQ4" s="61"/>
      <c r="UDR4" s="61"/>
      <c r="UDS4" s="61"/>
      <c r="UDT4" s="61"/>
      <c r="UDU4" s="61"/>
      <c r="UDV4" s="61"/>
      <c r="UDW4" s="61"/>
      <c r="UDX4" s="61"/>
      <c r="UDY4" s="61"/>
      <c r="UDZ4" s="61"/>
      <c r="UEA4" s="61"/>
      <c r="UEB4" s="61"/>
      <c r="UEC4" s="61"/>
      <c r="UED4" s="61"/>
      <c r="UEE4" s="61"/>
      <c r="UEF4" s="61"/>
      <c r="UEG4" s="61"/>
      <c r="UEH4" s="61"/>
      <c r="UEI4" s="61"/>
      <c r="UEJ4" s="61"/>
      <c r="UEK4" s="61"/>
      <c r="UEL4" s="61"/>
      <c r="UEM4" s="61"/>
      <c r="UEN4" s="61"/>
      <c r="UEO4" s="61"/>
      <c r="UEP4" s="61"/>
      <c r="UEQ4" s="61"/>
      <c r="UER4" s="61"/>
      <c r="UES4" s="61"/>
      <c r="UET4" s="61"/>
      <c r="UEU4" s="61"/>
      <c r="UEV4" s="61"/>
      <c r="UEW4" s="61"/>
      <c r="UEX4" s="61"/>
      <c r="UEY4" s="61"/>
      <c r="UEZ4" s="61"/>
      <c r="UFA4" s="61"/>
      <c r="UFB4" s="61"/>
      <c r="UFC4" s="61"/>
      <c r="UFD4" s="61"/>
      <c r="UFE4" s="61"/>
      <c r="UFF4" s="61"/>
      <c r="UFG4" s="61"/>
      <c r="UFH4" s="61"/>
      <c r="UFI4" s="61"/>
      <c r="UFJ4" s="61"/>
      <c r="UFK4" s="61"/>
      <c r="UFL4" s="61"/>
      <c r="UFM4" s="61"/>
      <c r="UFN4" s="61"/>
      <c r="UFO4" s="61"/>
      <c r="UFP4" s="61"/>
      <c r="UFQ4" s="61"/>
      <c r="UFR4" s="61"/>
      <c r="UFS4" s="61"/>
      <c r="UFT4" s="61"/>
      <c r="UFU4" s="61"/>
      <c r="UFV4" s="61"/>
      <c r="UFW4" s="61"/>
      <c r="UFX4" s="61"/>
      <c r="UFY4" s="61"/>
      <c r="UFZ4" s="61"/>
      <c r="UGA4" s="61"/>
      <c r="UGB4" s="61"/>
      <c r="UGC4" s="61"/>
      <c r="UGD4" s="61"/>
      <c r="UGE4" s="61"/>
      <c r="UGF4" s="61"/>
      <c r="UGG4" s="61"/>
      <c r="UGH4" s="61"/>
      <c r="UGI4" s="61"/>
      <c r="UGJ4" s="61"/>
      <c r="UGK4" s="61"/>
      <c r="UGL4" s="61"/>
      <c r="UGM4" s="61"/>
      <c r="UGN4" s="61"/>
      <c r="UGO4" s="61"/>
      <c r="UGP4" s="61"/>
      <c r="UGQ4" s="61"/>
      <c r="UGR4" s="61"/>
      <c r="UGS4" s="61"/>
      <c r="UGT4" s="61"/>
      <c r="UGU4" s="61"/>
      <c r="UGV4" s="61"/>
      <c r="UGW4" s="61"/>
      <c r="UGX4" s="61"/>
      <c r="UGY4" s="61"/>
      <c r="UGZ4" s="61"/>
      <c r="UHA4" s="61"/>
      <c r="UHB4" s="61"/>
      <c r="UHC4" s="61"/>
      <c r="UHD4" s="61"/>
      <c r="UHE4" s="61"/>
      <c r="UHF4" s="61"/>
      <c r="UHG4" s="61"/>
      <c r="UHH4" s="61"/>
      <c r="UHI4" s="61"/>
      <c r="UHJ4" s="61"/>
      <c r="UHK4" s="61"/>
      <c r="UHL4" s="61"/>
      <c r="UHM4" s="61"/>
      <c r="UHN4" s="61"/>
      <c r="UHO4" s="61"/>
      <c r="UHP4" s="61"/>
      <c r="UHQ4" s="61"/>
      <c r="UHR4" s="61"/>
      <c r="UHS4" s="61"/>
      <c r="UHT4" s="61"/>
      <c r="UHU4" s="61"/>
      <c r="UHV4" s="61"/>
      <c r="UHW4" s="61"/>
      <c r="UHX4" s="61"/>
      <c r="UHY4" s="61"/>
      <c r="UHZ4" s="61"/>
      <c r="UIA4" s="61"/>
      <c r="UIB4" s="61"/>
      <c r="UIC4" s="61"/>
      <c r="UID4" s="61"/>
      <c r="UIE4" s="61"/>
      <c r="UIF4" s="61"/>
      <c r="UIG4" s="61"/>
      <c r="UIH4" s="61"/>
      <c r="UII4" s="61"/>
      <c r="UIJ4" s="61"/>
      <c r="UIK4" s="61"/>
      <c r="UIL4" s="61"/>
      <c r="UIM4" s="61"/>
      <c r="UIN4" s="61"/>
      <c r="UIO4" s="61"/>
      <c r="UIP4" s="61"/>
      <c r="UIQ4" s="61"/>
      <c r="UIR4" s="61"/>
      <c r="UIS4" s="61"/>
      <c r="UIT4" s="61"/>
      <c r="UIU4" s="61"/>
      <c r="UIV4" s="61"/>
      <c r="UIW4" s="61"/>
      <c r="UIX4" s="61"/>
      <c r="UIY4" s="61"/>
      <c r="UIZ4" s="61"/>
      <c r="UJA4" s="61"/>
      <c r="UJB4" s="61"/>
      <c r="UJC4" s="61"/>
      <c r="UJD4" s="61"/>
      <c r="UJE4" s="61"/>
      <c r="UJF4" s="61"/>
      <c r="UJG4" s="61"/>
      <c r="UJH4" s="61"/>
      <c r="UJI4" s="61"/>
      <c r="UJJ4" s="61"/>
      <c r="UJK4" s="61"/>
      <c r="UJL4" s="61"/>
      <c r="UJM4" s="61"/>
      <c r="UJN4" s="61"/>
      <c r="UJO4" s="61"/>
      <c r="UJP4" s="61"/>
      <c r="UJQ4" s="61"/>
      <c r="UJR4" s="61"/>
      <c r="UJS4" s="61"/>
      <c r="UJT4" s="61"/>
      <c r="UJU4" s="61"/>
      <c r="UJV4" s="61"/>
      <c r="UJW4" s="61"/>
      <c r="UJX4" s="61"/>
      <c r="UJY4" s="61"/>
      <c r="UJZ4" s="61"/>
      <c r="UKA4" s="61"/>
      <c r="UKB4" s="61"/>
      <c r="UKC4" s="61"/>
      <c r="UKD4" s="61"/>
      <c r="UKE4" s="61"/>
      <c r="UKF4" s="61"/>
      <c r="UKG4" s="61"/>
      <c r="UKH4" s="61"/>
      <c r="UKI4" s="61"/>
      <c r="UKJ4" s="61"/>
      <c r="UKK4" s="61"/>
      <c r="UKL4" s="61"/>
      <c r="UKM4" s="61"/>
      <c r="UKN4" s="61"/>
      <c r="UKO4" s="61"/>
      <c r="UKP4" s="61"/>
      <c r="UKQ4" s="61"/>
      <c r="UKR4" s="61"/>
      <c r="UKS4" s="61"/>
      <c r="UKT4" s="61"/>
      <c r="UKU4" s="61"/>
      <c r="UKV4" s="61"/>
      <c r="UKW4" s="61"/>
      <c r="UKX4" s="61"/>
      <c r="UKY4" s="61"/>
      <c r="UKZ4" s="61"/>
      <c r="ULA4" s="61"/>
      <c r="ULB4" s="61"/>
      <c r="ULC4" s="61"/>
      <c r="ULD4" s="61"/>
      <c r="ULE4" s="61"/>
      <c r="ULF4" s="61"/>
      <c r="ULG4" s="61"/>
      <c r="ULH4" s="61"/>
      <c r="ULI4" s="61"/>
      <c r="ULJ4" s="61"/>
      <c r="ULK4" s="61"/>
      <c r="ULL4" s="61"/>
      <c r="ULM4" s="61"/>
      <c r="ULN4" s="61"/>
      <c r="ULO4" s="61"/>
      <c r="ULP4" s="61"/>
      <c r="ULQ4" s="61"/>
      <c r="ULR4" s="61"/>
      <c r="ULS4" s="61"/>
      <c r="ULT4" s="61"/>
      <c r="ULU4" s="61"/>
      <c r="ULV4" s="61"/>
      <c r="ULW4" s="61"/>
      <c r="ULX4" s="61"/>
      <c r="ULY4" s="61"/>
      <c r="ULZ4" s="61"/>
      <c r="UMA4" s="61"/>
      <c r="UMB4" s="61"/>
      <c r="UMC4" s="61"/>
      <c r="UMD4" s="61"/>
      <c r="UME4" s="61"/>
      <c r="UMF4" s="61"/>
      <c r="UMG4" s="61"/>
      <c r="UMH4" s="61"/>
      <c r="UMI4" s="61"/>
      <c r="UMJ4" s="61"/>
      <c r="UMK4" s="61"/>
      <c r="UML4" s="61"/>
      <c r="UMM4" s="61"/>
      <c r="UMN4" s="61"/>
      <c r="UMO4" s="61"/>
      <c r="UMP4" s="61"/>
      <c r="UMQ4" s="61"/>
      <c r="UMR4" s="61"/>
      <c r="UMS4" s="61"/>
      <c r="UMT4" s="61"/>
      <c r="UMU4" s="61"/>
      <c r="UMV4" s="61"/>
      <c r="UMW4" s="61"/>
      <c r="UMX4" s="61"/>
      <c r="UMY4" s="61"/>
      <c r="UMZ4" s="61"/>
      <c r="UNA4" s="61"/>
      <c r="UNB4" s="61"/>
      <c r="UNC4" s="61"/>
      <c r="UND4" s="61"/>
      <c r="UNE4" s="61"/>
      <c r="UNF4" s="61"/>
      <c r="UNG4" s="61"/>
      <c r="UNH4" s="61"/>
      <c r="UNI4" s="61"/>
      <c r="UNJ4" s="61"/>
      <c r="UNK4" s="61"/>
      <c r="UNL4" s="61"/>
      <c r="UNM4" s="61"/>
      <c r="UNN4" s="61"/>
      <c r="UNO4" s="61"/>
      <c r="UNP4" s="61"/>
      <c r="UNQ4" s="61"/>
      <c r="UNR4" s="61"/>
      <c r="UNS4" s="61"/>
      <c r="UNT4" s="61"/>
      <c r="UNU4" s="61"/>
      <c r="UNV4" s="61"/>
      <c r="UNW4" s="61"/>
      <c r="UNX4" s="61"/>
      <c r="UNY4" s="61"/>
      <c r="UNZ4" s="61"/>
      <c r="UOA4" s="61"/>
      <c r="UOB4" s="61"/>
      <c r="UOC4" s="61"/>
      <c r="UOD4" s="61"/>
      <c r="UOE4" s="61"/>
      <c r="UOF4" s="61"/>
      <c r="UOG4" s="61"/>
      <c r="UOH4" s="61"/>
      <c r="UOI4" s="61"/>
      <c r="UOJ4" s="61"/>
      <c r="UOK4" s="61"/>
      <c r="UOL4" s="61"/>
      <c r="UOM4" s="61"/>
      <c r="UON4" s="61"/>
      <c r="UOO4" s="61"/>
      <c r="UOP4" s="61"/>
      <c r="UOQ4" s="61"/>
      <c r="UOR4" s="61"/>
      <c r="UOS4" s="61"/>
      <c r="UOT4" s="61"/>
      <c r="UOU4" s="61"/>
      <c r="UOV4" s="61"/>
      <c r="UOW4" s="61"/>
      <c r="UOX4" s="61"/>
      <c r="UOY4" s="61"/>
      <c r="UOZ4" s="61"/>
      <c r="UPA4" s="61"/>
      <c r="UPB4" s="61"/>
      <c r="UPC4" s="61"/>
      <c r="UPD4" s="61"/>
      <c r="UPE4" s="61"/>
      <c r="UPF4" s="61"/>
      <c r="UPG4" s="61"/>
      <c r="UPH4" s="61"/>
      <c r="UPI4" s="61"/>
      <c r="UPJ4" s="61"/>
      <c r="UPK4" s="61"/>
      <c r="UPL4" s="61"/>
      <c r="UPM4" s="61"/>
      <c r="UPN4" s="61"/>
      <c r="UPO4" s="61"/>
      <c r="UPP4" s="61"/>
      <c r="UPQ4" s="61"/>
      <c r="UPR4" s="61"/>
      <c r="UPS4" s="61"/>
      <c r="UPT4" s="61"/>
      <c r="UPU4" s="61"/>
      <c r="UPV4" s="61"/>
      <c r="UPW4" s="61"/>
      <c r="UPX4" s="61"/>
      <c r="UPY4" s="61"/>
      <c r="UPZ4" s="61"/>
      <c r="UQA4" s="61"/>
      <c r="UQB4" s="61"/>
      <c r="UQC4" s="61"/>
      <c r="UQD4" s="61"/>
      <c r="UQE4" s="61"/>
      <c r="UQF4" s="61"/>
      <c r="UQG4" s="61"/>
      <c r="UQH4" s="61"/>
      <c r="UQI4" s="61"/>
      <c r="UQJ4" s="61"/>
      <c r="UQK4" s="61"/>
      <c r="UQL4" s="61"/>
      <c r="UQM4" s="61"/>
      <c r="UQN4" s="61"/>
      <c r="UQO4" s="61"/>
      <c r="UQP4" s="61"/>
      <c r="UQQ4" s="61"/>
      <c r="UQR4" s="61"/>
      <c r="UQS4" s="61"/>
      <c r="UQT4" s="61"/>
      <c r="UQU4" s="61"/>
      <c r="UQV4" s="61"/>
      <c r="UQW4" s="61"/>
      <c r="UQX4" s="61"/>
      <c r="UQY4" s="61"/>
      <c r="UQZ4" s="61"/>
      <c r="URA4" s="61"/>
      <c r="URB4" s="61"/>
      <c r="URC4" s="61"/>
      <c r="URD4" s="61"/>
      <c r="URE4" s="61"/>
      <c r="URF4" s="61"/>
      <c r="URG4" s="61"/>
      <c r="URH4" s="61"/>
      <c r="URI4" s="61"/>
      <c r="URJ4" s="61"/>
      <c r="URK4" s="61"/>
      <c r="URL4" s="61"/>
      <c r="URM4" s="61"/>
      <c r="URN4" s="61"/>
      <c r="URO4" s="61"/>
      <c r="URP4" s="61"/>
      <c r="URQ4" s="61"/>
      <c r="URR4" s="61"/>
      <c r="URS4" s="61"/>
      <c r="URT4" s="61"/>
      <c r="URU4" s="61"/>
      <c r="URV4" s="61"/>
      <c r="URW4" s="61"/>
      <c r="URX4" s="61"/>
      <c r="URY4" s="61"/>
      <c r="URZ4" s="61"/>
      <c r="USA4" s="61"/>
      <c r="USB4" s="61"/>
      <c r="USC4" s="61"/>
      <c r="USD4" s="61"/>
      <c r="USE4" s="61"/>
      <c r="USF4" s="61"/>
      <c r="USG4" s="61"/>
      <c r="USH4" s="61"/>
      <c r="USI4" s="61"/>
      <c r="USJ4" s="61"/>
      <c r="USK4" s="61"/>
      <c r="USL4" s="61"/>
      <c r="USM4" s="61"/>
      <c r="USN4" s="61"/>
      <c r="USO4" s="61"/>
      <c r="USP4" s="61"/>
      <c r="USQ4" s="61"/>
      <c r="USR4" s="61"/>
      <c r="USS4" s="61"/>
      <c r="UST4" s="61"/>
      <c r="USU4" s="61"/>
      <c r="USV4" s="61"/>
      <c r="USW4" s="61"/>
      <c r="USX4" s="61"/>
      <c r="USY4" s="61"/>
      <c r="USZ4" s="61"/>
      <c r="UTA4" s="61"/>
      <c r="UTB4" s="61"/>
      <c r="UTC4" s="61"/>
      <c r="UTD4" s="61"/>
      <c r="UTE4" s="61"/>
      <c r="UTF4" s="61"/>
      <c r="UTG4" s="61"/>
      <c r="UTH4" s="61"/>
      <c r="UTI4" s="61"/>
      <c r="UTJ4" s="61"/>
      <c r="UTK4" s="61"/>
      <c r="UTL4" s="61"/>
      <c r="UTM4" s="61"/>
      <c r="UTN4" s="61"/>
      <c r="UTO4" s="61"/>
      <c r="UTP4" s="61"/>
      <c r="UTQ4" s="61"/>
      <c r="UTR4" s="61"/>
      <c r="UTS4" s="61"/>
      <c r="UTT4" s="61"/>
      <c r="UTU4" s="61"/>
      <c r="UTV4" s="61"/>
      <c r="UTW4" s="61"/>
      <c r="UTX4" s="61"/>
      <c r="UTY4" s="61"/>
      <c r="UTZ4" s="61"/>
      <c r="UUA4" s="61"/>
      <c r="UUB4" s="61"/>
      <c r="UUC4" s="61"/>
      <c r="UUD4" s="61"/>
      <c r="UUE4" s="61"/>
      <c r="UUF4" s="61"/>
      <c r="UUG4" s="61"/>
      <c r="UUH4" s="61"/>
      <c r="UUI4" s="61"/>
      <c r="UUJ4" s="61"/>
      <c r="UUK4" s="61"/>
      <c r="UUL4" s="61"/>
      <c r="UUM4" s="61"/>
      <c r="UUN4" s="61"/>
      <c r="UUO4" s="61"/>
      <c r="UUP4" s="61"/>
      <c r="UUQ4" s="61"/>
      <c r="UUR4" s="61"/>
      <c r="UUS4" s="61"/>
      <c r="UUT4" s="61"/>
      <c r="UUU4" s="61"/>
      <c r="UUV4" s="61"/>
      <c r="UUW4" s="61"/>
      <c r="UUX4" s="61"/>
      <c r="UUY4" s="61"/>
      <c r="UUZ4" s="61"/>
      <c r="UVA4" s="61"/>
      <c r="UVB4" s="61"/>
      <c r="UVC4" s="61"/>
      <c r="UVD4" s="61"/>
      <c r="UVE4" s="61"/>
      <c r="UVF4" s="61"/>
      <c r="UVG4" s="61"/>
      <c r="UVH4" s="61"/>
      <c r="UVI4" s="61"/>
      <c r="UVJ4" s="61"/>
      <c r="UVK4" s="61"/>
      <c r="UVL4" s="61"/>
      <c r="UVM4" s="61"/>
      <c r="UVN4" s="61"/>
      <c r="UVO4" s="61"/>
      <c r="UVP4" s="61"/>
      <c r="UVQ4" s="61"/>
      <c r="UVR4" s="61"/>
      <c r="UVS4" s="61"/>
      <c r="UVT4" s="61"/>
      <c r="UVU4" s="61"/>
      <c r="UVV4" s="61"/>
      <c r="UVW4" s="61"/>
      <c r="UVX4" s="61"/>
      <c r="UVY4" s="61"/>
      <c r="UVZ4" s="61"/>
      <c r="UWA4" s="61"/>
      <c r="UWB4" s="61"/>
      <c r="UWC4" s="61"/>
      <c r="UWD4" s="61"/>
      <c r="UWE4" s="61"/>
      <c r="UWF4" s="61"/>
      <c r="UWG4" s="61"/>
      <c r="UWH4" s="61"/>
      <c r="UWI4" s="61"/>
      <c r="UWJ4" s="61"/>
      <c r="UWK4" s="61"/>
      <c r="UWL4" s="61"/>
      <c r="UWM4" s="61"/>
      <c r="UWN4" s="61"/>
      <c r="UWO4" s="61"/>
      <c r="UWP4" s="61"/>
      <c r="UWQ4" s="61"/>
      <c r="UWR4" s="61"/>
      <c r="UWS4" s="61"/>
      <c r="UWT4" s="61"/>
      <c r="UWU4" s="61"/>
      <c r="UWV4" s="61"/>
      <c r="UWW4" s="61"/>
      <c r="UWX4" s="61"/>
      <c r="UWY4" s="61"/>
      <c r="UWZ4" s="61"/>
      <c r="UXA4" s="61"/>
      <c r="UXB4" s="61"/>
      <c r="UXC4" s="61"/>
      <c r="UXD4" s="61"/>
      <c r="UXE4" s="61"/>
      <c r="UXF4" s="61"/>
      <c r="UXG4" s="61"/>
      <c r="UXH4" s="61"/>
      <c r="UXI4" s="61"/>
      <c r="UXJ4" s="61"/>
      <c r="UXK4" s="61"/>
      <c r="UXL4" s="61"/>
      <c r="UXM4" s="61"/>
      <c r="UXN4" s="61"/>
      <c r="UXO4" s="61"/>
      <c r="UXP4" s="61"/>
      <c r="UXQ4" s="61"/>
      <c r="UXR4" s="61"/>
      <c r="UXS4" s="61"/>
      <c r="UXT4" s="61"/>
      <c r="UXU4" s="61"/>
      <c r="UXV4" s="61"/>
      <c r="UXW4" s="61"/>
      <c r="UXX4" s="61"/>
      <c r="UXY4" s="61"/>
      <c r="UXZ4" s="61"/>
      <c r="UYA4" s="61"/>
      <c r="UYB4" s="61"/>
      <c r="UYC4" s="61"/>
      <c r="UYD4" s="61"/>
      <c r="UYE4" s="61"/>
      <c r="UYF4" s="61"/>
      <c r="UYG4" s="61"/>
      <c r="UYH4" s="61"/>
      <c r="UYI4" s="61"/>
      <c r="UYJ4" s="61"/>
      <c r="UYK4" s="61"/>
      <c r="UYL4" s="61"/>
      <c r="UYM4" s="61"/>
      <c r="UYN4" s="61"/>
      <c r="UYO4" s="61"/>
      <c r="UYP4" s="61"/>
      <c r="UYQ4" s="61"/>
      <c r="UYR4" s="61"/>
      <c r="UYS4" s="61"/>
      <c r="UYT4" s="61"/>
      <c r="UYU4" s="61"/>
      <c r="UYV4" s="61"/>
      <c r="UYW4" s="61"/>
      <c r="UYX4" s="61"/>
      <c r="UYY4" s="61"/>
      <c r="UYZ4" s="61"/>
      <c r="UZA4" s="61"/>
      <c r="UZB4" s="61"/>
      <c r="UZC4" s="61"/>
      <c r="UZD4" s="61"/>
      <c r="UZE4" s="61"/>
      <c r="UZF4" s="61"/>
      <c r="UZG4" s="61"/>
      <c r="UZH4" s="61"/>
      <c r="UZI4" s="61"/>
      <c r="UZJ4" s="61"/>
      <c r="UZK4" s="61"/>
      <c r="UZL4" s="61"/>
      <c r="UZM4" s="61"/>
      <c r="UZN4" s="61"/>
      <c r="UZO4" s="61"/>
      <c r="UZP4" s="61"/>
      <c r="UZQ4" s="61"/>
      <c r="UZR4" s="61"/>
      <c r="UZS4" s="61"/>
      <c r="UZT4" s="61"/>
      <c r="UZU4" s="61"/>
      <c r="UZV4" s="61"/>
      <c r="UZW4" s="61"/>
      <c r="UZX4" s="61"/>
      <c r="UZY4" s="61"/>
      <c r="UZZ4" s="61"/>
      <c r="VAA4" s="61"/>
      <c r="VAB4" s="61"/>
      <c r="VAC4" s="61"/>
      <c r="VAD4" s="61"/>
      <c r="VAE4" s="61"/>
      <c r="VAF4" s="61"/>
      <c r="VAG4" s="61"/>
      <c r="VAH4" s="61"/>
      <c r="VAI4" s="61"/>
      <c r="VAJ4" s="61"/>
      <c r="VAK4" s="61"/>
      <c r="VAL4" s="61"/>
      <c r="VAM4" s="61"/>
      <c r="VAN4" s="61"/>
      <c r="VAO4" s="61"/>
      <c r="VAP4" s="61"/>
      <c r="VAQ4" s="61"/>
      <c r="VAR4" s="61"/>
      <c r="VAS4" s="61"/>
      <c r="VAT4" s="61"/>
      <c r="VAU4" s="61"/>
      <c r="VAV4" s="61"/>
      <c r="VAW4" s="61"/>
      <c r="VAX4" s="61"/>
      <c r="VAY4" s="61"/>
      <c r="VAZ4" s="61"/>
      <c r="VBA4" s="61"/>
      <c r="VBB4" s="61"/>
      <c r="VBC4" s="61"/>
      <c r="VBD4" s="61"/>
      <c r="VBE4" s="61"/>
      <c r="VBF4" s="61"/>
      <c r="VBG4" s="61"/>
      <c r="VBH4" s="61"/>
      <c r="VBI4" s="61"/>
      <c r="VBJ4" s="61"/>
      <c r="VBK4" s="61"/>
      <c r="VBL4" s="61"/>
      <c r="VBM4" s="61"/>
      <c r="VBN4" s="61"/>
      <c r="VBO4" s="61"/>
      <c r="VBP4" s="61"/>
      <c r="VBQ4" s="61"/>
      <c r="VBR4" s="61"/>
      <c r="VBS4" s="61"/>
      <c r="VBT4" s="61"/>
      <c r="VBU4" s="61"/>
      <c r="VBV4" s="61"/>
      <c r="VBW4" s="61"/>
      <c r="VBX4" s="61"/>
      <c r="VBY4" s="61"/>
      <c r="VBZ4" s="61"/>
      <c r="VCA4" s="61"/>
      <c r="VCB4" s="61"/>
      <c r="VCC4" s="61"/>
      <c r="VCD4" s="61"/>
      <c r="VCE4" s="61"/>
      <c r="VCF4" s="61"/>
      <c r="VCG4" s="61"/>
      <c r="VCH4" s="61"/>
      <c r="VCI4" s="61"/>
      <c r="VCJ4" s="61"/>
      <c r="VCK4" s="61"/>
      <c r="VCL4" s="61"/>
      <c r="VCM4" s="61"/>
      <c r="VCN4" s="61"/>
      <c r="VCO4" s="61"/>
      <c r="VCP4" s="61"/>
      <c r="VCQ4" s="61"/>
      <c r="VCR4" s="61"/>
      <c r="VCS4" s="61"/>
      <c r="VCT4" s="61"/>
      <c r="VCU4" s="61"/>
      <c r="VCV4" s="61"/>
      <c r="VCW4" s="61"/>
      <c r="VCX4" s="61"/>
      <c r="VCY4" s="61"/>
      <c r="VCZ4" s="61"/>
      <c r="VDA4" s="61"/>
      <c r="VDB4" s="61"/>
      <c r="VDC4" s="61"/>
      <c r="VDD4" s="61"/>
      <c r="VDE4" s="61"/>
      <c r="VDF4" s="61"/>
      <c r="VDG4" s="61"/>
      <c r="VDH4" s="61"/>
      <c r="VDI4" s="61"/>
      <c r="VDJ4" s="61"/>
      <c r="VDK4" s="61"/>
      <c r="VDL4" s="61"/>
      <c r="VDM4" s="61"/>
      <c r="VDN4" s="61"/>
      <c r="VDO4" s="61"/>
      <c r="VDP4" s="61"/>
      <c r="VDQ4" s="61"/>
      <c r="VDR4" s="61"/>
      <c r="VDS4" s="61"/>
      <c r="VDT4" s="61"/>
      <c r="VDU4" s="61"/>
      <c r="VDV4" s="61"/>
      <c r="VDW4" s="61"/>
      <c r="VDX4" s="61"/>
      <c r="VDY4" s="61"/>
      <c r="VDZ4" s="61"/>
      <c r="VEA4" s="61"/>
      <c r="VEB4" s="61"/>
      <c r="VEC4" s="61"/>
      <c r="VED4" s="61"/>
      <c r="VEE4" s="61"/>
      <c r="VEF4" s="61"/>
      <c r="VEG4" s="61"/>
      <c r="VEH4" s="61"/>
      <c r="VEI4" s="61"/>
      <c r="VEJ4" s="61"/>
      <c r="VEK4" s="61"/>
      <c r="VEL4" s="61"/>
      <c r="VEM4" s="61"/>
      <c r="VEN4" s="61"/>
      <c r="VEO4" s="61"/>
      <c r="VEP4" s="61"/>
      <c r="VEQ4" s="61"/>
      <c r="VER4" s="61"/>
      <c r="VES4" s="61"/>
      <c r="VET4" s="61"/>
      <c r="VEU4" s="61"/>
      <c r="VEV4" s="61"/>
      <c r="VEW4" s="61"/>
      <c r="VEX4" s="61"/>
      <c r="VEY4" s="61"/>
      <c r="VEZ4" s="61"/>
      <c r="VFA4" s="61"/>
      <c r="VFB4" s="61"/>
      <c r="VFC4" s="61"/>
      <c r="VFD4" s="61"/>
      <c r="VFE4" s="61"/>
      <c r="VFF4" s="61"/>
      <c r="VFG4" s="61"/>
      <c r="VFH4" s="61"/>
      <c r="VFI4" s="61"/>
      <c r="VFJ4" s="61"/>
      <c r="VFK4" s="61"/>
      <c r="VFL4" s="61"/>
      <c r="VFM4" s="61"/>
      <c r="VFN4" s="61"/>
      <c r="VFO4" s="61"/>
      <c r="VFP4" s="61"/>
      <c r="VFQ4" s="61"/>
      <c r="VFR4" s="61"/>
      <c r="VFS4" s="61"/>
      <c r="VFT4" s="61"/>
      <c r="VFU4" s="61"/>
      <c r="VFV4" s="61"/>
      <c r="VFW4" s="61"/>
      <c r="VFX4" s="61"/>
      <c r="VFY4" s="61"/>
      <c r="VFZ4" s="61"/>
      <c r="VGA4" s="61"/>
      <c r="VGB4" s="61"/>
      <c r="VGC4" s="61"/>
      <c r="VGD4" s="61"/>
      <c r="VGE4" s="61"/>
      <c r="VGF4" s="61"/>
      <c r="VGG4" s="61"/>
      <c r="VGH4" s="61"/>
      <c r="VGI4" s="61"/>
      <c r="VGJ4" s="61"/>
      <c r="VGK4" s="61"/>
      <c r="VGL4" s="61"/>
      <c r="VGM4" s="61"/>
      <c r="VGN4" s="61"/>
      <c r="VGO4" s="61"/>
      <c r="VGP4" s="61"/>
      <c r="VGQ4" s="61"/>
      <c r="VGR4" s="61"/>
      <c r="VGS4" s="61"/>
      <c r="VGT4" s="61"/>
      <c r="VGU4" s="61"/>
      <c r="VGV4" s="61"/>
      <c r="VGW4" s="61"/>
      <c r="VGX4" s="61"/>
      <c r="VGY4" s="61"/>
      <c r="VGZ4" s="61"/>
      <c r="VHA4" s="61"/>
      <c r="VHB4" s="61"/>
      <c r="VHC4" s="61"/>
      <c r="VHD4" s="61"/>
      <c r="VHE4" s="61"/>
      <c r="VHF4" s="61"/>
      <c r="VHG4" s="61"/>
      <c r="VHH4" s="61"/>
      <c r="VHI4" s="61"/>
      <c r="VHJ4" s="61"/>
      <c r="VHK4" s="61"/>
      <c r="VHL4" s="61"/>
      <c r="VHM4" s="61"/>
      <c r="VHN4" s="61"/>
      <c r="VHO4" s="61"/>
      <c r="VHP4" s="61"/>
      <c r="VHQ4" s="61"/>
      <c r="VHR4" s="61"/>
      <c r="VHS4" s="61"/>
      <c r="VHT4" s="61"/>
      <c r="VHU4" s="61"/>
      <c r="VHV4" s="61"/>
      <c r="VHW4" s="61"/>
      <c r="VHX4" s="61"/>
      <c r="VHY4" s="61"/>
      <c r="VHZ4" s="61"/>
      <c r="VIA4" s="61"/>
      <c r="VIB4" s="61"/>
      <c r="VIC4" s="61"/>
      <c r="VID4" s="61"/>
      <c r="VIE4" s="61"/>
      <c r="VIF4" s="61"/>
      <c r="VIG4" s="61"/>
      <c r="VIH4" s="61"/>
      <c r="VII4" s="61"/>
      <c r="VIJ4" s="61"/>
      <c r="VIK4" s="61"/>
      <c r="VIL4" s="61"/>
      <c r="VIM4" s="61"/>
      <c r="VIN4" s="61"/>
      <c r="VIO4" s="61"/>
      <c r="VIP4" s="61"/>
      <c r="VIQ4" s="61"/>
      <c r="VIR4" s="61"/>
      <c r="VIS4" s="61"/>
      <c r="VIT4" s="61"/>
      <c r="VIU4" s="61"/>
      <c r="VIV4" s="61"/>
      <c r="VIW4" s="61"/>
      <c r="VIX4" s="61"/>
      <c r="VIY4" s="61"/>
      <c r="VIZ4" s="61"/>
      <c r="VJA4" s="61"/>
      <c r="VJB4" s="61"/>
      <c r="VJC4" s="61"/>
      <c r="VJD4" s="61"/>
      <c r="VJE4" s="61"/>
      <c r="VJF4" s="61"/>
      <c r="VJG4" s="61"/>
      <c r="VJH4" s="61"/>
      <c r="VJI4" s="61"/>
      <c r="VJJ4" s="61"/>
      <c r="VJK4" s="61"/>
      <c r="VJL4" s="61"/>
      <c r="VJM4" s="61"/>
      <c r="VJN4" s="61"/>
      <c r="VJO4" s="61"/>
      <c r="VJP4" s="61"/>
      <c r="VJQ4" s="61"/>
      <c r="VJR4" s="61"/>
      <c r="VJS4" s="61"/>
      <c r="VJT4" s="61"/>
      <c r="VJU4" s="61"/>
      <c r="VJV4" s="61"/>
      <c r="VJW4" s="61"/>
      <c r="VJX4" s="61"/>
      <c r="VJY4" s="61"/>
      <c r="VJZ4" s="61"/>
      <c r="VKA4" s="61"/>
      <c r="VKB4" s="61"/>
      <c r="VKC4" s="61"/>
      <c r="VKD4" s="61"/>
      <c r="VKE4" s="61"/>
      <c r="VKF4" s="61"/>
      <c r="VKG4" s="61"/>
      <c r="VKH4" s="61"/>
      <c r="VKI4" s="61"/>
      <c r="VKJ4" s="61"/>
      <c r="VKK4" s="61"/>
      <c r="VKL4" s="61"/>
      <c r="VKM4" s="61"/>
      <c r="VKN4" s="61"/>
      <c r="VKO4" s="61"/>
      <c r="VKP4" s="61"/>
      <c r="VKQ4" s="61"/>
      <c r="VKR4" s="61"/>
      <c r="VKS4" s="61"/>
      <c r="VKT4" s="61"/>
      <c r="VKU4" s="61"/>
      <c r="VKV4" s="61"/>
      <c r="VKW4" s="61"/>
      <c r="VKX4" s="61"/>
      <c r="VKY4" s="61"/>
      <c r="VKZ4" s="61"/>
      <c r="VLA4" s="61"/>
      <c r="VLB4" s="61"/>
      <c r="VLC4" s="61"/>
      <c r="VLD4" s="61"/>
      <c r="VLE4" s="61"/>
      <c r="VLF4" s="61"/>
      <c r="VLG4" s="61"/>
      <c r="VLH4" s="61"/>
      <c r="VLI4" s="61"/>
      <c r="VLJ4" s="61"/>
      <c r="VLK4" s="61"/>
      <c r="VLL4" s="61"/>
      <c r="VLM4" s="61"/>
      <c r="VLN4" s="61"/>
      <c r="VLO4" s="61"/>
      <c r="VLP4" s="61"/>
      <c r="VLQ4" s="61"/>
      <c r="VLR4" s="61"/>
      <c r="VLS4" s="61"/>
      <c r="VLT4" s="61"/>
      <c r="VLU4" s="61"/>
      <c r="VLV4" s="61"/>
      <c r="VLW4" s="61"/>
      <c r="VLX4" s="61"/>
      <c r="VLY4" s="61"/>
      <c r="VLZ4" s="61"/>
      <c r="VMA4" s="61"/>
      <c r="VMB4" s="61"/>
      <c r="VMC4" s="61"/>
      <c r="VMD4" s="61"/>
      <c r="VME4" s="61"/>
      <c r="VMF4" s="61"/>
      <c r="VMG4" s="61"/>
      <c r="VMH4" s="61"/>
      <c r="VMI4" s="61"/>
      <c r="VMJ4" s="61"/>
      <c r="VMK4" s="61"/>
      <c r="VML4" s="61"/>
      <c r="VMM4" s="61"/>
      <c r="VMN4" s="61"/>
      <c r="VMO4" s="61"/>
      <c r="VMP4" s="61"/>
      <c r="VMQ4" s="61"/>
      <c r="VMR4" s="61"/>
      <c r="VMS4" s="61"/>
      <c r="VMT4" s="61"/>
      <c r="VMU4" s="61"/>
      <c r="VMV4" s="61"/>
      <c r="VMW4" s="61"/>
      <c r="VMX4" s="61"/>
      <c r="VMY4" s="61"/>
      <c r="VMZ4" s="61"/>
      <c r="VNA4" s="61"/>
      <c r="VNB4" s="61"/>
      <c r="VNC4" s="61"/>
      <c r="VND4" s="61"/>
      <c r="VNE4" s="61"/>
      <c r="VNF4" s="61"/>
      <c r="VNG4" s="61"/>
      <c r="VNH4" s="61"/>
      <c r="VNI4" s="61"/>
      <c r="VNJ4" s="61"/>
      <c r="VNK4" s="61"/>
      <c r="VNL4" s="61"/>
      <c r="VNM4" s="61"/>
      <c r="VNN4" s="61"/>
      <c r="VNO4" s="61"/>
      <c r="VNP4" s="61"/>
      <c r="VNQ4" s="61"/>
      <c r="VNR4" s="61"/>
      <c r="VNS4" s="61"/>
      <c r="VNT4" s="61"/>
      <c r="VNU4" s="61"/>
      <c r="VNV4" s="61"/>
      <c r="VNW4" s="61"/>
      <c r="VNX4" s="61"/>
      <c r="VNY4" s="61"/>
      <c r="VNZ4" s="61"/>
      <c r="VOA4" s="61"/>
      <c r="VOB4" s="61"/>
      <c r="VOC4" s="61"/>
      <c r="VOD4" s="61"/>
      <c r="VOE4" s="61"/>
      <c r="VOF4" s="61"/>
      <c r="VOG4" s="61"/>
      <c r="VOH4" s="61"/>
      <c r="VOI4" s="61"/>
      <c r="VOJ4" s="61"/>
      <c r="VOK4" s="61"/>
      <c r="VOL4" s="61"/>
      <c r="VOM4" s="61"/>
      <c r="VON4" s="61"/>
      <c r="VOO4" s="61"/>
      <c r="VOP4" s="61"/>
      <c r="VOQ4" s="61"/>
      <c r="VOR4" s="61"/>
      <c r="VOS4" s="61"/>
      <c r="VOT4" s="61"/>
      <c r="VOU4" s="61"/>
      <c r="VOV4" s="61"/>
      <c r="VOW4" s="61"/>
      <c r="VOX4" s="61"/>
      <c r="VOY4" s="61"/>
      <c r="VOZ4" s="61"/>
      <c r="VPA4" s="61"/>
      <c r="VPB4" s="61"/>
      <c r="VPC4" s="61"/>
      <c r="VPD4" s="61"/>
      <c r="VPE4" s="61"/>
      <c r="VPF4" s="61"/>
      <c r="VPG4" s="61"/>
      <c r="VPH4" s="61"/>
      <c r="VPI4" s="61"/>
      <c r="VPJ4" s="61"/>
      <c r="VPK4" s="61"/>
      <c r="VPL4" s="61"/>
      <c r="VPM4" s="61"/>
      <c r="VPN4" s="61"/>
      <c r="VPO4" s="61"/>
      <c r="VPP4" s="61"/>
      <c r="VPQ4" s="61"/>
      <c r="VPR4" s="61"/>
      <c r="VPS4" s="61"/>
      <c r="VPT4" s="61"/>
      <c r="VPU4" s="61"/>
      <c r="VPV4" s="61"/>
      <c r="VPW4" s="61"/>
      <c r="VPX4" s="61"/>
      <c r="VPY4" s="61"/>
      <c r="VPZ4" s="61"/>
      <c r="VQA4" s="61"/>
      <c r="VQB4" s="61"/>
      <c r="VQC4" s="61"/>
      <c r="VQD4" s="61"/>
      <c r="VQE4" s="61"/>
      <c r="VQF4" s="61"/>
      <c r="VQG4" s="61"/>
      <c r="VQH4" s="61"/>
      <c r="VQI4" s="61"/>
      <c r="VQJ4" s="61"/>
      <c r="VQK4" s="61"/>
      <c r="VQL4" s="61"/>
      <c r="VQM4" s="61"/>
      <c r="VQN4" s="61"/>
      <c r="VQO4" s="61"/>
      <c r="VQP4" s="61"/>
      <c r="VQQ4" s="61"/>
      <c r="VQR4" s="61"/>
      <c r="VQS4" s="61"/>
      <c r="VQT4" s="61"/>
      <c r="VQU4" s="61"/>
      <c r="VQV4" s="61"/>
      <c r="VQW4" s="61"/>
      <c r="VQX4" s="61"/>
      <c r="VQY4" s="61"/>
      <c r="VQZ4" s="61"/>
      <c r="VRA4" s="61"/>
      <c r="VRB4" s="61"/>
      <c r="VRC4" s="61"/>
      <c r="VRD4" s="61"/>
      <c r="VRE4" s="61"/>
      <c r="VRF4" s="61"/>
      <c r="VRG4" s="61"/>
      <c r="VRH4" s="61"/>
      <c r="VRI4" s="61"/>
      <c r="VRJ4" s="61"/>
      <c r="VRK4" s="61"/>
      <c r="VRL4" s="61"/>
      <c r="VRM4" s="61"/>
      <c r="VRN4" s="61"/>
      <c r="VRO4" s="61"/>
      <c r="VRP4" s="61"/>
      <c r="VRQ4" s="61"/>
      <c r="VRR4" s="61"/>
      <c r="VRS4" s="61"/>
      <c r="VRT4" s="61"/>
      <c r="VRU4" s="61"/>
      <c r="VRV4" s="61"/>
      <c r="VRW4" s="61"/>
      <c r="VRX4" s="61"/>
      <c r="VRY4" s="61"/>
      <c r="VRZ4" s="61"/>
      <c r="VSA4" s="61"/>
      <c r="VSB4" s="61"/>
      <c r="VSC4" s="61"/>
      <c r="VSD4" s="61"/>
      <c r="VSE4" s="61"/>
      <c r="VSF4" s="61"/>
      <c r="VSG4" s="61"/>
      <c r="VSH4" s="61"/>
      <c r="VSI4" s="61"/>
      <c r="VSJ4" s="61"/>
      <c r="VSK4" s="61"/>
      <c r="VSL4" s="61"/>
      <c r="VSM4" s="61"/>
      <c r="VSN4" s="61"/>
      <c r="VSO4" s="61"/>
      <c r="VSP4" s="61"/>
      <c r="VSQ4" s="61"/>
      <c r="VSR4" s="61"/>
      <c r="VSS4" s="61"/>
      <c r="VST4" s="61"/>
      <c r="VSU4" s="61"/>
      <c r="VSV4" s="61"/>
      <c r="VSW4" s="61"/>
      <c r="VSX4" s="61"/>
      <c r="VSY4" s="61"/>
      <c r="VSZ4" s="61"/>
      <c r="VTA4" s="61"/>
      <c r="VTB4" s="61"/>
      <c r="VTC4" s="61"/>
      <c r="VTD4" s="61"/>
      <c r="VTE4" s="61"/>
      <c r="VTF4" s="61"/>
      <c r="VTG4" s="61"/>
      <c r="VTH4" s="61"/>
      <c r="VTI4" s="61"/>
      <c r="VTJ4" s="61"/>
      <c r="VTK4" s="61"/>
      <c r="VTL4" s="61"/>
      <c r="VTM4" s="61"/>
      <c r="VTN4" s="61"/>
      <c r="VTO4" s="61"/>
      <c r="VTP4" s="61"/>
      <c r="VTQ4" s="61"/>
      <c r="VTR4" s="61"/>
      <c r="VTS4" s="61"/>
      <c r="VTT4" s="61"/>
      <c r="VTU4" s="61"/>
      <c r="VTV4" s="61"/>
      <c r="VTW4" s="61"/>
      <c r="VTX4" s="61"/>
      <c r="VTY4" s="61"/>
      <c r="VTZ4" s="61"/>
      <c r="VUA4" s="61"/>
      <c r="VUB4" s="61"/>
      <c r="VUC4" s="61"/>
      <c r="VUD4" s="61"/>
      <c r="VUE4" s="61"/>
      <c r="VUF4" s="61"/>
      <c r="VUG4" s="61"/>
      <c r="VUH4" s="61"/>
      <c r="VUI4" s="61"/>
      <c r="VUJ4" s="61"/>
      <c r="VUK4" s="61"/>
      <c r="VUL4" s="61"/>
      <c r="VUM4" s="61"/>
      <c r="VUN4" s="61"/>
      <c r="VUO4" s="61"/>
      <c r="VUP4" s="61"/>
      <c r="VUQ4" s="61"/>
      <c r="VUR4" s="61"/>
      <c r="VUS4" s="61"/>
      <c r="VUT4" s="61"/>
      <c r="VUU4" s="61"/>
      <c r="VUV4" s="61"/>
      <c r="VUW4" s="61"/>
      <c r="VUX4" s="61"/>
      <c r="VUY4" s="61"/>
      <c r="VUZ4" s="61"/>
      <c r="VVA4" s="61"/>
      <c r="VVB4" s="61"/>
      <c r="VVC4" s="61"/>
      <c r="VVD4" s="61"/>
      <c r="VVE4" s="61"/>
      <c r="VVF4" s="61"/>
      <c r="VVG4" s="61"/>
      <c r="VVH4" s="61"/>
      <c r="VVI4" s="61"/>
      <c r="VVJ4" s="61"/>
      <c r="VVK4" s="61"/>
      <c r="VVL4" s="61"/>
      <c r="VVM4" s="61"/>
      <c r="VVN4" s="61"/>
      <c r="VVO4" s="61"/>
      <c r="VVP4" s="61"/>
      <c r="VVQ4" s="61"/>
      <c r="VVR4" s="61"/>
      <c r="VVS4" s="61"/>
      <c r="VVT4" s="61"/>
      <c r="VVU4" s="61"/>
      <c r="VVV4" s="61"/>
      <c r="VVW4" s="61"/>
      <c r="VVX4" s="61"/>
      <c r="VVY4" s="61"/>
      <c r="VVZ4" s="61"/>
      <c r="VWA4" s="61"/>
      <c r="VWB4" s="61"/>
      <c r="VWC4" s="61"/>
      <c r="VWD4" s="61"/>
      <c r="VWE4" s="61"/>
      <c r="VWF4" s="61"/>
      <c r="VWG4" s="61"/>
      <c r="VWH4" s="61"/>
      <c r="VWI4" s="61"/>
      <c r="VWJ4" s="61"/>
      <c r="VWK4" s="61"/>
      <c r="VWL4" s="61"/>
      <c r="VWM4" s="61"/>
      <c r="VWN4" s="61"/>
      <c r="VWO4" s="61"/>
      <c r="VWP4" s="61"/>
      <c r="VWQ4" s="61"/>
      <c r="VWR4" s="61"/>
      <c r="VWS4" s="61"/>
      <c r="VWT4" s="61"/>
      <c r="VWU4" s="61"/>
      <c r="VWV4" s="61"/>
      <c r="VWW4" s="61"/>
      <c r="VWX4" s="61"/>
      <c r="VWY4" s="61"/>
      <c r="VWZ4" s="61"/>
      <c r="VXA4" s="61"/>
      <c r="VXB4" s="61"/>
      <c r="VXC4" s="61"/>
      <c r="VXD4" s="61"/>
      <c r="VXE4" s="61"/>
      <c r="VXF4" s="61"/>
      <c r="VXG4" s="61"/>
      <c r="VXH4" s="61"/>
      <c r="VXI4" s="61"/>
      <c r="VXJ4" s="61"/>
      <c r="VXK4" s="61"/>
      <c r="VXL4" s="61"/>
      <c r="VXM4" s="61"/>
      <c r="VXN4" s="61"/>
      <c r="VXO4" s="61"/>
      <c r="VXP4" s="61"/>
      <c r="VXQ4" s="61"/>
      <c r="VXR4" s="61"/>
      <c r="VXS4" s="61"/>
      <c r="VXT4" s="61"/>
      <c r="VXU4" s="61"/>
      <c r="VXV4" s="61"/>
      <c r="VXW4" s="61"/>
      <c r="VXX4" s="61"/>
      <c r="VXY4" s="61"/>
      <c r="VXZ4" s="61"/>
      <c r="VYA4" s="61"/>
      <c r="VYB4" s="61"/>
      <c r="VYC4" s="61"/>
      <c r="VYD4" s="61"/>
      <c r="VYE4" s="61"/>
      <c r="VYF4" s="61"/>
      <c r="VYG4" s="61"/>
      <c r="VYH4" s="61"/>
      <c r="VYI4" s="61"/>
      <c r="VYJ4" s="61"/>
      <c r="VYK4" s="61"/>
      <c r="VYL4" s="61"/>
      <c r="VYM4" s="61"/>
      <c r="VYN4" s="61"/>
      <c r="VYO4" s="61"/>
      <c r="VYP4" s="61"/>
      <c r="VYQ4" s="61"/>
      <c r="VYR4" s="61"/>
      <c r="VYS4" s="61"/>
      <c r="VYT4" s="61"/>
      <c r="VYU4" s="61"/>
      <c r="VYV4" s="61"/>
      <c r="VYW4" s="61"/>
      <c r="VYX4" s="61"/>
      <c r="VYY4" s="61"/>
      <c r="VYZ4" s="61"/>
      <c r="VZA4" s="61"/>
      <c r="VZB4" s="61"/>
      <c r="VZC4" s="61"/>
      <c r="VZD4" s="61"/>
      <c r="VZE4" s="61"/>
      <c r="VZF4" s="61"/>
      <c r="VZG4" s="61"/>
      <c r="VZH4" s="61"/>
      <c r="VZI4" s="61"/>
      <c r="VZJ4" s="61"/>
      <c r="VZK4" s="61"/>
      <c r="VZL4" s="61"/>
      <c r="VZM4" s="61"/>
      <c r="VZN4" s="61"/>
      <c r="VZO4" s="61"/>
      <c r="VZP4" s="61"/>
      <c r="VZQ4" s="61"/>
      <c r="VZR4" s="61"/>
      <c r="VZS4" s="61"/>
      <c r="VZT4" s="61"/>
      <c r="VZU4" s="61"/>
      <c r="VZV4" s="61"/>
      <c r="VZW4" s="61"/>
      <c r="VZX4" s="61"/>
      <c r="VZY4" s="61"/>
      <c r="VZZ4" s="61"/>
      <c r="WAA4" s="61"/>
      <c r="WAB4" s="61"/>
      <c r="WAC4" s="61"/>
      <c r="WAD4" s="61"/>
      <c r="WAE4" s="61"/>
      <c r="WAF4" s="61"/>
      <c r="WAG4" s="61"/>
      <c r="WAH4" s="61"/>
      <c r="WAI4" s="61"/>
      <c r="WAJ4" s="61"/>
      <c r="WAK4" s="61"/>
      <c r="WAL4" s="61"/>
      <c r="WAM4" s="61"/>
      <c r="WAN4" s="61"/>
      <c r="WAO4" s="61"/>
      <c r="WAP4" s="61"/>
      <c r="WAQ4" s="61"/>
      <c r="WAR4" s="61"/>
      <c r="WAS4" s="61"/>
      <c r="WAT4" s="61"/>
      <c r="WAU4" s="61"/>
      <c r="WAV4" s="61"/>
      <c r="WAW4" s="61"/>
      <c r="WAX4" s="61"/>
      <c r="WAY4" s="61"/>
      <c r="WAZ4" s="61"/>
      <c r="WBA4" s="61"/>
      <c r="WBB4" s="61"/>
      <c r="WBC4" s="61"/>
      <c r="WBD4" s="61"/>
      <c r="WBE4" s="61"/>
      <c r="WBF4" s="61"/>
      <c r="WBG4" s="61"/>
      <c r="WBH4" s="61"/>
      <c r="WBI4" s="61"/>
      <c r="WBJ4" s="61"/>
      <c r="WBK4" s="61"/>
      <c r="WBL4" s="61"/>
      <c r="WBM4" s="61"/>
      <c r="WBN4" s="61"/>
      <c r="WBO4" s="61"/>
      <c r="WBP4" s="61"/>
      <c r="WBQ4" s="61"/>
      <c r="WBR4" s="61"/>
      <c r="WBS4" s="61"/>
      <c r="WBT4" s="61"/>
      <c r="WBU4" s="61"/>
      <c r="WBV4" s="61"/>
      <c r="WBW4" s="61"/>
      <c r="WBX4" s="61"/>
      <c r="WBY4" s="61"/>
      <c r="WBZ4" s="61"/>
      <c r="WCA4" s="61"/>
      <c r="WCB4" s="61"/>
      <c r="WCC4" s="61"/>
      <c r="WCD4" s="61"/>
      <c r="WCE4" s="61"/>
      <c r="WCF4" s="61"/>
      <c r="WCG4" s="61"/>
      <c r="WCH4" s="61"/>
      <c r="WCI4" s="61"/>
      <c r="WCJ4" s="61"/>
      <c r="WCK4" s="61"/>
      <c r="WCL4" s="61"/>
      <c r="WCM4" s="61"/>
      <c r="WCN4" s="61"/>
      <c r="WCO4" s="61"/>
      <c r="WCP4" s="61"/>
      <c r="WCQ4" s="61"/>
      <c r="WCR4" s="61"/>
      <c r="WCS4" s="61"/>
      <c r="WCT4" s="61"/>
      <c r="WCU4" s="61"/>
      <c r="WCV4" s="61"/>
      <c r="WCW4" s="61"/>
      <c r="WCX4" s="61"/>
      <c r="WCY4" s="61"/>
      <c r="WCZ4" s="61"/>
      <c r="WDA4" s="61"/>
      <c r="WDB4" s="61"/>
      <c r="WDC4" s="61"/>
      <c r="WDD4" s="61"/>
      <c r="WDE4" s="61"/>
      <c r="WDF4" s="61"/>
      <c r="WDG4" s="61"/>
      <c r="WDH4" s="61"/>
      <c r="WDI4" s="61"/>
      <c r="WDJ4" s="61"/>
      <c r="WDK4" s="61"/>
      <c r="WDL4" s="61"/>
      <c r="WDM4" s="61"/>
      <c r="WDN4" s="61"/>
      <c r="WDO4" s="61"/>
      <c r="WDP4" s="61"/>
      <c r="WDQ4" s="61"/>
      <c r="WDR4" s="61"/>
      <c r="WDS4" s="61"/>
      <c r="WDT4" s="61"/>
      <c r="WDU4" s="61"/>
      <c r="WDV4" s="61"/>
      <c r="WDW4" s="61"/>
      <c r="WDX4" s="61"/>
      <c r="WDY4" s="61"/>
      <c r="WDZ4" s="61"/>
      <c r="WEA4" s="61"/>
      <c r="WEB4" s="61"/>
      <c r="WEC4" s="61"/>
      <c r="WED4" s="61"/>
      <c r="WEE4" s="61"/>
      <c r="WEF4" s="61"/>
      <c r="WEG4" s="61"/>
      <c r="WEH4" s="61"/>
      <c r="WEI4" s="61"/>
      <c r="WEJ4" s="61"/>
      <c r="WEK4" s="61"/>
      <c r="WEL4" s="61"/>
      <c r="WEM4" s="61"/>
      <c r="WEN4" s="61"/>
      <c r="WEO4" s="61"/>
      <c r="WEP4" s="61"/>
      <c r="WEQ4" s="61"/>
      <c r="WER4" s="61"/>
      <c r="WES4" s="61"/>
      <c r="WET4" s="61"/>
      <c r="WEU4" s="61"/>
      <c r="WEV4" s="61"/>
      <c r="WEW4" s="61"/>
      <c r="WEX4" s="61"/>
      <c r="WEY4" s="61"/>
      <c r="WEZ4" s="61"/>
      <c r="WFA4" s="61"/>
      <c r="WFB4" s="61"/>
      <c r="WFC4" s="61"/>
      <c r="WFD4" s="61"/>
      <c r="WFE4" s="61"/>
      <c r="WFF4" s="61"/>
      <c r="WFG4" s="61"/>
      <c r="WFH4" s="61"/>
      <c r="WFI4" s="61"/>
      <c r="WFJ4" s="61"/>
      <c r="WFK4" s="61"/>
      <c r="WFL4" s="61"/>
      <c r="WFM4" s="61"/>
      <c r="WFN4" s="61"/>
      <c r="WFO4" s="61"/>
      <c r="WFP4" s="61"/>
      <c r="WFQ4" s="61"/>
      <c r="WFR4" s="61"/>
      <c r="WFS4" s="61"/>
      <c r="WFT4" s="61"/>
      <c r="WFU4" s="61"/>
      <c r="WFV4" s="61"/>
      <c r="WFW4" s="61"/>
      <c r="WFX4" s="61"/>
      <c r="WFY4" s="61"/>
      <c r="WFZ4" s="61"/>
      <c r="WGA4" s="61"/>
      <c r="WGB4" s="61"/>
      <c r="WGC4" s="61"/>
      <c r="WGD4" s="61"/>
      <c r="WGE4" s="61"/>
      <c r="WGF4" s="61"/>
      <c r="WGG4" s="61"/>
      <c r="WGH4" s="61"/>
      <c r="WGI4" s="61"/>
      <c r="WGJ4" s="61"/>
      <c r="WGK4" s="61"/>
      <c r="WGL4" s="61"/>
      <c r="WGM4" s="61"/>
      <c r="WGN4" s="61"/>
      <c r="WGO4" s="61"/>
      <c r="WGP4" s="61"/>
      <c r="WGQ4" s="61"/>
      <c r="WGR4" s="61"/>
      <c r="WGS4" s="61"/>
      <c r="WGT4" s="61"/>
      <c r="WGU4" s="61"/>
      <c r="WGV4" s="61"/>
      <c r="WGW4" s="61"/>
      <c r="WGX4" s="61"/>
      <c r="WGY4" s="61"/>
      <c r="WGZ4" s="61"/>
      <c r="WHA4" s="61"/>
      <c r="WHB4" s="61"/>
      <c r="WHC4" s="61"/>
      <c r="WHD4" s="61"/>
      <c r="WHE4" s="61"/>
      <c r="WHF4" s="61"/>
      <c r="WHG4" s="61"/>
      <c r="WHH4" s="61"/>
      <c r="WHI4" s="61"/>
      <c r="WHJ4" s="61"/>
      <c r="WHK4" s="61"/>
      <c r="WHL4" s="61"/>
      <c r="WHM4" s="61"/>
      <c r="WHN4" s="61"/>
      <c r="WHO4" s="61"/>
      <c r="WHP4" s="61"/>
      <c r="WHQ4" s="61"/>
      <c r="WHR4" s="61"/>
      <c r="WHS4" s="61"/>
      <c r="WHT4" s="61"/>
      <c r="WHU4" s="61"/>
      <c r="WHV4" s="61"/>
      <c r="WHW4" s="61"/>
      <c r="WHX4" s="61"/>
      <c r="WHY4" s="61"/>
      <c r="WHZ4" s="61"/>
      <c r="WIA4" s="61"/>
      <c r="WIB4" s="61"/>
      <c r="WIC4" s="61"/>
      <c r="WID4" s="61"/>
      <c r="WIE4" s="61"/>
      <c r="WIF4" s="61"/>
      <c r="WIG4" s="61"/>
      <c r="WIH4" s="61"/>
      <c r="WII4" s="61"/>
      <c r="WIJ4" s="61"/>
      <c r="WIK4" s="61"/>
      <c r="WIL4" s="61"/>
      <c r="WIM4" s="61"/>
      <c r="WIN4" s="61"/>
      <c r="WIO4" s="61"/>
      <c r="WIP4" s="61"/>
      <c r="WIQ4" s="61"/>
      <c r="WIR4" s="61"/>
      <c r="WIS4" s="61"/>
      <c r="WIT4" s="61"/>
      <c r="WIU4" s="61"/>
      <c r="WIV4" s="61"/>
      <c r="WIW4" s="61"/>
      <c r="WIX4" s="61"/>
      <c r="WIY4" s="61"/>
      <c r="WIZ4" s="61"/>
      <c r="WJA4" s="61"/>
      <c r="WJB4" s="61"/>
      <c r="WJC4" s="61"/>
      <c r="WJD4" s="61"/>
      <c r="WJE4" s="61"/>
      <c r="WJF4" s="61"/>
      <c r="WJG4" s="61"/>
      <c r="WJH4" s="61"/>
      <c r="WJI4" s="61"/>
      <c r="WJJ4" s="61"/>
      <c r="WJK4" s="61"/>
      <c r="WJL4" s="61"/>
      <c r="WJM4" s="61"/>
      <c r="WJN4" s="61"/>
      <c r="WJO4" s="61"/>
      <c r="WJP4" s="61"/>
      <c r="WJQ4" s="61"/>
      <c r="WJR4" s="61"/>
      <c r="WJS4" s="61"/>
      <c r="WJT4" s="61"/>
      <c r="WJU4" s="61"/>
      <c r="WJV4" s="61"/>
      <c r="WJW4" s="61"/>
      <c r="WJX4" s="61"/>
      <c r="WJY4" s="61"/>
      <c r="WJZ4" s="61"/>
      <c r="WKA4" s="61"/>
      <c r="WKB4" s="61"/>
      <c r="WKC4" s="61"/>
      <c r="WKD4" s="61"/>
      <c r="WKE4" s="61"/>
      <c r="WKF4" s="61"/>
      <c r="WKG4" s="61"/>
      <c r="WKH4" s="61"/>
      <c r="WKI4" s="61"/>
      <c r="WKJ4" s="61"/>
      <c r="WKK4" s="61"/>
      <c r="WKL4" s="61"/>
      <c r="WKM4" s="61"/>
      <c r="WKN4" s="61"/>
      <c r="WKO4" s="61"/>
      <c r="WKP4" s="61"/>
      <c r="WKQ4" s="61"/>
      <c r="WKR4" s="61"/>
      <c r="WKS4" s="61"/>
      <c r="WKT4" s="61"/>
      <c r="WKU4" s="61"/>
      <c r="WKV4" s="61"/>
      <c r="WKW4" s="61"/>
      <c r="WKX4" s="61"/>
      <c r="WKY4" s="61"/>
      <c r="WKZ4" s="61"/>
      <c r="WLA4" s="61"/>
      <c r="WLB4" s="61"/>
      <c r="WLC4" s="61"/>
      <c r="WLD4" s="61"/>
      <c r="WLE4" s="61"/>
      <c r="WLF4" s="61"/>
      <c r="WLG4" s="61"/>
      <c r="WLH4" s="61"/>
      <c r="WLI4" s="61"/>
      <c r="WLJ4" s="61"/>
      <c r="WLK4" s="61"/>
      <c r="WLL4" s="61"/>
      <c r="WLM4" s="61"/>
      <c r="WLN4" s="61"/>
      <c r="WLO4" s="61"/>
      <c r="WLP4" s="61"/>
      <c r="WLQ4" s="61"/>
      <c r="WLR4" s="61"/>
      <c r="WLS4" s="61"/>
      <c r="WLT4" s="61"/>
      <c r="WLU4" s="61"/>
      <c r="WLV4" s="61"/>
      <c r="WLW4" s="61"/>
      <c r="WLX4" s="61"/>
      <c r="WLY4" s="61"/>
      <c r="WLZ4" s="61"/>
      <c r="WMA4" s="61"/>
      <c r="WMB4" s="61"/>
      <c r="WMC4" s="61"/>
      <c r="WMD4" s="61"/>
      <c r="WME4" s="61"/>
      <c r="WMF4" s="61"/>
      <c r="WMG4" s="61"/>
      <c r="WMH4" s="61"/>
      <c r="WMI4" s="61"/>
      <c r="WMJ4" s="61"/>
      <c r="WMK4" s="61"/>
      <c r="WML4" s="61"/>
      <c r="WMM4" s="61"/>
      <c r="WMN4" s="61"/>
      <c r="WMO4" s="61"/>
      <c r="WMP4" s="61"/>
      <c r="WMQ4" s="61"/>
      <c r="WMR4" s="61"/>
      <c r="WMS4" s="61"/>
      <c r="WMT4" s="61"/>
      <c r="WMU4" s="61"/>
      <c r="WMV4" s="61"/>
      <c r="WMW4" s="61"/>
      <c r="WMX4" s="61"/>
      <c r="WMY4" s="61"/>
      <c r="WMZ4" s="61"/>
      <c r="WNA4" s="61"/>
      <c r="WNB4" s="61"/>
      <c r="WNC4" s="61"/>
      <c r="WND4" s="61"/>
      <c r="WNE4" s="61"/>
      <c r="WNF4" s="61"/>
      <c r="WNG4" s="61"/>
      <c r="WNH4" s="61"/>
      <c r="WNI4" s="61"/>
      <c r="WNJ4" s="61"/>
      <c r="WNK4" s="61"/>
      <c r="WNL4" s="61"/>
      <c r="WNM4" s="61"/>
      <c r="WNN4" s="61"/>
      <c r="WNO4" s="61"/>
      <c r="WNP4" s="61"/>
      <c r="WNQ4" s="61"/>
      <c r="WNR4" s="61"/>
      <c r="WNS4" s="61"/>
      <c r="WNT4" s="61"/>
      <c r="WNU4" s="61"/>
      <c r="WNV4" s="61"/>
      <c r="WNW4" s="61"/>
      <c r="WNX4" s="61"/>
      <c r="WNY4" s="61"/>
      <c r="WNZ4" s="61"/>
      <c r="WOA4" s="61"/>
      <c r="WOB4" s="61"/>
      <c r="WOC4" s="61"/>
      <c r="WOD4" s="61"/>
      <c r="WOE4" s="61"/>
      <c r="WOF4" s="61"/>
      <c r="WOG4" s="61"/>
      <c r="WOH4" s="61"/>
      <c r="WOI4" s="61"/>
      <c r="WOJ4" s="61"/>
      <c r="WOK4" s="61"/>
      <c r="WOL4" s="61"/>
      <c r="WOM4" s="61"/>
      <c r="WON4" s="61"/>
      <c r="WOO4" s="61"/>
      <c r="WOP4" s="61"/>
      <c r="WOQ4" s="61"/>
      <c r="WOR4" s="61"/>
      <c r="WOS4" s="61"/>
      <c r="WOT4" s="61"/>
      <c r="WOU4" s="61"/>
      <c r="WOV4" s="61"/>
      <c r="WOW4" s="61"/>
      <c r="WOX4" s="61"/>
      <c r="WOY4" s="61"/>
      <c r="WOZ4" s="61"/>
      <c r="WPA4" s="61"/>
      <c r="WPB4" s="61"/>
      <c r="WPC4" s="61"/>
      <c r="WPD4" s="61"/>
      <c r="WPE4" s="61"/>
      <c r="WPF4" s="61"/>
      <c r="WPG4" s="61"/>
      <c r="WPH4" s="61"/>
      <c r="WPI4" s="61"/>
      <c r="WPJ4" s="61"/>
      <c r="WPK4" s="61"/>
      <c r="WPL4" s="61"/>
      <c r="WPM4" s="61"/>
      <c r="WPN4" s="61"/>
      <c r="WPO4" s="61"/>
      <c r="WPP4" s="61"/>
      <c r="WPQ4" s="61"/>
      <c r="WPR4" s="61"/>
      <c r="WPS4" s="61"/>
      <c r="WPT4" s="61"/>
      <c r="WPU4" s="61"/>
      <c r="WPV4" s="61"/>
      <c r="WPW4" s="61"/>
      <c r="WPX4" s="61"/>
      <c r="WPY4" s="61"/>
      <c r="WPZ4" s="61"/>
      <c r="WQA4" s="61"/>
      <c r="WQB4" s="61"/>
      <c r="WQC4" s="61"/>
      <c r="WQD4" s="61"/>
      <c r="WQE4" s="61"/>
      <c r="WQF4" s="61"/>
      <c r="WQG4" s="61"/>
      <c r="WQH4" s="61"/>
      <c r="WQI4" s="61"/>
      <c r="WQJ4" s="61"/>
      <c r="WQK4" s="61"/>
      <c r="WQL4" s="61"/>
      <c r="WQM4" s="61"/>
      <c r="WQN4" s="61"/>
      <c r="WQO4" s="61"/>
      <c r="WQP4" s="61"/>
      <c r="WQQ4" s="61"/>
      <c r="WQR4" s="61"/>
      <c r="WQS4" s="61"/>
      <c r="WQT4" s="61"/>
      <c r="WQU4" s="61"/>
      <c r="WQV4" s="61"/>
      <c r="WQW4" s="61"/>
      <c r="WQX4" s="61"/>
      <c r="WQY4" s="61"/>
      <c r="WQZ4" s="61"/>
      <c r="WRA4" s="61"/>
      <c r="WRB4" s="61"/>
      <c r="WRC4" s="61"/>
      <c r="WRD4" s="61"/>
      <c r="WRE4" s="61"/>
      <c r="WRF4" s="61"/>
      <c r="WRG4" s="61"/>
      <c r="WRH4" s="61"/>
      <c r="WRI4" s="61"/>
      <c r="WRJ4" s="61"/>
      <c r="WRK4" s="61"/>
      <c r="WRL4" s="61"/>
      <c r="WRM4" s="61"/>
      <c r="WRN4" s="61"/>
      <c r="WRO4" s="61"/>
      <c r="WRP4" s="61"/>
      <c r="WRQ4" s="61"/>
      <c r="WRR4" s="61"/>
      <c r="WRS4" s="61"/>
      <c r="WRT4" s="61"/>
      <c r="WRU4" s="61"/>
      <c r="WRV4" s="61"/>
      <c r="WRW4" s="61"/>
      <c r="WRX4" s="61"/>
      <c r="WRY4" s="61"/>
      <c r="WRZ4" s="61"/>
      <c r="WSA4" s="61"/>
      <c r="WSB4" s="61"/>
      <c r="WSC4" s="61"/>
      <c r="WSD4" s="61"/>
      <c r="WSE4" s="61"/>
      <c r="WSF4" s="61"/>
      <c r="WSG4" s="61"/>
      <c r="WSH4" s="61"/>
      <c r="WSI4" s="61"/>
      <c r="WSJ4" s="61"/>
      <c r="WSK4" s="61"/>
      <c r="WSL4" s="61"/>
      <c r="WSM4" s="61"/>
      <c r="WSN4" s="61"/>
      <c r="WSO4" s="61"/>
      <c r="WSP4" s="61"/>
      <c r="WSQ4" s="61"/>
      <c r="WSR4" s="61"/>
      <c r="WSS4" s="61"/>
      <c r="WST4" s="61"/>
      <c r="WSU4" s="61"/>
      <c r="WSV4" s="61"/>
      <c r="WSW4" s="61"/>
      <c r="WSX4" s="61"/>
      <c r="WSY4" s="61"/>
      <c r="WSZ4" s="61"/>
      <c r="WTA4" s="61"/>
      <c r="WTB4" s="61"/>
      <c r="WTC4" s="61"/>
      <c r="WTD4" s="61"/>
      <c r="WTE4" s="61"/>
      <c r="WTF4" s="61"/>
      <c r="WTG4" s="61"/>
      <c r="WTH4" s="61"/>
      <c r="WTI4" s="61"/>
      <c r="WTJ4" s="61"/>
      <c r="WTK4" s="61"/>
      <c r="WTL4" s="61"/>
      <c r="WTM4" s="61"/>
      <c r="WTN4" s="61"/>
      <c r="WTO4" s="61"/>
      <c r="WTP4" s="61"/>
      <c r="WTQ4" s="61"/>
      <c r="WTR4" s="61"/>
      <c r="WTS4" s="61"/>
      <c r="WTT4" s="61"/>
      <c r="WTU4" s="61"/>
      <c r="WTV4" s="61"/>
      <c r="WTW4" s="61"/>
      <c r="WTX4" s="61"/>
      <c r="WTY4" s="61"/>
      <c r="WTZ4" s="61"/>
      <c r="WUA4" s="61"/>
      <c r="WUB4" s="61"/>
      <c r="WUC4" s="61"/>
      <c r="WUD4" s="61"/>
      <c r="WUE4" s="61"/>
      <c r="WUF4" s="61"/>
      <c r="WUG4" s="61"/>
      <c r="WUH4" s="61"/>
      <c r="WUI4" s="61"/>
      <c r="WUJ4" s="61"/>
      <c r="WUK4" s="61"/>
      <c r="WUL4" s="61"/>
      <c r="WUM4" s="61"/>
      <c r="WUN4" s="61"/>
      <c r="WUO4" s="61"/>
      <c r="WUP4" s="61"/>
      <c r="WUQ4" s="61"/>
      <c r="WUR4" s="61"/>
      <c r="WUS4" s="61"/>
      <c r="WUT4" s="61"/>
      <c r="WUU4" s="61"/>
      <c r="WUV4" s="61"/>
      <c r="WUW4" s="61"/>
      <c r="WUX4" s="61"/>
      <c r="WUY4" s="61"/>
      <c r="WUZ4" s="61"/>
      <c r="WVA4" s="61"/>
      <c r="WVB4" s="61"/>
      <c r="WVC4" s="61"/>
      <c r="WVD4" s="61"/>
      <c r="WVE4" s="61"/>
      <c r="WVF4" s="61"/>
      <c r="WVG4" s="61"/>
      <c r="WVH4" s="61"/>
      <c r="WVI4" s="61"/>
      <c r="WVJ4" s="61"/>
      <c r="WVK4" s="61"/>
      <c r="WVL4" s="61"/>
      <c r="WVM4" s="61"/>
      <c r="WVN4" s="61"/>
      <c r="WVO4" s="61"/>
      <c r="WVP4" s="61"/>
      <c r="WVQ4" s="61"/>
      <c r="WVR4" s="61"/>
      <c r="WVS4" s="61"/>
      <c r="WVT4" s="61"/>
      <c r="WVU4" s="61"/>
      <c r="WVV4" s="61"/>
      <c r="WVW4" s="61"/>
      <c r="WVX4" s="61"/>
      <c r="WVY4" s="61"/>
      <c r="WVZ4" s="61"/>
      <c r="WWA4" s="61"/>
      <c r="WWB4" s="61"/>
      <c r="WWC4" s="61"/>
      <c r="WWD4" s="61"/>
      <c r="WWE4" s="61"/>
      <c r="WWF4" s="61"/>
      <c r="WWG4" s="61"/>
      <c r="WWH4" s="61"/>
      <c r="WWI4" s="61"/>
      <c r="WWJ4" s="61"/>
      <c r="WWK4" s="61"/>
      <c r="WWL4" s="61"/>
      <c r="WWM4" s="61"/>
      <c r="WWN4" s="61"/>
      <c r="WWO4" s="61"/>
      <c r="WWP4" s="61"/>
      <c r="WWQ4" s="61"/>
      <c r="WWR4" s="61"/>
      <c r="WWS4" s="61"/>
      <c r="WWT4" s="61"/>
      <c r="WWU4" s="61"/>
      <c r="WWV4" s="61"/>
      <c r="WWW4" s="61"/>
      <c r="WWX4" s="61"/>
      <c r="WWY4" s="61"/>
      <c r="WWZ4" s="61"/>
      <c r="WXA4" s="61"/>
      <c r="WXB4" s="61"/>
      <c r="WXC4" s="61"/>
      <c r="WXD4" s="61"/>
      <c r="WXE4" s="61"/>
      <c r="WXF4" s="61"/>
      <c r="WXG4" s="61"/>
      <c r="WXH4" s="61"/>
      <c r="WXI4" s="61"/>
      <c r="WXJ4" s="61"/>
      <c r="WXK4" s="61"/>
      <c r="WXL4" s="61"/>
      <c r="WXM4" s="61"/>
      <c r="WXN4" s="61"/>
      <c r="WXO4" s="61"/>
      <c r="WXP4" s="61"/>
      <c r="WXQ4" s="61"/>
      <c r="WXR4" s="61"/>
      <c r="WXS4" s="61"/>
      <c r="WXT4" s="61"/>
      <c r="WXU4" s="61"/>
      <c r="WXV4" s="61"/>
      <c r="WXW4" s="61"/>
      <c r="WXX4" s="61"/>
      <c r="WXY4" s="61"/>
      <c r="WXZ4" s="61"/>
      <c r="WYA4" s="61"/>
      <c r="WYB4" s="61"/>
      <c r="WYC4" s="61"/>
      <c r="WYD4" s="61"/>
      <c r="WYE4" s="61"/>
      <c r="WYF4" s="61"/>
      <c r="WYG4" s="61"/>
      <c r="WYH4" s="61"/>
      <c r="WYI4" s="61"/>
      <c r="WYJ4" s="61"/>
      <c r="WYK4" s="61"/>
      <c r="WYL4" s="61"/>
      <c r="WYM4" s="61"/>
      <c r="WYN4" s="61"/>
      <c r="WYO4" s="61"/>
      <c r="WYP4" s="61"/>
      <c r="WYQ4" s="61"/>
      <c r="WYR4" s="61"/>
      <c r="WYS4" s="61"/>
      <c r="WYT4" s="61"/>
      <c r="WYU4" s="61"/>
      <c r="WYV4" s="61"/>
      <c r="WYW4" s="61"/>
      <c r="WYX4" s="61"/>
      <c r="WYY4" s="61"/>
      <c r="WYZ4" s="61"/>
      <c r="WZA4" s="61"/>
      <c r="WZB4" s="61"/>
      <c r="WZC4" s="61"/>
      <c r="WZD4" s="61"/>
      <c r="WZE4" s="61"/>
      <c r="WZF4" s="61"/>
      <c r="WZG4" s="61"/>
      <c r="WZH4" s="61"/>
      <c r="WZI4" s="61"/>
      <c r="WZJ4" s="61"/>
      <c r="WZK4" s="61"/>
      <c r="WZL4" s="61"/>
      <c r="WZM4" s="61"/>
      <c r="WZN4" s="61"/>
      <c r="WZO4" s="61"/>
      <c r="WZP4" s="61"/>
      <c r="WZQ4" s="61"/>
      <c r="WZR4" s="61"/>
      <c r="WZS4" s="61"/>
      <c r="WZT4" s="61"/>
      <c r="WZU4" s="61"/>
      <c r="WZV4" s="61"/>
      <c r="WZW4" s="61"/>
      <c r="WZX4" s="61"/>
      <c r="WZY4" s="61"/>
      <c r="WZZ4" s="61"/>
      <c r="XAA4" s="61"/>
      <c r="XAB4" s="61"/>
      <c r="XAC4" s="61"/>
      <c r="XAD4" s="61"/>
      <c r="XAE4" s="61"/>
      <c r="XAF4" s="61"/>
      <c r="XAG4" s="61"/>
      <c r="XAH4" s="61"/>
      <c r="XAI4" s="61"/>
      <c r="XAJ4" s="61"/>
      <c r="XAK4" s="61"/>
      <c r="XAL4" s="61"/>
      <c r="XAM4" s="61"/>
      <c r="XAN4" s="61"/>
      <c r="XAO4" s="61"/>
      <c r="XAP4" s="61"/>
      <c r="XAQ4" s="61"/>
      <c r="XAR4" s="61"/>
      <c r="XAS4" s="61"/>
      <c r="XAT4" s="61"/>
      <c r="XAU4" s="61"/>
      <c r="XAV4" s="61"/>
      <c r="XAW4" s="61"/>
      <c r="XAX4" s="61"/>
      <c r="XAY4" s="61"/>
      <c r="XAZ4" s="61"/>
      <c r="XBA4" s="61"/>
      <c r="XBB4" s="61"/>
      <c r="XBC4" s="61"/>
      <c r="XBD4" s="61"/>
      <c r="XBE4" s="61"/>
      <c r="XBF4" s="61"/>
      <c r="XBG4" s="61"/>
      <c r="XBH4" s="61"/>
      <c r="XBI4" s="61"/>
      <c r="XBJ4" s="61"/>
      <c r="XBK4" s="61"/>
      <c r="XBL4" s="61"/>
      <c r="XBM4" s="61"/>
      <c r="XBN4" s="61"/>
      <c r="XBO4" s="61"/>
      <c r="XBP4" s="61"/>
      <c r="XBQ4" s="61"/>
      <c r="XBR4" s="61"/>
      <c r="XBS4" s="61"/>
      <c r="XBT4" s="61"/>
      <c r="XBU4" s="61"/>
      <c r="XBV4" s="61"/>
      <c r="XBW4" s="61"/>
      <c r="XBX4" s="61"/>
      <c r="XBY4" s="61"/>
      <c r="XBZ4" s="61"/>
      <c r="XCA4" s="61"/>
      <c r="XCB4" s="61"/>
      <c r="XCC4" s="61"/>
      <c r="XCD4" s="61"/>
      <c r="XCE4" s="61"/>
      <c r="XCF4" s="61"/>
      <c r="XCG4" s="61"/>
      <c r="XCH4" s="61"/>
      <c r="XCI4" s="61"/>
      <c r="XCJ4" s="61"/>
      <c r="XCK4" s="61"/>
      <c r="XCL4" s="61"/>
      <c r="XCM4" s="61"/>
      <c r="XCN4" s="61"/>
      <c r="XCO4" s="61"/>
      <c r="XCP4" s="61"/>
      <c r="XCQ4" s="61"/>
      <c r="XCR4" s="61"/>
      <c r="XCS4" s="61"/>
      <c r="XCT4" s="61"/>
      <c r="XCU4" s="61"/>
      <c r="XCV4" s="61"/>
      <c r="XCW4" s="61"/>
      <c r="XCX4" s="61"/>
      <c r="XCY4" s="61"/>
      <c r="XCZ4" s="61"/>
      <c r="XDA4" s="61"/>
      <c r="XDB4" s="61"/>
      <c r="XDC4" s="61"/>
      <c r="XDD4" s="61"/>
      <c r="XDE4" s="61"/>
      <c r="XDF4" s="61"/>
      <c r="XDG4" s="61"/>
      <c r="XDH4" s="61"/>
      <c r="XDI4" s="61"/>
      <c r="XDJ4" s="61"/>
      <c r="XDK4" s="61"/>
      <c r="XDL4" s="61"/>
      <c r="XDM4" s="61"/>
      <c r="XDN4" s="61"/>
      <c r="XDO4" s="61"/>
      <c r="XDP4" s="61"/>
      <c r="XDQ4" s="61"/>
      <c r="XDR4" s="61"/>
      <c r="XDS4" s="61"/>
      <c r="XDT4" s="61"/>
      <c r="XDU4" s="61"/>
      <c r="XDV4" s="61"/>
      <c r="XDW4" s="61"/>
      <c r="XDX4" s="61"/>
      <c r="XDY4" s="61"/>
      <c r="XDZ4" s="61"/>
      <c r="XEA4" s="61"/>
      <c r="XEB4" s="61"/>
      <c r="XEC4" s="61"/>
      <c r="XED4" s="61"/>
      <c r="XEE4" s="61"/>
      <c r="XEF4" s="61"/>
      <c r="XEG4" s="61"/>
      <c r="XEH4" s="61"/>
      <c r="XEI4" s="61"/>
      <c r="XEJ4" s="61"/>
      <c r="XEK4" s="61"/>
      <c r="XEL4" s="61"/>
      <c r="XEM4" s="61"/>
      <c r="XEN4" s="61"/>
      <c r="XEO4" s="61"/>
      <c r="XEP4" s="61"/>
      <c r="XEQ4" s="61"/>
      <c r="XER4" s="61"/>
      <c r="XES4" s="61"/>
      <c r="XET4" s="61"/>
      <c r="XEU4" s="61"/>
      <c r="XEV4" s="61"/>
    </row>
    <row r="5" spans="1:16380" s="77" customFormat="1">
      <c r="A5" s="75"/>
      <c r="B5" s="75"/>
      <c r="C5" s="92" t="s">
        <v>57</v>
      </c>
      <c r="D5" s="121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5"/>
      <c r="Q5" s="125"/>
      <c r="R5" s="125"/>
      <c r="S5" s="125"/>
      <c r="T5" s="125"/>
      <c r="U5" s="125"/>
      <c r="V5" s="125"/>
      <c r="W5" s="125"/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68"/>
      <c r="DE5" s="68"/>
      <c r="DF5" s="68"/>
      <c r="DG5" s="68"/>
      <c r="DH5" s="68"/>
      <c r="DI5" s="68"/>
      <c r="DJ5" s="68"/>
      <c r="DK5" s="68"/>
      <c r="DL5" s="68"/>
      <c r="DM5" s="68"/>
      <c r="DN5" s="68"/>
      <c r="DO5" s="68"/>
      <c r="DP5" s="68"/>
      <c r="DQ5" s="68"/>
      <c r="DR5" s="68"/>
      <c r="DS5" s="68"/>
      <c r="DT5" s="68"/>
      <c r="DU5" s="68"/>
      <c r="DV5" s="68"/>
      <c r="DW5" s="68"/>
      <c r="DX5" s="68"/>
      <c r="DY5" s="68"/>
      <c r="DZ5" s="68"/>
      <c r="EA5" s="68"/>
      <c r="EB5" s="68"/>
      <c r="EC5" s="68"/>
      <c r="ED5" s="68"/>
      <c r="EE5" s="68"/>
      <c r="EF5" s="68"/>
      <c r="EG5" s="68"/>
      <c r="EH5" s="68"/>
      <c r="EI5" s="68"/>
      <c r="EJ5" s="68"/>
      <c r="EK5" s="68"/>
      <c r="EL5" s="68"/>
      <c r="EM5" s="68"/>
      <c r="EN5" s="68"/>
      <c r="EO5" s="68"/>
      <c r="EP5" s="68"/>
      <c r="EQ5" s="68"/>
      <c r="ER5" s="68"/>
      <c r="ES5" s="68"/>
      <c r="ET5" s="68"/>
      <c r="EU5" s="68"/>
      <c r="EV5" s="68"/>
      <c r="EW5" s="68"/>
      <c r="EX5" s="68"/>
      <c r="EY5" s="68"/>
      <c r="EZ5" s="68"/>
      <c r="FA5" s="68"/>
      <c r="FB5" s="68"/>
      <c r="FC5" s="68"/>
      <c r="FD5" s="68"/>
      <c r="FE5" s="68"/>
      <c r="FF5" s="68"/>
      <c r="FG5" s="68"/>
      <c r="FH5" s="68"/>
      <c r="FI5" s="68"/>
      <c r="FJ5" s="68"/>
      <c r="FK5" s="68"/>
      <c r="FL5" s="68"/>
      <c r="FM5" s="68"/>
      <c r="FN5" s="68"/>
      <c r="FO5" s="68"/>
      <c r="FP5" s="68"/>
      <c r="FQ5" s="68"/>
      <c r="FR5" s="68"/>
      <c r="FS5" s="68"/>
      <c r="FT5" s="68"/>
      <c r="FU5" s="68"/>
      <c r="FV5" s="68"/>
      <c r="FW5" s="68"/>
      <c r="FX5" s="68"/>
      <c r="FY5" s="68"/>
      <c r="FZ5" s="68"/>
      <c r="GA5" s="68"/>
      <c r="GB5" s="68"/>
      <c r="GC5" s="68"/>
      <c r="GD5" s="68"/>
      <c r="GE5" s="68"/>
      <c r="GF5" s="68"/>
      <c r="GG5" s="68"/>
      <c r="GH5" s="68"/>
      <c r="GI5" s="68"/>
      <c r="GJ5" s="68"/>
      <c r="GK5" s="68"/>
      <c r="GL5" s="68"/>
      <c r="GM5" s="68"/>
      <c r="GN5" s="68"/>
      <c r="GO5" s="68"/>
      <c r="GP5" s="68"/>
      <c r="GQ5" s="68"/>
      <c r="GR5" s="68"/>
      <c r="GS5" s="68"/>
      <c r="GT5" s="68"/>
      <c r="GU5" s="68"/>
      <c r="GV5" s="68"/>
      <c r="GW5" s="68"/>
      <c r="GX5" s="68"/>
      <c r="GY5" s="68"/>
      <c r="GZ5" s="68"/>
      <c r="HA5" s="68"/>
      <c r="HB5" s="68"/>
      <c r="HC5" s="68"/>
      <c r="HD5" s="68"/>
      <c r="HE5" s="68"/>
      <c r="HF5" s="68"/>
      <c r="HG5" s="68"/>
      <c r="HH5" s="68"/>
      <c r="HI5" s="68"/>
      <c r="HJ5" s="68"/>
      <c r="HK5" s="68"/>
      <c r="HL5" s="68"/>
      <c r="HM5" s="68"/>
      <c r="HN5" s="68"/>
      <c r="HO5" s="68"/>
      <c r="HP5" s="68"/>
      <c r="HQ5" s="68"/>
      <c r="HR5" s="68"/>
      <c r="HS5" s="68"/>
      <c r="HT5" s="68"/>
      <c r="HU5" s="68"/>
      <c r="HV5" s="68"/>
      <c r="HW5" s="68"/>
      <c r="HX5" s="68"/>
      <c r="HY5" s="68"/>
      <c r="HZ5" s="68"/>
      <c r="IA5" s="68"/>
      <c r="IB5" s="68"/>
      <c r="IC5" s="68"/>
      <c r="ID5" s="68"/>
      <c r="IE5" s="68"/>
      <c r="IF5" s="68"/>
      <c r="IG5" s="68"/>
      <c r="IH5" s="68"/>
      <c r="II5" s="68"/>
      <c r="IJ5" s="68"/>
      <c r="IK5" s="68"/>
      <c r="IL5" s="68"/>
      <c r="IM5" s="68"/>
      <c r="IN5" s="68"/>
      <c r="IO5" s="68"/>
      <c r="IP5" s="68"/>
      <c r="IQ5" s="68"/>
      <c r="IR5" s="68"/>
      <c r="IS5" s="68"/>
      <c r="IT5" s="68"/>
      <c r="IU5" s="68"/>
      <c r="IV5" s="68"/>
      <c r="IW5" s="68"/>
      <c r="IX5" s="68"/>
      <c r="IY5" s="68"/>
      <c r="IZ5" s="68"/>
      <c r="JA5" s="68"/>
      <c r="JB5" s="68"/>
      <c r="JC5" s="68"/>
      <c r="JD5" s="68"/>
      <c r="JE5" s="68"/>
      <c r="JF5" s="68"/>
      <c r="JG5" s="68"/>
      <c r="JH5" s="68"/>
      <c r="JI5" s="68"/>
      <c r="JJ5" s="68"/>
      <c r="JK5" s="68"/>
      <c r="JL5" s="68"/>
      <c r="JM5" s="68"/>
      <c r="JN5" s="68"/>
      <c r="JO5" s="68"/>
      <c r="JP5" s="68"/>
      <c r="JQ5" s="68"/>
      <c r="JR5" s="68"/>
      <c r="JS5" s="68"/>
      <c r="JT5" s="68"/>
      <c r="JU5" s="68"/>
      <c r="JV5" s="68"/>
      <c r="JW5" s="68"/>
      <c r="JX5" s="68"/>
      <c r="JY5" s="68"/>
      <c r="JZ5" s="68"/>
      <c r="KA5" s="68"/>
      <c r="KB5" s="68"/>
      <c r="KC5" s="68"/>
      <c r="KD5" s="68"/>
      <c r="KE5" s="68"/>
      <c r="KF5" s="68"/>
      <c r="KG5" s="68"/>
      <c r="KH5" s="68"/>
      <c r="KI5" s="68"/>
      <c r="KJ5" s="68"/>
      <c r="KK5" s="68"/>
      <c r="KL5" s="68"/>
      <c r="KM5" s="68"/>
      <c r="KN5" s="68"/>
      <c r="KO5" s="68"/>
      <c r="KP5" s="68"/>
      <c r="KQ5" s="68"/>
      <c r="KR5" s="68"/>
      <c r="KS5" s="68"/>
      <c r="KT5" s="68"/>
      <c r="KU5" s="68"/>
      <c r="KV5" s="68"/>
      <c r="KW5" s="68"/>
      <c r="KX5" s="68"/>
      <c r="KY5" s="68"/>
      <c r="KZ5" s="68"/>
      <c r="LA5" s="68"/>
      <c r="LB5" s="68"/>
      <c r="LC5" s="68"/>
      <c r="LD5" s="68"/>
      <c r="LE5" s="68"/>
      <c r="LF5" s="68"/>
      <c r="LG5" s="68"/>
      <c r="LH5" s="68"/>
      <c r="LI5" s="68"/>
      <c r="LJ5" s="68"/>
      <c r="LK5" s="68"/>
      <c r="LL5" s="68"/>
      <c r="LM5" s="68"/>
      <c r="LN5" s="68"/>
      <c r="LO5" s="68"/>
      <c r="LP5" s="68"/>
      <c r="LQ5" s="68"/>
      <c r="LR5" s="68"/>
      <c r="LS5" s="68"/>
      <c r="LT5" s="68"/>
      <c r="LU5" s="68"/>
      <c r="LV5" s="68"/>
      <c r="LW5" s="68"/>
      <c r="LX5" s="68"/>
      <c r="LY5" s="68"/>
      <c r="LZ5" s="68"/>
      <c r="MA5" s="68"/>
      <c r="MB5" s="68"/>
      <c r="MC5" s="68"/>
      <c r="MD5" s="68"/>
      <c r="ME5" s="68"/>
      <c r="MF5" s="68"/>
      <c r="MG5" s="68"/>
      <c r="MH5" s="68"/>
      <c r="MI5" s="68"/>
      <c r="MJ5" s="68"/>
      <c r="MK5" s="68"/>
      <c r="ML5" s="68"/>
      <c r="MM5" s="68"/>
      <c r="MN5" s="68"/>
      <c r="MO5" s="68"/>
      <c r="MP5" s="68"/>
      <c r="MQ5" s="68"/>
      <c r="MR5" s="68"/>
      <c r="MS5" s="68"/>
      <c r="MT5" s="68"/>
      <c r="MU5" s="68"/>
      <c r="MV5" s="68"/>
      <c r="MW5" s="68"/>
      <c r="MX5" s="68"/>
      <c r="MY5" s="68"/>
      <c r="MZ5" s="68"/>
      <c r="NA5" s="68"/>
      <c r="NB5" s="68"/>
      <c r="NC5" s="68"/>
      <c r="ND5" s="68"/>
      <c r="NE5" s="68"/>
      <c r="NF5" s="68"/>
      <c r="NG5" s="68"/>
      <c r="NH5" s="68"/>
      <c r="NI5" s="68"/>
      <c r="NJ5" s="68"/>
      <c r="NK5" s="68"/>
      <c r="NL5" s="68"/>
      <c r="NM5" s="68"/>
      <c r="NN5" s="68"/>
      <c r="NO5" s="68"/>
      <c r="NP5" s="68"/>
      <c r="NQ5" s="68"/>
      <c r="NR5" s="68"/>
      <c r="NS5" s="68"/>
      <c r="NT5" s="68"/>
      <c r="NU5" s="68"/>
      <c r="NV5" s="68"/>
      <c r="NW5" s="68"/>
      <c r="NX5" s="68"/>
      <c r="NY5" s="68"/>
      <c r="NZ5" s="68"/>
      <c r="OA5" s="68"/>
      <c r="OB5" s="68"/>
      <c r="OC5" s="68"/>
      <c r="OD5" s="68"/>
      <c r="OE5" s="68"/>
      <c r="OF5" s="68"/>
      <c r="OG5" s="68"/>
      <c r="OH5" s="68"/>
      <c r="OI5" s="68"/>
      <c r="OJ5" s="68"/>
      <c r="OK5" s="68"/>
      <c r="OL5" s="68"/>
      <c r="OM5" s="68"/>
      <c r="ON5" s="68"/>
      <c r="OO5" s="68"/>
      <c r="OP5" s="68"/>
      <c r="OQ5" s="68"/>
      <c r="OR5" s="68"/>
      <c r="OS5" s="68"/>
      <c r="OT5" s="68"/>
      <c r="OU5" s="68"/>
      <c r="OV5" s="68"/>
      <c r="OW5" s="68"/>
      <c r="OX5" s="68"/>
      <c r="OY5" s="68"/>
      <c r="OZ5" s="68"/>
      <c r="PA5" s="68"/>
      <c r="PB5" s="68"/>
      <c r="PC5" s="68"/>
      <c r="PD5" s="68"/>
      <c r="PE5" s="68"/>
      <c r="PF5" s="68"/>
      <c r="PG5" s="68"/>
      <c r="PH5" s="68"/>
      <c r="PI5" s="68"/>
      <c r="PJ5" s="68"/>
      <c r="PK5" s="68"/>
      <c r="PL5" s="68"/>
      <c r="PM5" s="68"/>
      <c r="PN5" s="68"/>
      <c r="PO5" s="68"/>
      <c r="PP5" s="68"/>
      <c r="PQ5" s="68"/>
      <c r="PR5" s="68"/>
      <c r="PS5" s="68"/>
      <c r="PT5" s="68"/>
      <c r="PU5" s="68"/>
      <c r="PV5" s="68"/>
      <c r="PW5" s="68"/>
      <c r="PX5" s="68"/>
      <c r="PY5" s="68"/>
      <c r="PZ5" s="68"/>
      <c r="QA5" s="68"/>
      <c r="QB5" s="68"/>
      <c r="QC5" s="68"/>
      <c r="QD5" s="68"/>
      <c r="QE5" s="68"/>
      <c r="QF5" s="68"/>
      <c r="QG5" s="68"/>
      <c r="QH5" s="68"/>
      <c r="QI5" s="68"/>
      <c r="QJ5" s="68"/>
      <c r="QK5" s="68"/>
      <c r="QL5" s="68"/>
      <c r="QM5" s="68"/>
      <c r="QN5" s="68"/>
      <c r="QO5" s="68"/>
      <c r="QP5" s="68"/>
      <c r="QQ5" s="68"/>
      <c r="QR5" s="68"/>
      <c r="QS5" s="68"/>
      <c r="QT5" s="68"/>
      <c r="QU5" s="68"/>
      <c r="QV5" s="68"/>
      <c r="QW5" s="68"/>
      <c r="QX5" s="68"/>
      <c r="QY5" s="68"/>
      <c r="QZ5" s="68"/>
      <c r="RA5" s="68"/>
      <c r="RB5" s="68"/>
      <c r="RC5" s="68"/>
      <c r="RD5" s="68"/>
      <c r="RE5" s="68"/>
      <c r="RF5" s="68"/>
      <c r="RG5" s="68"/>
      <c r="RH5" s="68"/>
      <c r="RI5" s="68"/>
      <c r="RJ5" s="68"/>
      <c r="RK5" s="68"/>
      <c r="RL5" s="68"/>
      <c r="RM5" s="68"/>
      <c r="RN5" s="68"/>
      <c r="RO5" s="68"/>
      <c r="RP5" s="68"/>
      <c r="RQ5" s="68"/>
      <c r="RR5" s="68"/>
      <c r="RS5" s="68"/>
      <c r="RT5" s="68"/>
      <c r="RU5" s="68"/>
      <c r="RV5" s="68"/>
      <c r="RW5" s="68"/>
      <c r="RX5" s="68"/>
      <c r="RY5" s="68"/>
      <c r="RZ5" s="68"/>
      <c r="SA5" s="68"/>
      <c r="SB5" s="68"/>
      <c r="SC5" s="68"/>
      <c r="SD5" s="68"/>
      <c r="SE5" s="68"/>
      <c r="SF5" s="68"/>
      <c r="SG5" s="68"/>
      <c r="SH5" s="68"/>
      <c r="SI5" s="68"/>
      <c r="SJ5" s="68"/>
      <c r="SK5" s="68"/>
      <c r="SL5" s="68"/>
      <c r="SM5" s="68"/>
      <c r="SN5" s="68"/>
      <c r="SO5" s="68"/>
      <c r="SP5" s="68"/>
      <c r="SQ5" s="68"/>
      <c r="SR5" s="68"/>
      <c r="SS5" s="68"/>
      <c r="ST5" s="68"/>
      <c r="SU5" s="68"/>
      <c r="SV5" s="68"/>
      <c r="SW5" s="68"/>
      <c r="SX5" s="68"/>
      <c r="SY5" s="68"/>
      <c r="SZ5" s="68"/>
      <c r="TA5" s="68"/>
      <c r="TB5" s="68"/>
      <c r="TC5" s="68"/>
      <c r="TD5" s="68"/>
      <c r="TE5" s="68"/>
      <c r="TF5" s="68"/>
      <c r="TG5" s="68"/>
      <c r="TH5" s="68"/>
      <c r="TI5" s="68"/>
      <c r="TJ5" s="68"/>
      <c r="TK5" s="68"/>
      <c r="TL5" s="68"/>
      <c r="TM5" s="68"/>
      <c r="TN5" s="68"/>
      <c r="TO5" s="68"/>
      <c r="TP5" s="68"/>
      <c r="TQ5" s="68"/>
      <c r="TR5" s="68"/>
      <c r="TS5" s="68"/>
      <c r="TT5" s="68"/>
      <c r="TU5" s="68"/>
      <c r="TV5" s="68"/>
      <c r="TW5" s="68"/>
      <c r="TX5" s="68"/>
      <c r="TY5" s="68"/>
      <c r="TZ5" s="68"/>
      <c r="UA5" s="68"/>
      <c r="UB5" s="68"/>
      <c r="UC5" s="68"/>
      <c r="UD5" s="68"/>
      <c r="UE5" s="68"/>
      <c r="UF5" s="68"/>
      <c r="UG5" s="68"/>
      <c r="UH5" s="68"/>
      <c r="UI5" s="68"/>
      <c r="UJ5" s="68"/>
      <c r="UK5" s="68"/>
      <c r="UL5" s="68"/>
      <c r="UM5" s="68"/>
      <c r="UN5" s="68"/>
      <c r="UO5" s="68"/>
      <c r="UP5" s="68"/>
      <c r="UQ5" s="68"/>
      <c r="UR5" s="68"/>
      <c r="US5" s="68"/>
      <c r="UT5" s="68"/>
      <c r="UU5" s="68"/>
      <c r="UV5" s="68"/>
      <c r="UW5" s="68"/>
      <c r="UX5" s="68"/>
      <c r="UY5" s="68"/>
      <c r="UZ5" s="68"/>
      <c r="VA5" s="68"/>
      <c r="VB5" s="68"/>
      <c r="VC5" s="68"/>
      <c r="VD5" s="68"/>
      <c r="VE5" s="68"/>
      <c r="VF5" s="68"/>
      <c r="VG5" s="68"/>
      <c r="VH5" s="68"/>
      <c r="VI5" s="68"/>
      <c r="VJ5" s="68"/>
      <c r="VK5" s="68"/>
      <c r="VL5" s="68"/>
      <c r="VM5" s="68"/>
      <c r="VN5" s="68"/>
      <c r="VO5" s="68"/>
      <c r="VP5" s="68"/>
      <c r="VQ5" s="68"/>
      <c r="VR5" s="68"/>
      <c r="VS5" s="68"/>
      <c r="VT5" s="68"/>
      <c r="VU5" s="68"/>
      <c r="VV5" s="68"/>
      <c r="VW5" s="68"/>
      <c r="VX5" s="68"/>
      <c r="VY5" s="68"/>
      <c r="VZ5" s="68"/>
      <c r="WA5" s="68"/>
      <c r="WB5" s="68"/>
      <c r="WC5" s="68"/>
      <c r="WD5" s="68"/>
      <c r="WE5" s="68"/>
      <c r="WF5" s="68"/>
      <c r="WG5" s="68"/>
      <c r="WH5" s="68"/>
      <c r="WI5" s="68"/>
      <c r="WJ5" s="68"/>
      <c r="WK5" s="68"/>
      <c r="WL5" s="68"/>
      <c r="WM5" s="68"/>
      <c r="WN5" s="68"/>
      <c r="WO5" s="68"/>
      <c r="WP5" s="68"/>
      <c r="WQ5" s="68"/>
      <c r="WR5" s="68"/>
      <c r="WS5" s="68"/>
      <c r="WT5" s="68"/>
      <c r="WU5" s="68"/>
      <c r="WV5" s="68"/>
      <c r="WW5" s="68"/>
      <c r="WX5" s="68"/>
      <c r="WY5" s="68"/>
      <c r="WZ5" s="68"/>
      <c r="XA5" s="68"/>
      <c r="XB5" s="68"/>
      <c r="XC5" s="68"/>
      <c r="XD5" s="68"/>
      <c r="XE5" s="68"/>
      <c r="XF5" s="68"/>
      <c r="XG5" s="68"/>
      <c r="XH5" s="68"/>
      <c r="XI5" s="68"/>
      <c r="XJ5" s="68"/>
      <c r="XK5" s="68"/>
      <c r="XL5" s="68"/>
      <c r="XM5" s="68"/>
      <c r="XN5" s="68"/>
      <c r="XO5" s="68"/>
      <c r="XP5" s="68"/>
      <c r="XQ5" s="68"/>
      <c r="XR5" s="68"/>
      <c r="XS5" s="68"/>
      <c r="XT5" s="68"/>
      <c r="XU5" s="68"/>
      <c r="XV5" s="68"/>
      <c r="XW5" s="68"/>
      <c r="XX5" s="68"/>
      <c r="XY5" s="68"/>
      <c r="XZ5" s="68"/>
      <c r="YA5" s="68"/>
      <c r="YB5" s="68"/>
      <c r="YC5" s="68"/>
      <c r="YD5" s="68"/>
      <c r="YE5" s="68"/>
      <c r="YF5" s="68"/>
      <c r="YG5" s="68"/>
      <c r="YH5" s="68"/>
      <c r="YI5" s="68"/>
      <c r="YJ5" s="68"/>
      <c r="YK5" s="68"/>
      <c r="YL5" s="68"/>
      <c r="YM5" s="68"/>
      <c r="YN5" s="68"/>
      <c r="YO5" s="68"/>
      <c r="YP5" s="68"/>
      <c r="YQ5" s="68"/>
      <c r="YR5" s="68"/>
      <c r="YS5" s="68"/>
      <c r="YT5" s="68"/>
      <c r="YU5" s="68"/>
      <c r="YV5" s="68"/>
      <c r="YW5" s="68"/>
      <c r="YX5" s="68"/>
      <c r="YY5" s="68"/>
      <c r="YZ5" s="68"/>
      <c r="ZA5" s="68"/>
      <c r="ZB5" s="68"/>
      <c r="ZC5" s="68"/>
      <c r="ZD5" s="68"/>
      <c r="ZE5" s="68"/>
      <c r="ZF5" s="68"/>
      <c r="ZG5" s="68"/>
      <c r="ZH5" s="68"/>
      <c r="ZI5" s="68"/>
      <c r="ZJ5" s="68"/>
      <c r="ZK5" s="68"/>
      <c r="ZL5" s="68"/>
      <c r="ZM5" s="68"/>
      <c r="ZN5" s="68"/>
      <c r="ZO5" s="68"/>
      <c r="ZP5" s="68"/>
      <c r="ZQ5" s="68"/>
      <c r="ZR5" s="68"/>
      <c r="ZS5" s="68"/>
      <c r="ZT5" s="68"/>
      <c r="ZU5" s="68"/>
      <c r="ZV5" s="68"/>
      <c r="ZW5" s="61"/>
      <c r="ZX5" s="61"/>
      <c r="ZY5" s="61"/>
      <c r="ZZ5" s="61"/>
      <c r="AAA5" s="61"/>
      <c r="AAB5" s="61"/>
      <c r="AAC5" s="61"/>
      <c r="AAD5" s="61"/>
      <c r="AAE5" s="61"/>
      <c r="AAF5" s="61"/>
      <c r="AAG5" s="61"/>
      <c r="AAH5" s="61"/>
      <c r="AAI5" s="61"/>
      <c r="AAJ5" s="61"/>
      <c r="AAK5" s="61"/>
      <c r="AAL5" s="61"/>
      <c r="AAM5" s="61"/>
      <c r="AAN5" s="61"/>
      <c r="AAO5" s="61"/>
      <c r="AAP5" s="61"/>
      <c r="AAQ5" s="61"/>
      <c r="AAR5" s="61"/>
      <c r="AAS5" s="61"/>
      <c r="AAT5" s="61"/>
      <c r="AAU5" s="61"/>
      <c r="AAV5" s="61"/>
      <c r="AAW5" s="61"/>
      <c r="AAX5" s="61"/>
      <c r="AAY5" s="61"/>
      <c r="AAZ5" s="61"/>
      <c r="ABA5" s="61"/>
      <c r="ABB5" s="61"/>
      <c r="ABC5" s="61"/>
      <c r="ABD5" s="61"/>
      <c r="ABE5" s="61"/>
      <c r="ABF5" s="61"/>
      <c r="ABG5" s="61"/>
      <c r="ABH5" s="61"/>
      <c r="ABI5" s="61"/>
      <c r="ABJ5" s="61"/>
      <c r="ABK5" s="61"/>
      <c r="ABL5" s="61"/>
      <c r="ABM5" s="61"/>
      <c r="ABN5" s="61"/>
      <c r="ABO5" s="61"/>
      <c r="ABP5" s="61"/>
      <c r="ABQ5" s="61"/>
      <c r="ABR5" s="61"/>
      <c r="ABS5" s="61"/>
      <c r="ABT5" s="61"/>
      <c r="ABU5" s="61"/>
      <c r="ABV5" s="61"/>
      <c r="ABW5" s="61"/>
      <c r="ABX5" s="61"/>
      <c r="ABY5" s="61"/>
      <c r="ABZ5" s="61"/>
      <c r="ACA5" s="61"/>
      <c r="ACB5" s="61"/>
      <c r="ACC5" s="61"/>
      <c r="ACD5" s="61"/>
      <c r="ACE5" s="61"/>
      <c r="ACF5" s="61"/>
      <c r="ACG5" s="61"/>
      <c r="ACH5" s="61"/>
      <c r="ACI5" s="61"/>
      <c r="ACJ5" s="61"/>
      <c r="ACK5" s="61"/>
      <c r="ACL5" s="61"/>
      <c r="ACM5" s="61"/>
      <c r="ACN5" s="61"/>
      <c r="ACO5" s="61"/>
      <c r="ACP5" s="61"/>
      <c r="ACQ5" s="61"/>
      <c r="ACR5" s="61"/>
      <c r="ACS5" s="61"/>
      <c r="ACT5" s="61"/>
      <c r="ACU5" s="61"/>
      <c r="ACV5" s="61"/>
      <c r="ACW5" s="61"/>
      <c r="ACX5" s="61"/>
      <c r="ACY5" s="61"/>
      <c r="ACZ5" s="61"/>
      <c r="ADA5" s="61"/>
      <c r="ADB5" s="61"/>
      <c r="ADC5" s="61"/>
      <c r="ADD5" s="61"/>
      <c r="ADE5" s="61"/>
      <c r="ADF5" s="61"/>
      <c r="ADG5" s="61"/>
      <c r="ADH5" s="61"/>
      <c r="ADI5" s="61"/>
      <c r="ADJ5" s="61"/>
      <c r="ADK5" s="61"/>
      <c r="ADL5" s="61"/>
      <c r="ADM5" s="61"/>
      <c r="ADN5" s="61"/>
      <c r="ADO5" s="61"/>
      <c r="ADP5" s="61"/>
      <c r="ADQ5" s="61"/>
      <c r="ADR5" s="61"/>
      <c r="ADS5" s="61"/>
      <c r="ADT5" s="61"/>
      <c r="ADU5" s="61"/>
      <c r="ADV5" s="61"/>
      <c r="ADW5" s="61"/>
      <c r="ADX5" s="61"/>
      <c r="ADY5" s="61"/>
      <c r="ADZ5" s="61"/>
      <c r="AEA5" s="61"/>
      <c r="AEB5" s="61"/>
      <c r="AEC5" s="61"/>
      <c r="AED5" s="61"/>
      <c r="AEE5" s="61"/>
      <c r="AEF5" s="61"/>
      <c r="AEG5" s="61"/>
      <c r="AEH5" s="61"/>
      <c r="AEI5" s="61"/>
      <c r="AEJ5" s="61"/>
      <c r="AEK5" s="61"/>
      <c r="AEL5" s="61"/>
      <c r="AEM5" s="61"/>
      <c r="AEN5" s="61"/>
      <c r="AEO5" s="61"/>
      <c r="AEP5" s="61"/>
      <c r="AEQ5" s="61"/>
      <c r="AER5" s="61"/>
      <c r="AES5" s="61"/>
      <c r="AET5" s="61"/>
      <c r="AEU5" s="61"/>
      <c r="AEV5" s="61"/>
      <c r="AEW5" s="61"/>
      <c r="AEX5" s="61"/>
      <c r="AEY5" s="61"/>
      <c r="AEZ5" s="61"/>
      <c r="AFA5" s="61"/>
      <c r="AFB5" s="61"/>
      <c r="AFC5" s="61"/>
      <c r="AFD5" s="61"/>
      <c r="AFE5" s="61"/>
      <c r="AFF5" s="61"/>
      <c r="AFG5" s="61"/>
      <c r="AFH5" s="61"/>
      <c r="AFI5" s="61"/>
      <c r="AFJ5" s="61"/>
      <c r="AFK5" s="61"/>
      <c r="AFL5" s="61"/>
      <c r="AFM5" s="61"/>
      <c r="AFN5" s="61"/>
      <c r="AFO5" s="61"/>
      <c r="AFP5" s="61"/>
      <c r="AFQ5" s="61"/>
      <c r="AFR5" s="61"/>
      <c r="AFS5" s="61"/>
      <c r="AFT5" s="61"/>
      <c r="AFU5" s="61"/>
      <c r="AFV5" s="61"/>
      <c r="AFW5" s="61"/>
      <c r="AFX5" s="61"/>
      <c r="AFY5" s="61"/>
      <c r="AFZ5" s="61"/>
      <c r="AGA5" s="61"/>
      <c r="AGB5" s="61"/>
      <c r="AGC5" s="61"/>
      <c r="AGD5" s="61"/>
      <c r="AGE5" s="61"/>
      <c r="AGF5" s="61"/>
      <c r="AGG5" s="61"/>
      <c r="AGH5" s="61"/>
      <c r="AGI5" s="61"/>
      <c r="AGJ5" s="61"/>
      <c r="AGK5" s="61"/>
      <c r="AGL5" s="61"/>
      <c r="AGM5" s="61"/>
      <c r="AGN5" s="61"/>
      <c r="AGO5" s="61"/>
      <c r="AGP5" s="61"/>
      <c r="AGQ5" s="61"/>
      <c r="AGR5" s="61"/>
      <c r="AGS5" s="61"/>
      <c r="AGT5" s="61"/>
      <c r="AGU5" s="61"/>
      <c r="AGV5" s="61"/>
      <c r="AGW5" s="61"/>
      <c r="AGX5" s="61"/>
      <c r="AGY5" s="61"/>
      <c r="AGZ5" s="61"/>
      <c r="AHA5" s="61"/>
      <c r="AHB5" s="61"/>
      <c r="AHC5" s="61"/>
      <c r="AHD5" s="61"/>
      <c r="AHE5" s="61"/>
      <c r="AHF5" s="61"/>
      <c r="AHG5" s="61"/>
      <c r="AHH5" s="61"/>
      <c r="AHI5" s="61"/>
      <c r="AHJ5" s="61"/>
      <c r="AHK5" s="61"/>
      <c r="AHL5" s="61"/>
      <c r="AHM5" s="61"/>
      <c r="AHN5" s="61"/>
      <c r="AHO5" s="61"/>
      <c r="AHP5" s="61"/>
      <c r="AHQ5" s="61"/>
      <c r="AHR5" s="61"/>
      <c r="AHS5" s="61"/>
      <c r="AHT5" s="61"/>
      <c r="AHU5" s="61"/>
      <c r="AHV5" s="61"/>
      <c r="AHW5" s="61"/>
      <c r="AHX5" s="61"/>
      <c r="AHY5" s="61"/>
      <c r="AHZ5" s="61"/>
      <c r="AIA5" s="61"/>
      <c r="AIB5" s="61"/>
      <c r="AIC5" s="61"/>
      <c r="AID5" s="61"/>
      <c r="AIE5" s="61"/>
      <c r="AIF5" s="61"/>
      <c r="AIG5" s="61"/>
      <c r="AIH5" s="61"/>
      <c r="AII5" s="61"/>
      <c r="AIJ5" s="61"/>
      <c r="AIK5" s="61"/>
      <c r="AIL5" s="61"/>
      <c r="AIM5" s="61"/>
      <c r="AIN5" s="61"/>
      <c r="AIO5" s="61"/>
      <c r="AIP5" s="61"/>
      <c r="AIQ5" s="61"/>
      <c r="AIR5" s="61"/>
      <c r="AIS5" s="61"/>
      <c r="AIT5" s="61"/>
      <c r="AIU5" s="61"/>
      <c r="AIV5" s="61"/>
      <c r="AIW5" s="61"/>
      <c r="AIX5" s="61"/>
      <c r="AIY5" s="61"/>
      <c r="AIZ5" s="61"/>
      <c r="AJA5" s="61"/>
      <c r="AJB5" s="61"/>
      <c r="AJC5" s="61"/>
      <c r="AJD5" s="61"/>
      <c r="AJE5" s="61"/>
      <c r="AJF5" s="61"/>
      <c r="AJG5" s="61"/>
      <c r="AJH5" s="61"/>
      <c r="AJI5" s="61"/>
      <c r="AJJ5" s="61"/>
      <c r="AJK5" s="61"/>
      <c r="AJL5" s="61"/>
      <c r="AJM5" s="61"/>
      <c r="AJN5" s="61"/>
      <c r="AJO5" s="61"/>
      <c r="AJP5" s="61"/>
      <c r="AJQ5" s="61"/>
      <c r="AJR5" s="61"/>
      <c r="AJS5" s="61"/>
      <c r="AJT5" s="61"/>
      <c r="AJU5" s="61"/>
      <c r="AJV5" s="61"/>
      <c r="AJW5" s="61"/>
      <c r="AJX5" s="61"/>
      <c r="AJY5" s="61"/>
      <c r="AJZ5" s="61"/>
      <c r="AKA5" s="61"/>
      <c r="AKB5" s="61"/>
      <c r="AKC5" s="61"/>
      <c r="AKD5" s="61"/>
      <c r="AKE5" s="61"/>
      <c r="AKF5" s="61"/>
      <c r="AKG5" s="61"/>
      <c r="AKH5" s="61"/>
      <c r="AKI5" s="61"/>
      <c r="AKJ5" s="61"/>
      <c r="AKK5" s="61"/>
      <c r="AKL5" s="61"/>
      <c r="AKM5" s="61"/>
      <c r="AKN5" s="61"/>
      <c r="AKO5" s="61"/>
      <c r="AKP5" s="61"/>
      <c r="AKQ5" s="61"/>
      <c r="AKR5" s="61"/>
      <c r="AKS5" s="61"/>
      <c r="AKT5" s="61"/>
      <c r="AKU5" s="61"/>
      <c r="AKV5" s="61"/>
      <c r="AKW5" s="61"/>
      <c r="AKX5" s="61"/>
      <c r="AKY5" s="61"/>
      <c r="AKZ5" s="61"/>
      <c r="ALA5" s="61"/>
      <c r="ALB5" s="61"/>
      <c r="ALC5" s="61"/>
      <c r="ALD5" s="61"/>
      <c r="ALE5" s="61"/>
      <c r="ALF5" s="61"/>
      <c r="ALG5" s="61"/>
      <c r="ALH5" s="61"/>
      <c r="ALI5" s="61"/>
      <c r="ALJ5" s="61"/>
      <c r="ALK5" s="61"/>
      <c r="ALL5" s="61"/>
      <c r="ALM5" s="61"/>
      <c r="ALN5" s="61"/>
      <c r="ALO5" s="61"/>
      <c r="ALP5" s="61"/>
      <c r="ALQ5" s="61"/>
      <c r="ALR5" s="61"/>
      <c r="ALS5" s="61"/>
      <c r="ALT5" s="61"/>
      <c r="ALU5" s="61"/>
      <c r="ALV5" s="61"/>
      <c r="ALW5" s="61"/>
      <c r="ALX5" s="61"/>
      <c r="ALY5" s="61"/>
      <c r="ALZ5" s="61"/>
      <c r="AMA5" s="61"/>
      <c r="AMB5" s="61"/>
      <c r="AMC5" s="61"/>
      <c r="AMD5" s="61"/>
      <c r="AME5" s="61"/>
      <c r="AMF5" s="61"/>
      <c r="AMG5" s="61"/>
      <c r="AMH5" s="61"/>
      <c r="AMI5" s="61"/>
      <c r="AMJ5" s="61"/>
      <c r="AMK5" s="61"/>
      <c r="AML5" s="61"/>
      <c r="AMM5" s="61"/>
      <c r="AMN5" s="61"/>
      <c r="AMO5" s="61"/>
      <c r="AMP5" s="61"/>
      <c r="AMQ5" s="61"/>
      <c r="AMR5" s="61"/>
      <c r="AMS5" s="61"/>
      <c r="AMT5" s="61"/>
      <c r="AMU5" s="61"/>
      <c r="AMV5" s="61"/>
      <c r="AMW5" s="61"/>
      <c r="AMX5" s="61"/>
      <c r="AMY5" s="61"/>
      <c r="AMZ5" s="61"/>
      <c r="ANA5" s="61"/>
      <c r="ANB5" s="61"/>
      <c r="ANC5" s="61"/>
      <c r="AND5" s="61"/>
      <c r="ANE5" s="61"/>
      <c r="ANF5" s="61"/>
      <c r="ANG5" s="61"/>
      <c r="ANH5" s="61"/>
      <c r="ANI5" s="61"/>
      <c r="ANJ5" s="61"/>
      <c r="ANK5" s="61"/>
      <c r="ANL5" s="61"/>
      <c r="ANM5" s="61"/>
      <c r="ANN5" s="61"/>
      <c r="ANO5" s="61"/>
      <c r="ANP5" s="61"/>
      <c r="ANQ5" s="61"/>
      <c r="ANR5" s="61"/>
      <c r="ANS5" s="61"/>
      <c r="ANT5" s="61"/>
      <c r="ANU5" s="61"/>
      <c r="ANV5" s="61"/>
      <c r="ANW5" s="61"/>
      <c r="ANX5" s="61"/>
      <c r="ANY5" s="61"/>
      <c r="ANZ5" s="61"/>
      <c r="AOA5" s="61"/>
      <c r="AOB5" s="61"/>
      <c r="AOC5" s="61"/>
      <c r="AOD5" s="61"/>
      <c r="AOE5" s="61"/>
      <c r="AOF5" s="61"/>
      <c r="AOG5" s="61"/>
      <c r="AOH5" s="61"/>
      <c r="AOI5" s="61"/>
      <c r="AOJ5" s="61"/>
      <c r="AOK5" s="61"/>
      <c r="AOL5" s="61"/>
      <c r="AOM5" s="61"/>
      <c r="AON5" s="61"/>
      <c r="AOO5" s="61"/>
      <c r="AOP5" s="61"/>
      <c r="AOQ5" s="61"/>
      <c r="AOR5" s="61"/>
      <c r="AOS5" s="61"/>
      <c r="AOT5" s="61"/>
      <c r="AOU5" s="61"/>
      <c r="AOV5" s="61"/>
      <c r="AOW5" s="61"/>
      <c r="AOX5" s="61"/>
      <c r="AOY5" s="61"/>
      <c r="AOZ5" s="61"/>
      <c r="APA5" s="61"/>
      <c r="APB5" s="61"/>
      <c r="APC5" s="61"/>
      <c r="APD5" s="61"/>
      <c r="APE5" s="61"/>
      <c r="APF5" s="61"/>
      <c r="APG5" s="61"/>
      <c r="APH5" s="61"/>
      <c r="API5" s="61"/>
      <c r="APJ5" s="61"/>
      <c r="APK5" s="61"/>
      <c r="APL5" s="61"/>
      <c r="APM5" s="61"/>
      <c r="APN5" s="61"/>
      <c r="APO5" s="61"/>
      <c r="APP5" s="61"/>
      <c r="APQ5" s="61"/>
      <c r="APR5" s="61"/>
      <c r="APS5" s="61"/>
      <c r="APT5" s="61"/>
      <c r="APU5" s="61"/>
      <c r="APV5" s="61"/>
      <c r="APW5" s="61"/>
      <c r="APX5" s="61"/>
      <c r="APY5" s="61"/>
      <c r="APZ5" s="61"/>
      <c r="AQA5" s="61"/>
      <c r="AQB5" s="61"/>
      <c r="AQC5" s="61"/>
      <c r="AQD5" s="61"/>
      <c r="AQE5" s="61"/>
      <c r="AQF5" s="61"/>
      <c r="AQG5" s="61"/>
      <c r="AQH5" s="61"/>
      <c r="AQI5" s="61"/>
      <c r="AQJ5" s="61"/>
      <c r="AQK5" s="61"/>
      <c r="AQL5" s="61"/>
      <c r="AQM5" s="61"/>
      <c r="AQN5" s="61"/>
      <c r="AQO5" s="61"/>
      <c r="AQP5" s="61"/>
      <c r="AQQ5" s="61"/>
      <c r="AQR5" s="61"/>
      <c r="AQS5" s="61"/>
      <c r="AQT5" s="61"/>
      <c r="AQU5" s="61"/>
      <c r="AQV5" s="61"/>
      <c r="AQW5" s="61"/>
      <c r="AQX5" s="61"/>
      <c r="AQY5" s="61"/>
      <c r="AQZ5" s="61"/>
      <c r="ARA5" s="61"/>
      <c r="ARB5" s="61"/>
      <c r="ARC5" s="61"/>
      <c r="ARD5" s="61"/>
      <c r="ARE5" s="61"/>
      <c r="ARF5" s="61"/>
      <c r="ARG5" s="61"/>
      <c r="ARH5" s="61"/>
      <c r="ARI5" s="61"/>
      <c r="ARJ5" s="61"/>
      <c r="ARK5" s="61"/>
      <c r="ARL5" s="61"/>
      <c r="ARM5" s="61"/>
      <c r="ARN5" s="61"/>
      <c r="ARO5" s="61"/>
      <c r="ARP5" s="61"/>
      <c r="ARQ5" s="61"/>
      <c r="ARR5" s="61"/>
      <c r="ARS5" s="61"/>
      <c r="ART5" s="61"/>
      <c r="ARU5" s="61"/>
      <c r="ARV5" s="61"/>
      <c r="ARW5" s="61"/>
      <c r="ARX5" s="61"/>
      <c r="ARY5" s="61"/>
      <c r="ARZ5" s="61"/>
      <c r="ASA5" s="61"/>
      <c r="ASB5" s="61"/>
      <c r="ASC5" s="61"/>
      <c r="ASD5" s="61"/>
      <c r="ASE5" s="61"/>
      <c r="ASF5" s="61"/>
      <c r="ASG5" s="61"/>
      <c r="ASH5" s="61"/>
      <c r="ASI5" s="61"/>
      <c r="ASJ5" s="61"/>
      <c r="ASK5" s="61"/>
      <c r="ASL5" s="61"/>
      <c r="ASM5" s="61"/>
      <c r="ASN5" s="61"/>
      <c r="ASO5" s="61"/>
      <c r="ASP5" s="61"/>
      <c r="ASQ5" s="61"/>
      <c r="ASR5" s="61"/>
      <c r="ASS5" s="61"/>
      <c r="AST5" s="61"/>
      <c r="ASU5" s="61"/>
      <c r="ASV5" s="61"/>
      <c r="ASW5" s="61"/>
      <c r="ASX5" s="61"/>
      <c r="ASY5" s="61"/>
      <c r="ASZ5" s="61"/>
      <c r="ATA5" s="61"/>
      <c r="ATB5" s="61"/>
      <c r="ATC5" s="61"/>
      <c r="ATD5" s="61"/>
      <c r="ATE5" s="61"/>
      <c r="ATF5" s="61"/>
      <c r="ATG5" s="61"/>
      <c r="ATH5" s="61"/>
      <c r="ATI5" s="61"/>
      <c r="ATJ5" s="61"/>
      <c r="ATK5" s="61"/>
      <c r="ATL5" s="61"/>
      <c r="ATM5" s="61"/>
      <c r="ATN5" s="61"/>
      <c r="ATO5" s="61"/>
      <c r="ATP5" s="61"/>
      <c r="ATQ5" s="61"/>
      <c r="ATR5" s="61"/>
      <c r="ATS5" s="61"/>
      <c r="ATT5" s="61"/>
      <c r="ATU5" s="61"/>
      <c r="ATV5" s="61"/>
      <c r="ATW5" s="61"/>
      <c r="ATX5" s="61"/>
      <c r="ATY5" s="61"/>
      <c r="ATZ5" s="61"/>
      <c r="AUA5" s="61"/>
      <c r="AUB5" s="61"/>
      <c r="AUC5" s="61"/>
      <c r="AUD5" s="61"/>
      <c r="AUE5" s="61"/>
      <c r="AUF5" s="61"/>
      <c r="AUG5" s="61"/>
      <c r="AUH5" s="61"/>
      <c r="AUI5" s="61"/>
      <c r="AUJ5" s="61"/>
      <c r="AUK5" s="61"/>
      <c r="AUL5" s="61"/>
      <c r="AUM5" s="61"/>
      <c r="AUN5" s="61"/>
      <c r="AUO5" s="61"/>
      <c r="AUP5" s="61"/>
      <c r="AUQ5" s="61"/>
      <c r="AUR5" s="61"/>
      <c r="AUS5" s="61"/>
      <c r="AUT5" s="61"/>
      <c r="AUU5" s="61"/>
      <c r="AUV5" s="61"/>
      <c r="AUW5" s="61"/>
      <c r="AUX5" s="61"/>
      <c r="AUY5" s="61"/>
      <c r="AUZ5" s="61"/>
      <c r="AVA5" s="61"/>
      <c r="AVB5" s="61"/>
      <c r="AVC5" s="61"/>
      <c r="AVD5" s="61"/>
      <c r="AVE5" s="61"/>
      <c r="AVF5" s="61"/>
      <c r="AVG5" s="61"/>
      <c r="AVH5" s="61"/>
      <c r="AVI5" s="61"/>
      <c r="AVJ5" s="61"/>
      <c r="AVK5" s="61"/>
      <c r="AVL5" s="61"/>
      <c r="AVM5" s="61"/>
      <c r="AVN5" s="61"/>
      <c r="AVO5" s="61"/>
      <c r="AVP5" s="61"/>
      <c r="AVQ5" s="61"/>
      <c r="AVR5" s="61"/>
      <c r="AVS5" s="61"/>
      <c r="AVT5" s="61"/>
      <c r="AVU5" s="61"/>
      <c r="AVV5" s="61"/>
      <c r="AVW5" s="61"/>
      <c r="AVX5" s="61"/>
      <c r="AVY5" s="61"/>
      <c r="AVZ5" s="61"/>
      <c r="AWA5" s="61"/>
      <c r="AWB5" s="61"/>
      <c r="AWC5" s="61"/>
      <c r="AWD5" s="61"/>
      <c r="AWE5" s="61"/>
      <c r="AWF5" s="61"/>
      <c r="AWG5" s="61"/>
      <c r="AWH5" s="61"/>
      <c r="AWI5" s="61"/>
      <c r="AWJ5" s="61"/>
      <c r="AWK5" s="61"/>
      <c r="AWL5" s="61"/>
      <c r="AWM5" s="61"/>
      <c r="AWN5" s="61"/>
      <c r="AWO5" s="61"/>
      <c r="AWP5" s="61"/>
      <c r="AWQ5" s="61"/>
      <c r="AWR5" s="61"/>
      <c r="AWS5" s="61"/>
      <c r="AWT5" s="61"/>
      <c r="AWU5" s="61"/>
      <c r="AWV5" s="61"/>
      <c r="AWW5" s="61"/>
      <c r="AWX5" s="61"/>
      <c r="AWY5" s="61"/>
      <c r="AWZ5" s="61"/>
      <c r="AXA5" s="61"/>
      <c r="AXB5" s="61"/>
      <c r="AXC5" s="61"/>
      <c r="AXD5" s="61"/>
      <c r="AXE5" s="61"/>
      <c r="AXF5" s="61"/>
      <c r="AXG5" s="61"/>
      <c r="AXH5" s="61"/>
      <c r="AXI5" s="61"/>
      <c r="AXJ5" s="61"/>
      <c r="AXK5" s="61"/>
      <c r="AXL5" s="61"/>
      <c r="AXM5" s="61"/>
      <c r="AXN5" s="61"/>
      <c r="AXO5" s="61"/>
      <c r="AXP5" s="61"/>
      <c r="AXQ5" s="61"/>
      <c r="AXR5" s="61"/>
      <c r="AXS5" s="61"/>
      <c r="AXT5" s="61"/>
      <c r="AXU5" s="61"/>
      <c r="AXV5" s="61"/>
      <c r="AXW5" s="61"/>
      <c r="AXX5" s="61"/>
      <c r="AXY5" s="61"/>
      <c r="AXZ5" s="61"/>
      <c r="AYA5" s="61"/>
      <c r="AYB5" s="61"/>
      <c r="AYC5" s="61"/>
      <c r="AYD5" s="61"/>
      <c r="AYE5" s="61"/>
      <c r="AYF5" s="61"/>
      <c r="AYG5" s="61"/>
      <c r="AYH5" s="61"/>
      <c r="AYI5" s="61"/>
      <c r="AYJ5" s="61"/>
      <c r="AYK5" s="61"/>
      <c r="AYL5" s="61"/>
      <c r="AYM5" s="61"/>
      <c r="AYN5" s="61"/>
      <c r="AYO5" s="61"/>
      <c r="AYP5" s="61"/>
      <c r="AYQ5" s="61"/>
      <c r="AYR5" s="61"/>
      <c r="AYS5" s="61"/>
      <c r="AYT5" s="61"/>
      <c r="AYU5" s="61"/>
      <c r="AYV5" s="61"/>
      <c r="AYW5" s="61"/>
      <c r="AYX5" s="61"/>
      <c r="AYY5" s="61"/>
      <c r="AYZ5" s="61"/>
      <c r="AZA5" s="61"/>
      <c r="AZB5" s="61"/>
      <c r="AZC5" s="61"/>
      <c r="AZD5" s="61"/>
      <c r="AZE5" s="61"/>
      <c r="AZF5" s="61"/>
      <c r="AZG5" s="61"/>
      <c r="AZH5" s="61"/>
      <c r="AZI5" s="61"/>
      <c r="AZJ5" s="61"/>
      <c r="AZK5" s="61"/>
      <c r="AZL5" s="61"/>
      <c r="AZM5" s="61"/>
      <c r="AZN5" s="61"/>
      <c r="AZO5" s="61"/>
      <c r="AZP5" s="61"/>
      <c r="AZQ5" s="61"/>
      <c r="AZR5" s="61"/>
      <c r="AZS5" s="61"/>
      <c r="AZT5" s="61"/>
      <c r="AZU5" s="61"/>
      <c r="AZV5" s="61"/>
      <c r="AZW5" s="61"/>
      <c r="AZX5" s="61"/>
      <c r="AZY5" s="61"/>
      <c r="AZZ5" s="61"/>
      <c r="BAA5" s="61"/>
      <c r="BAB5" s="61"/>
      <c r="BAC5" s="61"/>
      <c r="BAD5" s="61"/>
      <c r="BAE5" s="61"/>
      <c r="BAF5" s="61"/>
      <c r="BAG5" s="61"/>
      <c r="BAH5" s="61"/>
      <c r="BAI5" s="61"/>
      <c r="BAJ5" s="61"/>
      <c r="BAK5" s="61"/>
      <c r="BAL5" s="61"/>
      <c r="BAM5" s="61"/>
      <c r="BAN5" s="61"/>
      <c r="BAO5" s="61"/>
      <c r="BAP5" s="61"/>
      <c r="BAQ5" s="61"/>
      <c r="BAR5" s="61"/>
      <c r="BAS5" s="61"/>
      <c r="BAT5" s="61"/>
      <c r="BAU5" s="61"/>
      <c r="BAV5" s="61"/>
      <c r="BAW5" s="61"/>
      <c r="BAX5" s="61"/>
      <c r="BAY5" s="61"/>
      <c r="BAZ5" s="61"/>
      <c r="BBA5" s="61"/>
      <c r="BBB5" s="61"/>
      <c r="BBC5" s="61"/>
      <c r="BBD5" s="61"/>
      <c r="BBE5" s="61"/>
      <c r="BBF5" s="61"/>
      <c r="BBG5" s="61"/>
      <c r="BBH5" s="61"/>
      <c r="BBI5" s="61"/>
      <c r="BBJ5" s="61"/>
      <c r="BBK5" s="61"/>
      <c r="BBL5" s="61"/>
      <c r="BBM5" s="61"/>
      <c r="BBN5" s="61"/>
      <c r="BBO5" s="61"/>
      <c r="BBP5" s="61"/>
      <c r="BBQ5" s="61"/>
      <c r="BBR5" s="61"/>
      <c r="BBS5" s="61"/>
      <c r="BBT5" s="61"/>
      <c r="BBU5" s="61"/>
      <c r="BBV5" s="61"/>
      <c r="BBW5" s="61"/>
      <c r="BBX5" s="61"/>
      <c r="BBY5" s="61"/>
      <c r="BBZ5" s="61"/>
      <c r="BCA5" s="61"/>
      <c r="BCB5" s="61"/>
      <c r="BCC5" s="61"/>
      <c r="BCD5" s="61"/>
      <c r="BCE5" s="61"/>
      <c r="BCF5" s="61"/>
      <c r="BCG5" s="61"/>
      <c r="BCH5" s="61"/>
      <c r="BCI5" s="61"/>
      <c r="BCJ5" s="61"/>
      <c r="BCK5" s="61"/>
      <c r="BCL5" s="61"/>
      <c r="BCM5" s="61"/>
      <c r="BCN5" s="61"/>
      <c r="BCO5" s="61"/>
      <c r="BCP5" s="61"/>
      <c r="BCQ5" s="61"/>
      <c r="BCR5" s="61"/>
      <c r="BCS5" s="61"/>
      <c r="BCT5" s="61"/>
      <c r="BCU5" s="61"/>
      <c r="BCV5" s="61"/>
      <c r="BCW5" s="61"/>
      <c r="BCX5" s="61"/>
      <c r="BCY5" s="61"/>
      <c r="BCZ5" s="61"/>
      <c r="BDA5" s="61"/>
      <c r="BDB5" s="61"/>
      <c r="BDC5" s="61"/>
      <c r="BDD5" s="61"/>
      <c r="BDE5" s="61"/>
      <c r="BDF5" s="61"/>
      <c r="BDG5" s="61"/>
      <c r="BDH5" s="61"/>
      <c r="BDI5" s="61"/>
      <c r="BDJ5" s="61"/>
      <c r="BDK5" s="61"/>
      <c r="BDL5" s="61"/>
      <c r="BDM5" s="61"/>
      <c r="BDN5" s="61"/>
      <c r="BDO5" s="61"/>
      <c r="BDP5" s="61"/>
      <c r="BDQ5" s="61"/>
      <c r="BDR5" s="61"/>
      <c r="BDS5" s="61"/>
      <c r="BDT5" s="61"/>
      <c r="BDU5" s="61"/>
      <c r="BDV5" s="61"/>
      <c r="BDW5" s="61"/>
      <c r="BDX5" s="61"/>
      <c r="BDY5" s="61"/>
      <c r="BDZ5" s="61"/>
      <c r="BEA5" s="61"/>
      <c r="BEB5" s="61"/>
      <c r="BEC5" s="61"/>
      <c r="BED5" s="61"/>
      <c r="BEE5" s="61"/>
      <c r="BEF5" s="61"/>
      <c r="BEG5" s="61"/>
      <c r="BEH5" s="61"/>
      <c r="BEI5" s="61"/>
      <c r="BEJ5" s="61"/>
      <c r="BEK5" s="61"/>
      <c r="BEL5" s="61"/>
      <c r="BEM5" s="61"/>
      <c r="BEN5" s="61"/>
      <c r="BEO5" s="61"/>
      <c r="BEP5" s="61"/>
      <c r="BEQ5" s="61"/>
      <c r="BER5" s="61"/>
      <c r="BES5" s="61"/>
      <c r="BET5" s="61"/>
      <c r="BEU5" s="61"/>
      <c r="BEV5" s="61"/>
      <c r="BEW5" s="61"/>
      <c r="BEX5" s="61"/>
      <c r="BEY5" s="61"/>
      <c r="BEZ5" s="61"/>
      <c r="BFA5" s="61"/>
      <c r="BFB5" s="61"/>
      <c r="BFC5" s="61"/>
      <c r="BFD5" s="61"/>
      <c r="BFE5" s="61"/>
      <c r="BFF5" s="61"/>
      <c r="BFG5" s="61"/>
      <c r="BFH5" s="61"/>
      <c r="BFI5" s="61"/>
      <c r="BFJ5" s="61"/>
      <c r="BFK5" s="61"/>
      <c r="BFL5" s="61"/>
      <c r="BFM5" s="61"/>
      <c r="BFN5" s="61"/>
      <c r="BFO5" s="61"/>
      <c r="BFP5" s="61"/>
      <c r="BFQ5" s="61"/>
      <c r="BFR5" s="61"/>
      <c r="BFS5" s="61"/>
      <c r="BFT5" s="61"/>
      <c r="BFU5" s="61"/>
      <c r="BFV5" s="61"/>
      <c r="BFW5" s="61"/>
      <c r="BFX5" s="61"/>
      <c r="BFY5" s="61"/>
      <c r="BFZ5" s="61"/>
      <c r="BGA5" s="61"/>
      <c r="BGB5" s="61"/>
      <c r="BGC5" s="61"/>
      <c r="BGD5" s="61"/>
      <c r="BGE5" s="61"/>
      <c r="BGF5" s="61"/>
      <c r="BGG5" s="61"/>
      <c r="BGH5" s="61"/>
      <c r="BGI5" s="61"/>
      <c r="BGJ5" s="61"/>
      <c r="BGK5" s="61"/>
      <c r="BGL5" s="61"/>
      <c r="BGM5" s="61"/>
      <c r="BGN5" s="61"/>
      <c r="BGO5" s="61"/>
      <c r="BGP5" s="61"/>
      <c r="BGQ5" s="61"/>
      <c r="BGR5" s="61"/>
      <c r="BGS5" s="61"/>
      <c r="BGT5" s="61"/>
      <c r="BGU5" s="61"/>
      <c r="BGV5" s="61"/>
      <c r="BGW5" s="61"/>
      <c r="BGX5" s="61"/>
      <c r="BGY5" s="61"/>
      <c r="BGZ5" s="61"/>
      <c r="BHA5" s="61"/>
      <c r="BHB5" s="61"/>
      <c r="BHC5" s="61"/>
      <c r="BHD5" s="61"/>
      <c r="BHE5" s="61"/>
      <c r="BHF5" s="61"/>
      <c r="BHG5" s="61"/>
      <c r="BHH5" s="61"/>
      <c r="BHI5" s="61"/>
      <c r="BHJ5" s="61"/>
      <c r="BHK5" s="61"/>
      <c r="BHL5" s="61"/>
      <c r="BHM5" s="61"/>
      <c r="BHN5" s="61"/>
      <c r="BHO5" s="61"/>
      <c r="BHP5" s="61"/>
      <c r="BHQ5" s="61"/>
      <c r="BHR5" s="61"/>
      <c r="BHS5" s="61"/>
      <c r="BHT5" s="61"/>
      <c r="BHU5" s="61"/>
      <c r="BHV5" s="61"/>
      <c r="BHW5" s="61"/>
      <c r="BHX5" s="61"/>
      <c r="BHY5" s="61"/>
      <c r="BHZ5" s="61"/>
      <c r="BIA5" s="61"/>
      <c r="BIB5" s="61"/>
      <c r="BIC5" s="61"/>
      <c r="BID5" s="61"/>
      <c r="BIE5" s="61"/>
      <c r="BIF5" s="61"/>
      <c r="BIG5" s="61"/>
      <c r="BIH5" s="61"/>
      <c r="BII5" s="61"/>
      <c r="BIJ5" s="61"/>
      <c r="BIK5" s="61"/>
      <c r="BIL5" s="61"/>
      <c r="BIM5" s="61"/>
      <c r="BIN5" s="61"/>
      <c r="BIO5" s="61"/>
      <c r="BIP5" s="61"/>
      <c r="BIQ5" s="61"/>
      <c r="BIR5" s="61"/>
      <c r="BIS5" s="61"/>
      <c r="BIT5" s="61"/>
      <c r="BIU5" s="61"/>
      <c r="BIV5" s="61"/>
      <c r="BIW5" s="61"/>
      <c r="BIX5" s="61"/>
      <c r="BIY5" s="61"/>
      <c r="BIZ5" s="61"/>
      <c r="BJA5" s="61"/>
      <c r="BJB5" s="61"/>
      <c r="BJC5" s="61"/>
      <c r="BJD5" s="61"/>
      <c r="BJE5" s="61"/>
      <c r="BJF5" s="61"/>
      <c r="BJG5" s="61"/>
      <c r="BJH5" s="61"/>
      <c r="BJI5" s="61"/>
      <c r="BJJ5" s="61"/>
      <c r="BJK5" s="61"/>
      <c r="BJL5" s="61"/>
      <c r="BJM5" s="61"/>
      <c r="BJN5" s="61"/>
      <c r="BJO5" s="61"/>
      <c r="BJP5" s="61"/>
      <c r="BJQ5" s="61"/>
      <c r="BJR5" s="61"/>
      <c r="BJS5" s="61"/>
      <c r="BJT5" s="61"/>
      <c r="BJU5" s="61"/>
      <c r="BJV5" s="61"/>
      <c r="BJW5" s="61"/>
      <c r="BJX5" s="61"/>
      <c r="BJY5" s="61"/>
      <c r="BJZ5" s="61"/>
      <c r="BKA5" s="61"/>
      <c r="BKB5" s="61"/>
      <c r="BKC5" s="61"/>
      <c r="BKD5" s="61"/>
      <c r="BKE5" s="61"/>
      <c r="BKF5" s="61"/>
      <c r="BKG5" s="61"/>
      <c r="BKH5" s="61"/>
      <c r="BKI5" s="61"/>
      <c r="BKJ5" s="61"/>
      <c r="BKK5" s="61"/>
      <c r="BKL5" s="61"/>
      <c r="BKM5" s="61"/>
      <c r="BKN5" s="61"/>
      <c r="BKO5" s="61"/>
      <c r="BKP5" s="61"/>
      <c r="BKQ5" s="61"/>
      <c r="BKR5" s="61"/>
      <c r="BKS5" s="61"/>
      <c r="BKT5" s="61"/>
      <c r="BKU5" s="61"/>
      <c r="BKV5" s="61"/>
      <c r="BKW5" s="61"/>
      <c r="BKX5" s="61"/>
      <c r="BKY5" s="61"/>
      <c r="BKZ5" s="61"/>
      <c r="BLA5" s="61"/>
      <c r="BLB5" s="61"/>
      <c r="BLC5" s="61"/>
      <c r="BLD5" s="61"/>
      <c r="BLE5" s="61"/>
      <c r="BLF5" s="61"/>
      <c r="BLG5" s="61"/>
      <c r="BLH5" s="61"/>
      <c r="BLI5" s="61"/>
      <c r="BLJ5" s="61"/>
      <c r="BLK5" s="61"/>
      <c r="BLL5" s="61"/>
      <c r="BLM5" s="61"/>
      <c r="BLN5" s="61"/>
      <c r="BLO5" s="61"/>
      <c r="BLP5" s="61"/>
      <c r="BLQ5" s="61"/>
      <c r="BLR5" s="61"/>
      <c r="BLS5" s="61"/>
      <c r="BLT5" s="61"/>
      <c r="BLU5" s="61"/>
      <c r="BLV5" s="61"/>
      <c r="BLW5" s="61"/>
      <c r="BLX5" s="61"/>
      <c r="BLY5" s="61"/>
      <c r="BLZ5" s="61"/>
      <c r="BMA5" s="61"/>
      <c r="BMB5" s="61"/>
      <c r="BMC5" s="61"/>
      <c r="BMD5" s="61"/>
      <c r="BME5" s="61"/>
      <c r="BMF5" s="61"/>
      <c r="BMG5" s="61"/>
      <c r="BMH5" s="61"/>
      <c r="BMI5" s="61"/>
      <c r="BMJ5" s="61"/>
      <c r="BMK5" s="61"/>
      <c r="BML5" s="61"/>
      <c r="BMM5" s="61"/>
      <c r="BMN5" s="61"/>
      <c r="BMO5" s="61"/>
      <c r="BMP5" s="61"/>
      <c r="BMQ5" s="61"/>
      <c r="BMR5" s="61"/>
      <c r="BMS5" s="61"/>
      <c r="BMT5" s="61"/>
      <c r="BMU5" s="61"/>
      <c r="BMV5" s="61"/>
      <c r="BMW5" s="61"/>
      <c r="BMX5" s="61"/>
      <c r="BMY5" s="61"/>
      <c r="BMZ5" s="61"/>
      <c r="BNA5" s="61"/>
      <c r="BNB5" s="61"/>
      <c r="BNC5" s="61"/>
      <c r="BND5" s="61"/>
      <c r="BNE5" s="61"/>
      <c r="BNF5" s="61"/>
      <c r="BNG5" s="61"/>
      <c r="BNH5" s="61"/>
      <c r="BNI5" s="61"/>
      <c r="BNJ5" s="61"/>
      <c r="BNK5" s="61"/>
      <c r="BNL5" s="61"/>
      <c r="BNM5" s="61"/>
      <c r="BNN5" s="61"/>
      <c r="BNO5" s="61"/>
      <c r="BNP5" s="61"/>
      <c r="BNQ5" s="61"/>
      <c r="BNR5" s="61"/>
      <c r="BNS5" s="61"/>
      <c r="BNT5" s="61"/>
      <c r="BNU5" s="61"/>
      <c r="BNV5" s="61"/>
      <c r="BNW5" s="61"/>
      <c r="BNX5" s="61"/>
      <c r="BNY5" s="61"/>
      <c r="BNZ5" s="61"/>
      <c r="BOA5" s="61"/>
      <c r="BOB5" s="61"/>
      <c r="BOC5" s="61"/>
      <c r="BOD5" s="61"/>
      <c r="BOE5" s="61"/>
      <c r="BOF5" s="61"/>
      <c r="BOG5" s="61"/>
      <c r="BOH5" s="61"/>
      <c r="BOI5" s="61"/>
      <c r="BOJ5" s="61"/>
      <c r="BOK5" s="61"/>
      <c r="BOL5" s="61"/>
      <c r="BOM5" s="61"/>
      <c r="BON5" s="61"/>
      <c r="BOO5" s="61"/>
      <c r="BOP5" s="61"/>
      <c r="BOQ5" s="61"/>
      <c r="BOR5" s="61"/>
      <c r="BOS5" s="61"/>
      <c r="BOT5" s="61"/>
      <c r="BOU5" s="61"/>
      <c r="BOV5" s="61"/>
      <c r="BOW5" s="61"/>
      <c r="BOX5" s="61"/>
      <c r="BOY5" s="61"/>
      <c r="BOZ5" s="61"/>
      <c r="BPA5" s="61"/>
      <c r="BPB5" s="61"/>
      <c r="BPC5" s="61"/>
      <c r="BPD5" s="61"/>
      <c r="BPE5" s="61"/>
      <c r="BPF5" s="61"/>
      <c r="BPG5" s="61"/>
      <c r="BPH5" s="61"/>
      <c r="BPI5" s="61"/>
      <c r="BPJ5" s="61"/>
      <c r="BPK5" s="61"/>
      <c r="BPL5" s="61"/>
      <c r="BPM5" s="61"/>
      <c r="BPN5" s="61"/>
      <c r="BPO5" s="61"/>
      <c r="BPP5" s="61"/>
      <c r="BPQ5" s="61"/>
      <c r="BPR5" s="61"/>
      <c r="BPS5" s="61"/>
      <c r="BPT5" s="61"/>
      <c r="BPU5" s="61"/>
      <c r="BPV5" s="61"/>
      <c r="BPW5" s="61"/>
      <c r="BPX5" s="61"/>
      <c r="BPY5" s="61"/>
      <c r="BPZ5" s="61"/>
      <c r="BQA5" s="61"/>
      <c r="BQB5" s="61"/>
      <c r="BQC5" s="61"/>
      <c r="BQD5" s="61"/>
      <c r="BQE5" s="61"/>
      <c r="BQF5" s="61"/>
      <c r="BQG5" s="61"/>
      <c r="BQH5" s="61"/>
      <c r="BQI5" s="61"/>
      <c r="BQJ5" s="61"/>
      <c r="BQK5" s="61"/>
      <c r="BQL5" s="61"/>
      <c r="BQM5" s="61"/>
      <c r="BQN5" s="61"/>
      <c r="BQO5" s="61"/>
      <c r="BQP5" s="61"/>
      <c r="BQQ5" s="61"/>
      <c r="BQR5" s="61"/>
      <c r="BQS5" s="61"/>
      <c r="BQT5" s="61"/>
      <c r="BQU5" s="61"/>
      <c r="BQV5" s="61"/>
      <c r="BQW5" s="61"/>
      <c r="BQX5" s="61"/>
      <c r="BQY5" s="61"/>
      <c r="BQZ5" s="61"/>
      <c r="BRA5" s="61"/>
      <c r="BRB5" s="61"/>
      <c r="BRC5" s="61"/>
      <c r="BRD5" s="61"/>
      <c r="BRE5" s="61"/>
      <c r="BRF5" s="61"/>
      <c r="BRG5" s="61"/>
      <c r="BRH5" s="61"/>
      <c r="BRI5" s="61"/>
      <c r="BRJ5" s="61"/>
      <c r="BRK5" s="61"/>
      <c r="BRL5" s="61"/>
      <c r="BRM5" s="61"/>
      <c r="BRN5" s="61"/>
      <c r="BRO5" s="61"/>
      <c r="BRP5" s="61"/>
      <c r="BRQ5" s="61"/>
      <c r="BRR5" s="61"/>
      <c r="BRS5" s="61"/>
      <c r="BRT5" s="61"/>
      <c r="BRU5" s="61"/>
      <c r="BRV5" s="61"/>
      <c r="BRW5" s="61"/>
      <c r="BRX5" s="61"/>
      <c r="BRY5" s="61"/>
      <c r="BRZ5" s="61"/>
      <c r="BSA5" s="61"/>
      <c r="BSB5" s="61"/>
      <c r="BSC5" s="61"/>
      <c r="BSD5" s="61"/>
      <c r="BSE5" s="61"/>
      <c r="BSF5" s="61"/>
      <c r="BSG5" s="61"/>
      <c r="BSH5" s="61"/>
      <c r="BSI5" s="61"/>
      <c r="BSJ5" s="61"/>
      <c r="BSK5" s="61"/>
      <c r="BSL5" s="61"/>
      <c r="BSM5" s="61"/>
      <c r="BSN5" s="61"/>
      <c r="BSO5" s="61"/>
      <c r="BSP5" s="61"/>
      <c r="BSQ5" s="61"/>
      <c r="BSR5" s="61"/>
      <c r="BSS5" s="61"/>
      <c r="BST5" s="61"/>
      <c r="BSU5" s="61"/>
      <c r="BSV5" s="61"/>
      <c r="BSW5" s="61"/>
      <c r="BSX5" s="61"/>
      <c r="BSY5" s="61"/>
      <c r="BSZ5" s="61"/>
      <c r="BTA5" s="61"/>
      <c r="BTB5" s="61"/>
      <c r="BTC5" s="61"/>
      <c r="BTD5" s="61"/>
      <c r="BTE5" s="61"/>
      <c r="BTF5" s="61"/>
      <c r="BTG5" s="61"/>
      <c r="BTH5" s="61"/>
      <c r="BTI5" s="61"/>
      <c r="BTJ5" s="61"/>
      <c r="BTK5" s="61"/>
      <c r="BTL5" s="61"/>
      <c r="BTM5" s="61"/>
      <c r="BTN5" s="61"/>
      <c r="BTO5" s="61"/>
      <c r="BTP5" s="61"/>
      <c r="BTQ5" s="61"/>
      <c r="BTR5" s="61"/>
      <c r="BTS5" s="61"/>
      <c r="BTT5" s="61"/>
      <c r="BTU5" s="61"/>
      <c r="BTV5" s="61"/>
      <c r="BTW5" s="61"/>
      <c r="BTX5" s="61"/>
      <c r="BTY5" s="61"/>
      <c r="BTZ5" s="61"/>
      <c r="BUA5" s="61"/>
      <c r="BUB5" s="61"/>
      <c r="BUC5" s="61"/>
      <c r="BUD5" s="61"/>
      <c r="BUE5" s="61"/>
      <c r="BUF5" s="61"/>
      <c r="BUG5" s="61"/>
      <c r="BUH5" s="61"/>
      <c r="BUI5" s="61"/>
      <c r="BUJ5" s="61"/>
      <c r="BUK5" s="61"/>
      <c r="BUL5" s="61"/>
      <c r="BUM5" s="61"/>
      <c r="BUN5" s="61"/>
      <c r="BUO5" s="61"/>
      <c r="BUP5" s="61"/>
      <c r="BUQ5" s="61"/>
      <c r="BUR5" s="61"/>
      <c r="BUS5" s="61"/>
      <c r="BUT5" s="61"/>
      <c r="BUU5" s="61"/>
      <c r="BUV5" s="61"/>
      <c r="BUW5" s="61"/>
      <c r="BUX5" s="61"/>
      <c r="BUY5" s="61"/>
      <c r="BUZ5" s="61"/>
      <c r="BVA5" s="61"/>
      <c r="BVB5" s="61"/>
      <c r="BVC5" s="61"/>
      <c r="BVD5" s="61"/>
      <c r="BVE5" s="61"/>
      <c r="BVF5" s="61"/>
      <c r="BVG5" s="61"/>
      <c r="BVH5" s="61"/>
      <c r="BVI5" s="61"/>
      <c r="BVJ5" s="61"/>
      <c r="BVK5" s="61"/>
      <c r="BVL5" s="61"/>
      <c r="BVM5" s="61"/>
      <c r="BVN5" s="61"/>
      <c r="BVO5" s="61"/>
      <c r="BVP5" s="61"/>
      <c r="BVQ5" s="61"/>
      <c r="BVR5" s="61"/>
      <c r="BVS5" s="61"/>
      <c r="BVT5" s="61"/>
      <c r="BVU5" s="61"/>
      <c r="BVV5" s="61"/>
      <c r="BVW5" s="61"/>
      <c r="BVX5" s="61"/>
      <c r="BVY5" s="61"/>
      <c r="BVZ5" s="61"/>
      <c r="BWA5" s="61"/>
      <c r="BWB5" s="61"/>
      <c r="BWC5" s="61"/>
      <c r="BWD5" s="61"/>
      <c r="BWE5" s="61"/>
      <c r="BWF5" s="61"/>
      <c r="BWG5" s="61"/>
      <c r="BWH5" s="61"/>
      <c r="BWI5" s="61"/>
      <c r="BWJ5" s="61"/>
      <c r="BWK5" s="61"/>
      <c r="BWL5" s="61"/>
      <c r="BWM5" s="61"/>
      <c r="BWN5" s="61"/>
      <c r="BWO5" s="61"/>
      <c r="BWP5" s="61"/>
      <c r="BWQ5" s="61"/>
      <c r="BWR5" s="61"/>
      <c r="BWS5" s="61"/>
      <c r="BWT5" s="61"/>
      <c r="BWU5" s="61"/>
      <c r="BWV5" s="61"/>
      <c r="BWW5" s="61"/>
      <c r="BWX5" s="61"/>
      <c r="BWY5" s="61"/>
      <c r="BWZ5" s="61"/>
      <c r="BXA5" s="61"/>
      <c r="BXB5" s="61"/>
      <c r="BXC5" s="61"/>
      <c r="BXD5" s="61"/>
      <c r="BXE5" s="61"/>
      <c r="BXF5" s="61"/>
      <c r="BXG5" s="61"/>
      <c r="BXH5" s="61"/>
      <c r="BXI5" s="61"/>
      <c r="BXJ5" s="61"/>
      <c r="BXK5" s="61"/>
      <c r="BXL5" s="61"/>
      <c r="BXM5" s="61"/>
      <c r="BXN5" s="61"/>
      <c r="BXO5" s="61"/>
      <c r="BXP5" s="61"/>
      <c r="BXQ5" s="61"/>
      <c r="BXR5" s="61"/>
      <c r="BXS5" s="61"/>
      <c r="BXT5" s="61"/>
      <c r="BXU5" s="61"/>
      <c r="BXV5" s="61"/>
      <c r="BXW5" s="61"/>
      <c r="BXX5" s="61"/>
      <c r="BXY5" s="61"/>
      <c r="BXZ5" s="61"/>
      <c r="BYA5" s="61"/>
      <c r="BYB5" s="61"/>
      <c r="BYC5" s="61"/>
      <c r="BYD5" s="61"/>
      <c r="BYE5" s="61"/>
      <c r="BYF5" s="61"/>
      <c r="BYG5" s="61"/>
      <c r="BYH5" s="61"/>
      <c r="BYI5" s="61"/>
      <c r="BYJ5" s="61"/>
      <c r="BYK5" s="61"/>
      <c r="BYL5" s="61"/>
      <c r="BYM5" s="61"/>
      <c r="BYN5" s="61"/>
      <c r="BYO5" s="61"/>
      <c r="BYP5" s="61"/>
      <c r="BYQ5" s="61"/>
      <c r="BYR5" s="61"/>
      <c r="BYS5" s="61"/>
      <c r="BYT5" s="61"/>
      <c r="BYU5" s="61"/>
      <c r="BYV5" s="61"/>
      <c r="BYW5" s="61"/>
      <c r="BYX5" s="61"/>
      <c r="BYY5" s="61"/>
      <c r="BYZ5" s="61"/>
      <c r="BZA5" s="61"/>
      <c r="BZB5" s="61"/>
      <c r="BZC5" s="61"/>
      <c r="BZD5" s="61"/>
      <c r="BZE5" s="61"/>
      <c r="BZF5" s="61"/>
      <c r="BZG5" s="61"/>
      <c r="BZH5" s="61"/>
      <c r="BZI5" s="61"/>
      <c r="BZJ5" s="61"/>
      <c r="BZK5" s="61"/>
      <c r="BZL5" s="61"/>
      <c r="BZM5" s="61"/>
      <c r="BZN5" s="61"/>
      <c r="BZO5" s="61"/>
      <c r="BZP5" s="61"/>
      <c r="BZQ5" s="61"/>
      <c r="BZR5" s="61"/>
      <c r="BZS5" s="61"/>
      <c r="BZT5" s="61"/>
      <c r="BZU5" s="61"/>
      <c r="BZV5" s="61"/>
      <c r="BZW5" s="61"/>
      <c r="BZX5" s="61"/>
      <c r="BZY5" s="61"/>
      <c r="BZZ5" s="61"/>
      <c r="CAA5" s="61"/>
      <c r="CAB5" s="61"/>
      <c r="CAC5" s="61"/>
      <c r="CAD5" s="61"/>
      <c r="CAE5" s="61"/>
      <c r="CAF5" s="61"/>
      <c r="CAG5" s="61"/>
      <c r="CAH5" s="61"/>
      <c r="CAI5" s="61"/>
      <c r="CAJ5" s="61"/>
      <c r="CAK5" s="61"/>
      <c r="CAL5" s="61"/>
      <c r="CAM5" s="61"/>
      <c r="CAN5" s="61"/>
      <c r="CAO5" s="61"/>
      <c r="CAP5" s="61"/>
      <c r="CAQ5" s="61"/>
      <c r="CAR5" s="61"/>
      <c r="CAS5" s="61"/>
      <c r="CAT5" s="61"/>
      <c r="CAU5" s="61"/>
      <c r="CAV5" s="61"/>
      <c r="CAW5" s="61"/>
      <c r="CAX5" s="61"/>
      <c r="CAY5" s="61"/>
      <c r="CAZ5" s="61"/>
      <c r="CBA5" s="61"/>
      <c r="CBB5" s="61"/>
      <c r="CBC5" s="61"/>
      <c r="CBD5" s="61"/>
      <c r="CBE5" s="61"/>
      <c r="CBF5" s="61"/>
      <c r="CBG5" s="61"/>
      <c r="CBH5" s="61"/>
      <c r="CBI5" s="61"/>
      <c r="CBJ5" s="61"/>
      <c r="CBK5" s="61"/>
      <c r="CBL5" s="61"/>
      <c r="CBM5" s="61"/>
      <c r="CBN5" s="61"/>
      <c r="CBO5" s="61"/>
      <c r="CBP5" s="61"/>
      <c r="CBQ5" s="61"/>
      <c r="CBR5" s="61"/>
      <c r="CBS5" s="61"/>
      <c r="CBT5" s="61"/>
      <c r="CBU5" s="61"/>
      <c r="CBV5" s="61"/>
      <c r="CBW5" s="61"/>
      <c r="CBX5" s="61"/>
      <c r="CBY5" s="61"/>
      <c r="CBZ5" s="61"/>
      <c r="CCA5" s="61"/>
      <c r="CCB5" s="61"/>
      <c r="CCC5" s="61"/>
      <c r="CCD5" s="61"/>
      <c r="CCE5" s="61"/>
      <c r="CCF5" s="61"/>
      <c r="CCG5" s="61"/>
      <c r="CCH5" s="61"/>
      <c r="CCI5" s="61"/>
      <c r="CCJ5" s="61"/>
      <c r="CCK5" s="61"/>
      <c r="CCL5" s="61"/>
      <c r="CCM5" s="61"/>
      <c r="CCN5" s="61"/>
      <c r="CCO5" s="61"/>
      <c r="CCP5" s="61"/>
      <c r="CCQ5" s="61"/>
      <c r="CCR5" s="61"/>
      <c r="CCS5" s="61"/>
      <c r="CCT5" s="61"/>
      <c r="CCU5" s="61"/>
      <c r="CCV5" s="61"/>
      <c r="CCW5" s="61"/>
      <c r="CCX5" s="61"/>
      <c r="CCY5" s="61"/>
      <c r="CCZ5" s="61"/>
      <c r="CDA5" s="61"/>
      <c r="CDB5" s="61"/>
      <c r="CDC5" s="61"/>
      <c r="CDD5" s="61"/>
      <c r="CDE5" s="61"/>
      <c r="CDF5" s="61"/>
      <c r="CDG5" s="61"/>
      <c r="CDH5" s="61"/>
      <c r="CDI5" s="61"/>
      <c r="CDJ5" s="61"/>
      <c r="CDK5" s="61"/>
      <c r="CDL5" s="61"/>
      <c r="CDM5" s="61"/>
      <c r="CDN5" s="61"/>
      <c r="CDO5" s="61"/>
      <c r="CDP5" s="61"/>
      <c r="CDQ5" s="61"/>
      <c r="CDR5" s="61"/>
      <c r="CDS5" s="61"/>
      <c r="CDT5" s="61"/>
      <c r="CDU5" s="61"/>
      <c r="CDV5" s="61"/>
      <c r="CDW5" s="61"/>
      <c r="CDX5" s="61"/>
      <c r="CDY5" s="61"/>
      <c r="CDZ5" s="61"/>
      <c r="CEA5" s="61"/>
      <c r="CEB5" s="61"/>
      <c r="CEC5" s="61"/>
      <c r="CED5" s="61"/>
      <c r="CEE5" s="61"/>
      <c r="CEF5" s="61"/>
      <c r="CEG5" s="61"/>
      <c r="CEH5" s="61"/>
      <c r="CEI5" s="61"/>
      <c r="CEJ5" s="61"/>
      <c r="CEK5" s="61"/>
      <c r="CEL5" s="61"/>
      <c r="CEM5" s="61"/>
      <c r="CEN5" s="61"/>
      <c r="CEO5" s="61"/>
      <c r="CEP5" s="61"/>
      <c r="CEQ5" s="61"/>
      <c r="CER5" s="61"/>
      <c r="CES5" s="61"/>
      <c r="CET5" s="61"/>
      <c r="CEU5" s="61"/>
      <c r="CEV5" s="61"/>
      <c r="CEW5" s="61"/>
      <c r="CEX5" s="61"/>
      <c r="CEY5" s="61"/>
      <c r="CEZ5" s="61"/>
      <c r="CFA5" s="61"/>
      <c r="CFB5" s="61"/>
      <c r="CFC5" s="61"/>
      <c r="CFD5" s="61"/>
      <c r="CFE5" s="61"/>
      <c r="CFF5" s="61"/>
      <c r="CFG5" s="61"/>
      <c r="CFH5" s="61"/>
      <c r="CFI5" s="61"/>
      <c r="CFJ5" s="61"/>
      <c r="CFK5" s="61"/>
      <c r="CFL5" s="61"/>
      <c r="CFM5" s="61"/>
      <c r="CFN5" s="61"/>
      <c r="CFO5" s="61"/>
      <c r="CFP5" s="61"/>
      <c r="CFQ5" s="61"/>
      <c r="CFR5" s="61"/>
      <c r="CFS5" s="61"/>
      <c r="CFT5" s="61"/>
      <c r="CFU5" s="61"/>
      <c r="CFV5" s="61"/>
      <c r="CFW5" s="61"/>
      <c r="CFX5" s="61"/>
      <c r="CFY5" s="61"/>
      <c r="CFZ5" s="61"/>
      <c r="CGA5" s="61"/>
      <c r="CGB5" s="61"/>
      <c r="CGC5" s="61"/>
      <c r="CGD5" s="61"/>
      <c r="CGE5" s="61"/>
      <c r="CGF5" s="61"/>
      <c r="CGG5" s="61"/>
      <c r="CGH5" s="61"/>
      <c r="CGI5" s="61"/>
      <c r="CGJ5" s="61"/>
      <c r="CGK5" s="61"/>
      <c r="CGL5" s="61"/>
      <c r="CGM5" s="61"/>
      <c r="CGN5" s="61"/>
      <c r="CGO5" s="61"/>
      <c r="CGP5" s="61"/>
      <c r="CGQ5" s="61"/>
      <c r="CGR5" s="61"/>
      <c r="CGS5" s="61"/>
      <c r="CGT5" s="61"/>
      <c r="CGU5" s="61"/>
      <c r="CGV5" s="61"/>
      <c r="CGW5" s="61"/>
      <c r="CGX5" s="61"/>
      <c r="CGY5" s="61"/>
      <c r="CGZ5" s="61"/>
      <c r="CHA5" s="61"/>
      <c r="CHB5" s="61"/>
      <c r="CHC5" s="61"/>
      <c r="CHD5" s="61"/>
      <c r="CHE5" s="61"/>
      <c r="CHF5" s="61"/>
      <c r="CHG5" s="61"/>
      <c r="CHH5" s="61"/>
      <c r="CHI5" s="61"/>
      <c r="CHJ5" s="61"/>
      <c r="CHK5" s="61"/>
      <c r="CHL5" s="61"/>
      <c r="CHM5" s="61"/>
      <c r="CHN5" s="61"/>
      <c r="CHO5" s="61"/>
      <c r="CHP5" s="61"/>
      <c r="CHQ5" s="61"/>
      <c r="CHR5" s="61"/>
      <c r="CHS5" s="61"/>
      <c r="CHT5" s="61"/>
      <c r="CHU5" s="61"/>
      <c r="CHV5" s="61"/>
      <c r="CHW5" s="61"/>
      <c r="CHX5" s="61"/>
      <c r="CHY5" s="61"/>
      <c r="CHZ5" s="61"/>
      <c r="CIA5" s="61"/>
      <c r="CIB5" s="61"/>
      <c r="CIC5" s="61"/>
      <c r="CID5" s="61"/>
      <c r="CIE5" s="61"/>
      <c r="CIF5" s="61"/>
      <c r="CIG5" s="61"/>
      <c r="CIH5" s="61"/>
      <c r="CII5" s="61"/>
      <c r="CIJ5" s="61"/>
      <c r="CIK5" s="61"/>
      <c r="CIL5" s="61"/>
      <c r="CIM5" s="61"/>
      <c r="CIN5" s="61"/>
      <c r="CIO5" s="61"/>
      <c r="CIP5" s="61"/>
      <c r="CIQ5" s="61"/>
      <c r="CIR5" s="61"/>
      <c r="CIS5" s="61"/>
      <c r="CIT5" s="61"/>
      <c r="CIU5" s="61"/>
      <c r="CIV5" s="61"/>
      <c r="CIW5" s="61"/>
      <c r="CIX5" s="61"/>
      <c r="CIY5" s="61"/>
      <c r="CIZ5" s="61"/>
      <c r="CJA5" s="61"/>
      <c r="CJB5" s="61"/>
      <c r="CJC5" s="61"/>
      <c r="CJD5" s="61"/>
      <c r="CJE5" s="61"/>
      <c r="CJF5" s="61"/>
      <c r="CJG5" s="61"/>
      <c r="CJH5" s="61"/>
      <c r="CJI5" s="61"/>
      <c r="CJJ5" s="61"/>
      <c r="CJK5" s="61"/>
      <c r="CJL5" s="61"/>
      <c r="CJM5" s="61"/>
      <c r="CJN5" s="61"/>
      <c r="CJO5" s="61"/>
      <c r="CJP5" s="61"/>
      <c r="CJQ5" s="61"/>
      <c r="CJR5" s="61"/>
      <c r="CJS5" s="61"/>
      <c r="CJT5" s="61"/>
      <c r="CJU5" s="61"/>
      <c r="CJV5" s="61"/>
      <c r="CJW5" s="61"/>
      <c r="CJX5" s="61"/>
      <c r="CJY5" s="61"/>
      <c r="CJZ5" s="61"/>
      <c r="CKA5" s="61"/>
      <c r="CKB5" s="61"/>
      <c r="CKC5" s="61"/>
      <c r="CKD5" s="61"/>
      <c r="CKE5" s="61"/>
      <c r="CKF5" s="61"/>
      <c r="CKG5" s="61"/>
      <c r="CKH5" s="61"/>
      <c r="CKI5" s="61"/>
      <c r="CKJ5" s="61"/>
      <c r="CKK5" s="61"/>
      <c r="CKL5" s="61"/>
      <c r="CKM5" s="61"/>
      <c r="CKN5" s="61"/>
      <c r="CKO5" s="61"/>
      <c r="CKP5" s="61"/>
      <c r="CKQ5" s="61"/>
      <c r="CKR5" s="61"/>
      <c r="CKS5" s="61"/>
      <c r="CKT5" s="61"/>
      <c r="CKU5" s="61"/>
      <c r="CKV5" s="61"/>
      <c r="CKW5" s="61"/>
      <c r="CKX5" s="61"/>
      <c r="CKY5" s="61"/>
      <c r="CKZ5" s="61"/>
      <c r="CLA5" s="61"/>
      <c r="CLB5" s="61"/>
      <c r="CLC5" s="61"/>
      <c r="CLD5" s="61"/>
      <c r="CLE5" s="61"/>
      <c r="CLF5" s="61"/>
      <c r="CLG5" s="61"/>
      <c r="CLH5" s="61"/>
      <c r="CLI5" s="61"/>
      <c r="CLJ5" s="61"/>
      <c r="CLK5" s="61"/>
      <c r="CLL5" s="61"/>
      <c r="CLM5" s="61"/>
      <c r="CLN5" s="61"/>
      <c r="CLO5" s="61"/>
      <c r="CLP5" s="61"/>
      <c r="CLQ5" s="61"/>
      <c r="CLR5" s="61"/>
      <c r="CLS5" s="61"/>
      <c r="CLT5" s="61"/>
      <c r="CLU5" s="61"/>
      <c r="CLV5" s="61"/>
      <c r="CLW5" s="61"/>
      <c r="CLX5" s="61"/>
      <c r="CLY5" s="61"/>
      <c r="CLZ5" s="61"/>
      <c r="CMA5" s="61"/>
      <c r="CMB5" s="61"/>
      <c r="CMC5" s="61"/>
      <c r="CMD5" s="61"/>
      <c r="CME5" s="61"/>
      <c r="CMF5" s="61"/>
      <c r="CMG5" s="61"/>
      <c r="CMH5" s="61"/>
      <c r="CMI5" s="61"/>
      <c r="CMJ5" s="61"/>
      <c r="CMK5" s="61"/>
      <c r="CML5" s="61"/>
      <c r="CMM5" s="61"/>
      <c r="CMN5" s="61"/>
      <c r="CMO5" s="61"/>
      <c r="CMP5" s="61"/>
      <c r="CMQ5" s="61"/>
      <c r="CMR5" s="61"/>
      <c r="CMS5" s="61"/>
      <c r="CMT5" s="61"/>
      <c r="CMU5" s="61"/>
      <c r="CMV5" s="61"/>
      <c r="CMW5" s="61"/>
      <c r="CMX5" s="61"/>
      <c r="CMY5" s="61"/>
      <c r="CMZ5" s="61"/>
      <c r="CNA5" s="61"/>
      <c r="CNB5" s="61"/>
      <c r="CNC5" s="61"/>
      <c r="CND5" s="61"/>
      <c r="CNE5" s="61"/>
      <c r="CNF5" s="61"/>
      <c r="CNG5" s="61"/>
      <c r="CNH5" s="61"/>
      <c r="CNI5" s="61"/>
      <c r="CNJ5" s="61"/>
      <c r="CNK5" s="61"/>
      <c r="CNL5" s="61"/>
      <c r="CNM5" s="61"/>
      <c r="CNN5" s="61"/>
      <c r="CNO5" s="61"/>
      <c r="CNP5" s="61"/>
      <c r="CNQ5" s="61"/>
      <c r="CNR5" s="61"/>
      <c r="CNS5" s="61"/>
      <c r="CNT5" s="61"/>
      <c r="CNU5" s="61"/>
      <c r="CNV5" s="61"/>
      <c r="CNW5" s="61"/>
      <c r="CNX5" s="61"/>
      <c r="CNY5" s="61"/>
      <c r="CNZ5" s="61"/>
      <c r="COA5" s="61"/>
      <c r="COB5" s="61"/>
      <c r="COC5" s="61"/>
      <c r="COD5" s="61"/>
      <c r="COE5" s="61"/>
      <c r="COF5" s="61"/>
      <c r="COG5" s="61"/>
      <c r="COH5" s="61"/>
      <c r="COI5" s="61"/>
      <c r="COJ5" s="61"/>
      <c r="COK5" s="61"/>
      <c r="COL5" s="61"/>
      <c r="COM5" s="61"/>
      <c r="CON5" s="61"/>
      <c r="COO5" s="61"/>
      <c r="COP5" s="61"/>
      <c r="COQ5" s="61"/>
      <c r="COR5" s="61"/>
      <c r="COS5" s="61"/>
      <c r="COT5" s="61"/>
      <c r="COU5" s="61"/>
      <c r="COV5" s="61"/>
      <c r="COW5" s="61"/>
      <c r="COX5" s="61"/>
      <c r="COY5" s="61"/>
      <c r="COZ5" s="61"/>
      <c r="CPA5" s="61"/>
      <c r="CPB5" s="61"/>
      <c r="CPC5" s="61"/>
      <c r="CPD5" s="61"/>
      <c r="CPE5" s="61"/>
      <c r="CPF5" s="61"/>
      <c r="CPG5" s="61"/>
      <c r="CPH5" s="61"/>
      <c r="CPI5" s="61"/>
      <c r="CPJ5" s="61"/>
      <c r="CPK5" s="61"/>
      <c r="CPL5" s="61"/>
      <c r="CPM5" s="61"/>
      <c r="CPN5" s="61"/>
      <c r="CPO5" s="61"/>
      <c r="CPP5" s="61"/>
      <c r="CPQ5" s="61"/>
      <c r="CPR5" s="61"/>
      <c r="CPS5" s="61"/>
      <c r="CPT5" s="61"/>
      <c r="CPU5" s="61"/>
      <c r="CPV5" s="61"/>
      <c r="CPW5" s="61"/>
      <c r="CPX5" s="61"/>
      <c r="CPY5" s="61"/>
      <c r="CPZ5" s="61"/>
      <c r="CQA5" s="61"/>
      <c r="CQB5" s="61"/>
      <c r="CQC5" s="61"/>
      <c r="CQD5" s="61"/>
      <c r="CQE5" s="61"/>
      <c r="CQF5" s="61"/>
      <c r="CQG5" s="61"/>
      <c r="CQH5" s="61"/>
      <c r="CQI5" s="61"/>
      <c r="CQJ5" s="61"/>
      <c r="CQK5" s="61"/>
      <c r="CQL5" s="61"/>
      <c r="CQM5" s="61"/>
      <c r="CQN5" s="61"/>
      <c r="CQO5" s="61"/>
      <c r="CQP5" s="61"/>
      <c r="CQQ5" s="61"/>
      <c r="CQR5" s="61"/>
      <c r="CQS5" s="61"/>
      <c r="CQT5" s="61"/>
      <c r="CQU5" s="61"/>
      <c r="CQV5" s="61"/>
      <c r="CQW5" s="61"/>
      <c r="CQX5" s="61"/>
      <c r="CQY5" s="61"/>
      <c r="CQZ5" s="61"/>
      <c r="CRA5" s="61"/>
      <c r="CRB5" s="61"/>
      <c r="CRC5" s="61"/>
      <c r="CRD5" s="61"/>
      <c r="CRE5" s="61"/>
      <c r="CRF5" s="61"/>
      <c r="CRG5" s="61"/>
      <c r="CRH5" s="61"/>
      <c r="CRI5" s="61"/>
      <c r="CRJ5" s="61"/>
      <c r="CRK5" s="61"/>
      <c r="CRL5" s="61"/>
      <c r="CRM5" s="61"/>
      <c r="CRN5" s="61"/>
      <c r="CRO5" s="61"/>
      <c r="CRP5" s="61"/>
      <c r="CRQ5" s="61"/>
      <c r="CRR5" s="61"/>
      <c r="CRS5" s="61"/>
      <c r="CRT5" s="61"/>
      <c r="CRU5" s="61"/>
      <c r="CRV5" s="61"/>
      <c r="CRW5" s="61"/>
      <c r="CRX5" s="61"/>
      <c r="CRY5" s="61"/>
      <c r="CRZ5" s="61"/>
      <c r="CSA5" s="61"/>
      <c r="CSB5" s="61"/>
      <c r="CSC5" s="61"/>
      <c r="CSD5" s="61"/>
      <c r="CSE5" s="61"/>
      <c r="CSF5" s="61"/>
      <c r="CSG5" s="61"/>
      <c r="CSH5" s="61"/>
      <c r="CSI5" s="61"/>
      <c r="CSJ5" s="61"/>
      <c r="CSK5" s="61"/>
      <c r="CSL5" s="61"/>
      <c r="CSM5" s="61"/>
      <c r="CSN5" s="61"/>
      <c r="CSO5" s="61"/>
      <c r="CSP5" s="61"/>
      <c r="CSQ5" s="61"/>
      <c r="CSR5" s="61"/>
      <c r="CSS5" s="61"/>
      <c r="CST5" s="61"/>
      <c r="CSU5" s="61"/>
      <c r="CSV5" s="61"/>
      <c r="CSW5" s="61"/>
      <c r="CSX5" s="61"/>
      <c r="CSY5" s="61"/>
      <c r="CSZ5" s="61"/>
      <c r="CTA5" s="61"/>
      <c r="CTB5" s="61"/>
      <c r="CTC5" s="61"/>
      <c r="CTD5" s="61"/>
      <c r="CTE5" s="61"/>
      <c r="CTF5" s="61"/>
      <c r="CTG5" s="61"/>
      <c r="CTH5" s="61"/>
      <c r="CTI5" s="61"/>
      <c r="CTJ5" s="61"/>
      <c r="CTK5" s="61"/>
      <c r="CTL5" s="61"/>
      <c r="CTM5" s="61"/>
      <c r="CTN5" s="61"/>
      <c r="CTO5" s="61"/>
      <c r="CTP5" s="61"/>
      <c r="CTQ5" s="61"/>
      <c r="CTR5" s="61"/>
      <c r="CTS5" s="61"/>
      <c r="CTT5" s="61"/>
      <c r="CTU5" s="61"/>
      <c r="CTV5" s="61"/>
      <c r="CTW5" s="61"/>
      <c r="CTX5" s="61"/>
      <c r="CTY5" s="61"/>
      <c r="CTZ5" s="61"/>
      <c r="CUA5" s="61"/>
      <c r="CUB5" s="61"/>
      <c r="CUC5" s="61"/>
      <c r="CUD5" s="61"/>
      <c r="CUE5" s="61"/>
      <c r="CUF5" s="61"/>
      <c r="CUG5" s="61"/>
      <c r="CUH5" s="61"/>
      <c r="CUI5" s="61"/>
      <c r="CUJ5" s="61"/>
      <c r="CUK5" s="61"/>
      <c r="CUL5" s="61"/>
      <c r="CUM5" s="61"/>
      <c r="CUN5" s="61"/>
      <c r="CUO5" s="61"/>
      <c r="CUP5" s="61"/>
      <c r="CUQ5" s="61"/>
      <c r="CUR5" s="61"/>
      <c r="CUS5" s="61"/>
      <c r="CUT5" s="61"/>
      <c r="CUU5" s="61"/>
      <c r="CUV5" s="61"/>
      <c r="CUW5" s="61"/>
      <c r="CUX5" s="61"/>
      <c r="CUY5" s="61"/>
      <c r="CUZ5" s="61"/>
      <c r="CVA5" s="61"/>
      <c r="CVB5" s="61"/>
      <c r="CVC5" s="61"/>
      <c r="CVD5" s="61"/>
      <c r="CVE5" s="61"/>
      <c r="CVF5" s="61"/>
      <c r="CVG5" s="61"/>
      <c r="CVH5" s="61"/>
      <c r="CVI5" s="61"/>
      <c r="CVJ5" s="61"/>
      <c r="CVK5" s="61"/>
      <c r="CVL5" s="61"/>
      <c r="CVM5" s="61"/>
      <c r="CVN5" s="61"/>
      <c r="CVO5" s="61"/>
      <c r="CVP5" s="61"/>
      <c r="CVQ5" s="61"/>
      <c r="CVR5" s="61"/>
      <c r="CVS5" s="61"/>
      <c r="CVT5" s="61"/>
      <c r="CVU5" s="61"/>
      <c r="CVV5" s="61"/>
      <c r="CVW5" s="61"/>
      <c r="CVX5" s="61"/>
      <c r="CVY5" s="61"/>
      <c r="CVZ5" s="61"/>
      <c r="CWA5" s="61"/>
      <c r="CWB5" s="61"/>
      <c r="CWC5" s="61"/>
      <c r="CWD5" s="61"/>
      <c r="CWE5" s="61"/>
      <c r="CWF5" s="61"/>
      <c r="CWG5" s="61"/>
      <c r="CWH5" s="61"/>
      <c r="CWI5" s="61"/>
      <c r="CWJ5" s="61"/>
      <c r="CWK5" s="61"/>
      <c r="CWL5" s="61"/>
      <c r="CWM5" s="61"/>
      <c r="CWN5" s="61"/>
      <c r="CWO5" s="61"/>
      <c r="CWP5" s="61"/>
      <c r="CWQ5" s="61"/>
      <c r="CWR5" s="61"/>
      <c r="CWS5" s="61"/>
      <c r="CWT5" s="61"/>
      <c r="CWU5" s="61"/>
      <c r="CWV5" s="61"/>
      <c r="CWW5" s="61"/>
      <c r="CWX5" s="61"/>
      <c r="CWY5" s="61"/>
      <c r="CWZ5" s="61"/>
      <c r="CXA5" s="61"/>
      <c r="CXB5" s="61"/>
      <c r="CXC5" s="61"/>
      <c r="CXD5" s="61"/>
      <c r="CXE5" s="61"/>
      <c r="CXF5" s="61"/>
      <c r="CXG5" s="61"/>
      <c r="CXH5" s="61"/>
      <c r="CXI5" s="61"/>
      <c r="CXJ5" s="61"/>
      <c r="CXK5" s="61"/>
      <c r="CXL5" s="61"/>
      <c r="CXM5" s="61"/>
      <c r="CXN5" s="61"/>
      <c r="CXO5" s="61"/>
      <c r="CXP5" s="61"/>
      <c r="CXQ5" s="61"/>
      <c r="CXR5" s="61"/>
      <c r="CXS5" s="61"/>
      <c r="CXT5" s="61"/>
      <c r="CXU5" s="61"/>
      <c r="CXV5" s="61"/>
      <c r="CXW5" s="61"/>
      <c r="CXX5" s="61"/>
      <c r="CXY5" s="61"/>
      <c r="CXZ5" s="61"/>
      <c r="CYA5" s="61"/>
      <c r="CYB5" s="61"/>
      <c r="CYC5" s="61"/>
      <c r="CYD5" s="61"/>
      <c r="CYE5" s="61"/>
      <c r="CYF5" s="61"/>
      <c r="CYG5" s="61"/>
      <c r="CYH5" s="61"/>
      <c r="CYI5" s="61"/>
      <c r="CYJ5" s="61"/>
      <c r="CYK5" s="61"/>
      <c r="CYL5" s="61"/>
      <c r="CYM5" s="61"/>
      <c r="CYN5" s="61"/>
      <c r="CYO5" s="61"/>
      <c r="CYP5" s="61"/>
      <c r="CYQ5" s="61"/>
      <c r="CYR5" s="61"/>
      <c r="CYS5" s="61"/>
      <c r="CYT5" s="61"/>
      <c r="CYU5" s="61"/>
      <c r="CYV5" s="61"/>
      <c r="CYW5" s="61"/>
      <c r="CYX5" s="61"/>
      <c r="CYY5" s="61"/>
      <c r="CYZ5" s="61"/>
      <c r="CZA5" s="61"/>
      <c r="CZB5" s="61"/>
      <c r="CZC5" s="61"/>
      <c r="CZD5" s="61"/>
      <c r="CZE5" s="61"/>
      <c r="CZF5" s="61"/>
      <c r="CZG5" s="61"/>
      <c r="CZH5" s="61"/>
      <c r="CZI5" s="61"/>
      <c r="CZJ5" s="61"/>
      <c r="CZK5" s="61"/>
      <c r="CZL5" s="61"/>
      <c r="CZM5" s="61"/>
      <c r="CZN5" s="61"/>
      <c r="CZO5" s="61"/>
      <c r="CZP5" s="61"/>
      <c r="CZQ5" s="61"/>
      <c r="CZR5" s="61"/>
      <c r="CZS5" s="61"/>
      <c r="CZT5" s="61"/>
      <c r="CZU5" s="61"/>
      <c r="CZV5" s="61"/>
      <c r="CZW5" s="61"/>
      <c r="CZX5" s="61"/>
      <c r="CZY5" s="61"/>
      <c r="CZZ5" s="61"/>
      <c r="DAA5" s="61"/>
      <c r="DAB5" s="61"/>
      <c r="DAC5" s="61"/>
      <c r="DAD5" s="61"/>
      <c r="DAE5" s="61"/>
      <c r="DAF5" s="61"/>
      <c r="DAG5" s="61"/>
      <c r="DAH5" s="61"/>
      <c r="DAI5" s="61"/>
      <c r="DAJ5" s="61"/>
      <c r="DAK5" s="61"/>
      <c r="DAL5" s="61"/>
      <c r="DAM5" s="61"/>
      <c r="DAN5" s="61"/>
      <c r="DAO5" s="61"/>
      <c r="DAP5" s="61"/>
      <c r="DAQ5" s="61"/>
      <c r="DAR5" s="61"/>
      <c r="DAS5" s="61"/>
      <c r="DAT5" s="61"/>
      <c r="DAU5" s="61"/>
      <c r="DAV5" s="61"/>
      <c r="DAW5" s="61"/>
      <c r="DAX5" s="61"/>
      <c r="DAY5" s="61"/>
      <c r="DAZ5" s="61"/>
      <c r="DBA5" s="61"/>
      <c r="DBB5" s="61"/>
      <c r="DBC5" s="61"/>
      <c r="DBD5" s="61"/>
      <c r="DBE5" s="61"/>
      <c r="DBF5" s="61"/>
      <c r="DBG5" s="61"/>
      <c r="DBH5" s="61"/>
      <c r="DBI5" s="61"/>
      <c r="DBJ5" s="61"/>
      <c r="DBK5" s="61"/>
      <c r="DBL5" s="61"/>
      <c r="DBM5" s="61"/>
      <c r="DBN5" s="61"/>
      <c r="DBO5" s="61"/>
      <c r="DBP5" s="61"/>
      <c r="DBQ5" s="61"/>
      <c r="DBR5" s="61"/>
      <c r="DBS5" s="61"/>
      <c r="DBT5" s="61"/>
      <c r="DBU5" s="61"/>
      <c r="DBV5" s="61"/>
      <c r="DBW5" s="61"/>
      <c r="DBX5" s="61"/>
      <c r="DBY5" s="61"/>
      <c r="DBZ5" s="61"/>
      <c r="DCA5" s="61"/>
      <c r="DCB5" s="61"/>
      <c r="DCC5" s="61"/>
      <c r="DCD5" s="61"/>
      <c r="DCE5" s="61"/>
      <c r="DCF5" s="61"/>
      <c r="DCG5" s="61"/>
      <c r="DCH5" s="61"/>
      <c r="DCI5" s="61"/>
      <c r="DCJ5" s="61"/>
      <c r="DCK5" s="61"/>
      <c r="DCL5" s="61"/>
      <c r="DCM5" s="61"/>
      <c r="DCN5" s="61"/>
      <c r="DCO5" s="61"/>
      <c r="DCP5" s="61"/>
      <c r="DCQ5" s="61"/>
      <c r="DCR5" s="61"/>
      <c r="DCS5" s="61"/>
      <c r="DCT5" s="61"/>
      <c r="DCU5" s="61"/>
      <c r="DCV5" s="61"/>
      <c r="DCW5" s="61"/>
      <c r="DCX5" s="61"/>
      <c r="DCY5" s="61"/>
      <c r="DCZ5" s="61"/>
      <c r="DDA5" s="61"/>
      <c r="DDB5" s="61"/>
      <c r="DDC5" s="61"/>
      <c r="DDD5" s="61"/>
      <c r="DDE5" s="61"/>
      <c r="DDF5" s="61"/>
      <c r="DDG5" s="61"/>
      <c r="DDH5" s="61"/>
      <c r="DDI5" s="61"/>
      <c r="DDJ5" s="61"/>
      <c r="DDK5" s="61"/>
      <c r="DDL5" s="61"/>
      <c r="DDM5" s="61"/>
      <c r="DDN5" s="61"/>
      <c r="DDO5" s="61"/>
      <c r="DDP5" s="61"/>
      <c r="DDQ5" s="61"/>
      <c r="DDR5" s="61"/>
      <c r="DDS5" s="61"/>
      <c r="DDT5" s="61"/>
      <c r="DDU5" s="61"/>
      <c r="DDV5" s="61"/>
      <c r="DDW5" s="61"/>
      <c r="DDX5" s="61"/>
      <c r="DDY5" s="61"/>
      <c r="DDZ5" s="61"/>
      <c r="DEA5" s="61"/>
      <c r="DEB5" s="61"/>
      <c r="DEC5" s="61"/>
      <c r="DED5" s="61"/>
      <c r="DEE5" s="61"/>
      <c r="DEF5" s="61"/>
      <c r="DEG5" s="61"/>
      <c r="DEH5" s="61"/>
      <c r="DEI5" s="61"/>
      <c r="DEJ5" s="61"/>
      <c r="DEK5" s="61"/>
      <c r="DEL5" s="61"/>
      <c r="DEM5" s="61"/>
      <c r="DEN5" s="61"/>
      <c r="DEO5" s="61"/>
      <c r="DEP5" s="61"/>
      <c r="DEQ5" s="61"/>
      <c r="DER5" s="61"/>
      <c r="DES5" s="61"/>
      <c r="DET5" s="61"/>
      <c r="DEU5" s="61"/>
      <c r="DEV5" s="61"/>
      <c r="DEW5" s="61"/>
      <c r="DEX5" s="61"/>
      <c r="DEY5" s="61"/>
      <c r="DEZ5" s="61"/>
      <c r="DFA5" s="61"/>
      <c r="DFB5" s="61"/>
      <c r="DFC5" s="61"/>
      <c r="DFD5" s="61"/>
      <c r="DFE5" s="61"/>
      <c r="DFF5" s="61"/>
      <c r="DFG5" s="61"/>
      <c r="DFH5" s="61"/>
      <c r="DFI5" s="61"/>
      <c r="DFJ5" s="61"/>
      <c r="DFK5" s="61"/>
      <c r="DFL5" s="61"/>
      <c r="DFM5" s="61"/>
      <c r="DFN5" s="61"/>
      <c r="DFO5" s="61"/>
      <c r="DFP5" s="61"/>
      <c r="DFQ5" s="61"/>
      <c r="DFR5" s="61"/>
      <c r="DFS5" s="61"/>
      <c r="DFT5" s="61"/>
      <c r="DFU5" s="61"/>
      <c r="DFV5" s="61"/>
      <c r="DFW5" s="61"/>
      <c r="DFX5" s="61"/>
      <c r="DFY5" s="61"/>
      <c r="DFZ5" s="61"/>
      <c r="DGA5" s="61"/>
      <c r="DGB5" s="61"/>
      <c r="DGC5" s="61"/>
      <c r="DGD5" s="61"/>
      <c r="DGE5" s="61"/>
      <c r="DGF5" s="61"/>
      <c r="DGG5" s="61"/>
      <c r="DGH5" s="61"/>
      <c r="DGI5" s="61"/>
      <c r="DGJ5" s="61"/>
      <c r="DGK5" s="61"/>
      <c r="DGL5" s="61"/>
      <c r="DGM5" s="61"/>
      <c r="DGN5" s="61"/>
      <c r="DGO5" s="61"/>
      <c r="DGP5" s="61"/>
      <c r="DGQ5" s="61"/>
      <c r="DGR5" s="61"/>
      <c r="DGS5" s="61"/>
      <c r="DGT5" s="61"/>
      <c r="DGU5" s="61"/>
      <c r="DGV5" s="61"/>
      <c r="DGW5" s="61"/>
      <c r="DGX5" s="61"/>
      <c r="DGY5" s="61"/>
      <c r="DGZ5" s="61"/>
      <c r="DHA5" s="61"/>
      <c r="DHB5" s="61"/>
      <c r="DHC5" s="61"/>
      <c r="DHD5" s="61"/>
      <c r="DHE5" s="61"/>
      <c r="DHF5" s="61"/>
      <c r="DHG5" s="61"/>
      <c r="DHH5" s="61"/>
      <c r="DHI5" s="61"/>
      <c r="DHJ5" s="61"/>
      <c r="DHK5" s="61"/>
      <c r="DHL5" s="61"/>
      <c r="DHM5" s="61"/>
      <c r="DHN5" s="61"/>
      <c r="DHO5" s="61"/>
      <c r="DHP5" s="61"/>
      <c r="DHQ5" s="61"/>
      <c r="DHR5" s="61"/>
      <c r="DHS5" s="61"/>
      <c r="DHT5" s="61"/>
      <c r="DHU5" s="61"/>
      <c r="DHV5" s="61"/>
      <c r="DHW5" s="61"/>
      <c r="DHX5" s="61"/>
      <c r="DHY5" s="61"/>
      <c r="DHZ5" s="61"/>
      <c r="DIA5" s="61"/>
      <c r="DIB5" s="61"/>
      <c r="DIC5" s="61"/>
      <c r="DID5" s="61"/>
      <c r="DIE5" s="61"/>
      <c r="DIF5" s="61"/>
      <c r="DIG5" s="61"/>
      <c r="DIH5" s="61"/>
      <c r="DII5" s="61"/>
      <c r="DIJ5" s="61"/>
      <c r="DIK5" s="61"/>
      <c r="DIL5" s="61"/>
      <c r="DIM5" s="61"/>
      <c r="DIN5" s="61"/>
      <c r="DIO5" s="61"/>
      <c r="DIP5" s="61"/>
      <c r="DIQ5" s="61"/>
      <c r="DIR5" s="61"/>
      <c r="DIS5" s="61"/>
      <c r="DIT5" s="61"/>
      <c r="DIU5" s="61"/>
      <c r="DIV5" s="61"/>
      <c r="DIW5" s="61"/>
      <c r="DIX5" s="61"/>
      <c r="DIY5" s="61"/>
      <c r="DIZ5" s="61"/>
      <c r="DJA5" s="61"/>
      <c r="DJB5" s="61"/>
      <c r="DJC5" s="61"/>
      <c r="DJD5" s="61"/>
      <c r="DJE5" s="61"/>
      <c r="DJF5" s="61"/>
      <c r="DJG5" s="61"/>
      <c r="DJH5" s="61"/>
      <c r="DJI5" s="61"/>
      <c r="DJJ5" s="61"/>
      <c r="DJK5" s="61"/>
      <c r="DJL5" s="61"/>
      <c r="DJM5" s="61"/>
      <c r="DJN5" s="61"/>
      <c r="DJO5" s="61"/>
      <c r="DJP5" s="61"/>
      <c r="DJQ5" s="61"/>
      <c r="DJR5" s="61"/>
      <c r="DJS5" s="61"/>
      <c r="DJT5" s="61"/>
      <c r="DJU5" s="61"/>
      <c r="DJV5" s="61"/>
      <c r="DJW5" s="61"/>
      <c r="DJX5" s="61"/>
      <c r="DJY5" s="61"/>
      <c r="DJZ5" s="61"/>
      <c r="DKA5" s="61"/>
      <c r="DKB5" s="61"/>
      <c r="DKC5" s="61"/>
      <c r="DKD5" s="61"/>
      <c r="DKE5" s="61"/>
      <c r="DKF5" s="61"/>
      <c r="DKG5" s="61"/>
      <c r="DKH5" s="61"/>
      <c r="DKI5" s="61"/>
      <c r="DKJ5" s="61"/>
      <c r="DKK5" s="61"/>
      <c r="DKL5" s="61"/>
      <c r="DKM5" s="61"/>
      <c r="DKN5" s="61"/>
      <c r="DKO5" s="61"/>
      <c r="DKP5" s="61"/>
      <c r="DKQ5" s="61"/>
      <c r="DKR5" s="61"/>
      <c r="DKS5" s="61"/>
      <c r="DKT5" s="61"/>
      <c r="DKU5" s="61"/>
      <c r="DKV5" s="61"/>
      <c r="DKW5" s="61"/>
      <c r="DKX5" s="61"/>
      <c r="DKY5" s="61"/>
      <c r="DKZ5" s="61"/>
      <c r="DLA5" s="61"/>
      <c r="DLB5" s="61"/>
      <c r="DLC5" s="61"/>
      <c r="DLD5" s="61"/>
      <c r="DLE5" s="61"/>
      <c r="DLF5" s="61"/>
      <c r="DLG5" s="61"/>
      <c r="DLH5" s="61"/>
      <c r="DLI5" s="61"/>
      <c r="DLJ5" s="61"/>
      <c r="DLK5" s="61"/>
      <c r="DLL5" s="61"/>
      <c r="DLM5" s="61"/>
      <c r="DLN5" s="61"/>
      <c r="DLO5" s="61"/>
      <c r="DLP5" s="61"/>
      <c r="DLQ5" s="61"/>
      <c r="DLR5" s="61"/>
      <c r="DLS5" s="61"/>
      <c r="DLT5" s="61"/>
      <c r="DLU5" s="61"/>
      <c r="DLV5" s="61"/>
      <c r="DLW5" s="61"/>
      <c r="DLX5" s="61"/>
      <c r="DLY5" s="61"/>
      <c r="DLZ5" s="61"/>
      <c r="DMA5" s="61"/>
      <c r="DMB5" s="61"/>
      <c r="DMC5" s="61"/>
      <c r="DMD5" s="61"/>
      <c r="DME5" s="61"/>
      <c r="DMF5" s="61"/>
      <c r="DMG5" s="61"/>
      <c r="DMH5" s="61"/>
      <c r="DMI5" s="61"/>
      <c r="DMJ5" s="61"/>
      <c r="DMK5" s="61"/>
      <c r="DML5" s="61"/>
      <c r="DMM5" s="61"/>
      <c r="DMN5" s="61"/>
      <c r="DMO5" s="61"/>
      <c r="DMP5" s="61"/>
      <c r="DMQ5" s="61"/>
      <c r="DMR5" s="61"/>
      <c r="DMS5" s="61"/>
      <c r="DMT5" s="61"/>
      <c r="DMU5" s="61"/>
      <c r="DMV5" s="61"/>
      <c r="DMW5" s="61"/>
      <c r="DMX5" s="61"/>
      <c r="DMY5" s="61"/>
      <c r="DMZ5" s="61"/>
      <c r="DNA5" s="61"/>
      <c r="DNB5" s="61"/>
      <c r="DNC5" s="61"/>
      <c r="DND5" s="61"/>
      <c r="DNE5" s="61"/>
      <c r="DNF5" s="61"/>
      <c r="DNG5" s="61"/>
      <c r="DNH5" s="61"/>
      <c r="DNI5" s="61"/>
      <c r="DNJ5" s="61"/>
      <c r="DNK5" s="61"/>
      <c r="DNL5" s="61"/>
      <c r="DNM5" s="61"/>
      <c r="DNN5" s="61"/>
      <c r="DNO5" s="61"/>
      <c r="DNP5" s="61"/>
      <c r="DNQ5" s="61"/>
      <c r="DNR5" s="61"/>
      <c r="DNS5" s="61"/>
      <c r="DNT5" s="61"/>
      <c r="DNU5" s="61"/>
      <c r="DNV5" s="61"/>
      <c r="DNW5" s="61"/>
      <c r="DNX5" s="61"/>
      <c r="DNY5" s="61"/>
      <c r="DNZ5" s="61"/>
      <c r="DOA5" s="61"/>
      <c r="DOB5" s="61"/>
      <c r="DOC5" s="61"/>
      <c r="DOD5" s="61"/>
      <c r="DOE5" s="61"/>
      <c r="DOF5" s="61"/>
      <c r="DOG5" s="61"/>
      <c r="DOH5" s="61"/>
      <c r="DOI5" s="61"/>
      <c r="DOJ5" s="61"/>
      <c r="DOK5" s="61"/>
      <c r="DOL5" s="61"/>
      <c r="DOM5" s="61"/>
      <c r="DON5" s="61"/>
      <c r="DOO5" s="61"/>
      <c r="DOP5" s="61"/>
      <c r="DOQ5" s="61"/>
      <c r="DOR5" s="61"/>
      <c r="DOS5" s="61"/>
      <c r="DOT5" s="61"/>
      <c r="DOU5" s="61"/>
      <c r="DOV5" s="61"/>
      <c r="DOW5" s="61"/>
      <c r="DOX5" s="61"/>
      <c r="DOY5" s="61"/>
      <c r="DOZ5" s="61"/>
      <c r="DPA5" s="61"/>
      <c r="DPB5" s="61"/>
      <c r="DPC5" s="61"/>
      <c r="DPD5" s="61"/>
      <c r="DPE5" s="61"/>
      <c r="DPF5" s="61"/>
      <c r="DPG5" s="61"/>
      <c r="DPH5" s="61"/>
      <c r="DPI5" s="61"/>
      <c r="DPJ5" s="61"/>
      <c r="DPK5" s="61"/>
      <c r="DPL5" s="61"/>
      <c r="DPM5" s="61"/>
      <c r="DPN5" s="61"/>
      <c r="DPO5" s="61"/>
      <c r="DPP5" s="61"/>
      <c r="DPQ5" s="61"/>
      <c r="DPR5" s="61"/>
      <c r="DPS5" s="61"/>
      <c r="DPT5" s="61"/>
      <c r="DPU5" s="61"/>
      <c r="DPV5" s="61"/>
      <c r="DPW5" s="61"/>
      <c r="DPX5" s="61"/>
      <c r="DPY5" s="61"/>
      <c r="DPZ5" s="61"/>
      <c r="DQA5" s="61"/>
      <c r="DQB5" s="61"/>
      <c r="DQC5" s="61"/>
      <c r="DQD5" s="61"/>
      <c r="DQE5" s="61"/>
      <c r="DQF5" s="61"/>
      <c r="DQG5" s="61"/>
      <c r="DQH5" s="61"/>
      <c r="DQI5" s="61"/>
      <c r="DQJ5" s="61"/>
      <c r="DQK5" s="61"/>
      <c r="DQL5" s="61"/>
      <c r="DQM5" s="61"/>
      <c r="DQN5" s="61"/>
      <c r="DQO5" s="61"/>
      <c r="DQP5" s="61"/>
      <c r="DQQ5" s="61"/>
      <c r="DQR5" s="61"/>
      <c r="DQS5" s="61"/>
      <c r="DQT5" s="61"/>
      <c r="DQU5" s="61"/>
      <c r="DQV5" s="61"/>
      <c r="DQW5" s="61"/>
      <c r="DQX5" s="61"/>
      <c r="DQY5" s="61"/>
      <c r="DQZ5" s="61"/>
      <c r="DRA5" s="61"/>
      <c r="DRB5" s="61"/>
      <c r="DRC5" s="61"/>
      <c r="DRD5" s="61"/>
      <c r="DRE5" s="61"/>
      <c r="DRF5" s="61"/>
      <c r="DRG5" s="61"/>
      <c r="DRH5" s="61"/>
      <c r="DRI5" s="61"/>
      <c r="DRJ5" s="61"/>
      <c r="DRK5" s="61"/>
      <c r="DRL5" s="61"/>
      <c r="DRM5" s="61"/>
      <c r="DRN5" s="61"/>
      <c r="DRO5" s="61"/>
      <c r="DRP5" s="61"/>
      <c r="DRQ5" s="61"/>
      <c r="DRR5" s="61"/>
      <c r="DRS5" s="61"/>
      <c r="DRT5" s="61"/>
      <c r="DRU5" s="61"/>
      <c r="DRV5" s="61"/>
      <c r="DRW5" s="61"/>
      <c r="DRX5" s="61"/>
      <c r="DRY5" s="61"/>
      <c r="DRZ5" s="61"/>
      <c r="DSA5" s="61"/>
      <c r="DSB5" s="61"/>
      <c r="DSC5" s="61"/>
      <c r="DSD5" s="61"/>
      <c r="DSE5" s="61"/>
      <c r="DSF5" s="61"/>
      <c r="DSG5" s="61"/>
      <c r="DSH5" s="61"/>
      <c r="DSI5" s="61"/>
      <c r="DSJ5" s="61"/>
      <c r="DSK5" s="61"/>
      <c r="DSL5" s="61"/>
      <c r="DSM5" s="61"/>
      <c r="DSN5" s="61"/>
      <c r="DSO5" s="61"/>
      <c r="DSP5" s="61"/>
      <c r="DSQ5" s="61"/>
      <c r="DSR5" s="61"/>
      <c r="DSS5" s="61"/>
      <c r="DST5" s="61"/>
      <c r="DSU5" s="61"/>
      <c r="DSV5" s="61"/>
      <c r="DSW5" s="61"/>
      <c r="DSX5" s="61"/>
      <c r="DSY5" s="61"/>
      <c r="DSZ5" s="61"/>
      <c r="DTA5" s="61"/>
      <c r="DTB5" s="61"/>
      <c r="DTC5" s="61"/>
      <c r="DTD5" s="61"/>
      <c r="DTE5" s="61"/>
      <c r="DTF5" s="61"/>
      <c r="DTG5" s="61"/>
      <c r="DTH5" s="61"/>
      <c r="DTI5" s="61"/>
      <c r="DTJ5" s="61"/>
      <c r="DTK5" s="61"/>
      <c r="DTL5" s="61"/>
      <c r="DTM5" s="61"/>
      <c r="DTN5" s="61"/>
      <c r="DTO5" s="61"/>
      <c r="DTP5" s="61"/>
      <c r="DTQ5" s="61"/>
      <c r="DTR5" s="61"/>
      <c r="DTS5" s="61"/>
      <c r="DTT5" s="61"/>
      <c r="DTU5" s="61"/>
      <c r="DTV5" s="61"/>
      <c r="DTW5" s="61"/>
      <c r="DTX5" s="61"/>
      <c r="DTY5" s="61"/>
      <c r="DTZ5" s="61"/>
      <c r="DUA5" s="61"/>
      <c r="DUB5" s="61"/>
      <c r="DUC5" s="61"/>
      <c r="DUD5" s="61"/>
      <c r="DUE5" s="61"/>
      <c r="DUF5" s="61"/>
      <c r="DUG5" s="61"/>
      <c r="DUH5" s="61"/>
      <c r="DUI5" s="61"/>
      <c r="DUJ5" s="61"/>
      <c r="DUK5" s="61"/>
      <c r="DUL5" s="61"/>
      <c r="DUM5" s="61"/>
      <c r="DUN5" s="61"/>
      <c r="DUO5" s="61"/>
      <c r="DUP5" s="61"/>
      <c r="DUQ5" s="61"/>
      <c r="DUR5" s="61"/>
      <c r="DUS5" s="61"/>
      <c r="DUT5" s="61"/>
      <c r="DUU5" s="61"/>
      <c r="DUV5" s="61"/>
      <c r="DUW5" s="61"/>
      <c r="DUX5" s="61"/>
      <c r="DUY5" s="61"/>
      <c r="DUZ5" s="61"/>
      <c r="DVA5" s="61"/>
      <c r="DVB5" s="61"/>
      <c r="DVC5" s="61"/>
      <c r="DVD5" s="61"/>
      <c r="DVE5" s="61"/>
      <c r="DVF5" s="61"/>
      <c r="DVG5" s="61"/>
      <c r="DVH5" s="61"/>
      <c r="DVI5" s="61"/>
      <c r="DVJ5" s="61"/>
      <c r="DVK5" s="61"/>
      <c r="DVL5" s="61"/>
      <c r="DVM5" s="61"/>
      <c r="DVN5" s="61"/>
      <c r="DVO5" s="61"/>
      <c r="DVP5" s="61"/>
      <c r="DVQ5" s="61"/>
      <c r="DVR5" s="61"/>
      <c r="DVS5" s="61"/>
      <c r="DVT5" s="61"/>
      <c r="DVU5" s="61"/>
      <c r="DVV5" s="61"/>
      <c r="DVW5" s="61"/>
      <c r="DVX5" s="61"/>
      <c r="DVY5" s="61"/>
      <c r="DVZ5" s="61"/>
      <c r="DWA5" s="61"/>
      <c r="DWB5" s="61"/>
      <c r="DWC5" s="61"/>
      <c r="DWD5" s="61"/>
      <c r="DWE5" s="61"/>
      <c r="DWF5" s="61"/>
      <c r="DWG5" s="61"/>
      <c r="DWH5" s="61"/>
      <c r="DWI5" s="61"/>
      <c r="DWJ5" s="61"/>
      <c r="DWK5" s="61"/>
      <c r="DWL5" s="61"/>
      <c r="DWM5" s="61"/>
      <c r="DWN5" s="61"/>
      <c r="DWO5" s="61"/>
      <c r="DWP5" s="61"/>
      <c r="DWQ5" s="61"/>
      <c r="DWR5" s="61"/>
      <c r="DWS5" s="61"/>
      <c r="DWT5" s="61"/>
      <c r="DWU5" s="61"/>
      <c r="DWV5" s="61"/>
      <c r="DWW5" s="61"/>
      <c r="DWX5" s="61"/>
      <c r="DWY5" s="61"/>
      <c r="DWZ5" s="61"/>
      <c r="DXA5" s="61"/>
      <c r="DXB5" s="61"/>
      <c r="DXC5" s="61"/>
      <c r="DXD5" s="61"/>
      <c r="DXE5" s="61"/>
      <c r="DXF5" s="61"/>
      <c r="DXG5" s="61"/>
      <c r="DXH5" s="61"/>
      <c r="DXI5" s="61"/>
      <c r="DXJ5" s="61"/>
      <c r="DXK5" s="61"/>
      <c r="DXL5" s="61"/>
      <c r="DXM5" s="61"/>
      <c r="DXN5" s="61"/>
      <c r="DXO5" s="61"/>
      <c r="DXP5" s="61"/>
      <c r="DXQ5" s="61"/>
      <c r="DXR5" s="61"/>
      <c r="DXS5" s="61"/>
      <c r="DXT5" s="61"/>
      <c r="DXU5" s="61"/>
      <c r="DXV5" s="61"/>
      <c r="DXW5" s="61"/>
      <c r="DXX5" s="61"/>
      <c r="DXY5" s="61"/>
      <c r="DXZ5" s="61"/>
      <c r="DYA5" s="61"/>
      <c r="DYB5" s="61"/>
      <c r="DYC5" s="61"/>
      <c r="DYD5" s="61"/>
      <c r="DYE5" s="61"/>
      <c r="DYF5" s="61"/>
      <c r="DYG5" s="61"/>
      <c r="DYH5" s="61"/>
      <c r="DYI5" s="61"/>
      <c r="DYJ5" s="61"/>
      <c r="DYK5" s="61"/>
      <c r="DYL5" s="61"/>
      <c r="DYM5" s="61"/>
      <c r="DYN5" s="61"/>
      <c r="DYO5" s="61"/>
      <c r="DYP5" s="61"/>
      <c r="DYQ5" s="61"/>
      <c r="DYR5" s="61"/>
      <c r="DYS5" s="61"/>
      <c r="DYT5" s="61"/>
      <c r="DYU5" s="61"/>
      <c r="DYV5" s="61"/>
      <c r="DYW5" s="61"/>
      <c r="DYX5" s="61"/>
      <c r="DYY5" s="61"/>
      <c r="DYZ5" s="61"/>
      <c r="DZA5" s="61"/>
      <c r="DZB5" s="61"/>
      <c r="DZC5" s="61"/>
      <c r="DZD5" s="61"/>
      <c r="DZE5" s="61"/>
      <c r="DZF5" s="61"/>
      <c r="DZG5" s="61"/>
      <c r="DZH5" s="61"/>
      <c r="DZI5" s="61"/>
      <c r="DZJ5" s="61"/>
      <c r="DZK5" s="61"/>
      <c r="DZL5" s="61"/>
      <c r="DZM5" s="61"/>
      <c r="DZN5" s="61"/>
      <c r="DZO5" s="61"/>
      <c r="DZP5" s="61"/>
      <c r="DZQ5" s="61"/>
      <c r="DZR5" s="61"/>
      <c r="DZS5" s="61"/>
      <c r="DZT5" s="61"/>
      <c r="DZU5" s="61"/>
      <c r="DZV5" s="61"/>
      <c r="DZW5" s="61"/>
      <c r="DZX5" s="61"/>
      <c r="DZY5" s="61"/>
      <c r="DZZ5" s="61"/>
      <c r="EAA5" s="61"/>
      <c r="EAB5" s="61"/>
      <c r="EAC5" s="61"/>
      <c r="EAD5" s="61"/>
      <c r="EAE5" s="61"/>
      <c r="EAF5" s="61"/>
      <c r="EAG5" s="61"/>
      <c r="EAH5" s="61"/>
      <c r="EAI5" s="61"/>
      <c r="EAJ5" s="61"/>
      <c r="EAK5" s="61"/>
      <c r="EAL5" s="61"/>
      <c r="EAM5" s="61"/>
      <c r="EAN5" s="61"/>
      <c r="EAO5" s="61"/>
      <c r="EAP5" s="61"/>
      <c r="EAQ5" s="61"/>
      <c r="EAR5" s="61"/>
      <c r="EAS5" s="61"/>
      <c r="EAT5" s="61"/>
      <c r="EAU5" s="61"/>
      <c r="EAV5" s="61"/>
      <c r="EAW5" s="61"/>
      <c r="EAX5" s="61"/>
      <c r="EAY5" s="61"/>
      <c r="EAZ5" s="61"/>
      <c r="EBA5" s="61"/>
      <c r="EBB5" s="61"/>
      <c r="EBC5" s="61"/>
      <c r="EBD5" s="61"/>
      <c r="EBE5" s="61"/>
      <c r="EBF5" s="61"/>
      <c r="EBG5" s="61"/>
      <c r="EBH5" s="61"/>
      <c r="EBI5" s="61"/>
      <c r="EBJ5" s="61"/>
      <c r="EBK5" s="61"/>
      <c r="EBL5" s="61"/>
      <c r="EBM5" s="61"/>
      <c r="EBN5" s="61"/>
      <c r="EBO5" s="61"/>
      <c r="EBP5" s="61"/>
      <c r="EBQ5" s="61"/>
      <c r="EBR5" s="61"/>
      <c r="EBS5" s="61"/>
      <c r="EBT5" s="61"/>
      <c r="EBU5" s="61"/>
      <c r="EBV5" s="61"/>
      <c r="EBW5" s="61"/>
      <c r="EBX5" s="61"/>
      <c r="EBY5" s="61"/>
      <c r="EBZ5" s="61"/>
      <c r="ECA5" s="61"/>
      <c r="ECB5" s="61"/>
      <c r="ECC5" s="61"/>
      <c r="ECD5" s="61"/>
      <c r="ECE5" s="61"/>
      <c r="ECF5" s="61"/>
      <c r="ECG5" s="61"/>
      <c r="ECH5" s="61"/>
      <c r="ECI5" s="61"/>
      <c r="ECJ5" s="61"/>
      <c r="ECK5" s="61"/>
      <c r="ECL5" s="61"/>
      <c r="ECM5" s="61"/>
      <c r="ECN5" s="61"/>
      <c r="ECO5" s="61"/>
      <c r="ECP5" s="61"/>
      <c r="ECQ5" s="61"/>
      <c r="ECR5" s="61"/>
      <c r="ECS5" s="61"/>
      <c r="ECT5" s="61"/>
      <c r="ECU5" s="61"/>
      <c r="ECV5" s="61"/>
      <c r="ECW5" s="61"/>
      <c r="ECX5" s="61"/>
      <c r="ECY5" s="61"/>
      <c r="ECZ5" s="61"/>
      <c r="EDA5" s="61"/>
      <c r="EDB5" s="61"/>
      <c r="EDC5" s="61"/>
      <c r="EDD5" s="61"/>
      <c r="EDE5" s="61"/>
      <c r="EDF5" s="61"/>
      <c r="EDG5" s="61"/>
      <c r="EDH5" s="61"/>
      <c r="EDI5" s="61"/>
      <c r="EDJ5" s="61"/>
      <c r="EDK5" s="61"/>
      <c r="EDL5" s="61"/>
      <c r="EDM5" s="61"/>
      <c r="EDN5" s="61"/>
      <c r="EDO5" s="61"/>
      <c r="EDP5" s="61"/>
      <c r="EDQ5" s="61"/>
      <c r="EDR5" s="61"/>
      <c r="EDS5" s="61"/>
      <c r="EDT5" s="61"/>
      <c r="EDU5" s="61"/>
      <c r="EDV5" s="61"/>
      <c r="EDW5" s="61"/>
      <c r="EDX5" s="61"/>
      <c r="EDY5" s="61"/>
      <c r="EDZ5" s="61"/>
      <c r="EEA5" s="61"/>
      <c r="EEB5" s="61"/>
      <c r="EEC5" s="61"/>
      <c r="EED5" s="61"/>
      <c r="EEE5" s="61"/>
      <c r="EEF5" s="61"/>
      <c r="EEG5" s="61"/>
      <c r="EEH5" s="61"/>
      <c r="EEI5" s="61"/>
      <c r="EEJ5" s="61"/>
      <c r="EEK5" s="61"/>
      <c r="EEL5" s="61"/>
      <c r="EEM5" s="61"/>
      <c r="EEN5" s="61"/>
      <c r="EEO5" s="61"/>
      <c r="EEP5" s="61"/>
      <c r="EEQ5" s="61"/>
      <c r="EER5" s="61"/>
      <c r="EES5" s="61"/>
      <c r="EET5" s="61"/>
      <c r="EEU5" s="61"/>
      <c r="EEV5" s="61"/>
      <c r="EEW5" s="61"/>
      <c r="EEX5" s="61"/>
      <c r="EEY5" s="61"/>
      <c r="EEZ5" s="61"/>
      <c r="EFA5" s="61"/>
      <c r="EFB5" s="61"/>
      <c r="EFC5" s="61"/>
      <c r="EFD5" s="61"/>
      <c r="EFE5" s="61"/>
      <c r="EFF5" s="61"/>
      <c r="EFG5" s="61"/>
      <c r="EFH5" s="61"/>
      <c r="EFI5" s="61"/>
      <c r="EFJ5" s="61"/>
      <c r="EFK5" s="61"/>
      <c r="EFL5" s="61"/>
      <c r="EFM5" s="61"/>
      <c r="EFN5" s="61"/>
      <c r="EFO5" s="61"/>
      <c r="EFP5" s="61"/>
      <c r="EFQ5" s="61"/>
      <c r="EFR5" s="61"/>
      <c r="EFS5" s="61"/>
      <c r="EFT5" s="61"/>
      <c r="EFU5" s="61"/>
      <c r="EFV5" s="61"/>
      <c r="EFW5" s="61"/>
      <c r="EFX5" s="61"/>
      <c r="EFY5" s="61"/>
      <c r="EFZ5" s="61"/>
      <c r="EGA5" s="61"/>
      <c r="EGB5" s="61"/>
      <c r="EGC5" s="61"/>
      <c r="EGD5" s="61"/>
      <c r="EGE5" s="61"/>
      <c r="EGF5" s="61"/>
      <c r="EGG5" s="61"/>
      <c r="EGH5" s="61"/>
      <c r="EGI5" s="61"/>
      <c r="EGJ5" s="61"/>
      <c r="EGK5" s="61"/>
      <c r="EGL5" s="61"/>
      <c r="EGM5" s="61"/>
      <c r="EGN5" s="61"/>
      <c r="EGO5" s="61"/>
      <c r="EGP5" s="61"/>
      <c r="EGQ5" s="61"/>
      <c r="EGR5" s="61"/>
      <c r="EGS5" s="61"/>
      <c r="EGT5" s="61"/>
      <c r="EGU5" s="61"/>
      <c r="EGV5" s="61"/>
      <c r="EGW5" s="61"/>
      <c r="EGX5" s="61"/>
      <c r="EGY5" s="61"/>
      <c r="EGZ5" s="61"/>
      <c r="EHA5" s="61"/>
      <c r="EHB5" s="61"/>
      <c r="EHC5" s="61"/>
      <c r="EHD5" s="61"/>
      <c r="EHE5" s="61"/>
      <c r="EHF5" s="61"/>
      <c r="EHG5" s="61"/>
      <c r="EHH5" s="61"/>
      <c r="EHI5" s="61"/>
      <c r="EHJ5" s="61"/>
      <c r="EHK5" s="61"/>
      <c r="EHL5" s="61"/>
      <c r="EHM5" s="61"/>
      <c r="EHN5" s="61"/>
      <c r="EHO5" s="61"/>
      <c r="EHP5" s="61"/>
      <c r="EHQ5" s="61"/>
      <c r="EHR5" s="61"/>
      <c r="EHS5" s="61"/>
      <c r="EHT5" s="61"/>
      <c r="EHU5" s="61"/>
      <c r="EHV5" s="61"/>
      <c r="EHW5" s="61"/>
      <c r="EHX5" s="61"/>
      <c r="EHY5" s="61"/>
      <c r="EHZ5" s="61"/>
      <c r="EIA5" s="61"/>
      <c r="EIB5" s="61"/>
      <c r="EIC5" s="61"/>
      <c r="EID5" s="61"/>
      <c r="EIE5" s="61"/>
      <c r="EIF5" s="61"/>
      <c r="EIG5" s="61"/>
      <c r="EIH5" s="61"/>
      <c r="EII5" s="61"/>
      <c r="EIJ5" s="61"/>
      <c r="EIK5" s="61"/>
      <c r="EIL5" s="61"/>
      <c r="EIM5" s="61"/>
      <c r="EIN5" s="61"/>
      <c r="EIO5" s="61"/>
      <c r="EIP5" s="61"/>
      <c r="EIQ5" s="61"/>
      <c r="EIR5" s="61"/>
      <c r="EIS5" s="61"/>
      <c r="EIT5" s="61"/>
      <c r="EIU5" s="61"/>
      <c r="EIV5" s="61"/>
      <c r="EIW5" s="61"/>
      <c r="EIX5" s="61"/>
      <c r="EIY5" s="61"/>
      <c r="EIZ5" s="61"/>
      <c r="EJA5" s="61"/>
      <c r="EJB5" s="61"/>
      <c r="EJC5" s="61"/>
      <c r="EJD5" s="61"/>
      <c r="EJE5" s="61"/>
      <c r="EJF5" s="61"/>
      <c r="EJG5" s="61"/>
      <c r="EJH5" s="61"/>
      <c r="EJI5" s="61"/>
      <c r="EJJ5" s="61"/>
      <c r="EJK5" s="61"/>
      <c r="EJL5" s="61"/>
      <c r="EJM5" s="61"/>
      <c r="EJN5" s="61"/>
      <c r="EJO5" s="61"/>
      <c r="EJP5" s="61"/>
      <c r="EJQ5" s="61"/>
      <c r="EJR5" s="61"/>
      <c r="EJS5" s="61"/>
      <c r="EJT5" s="61"/>
      <c r="EJU5" s="61"/>
      <c r="EJV5" s="61"/>
      <c r="EJW5" s="61"/>
      <c r="EJX5" s="61"/>
      <c r="EJY5" s="61"/>
      <c r="EJZ5" s="61"/>
      <c r="EKA5" s="61"/>
      <c r="EKB5" s="61"/>
      <c r="EKC5" s="61"/>
      <c r="EKD5" s="61"/>
      <c r="EKE5" s="61"/>
      <c r="EKF5" s="61"/>
      <c r="EKG5" s="61"/>
      <c r="EKH5" s="61"/>
      <c r="EKI5" s="61"/>
      <c r="EKJ5" s="61"/>
      <c r="EKK5" s="61"/>
      <c r="EKL5" s="61"/>
      <c r="EKM5" s="61"/>
      <c r="EKN5" s="61"/>
      <c r="EKO5" s="61"/>
      <c r="EKP5" s="61"/>
      <c r="EKQ5" s="61"/>
      <c r="EKR5" s="61"/>
      <c r="EKS5" s="61"/>
      <c r="EKT5" s="61"/>
      <c r="EKU5" s="61"/>
      <c r="EKV5" s="61"/>
      <c r="EKW5" s="61"/>
      <c r="EKX5" s="61"/>
      <c r="EKY5" s="61"/>
      <c r="EKZ5" s="61"/>
      <c r="ELA5" s="61"/>
      <c r="ELB5" s="61"/>
      <c r="ELC5" s="61"/>
      <c r="ELD5" s="61"/>
      <c r="ELE5" s="61"/>
      <c r="ELF5" s="61"/>
      <c r="ELG5" s="61"/>
      <c r="ELH5" s="61"/>
      <c r="ELI5" s="61"/>
      <c r="ELJ5" s="61"/>
      <c r="ELK5" s="61"/>
      <c r="ELL5" s="61"/>
      <c r="ELM5" s="61"/>
      <c r="ELN5" s="61"/>
      <c r="ELO5" s="61"/>
      <c r="ELP5" s="61"/>
      <c r="ELQ5" s="61"/>
      <c r="ELR5" s="61"/>
      <c r="ELS5" s="61"/>
      <c r="ELT5" s="61"/>
      <c r="ELU5" s="61"/>
      <c r="ELV5" s="61"/>
      <c r="ELW5" s="61"/>
      <c r="ELX5" s="61"/>
      <c r="ELY5" s="61"/>
      <c r="ELZ5" s="61"/>
      <c r="EMA5" s="61"/>
      <c r="EMB5" s="61"/>
      <c r="EMC5" s="61"/>
      <c r="EMD5" s="61"/>
      <c r="EME5" s="61"/>
      <c r="EMF5" s="61"/>
      <c r="EMG5" s="61"/>
      <c r="EMH5" s="61"/>
      <c r="EMI5" s="61"/>
      <c r="EMJ5" s="61"/>
      <c r="EMK5" s="61"/>
      <c r="EML5" s="61"/>
      <c r="EMM5" s="61"/>
      <c r="EMN5" s="61"/>
      <c r="EMO5" s="61"/>
      <c r="EMP5" s="61"/>
      <c r="EMQ5" s="61"/>
      <c r="EMR5" s="61"/>
      <c r="EMS5" s="61"/>
      <c r="EMT5" s="61"/>
      <c r="EMU5" s="61"/>
      <c r="EMV5" s="61"/>
      <c r="EMW5" s="61"/>
      <c r="EMX5" s="61"/>
      <c r="EMY5" s="61"/>
      <c r="EMZ5" s="61"/>
      <c r="ENA5" s="61"/>
      <c r="ENB5" s="61"/>
      <c r="ENC5" s="61"/>
      <c r="END5" s="61"/>
      <c r="ENE5" s="61"/>
      <c r="ENF5" s="61"/>
      <c r="ENG5" s="61"/>
      <c r="ENH5" s="61"/>
      <c r="ENI5" s="61"/>
      <c r="ENJ5" s="61"/>
      <c r="ENK5" s="61"/>
      <c r="ENL5" s="61"/>
      <c r="ENM5" s="61"/>
      <c r="ENN5" s="61"/>
      <c r="ENO5" s="61"/>
      <c r="ENP5" s="61"/>
      <c r="ENQ5" s="61"/>
      <c r="ENR5" s="61"/>
      <c r="ENS5" s="61"/>
      <c r="ENT5" s="61"/>
      <c r="ENU5" s="61"/>
      <c r="ENV5" s="61"/>
      <c r="ENW5" s="61"/>
      <c r="ENX5" s="61"/>
      <c r="ENY5" s="61"/>
      <c r="ENZ5" s="61"/>
      <c r="EOA5" s="61"/>
      <c r="EOB5" s="61"/>
      <c r="EOC5" s="61"/>
      <c r="EOD5" s="61"/>
      <c r="EOE5" s="61"/>
      <c r="EOF5" s="61"/>
      <c r="EOG5" s="61"/>
      <c r="EOH5" s="61"/>
      <c r="EOI5" s="61"/>
      <c r="EOJ5" s="61"/>
      <c r="EOK5" s="61"/>
      <c r="EOL5" s="61"/>
      <c r="EOM5" s="61"/>
      <c r="EON5" s="61"/>
      <c r="EOO5" s="61"/>
      <c r="EOP5" s="61"/>
      <c r="EOQ5" s="61"/>
      <c r="EOR5" s="61"/>
      <c r="EOS5" s="61"/>
      <c r="EOT5" s="61"/>
      <c r="EOU5" s="61"/>
      <c r="EOV5" s="61"/>
      <c r="EOW5" s="61"/>
      <c r="EOX5" s="61"/>
      <c r="EOY5" s="61"/>
      <c r="EOZ5" s="61"/>
      <c r="EPA5" s="61"/>
      <c r="EPB5" s="61"/>
      <c r="EPC5" s="61"/>
      <c r="EPD5" s="61"/>
      <c r="EPE5" s="61"/>
      <c r="EPF5" s="61"/>
      <c r="EPG5" s="61"/>
      <c r="EPH5" s="61"/>
      <c r="EPI5" s="61"/>
      <c r="EPJ5" s="61"/>
      <c r="EPK5" s="61"/>
      <c r="EPL5" s="61"/>
      <c r="EPM5" s="61"/>
      <c r="EPN5" s="61"/>
      <c r="EPO5" s="61"/>
      <c r="EPP5" s="61"/>
      <c r="EPQ5" s="61"/>
      <c r="EPR5" s="61"/>
      <c r="EPS5" s="61"/>
      <c r="EPT5" s="61"/>
      <c r="EPU5" s="61"/>
      <c r="EPV5" s="61"/>
      <c r="EPW5" s="61"/>
      <c r="EPX5" s="61"/>
      <c r="EPY5" s="61"/>
      <c r="EPZ5" s="61"/>
      <c r="EQA5" s="61"/>
      <c r="EQB5" s="61"/>
      <c r="EQC5" s="61"/>
      <c r="EQD5" s="61"/>
      <c r="EQE5" s="61"/>
      <c r="EQF5" s="61"/>
      <c r="EQG5" s="61"/>
      <c r="EQH5" s="61"/>
      <c r="EQI5" s="61"/>
      <c r="EQJ5" s="61"/>
      <c r="EQK5" s="61"/>
      <c r="EQL5" s="61"/>
      <c r="EQM5" s="61"/>
      <c r="EQN5" s="61"/>
      <c r="EQO5" s="61"/>
      <c r="EQP5" s="61"/>
      <c r="EQQ5" s="61"/>
      <c r="EQR5" s="61"/>
      <c r="EQS5" s="61"/>
      <c r="EQT5" s="61"/>
      <c r="EQU5" s="61"/>
      <c r="EQV5" s="61"/>
      <c r="EQW5" s="61"/>
      <c r="EQX5" s="61"/>
      <c r="EQY5" s="61"/>
      <c r="EQZ5" s="61"/>
      <c r="ERA5" s="61"/>
      <c r="ERB5" s="61"/>
      <c r="ERC5" s="61"/>
      <c r="ERD5" s="61"/>
      <c r="ERE5" s="61"/>
      <c r="ERF5" s="61"/>
      <c r="ERG5" s="61"/>
      <c r="ERH5" s="61"/>
      <c r="ERI5" s="61"/>
      <c r="ERJ5" s="61"/>
      <c r="ERK5" s="61"/>
      <c r="ERL5" s="61"/>
      <c r="ERM5" s="61"/>
      <c r="ERN5" s="61"/>
      <c r="ERO5" s="61"/>
      <c r="ERP5" s="61"/>
      <c r="ERQ5" s="61"/>
      <c r="ERR5" s="61"/>
      <c r="ERS5" s="61"/>
      <c r="ERT5" s="61"/>
      <c r="ERU5" s="61"/>
      <c r="ERV5" s="61"/>
      <c r="ERW5" s="61"/>
      <c r="ERX5" s="61"/>
      <c r="ERY5" s="61"/>
      <c r="ERZ5" s="61"/>
      <c r="ESA5" s="61"/>
      <c r="ESB5" s="61"/>
      <c r="ESC5" s="61"/>
      <c r="ESD5" s="61"/>
      <c r="ESE5" s="61"/>
      <c r="ESF5" s="61"/>
      <c r="ESG5" s="61"/>
      <c r="ESH5" s="61"/>
      <c r="ESI5" s="61"/>
      <c r="ESJ5" s="61"/>
      <c r="ESK5" s="61"/>
      <c r="ESL5" s="61"/>
      <c r="ESM5" s="61"/>
      <c r="ESN5" s="61"/>
      <c r="ESO5" s="61"/>
      <c r="ESP5" s="61"/>
      <c r="ESQ5" s="61"/>
      <c r="ESR5" s="61"/>
      <c r="ESS5" s="61"/>
      <c r="EST5" s="61"/>
      <c r="ESU5" s="61"/>
      <c r="ESV5" s="61"/>
      <c r="ESW5" s="61"/>
      <c r="ESX5" s="61"/>
      <c r="ESY5" s="61"/>
      <c r="ESZ5" s="61"/>
      <c r="ETA5" s="61"/>
      <c r="ETB5" s="61"/>
      <c r="ETC5" s="61"/>
      <c r="ETD5" s="61"/>
      <c r="ETE5" s="61"/>
      <c r="ETF5" s="61"/>
      <c r="ETG5" s="61"/>
      <c r="ETH5" s="61"/>
      <c r="ETI5" s="61"/>
      <c r="ETJ5" s="61"/>
      <c r="ETK5" s="61"/>
      <c r="ETL5" s="61"/>
      <c r="ETM5" s="61"/>
      <c r="ETN5" s="61"/>
      <c r="ETO5" s="61"/>
      <c r="ETP5" s="61"/>
      <c r="ETQ5" s="61"/>
      <c r="ETR5" s="61"/>
      <c r="ETS5" s="61"/>
      <c r="ETT5" s="61"/>
      <c r="ETU5" s="61"/>
      <c r="ETV5" s="61"/>
      <c r="ETW5" s="61"/>
      <c r="ETX5" s="61"/>
      <c r="ETY5" s="61"/>
      <c r="ETZ5" s="61"/>
      <c r="EUA5" s="61"/>
      <c r="EUB5" s="61"/>
      <c r="EUC5" s="61"/>
      <c r="EUD5" s="61"/>
      <c r="EUE5" s="61"/>
      <c r="EUF5" s="61"/>
      <c r="EUG5" s="61"/>
      <c r="EUH5" s="61"/>
      <c r="EUI5" s="61"/>
      <c r="EUJ5" s="61"/>
      <c r="EUK5" s="61"/>
      <c r="EUL5" s="61"/>
      <c r="EUM5" s="61"/>
      <c r="EUN5" s="61"/>
      <c r="EUO5" s="61"/>
      <c r="EUP5" s="61"/>
      <c r="EUQ5" s="61"/>
      <c r="EUR5" s="61"/>
      <c r="EUS5" s="61"/>
      <c r="EUT5" s="61"/>
      <c r="EUU5" s="61"/>
      <c r="EUV5" s="61"/>
      <c r="EUW5" s="61"/>
      <c r="EUX5" s="61"/>
      <c r="EUY5" s="61"/>
      <c r="EUZ5" s="61"/>
      <c r="EVA5" s="61"/>
      <c r="EVB5" s="61"/>
      <c r="EVC5" s="61"/>
      <c r="EVD5" s="61"/>
      <c r="EVE5" s="61"/>
      <c r="EVF5" s="61"/>
      <c r="EVG5" s="61"/>
      <c r="EVH5" s="61"/>
      <c r="EVI5" s="61"/>
      <c r="EVJ5" s="61"/>
      <c r="EVK5" s="61"/>
      <c r="EVL5" s="61"/>
      <c r="EVM5" s="61"/>
      <c r="EVN5" s="61"/>
      <c r="EVO5" s="61"/>
      <c r="EVP5" s="61"/>
      <c r="EVQ5" s="61"/>
      <c r="EVR5" s="61"/>
      <c r="EVS5" s="61"/>
      <c r="EVT5" s="61"/>
      <c r="EVU5" s="61"/>
      <c r="EVV5" s="61"/>
      <c r="EVW5" s="61"/>
      <c r="EVX5" s="61"/>
      <c r="EVY5" s="61"/>
      <c r="EVZ5" s="61"/>
      <c r="EWA5" s="61"/>
      <c r="EWB5" s="61"/>
      <c r="EWC5" s="61"/>
      <c r="EWD5" s="61"/>
      <c r="EWE5" s="61"/>
      <c r="EWF5" s="61"/>
      <c r="EWG5" s="61"/>
      <c r="EWH5" s="61"/>
      <c r="EWI5" s="61"/>
      <c r="EWJ5" s="61"/>
      <c r="EWK5" s="61"/>
      <c r="EWL5" s="61"/>
      <c r="EWM5" s="61"/>
      <c r="EWN5" s="61"/>
      <c r="EWO5" s="61"/>
      <c r="EWP5" s="61"/>
      <c r="EWQ5" s="61"/>
      <c r="EWR5" s="61"/>
      <c r="EWS5" s="61"/>
      <c r="EWT5" s="61"/>
      <c r="EWU5" s="61"/>
      <c r="EWV5" s="61"/>
      <c r="EWW5" s="61"/>
      <c r="EWX5" s="61"/>
      <c r="EWY5" s="61"/>
      <c r="EWZ5" s="61"/>
      <c r="EXA5" s="61"/>
      <c r="EXB5" s="61"/>
      <c r="EXC5" s="61"/>
      <c r="EXD5" s="61"/>
      <c r="EXE5" s="61"/>
      <c r="EXF5" s="61"/>
      <c r="EXG5" s="61"/>
      <c r="EXH5" s="61"/>
      <c r="EXI5" s="61"/>
      <c r="EXJ5" s="61"/>
      <c r="EXK5" s="61"/>
      <c r="EXL5" s="61"/>
      <c r="EXM5" s="61"/>
      <c r="EXN5" s="61"/>
      <c r="EXO5" s="61"/>
      <c r="EXP5" s="61"/>
      <c r="EXQ5" s="61"/>
      <c r="EXR5" s="61"/>
      <c r="EXS5" s="61"/>
      <c r="EXT5" s="61"/>
      <c r="EXU5" s="61"/>
      <c r="EXV5" s="61"/>
      <c r="EXW5" s="61"/>
      <c r="EXX5" s="61"/>
      <c r="EXY5" s="61"/>
      <c r="EXZ5" s="61"/>
      <c r="EYA5" s="61"/>
      <c r="EYB5" s="61"/>
      <c r="EYC5" s="61"/>
      <c r="EYD5" s="61"/>
      <c r="EYE5" s="61"/>
      <c r="EYF5" s="61"/>
      <c r="EYG5" s="61"/>
      <c r="EYH5" s="61"/>
      <c r="EYI5" s="61"/>
      <c r="EYJ5" s="61"/>
      <c r="EYK5" s="61"/>
      <c r="EYL5" s="61"/>
      <c r="EYM5" s="61"/>
      <c r="EYN5" s="61"/>
      <c r="EYO5" s="61"/>
      <c r="EYP5" s="61"/>
      <c r="EYQ5" s="61"/>
      <c r="EYR5" s="61"/>
      <c r="EYS5" s="61"/>
      <c r="EYT5" s="61"/>
      <c r="EYU5" s="61"/>
      <c r="EYV5" s="61"/>
      <c r="EYW5" s="61"/>
      <c r="EYX5" s="61"/>
      <c r="EYY5" s="61"/>
      <c r="EYZ5" s="61"/>
      <c r="EZA5" s="61"/>
      <c r="EZB5" s="61"/>
      <c r="EZC5" s="61"/>
      <c r="EZD5" s="61"/>
      <c r="EZE5" s="61"/>
      <c r="EZF5" s="61"/>
      <c r="EZG5" s="61"/>
      <c r="EZH5" s="61"/>
      <c r="EZI5" s="61"/>
      <c r="EZJ5" s="61"/>
      <c r="EZK5" s="61"/>
      <c r="EZL5" s="61"/>
      <c r="EZM5" s="61"/>
      <c r="EZN5" s="61"/>
      <c r="EZO5" s="61"/>
      <c r="EZP5" s="61"/>
      <c r="EZQ5" s="61"/>
      <c r="EZR5" s="61"/>
      <c r="EZS5" s="61"/>
      <c r="EZT5" s="61"/>
      <c r="EZU5" s="61"/>
      <c r="EZV5" s="61"/>
      <c r="EZW5" s="61"/>
      <c r="EZX5" s="61"/>
      <c r="EZY5" s="61"/>
      <c r="EZZ5" s="61"/>
      <c r="FAA5" s="61"/>
      <c r="FAB5" s="61"/>
      <c r="FAC5" s="61"/>
      <c r="FAD5" s="61"/>
      <c r="FAE5" s="61"/>
      <c r="FAF5" s="61"/>
      <c r="FAG5" s="61"/>
      <c r="FAH5" s="61"/>
      <c r="FAI5" s="61"/>
      <c r="FAJ5" s="61"/>
      <c r="FAK5" s="61"/>
      <c r="FAL5" s="61"/>
      <c r="FAM5" s="61"/>
      <c r="FAN5" s="61"/>
      <c r="FAO5" s="61"/>
      <c r="FAP5" s="61"/>
      <c r="FAQ5" s="61"/>
      <c r="FAR5" s="61"/>
      <c r="FAS5" s="61"/>
      <c r="FAT5" s="61"/>
      <c r="FAU5" s="61"/>
      <c r="FAV5" s="61"/>
      <c r="FAW5" s="61"/>
      <c r="FAX5" s="61"/>
      <c r="FAY5" s="61"/>
      <c r="FAZ5" s="61"/>
      <c r="FBA5" s="61"/>
      <c r="FBB5" s="61"/>
      <c r="FBC5" s="61"/>
      <c r="FBD5" s="61"/>
      <c r="FBE5" s="61"/>
      <c r="FBF5" s="61"/>
      <c r="FBG5" s="61"/>
      <c r="FBH5" s="61"/>
      <c r="FBI5" s="61"/>
      <c r="FBJ5" s="61"/>
      <c r="FBK5" s="61"/>
      <c r="FBL5" s="61"/>
      <c r="FBM5" s="61"/>
      <c r="FBN5" s="61"/>
      <c r="FBO5" s="61"/>
      <c r="FBP5" s="61"/>
      <c r="FBQ5" s="61"/>
      <c r="FBR5" s="61"/>
      <c r="FBS5" s="61"/>
      <c r="FBT5" s="61"/>
      <c r="FBU5" s="61"/>
      <c r="FBV5" s="61"/>
      <c r="FBW5" s="61"/>
      <c r="FBX5" s="61"/>
      <c r="FBY5" s="61"/>
      <c r="FBZ5" s="61"/>
      <c r="FCA5" s="61"/>
      <c r="FCB5" s="61"/>
      <c r="FCC5" s="61"/>
      <c r="FCD5" s="61"/>
      <c r="FCE5" s="61"/>
      <c r="FCF5" s="61"/>
      <c r="FCG5" s="61"/>
      <c r="FCH5" s="61"/>
      <c r="FCI5" s="61"/>
      <c r="FCJ5" s="61"/>
      <c r="FCK5" s="61"/>
      <c r="FCL5" s="61"/>
      <c r="FCM5" s="61"/>
      <c r="FCN5" s="61"/>
      <c r="FCO5" s="61"/>
      <c r="FCP5" s="61"/>
      <c r="FCQ5" s="61"/>
      <c r="FCR5" s="61"/>
      <c r="FCS5" s="61"/>
      <c r="FCT5" s="61"/>
      <c r="FCU5" s="61"/>
      <c r="FCV5" s="61"/>
      <c r="FCW5" s="61"/>
      <c r="FCX5" s="61"/>
      <c r="FCY5" s="61"/>
      <c r="FCZ5" s="61"/>
      <c r="FDA5" s="61"/>
      <c r="FDB5" s="61"/>
      <c r="FDC5" s="61"/>
      <c r="FDD5" s="61"/>
      <c r="FDE5" s="61"/>
      <c r="FDF5" s="61"/>
      <c r="FDG5" s="61"/>
      <c r="FDH5" s="61"/>
      <c r="FDI5" s="61"/>
      <c r="FDJ5" s="61"/>
      <c r="FDK5" s="61"/>
      <c r="FDL5" s="61"/>
      <c r="FDM5" s="61"/>
      <c r="FDN5" s="61"/>
      <c r="FDO5" s="61"/>
      <c r="FDP5" s="61"/>
      <c r="FDQ5" s="61"/>
      <c r="FDR5" s="61"/>
      <c r="FDS5" s="61"/>
      <c r="FDT5" s="61"/>
      <c r="FDU5" s="61"/>
      <c r="FDV5" s="61"/>
      <c r="FDW5" s="61"/>
      <c r="FDX5" s="61"/>
      <c r="FDY5" s="61"/>
      <c r="FDZ5" s="61"/>
      <c r="FEA5" s="61"/>
      <c r="FEB5" s="61"/>
      <c r="FEC5" s="61"/>
      <c r="FED5" s="61"/>
      <c r="FEE5" s="61"/>
      <c r="FEF5" s="61"/>
      <c r="FEG5" s="61"/>
      <c r="FEH5" s="61"/>
      <c r="FEI5" s="61"/>
      <c r="FEJ5" s="61"/>
      <c r="FEK5" s="61"/>
      <c r="FEL5" s="61"/>
      <c r="FEM5" s="61"/>
      <c r="FEN5" s="61"/>
      <c r="FEO5" s="61"/>
      <c r="FEP5" s="61"/>
      <c r="FEQ5" s="61"/>
      <c r="FER5" s="61"/>
      <c r="FES5" s="61"/>
      <c r="FET5" s="61"/>
      <c r="FEU5" s="61"/>
      <c r="FEV5" s="61"/>
      <c r="FEW5" s="61"/>
      <c r="FEX5" s="61"/>
      <c r="FEY5" s="61"/>
      <c r="FEZ5" s="61"/>
      <c r="FFA5" s="61"/>
      <c r="FFB5" s="61"/>
      <c r="FFC5" s="61"/>
      <c r="FFD5" s="61"/>
      <c r="FFE5" s="61"/>
      <c r="FFF5" s="61"/>
      <c r="FFG5" s="61"/>
      <c r="FFH5" s="61"/>
      <c r="FFI5" s="61"/>
      <c r="FFJ5" s="61"/>
      <c r="FFK5" s="61"/>
      <c r="FFL5" s="61"/>
      <c r="FFM5" s="61"/>
      <c r="FFN5" s="61"/>
      <c r="FFO5" s="61"/>
      <c r="FFP5" s="61"/>
      <c r="FFQ5" s="61"/>
      <c r="FFR5" s="61"/>
      <c r="FFS5" s="61"/>
      <c r="FFT5" s="61"/>
      <c r="FFU5" s="61"/>
      <c r="FFV5" s="61"/>
      <c r="FFW5" s="61"/>
      <c r="FFX5" s="61"/>
      <c r="FFY5" s="61"/>
      <c r="FFZ5" s="61"/>
      <c r="FGA5" s="61"/>
      <c r="FGB5" s="61"/>
      <c r="FGC5" s="61"/>
      <c r="FGD5" s="61"/>
      <c r="FGE5" s="61"/>
      <c r="FGF5" s="61"/>
      <c r="FGG5" s="61"/>
      <c r="FGH5" s="61"/>
      <c r="FGI5" s="61"/>
      <c r="FGJ5" s="61"/>
      <c r="FGK5" s="61"/>
      <c r="FGL5" s="61"/>
      <c r="FGM5" s="61"/>
      <c r="FGN5" s="61"/>
      <c r="FGO5" s="61"/>
      <c r="FGP5" s="61"/>
      <c r="FGQ5" s="61"/>
      <c r="FGR5" s="61"/>
      <c r="FGS5" s="61"/>
      <c r="FGT5" s="61"/>
      <c r="FGU5" s="61"/>
      <c r="FGV5" s="61"/>
      <c r="FGW5" s="61"/>
      <c r="FGX5" s="61"/>
      <c r="FGY5" s="61"/>
      <c r="FGZ5" s="61"/>
      <c r="FHA5" s="61"/>
      <c r="FHB5" s="61"/>
      <c r="FHC5" s="61"/>
      <c r="FHD5" s="61"/>
      <c r="FHE5" s="61"/>
      <c r="FHF5" s="61"/>
      <c r="FHG5" s="61"/>
      <c r="FHH5" s="61"/>
      <c r="FHI5" s="61"/>
      <c r="FHJ5" s="61"/>
      <c r="FHK5" s="61"/>
      <c r="FHL5" s="61"/>
      <c r="FHM5" s="61"/>
      <c r="FHN5" s="61"/>
      <c r="FHO5" s="61"/>
      <c r="FHP5" s="61"/>
      <c r="FHQ5" s="61"/>
      <c r="FHR5" s="61"/>
      <c r="FHS5" s="61"/>
      <c r="FHT5" s="61"/>
      <c r="FHU5" s="61"/>
      <c r="FHV5" s="61"/>
      <c r="FHW5" s="61"/>
      <c r="FHX5" s="61"/>
      <c r="FHY5" s="61"/>
      <c r="FHZ5" s="61"/>
      <c r="FIA5" s="61"/>
      <c r="FIB5" s="61"/>
      <c r="FIC5" s="61"/>
      <c r="FID5" s="61"/>
      <c r="FIE5" s="61"/>
      <c r="FIF5" s="61"/>
      <c r="FIG5" s="61"/>
      <c r="FIH5" s="61"/>
      <c r="FII5" s="61"/>
      <c r="FIJ5" s="61"/>
      <c r="FIK5" s="61"/>
      <c r="FIL5" s="61"/>
      <c r="FIM5" s="61"/>
      <c r="FIN5" s="61"/>
      <c r="FIO5" s="61"/>
      <c r="FIP5" s="61"/>
      <c r="FIQ5" s="61"/>
      <c r="FIR5" s="61"/>
      <c r="FIS5" s="61"/>
      <c r="FIT5" s="61"/>
      <c r="FIU5" s="61"/>
      <c r="FIV5" s="61"/>
      <c r="FIW5" s="61"/>
      <c r="FIX5" s="61"/>
      <c r="FIY5" s="61"/>
      <c r="FIZ5" s="61"/>
      <c r="FJA5" s="61"/>
      <c r="FJB5" s="61"/>
      <c r="FJC5" s="61"/>
      <c r="FJD5" s="61"/>
      <c r="FJE5" s="61"/>
      <c r="FJF5" s="61"/>
      <c r="FJG5" s="61"/>
      <c r="FJH5" s="61"/>
      <c r="FJI5" s="61"/>
      <c r="FJJ5" s="61"/>
      <c r="FJK5" s="61"/>
      <c r="FJL5" s="61"/>
      <c r="FJM5" s="61"/>
      <c r="FJN5" s="61"/>
      <c r="FJO5" s="61"/>
      <c r="FJP5" s="61"/>
      <c r="FJQ5" s="61"/>
      <c r="FJR5" s="61"/>
      <c r="FJS5" s="61"/>
      <c r="FJT5" s="61"/>
      <c r="FJU5" s="61"/>
      <c r="FJV5" s="61"/>
      <c r="FJW5" s="61"/>
      <c r="FJX5" s="61"/>
      <c r="FJY5" s="61"/>
      <c r="FJZ5" s="61"/>
      <c r="FKA5" s="61"/>
      <c r="FKB5" s="61"/>
      <c r="FKC5" s="61"/>
      <c r="FKD5" s="61"/>
      <c r="FKE5" s="61"/>
      <c r="FKF5" s="61"/>
      <c r="FKG5" s="61"/>
      <c r="FKH5" s="61"/>
      <c r="FKI5" s="61"/>
      <c r="FKJ5" s="61"/>
      <c r="FKK5" s="61"/>
      <c r="FKL5" s="61"/>
      <c r="FKM5" s="61"/>
      <c r="FKN5" s="61"/>
      <c r="FKO5" s="61"/>
      <c r="FKP5" s="61"/>
      <c r="FKQ5" s="61"/>
      <c r="FKR5" s="61"/>
      <c r="FKS5" s="61"/>
      <c r="FKT5" s="61"/>
      <c r="FKU5" s="61"/>
      <c r="FKV5" s="61"/>
      <c r="FKW5" s="61"/>
      <c r="FKX5" s="61"/>
      <c r="FKY5" s="61"/>
      <c r="FKZ5" s="61"/>
      <c r="FLA5" s="61"/>
      <c r="FLB5" s="61"/>
      <c r="FLC5" s="61"/>
      <c r="FLD5" s="61"/>
      <c r="FLE5" s="61"/>
      <c r="FLF5" s="61"/>
      <c r="FLG5" s="61"/>
      <c r="FLH5" s="61"/>
      <c r="FLI5" s="61"/>
      <c r="FLJ5" s="61"/>
      <c r="FLK5" s="61"/>
      <c r="FLL5" s="61"/>
      <c r="FLM5" s="61"/>
      <c r="FLN5" s="61"/>
      <c r="FLO5" s="61"/>
      <c r="FLP5" s="61"/>
      <c r="FLQ5" s="61"/>
      <c r="FLR5" s="61"/>
      <c r="FLS5" s="61"/>
      <c r="FLT5" s="61"/>
      <c r="FLU5" s="61"/>
      <c r="FLV5" s="61"/>
      <c r="FLW5" s="61"/>
      <c r="FLX5" s="61"/>
      <c r="FLY5" s="61"/>
      <c r="FLZ5" s="61"/>
      <c r="FMA5" s="61"/>
      <c r="FMB5" s="61"/>
      <c r="FMC5" s="61"/>
      <c r="FMD5" s="61"/>
      <c r="FME5" s="61"/>
      <c r="FMF5" s="61"/>
      <c r="FMG5" s="61"/>
      <c r="FMH5" s="61"/>
      <c r="FMI5" s="61"/>
      <c r="FMJ5" s="61"/>
      <c r="FMK5" s="61"/>
      <c r="FML5" s="61"/>
      <c r="FMM5" s="61"/>
      <c r="FMN5" s="61"/>
      <c r="FMO5" s="61"/>
      <c r="FMP5" s="61"/>
      <c r="FMQ5" s="61"/>
      <c r="FMR5" s="61"/>
      <c r="FMS5" s="61"/>
      <c r="FMT5" s="61"/>
      <c r="FMU5" s="61"/>
      <c r="FMV5" s="61"/>
      <c r="FMW5" s="61"/>
      <c r="FMX5" s="61"/>
      <c r="FMY5" s="61"/>
      <c r="FMZ5" s="61"/>
      <c r="FNA5" s="61"/>
      <c r="FNB5" s="61"/>
      <c r="FNC5" s="61"/>
      <c r="FND5" s="61"/>
      <c r="FNE5" s="61"/>
      <c r="FNF5" s="61"/>
      <c r="FNG5" s="61"/>
      <c r="FNH5" s="61"/>
      <c r="FNI5" s="61"/>
      <c r="FNJ5" s="61"/>
      <c r="FNK5" s="61"/>
      <c r="FNL5" s="61"/>
      <c r="FNM5" s="61"/>
      <c r="FNN5" s="61"/>
      <c r="FNO5" s="61"/>
      <c r="FNP5" s="61"/>
      <c r="FNQ5" s="61"/>
      <c r="FNR5" s="61"/>
      <c r="FNS5" s="61"/>
      <c r="FNT5" s="61"/>
      <c r="FNU5" s="61"/>
      <c r="FNV5" s="61"/>
      <c r="FNW5" s="61"/>
      <c r="FNX5" s="61"/>
      <c r="FNY5" s="61"/>
      <c r="FNZ5" s="61"/>
      <c r="FOA5" s="61"/>
      <c r="FOB5" s="61"/>
      <c r="FOC5" s="61"/>
      <c r="FOD5" s="61"/>
      <c r="FOE5" s="61"/>
      <c r="FOF5" s="61"/>
      <c r="FOG5" s="61"/>
      <c r="FOH5" s="61"/>
      <c r="FOI5" s="61"/>
      <c r="FOJ5" s="61"/>
      <c r="FOK5" s="61"/>
      <c r="FOL5" s="61"/>
      <c r="FOM5" s="61"/>
      <c r="FON5" s="61"/>
      <c r="FOO5" s="61"/>
      <c r="FOP5" s="61"/>
      <c r="FOQ5" s="61"/>
      <c r="FOR5" s="61"/>
      <c r="FOS5" s="61"/>
      <c r="FOT5" s="61"/>
      <c r="FOU5" s="61"/>
      <c r="FOV5" s="61"/>
      <c r="FOW5" s="61"/>
      <c r="FOX5" s="61"/>
      <c r="FOY5" s="61"/>
      <c r="FOZ5" s="61"/>
      <c r="FPA5" s="61"/>
      <c r="FPB5" s="61"/>
      <c r="FPC5" s="61"/>
      <c r="FPD5" s="61"/>
      <c r="FPE5" s="61"/>
      <c r="FPF5" s="61"/>
      <c r="FPG5" s="61"/>
      <c r="FPH5" s="61"/>
      <c r="FPI5" s="61"/>
      <c r="FPJ5" s="61"/>
      <c r="FPK5" s="61"/>
      <c r="FPL5" s="61"/>
      <c r="FPM5" s="61"/>
      <c r="FPN5" s="61"/>
      <c r="FPO5" s="61"/>
      <c r="FPP5" s="61"/>
      <c r="FPQ5" s="61"/>
      <c r="FPR5" s="61"/>
      <c r="FPS5" s="61"/>
      <c r="FPT5" s="61"/>
      <c r="FPU5" s="61"/>
      <c r="FPV5" s="61"/>
      <c r="FPW5" s="61"/>
      <c r="FPX5" s="61"/>
      <c r="FPY5" s="61"/>
      <c r="FPZ5" s="61"/>
      <c r="FQA5" s="61"/>
      <c r="FQB5" s="61"/>
      <c r="FQC5" s="61"/>
      <c r="FQD5" s="61"/>
      <c r="FQE5" s="61"/>
      <c r="FQF5" s="61"/>
      <c r="FQG5" s="61"/>
      <c r="FQH5" s="61"/>
      <c r="FQI5" s="61"/>
      <c r="FQJ5" s="61"/>
      <c r="FQK5" s="61"/>
      <c r="FQL5" s="61"/>
      <c r="FQM5" s="61"/>
      <c r="FQN5" s="61"/>
      <c r="FQO5" s="61"/>
      <c r="FQP5" s="61"/>
      <c r="FQQ5" s="61"/>
      <c r="FQR5" s="61"/>
      <c r="FQS5" s="61"/>
      <c r="FQT5" s="61"/>
      <c r="FQU5" s="61"/>
      <c r="FQV5" s="61"/>
      <c r="FQW5" s="61"/>
      <c r="FQX5" s="61"/>
      <c r="FQY5" s="61"/>
      <c r="FQZ5" s="61"/>
      <c r="FRA5" s="61"/>
      <c r="FRB5" s="61"/>
      <c r="FRC5" s="61"/>
      <c r="FRD5" s="61"/>
      <c r="FRE5" s="61"/>
      <c r="FRF5" s="61"/>
      <c r="FRG5" s="61"/>
      <c r="FRH5" s="61"/>
      <c r="FRI5" s="61"/>
      <c r="FRJ5" s="61"/>
      <c r="FRK5" s="61"/>
      <c r="FRL5" s="61"/>
      <c r="FRM5" s="61"/>
      <c r="FRN5" s="61"/>
      <c r="FRO5" s="61"/>
      <c r="FRP5" s="61"/>
      <c r="FRQ5" s="61"/>
      <c r="FRR5" s="61"/>
      <c r="FRS5" s="61"/>
      <c r="FRT5" s="61"/>
      <c r="FRU5" s="61"/>
      <c r="FRV5" s="61"/>
      <c r="FRW5" s="61"/>
      <c r="FRX5" s="61"/>
      <c r="FRY5" s="61"/>
      <c r="FRZ5" s="61"/>
      <c r="FSA5" s="61"/>
      <c r="FSB5" s="61"/>
      <c r="FSC5" s="61"/>
      <c r="FSD5" s="61"/>
      <c r="FSE5" s="61"/>
      <c r="FSF5" s="61"/>
      <c r="FSG5" s="61"/>
      <c r="FSH5" s="61"/>
      <c r="FSI5" s="61"/>
      <c r="FSJ5" s="61"/>
      <c r="FSK5" s="61"/>
      <c r="FSL5" s="61"/>
      <c r="FSM5" s="61"/>
      <c r="FSN5" s="61"/>
      <c r="FSO5" s="61"/>
      <c r="FSP5" s="61"/>
      <c r="FSQ5" s="61"/>
      <c r="FSR5" s="61"/>
      <c r="FSS5" s="61"/>
      <c r="FST5" s="61"/>
      <c r="FSU5" s="61"/>
      <c r="FSV5" s="61"/>
      <c r="FSW5" s="61"/>
      <c r="FSX5" s="61"/>
      <c r="FSY5" s="61"/>
      <c r="FSZ5" s="61"/>
      <c r="FTA5" s="61"/>
      <c r="FTB5" s="61"/>
      <c r="FTC5" s="61"/>
      <c r="FTD5" s="61"/>
      <c r="FTE5" s="61"/>
      <c r="FTF5" s="61"/>
      <c r="FTG5" s="61"/>
      <c r="FTH5" s="61"/>
      <c r="FTI5" s="61"/>
      <c r="FTJ5" s="61"/>
      <c r="FTK5" s="61"/>
      <c r="FTL5" s="61"/>
      <c r="FTM5" s="61"/>
      <c r="FTN5" s="61"/>
      <c r="FTO5" s="61"/>
      <c r="FTP5" s="61"/>
      <c r="FTQ5" s="61"/>
      <c r="FTR5" s="61"/>
      <c r="FTS5" s="61"/>
      <c r="FTT5" s="61"/>
      <c r="FTU5" s="61"/>
      <c r="FTV5" s="61"/>
      <c r="FTW5" s="61"/>
      <c r="FTX5" s="61"/>
      <c r="FTY5" s="61"/>
      <c r="FTZ5" s="61"/>
      <c r="FUA5" s="61"/>
      <c r="FUB5" s="61"/>
      <c r="FUC5" s="61"/>
      <c r="FUD5" s="61"/>
      <c r="FUE5" s="61"/>
      <c r="FUF5" s="61"/>
      <c r="FUG5" s="61"/>
      <c r="FUH5" s="61"/>
      <c r="FUI5" s="61"/>
      <c r="FUJ5" s="61"/>
      <c r="FUK5" s="61"/>
      <c r="FUL5" s="61"/>
      <c r="FUM5" s="61"/>
      <c r="FUN5" s="61"/>
      <c r="FUO5" s="61"/>
      <c r="FUP5" s="61"/>
      <c r="FUQ5" s="61"/>
      <c r="FUR5" s="61"/>
      <c r="FUS5" s="61"/>
      <c r="FUT5" s="61"/>
      <c r="FUU5" s="61"/>
      <c r="FUV5" s="61"/>
      <c r="FUW5" s="61"/>
      <c r="FUX5" s="61"/>
      <c r="FUY5" s="61"/>
      <c r="FUZ5" s="61"/>
      <c r="FVA5" s="61"/>
      <c r="FVB5" s="61"/>
      <c r="FVC5" s="61"/>
      <c r="FVD5" s="61"/>
      <c r="FVE5" s="61"/>
      <c r="FVF5" s="61"/>
      <c r="FVG5" s="61"/>
      <c r="FVH5" s="61"/>
      <c r="FVI5" s="61"/>
      <c r="FVJ5" s="61"/>
      <c r="FVK5" s="61"/>
      <c r="FVL5" s="61"/>
      <c r="FVM5" s="61"/>
      <c r="FVN5" s="61"/>
      <c r="FVO5" s="61"/>
      <c r="FVP5" s="61"/>
      <c r="FVQ5" s="61"/>
      <c r="FVR5" s="61"/>
      <c r="FVS5" s="61"/>
      <c r="FVT5" s="61"/>
      <c r="FVU5" s="61"/>
      <c r="FVV5" s="61"/>
      <c r="FVW5" s="61"/>
      <c r="FVX5" s="61"/>
      <c r="FVY5" s="61"/>
      <c r="FVZ5" s="61"/>
      <c r="FWA5" s="61"/>
      <c r="FWB5" s="61"/>
      <c r="FWC5" s="61"/>
      <c r="FWD5" s="61"/>
      <c r="FWE5" s="61"/>
      <c r="FWF5" s="61"/>
      <c r="FWG5" s="61"/>
      <c r="FWH5" s="61"/>
      <c r="FWI5" s="61"/>
      <c r="FWJ5" s="61"/>
      <c r="FWK5" s="61"/>
      <c r="FWL5" s="61"/>
      <c r="FWM5" s="61"/>
      <c r="FWN5" s="61"/>
      <c r="FWO5" s="61"/>
      <c r="FWP5" s="61"/>
      <c r="FWQ5" s="61"/>
      <c r="FWR5" s="61"/>
      <c r="FWS5" s="61"/>
      <c r="FWT5" s="61"/>
      <c r="FWU5" s="61"/>
      <c r="FWV5" s="61"/>
      <c r="FWW5" s="61"/>
      <c r="FWX5" s="61"/>
      <c r="FWY5" s="61"/>
      <c r="FWZ5" s="61"/>
      <c r="FXA5" s="61"/>
      <c r="FXB5" s="61"/>
      <c r="FXC5" s="61"/>
      <c r="FXD5" s="61"/>
      <c r="FXE5" s="61"/>
      <c r="FXF5" s="61"/>
      <c r="FXG5" s="61"/>
      <c r="FXH5" s="61"/>
      <c r="FXI5" s="61"/>
      <c r="FXJ5" s="61"/>
      <c r="FXK5" s="61"/>
      <c r="FXL5" s="61"/>
      <c r="FXM5" s="61"/>
      <c r="FXN5" s="61"/>
      <c r="FXO5" s="61"/>
      <c r="FXP5" s="61"/>
      <c r="FXQ5" s="61"/>
      <c r="FXR5" s="61"/>
      <c r="FXS5" s="61"/>
      <c r="FXT5" s="61"/>
      <c r="FXU5" s="61"/>
      <c r="FXV5" s="61"/>
      <c r="FXW5" s="61"/>
      <c r="FXX5" s="61"/>
      <c r="FXY5" s="61"/>
      <c r="FXZ5" s="61"/>
      <c r="FYA5" s="61"/>
      <c r="FYB5" s="61"/>
      <c r="FYC5" s="61"/>
      <c r="FYD5" s="61"/>
      <c r="FYE5" s="61"/>
      <c r="FYF5" s="61"/>
      <c r="FYG5" s="61"/>
      <c r="FYH5" s="61"/>
      <c r="FYI5" s="61"/>
      <c r="FYJ5" s="61"/>
      <c r="FYK5" s="61"/>
      <c r="FYL5" s="61"/>
      <c r="FYM5" s="61"/>
      <c r="FYN5" s="61"/>
      <c r="FYO5" s="61"/>
      <c r="FYP5" s="61"/>
      <c r="FYQ5" s="61"/>
      <c r="FYR5" s="61"/>
      <c r="FYS5" s="61"/>
      <c r="FYT5" s="61"/>
      <c r="FYU5" s="61"/>
      <c r="FYV5" s="61"/>
      <c r="FYW5" s="61"/>
      <c r="FYX5" s="61"/>
      <c r="FYY5" s="61"/>
      <c r="FYZ5" s="61"/>
      <c r="FZA5" s="61"/>
      <c r="FZB5" s="61"/>
      <c r="FZC5" s="61"/>
      <c r="FZD5" s="61"/>
      <c r="FZE5" s="61"/>
      <c r="FZF5" s="61"/>
      <c r="FZG5" s="61"/>
      <c r="FZH5" s="61"/>
      <c r="FZI5" s="61"/>
      <c r="FZJ5" s="61"/>
      <c r="FZK5" s="61"/>
      <c r="FZL5" s="61"/>
      <c r="FZM5" s="61"/>
      <c r="FZN5" s="61"/>
      <c r="FZO5" s="61"/>
      <c r="FZP5" s="61"/>
      <c r="FZQ5" s="61"/>
      <c r="FZR5" s="61"/>
      <c r="FZS5" s="61"/>
      <c r="FZT5" s="61"/>
      <c r="FZU5" s="61"/>
      <c r="FZV5" s="61"/>
      <c r="FZW5" s="61"/>
      <c r="FZX5" s="61"/>
      <c r="FZY5" s="61"/>
      <c r="FZZ5" s="61"/>
      <c r="GAA5" s="61"/>
      <c r="GAB5" s="61"/>
      <c r="GAC5" s="61"/>
      <c r="GAD5" s="61"/>
      <c r="GAE5" s="61"/>
      <c r="GAF5" s="61"/>
      <c r="GAG5" s="61"/>
      <c r="GAH5" s="61"/>
      <c r="GAI5" s="61"/>
      <c r="GAJ5" s="61"/>
      <c r="GAK5" s="61"/>
      <c r="GAL5" s="61"/>
      <c r="GAM5" s="61"/>
      <c r="GAN5" s="61"/>
      <c r="GAO5" s="61"/>
      <c r="GAP5" s="61"/>
      <c r="GAQ5" s="61"/>
      <c r="GAR5" s="61"/>
      <c r="GAS5" s="61"/>
      <c r="GAT5" s="61"/>
      <c r="GAU5" s="61"/>
      <c r="GAV5" s="61"/>
      <c r="GAW5" s="61"/>
      <c r="GAX5" s="61"/>
      <c r="GAY5" s="61"/>
      <c r="GAZ5" s="61"/>
      <c r="GBA5" s="61"/>
      <c r="GBB5" s="61"/>
      <c r="GBC5" s="61"/>
      <c r="GBD5" s="61"/>
      <c r="GBE5" s="61"/>
      <c r="GBF5" s="61"/>
      <c r="GBG5" s="61"/>
      <c r="GBH5" s="61"/>
      <c r="GBI5" s="61"/>
      <c r="GBJ5" s="61"/>
      <c r="GBK5" s="61"/>
      <c r="GBL5" s="61"/>
      <c r="GBM5" s="61"/>
      <c r="GBN5" s="61"/>
      <c r="GBO5" s="61"/>
      <c r="GBP5" s="61"/>
      <c r="GBQ5" s="61"/>
      <c r="GBR5" s="61"/>
      <c r="GBS5" s="61"/>
      <c r="GBT5" s="61"/>
      <c r="GBU5" s="61"/>
      <c r="GBV5" s="61"/>
      <c r="GBW5" s="61"/>
      <c r="GBX5" s="61"/>
      <c r="GBY5" s="61"/>
      <c r="GBZ5" s="61"/>
      <c r="GCA5" s="61"/>
      <c r="GCB5" s="61"/>
      <c r="GCC5" s="61"/>
      <c r="GCD5" s="61"/>
      <c r="GCE5" s="61"/>
      <c r="GCF5" s="61"/>
      <c r="GCG5" s="61"/>
      <c r="GCH5" s="61"/>
      <c r="GCI5" s="61"/>
      <c r="GCJ5" s="61"/>
      <c r="GCK5" s="61"/>
      <c r="GCL5" s="61"/>
      <c r="GCM5" s="61"/>
      <c r="GCN5" s="61"/>
      <c r="GCO5" s="61"/>
      <c r="GCP5" s="61"/>
      <c r="GCQ5" s="61"/>
      <c r="GCR5" s="61"/>
      <c r="GCS5" s="61"/>
      <c r="GCT5" s="61"/>
      <c r="GCU5" s="61"/>
      <c r="GCV5" s="61"/>
      <c r="GCW5" s="61"/>
      <c r="GCX5" s="61"/>
      <c r="GCY5" s="61"/>
      <c r="GCZ5" s="61"/>
      <c r="GDA5" s="61"/>
      <c r="GDB5" s="61"/>
      <c r="GDC5" s="61"/>
      <c r="GDD5" s="61"/>
      <c r="GDE5" s="61"/>
      <c r="GDF5" s="61"/>
      <c r="GDG5" s="61"/>
      <c r="GDH5" s="61"/>
      <c r="GDI5" s="61"/>
      <c r="GDJ5" s="61"/>
      <c r="GDK5" s="61"/>
      <c r="GDL5" s="61"/>
      <c r="GDM5" s="61"/>
      <c r="GDN5" s="61"/>
      <c r="GDO5" s="61"/>
      <c r="GDP5" s="61"/>
      <c r="GDQ5" s="61"/>
      <c r="GDR5" s="61"/>
      <c r="GDS5" s="61"/>
      <c r="GDT5" s="61"/>
      <c r="GDU5" s="61"/>
      <c r="GDV5" s="61"/>
      <c r="GDW5" s="61"/>
      <c r="GDX5" s="61"/>
      <c r="GDY5" s="61"/>
      <c r="GDZ5" s="61"/>
      <c r="GEA5" s="61"/>
      <c r="GEB5" s="61"/>
      <c r="GEC5" s="61"/>
      <c r="GED5" s="61"/>
      <c r="GEE5" s="61"/>
      <c r="GEF5" s="61"/>
      <c r="GEG5" s="61"/>
      <c r="GEH5" s="61"/>
      <c r="GEI5" s="61"/>
      <c r="GEJ5" s="61"/>
      <c r="GEK5" s="61"/>
      <c r="GEL5" s="61"/>
      <c r="GEM5" s="61"/>
      <c r="GEN5" s="61"/>
      <c r="GEO5" s="61"/>
      <c r="GEP5" s="61"/>
      <c r="GEQ5" s="61"/>
      <c r="GER5" s="61"/>
      <c r="GES5" s="61"/>
      <c r="GET5" s="61"/>
      <c r="GEU5" s="61"/>
      <c r="GEV5" s="61"/>
      <c r="GEW5" s="61"/>
      <c r="GEX5" s="61"/>
      <c r="GEY5" s="61"/>
      <c r="GEZ5" s="61"/>
      <c r="GFA5" s="61"/>
      <c r="GFB5" s="61"/>
      <c r="GFC5" s="61"/>
      <c r="GFD5" s="61"/>
      <c r="GFE5" s="61"/>
      <c r="GFF5" s="61"/>
      <c r="GFG5" s="61"/>
      <c r="GFH5" s="61"/>
      <c r="GFI5" s="61"/>
      <c r="GFJ5" s="61"/>
      <c r="GFK5" s="61"/>
      <c r="GFL5" s="61"/>
      <c r="GFM5" s="61"/>
      <c r="GFN5" s="61"/>
      <c r="GFO5" s="61"/>
      <c r="GFP5" s="61"/>
      <c r="GFQ5" s="61"/>
      <c r="GFR5" s="61"/>
      <c r="GFS5" s="61"/>
      <c r="GFT5" s="61"/>
      <c r="GFU5" s="61"/>
      <c r="GFV5" s="61"/>
      <c r="GFW5" s="61"/>
      <c r="GFX5" s="61"/>
      <c r="GFY5" s="61"/>
      <c r="GFZ5" s="61"/>
      <c r="GGA5" s="61"/>
      <c r="GGB5" s="61"/>
      <c r="GGC5" s="61"/>
      <c r="GGD5" s="61"/>
      <c r="GGE5" s="61"/>
      <c r="GGF5" s="61"/>
      <c r="GGG5" s="61"/>
      <c r="GGH5" s="61"/>
      <c r="GGI5" s="61"/>
      <c r="GGJ5" s="61"/>
      <c r="GGK5" s="61"/>
      <c r="GGL5" s="61"/>
      <c r="GGM5" s="61"/>
      <c r="GGN5" s="61"/>
      <c r="GGO5" s="61"/>
      <c r="GGP5" s="61"/>
      <c r="GGQ5" s="61"/>
      <c r="GGR5" s="61"/>
      <c r="GGS5" s="61"/>
      <c r="GGT5" s="61"/>
      <c r="GGU5" s="61"/>
      <c r="GGV5" s="61"/>
      <c r="GGW5" s="61"/>
      <c r="GGX5" s="61"/>
      <c r="GGY5" s="61"/>
      <c r="GGZ5" s="61"/>
      <c r="GHA5" s="61"/>
      <c r="GHB5" s="61"/>
      <c r="GHC5" s="61"/>
      <c r="GHD5" s="61"/>
      <c r="GHE5" s="61"/>
      <c r="GHF5" s="61"/>
      <c r="GHG5" s="61"/>
      <c r="GHH5" s="61"/>
      <c r="GHI5" s="61"/>
      <c r="GHJ5" s="61"/>
      <c r="GHK5" s="61"/>
      <c r="GHL5" s="61"/>
      <c r="GHM5" s="61"/>
      <c r="GHN5" s="61"/>
      <c r="GHO5" s="61"/>
      <c r="GHP5" s="61"/>
      <c r="GHQ5" s="61"/>
      <c r="GHR5" s="61"/>
      <c r="GHS5" s="61"/>
      <c r="GHT5" s="61"/>
      <c r="GHU5" s="61"/>
      <c r="GHV5" s="61"/>
      <c r="GHW5" s="61"/>
      <c r="GHX5" s="61"/>
      <c r="GHY5" s="61"/>
      <c r="GHZ5" s="61"/>
      <c r="GIA5" s="61"/>
      <c r="GIB5" s="61"/>
      <c r="GIC5" s="61"/>
      <c r="GID5" s="61"/>
      <c r="GIE5" s="61"/>
      <c r="GIF5" s="61"/>
      <c r="GIG5" s="61"/>
      <c r="GIH5" s="61"/>
      <c r="GII5" s="61"/>
      <c r="GIJ5" s="61"/>
      <c r="GIK5" s="61"/>
      <c r="GIL5" s="61"/>
      <c r="GIM5" s="61"/>
      <c r="GIN5" s="61"/>
      <c r="GIO5" s="61"/>
      <c r="GIP5" s="61"/>
      <c r="GIQ5" s="61"/>
      <c r="GIR5" s="61"/>
      <c r="GIS5" s="61"/>
      <c r="GIT5" s="61"/>
      <c r="GIU5" s="61"/>
      <c r="GIV5" s="61"/>
      <c r="GIW5" s="61"/>
      <c r="GIX5" s="61"/>
      <c r="GIY5" s="61"/>
      <c r="GIZ5" s="61"/>
      <c r="GJA5" s="61"/>
      <c r="GJB5" s="61"/>
      <c r="GJC5" s="61"/>
      <c r="GJD5" s="61"/>
      <c r="GJE5" s="61"/>
      <c r="GJF5" s="61"/>
      <c r="GJG5" s="61"/>
      <c r="GJH5" s="61"/>
      <c r="GJI5" s="61"/>
      <c r="GJJ5" s="61"/>
      <c r="GJK5" s="61"/>
      <c r="GJL5" s="61"/>
      <c r="GJM5" s="61"/>
      <c r="GJN5" s="61"/>
      <c r="GJO5" s="61"/>
      <c r="GJP5" s="61"/>
      <c r="GJQ5" s="61"/>
      <c r="GJR5" s="61"/>
      <c r="GJS5" s="61"/>
      <c r="GJT5" s="61"/>
      <c r="GJU5" s="61"/>
      <c r="GJV5" s="61"/>
      <c r="GJW5" s="61"/>
      <c r="GJX5" s="61"/>
      <c r="GJY5" s="61"/>
      <c r="GJZ5" s="61"/>
      <c r="GKA5" s="61"/>
      <c r="GKB5" s="61"/>
      <c r="GKC5" s="61"/>
      <c r="GKD5" s="61"/>
      <c r="GKE5" s="61"/>
      <c r="GKF5" s="61"/>
      <c r="GKG5" s="61"/>
      <c r="GKH5" s="61"/>
      <c r="GKI5" s="61"/>
      <c r="GKJ5" s="61"/>
      <c r="GKK5" s="61"/>
      <c r="GKL5" s="61"/>
      <c r="GKM5" s="61"/>
      <c r="GKN5" s="61"/>
      <c r="GKO5" s="61"/>
      <c r="GKP5" s="61"/>
      <c r="GKQ5" s="61"/>
      <c r="GKR5" s="61"/>
      <c r="GKS5" s="61"/>
      <c r="GKT5" s="61"/>
      <c r="GKU5" s="61"/>
      <c r="GKV5" s="61"/>
      <c r="GKW5" s="61"/>
      <c r="GKX5" s="61"/>
      <c r="GKY5" s="61"/>
      <c r="GKZ5" s="61"/>
      <c r="GLA5" s="61"/>
      <c r="GLB5" s="61"/>
      <c r="GLC5" s="61"/>
      <c r="GLD5" s="61"/>
      <c r="GLE5" s="61"/>
      <c r="GLF5" s="61"/>
      <c r="GLG5" s="61"/>
      <c r="GLH5" s="61"/>
      <c r="GLI5" s="61"/>
      <c r="GLJ5" s="61"/>
      <c r="GLK5" s="61"/>
      <c r="GLL5" s="61"/>
      <c r="GLM5" s="61"/>
      <c r="GLN5" s="61"/>
      <c r="GLO5" s="61"/>
      <c r="GLP5" s="61"/>
      <c r="GLQ5" s="61"/>
      <c r="GLR5" s="61"/>
      <c r="GLS5" s="61"/>
      <c r="GLT5" s="61"/>
      <c r="GLU5" s="61"/>
      <c r="GLV5" s="61"/>
      <c r="GLW5" s="61"/>
      <c r="GLX5" s="61"/>
      <c r="GLY5" s="61"/>
      <c r="GLZ5" s="61"/>
      <c r="GMA5" s="61"/>
      <c r="GMB5" s="61"/>
      <c r="GMC5" s="61"/>
      <c r="GMD5" s="61"/>
      <c r="GME5" s="61"/>
      <c r="GMF5" s="61"/>
      <c r="GMG5" s="61"/>
      <c r="GMH5" s="61"/>
      <c r="GMI5" s="61"/>
      <c r="GMJ5" s="61"/>
      <c r="GMK5" s="61"/>
      <c r="GML5" s="61"/>
      <c r="GMM5" s="61"/>
      <c r="GMN5" s="61"/>
      <c r="GMO5" s="61"/>
      <c r="GMP5" s="61"/>
      <c r="GMQ5" s="61"/>
      <c r="GMR5" s="61"/>
      <c r="GMS5" s="61"/>
      <c r="GMT5" s="61"/>
      <c r="GMU5" s="61"/>
      <c r="GMV5" s="61"/>
      <c r="GMW5" s="61"/>
      <c r="GMX5" s="61"/>
      <c r="GMY5" s="61"/>
      <c r="GMZ5" s="61"/>
      <c r="GNA5" s="61"/>
      <c r="GNB5" s="61"/>
      <c r="GNC5" s="61"/>
      <c r="GND5" s="61"/>
      <c r="GNE5" s="61"/>
      <c r="GNF5" s="61"/>
      <c r="GNG5" s="61"/>
      <c r="GNH5" s="61"/>
      <c r="GNI5" s="61"/>
      <c r="GNJ5" s="61"/>
      <c r="GNK5" s="61"/>
      <c r="GNL5" s="61"/>
      <c r="GNM5" s="61"/>
      <c r="GNN5" s="61"/>
      <c r="GNO5" s="61"/>
      <c r="GNP5" s="61"/>
      <c r="GNQ5" s="61"/>
      <c r="GNR5" s="61"/>
      <c r="GNS5" s="61"/>
      <c r="GNT5" s="61"/>
      <c r="GNU5" s="61"/>
      <c r="GNV5" s="61"/>
      <c r="GNW5" s="61"/>
      <c r="GNX5" s="61"/>
      <c r="GNY5" s="61"/>
      <c r="GNZ5" s="61"/>
      <c r="GOA5" s="61"/>
      <c r="GOB5" s="61"/>
      <c r="GOC5" s="61"/>
      <c r="GOD5" s="61"/>
      <c r="GOE5" s="61"/>
      <c r="GOF5" s="61"/>
      <c r="GOG5" s="61"/>
      <c r="GOH5" s="61"/>
      <c r="GOI5" s="61"/>
      <c r="GOJ5" s="61"/>
      <c r="GOK5" s="61"/>
      <c r="GOL5" s="61"/>
      <c r="GOM5" s="61"/>
      <c r="GON5" s="61"/>
      <c r="GOO5" s="61"/>
      <c r="GOP5" s="61"/>
      <c r="GOQ5" s="61"/>
      <c r="GOR5" s="61"/>
      <c r="GOS5" s="61"/>
      <c r="GOT5" s="61"/>
      <c r="GOU5" s="61"/>
      <c r="GOV5" s="61"/>
      <c r="GOW5" s="61"/>
      <c r="GOX5" s="61"/>
      <c r="GOY5" s="61"/>
      <c r="GOZ5" s="61"/>
      <c r="GPA5" s="61"/>
      <c r="GPB5" s="61"/>
      <c r="GPC5" s="61"/>
      <c r="GPD5" s="61"/>
      <c r="GPE5" s="61"/>
      <c r="GPF5" s="61"/>
      <c r="GPG5" s="61"/>
      <c r="GPH5" s="61"/>
      <c r="GPI5" s="61"/>
      <c r="GPJ5" s="61"/>
      <c r="GPK5" s="61"/>
      <c r="GPL5" s="61"/>
      <c r="GPM5" s="61"/>
      <c r="GPN5" s="61"/>
      <c r="GPO5" s="61"/>
      <c r="GPP5" s="61"/>
      <c r="GPQ5" s="61"/>
      <c r="GPR5" s="61"/>
      <c r="GPS5" s="61"/>
      <c r="GPT5" s="61"/>
      <c r="GPU5" s="61"/>
      <c r="GPV5" s="61"/>
      <c r="GPW5" s="61"/>
      <c r="GPX5" s="61"/>
      <c r="GPY5" s="61"/>
      <c r="GPZ5" s="61"/>
      <c r="GQA5" s="61"/>
      <c r="GQB5" s="61"/>
      <c r="GQC5" s="61"/>
      <c r="GQD5" s="61"/>
      <c r="GQE5" s="61"/>
      <c r="GQF5" s="61"/>
      <c r="GQG5" s="61"/>
      <c r="GQH5" s="61"/>
      <c r="GQI5" s="61"/>
      <c r="GQJ5" s="61"/>
      <c r="GQK5" s="61"/>
      <c r="GQL5" s="61"/>
      <c r="GQM5" s="61"/>
      <c r="GQN5" s="61"/>
      <c r="GQO5" s="61"/>
      <c r="GQP5" s="61"/>
      <c r="GQQ5" s="61"/>
      <c r="GQR5" s="61"/>
      <c r="GQS5" s="61"/>
      <c r="GQT5" s="61"/>
      <c r="GQU5" s="61"/>
      <c r="GQV5" s="61"/>
      <c r="GQW5" s="61"/>
      <c r="GQX5" s="61"/>
      <c r="GQY5" s="61"/>
      <c r="GQZ5" s="61"/>
      <c r="GRA5" s="61"/>
      <c r="GRB5" s="61"/>
      <c r="GRC5" s="61"/>
      <c r="GRD5" s="61"/>
      <c r="GRE5" s="61"/>
      <c r="GRF5" s="61"/>
      <c r="GRG5" s="61"/>
      <c r="GRH5" s="61"/>
      <c r="GRI5" s="61"/>
      <c r="GRJ5" s="61"/>
      <c r="GRK5" s="61"/>
      <c r="GRL5" s="61"/>
      <c r="GRM5" s="61"/>
      <c r="GRN5" s="61"/>
      <c r="GRO5" s="61"/>
      <c r="GRP5" s="61"/>
      <c r="GRQ5" s="61"/>
      <c r="GRR5" s="61"/>
      <c r="GRS5" s="61"/>
      <c r="GRT5" s="61"/>
      <c r="GRU5" s="61"/>
      <c r="GRV5" s="61"/>
      <c r="GRW5" s="61"/>
      <c r="GRX5" s="61"/>
      <c r="GRY5" s="61"/>
      <c r="GRZ5" s="61"/>
      <c r="GSA5" s="61"/>
      <c r="GSB5" s="61"/>
      <c r="GSC5" s="61"/>
      <c r="GSD5" s="61"/>
      <c r="GSE5" s="61"/>
      <c r="GSF5" s="61"/>
      <c r="GSG5" s="61"/>
      <c r="GSH5" s="61"/>
      <c r="GSI5" s="61"/>
      <c r="GSJ5" s="61"/>
      <c r="GSK5" s="61"/>
      <c r="GSL5" s="61"/>
      <c r="GSM5" s="61"/>
      <c r="GSN5" s="61"/>
      <c r="GSO5" s="61"/>
      <c r="GSP5" s="61"/>
      <c r="GSQ5" s="61"/>
      <c r="GSR5" s="61"/>
      <c r="GSS5" s="61"/>
      <c r="GST5" s="61"/>
      <c r="GSU5" s="61"/>
      <c r="GSV5" s="61"/>
      <c r="GSW5" s="61"/>
      <c r="GSX5" s="61"/>
      <c r="GSY5" s="61"/>
      <c r="GSZ5" s="61"/>
      <c r="GTA5" s="61"/>
      <c r="GTB5" s="61"/>
      <c r="GTC5" s="61"/>
      <c r="GTD5" s="61"/>
      <c r="GTE5" s="61"/>
      <c r="GTF5" s="61"/>
      <c r="GTG5" s="61"/>
      <c r="GTH5" s="61"/>
      <c r="GTI5" s="61"/>
      <c r="GTJ5" s="61"/>
      <c r="GTK5" s="61"/>
      <c r="GTL5" s="61"/>
      <c r="GTM5" s="61"/>
      <c r="GTN5" s="61"/>
      <c r="GTO5" s="61"/>
      <c r="GTP5" s="61"/>
      <c r="GTQ5" s="61"/>
      <c r="GTR5" s="61"/>
      <c r="GTS5" s="61"/>
      <c r="GTT5" s="61"/>
      <c r="GTU5" s="61"/>
      <c r="GTV5" s="61"/>
      <c r="GTW5" s="61"/>
      <c r="GTX5" s="61"/>
      <c r="GTY5" s="61"/>
      <c r="GTZ5" s="61"/>
      <c r="GUA5" s="61"/>
      <c r="GUB5" s="61"/>
      <c r="GUC5" s="61"/>
      <c r="GUD5" s="61"/>
      <c r="GUE5" s="61"/>
      <c r="GUF5" s="61"/>
      <c r="GUG5" s="61"/>
      <c r="GUH5" s="61"/>
      <c r="GUI5" s="61"/>
      <c r="GUJ5" s="61"/>
      <c r="GUK5" s="61"/>
      <c r="GUL5" s="61"/>
      <c r="GUM5" s="61"/>
      <c r="GUN5" s="61"/>
      <c r="GUO5" s="61"/>
      <c r="GUP5" s="61"/>
      <c r="GUQ5" s="61"/>
      <c r="GUR5" s="61"/>
      <c r="GUS5" s="61"/>
      <c r="GUT5" s="61"/>
      <c r="GUU5" s="61"/>
      <c r="GUV5" s="61"/>
      <c r="GUW5" s="61"/>
      <c r="GUX5" s="61"/>
      <c r="GUY5" s="61"/>
      <c r="GUZ5" s="61"/>
      <c r="GVA5" s="61"/>
      <c r="GVB5" s="61"/>
      <c r="GVC5" s="61"/>
      <c r="GVD5" s="61"/>
      <c r="GVE5" s="61"/>
      <c r="GVF5" s="61"/>
      <c r="GVG5" s="61"/>
      <c r="GVH5" s="61"/>
      <c r="GVI5" s="61"/>
      <c r="GVJ5" s="61"/>
      <c r="GVK5" s="61"/>
      <c r="GVL5" s="61"/>
      <c r="GVM5" s="61"/>
      <c r="GVN5" s="61"/>
      <c r="GVO5" s="61"/>
      <c r="GVP5" s="61"/>
      <c r="GVQ5" s="61"/>
      <c r="GVR5" s="61"/>
      <c r="GVS5" s="61"/>
      <c r="GVT5" s="61"/>
      <c r="GVU5" s="61"/>
      <c r="GVV5" s="61"/>
      <c r="GVW5" s="61"/>
      <c r="GVX5" s="61"/>
      <c r="GVY5" s="61"/>
      <c r="GVZ5" s="61"/>
      <c r="GWA5" s="61"/>
      <c r="GWB5" s="61"/>
      <c r="GWC5" s="61"/>
      <c r="GWD5" s="61"/>
      <c r="GWE5" s="61"/>
      <c r="GWF5" s="61"/>
      <c r="GWG5" s="61"/>
      <c r="GWH5" s="61"/>
      <c r="GWI5" s="61"/>
      <c r="GWJ5" s="61"/>
      <c r="GWK5" s="61"/>
      <c r="GWL5" s="61"/>
      <c r="GWM5" s="61"/>
      <c r="GWN5" s="61"/>
      <c r="GWO5" s="61"/>
      <c r="GWP5" s="61"/>
      <c r="GWQ5" s="61"/>
      <c r="GWR5" s="61"/>
      <c r="GWS5" s="61"/>
      <c r="GWT5" s="61"/>
      <c r="GWU5" s="61"/>
      <c r="GWV5" s="61"/>
      <c r="GWW5" s="61"/>
      <c r="GWX5" s="61"/>
      <c r="GWY5" s="61"/>
      <c r="GWZ5" s="61"/>
      <c r="GXA5" s="61"/>
      <c r="GXB5" s="61"/>
      <c r="GXC5" s="61"/>
      <c r="GXD5" s="61"/>
      <c r="GXE5" s="61"/>
      <c r="GXF5" s="61"/>
      <c r="GXG5" s="61"/>
      <c r="GXH5" s="61"/>
      <c r="GXI5" s="61"/>
      <c r="GXJ5" s="61"/>
      <c r="GXK5" s="61"/>
      <c r="GXL5" s="61"/>
      <c r="GXM5" s="61"/>
      <c r="GXN5" s="61"/>
      <c r="GXO5" s="61"/>
      <c r="GXP5" s="61"/>
      <c r="GXQ5" s="61"/>
      <c r="GXR5" s="61"/>
      <c r="GXS5" s="61"/>
      <c r="GXT5" s="61"/>
      <c r="GXU5" s="61"/>
      <c r="GXV5" s="61"/>
      <c r="GXW5" s="61"/>
      <c r="GXX5" s="61"/>
      <c r="GXY5" s="61"/>
      <c r="GXZ5" s="61"/>
      <c r="GYA5" s="61"/>
      <c r="GYB5" s="61"/>
      <c r="GYC5" s="61"/>
      <c r="GYD5" s="61"/>
      <c r="GYE5" s="61"/>
      <c r="GYF5" s="61"/>
      <c r="GYG5" s="61"/>
      <c r="GYH5" s="61"/>
      <c r="GYI5" s="61"/>
      <c r="GYJ5" s="61"/>
      <c r="GYK5" s="61"/>
      <c r="GYL5" s="61"/>
      <c r="GYM5" s="61"/>
      <c r="GYN5" s="61"/>
      <c r="GYO5" s="61"/>
      <c r="GYP5" s="61"/>
      <c r="GYQ5" s="61"/>
      <c r="GYR5" s="61"/>
      <c r="GYS5" s="61"/>
      <c r="GYT5" s="61"/>
      <c r="GYU5" s="61"/>
      <c r="GYV5" s="61"/>
      <c r="GYW5" s="61"/>
      <c r="GYX5" s="61"/>
      <c r="GYY5" s="61"/>
      <c r="GYZ5" s="61"/>
      <c r="GZA5" s="61"/>
      <c r="GZB5" s="61"/>
      <c r="GZC5" s="61"/>
      <c r="GZD5" s="61"/>
      <c r="GZE5" s="61"/>
      <c r="GZF5" s="61"/>
      <c r="GZG5" s="61"/>
      <c r="GZH5" s="61"/>
      <c r="GZI5" s="61"/>
      <c r="GZJ5" s="61"/>
      <c r="GZK5" s="61"/>
      <c r="GZL5" s="61"/>
      <c r="GZM5" s="61"/>
      <c r="GZN5" s="61"/>
      <c r="GZO5" s="61"/>
      <c r="GZP5" s="61"/>
      <c r="GZQ5" s="61"/>
      <c r="GZR5" s="61"/>
      <c r="GZS5" s="61"/>
      <c r="GZT5" s="61"/>
      <c r="GZU5" s="61"/>
      <c r="GZV5" s="61"/>
      <c r="GZW5" s="61"/>
      <c r="GZX5" s="61"/>
      <c r="GZY5" s="61"/>
      <c r="GZZ5" s="61"/>
      <c r="HAA5" s="61"/>
      <c r="HAB5" s="61"/>
      <c r="HAC5" s="61"/>
      <c r="HAD5" s="61"/>
      <c r="HAE5" s="61"/>
      <c r="HAF5" s="61"/>
      <c r="HAG5" s="61"/>
      <c r="HAH5" s="61"/>
      <c r="HAI5" s="61"/>
      <c r="HAJ5" s="61"/>
      <c r="HAK5" s="61"/>
      <c r="HAL5" s="61"/>
      <c r="HAM5" s="61"/>
      <c r="HAN5" s="61"/>
      <c r="HAO5" s="61"/>
      <c r="HAP5" s="61"/>
      <c r="HAQ5" s="61"/>
      <c r="HAR5" s="61"/>
      <c r="HAS5" s="61"/>
      <c r="HAT5" s="61"/>
      <c r="HAU5" s="61"/>
      <c r="HAV5" s="61"/>
      <c r="HAW5" s="61"/>
      <c r="HAX5" s="61"/>
      <c r="HAY5" s="61"/>
      <c r="HAZ5" s="61"/>
      <c r="HBA5" s="61"/>
      <c r="HBB5" s="61"/>
      <c r="HBC5" s="61"/>
      <c r="HBD5" s="61"/>
      <c r="HBE5" s="61"/>
      <c r="HBF5" s="61"/>
      <c r="HBG5" s="61"/>
      <c r="HBH5" s="61"/>
      <c r="HBI5" s="61"/>
      <c r="HBJ5" s="61"/>
      <c r="HBK5" s="61"/>
      <c r="HBL5" s="61"/>
      <c r="HBM5" s="61"/>
      <c r="HBN5" s="61"/>
      <c r="HBO5" s="61"/>
      <c r="HBP5" s="61"/>
      <c r="HBQ5" s="61"/>
      <c r="HBR5" s="61"/>
      <c r="HBS5" s="61"/>
      <c r="HBT5" s="61"/>
      <c r="HBU5" s="61"/>
      <c r="HBV5" s="61"/>
      <c r="HBW5" s="61"/>
      <c r="HBX5" s="61"/>
      <c r="HBY5" s="61"/>
      <c r="HBZ5" s="61"/>
      <c r="HCA5" s="61"/>
      <c r="HCB5" s="61"/>
      <c r="HCC5" s="61"/>
      <c r="HCD5" s="61"/>
      <c r="HCE5" s="61"/>
      <c r="HCF5" s="61"/>
      <c r="HCG5" s="61"/>
      <c r="HCH5" s="61"/>
      <c r="HCI5" s="61"/>
      <c r="HCJ5" s="61"/>
      <c r="HCK5" s="61"/>
      <c r="HCL5" s="61"/>
      <c r="HCM5" s="61"/>
      <c r="HCN5" s="61"/>
      <c r="HCO5" s="61"/>
      <c r="HCP5" s="61"/>
      <c r="HCQ5" s="61"/>
      <c r="HCR5" s="61"/>
      <c r="HCS5" s="61"/>
      <c r="HCT5" s="61"/>
      <c r="HCU5" s="61"/>
      <c r="HCV5" s="61"/>
      <c r="HCW5" s="61"/>
      <c r="HCX5" s="61"/>
      <c r="HCY5" s="61"/>
      <c r="HCZ5" s="61"/>
      <c r="HDA5" s="61"/>
      <c r="HDB5" s="61"/>
      <c r="HDC5" s="61"/>
      <c r="HDD5" s="61"/>
      <c r="HDE5" s="61"/>
      <c r="HDF5" s="61"/>
      <c r="HDG5" s="61"/>
      <c r="HDH5" s="61"/>
      <c r="HDI5" s="61"/>
      <c r="HDJ5" s="61"/>
      <c r="HDK5" s="61"/>
      <c r="HDL5" s="61"/>
      <c r="HDM5" s="61"/>
      <c r="HDN5" s="61"/>
      <c r="HDO5" s="61"/>
      <c r="HDP5" s="61"/>
      <c r="HDQ5" s="61"/>
      <c r="HDR5" s="61"/>
      <c r="HDS5" s="61"/>
      <c r="HDT5" s="61"/>
      <c r="HDU5" s="61"/>
      <c r="HDV5" s="61"/>
      <c r="HDW5" s="61"/>
      <c r="HDX5" s="61"/>
      <c r="HDY5" s="61"/>
      <c r="HDZ5" s="61"/>
      <c r="HEA5" s="61"/>
      <c r="HEB5" s="61"/>
      <c r="HEC5" s="61"/>
      <c r="HED5" s="61"/>
      <c r="HEE5" s="61"/>
      <c r="HEF5" s="61"/>
      <c r="HEG5" s="61"/>
      <c r="HEH5" s="61"/>
      <c r="HEI5" s="61"/>
      <c r="HEJ5" s="61"/>
      <c r="HEK5" s="61"/>
      <c r="HEL5" s="61"/>
      <c r="HEM5" s="61"/>
      <c r="HEN5" s="61"/>
      <c r="HEO5" s="61"/>
      <c r="HEP5" s="61"/>
      <c r="HEQ5" s="61"/>
      <c r="HER5" s="61"/>
      <c r="HES5" s="61"/>
      <c r="HET5" s="61"/>
      <c r="HEU5" s="61"/>
      <c r="HEV5" s="61"/>
      <c r="HEW5" s="61"/>
      <c r="HEX5" s="61"/>
      <c r="HEY5" s="61"/>
      <c r="HEZ5" s="61"/>
      <c r="HFA5" s="61"/>
      <c r="HFB5" s="61"/>
      <c r="HFC5" s="61"/>
      <c r="HFD5" s="61"/>
      <c r="HFE5" s="61"/>
      <c r="HFF5" s="61"/>
      <c r="HFG5" s="61"/>
      <c r="HFH5" s="61"/>
      <c r="HFI5" s="61"/>
      <c r="HFJ5" s="61"/>
      <c r="HFK5" s="61"/>
      <c r="HFL5" s="61"/>
      <c r="HFM5" s="61"/>
      <c r="HFN5" s="61"/>
      <c r="HFO5" s="61"/>
      <c r="HFP5" s="61"/>
      <c r="HFQ5" s="61"/>
      <c r="HFR5" s="61"/>
      <c r="HFS5" s="61"/>
      <c r="HFT5" s="61"/>
      <c r="HFU5" s="61"/>
      <c r="HFV5" s="61"/>
      <c r="HFW5" s="61"/>
      <c r="HFX5" s="61"/>
      <c r="HFY5" s="61"/>
      <c r="HFZ5" s="61"/>
      <c r="HGA5" s="61"/>
      <c r="HGB5" s="61"/>
      <c r="HGC5" s="61"/>
      <c r="HGD5" s="61"/>
      <c r="HGE5" s="61"/>
      <c r="HGF5" s="61"/>
      <c r="HGG5" s="61"/>
      <c r="HGH5" s="61"/>
      <c r="HGI5" s="61"/>
      <c r="HGJ5" s="61"/>
      <c r="HGK5" s="61"/>
      <c r="HGL5" s="61"/>
      <c r="HGM5" s="61"/>
      <c r="HGN5" s="61"/>
      <c r="HGO5" s="61"/>
      <c r="HGP5" s="61"/>
      <c r="HGQ5" s="61"/>
      <c r="HGR5" s="61"/>
      <c r="HGS5" s="61"/>
      <c r="HGT5" s="61"/>
      <c r="HGU5" s="61"/>
      <c r="HGV5" s="61"/>
      <c r="HGW5" s="61"/>
      <c r="HGX5" s="61"/>
      <c r="HGY5" s="61"/>
      <c r="HGZ5" s="61"/>
      <c r="HHA5" s="61"/>
      <c r="HHB5" s="61"/>
      <c r="HHC5" s="61"/>
      <c r="HHD5" s="61"/>
      <c r="HHE5" s="61"/>
      <c r="HHF5" s="61"/>
      <c r="HHG5" s="61"/>
      <c r="HHH5" s="61"/>
      <c r="HHI5" s="61"/>
      <c r="HHJ5" s="61"/>
      <c r="HHK5" s="61"/>
      <c r="HHL5" s="61"/>
      <c r="HHM5" s="61"/>
      <c r="HHN5" s="61"/>
      <c r="HHO5" s="61"/>
      <c r="HHP5" s="61"/>
      <c r="HHQ5" s="61"/>
      <c r="HHR5" s="61"/>
      <c r="HHS5" s="61"/>
      <c r="HHT5" s="61"/>
      <c r="HHU5" s="61"/>
      <c r="HHV5" s="61"/>
      <c r="HHW5" s="61"/>
      <c r="HHX5" s="61"/>
      <c r="HHY5" s="61"/>
      <c r="HHZ5" s="61"/>
      <c r="HIA5" s="61"/>
      <c r="HIB5" s="61"/>
      <c r="HIC5" s="61"/>
      <c r="HID5" s="61"/>
      <c r="HIE5" s="61"/>
      <c r="HIF5" s="61"/>
      <c r="HIG5" s="61"/>
      <c r="HIH5" s="61"/>
      <c r="HII5" s="61"/>
      <c r="HIJ5" s="61"/>
      <c r="HIK5" s="61"/>
      <c r="HIL5" s="61"/>
      <c r="HIM5" s="61"/>
      <c r="HIN5" s="61"/>
      <c r="HIO5" s="61"/>
      <c r="HIP5" s="61"/>
      <c r="HIQ5" s="61"/>
      <c r="HIR5" s="61"/>
      <c r="HIS5" s="61"/>
      <c r="HIT5" s="61"/>
      <c r="HIU5" s="61"/>
      <c r="HIV5" s="61"/>
      <c r="HIW5" s="61"/>
      <c r="HIX5" s="61"/>
      <c r="HIY5" s="61"/>
      <c r="HIZ5" s="61"/>
      <c r="HJA5" s="61"/>
      <c r="HJB5" s="61"/>
      <c r="HJC5" s="61"/>
      <c r="HJD5" s="61"/>
      <c r="HJE5" s="61"/>
      <c r="HJF5" s="61"/>
      <c r="HJG5" s="61"/>
      <c r="HJH5" s="61"/>
      <c r="HJI5" s="61"/>
      <c r="HJJ5" s="61"/>
      <c r="HJK5" s="61"/>
      <c r="HJL5" s="61"/>
      <c r="HJM5" s="61"/>
      <c r="HJN5" s="61"/>
      <c r="HJO5" s="61"/>
      <c r="HJP5" s="61"/>
      <c r="HJQ5" s="61"/>
      <c r="HJR5" s="61"/>
      <c r="HJS5" s="61"/>
      <c r="HJT5" s="61"/>
      <c r="HJU5" s="61"/>
      <c r="HJV5" s="61"/>
      <c r="HJW5" s="61"/>
      <c r="HJX5" s="61"/>
      <c r="HJY5" s="61"/>
      <c r="HJZ5" s="61"/>
      <c r="HKA5" s="61"/>
      <c r="HKB5" s="61"/>
      <c r="HKC5" s="61"/>
      <c r="HKD5" s="61"/>
      <c r="HKE5" s="61"/>
      <c r="HKF5" s="61"/>
      <c r="HKG5" s="61"/>
      <c r="HKH5" s="61"/>
      <c r="HKI5" s="61"/>
      <c r="HKJ5" s="61"/>
      <c r="HKK5" s="61"/>
      <c r="HKL5" s="61"/>
      <c r="HKM5" s="61"/>
      <c r="HKN5" s="61"/>
      <c r="HKO5" s="61"/>
      <c r="HKP5" s="61"/>
      <c r="HKQ5" s="61"/>
      <c r="HKR5" s="61"/>
      <c r="HKS5" s="61"/>
      <c r="HKT5" s="61"/>
      <c r="HKU5" s="61"/>
      <c r="HKV5" s="61"/>
      <c r="HKW5" s="61"/>
      <c r="HKX5" s="61"/>
      <c r="HKY5" s="61"/>
      <c r="HKZ5" s="61"/>
      <c r="HLA5" s="61"/>
      <c r="HLB5" s="61"/>
      <c r="HLC5" s="61"/>
      <c r="HLD5" s="61"/>
      <c r="HLE5" s="61"/>
      <c r="HLF5" s="61"/>
      <c r="HLG5" s="61"/>
      <c r="HLH5" s="61"/>
      <c r="HLI5" s="61"/>
      <c r="HLJ5" s="61"/>
      <c r="HLK5" s="61"/>
      <c r="HLL5" s="61"/>
      <c r="HLM5" s="61"/>
      <c r="HLN5" s="61"/>
      <c r="HLO5" s="61"/>
      <c r="HLP5" s="61"/>
      <c r="HLQ5" s="61"/>
      <c r="HLR5" s="61"/>
      <c r="HLS5" s="61"/>
      <c r="HLT5" s="61"/>
      <c r="HLU5" s="61"/>
      <c r="HLV5" s="61"/>
      <c r="HLW5" s="61"/>
      <c r="HLX5" s="61"/>
      <c r="HLY5" s="61"/>
      <c r="HLZ5" s="61"/>
      <c r="HMA5" s="61"/>
      <c r="HMB5" s="61"/>
      <c r="HMC5" s="61"/>
      <c r="HMD5" s="61"/>
      <c r="HME5" s="61"/>
      <c r="HMF5" s="61"/>
      <c r="HMG5" s="61"/>
      <c r="HMH5" s="61"/>
      <c r="HMI5" s="61"/>
      <c r="HMJ5" s="61"/>
      <c r="HMK5" s="61"/>
      <c r="HML5" s="61"/>
      <c r="HMM5" s="61"/>
      <c r="HMN5" s="61"/>
      <c r="HMO5" s="61"/>
      <c r="HMP5" s="61"/>
      <c r="HMQ5" s="61"/>
      <c r="HMR5" s="61"/>
      <c r="HMS5" s="61"/>
      <c r="HMT5" s="61"/>
      <c r="HMU5" s="61"/>
      <c r="HMV5" s="61"/>
      <c r="HMW5" s="61"/>
      <c r="HMX5" s="61"/>
      <c r="HMY5" s="61"/>
      <c r="HMZ5" s="61"/>
      <c r="HNA5" s="61"/>
      <c r="HNB5" s="61"/>
      <c r="HNC5" s="61"/>
      <c r="HND5" s="61"/>
      <c r="HNE5" s="61"/>
      <c r="HNF5" s="61"/>
      <c r="HNG5" s="61"/>
      <c r="HNH5" s="61"/>
      <c r="HNI5" s="61"/>
      <c r="HNJ5" s="61"/>
      <c r="HNK5" s="61"/>
      <c r="HNL5" s="61"/>
      <c r="HNM5" s="61"/>
      <c r="HNN5" s="61"/>
      <c r="HNO5" s="61"/>
      <c r="HNP5" s="61"/>
      <c r="HNQ5" s="61"/>
      <c r="HNR5" s="61"/>
      <c r="HNS5" s="61"/>
      <c r="HNT5" s="61"/>
      <c r="HNU5" s="61"/>
      <c r="HNV5" s="61"/>
      <c r="HNW5" s="61"/>
      <c r="HNX5" s="61"/>
      <c r="HNY5" s="61"/>
      <c r="HNZ5" s="61"/>
      <c r="HOA5" s="61"/>
      <c r="HOB5" s="61"/>
      <c r="HOC5" s="61"/>
      <c r="HOD5" s="61"/>
      <c r="HOE5" s="61"/>
      <c r="HOF5" s="61"/>
      <c r="HOG5" s="61"/>
      <c r="HOH5" s="61"/>
      <c r="HOI5" s="61"/>
      <c r="HOJ5" s="61"/>
      <c r="HOK5" s="61"/>
      <c r="HOL5" s="61"/>
      <c r="HOM5" s="61"/>
      <c r="HON5" s="61"/>
      <c r="HOO5" s="61"/>
      <c r="HOP5" s="61"/>
      <c r="HOQ5" s="61"/>
      <c r="HOR5" s="61"/>
      <c r="HOS5" s="61"/>
      <c r="HOT5" s="61"/>
      <c r="HOU5" s="61"/>
      <c r="HOV5" s="61"/>
      <c r="HOW5" s="61"/>
      <c r="HOX5" s="61"/>
      <c r="HOY5" s="61"/>
      <c r="HOZ5" s="61"/>
      <c r="HPA5" s="61"/>
      <c r="HPB5" s="61"/>
      <c r="HPC5" s="61"/>
      <c r="HPD5" s="61"/>
      <c r="HPE5" s="61"/>
      <c r="HPF5" s="61"/>
      <c r="HPG5" s="61"/>
      <c r="HPH5" s="61"/>
      <c r="HPI5" s="61"/>
      <c r="HPJ5" s="61"/>
      <c r="HPK5" s="61"/>
      <c r="HPL5" s="61"/>
      <c r="HPM5" s="61"/>
      <c r="HPN5" s="61"/>
      <c r="HPO5" s="61"/>
      <c r="HPP5" s="61"/>
      <c r="HPQ5" s="61"/>
      <c r="HPR5" s="61"/>
      <c r="HPS5" s="61"/>
      <c r="HPT5" s="61"/>
      <c r="HPU5" s="61"/>
      <c r="HPV5" s="61"/>
      <c r="HPW5" s="61"/>
      <c r="HPX5" s="61"/>
      <c r="HPY5" s="61"/>
      <c r="HPZ5" s="61"/>
      <c r="HQA5" s="61"/>
      <c r="HQB5" s="61"/>
      <c r="HQC5" s="61"/>
      <c r="HQD5" s="61"/>
      <c r="HQE5" s="61"/>
      <c r="HQF5" s="61"/>
      <c r="HQG5" s="61"/>
      <c r="HQH5" s="61"/>
      <c r="HQI5" s="61"/>
      <c r="HQJ5" s="61"/>
      <c r="HQK5" s="61"/>
      <c r="HQL5" s="61"/>
      <c r="HQM5" s="61"/>
      <c r="HQN5" s="61"/>
      <c r="HQO5" s="61"/>
      <c r="HQP5" s="61"/>
      <c r="HQQ5" s="61"/>
      <c r="HQR5" s="61"/>
      <c r="HQS5" s="61"/>
      <c r="HQT5" s="61"/>
      <c r="HQU5" s="61"/>
      <c r="HQV5" s="61"/>
      <c r="HQW5" s="61"/>
      <c r="HQX5" s="61"/>
      <c r="HQY5" s="61"/>
      <c r="HQZ5" s="61"/>
      <c r="HRA5" s="61"/>
      <c r="HRB5" s="61"/>
      <c r="HRC5" s="61"/>
      <c r="HRD5" s="61"/>
      <c r="HRE5" s="61"/>
      <c r="HRF5" s="61"/>
      <c r="HRG5" s="61"/>
      <c r="HRH5" s="61"/>
      <c r="HRI5" s="61"/>
      <c r="HRJ5" s="61"/>
      <c r="HRK5" s="61"/>
      <c r="HRL5" s="61"/>
      <c r="HRM5" s="61"/>
      <c r="HRN5" s="61"/>
      <c r="HRO5" s="61"/>
      <c r="HRP5" s="61"/>
      <c r="HRQ5" s="61"/>
      <c r="HRR5" s="61"/>
      <c r="HRS5" s="61"/>
      <c r="HRT5" s="61"/>
      <c r="HRU5" s="61"/>
      <c r="HRV5" s="61"/>
      <c r="HRW5" s="61"/>
      <c r="HRX5" s="61"/>
      <c r="HRY5" s="61"/>
      <c r="HRZ5" s="61"/>
      <c r="HSA5" s="61"/>
      <c r="HSB5" s="61"/>
      <c r="HSC5" s="61"/>
      <c r="HSD5" s="61"/>
      <c r="HSE5" s="61"/>
      <c r="HSF5" s="61"/>
      <c r="HSG5" s="61"/>
      <c r="HSH5" s="61"/>
      <c r="HSI5" s="61"/>
      <c r="HSJ5" s="61"/>
      <c r="HSK5" s="61"/>
      <c r="HSL5" s="61"/>
      <c r="HSM5" s="61"/>
      <c r="HSN5" s="61"/>
      <c r="HSO5" s="61"/>
      <c r="HSP5" s="61"/>
      <c r="HSQ5" s="61"/>
      <c r="HSR5" s="61"/>
      <c r="HSS5" s="61"/>
      <c r="HST5" s="61"/>
      <c r="HSU5" s="61"/>
      <c r="HSV5" s="61"/>
      <c r="HSW5" s="61"/>
      <c r="HSX5" s="61"/>
      <c r="HSY5" s="61"/>
      <c r="HSZ5" s="61"/>
      <c r="HTA5" s="61"/>
      <c r="HTB5" s="61"/>
      <c r="HTC5" s="61"/>
      <c r="HTD5" s="61"/>
      <c r="HTE5" s="61"/>
      <c r="HTF5" s="61"/>
      <c r="HTG5" s="61"/>
      <c r="HTH5" s="61"/>
      <c r="HTI5" s="61"/>
      <c r="HTJ5" s="61"/>
      <c r="HTK5" s="61"/>
      <c r="HTL5" s="61"/>
      <c r="HTM5" s="61"/>
      <c r="HTN5" s="61"/>
      <c r="HTO5" s="61"/>
      <c r="HTP5" s="61"/>
      <c r="HTQ5" s="61"/>
      <c r="HTR5" s="61"/>
      <c r="HTS5" s="61"/>
      <c r="HTT5" s="61"/>
      <c r="HTU5" s="61"/>
      <c r="HTV5" s="61"/>
      <c r="HTW5" s="61"/>
      <c r="HTX5" s="61"/>
      <c r="HTY5" s="61"/>
      <c r="HTZ5" s="61"/>
      <c r="HUA5" s="61"/>
      <c r="HUB5" s="61"/>
      <c r="HUC5" s="61"/>
      <c r="HUD5" s="61"/>
      <c r="HUE5" s="61"/>
      <c r="HUF5" s="61"/>
      <c r="HUG5" s="61"/>
      <c r="HUH5" s="61"/>
      <c r="HUI5" s="61"/>
      <c r="HUJ5" s="61"/>
      <c r="HUK5" s="61"/>
      <c r="HUL5" s="61"/>
      <c r="HUM5" s="61"/>
      <c r="HUN5" s="61"/>
      <c r="HUO5" s="61"/>
      <c r="HUP5" s="61"/>
      <c r="HUQ5" s="61"/>
      <c r="HUR5" s="61"/>
      <c r="HUS5" s="61"/>
      <c r="HUT5" s="61"/>
      <c r="HUU5" s="61"/>
      <c r="HUV5" s="61"/>
      <c r="HUW5" s="61"/>
      <c r="HUX5" s="61"/>
      <c r="HUY5" s="61"/>
      <c r="HUZ5" s="61"/>
      <c r="HVA5" s="61"/>
      <c r="HVB5" s="61"/>
      <c r="HVC5" s="61"/>
      <c r="HVD5" s="61"/>
      <c r="HVE5" s="61"/>
      <c r="HVF5" s="61"/>
      <c r="HVG5" s="61"/>
      <c r="HVH5" s="61"/>
      <c r="HVI5" s="61"/>
      <c r="HVJ5" s="61"/>
      <c r="HVK5" s="61"/>
      <c r="HVL5" s="61"/>
      <c r="HVM5" s="61"/>
      <c r="HVN5" s="61"/>
      <c r="HVO5" s="61"/>
      <c r="HVP5" s="61"/>
      <c r="HVQ5" s="61"/>
      <c r="HVR5" s="61"/>
      <c r="HVS5" s="61"/>
      <c r="HVT5" s="61"/>
      <c r="HVU5" s="61"/>
      <c r="HVV5" s="61"/>
      <c r="HVW5" s="61"/>
      <c r="HVX5" s="61"/>
      <c r="HVY5" s="61"/>
      <c r="HVZ5" s="61"/>
      <c r="HWA5" s="61"/>
      <c r="HWB5" s="61"/>
      <c r="HWC5" s="61"/>
      <c r="HWD5" s="61"/>
      <c r="HWE5" s="61"/>
      <c r="HWF5" s="61"/>
      <c r="HWG5" s="61"/>
      <c r="HWH5" s="61"/>
      <c r="HWI5" s="61"/>
      <c r="HWJ5" s="61"/>
      <c r="HWK5" s="61"/>
      <c r="HWL5" s="61"/>
      <c r="HWM5" s="61"/>
      <c r="HWN5" s="61"/>
      <c r="HWO5" s="61"/>
      <c r="HWP5" s="61"/>
      <c r="HWQ5" s="61"/>
      <c r="HWR5" s="61"/>
      <c r="HWS5" s="61"/>
      <c r="HWT5" s="61"/>
      <c r="HWU5" s="61"/>
      <c r="HWV5" s="61"/>
      <c r="HWW5" s="61"/>
      <c r="HWX5" s="61"/>
      <c r="HWY5" s="61"/>
      <c r="HWZ5" s="61"/>
      <c r="HXA5" s="61"/>
      <c r="HXB5" s="61"/>
      <c r="HXC5" s="61"/>
      <c r="HXD5" s="61"/>
      <c r="HXE5" s="61"/>
      <c r="HXF5" s="61"/>
      <c r="HXG5" s="61"/>
      <c r="HXH5" s="61"/>
      <c r="HXI5" s="61"/>
      <c r="HXJ5" s="61"/>
      <c r="HXK5" s="61"/>
      <c r="HXL5" s="61"/>
      <c r="HXM5" s="61"/>
      <c r="HXN5" s="61"/>
      <c r="HXO5" s="61"/>
      <c r="HXP5" s="61"/>
      <c r="HXQ5" s="61"/>
      <c r="HXR5" s="61"/>
      <c r="HXS5" s="61"/>
      <c r="HXT5" s="61"/>
      <c r="HXU5" s="61"/>
      <c r="HXV5" s="61"/>
      <c r="HXW5" s="61"/>
      <c r="HXX5" s="61"/>
      <c r="HXY5" s="61"/>
      <c r="HXZ5" s="61"/>
      <c r="HYA5" s="61"/>
      <c r="HYB5" s="61"/>
      <c r="HYC5" s="61"/>
      <c r="HYD5" s="61"/>
      <c r="HYE5" s="61"/>
      <c r="HYF5" s="61"/>
      <c r="HYG5" s="61"/>
      <c r="HYH5" s="61"/>
      <c r="HYI5" s="61"/>
      <c r="HYJ5" s="61"/>
      <c r="HYK5" s="61"/>
      <c r="HYL5" s="61"/>
      <c r="HYM5" s="61"/>
      <c r="HYN5" s="61"/>
      <c r="HYO5" s="61"/>
      <c r="HYP5" s="61"/>
      <c r="HYQ5" s="61"/>
      <c r="HYR5" s="61"/>
      <c r="HYS5" s="61"/>
      <c r="HYT5" s="61"/>
      <c r="HYU5" s="61"/>
      <c r="HYV5" s="61"/>
      <c r="HYW5" s="61"/>
      <c r="HYX5" s="61"/>
      <c r="HYY5" s="61"/>
      <c r="HYZ5" s="61"/>
      <c r="HZA5" s="61"/>
      <c r="HZB5" s="61"/>
      <c r="HZC5" s="61"/>
      <c r="HZD5" s="61"/>
      <c r="HZE5" s="61"/>
      <c r="HZF5" s="61"/>
      <c r="HZG5" s="61"/>
      <c r="HZH5" s="61"/>
      <c r="HZI5" s="61"/>
      <c r="HZJ5" s="61"/>
      <c r="HZK5" s="61"/>
      <c r="HZL5" s="61"/>
      <c r="HZM5" s="61"/>
      <c r="HZN5" s="61"/>
      <c r="HZO5" s="61"/>
      <c r="HZP5" s="61"/>
      <c r="HZQ5" s="61"/>
      <c r="HZR5" s="61"/>
      <c r="HZS5" s="61"/>
      <c r="HZT5" s="61"/>
      <c r="HZU5" s="61"/>
      <c r="HZV5" s="61"/>
      <c r="HZW5" s="61"/>
      <c r="HZX5" s="61"/>
      <c r="HZY5" s="61"/>
      <c r="HZZ5" s="61"/>
      <c r="IAA5" s="61"/>
      <c r="IAB5" s="61"/>
      <c r="IAC5" s="61"/>
      <c r="IAD5" s="61"/>
      <c r="IAE5" s="61"/>
      <c r="IAF5" s="61"/>
      <c r="IAG5" s="61"/>
      <c r="IAH5" s="61"/>
      <c r="IAI5" s="61"/>
      <c r="IAJ5" s="61"/>
      <c r="IAK5" s="61"/>
      <c r="IAL5" s="61"/>
      <c r="IAM5" s="61"/>
      <c r="IAN5" s="61"/>
      <c r="IAO5" s="61"/>
      <c r="IAP5" s="61"/>
      <c r="IAQ5" s="61"/>
      <c r="IAR5" s="61"/>
      <c r="IAS5" s="61"/>
      <c r="IAT5" s="61"/>
      <c r="IAU5" s="61"/>
      <c r="IAV5" s="61"/>
      <c r="IAW5" s="61"/>
      <c r="IAX5" s="61"/>
      <c r="IAY5" s="61"/>
      <c r="IAZ5" s="61"/>
      <c r="IBA5" s="61"/>
      <c r="IBB5" s="61"/>
      <c r="IBC5" s="61"/>
      <c r="IBD5" s="61"/>
      <c r="IBE5" s="61"/>
      <c r="IBF5" s="61"/>
      <c r="IBG5" s="61"/>
      <c r="IBH5" s="61"/>
      <c r="IBI5" s="61"/>
      <c r="IBJ5" s="61"/>
      <c r="IBK5" s="61"/>
      <c r="IBL5" s="61"/>
      <c r="IBM5" s="61"/>
      <c r="IBN5" s="61"/>
      <c r="IBO5" s="61"/>
      <c r="IBP5" s="61"/>
      <c r="IBQ5" s="61"/>
      <c r="IBR5" s="61"/>
      <c r="IBS5" s="61"/>
      <c r="IBT5" s="61"/>
      <c r="IBU5" s="61"/>
      <c r="IBV5" s="61"/>
      <c r="IBW5" s="61"/>
      <c r="IBX5" s="61"/>
      <c r="IBY5" s="61"/>
      <c r="IBZ5" s="61"/>
      <c r="ICA5" s="61"/>
      <c r="ICB5" s="61"/>
      <c r="ICC5" s="61"/>
      <c r="ICD5" s="61"/>
      <c r="ICE5" s="61"/>
      <c r="ICF5" s="61"/>
      <c r="ICG5" s="61"/>
      <c r="ICH5" s="61"/>
      <c r="ICI5" s="61"/>
      <c r="ICJ5" s="61"/>
      <c r="ICK5" s="61"/>
      <c r="ICL5" s="61"/>
      <c r="ICM5" s="61"/>
      <c r="ICN5" s="61"/>
      <c r="ICO5" s="61"/>
      <c r="ICP5" s="61"/>
      <c r="ICQ5" s="61"/>
      <c r="ICR5" s="61"/>
      <c r="ICS5" s="61"/>
      <c r="ICT5" s="61"/>
      <c r="ICU5" s="61"/>
      <c r="ICV5" s="61"/>
      <c r="ICW5" s="61"/>
      <c r="ICX5" s="61"/>
      <c r="ICY5" s="61"/>
      <c r="ICZ5" s="61"/>
      <c r="IDA5" s="61"/>
      <c r="IDB5" s="61"/>
      <c r="IDC5" s="61"/>
      <c r="IDD5" s="61"/>
      <c r="IDE5" s="61"/>
      <c r="IDF5" s="61"/>
      <c r="IDG5" s="61"/>
      <c r="IDH5" s="61"/>
      <c r="IDI5" s="61"/>
      <c r="IDJ5" s="61"/>
      <c r="IDK5" s="61"/>
      <c r="IDL5" s="61"/>
      <c r="IDM5" s="61"/>
      <c r="IDN5" s="61"/>
      <c r="IDO5" s="61"/>
      <c r="IDP5" s="61"/>
      <c r="IDQ5" s="61"/>
      <c r="IDR5" s="61"/>
      <c r="IDS5" s="61"/>
      <c r="IDT5" s="61"/>
      <c r="IDU5" s="61"/>
      <c r="IDV5" s="61"/>
      <c r="IDW5" s="61"/>
      <c r="IDX5" s="61"/>
      <c r="IDY5" s="61"/>
      <c r="IDZ5" s="61"/>
      <c r="IEA5" s="61"/>
      <c r="IEB5" s="61"/>
      <c r="IEC5" s="61"/>
      <c r="IED5" s="61"/>
      <c r="IEE5" s="61"/>
      <c r="IEF5" s="61"/>
      <c r="IEG5" s="61"/>
      <c r="IEH5" s="61"/>
      <c r="IEI5" s="61"/>
      <c r="IEJ5" s="61"/>
      <c r="IEK5" s="61"/>
      <c r="IEL5" s="61"/>
      <c r="IEM5" s="61"/>
      <c r="IEN5" s="61"/>
      <c r="IEO5" s="61"/>
      <c r="IEP5" s="61"/>
      <c r="IEQ5" s="61"/>
      <c r="IER5" s="61"/>
      <c r="IES5" s="61"/>
      <c r="IET5" s="61"/>
      <c r="IEU5" s="61"/>
      <c r="IEV5" s="61"/>
      <c r="IEW5" s="61"/>
      <c r="IEX5" s="61"/>
      <c r="IEY5" s="61"/>
      <c r="IEZ5" s="61"/>
      <c r="IFA5" s="61"/>
      <c r="IFB5" s="61"/>
      <c r="IFC5" s="61"/>
      <c r="IFD5" s="61"/>
      <c r="IFE5" s="61"/>
      <c r="IFF5" s="61"/>
      <c r="IFG5" s="61"/>
      <c r="IFH5" s="61"/>
      <c r="IFI5" s="61"/>
      <c r="IFJ5" s="61"/>
      <c r="IFK5" s="61"/>
      <c r="IFL5" s="61"/>
      <c r="IFM5" s="61"/>
      <c r="IFN5" s="61"/>
      <c r="IFO5" s="61"/>
      <c r="IFP5" s="61"/>
      <c r="IFQ5" s="61"/>
      <c r="IFR5" s="61"/>
      <c r="IFS5" s="61"/>
      <c r="IFT5" s="61"/>
      <c r="IFU5" s="61"/>
      <c r="IFV5" s="61"/>
      <c r="IFW5" s="61"/>
      <c r="IFX5" s="61"/>
      <c r="IFY5" s="61"/>
      <c r="IFZ5" s="61"/>
      <c r="IGA5" s="61"/>
      <c r="IGB5" s="61"/>
      <c r="IGC5" s="61"/>
      <c r="IGD5" s="61"/>
      <c r="IGE5" s="61"/>
      <c r="IGF5" s="61"/>
      <c r="IGG5" s="61"/>
      <c r="IGH5" s="61"/>
      <c r="IGI5" s="61"/>
      <c r="IGJ5" s="61"/>
      <c r="IGK5" s="61"/>
      <c r="IGL5" s="61"/>
      <c r="IGM5" s="61"/>
      <c r="IGN5" s="61"/>
      <c r="IGO5" s="61"/>
      <c r="IGP5" s="61"/>
      <c r="IGQ5" s="61"/>
      <c r="IGR5" s="61"/>
      <c r="IGS5" s="61"/>
      <c r="IGT5" s="61"/>
      <c r="IGU5" s="61"/>
      <c r="IGV5" s="61"/>
      <c r="IGW5" s="61"/>
      <c r="IGX5" s="61"/>
      <c r="IGY5" s="61"/>
      <c r="IGZ5" s="61"/>
      <c r="IHA5" s="61"/>
      <c r="IHB5" s="61"/>
      <c r="IHC5" s="61"/>
      <c r="IHD5" s="61"/>
      <c r="IHE5" s="61"/>
      <c r="IHF5" s="61"/>
      <c r="IHG5" s="61"/>
      <c r="IHH5" s="61"/>
      <c r="IHI5" s="61"/>
      <c r="IHJ5" s="61"/>
      <c r="IHK5" s="61"/>
      <c r="IHL5" s="61"/>
      <c r="IHM5" s="61"/>
      <c r="IHN5" s="61"/>
      <c r="IHO5" s="61"/>
      <c r="IHP5" s="61"/>
      <c r="IHQ5" s="61"/>
      <c r="IHR5" s="61"/>
      <c r="IHS5" s="61"/>
      <c r="IHT5" s="61"/>
      <c r="IHU5" s="61"/>
      <c r="IHV5" s="61"/>
      <c r="IHW5" s="61"/>
      <c r="IHX5" s="61"/>
      <c r="IHY5" s="61"/>
      <c r="IHZ5" s="61"/>
      <c r="IIA5" s="61"/>
      <c r="IIB5" s="61"/>
      <c r="IIC5" s="61"/>
      <c r="IID5" s="61"/>
      <c r="IIE5" s="61"/>
      <c r="IIF5" s="61"/>
      <c r="IIG5" s="61"/>
      <c r="IIH5" s="61"/>
      <c r="III5" s="61"/>
      <c r="IIJ5" s="61"/>
      <c r="IIK5" s="61"/>
      <c r="IIL5" s="61"/>
      <c r="IIM5" s="61"/>
      <c r="IIN5" s="61"/>
      <c r="IIO5" s="61"/>
      <c r="IIP5" s="61"/>
      <c r="IIQ5" s="61"/>
      <c r="IIR5" s="61"/>
      <c r="IIS5" s="61"/>
      <c r="IIT5" s="61"/>
      <c r="IIU5" s="61"/>
      <c r="IIV5" s="61"/>
      <c r="IIW5" s="61"/>
      <c r="IIX5" s="61"/>
      <c r="IIY5" s="61"/>
      <c r="IIZ5" s="61"/>
      <c r="IJA5" s="61"/>
      <c r="IJB5" s="61"/>
      <c r="IJC5" s="61"/>
      <c r="IJD5" s="61"/>
      <c r="IJE5" s="61"/>
      <c r="IJF5" s="61"/>
      <c r="IJG5" s="61"/>
      <c r="IJH5" s="61"/>
      <c r="IJI5" s="61"/>
      <c r="IJJ5" s="61"/>
      <c r="IJK5" s="61"/>
      <c r="IJL5" s="61"/>
      <c r="IJM5" s="61"/>
      <c r="IJN5" s="61"/>
      <c r="IJO5" s="61"/>
      <c r="IJP5" s="61"/>
      <c r="IJQ5" s="61"/>
      <c r="IJR5" s="61"/>
      <c r="IJS5" s="61"/>
      <c r="IJT5" s="61"/>
      <c r="IJU5" s="61"/>
      <c r="IJV5" s="61"/>
      <c r="IJW5" s="61"/>
      <c r="IJX5" s="61"/>
      <c r="IJY5" s="61"/>
      <c r="IJZ5" s="61"/>
      <c r="IKA5" s="61"/>
      <c r="IKB5" s="61"/>
      <c r="IKC5" s="61"/>
      <c r="IKD5" s="61"/>
      <c r="IKE5" s="61"/>
      <c r="IKF5" s="61"/>
      <c r="IKG5" s="61"/>
      <c r="IKH5" s="61"/>
      <c r="IKI5" s="61"/>
      <c r="IKJ5" s="61"/>
      <c r="IKK5" s="61"/>
      <c r="IKL5" s="61"/>
      <c r="IKM5" s="61"/>
      <c r="IKN5" s="61"/>
      <c r="IKO5" s="61"/>
      <c r="IKP5" s="61"/>
      <c r="IKQ5" s="61"/>
      <c r="IKR5" s="61"/>
      <c r="IKS5" s="61"/>
      <c r="IKT5" s="61"/>
      <c r="IKU5" s="61"/>
      <c r="IKV5" s="61"/>
      <c r="IKW5" s="61"/>
      <c r="IKX5" s="61"/>
      <c r="IKY5" s="61"/>
      <c r="IKZ5" s="61"/>
      <c r="ILA5" s="61"/>
      <c r="ILB5" s="61"/>
      <c r="ILC5" s="61"/>
      <c r="ILD5" s="61"/>
      <c r="ILE5" s="61"/>
      <c r="ILF5" s="61"/>
      <c r="ILG5" s="61"/>
      <c r="ILH5" s="61"/>
      <c r="ILI5" s="61"/>
      <c r="ILJ5" s="61"/>
      <c r="ILK5" s="61"/>
      <c r="ILL5" s="61"/>
      <c r="ILM5" s="61"/>
      <c r="ILN5" s="61"/>
      <c r="ILO5" s="61"/>
      <c r="ILP5" s="61"/>
      <c r="ILQ5" s="61"/>
      <c r="ILR5" s="61"/>
      <c r="ILS5" s="61"/>
      <c r="ILT5" s="61"/>
      <c r="ILU5" s="61"/>
      <c r="ILV5" s="61"/>
      <c r="ILW5" s="61"/>
      <c r="ILX5" s="61"/>
      <c r="ILY5" s="61"/>
      <c r="ILZ5" s="61"/>
      <c r="IMA5" s="61"/>
      <c r="IMB5" s="61"/>
      <c r="IMC5" s="61"/>
      <c r="IMD5" s="61"/>
      <c r="IME5" s="61"/>
      <c r="IMF5" s="61"/>
      <c r="IMG5" s="61"/>
      <c r="IMH5" s="61"/>
      <c r="IMI5" s="61"/>
      <c r="IMJ5" s="61"/>
      <c r="IMK5" s="61"/>
      <c r="IML5" s="61"/>
      <c r="IMM5" s="61"/>
      <c r="IMN5" s="61"/>
      <c r="IMO5" s="61"/>
      <c r="IMP5" s="61"/>
      <c r="IMQ5" s="61"/>
      <c r="IMR5" s="61"/>
      <c r="IMS5" s="61"/>
      <c r="IMT5" s="61"/>
      <c r="IMU5" s="61"/>
      <c r="IMV5" s="61"/>
      <c r="IMW5" s="61"/>
      <c r="IMX5" s="61"/>
      <c r="IMY5" s="61"/>
      <c r="IMZ5" s="61"/>
      <c r="INA5" s="61"/>
      <c r="INB5" s="61"/>
      <c r="INC5" s="61"/>
      <c r="IND5" s="61"/>
      <c r="INE5" s="61"/>
      <c r="INF5" s="61"/>
      <c r="ING5" s="61"/>
      <c r="INH5" s="61"/>
      <c r="INI5" s="61"/>
      <c r="INJ5" s="61"/>
      <c r="INK5" s="61"/>
      <c r="INL5" s="61"/>
      <c r="INM5" s="61"/>
      <c r="INN5" s="61"/>
      <c r="INO5" s="61"/>
      <c r="INP5" s="61"/>
      <c r="INQ5" s="61"/>
      <c r="INR5" s="61"/>
      <c r="INS5" s="61"/>
      <c r="INT5" s="61"/>
      <c r="INU5" s="61"/>
      <c r="INV5" s="61"/>
      <c r="INW5" s="61"/>
      <c r="INX5" s="61"/>
      <c r="INY5" s="61"/>
      <c r="INZ5" s="61"/>
      <c r="IOA5" s="61"/>
      <c r="IOB5" s="61"/>
      <c r="IOC5" s="61"/>
      <c r="IOD5" s="61"/>
      <c r="IOE5" s="61"/>
      <c r="IOF5" s="61"/>
      <c r="IOG5" s="61"/>
      <c r="IOH5" s="61"/>
      <c r="IOI5" s="61"/>
      <c r="IOJ5" s="61"/>
      <c r="IOK5" s="61"/>
      <c r="IOL5" s="61"/>
      <c r="IOM5" s="61"/>
      <c r="ION5" s="61"/>
      <c r="IOO5" s="61"/>
      <c r="IOP5" s="61"/>
      <c r="IOQ5" s="61"/>
      <c r="IOR5" s="61"/>
      <c r="IOS5" s="61"/>
      <c r="IOT5" s="61"/>
      <c r="IOU5" s="61"/>
      <c r="IOV5" s="61"/>
      <c r="IOW5" s="61"/>
      <c r="IOX5" s="61"/>
      <c r="IOY5" s="61"/>
      <c r="IOZ5" s="61"/>
      <c r="IPA5" s="61"/>
      <c r="IPB5" s="61"/>
      <c r="IPC5" s="61"/>
      <c r="IPD5" s="61"/>
      <c r="IPE5" s="61"/>
      <c r="IPF5" s="61"/>
      <c r="IPG5" s="61"/>
      <c r="IPH5" s="61"/>
      <c r="IPI5" s="61"/>
      <c r="IPJ5" s="61"/>
      <c r="IPK5" s="61"/>
      <c r="IPL5" s="61"/>
      <c r="IPM5" s="61"/>
      <c r="IPN5" s="61"/>
      <c r="IPO5" s="61"/>
      <c r="IPP5" s="61"/>
      <c r="IPQ5" s="61"/>
      <c r="IPR5" s="61"/>
      <c r="IPS5" s="61"/>
      <c r="IPT5" s="61"/>
      <c r="IPU5" s="61"/>
      <c r="IPV5" s="61"/>
      <c r="IPW5" s="61"/>
      <c r="IPX5" s="61"/>
      <c r="IPY5" s="61"/>
      <c r="IPZ5" s="61"/>
      <c r="IQA5" s="61"/>
      <c r="IQB5" s="61"/>
      <c r="IQC5" s="61"/>
      <c r="IQD5" s="61"/>
      <c r="IQE5" s="61"/>
      <c r="IQF5" s="61"/>
      <c r="IQG5" s="61"/>
      <c r="IQH5" s="61"/>
      <c r="IQI5" s="61"/>
      <c r="IQJ5" s="61"/>
      <c r="IQK5" s="61"/>
      <c r="IQL5" s="61"/>
      <c r="IQM5" s="61"/>
      <c r="IQN5" s="61"/>
      <c r="IQO5" s="61"/>
      <c r="IQP5" s="61"/>
      <c r="IQQ5" s="61"/>
      <c r="IQR5" s="61"/>
      <c r="IQS5" s="61"/>
      <c r="IQT5" s="61"/>
      <c r="IQU5" s="61"/>
      <c r="IQV5" s="61"/>
      <c r="IQW5" s="61"/>
      <c r="IQX5" s="61"/>
      <c r="IQY5" s="61"/>
      <c r="IQZ5" s="61"/>
      <c r="IRA5" s="61"/>
      <c r="IRB5" s="61"/>
      <c r="IRC5" s="61"/>
      <c r="IRD5" s="61"/>
      <c r="IRE5" s="61"/>
      <c r="IRF5" s="61"/>
      <c r="IRG5" s="61"/>
      <c r="IRH5" s="61"/>
      <c r="IRI5" s="61"/>
      <c r="IRJ5" s="61"/>
      <c r="IRK5" s="61"/>
      <c r="IRL5" s="61"/>
      <c r="IRM5" s="61"/>
      <c r="IRN5" s="61"/>
      <c r="IRO5" s="61"/>
      <c r="IRP5" s="61"/>
      <c r="IRQ5" s="61"/>
      <c r="IRR5" s="61"/>
      <c r="IRS5" s="61"/>
      <c r="IRT5" s="61"/>
      <c r="IRU5" s="61"/>
      <c r="IRV5" s="61"/>
      <c r="IRW5" s="61"/>
      <c r="IRX5" s="61"/>
      <c r="IRY5" s="61"/>
      <c r="IRZ5" s="61"/>
      <c r="ISA5" s="61"/>
      <c r="ISB5" s="61"/>
      <c r="ISC5" s="61"/>
      <c r="ISD5" s="61"/>
      <c r="ISE5" s="61"/>
      <c r="ISF5" s="61"/>
      <c r="ISG5" s="61"/>
      <c r="ISH5" s="61"/>
      <c r="ISI5" s="61"/>
      <c r="ISJ5" s="61"/>
      <c r="ISK5" s="61"/>
      <c r="ISL5" s="61"/>
      <c r="ISM5" s="61"/>
      <c r="ISN5" s="61"/>
      <c r="ISO5" s="61"/>
      <c r="ISP5" s="61"/>
      <c r="ISQ5" s="61"/>
      <c r="ISR5" s="61"/>
      <c r="ISS5" s="61"/>
      <c r="IST5" s="61"/>
      <c r="ISU5" s="61"/>
      <c r="ISV5" s="61"/>
      <c r="ISW5" s="61"/>
      <c r="ISX5" s="61"/>
      <c r="ISY5" s="61"/>
      <c r="ISZ5" s="61"/>
      <c r="ITA5" s="61"/>
      <c r="ITB5" s="61"/>
      <c r="ITC5" s="61"/>
      <c r="ITD5" s="61"/>
      <c r="ITE5" s="61"/>
      <c r="ITF5" s="61"/>
      <c r="ITG5" s="61"/>
      <c r="ITH5" s="61"/>
      <c r="ITI5" s="61"/>
      <c r="ITJ5" s="61"/>
      <c r="ITK5" s="61"/>
      <c r="ITL5" s="61"/>
      <c r="ITM5" s="61"/>
      <c r="ITN5" s="61"/>
      <c r="ITO5" s="61"/>
      <c r="ITP5" s="61"/>
      <c r="ITQ5" s="61"/>
      <c r="ITR5" s="61"/>
      <c r="ITS5" s="61"/>
      <c r="ITT5" s="61"/>
      <c r="ITU5" s="61"/>
      <c r="ITV5" s="61"/>
      <c r="ITW5" s="61"/>
      <c r="ITX5" s="61"/>
      <c r="ITY5" s="61"/>
      <c r="ITZ5" s="61"/>
      <c r="IUA5" s="61"/>
      <c r="IUB5" s="61"/>
      <c r="IUC5" s="61"/>
      <c r="IUD5" s="61"/>
      <c r="IUE5" s="61"/>
      <c r="IUF5" s="61"/>
      <c r="IUG5" s="61"/>
      <c r="IUH5" s="61"/>
      <c r="IUI5" s="61"/>
      <c r="IUJ5" s="61"/>
      <c r="IUK5" s="61"/>
      <c r="IUL5" s="61"/>
      <c r="IUM5" s="61"/>
      <c r="IUN5" s="61"/>
      <c r="IUO5" s="61"/>
      <c r="IUP5" s="61"/>
      <c r="IUQ5" s="61"/>
      <c r="IUR5" s="61"/>
      <c r="IUS5" s="61"/>
      <c r="IUT5" s="61"/>
      <c r="IUU5" s="61"/>
      <c r="IUV5" s="61"/>
      <c r="IUW5" s="61"/>
      <c r="IUX5" s="61"/>
      <c r="IUY5" s="61"/>
      <c r="IUZ5" s="61"/>
      <c r="IVA5" s="61"/>
      <c r="IVB5" s="61"/>
      <c r="IVC5" s="61"/>
      <c r="IVD5" s="61"/>
      <c r="IVE5" s="61"/>
      <c r="IVF5" s="61"/>
      <c r="IVG5" s="61"/>
      <c r="IVH5" s="61"/>
      <c r="IVI5" s="61"/>
      <c r="IVJ5" s="61"/>
      <c r="IVK5" s="61"/>
      <c r="IVL5" s="61"/>
      <c r="IVM5" s="61"/>
      <c r="IVN5" s="61"/>
      <c r="IVO5" s="61"/>
      <c r="IVP5" s="61"/>
      <c r="IVQ5" s="61"/>
      <c r="IVR5" s="61"/>
      <c r="IVS5" s="61"/>
      <c r="IVT5" s="61"/>
      <c r="IVU5" s="61"/>
      <c r="IVV5" s="61"/>
      <c r="IVW5" s="61"/>
      <c r="IVX5" s="61"/>
      <c r="IVY5" s="61"/>
      <c r="IVZ5" s="61"/>
      <c r="IWA5" s="61"/>
      <c r="IWB5" s="61"/>
      <c r="IWC5" s="61"/>
      <c r="IWD5" s="61"/>
      <c r="IWE5" s="61"/>
      <c r="IWF5" s="61"/>
      <c r="IWG5" s="61"/>
      <c r="IWH5" s="61"/>
      <c r="IWI5" s="61"/>
      <c r="IWJ5" s="61"/>
      <c r="IWK5" s="61"/>
      <c r="IWL5" s="61"/>
      <c r="IWM5" s="61"/>
      <c r="IWN5" s="61"/>
      <c r="IWO5" s="61"/>
      <c r="IWP5" s="61"/>
      <c r="IWQ5" s="61"/>
      <c r="IWR5" s="61"/>
      <c r="IWS5" s="61"/>
      <c r="IWT5" s="61"/>
      <c r="IWU5" s="61"/>
      <c r="IWV5" s="61"/>
      <c r="IWW5" s="61"/>
      <c r="IWX5" s="61"/>
      <c r="IWY5" s="61"/>
      <c r="IWZ5" s="61"/>
      <c r="IXA5" s="61"/>
      <c r="IXB5" s="61"/>
      <c r="IXC5" s="61"/>
      <c r="IXD5" s="61"/>
      <c r="IXE5" s="61"/>
      <c r="IXF5" s="61"/>
      <c r="IXG5" s="61"/>
      <c r="IXH5" s="61"/>
      <c r="IXI5" s="61"/>
      <c r="IXJ5" s="61"/>
      <c r="IXK5" s="61"/>
      <c r="IXL5" s="61"/>
      <c r="IXM5" s="61"/>
      <c r="IXN5" s="61"/>
      <c r="IXO5" s="61"/>
      <c r="IXP5" s="61"/>
      <c r="IXQ5" s="61"/>
      <c r="IXR5" s="61"/>
      <c r="IXS5" s="61"/>
      <c r="IXT5" s="61"/>
      <c r="IXU5" s="61"/>
      <c r="IXV5" s="61"/>
      <c r="IXW5" s="61"/>
      <c r="IXX5" s="61"/>
      <c r="IXY5" s="61"/>
      <c r="IXZ5" s="61"/>
      <c r="IYA5" s="61"/>
      <c r="IYB5" s="61"/>
      <c r="IYC5" s="61"/>
      <c r="IYD5" s="61"/>
      <c r="IYE5" s="61"/>
      <c r="IYF5" s="61"/>
      <c r="IYG5" s="61"/>
      <c r="IYH5" s="61"/>
      <c r="IYI5" s="61"/>
      <c r="IYJ5" s="61"/>
      <c r="IYK5" s="61"/>
      <c r="IYL5" s="61"/>
      <c r="IYM5" s="61"/>
      <c r="IYN5" s="61"/>
      <c r="IYO5" s="61"/>
      <c r="IYP5" s="61"/>
      <c r="IYQ5" s="61"/>
      <c r="IYR5" s="61"/>
      <c r="IYS5" s="61"/>
      <c r="IYT5" s="61"/>
      <c r="IYU5" s="61"/>
      <c r="IYV5" s="61"/>
      <c r="IYW5" s="61"/>
      <c r="IYX5" s="61"/>
      <c r="IYY5" s="61"/>
      <c r="IYZ5" s="61"/>
      <c r="IZA5" s="61"/>
      <c r="IZB5" s="61"/>
      <c r="IZC5" s="61"/>
      <c r="IZD5" s="61"/>
      <c r="IZE5" s="61"/>
      <c r="IZF5" s="61"/>
      <c r="IZG5" s="61"/>
      <c r="IZH5" s="61"/>
      <c r="IZI5" s="61"/>
      <c r="IZJ5" s="61"/>
      <c r="IZK5" s="61"/>
      <c r="IZL5" s="61"/>
      <c r="IZM5" s="61"/>
      <c r="IZN5" s="61"/>
      <c r="IZO5" s="61"/>
      <c r="IZP5" s="61"/>
      <c r="IZQ5" s="61"/>
      <c r="IZR5" s="61"/>
      <c r="IZS5" s="61"/>
      <c r="IZT5" s="61"/>
      <c r="IZU5" s="61"/>
      <c r="IZV5" s="61"/>
      <c r="IZW5" s="61"/>
      <c r="IZX5" s="61"/>
      <c r="IZY5" s="61"/>
      <c r="IZZ5" s="61"/>
      <c r="JAA5" s="61"/>
      <c r="JAB5" s="61"/>
      <c r="JAC5" s="61"/>
      <c r="JAD5" s="61"/>
      <c r="JAE5" s="61"/>
      <c r="JAF5" s="61"/>
      <c r="JAG5" s="61"/>
      <c r="JAH5" s="61"/>
      <c r="JAI5" s="61"/>
      <c r="JAJ5" s="61"/>
      <c r="JAK5" s="61"/>
      <c r="JAL5" s="61"/>
      <c r="JAM5" s="61"/>
      <c r="JAN5" s="61"/>
      <c r="JAO5" s="61"/>
      <c r="JAP5" s="61"/>
      <c r="JAQ5" s="61"/>
      <c r="JAR5" s="61"/>
      <c r="JAS5" s="61"/>
      <c r="JAT5" s="61"/>
      <c r="JAU5" s="61"/>
      <c r="JAV5" s="61"/>
      <c r="JAW5" s="61"/>
      <c r="JAX5" s="61"/>
      <c r="JAY5" s="61"/>
      <c r="JAZ5" s="61"/>
      <c r="JBA5" s="61"/>
      <c r="JBB5" s="61"/>
      <c r="JBC5" s="61"/>
      <c r="JBD5" s="61"/>
      <c r="JBE5" s="61"/>
      <c r="JBF5" s="61"/>
      <c r="JBG5" s="61"/>
      <c r="JBH5" s="61"/>
      <c r="JBI5" s="61"/>
      <c r="JBJ5" s="61"/>
      <c r="JBK5" s="61"/>
      <c r="JBL5" s="61"/>
      <c r="JBM5" s="61"/>
      <c r="JBN5" s="61"/>
      <c r="JBO5" s="61"/>
      <c r="JBP5" s="61"/>
      <c r="JBQ5" s="61"/>
      <c r="JBR5" s="61"/>
      <c r="JBS5" s="61"/>
      <c r="JBT5" s="61"/>
      <c r="JBU5" s="61"/>
      <c r="JBV5" s="61"/>
      <c r="JBW5" s="61"/>
      <c r="JBX5" s="61"/>
      <c r="JBY5" s="61"/>
      <c r="JBZ5" s="61"/>
      <c r="JCA5" s="61"/>
      <c r="JCB5" s="61"/>
      <c r="JCC5" s="61"/>
      <c r="JCD5" s="61"/>
      <c r="JCE5" s="61"/>
      <c r="JCF5" s="61"/>
      <c r="JCG5" s="61"/>
      <c r="JCH5" s="61"/>
      <c r="JCI5" s="61"/>
      <c r="JCJ5" s="61"/>
      <c r="JCK5" s="61"/>
      <c r="JCL5" s="61"/>
      <c r="JCM5" s="61"/>
      <c r="JCN5" s="61"/>
      <c r="JCO5" s="61"/>
      <c r="JCP5" s="61"/>
      <c r="JCQ5" s="61"/>
      <c r="JCR5" s="61"/>
      <c r="JCS5" s="61"/>
      <c r="JCT5" s="61"/>
      <c r="JCU5" s="61"/>
      <c r="JCV5" s="61"/>
      <c r="JCW5" s="61"/>
      <c r="JCX5" s="61"/>
      <c r="JCY5" s="61"/>
      <c r="JCZ5" s="61"/>
      <c r="JDA5" s="61"/>
      <c r="JDB5" s="61"/>
      <c r="JDC5" s="61"/>
      <c r="JDD5" s="61"/>
      <c r="JDE5" s="61"/>
      <c r="JDF5" s="61"/>
      <c r="JDG5" s="61"/>
      <c r="JDH5" s="61"/>
      <c r="JDI5" s="61"/>
      <c r="JDJ5" s="61"/>
      <c r="JDK5" s="61"/>
      <c r="JDL5" s="61"/>
      <c r="JDM5" s="61"/>
      <c r="JDN5" s="61"/>
      <c r="JDO5" s="61"/>
      <c r="JDP5" s="61"/>
      <c r="JDQ5" s="61"/>
      <c r="JDR5" s="61"/>
      <c r="JDS5" s="61"/>
      <c r="JDT5" s="61"/>
      <c r="JDU5" s="61"/>
      <c r="JDV5" s="61"/>
      <c r="JDW5" s="61"/>
      <c r="JDX5" s="61"/>
      <c r="JDY5" s="61"/>
      <c r="JDZ5" s="61"/>
      <c r="JEA5" s="61"/>
      <c r="JEB5" s="61"/>
      <c r="JEC5" s="61"/>
      <c r="JED5" s="61"/>
      <c r="JEE5" s="61"/>
      <c r="JEF5" s="61"/>
      <c r="JEG5" s="61"/>
      <c r="JEH5" s="61"/>
      <c r="JEI5" s="61"/>
      <c r="JEJ5" s="61"/>
      <c r="JEK5" s="61"/>
      <c r="JEL5" s="61"/>
      <c r="JEM5" s="61"/>
      <c r="JEN5" s="61"/>
      <c r="JEO5" s="61"/>
      <c r="JEP5" s="61"/>
      <c r="JEQ5" s="61"/>
      <c r="JER5" s="61"/>
      <c r="JES5" s="61"/>
      <c r="JET5" s="61"/>
      <c r="JEU5" s="61"/>
      <c r="JEV5" s="61"/>
      <c r="JEW5" s="61"/>
      <c r="JEX5" s="61"/>
      <c r="JEY5" s="61"/>
      <c r="JEZ5" s="61"/>
      <c r="JFA5" s="61"/>
      <c r="JFB5" s="61"/>
      <c r="JFC5" s="61"/>
      <c r="JFD5" s="61"/>
      <c r="JFE5" s="61"/>
      <c r="JFF5" s="61"/>
      <c r="JFG5" s="61"/>
      <c r="JFH5" s="61"/>
      <c r="JFI5" s="61"/>
      <c r="JFJ5" s="61"/>
      <c r="JFK5" s="61"/>
      <c r="JFL5" s="61"/>
      <c r="JFM5" s="61"/>
      <c r="JFN5" s="61"/>
      <c r="JFO5" s="61"/>
      <c r="JFP5" s="61"/>
      <c r="JFQ5" s="61"/>
      <c r="JFR5" s="61"/>
      <c r="JFS5" s="61"/>
      <c r="JFT5" s="61"/>
      <c r="JFU5" s="61"/>
      <c r="JFV5" s="61"/>
      <c r="JFW5" s="61"/>
      <c r="JFX5" s="61"/>
      <c r="JFY5" s="61"/>
      <c r="JFZ5" s="61"/>
      <c r="JGA5" s="61"/>
      <c r="JGB5" s="61"/>
      <c r="JGC5" s="61"/>
      <c r="JGD5" s="61"/>
      <c r="JGE5" s="61"/>
      <c r="JGF5" s="61"/>
      <c r="JGG5" s="61"/>
      <c r="JGH5" s="61"/>
      <c r="JGI5" s="61"/>
      <c r="JGJ5" s="61"/>
      <c r="JGK5" s="61"/>
      <c r="JGL5" s="61"/>
      <c r="JGM5" s="61"/>
      <c r="JGN5" s="61"/>
      <c r="JGO5" s="61"/>
      <c r="JGP5" s="61"/>
      <c r="JGQ5" s="61"/>
      <c r="JGR5" s="61"/>
      <c r="JGS5" s="61"/>
      <c r="JGT5" s="61"/>
      <c r="JGU5" s="61"/>
      <c r="JGV5" s="61"/>
      <c r="JGW5" s="61"/>
      <c r="JGX5" s="61"/>
      <c r="JGY5" s="61"/>
      <c r="JGZ5" s="61"/>
      <c r="JHA5" s="61"/>
      <c r="JHB5" s="61"/>
      <c r="JHC5" s="61"/>
      <c r="JHD5" s="61"/>
      <c r="JHE5" s="61"/>
      <c r="JHF5" s="61"/>
      <c r="JHG5" s="61"/>
      <c r="JHH5" s="61"/>
      <c r="JHI5" s="61"/>
      <c r="JHJ5" s="61"/>
      <c r="JHK5" s="61"/>
      <c r="JHL5" s="61"/>
      <c r="JHM5" s="61"/>
      <c r="JHN5" s="61"/>
      <c r="JHO5" s="61"/>
      <c r="JHP5" s="61"/>
      <c r="JHQ5" s="61"/>
      <c r="JHR5" s="61"/>
      <c r="JHS5" s="61"/>
      <c r="JHT5" s="61"/>
      <c r="JHU5" s="61"/>
      <c r="JHV5" s="61"/>
      <c r="JHW5" s="61"/>
      <c r="JHX5" s="61"/>
      <c r="JHY5" s="61"/>
      <c r="JHZ5" s="61"/>
      <c r="JIA5" s="61"/>
      <c r="JIB5" s="61"/>
      <c r="JIC5" s="61"/>
      <c r="JID5" s="61"/>
      <c r="JIE5" s="61"/>
      <c r="JIF5" s="61"/>
      <c r="JIG5" s="61"/>
      <c r="JIH5" s="61"/>
      <c r="JII5" s="61"/>
      <c r="JIJ5" s="61"/>
      <c r="JIK5" s="61"/>
      <c r="JIL5" s="61"/>
      <c r="JIM5" s="61"/>
      <c r="JIN5" s="61"/>
      <c r="JIO5" s="61"/>
      <c r="JIP5" s="61"/>
      <c r="JIQ5" s="61"/>
      <c r="JIR5" s="61"/>
      <c r="JIS5" s="61"/>
      <c r="JIT5" s="61"/>
      <c r="JIU5" s="61"/>
      <c r="JIV5" s="61"/>
      <c r="JIW5" s="61"/>
      <c r="JIX5" s="61"/>
      <c r="JIY5" s="61"/>
      <c r="JIZ5" s="61"/>
      <c r="JJA5" s="61"/>
      <c r="JJB5" s="61"/>
      <c r="JJC5" s="61"/>
      <c r="JJD5" s="61"/>
      <c r="JJE5" s="61"/>
      <c r="JJF5" s="61"/>
      <c r="JJG5" s="61"/>
      <c r="JJH5" s="61"/>
      <c r="JJI5" s="61"/>
      <c r="JJJ5" s="61"/>
      <c r="JJK5" s="61"/>
      <c r="JJL5" s="61"/>
      <c r="JJM5" s="61"/>
      <c r="JJN5" s="61"/>
      <c r="JJO5" s="61"/>
      <c r="JJP5" s="61"/>
      <c r="JJQ5" s="61"/>
      <c r="JJR5" s="61"/>
      <c r="JJS5" s="61"/>
      <c r="JJT5" s="61"/>
      <c r="JJU5" s="61"/>
      <c r="JJV5" s="61"/>
      <c r="JJW5" s="61"/>
      <c r="JJX5" s="61"/>
      <c r="JJY5" s="61"/>
      <c r="JJZ5" s="61"/>
      <c r="JKA5" s="61"/>
      <c r="JKB5" s="61"/>
      <c r="JKC5" s="61"/>
      <c r="JKD5" s="61"/>
      <c r="JKE5" s="61"/>
      <c r="JKF5" s="61"/>
      <c r="JKG5" s="61"/>
      <c r="JKH5" s="61"/>
      <c r="JKI5" s="61"/>
      <c r="JKJ5" s="61"/>
      <c r="JKK5" s="61"/>
      <c r="JKL5" s="61"/>
      <c r="JKM5" s="61"/>
      <c r="JKN5" s="61"/>
      <c r="JKO5" s="61"/>
      <c r="JKP5" s="61"/>
      <c r="JKQ5" s="61"/>
      <c r="JKR5" s="61"/>
      <c r="JKS5" s="61"/>
      <c r="JKT5" s="61"/>
      <c r="JKU5" s="61"/>
      <c r="JKV5" s="61"/>
      <c r="JKW5" s="61"/>
      <c r="JKX5" s="61"/>
      <c r="JKY5" s="61"/>
      <c r="JKZ5" s="61"/>
      <c r="JLA5" s="61"/>
      <c r="JLB5" s="61"/>
      <c r="JLC5" s="61"/>
      <c r="JLD5" s="61"/>
      <c r="JLE5" s="61"/>
      <c r="JLF5" s="61"/>
      <c r="JLG5" s="61"/>
      <c r="JLH5" s="61"/>
      <c r="JLI5" s="61"/>
      <c r="JLJ5" s="61"/>
      <c r="JLK5" s="61"/>
      <c r="JLL5" s="61"/>
      <c r="JLM5" s="61"/>
      <c r="JLN5" s="61"/>
      <c r="JLO5" s="61"/>
      <c r="JLP5" s="61"/>
      <c r="JLQ5" s="61"/>
      <c r="JLR5" s="61"/>
      <c r="JLS5" s="61"/>
      <c r="JLT5" s="61"/>
      <c r="JLU5" s="61"/>
      <c r="JLV5" s="61"/>
      <c r="JLW5" s="61"/>
      <c r="JLX5" s="61"/>
      <c r="JLY5" s="61"/>
      <c r="JLZ5" s="61"/>
      <c r="JMA5" s="61"/>
      <c r="JMB5" s="61"/>
      <c r="JMC5" s="61"/>
      <c r="JMD5" s="61"/>
      <c r="JME5" s="61"/>
      <c r="JMF5" s="61"/>
      <c r="JMG5" s="61"/>
      <c r="JMH5" s="61"/>
      <c r="JMI5" s="61"/>
      <c r="JMJ5" s="61"/>
      <c r="JMK5" s="61"/>
      <c r="JML5" s="61"/>
      <c r="JMM5" s="61"/>
      <c r="JMN5" s="61"/>
      <c r="JMO5" s="61"/>
      <c r="JMP5" s="61"/>
      <c r="JMQ5" s="61"/>
      <c r="JMR5" s="61"/>
      <c r="JMS5" s="61"/>
      <c r="JMT5" s="61"/>
      <c r="JMU5" s="61"/>
      <c r="JMV5" s="61"/>
      <c r="JMW5" s="61"/>
      <c r="JMX5" s="61"/>
      <c r="JMY5" s="61"/>
      <c r="JMZ5" s="61"/>
      <c r="JNA5" s="61"/>
      <c r="JNB5" s="61"/>
      <c r="JNC5" s="61"/>
      <c r="JND5" s="61"/>
      <c r="JNE5" s="61"/>
      <c r="JNF5" s="61"/>
      <c r="JNG5" s="61"/>
      <c r="JNH5" s="61"/>
      <c r="JNI5" s="61"/>
      <c r="JNJ5" s="61"/>
      <c r="JNK5" s="61"/>
      <c r="JNL5" s="61"/>
      <c r="JNM5" s="61"/>
      <c r="JNN5" s="61"/>
      <c r="JNO5" s="61"/>
      <c r="JNP5" s="61"/>
      <c r="JNQ5" s="61"/>
      <c r="JNR5" s="61"/>
      <c r="JNS5" s="61"/>
      <c r="JNT5" s="61"/>
      <c r="JNU5" s="61"/>
      <c r="JNV5" s="61"/>
      <c r="JNW5" s="61"/>
      <c r="JNX5" s="61"/>
      <c r="JNY5" s="61"/>
      <c r="JNZ5" s="61"/>
      <c r="JOA5" s="61"/>
      <c r="JOB5" s="61"/>
      <c r="JOC5" s="61"/>
      <c r="JOD5" s="61"/>
      <c r="JOE5" s="61"/>
      <c r="JOF5" s="61"/>
      <c r="JOG5" s="61"/>
      <c r="JOH5" s="61"/>
      <c r="JOI5" s="61"/>
      <c r="JOJ5" s="61"/>
      <c r="JOK5" s="61"/>
      <c r="JOL5" s="61"/>
      <c r="JOM5" s="61"/>
      <c r="JON5" s="61"/>
      <c r="JOO5" s="61"/>
      <c r="JOP5" s="61"/>
      <c r="JOQ5" s="61"/>
      <c r="JOR5" s="61"/>
      <c r="JOS5" s="61"/>
      <c r="JOT5" s="61"/>
      <c r="JOU5" s="61"/>
      <c r="JOV5" s="61"/>
      <c r="JOW5" s="61"/>
      <c r="JOX5" s="61"/>
      <c r="JOY5" s="61"/>
      <c r="JOZ5" s="61"/>
      <c r="JPA5" s="61"/>
      <c r="JPB5" s="61"/>
      <c r="JPC5" s="61"/>
      <c r="JPD5" s="61"/>
      <c r="JPE5" s="61"/>
      <c r="JPF5" s="61"/>
      <c r="JPG5" s="61"/>
      <c r="JPH5" s="61"/>
      <c r="JPI5" s="61"/>
      <c r="JPJ5" s="61"/>
      <c r="JPK5" s="61"/>
      <c r="JPL5" s="61"/>
      <c r="JPM5" s="61"/>
      <c r="JPN5" s="61"/>
      <c r="JPO5" s="61"/>
      <c r="JPP5" s="61"/>
      <c r="JPQ5" s="61"/>
      <c r="JPR5" s="61"/>
      <c r="JPS5" s="61"/>
      <c r="JPT5" s="61"/>
      <c r="JPU5" s="61"/>
      <c r="JPV5" s="61"/>
      <c r="JPW5" s="61"/>
      <c r="JPX5" s="61"/>
      <c r="JPY5" s="61"/>
      <c r="JPZ5" s="61"/>
      <c r="JQA5" s="61"/>
      <c r="JQB5" s="61"/>
      <c r="JQC5" s="61"/>
      <c r="JQD5" s="61"/>
      <c r="JQE5" s="61"/>
      <c r="JQF5" s="61"/>
      <c r="JQG5" s="61"/>
      <c r="JQH5" s="61"/>
      <c r="JQI5" s="61"/>
      <c r="JQJ5" s="61"/>
      <c r="JQK5" s="61"/>
      <c r="JQL5" s="61"/>
      <c r="JQM5" s="61"/>
      <c r="JQN5" s="61"/>
      <c r="JQO5" s="61"/>
      <c r="JQP5" s="61"/>
      <c r="JQQ5" s="61"/>
      <c r="JQR5" s="61"/>
      <c r="JQS5" s="61"/>
      <c r="JQT5" s="61"/>
      <c r="JQU5" s="61"/>
      <c r="JQV5" s="61"/>
      <c r="JQW5" s="61"/>
      <c r="JQX5" s="61"/>
      <c r="JQY5" s="61"/>
      <c r="JQZ5" s="61"/>
      <c r="JRA5" s="61"/>
      <c r="JRB5" s="61"/>
      <c r="JRC5" s="61"/>
      <c r="JRD5" s="61"/>
      <c r="JRE5" s="61"/>
      <c r="JRF5" s="61"/>
      <c r="JRG5" s="61"/>
      <c r="JRH5" s="61"/>
      <c r="JRI5" s="61"/>
      <c r="JRJ5" s="61"/>
      <c r="JRK5" s="61"/>
      <c r="JRL5" s="61"/>
      <c r="JRM5" s="61"/>
      <c r="JRN5" s="61"/>
      <c r="JRO5" s="61"/>
      <c r="JRP5" s="61"/>
      <c r="JRQ5" s="61"/>
      <c r="JRR5" s="61"/>
      <c r="JRS5" s="61"/>
      <c r="JRT5" s="61"/>
      <c r="JRU5" s="61"/>
      <c r="JRV5" s="61"/>
      <c r="JRW5" s="61"/>
      <c r="JRX5" s="61"/>
      <c r="JRY5" s="61"/>
      <c r="JRZ5" s="61"/>
      <c r="JSA5" s="61"/>
      <c r="JSB5" s="61"/>
      <c r="JSC5" s="61"/>
      <c r="JSD5" s="61"/>
      <c r="JSE5" s="61"/>
      <c r="JSF5" s="61"/>
      <c r="JSG5" s="61"/>
      <c r="JSH5" s="61"/>
      <c r="JSI5" s="61"/>
      <c r="JSJ5" s="61"/>
      <c r="JSK5" s="61"/>
      <c r="JSL5" s="61"/>
      <c r="JSM5" s="61"/>
      <c r="JSN5" s="61"/>
      <c r="JSO5" s="61"/>
      <c r="JSP5" s="61"/>
      <c r="JSQ5" s="61"/>
      <c r="JSR5" s="61"/>
      <c r="JSS5" s="61"/>
      <c r="JST5" s="61"/>
      <c r="JSU5" s="61"/>
      <c r="JSV5" s="61"/>
      <c r="JSW5" s="61"/>
      <c r="JSX5" s="61"/>
      <c r="JSY5" s="61"/>
      <c r="JSZ5" s="61"/>
      <c r="JTA5" s="61"/>
      <c r="JTB5" s="61"/>
      <c r="JTC5" s="61"/>
      <c r="JTD5" s="61"/>
      <c r="JTE5" s="61"/>
      <c r="JTF5" s="61"/>
      <c r="JTG5" s="61"/>
      <c r="JTH5" s="61"/>
      <c r="JTI5" s="61"/>
      <c r="JTJ5" s="61"/>
      <c r="JTK5" s="61"/>
      <c r="JTL5" s="61"/>
      <c r="JTM5" s="61"/>
      <c r="JTN5" s="61"/>
      <c r="JTO5" s="61"/>
      <c r="JTP5" s="61"/>
      <c r="JTQ5" s="61"/>
      <c r="JTR5" s="61"/>
      <c r="JTS5" s="61"/>
      <c r="JTT5" s="61"/>
      <c r="JTU5" s="61"/>
      <c r="JTV5" s="61"/>
      <c r="JTW5" s="61"/>
      <c r="JTX5" s="61"/>
      <c r="JTY5" s="61"/>
      <c r="JTZ5" s="61"/>
      <c r="JUA5" s="61"/>
      <c r="JUB5" s="61"/>
      <c r="JUC5" s="61"/>
      <c r="JUD5" s="61"/>
      <c r="JUE5" s="61"/>
      <c r="JUF5" s="61"/>
      <c r="JUG5" s="61"/>
      <c r="JUH5" s="61"/>
      <c r="JUI5" s="61"/>
      <c r="JUJ5" s="61"/>
      <c r="JUK5" s="61"/>
      <c r="JUL5" s="61"/>
      <c r="JUM5" s="61"/>
      <c r="JUN5" s="61"/>
      <c r="JUO5" s="61"/>
      <c r="JUP5" s="61"/>
      <c r="JUQ5" s="61"/>
      <c r="JUR5" s="61"/>
      <c r="JUS5" s="61"/>
      <c r="JUT5" s="61"/>
      <c r="JUU5" s="61"/>
      <c r="JUV5" s="61"/>
      <c r="JUW5" s="61"/>
      <c r="JUX5" s="61"/>
      <c r="JUY5" s="61"/>
      <c r="JUZ5" s="61"/>
      <c r="JVA5" s="61"/>
      <c r="JVB5" s="61"/>
      <c r="JVC5" s="61"/>
      <c r="JVD5" s="61"/>
      <c r="JVE5" s="61"/>
      <c r="JVF5" s="61"/>
      <c r="JVG5" s="61"/>
      <c r="JVH5" s="61"/>
      <c r="JVI5" s="61"/>
      <c r="JVJ5" s="61"/>
      <c r="JVK5" s="61"/>
      <c r="JVL5" s="61"/>
      <c r="JVM5" s="61"/>
      <c r="JVN5" s="61"/>
      <c r="JVO5" s="61"/>
      <c r="JVP5" s="61"/>
      <c r="JVQ5" s="61"/>
      <c r="JVR5" s="61"/>
      <c r="JVS5" s="61"/>
      <c r="JVT5" s="61"/>
      <c r="JVU5" s="61"/>
      <c r="JVV5" s="61"/>
      <c r="JVW5" s="61"/>
      <c r="JVX5" s="61"/>
      <c r="JVY5" s="61"/>
      <c r="JVZ5" s="61"/>
      <c r="JWA5" s="61"/>
      <c r="JWB5" s="61"/>
      <c r="JWC5" s="61"/>
      <c r="JWD5" s="61"/>
      <c r="JWE5" s="61"/>
      <c r="JWF5" s="61"/>
      <c r="JWG5" s="61"/>
      <c r="JWH5" s="61"/>
      <c r="JWI5" s="61"/>
      <c r="JWJ5" s="61"/>
      <c r="JWK5" s="61"/>
      <c r="JWL5" s="61"/>
      <c r="JWM5" s="61"/>
      <c r="JWN5" s="61"/>
      <c r="JWO5" s="61"/>
      <c r="JWP5" s="61"/>
      <c r="JWQ5" s="61"/>
      <c r="JWR5" s="61"/>
      <c r="JWS5" s="61"/>
      <c r="JWT5" s="61"/>
      <c r="JWU5" s="61"/>
      <c r="JWV5" s="61"/>
      <c r="JWW5" s="61"/>
      <c r="JWX5" s="61"/>
      <c r="JWY5" s="61"/>
      <c r="JWZ5" s="61"/>
      <c r="JXA5" s="61"/>
      <c r="JXB5" s="61"/>
      <c r="JXC5" s="61"/>
      <c r="JXD5" s="61"/>
      <c r="JXE5" s="61"/>
      <c r="JXF5" s="61"/>
      <c r="JXG5" s="61"/>
      <c r="JXH5" s="61"/>
      <c r="JXI5" s="61"/>
      <c r="JXJ5" s="61"/>
      <c r="JXK5" s="61"/>
      <c r="JXL5" s="61"/>
      <c r="JXM5" s="61"/>
      <c r="JXN5" s="61"/>
      <c r="JXO5" s="61"/>
      <c r="JXP5" s="61"/>
      <c r="JXQ5" s="61"/>
      <c r="JXR5" s="61"/>
      <c r="JXS5" s="61"/>
      <c r="JXT5" s="61"/>
      <c r="JXU5" s="61"/>
      <c r="JXV5" s="61"/>
      <c r="JXW5" s="61"/>
      <c r="JXX5" s="61"/>
      <c r="JXY5" s="61"/>
      <c r="JXZ5" s="61"/>
      <c r="JYA5" s="61"/>
      <c r="JYB5" s="61"/>
      <c r="JYC5" s="61"/>
      <c r="JYD5" s="61"/>
      <c r="JYE5" s="61"/>
      <c r="JYF5" s="61"/>
      <c r="JYG5" s="61"/>
      <c r="JYH5" s="61"/>
      <c r="JYI5" s="61"/>
      <c r="JYJ5" s="61"/>
      <c r="JYK5" s="61"/>
      <c r="JYL5" s="61"/>
      <c r="JYM5" s="61"/>
      <c r="JYN5" s="61"/>
      <c r="JYO5" s="61"/>
      <c r="JYP5" s="61"/>
      <c r="JYQ5" s="61"/>
      <c r="JYR5" s="61"/>
      <c r="JYS5" s="61"/>
      <c r="JYT5" s="61"/>
      <c r="JYU5" s="61"/>
      <c r="JYV5" s="61"/>
      <c r="JYW5" s="61"/>
      <c r="JYX5" s="61"/>
      <c r="JYY5" s="61"/>
      <c r="JYZ5" s="61"/>
      <c r="JZA5" s="61"/>
      <c r="JZB5" s="61"/>
      <c r="JZC5" s="61"/>
      <c r="JZD5" s="61"/>
      <c r="JZE5" s="61"/>
      <c r="JZF5" s="61"/>
      <c r="JZG5" s="61"/>
      <c r="JZH5" s="61"/>
      <c r="JZI5" s="61"/>
      <c r="JZJ5" s="61"/>
      <c r="JZK5" s="61"/>
      <c r="JZL5" s="61"/>
      <c r="JZM5" s="61"/>
      <c r="JZN5" s="61"/>
      <c r="JZO5" s="61"/>
      <c r="JZP5" s="61"/>
      <c r="JZQ5" s="61"/>
      <c r="JZR5" s="61"/>
      <c r="JZS5" s="61"/>
      <c r="JZT5" s="61"/>
      <c r="JZU5" s="61"/>
      <c r="JZV5" s="61"/>
      <c r="JZW5" s="61"/>
      <c r="JZX5" s="61"/>
      <c r="JZY5" s="61"/>
      <c r="JZZ5" s="61"/>
      <c r="KAA5" s="61"/>
      <c r="KAB5" s="61"/>
      <c r="KAC5" s="61"/>
      <c r="KAD5" s="61"/>
      <c r="KAE5" s="61"/>
      <c r="KAF5" s="61"/>
      <c r="KAG5" s="61"/>
      <c r="KAH5" s="61"/>
      <c r="KAI5" s="61"/>
      <c r="KAJ5" s="61"/>
      <c r="KAK5" s="61"/>
      <c r="KAL5" s="61"/>
      <c r="KAM5" s="61"/>
      <c r="KAN5" s="61"/>
      <c r="KAO5" s="61"/>
      <c r="KAP5" s="61"/>
      <c r="KAQ5" s="61"/>
      <c r="KAR5" s="61"/>
      <c r="KAS5" s="61"/>
      <c r="KAT5" s="61"/>
      <c r="KAU5" s="61"/>
      <c r="KAV5" s="61"/>
      <c r="KAW5" s="61"/>
      <c r="KAX5" s="61"/>
      <c r="KAY5" s="61"/>
      <c r="KAZ5" s="61"/>
      <c r="KBA5" s="61"/>
      <c r="KBB5" s="61"/>
      <c r="KBC5" s="61"/>
      <c r="KBD5" s="61"/>
      <c r="KBE5" s="61"/>
      <c r="KBF5" s="61"/>
      <c r="KBG5" s="61"/>
      <c r="KBH5" s="61"/>
      <c r="KBI5" s="61"/>
      <c r="KBJ5" s="61"/>
      <c r="KBK5" s="61"/>
      <c r="KBL5" s="61"/>
      <c r="KBM5" s="61"/>
      <c r="KBN5" s="61"/>
      <c r="KBO5" s="61"/>
      <c r="KBP5" s="61"/>
      <c r="KBQ5" s="61"/>
      <c r="KBR5" s="61"/>
      <c r="KBS5" s="61"/>
      <c r="KBT5" s="61"/>
      <c r="KBU5" s="61"/>
      <c r="KBV5" s="61"/>
      <c r="KBW5" s="61"/>
      <c r="KBX5" s="61"/>
      <c r="KBY5" s="61"/>
      <c r="KBZ5" s="61"/>
      <c r="KCA5" s="61"/>
      <c r="KCB5" s="61"/>
      <c r="KCC5" s="61"/>
      <c r="KCD5" s="61"/>
      <c r="KCE5" s="61"/>
      <c r="KCF5" s="61"/>
      <c r="KCG5" s="61"/>
      <c r="KCH5" s="61"/>
      <c r="KCI5" s="61"/>
      <c r="KCJ5" s="61"/>
      <c r="KCK5" s="61"/>
      <c r="KCL5" s="61"/>
      <c r="KCM5" s="61"/>
      <c r="KCN5" s="61"/>
      <c r="KCO5" s="61"/>
      <c r="KCP5" s="61"/>
      <c r="KCQ5" s="61"/>
      <c r="KCR5" s="61"/>
      <c r="KCS5" s="61"/>
      <c r="KCT5" s="61"/>
      <c r="KCU5" s="61"/>
      <c r="KCV5" s="61"/>
      <c r="KCW5" s="61"/>
      <c r="KCX5" s="61"/>
      <c r="KCY5" s="61"/>
      <c r="KCZ5" s="61"/>
      <c r="KDA5" s="61"/>
      <c r="KDB5" s="61"/>
      <c r="KDC5" s="61"/>
      <c r="KDD5" s="61"/>
      <c r="KDE5" s="61"/>
      <c r="KDF5" s="61"/>
      <c r="KDG5" s="61"/>
      <c r="KDH5" s="61"/>
      <c r="KDI5" s="61"/>
      <c r="KDJ5" s="61"/>
      <c r="KDK5" s="61"/>
      <c r="KDL5" s="61"/>
      <c r="KDM5" s="61"/>
      <c r="KDN5" s="61"/>
      <c r="KDO5" s="61"/>
      <c r="KDP5" s="61"/>
      <c r="KDQ5" s="61"/>
      <c r="KDR5" s="61"/>
      <c r="KDS5" s="61"/>
      <c r="KDT5" s="61"/>
      <c r="KDU5" s="61"/>
      <c r="KDV5" s="61"/>
      <c r="KDW5" s="61"/>
      <c r="KDX5" s="61"/>
      <c r="KDY5" s="61"/>
      <c r="KDZ5" s="61"/>
      <c r="KEA5" s="61"/>
      <c r="KEB5" s="61"/>
      <c r="KEC5" s="61"/>
      <c r="KED5" s="61"/>
      <c r="KEE5" s="61"/>
      <c r="KEF5" s="61"/>
      <c r="KEG5" s="61"/>
      <c r="KEH5" s="61"/>
      <c r="KEI5" s="61"/>
      <c r="KEJ5" s="61"/>
      <c r="KEK5" s="61"/>
      <c r="KEL5" s="61"/>
      <c r="KEM5" s="61"/>
      <c r="KEN5" s="61"/>
      <c r="KEO5" s="61"/>
      <c r="KEP5" s="61"/>
      <c r="KEQ5" s="61"/>
      <c r="KER5" s="61"/>
      <c r="KES5" s="61"/>
      <c r="KET5" s="61"/>
      <c r="KEU5" s="61"/>
      <c r="KEV5" s="61"/>
      <c r="KEW5" s="61"/>
      <c r="KEX5" s="61"/>
      <c r="KEY5" s="61"/>
      <c r="KEZ5" s="61"/>
      <c r="KFA5" s="61"/>
      <c r="KFB5" s="61"/>
      <c r="KFC5" s="61"/>
      <c r="KFD5" s="61"/>
      <c r="KFE5" s="61"/>
      <c r="KFF5" s="61"/>
      <c r="KFG5" s="61"/>
      <c r="KFH5" s="61"/>
      <c r="KFI5" s="61"/>
      <c r="KFJ5" s="61"/>
      <c r="KFK5" s="61"/>
      <c r="KFL5" s="61"/>
      <c r="KFM5" s="61"/>
      <c r="KFN5" s="61"/>
      <c r="KFO5" s="61"/>
      <c r="KFP5" s="61"/>
      <c r="KFQ5" s="61"/>
      <c r="KFR5" s="61"/>
      <c r="KFS5" s="61"/>
      <c r="KFT5" s="61"/>
      <c r="KFU5" s="61"/>
      <c r="KFV5" s="61"/>
      <c r="KFW5" s="61"/>
      <c r="KFX5" s="61"/>
      <c r="KFY5" s="61"/>
      <c r="KFZ5" s="61"/>
      <c r="KGA5" s="61"/>
      <c r="KGB5" s="61"/>
      <c r="KGC5" s="61"/>
      <c r="KGD5" s="61"/>
      <c r="KGE5" s="61"/>
      <c r="KGF5" s="61"/>
      <c r="KGG5" s="61"/>
      <c r="KGH5" s="61"/>
      <c r="KGI5" s="61"/>
      <c r="KGJ5" s="61"/>
      <c r="KGK5" s="61"/>
      <c r="KGL5" s="61"/>
      <c r="KGM5" s="61"/>
      <c r="KGN5" s="61"/>
      <c r="KGO5" s="61"/>
      <c r="KGP5" s="61"/>
      <c r="KGQ5" s="61"/>
      <c r="KGR5" s="61"/>
      <c r="KGS5" s="61"/>
      <c r="KGT5" s="61"/>
      <c r="KGU5" s="61"/>
      <c r="KGV5" s="61"/>
      <c r="KGW5" s="61"/>
      <c r="KGX5" s="61"/>
      <c r="KGY5" s="61"/>
      <c r="KGZ5" s="61"/>
      <c r="KHA5" s="61"/>
      <c r="KHB5" s="61"/>
      <c r="KHC5" s="61"/>
      <c r="KHD5" s="61"/>
      <c r="KHE5" s="61"/>
      <c r="KHF5" s="61"/>
      <c r="KHG5" s="61"/>
      <c r="KHH5" s="61"/>
      <c r="KHI5" s="61"/>
      <c r="KHJ5" s="61"/>
      <c r="KHK5" s="61"/>
      <c r="KHL5" s="61"/>
      <c r="KHM5" s="61"/>
      <c r="KHN5" s="61"/>
      <c r="KHO5" s="61"/>
      <c r="KHP5" s="61"/>
      <c r="KHQ5" s="61"/>
      <c r="KHR5" s="61"/>
      <c r="KHS5" s="61"/>
      <c r="KHT5" s="61"/>
      <c r="KHU5" s="61"/>
      <c r="KHV5" s="61"/>
      <c r="KHW5" s="61"/>
      <c r="KHX5" s="61"/>
      <c r="KHY5" s="61"/>
      <c r="KHZ5" s="61"/>
      <c r="KIA5" s="61"/>
      <c r="KIB5" s="61"/>
      <c r="KIC5" s="61"/>
      <c r="KID5" s="61"/>
      <c r="KIE5" s="61"/>
      <c r="KIF5" s="61"/>
      <c r="KIG5" s="61"/>
      <c r="KIH5" s="61"/>
      <c r="KII5" s="61"/>
      <c r="KIJ5" s="61"/>
      <c r="KIK5" s="61"/>
      <c r="KIL5" s="61"/>
      <c r="KIM5" s="61"/>
      <c r="KIN5" s="61"/>
      <c r="KIO5" s="61"/>
      <c r="KIP5" s="61"/>
      <c r="KIQ5" s="61"/>
      <c r="KIR5" s="61"/>
      <c r="KIS5" s="61"/>
      <c r="KIT5" s="61"/>
      <c r="KIU5" s="61"/>
      <c r="KIV5" s="61"/>
      <c r="KIW5" s="61"/>
      <c r="KIX5" s="61"/>
      <c r="KIY5" s="61"/>
      <c r="KIZ5" s="61"/>
      <c r="KJA5" s="61"/>
      <c r="KJB5" s="61"/>
      <c r="KJC5" s="61"/>
      <c r="KJD5" s="61"/>
      <c r="KJE5" s="61"/>
      <c r="KJF5" s="61"/>
      <c r="KJG5" s="61"/>
      <c r="KJH5" s="61"/>
      <c r="KJI5" s="61"/>
      <c r="KJJ5" s="61"/>
      <c r="KJK5" s="61"/>
      <c r="KJL5" s="61"/>
      <c r="KJM5" s="61"/>
      <c r="KJN5" s="61"/>
      <c r="KJO5" s="61"/>
      <c r="KJP5" s="61"/>
      <c r="KJQ5" s="61"/>
      <c r="KJR5" s="61"/>
      <c r="KJS5" s="61"/>
      <c r="KJT5" s="61"/>
      <c r="KJU5" s="61"/>
      <c r="KJV5" s="61"/>
      <c r="KJW5" s="61"/>
      <c r="KJX5" s="61"/>
      <c r="KJY5" s="61"/>
      <c r="KJZ5" s="61"/>
      <c r="KKA5" s="61"/>
      <c r="KKB5" s="61"/>
      <c r="KKC5" s="61"/>
      <c r="KKD5" s="61"/>
      <c r="KKE5" s="61"/>
      <c r="KKF5" s="61"/>
      <c r="KKG5" s="61"/>
      <c r="KKH5" s="61"/>
      <c r="KKI5" s="61"/>
      <c r="KKJ5" s="61"/>
      <c r="KKK5" s="61"/>
      <c r="KKL5" s="61"/>
      <c r="KKM5" s="61"/>
      <c r="KKN5" s="61"/>
      <c r="KKO5" s="61"/>
      <c r="KKP5" s="61"/>
      <c r="KKQ5" s="61"/>
      <c r="KKR5" s="61"/>
      <c r="KKS5" s="61"/>
      <c r="KKT5" s="61"/>
      <c r="KKU5" s="61"/>
      <c r="KKV5" s="61"/>
      <c r="KKW5" s="61"/>
      <c r="KKX5" s="61"/>
      <c r="KKY5" s="61"/>
      <c r="KKZ5" s="61"/>
      <c r="KLA5" s="61"/>
      <c r="KLB5" s="61"/>
      <c r="KLC5" s="61"/>
      <c r="KLD5" s="61"/>
      <c r="KLE5" s="61"/>
      <c r="KLF5" s="61"/>
      <c r="KLG5" s="61"/>
      <c r="KLH5" s="61"/>
      <c r="KLI5" s="61"/>
      <c r="KLJ5" s="61"/>
      <c r="KLK5" s="61"/>
      <c r="KLL5" s="61"/>
      <c r="KLM5" s="61"/>
      <c r="KLN5" s="61"/>
      <c r="KLO5" s="61"/>
      <c r="KLP5" s="61"/>
      <c r="KLQ5" s="61"/>
      <c r="KLR5" s="61"/>
      <c r="KLS5" s="61"/>
      <c r="KLT5" s="61"/>
      <c r="KLU5" s="61"/>
      <c r="KLV5" s="61"/>
      <c r="KLW5" s="61"/>
      <c r="KLX5" s="61"/>
      <c r="KLY5" s="61"/>
      <c r="KLZ5" s="61"/>
      <c r="KMA5" s="61"/>
      <c r="KMB5" s="61"/>
      <c r="KMC5" s="61"/>
      <c r="KMD5" s="61"/>
      <c r="KME5" s="61"/>
      <c r="KMF5" s="61"/>
      <c r="KMG5" s="61"/>
      <c r="KMH5" s="61"/>
      <c r="KMI5" s="61"/>
      <c r="KMJ5" s="61"/>
      <c r="KMK5" s="61"/>
      <c r="KML5" s="61"/>
      <c r="KMM5" s="61"/>
      <c r="KMN5" s="61"/>
      <c r="KMO5" s="61"/>
      <c r="KMP5" s="61"/>
      <c r="KMQ5" s="61"/>
      <c r="KMR5" s="61"/>
      <c r="KMS5" s="61"/>
      <c r="KMT5" s="61"/>
      <c r="KMU5" s="61"/>
      <c r="KMV5" s="61"/>
      <c r="KMW5" s="61"/>
      <c r="KMX5" s="61"/>
      <c r="KMY5" s="61"/>
      <c r="KMZ5" s="61"/>
      <c r="KNA5" s="61"/>
      <c r="KNB5" s="61"/>
      <c r="KNC5" s="61"/>
      <c r="KND5" s="61"/>
      <c r="KNE5" s="61"/>
      <c r="KNF5" s="61"/>
      <c r="KNG5" s="61"/>
      <c r="KNH5" s="61"/>
      <c r="KNI5" s="61"/>
      <c r="KNJ5" s="61"/>
      <c r="KNK5" s="61"/>
      <c r="KNL5" s="61"/>
      <c r="KNM5" s="61"/>
      <c r="KNN5" s="61"/>
      <c r="KNO5" s="61"/>
      <c r="KNP5" s="61"/>
      <c r="KNQ5" s="61"/>
      <c r="KNR5" s="61"/>
      <c r="KNS5" s="61"/>
      <c r="KNT5" s="61"/>
      <c r="KNU5" s="61"/>
      <c r="KNV5" s="61"/>
      <c r="KNW5" s="61"/>
      <c r="KNX5" s="61"/>
      <c r="KNY5" s="61"/>
      <c r="KNZ5" s="61"/>
      <c r="KOA5" s="61"/>
      <c r="KOB5" s="61"/>
      <c r="KOC5" s="61"/>
      <c r="KOD5" s="61"/>
      <c r="KOE5" s="61"/>
      <c r="KOF5" s="61"/>
      <c r="KOG5" s="61"/>
      <c r="KOH5" s="61"/>
      <c r="KOI5" s="61"/>
      <c r="KOJ5" s="61"/>
      <c r="KOK5" s="61"/>
      <c r="KOL5" s="61"/>
      <c r="KOM5" s="61"/>
      <c r="KON5" s="61"/>
      <c r="KOO5" s="61"/>
      <c r="KOP5" s="61"/>
      <c r="KOQ5" s="61"/>
      <c r="KOR5" s="61"/>
      <c r="KOS5" s="61"/>
      <c r="KOT5" s="61"/>
      <c r="KOU5" s="61"/>
      <c r="KOV5" s="61"/>
      <c r="KOW5" s="61"/>
      <c r="KOX5" s="61"/>
      <c r="KOY5" s="61"/>
      <c r="KOZ5" s="61"/>
      <c r="KPA5" s="61"/>
      <c r="KPB5" s="61"/>
      <c r="KPC5" s="61"/>
      <c r="KPD5" s="61"/>
      <c r="KPE5" s="61"/>
      <c r="KPF5" s="61"/>
      <c r="KPG5" s="61"/>
      <c r="KPH5" s="61"/>
      <c r="KPI5" s="61"/>
      <c r="KPJ5" s="61"/>
      <c r="KPK5" s="61"/>
      <c r="KPL5" s="61"/>
      <c r="KPM5" s="61"/>
      <c r="KPN5" s="61"/>
      <c r="KPO5" s="61"/>
      <c r="KPP5" s="61"/>
      <c r="KPQ5" s="61"/>
      <c r="KPR5" s="61"/>
      <c r="KPS5" s="61"/>
      <c r="KPT5" s="61"/>
      <c r="KPU5" s="61"/>
      <c r="KPV5" s="61"/>
      <c r="KPW5" s="61"/>
      <c r="KPX5" s="61"/>
      <c r="KPY5" s="61"/>
      <c r="KPZ5" s="61"/>
      <c r="KQA5" s="61"/>
      <c r="KQB5" s="61"/>
      <c r="KQC5" s="61"/>
      <c r="KQD5" s="61"/>
      <c r="KQE5" s="61"/>
      <c r="KQF5" s="61"/>
      <c r="KQG5" s="61"/>
      <c r="KQH5" s="61"/>
      <c r="KQI5" s="61"/>
      <c r="KQJ5" s="61"/>
      <c r="KQK5" s="61"/>
      <c r="KQL5" s="61"/>
      <c r="KQM5" s="61"/>
      <c r="KQN5" s="61"/>
      <c r="KQO5" s="61"/>
      <c r="KQP5" s="61"/>
      <c r="KQQ5" s="61"/>
      <c r="KQR5" s="61"/>
      <c r="KQS5" s="61"/>
      <c r="KQT5" s="61"/>
      <c r="KQU5" s="61"/>
      <c r="KQV5" s="61"/>
      <c r="KQW5" s="61"/>
      <c r="KQX5" s="61"/>
      <c r="KQY5" s="61"/>
      <c r="KQZ5" s="61"/>
      <c r="KRA5" s="61"/>
      <c r="KRB5" s="61"/>
      <c r="KRC5" s="61"/>
      <c r="KRD5" s="61"/>
      <c r="KRE5" s="61"/>
      <c r="KRF5" s="61"/>
      <c r="KRG5" s="61"/>
      <c r="KRH5" s="61"/>
      <c r="KRI5" s="61"/>
      <c r="KRJ5" s="61"/>
      <c r="KRK5" s="61"/>
      <c r="KRL5" s="61"/>
      <c r="KRM5" s="61"/>
      <c r="KRN5" s="61"/>
      <c r="KRO5" s="61"/>
      <c r="KRP5" s="61"/>
      <c r="KRQ5" s="61"/>
      <c r="KRR5" s="61"/>
      <c r="KRS5" s="61"/>
      <c r="KRT5" s="61"/>
      <c r="KRU5" s="61"/>
      <c r="KRV5" s="61"/>
      <c r="KRW5" s="61"/>
      <c r="KRX5" s="61"/>
      <c r="KRY5" s="61"/>
      <c r="KRZ5" s="61"/>
      <c r="KSA5" s="61"/>
      <c r="KSB5" s="61"/>
      <c r="KSC5" s="61"/>
      <c r="KSD5" s="61"/>
      <c r="KSE5" s="61"/>
      <c r="KSF5" s="61"/>
      <c r="KSG5" s="61"/>
      <c r="KSH5" s="61"/>
      <c r="KSI5" s="61"/>
      <c r="KSJ5" s="61"/>
      <c r="KSK5" s="61"/>
      <c r="KSL5" s="61"/>
      <c r="KSM5" s="61"/>
      <c r="KSN5" s="61"/>
      <c r="KSO5" s="61"/>
      <c r="KSP5" s="61"/>
      <c r="KSQ5" s="61"/>
      <c r="KSR5" s="61"/>
      <c r="KSS5" s="61"/>
      <c r="KST5" s="61"/>
      <c r="KSU5" s="61"/>
      <c r="KSV5" s="61"/>
      <c r="KSW5" s="61"/>
      <c r="KSX5" s="61"/>
      <c r="KSY5" s="61"/>
      <c r="KSZ5" s="61"/>
      <c r="KTA5" s="61"/>
      <c r="KTB5" s="61"/>
      <c r="KTC5" s="61"/>
      <c r="KTD5" s="61"/>
      <c r="KTE5" s="61"/>
      <c r="KTF5" s="61"/>
      <c r="KTG5" s="61"/>
      <c r="KTH5" s="61"/>
      <c r="KTI5" s="61"/>
      <c r="KTJ5" s="61"/>
      <c r="KTK5" s="61"/>
      <c r="KTL5" s="61"/>
      <c r="KTM5" s="61"/>
      <c r="KTN5" s="61"/>
      <c r="KTO5" s="61"/>
      <c r="KTP5" s="61"/>
      <c r="KTQ5" s="61"/>
      <c r="KTR5" s="61"/>
      <c r="KTS5" s="61"/>
      <c r="KTT5" s="61"/>
      <c r="KTU5" s="61"/>
      <c r="KTV5" s="61"/>
      <c r="KTW5" s="61"/>
      <c r="KTX5" s="61"/>
      <c r="KTY5" s="61"/>
      <c r="KTZ5" s="61"/>
      <c r="KUA5" s="61"/>
      <c r="KUB5" s="61"/>
      <c r="KUC5" s="61"/>
      <c r="KUD5" s="61"/>
      <c r="KUE5" s="61"/>
      <c r="KUF5" s="61"/>
      <c r="KUG5" s="61"/>
      <c r="KUH5" s="61"/>
      <c r="KUI5" s="61"/>
      <c r="KUJ5" s="61"/>
      <c r="KUK5" s="61"/>
      <c r="KUL5" s="61"/>
      <c r="KUM5" s="61"/>
      <c r="KUN5" s="61"/>
      <c r="KUO5" s="61"/>
      <c r="KUP5" s="61"/>
      <c r="KUQ5" s="61"/>
      <c r="KUR5" s="61"/>
      <c r="KUS5" s="61"/>
      <c r="KUT5" s="61"/>
      <c r="KUU5" s="61"/>
      <c r="KUV5" s="61"/>
      <c r="KUW5" s="61"/>
      <c r="KUX5" s="61"/>
      <c r="KUY5" s="61"/>
      <c r="KUZ5" s="61"/>
      <c r="KVA5" s="61"/>
      <c r="KVB5" s="61"/>
      <c r="KVC5" s="61"/>
      <c r="KVD5" s="61"/>
      <c r="KVE5" s="61"/>
      <c r="KVF5" s="61"/>
      <c r="KVG5" s="61"/>
      <c r="KVH5" s="61"/>
      <c r="KVI5" s="61"/>
      <c r="KVJ5" s="61"/>
      <c r="KVK5" s="61"/>
      <c r="KVL5" s="61"/>
      <c r="KVM5" s="61"/>
      <c r="KVN5" s="61"/>
      <c r="KVO5" s="61"/>
      <c r="KVP5" s="61"/>
      <c r="KVQ5" s="61"/>
      <c r="KVR5" s="61"/>
      <c r="KVS5" s="61"/>
      <c r="KVT5" s="61"/>
      <c r="KVU5" s="61"/>
      <c r="KVV5" s="61"/>
      <c r="KVW5" s="61"/>
      <c r="KVX5" s="61"/>
      <c r="KVY5" s="61"/>
      <c r="KVZ5" s="61"/>
      <c r="KWA5" s="61"/>
      <c r="KWB5" s="61"/>
      <c r="KWC5" s="61"/>
      <c r="KWD5" s="61"/>
      <c r="KWE5" s="61"/>
      <c r="KWF5" s="61"/>
      <c r="KWG5" s="61"/>
      <c r="KWH5" s="61"/>
      <c r="KWI5" s="61"/>
      <c r="KWJ5" s="61"/>
      <c r="KWK5" s="61"/>
      <c r="KWL5" s="61"/>
      <c r="KWM5" s="61"/>
      <c r="KWN5" s="61"/>
      <c r="KWO5" s="61"/>
      <c r="KWP5" s="61"/>
      <c r="KWQ5" s="61"/>
      <c r="KWR5" s="61"/>
      <c r="KWS5" s="61"/>
      <c r="KWT5" s="61"/>
      <c r="KWU5" s="61"/>
      <c r="KWV5" s="61"/>
      <c r="KWW5" s="61"/>
      <c r="KWX5" s="61"/>
      <c r="KWY5" s="61"/>
      <c r="KWZ5" s="61"/>
      <c r="KXA5" s="61"/>
      <c r="KXB5" s="61"/>
      <c r="KXC5" s="61"/>
      <c r="KXD5" s="61"/>
      <c r="KXE5" s="61"/>
      <c r="KXF5" s="61"/>
      <c r="KXG5" s="61"/>
      <c r="KXH5" s="61"/>
      <c r="KXI5" s="61"/>
      <c r="KXJ5" s="61"/>
      <c r="KXK5" s="61"/>
      <c r="KXL5" s="61"/>
      <c r="KXM5" s="61"/>
      <c r="KXN5" s="61"/>
      <c r="KXO5" s="61"/>
      <c r="KXP5" s="61"/>
      <c r="KXQ5" s="61"/>
      <c r="KXR5" s="61"/>
      <c r="KXS5" s="61"/>
      <c r="KXT5" s="61"/>
      <c r="KXU5" s="61"/>
      <c r="KXV5" s="61"/>
      <c r="KXW5" s="61"/>
      <c r="KXX5" s="61"/>
      <c r="KXY5" s="61"/>
      <c r="KXZ5" s="61"/>
      <c r="KYA5" s="61"/>
      <c r="KYB5" s="61"/>
      <c r="KYC5" s="61"/>
      <c r="KYD5" s="61"/>
      <c r="KYE5" s="61"/>
      <c r="KYF5" s="61"/>
      <c r="KYG5" s="61"/>
      <c r="KYH5" s="61"/>
      <c r="KYI5" s="61"/>
      <c r="KYJ5" s="61"/>
      <c r="KYK5" s="61"/>
      <c r="KYL5" s="61"/>
      <c r="KYM5" s="61"/>
      <c r="KYN5" s="61"/>
      <c r="KYO5" s="61"/>
      <c r="KYP5" s="61"/>
      <c r="KYQ5" s="61"/>
      <c r="KYR5" s="61"/>
      <c r="KYS5" s="61"/>
      <c r="KYT5" s="61"/>
      <c r="KYU5" s="61"/>
      <c r="KYV5" s="61"/>
      <c r="KYW5" s="61"/>
      <c r="KYX5" s="61"/>
      <c r="KYY5" s="61"/>
      <c r="KYZ5" s="61"/>
      <c r="KZA5" s="61"/>
      <c r="KZB5" s="61"/>
      <c r="KZC5" s="61"/>
      <c r="KZD5" s="61"/>
      <c r="KZE5" s="61"/>
      <c r="KZF5" s="61"/>
      <c r="KZG5" s="61"/>
      <c r="KZH5" s="61"/>
      <c r="KZI5" s="61"/>
      <c r="KZJ5" s="61"/>
      <c r="KZK5" s="61"/>
      <c r="KZL5" s="61"/>
      <c r="KZM5" s="61"/>
      <c r="KZN5" s="61"/>
      <c r="KZO5" s="61"/>
      <c r="KZP5" s="61"/>
      <c r="KZQ5" s="61"/>
      <c r="KZR5" s="61"/>
      <c r="KZS5" s="61"/>
      <c r="KZT5" s="61"/>
      <c r="KZU5" s="61"/>
      <c r="KZV5" s="61"/>
      <c r="KZW5" s="61"/>
      <c r="KZX5" s="61"/>
      <c r="KZY5" s="61"/>
      <c r="KZZ5" s="61"/>
      <c r="LAA5" s="61"/>
      <c r="LAB5" s="61"/>
      <c r="LAC5" s="61"/>
      <c r="LAD5" s="61"/>
      <c r="LAE5" s="61"/>
      <c r="LAF5" s="61"/>
      <c r="LAG5" s="61"/>
      <c r="LAH5" s="61"/>
      <c r="LAI5" s="61"/>
      <c r="LAJ5" s="61"/>
      <c r="LAK5" s="61"/>
      <c r="LAL5" s="61"/>
      <c r="LAM5" s="61"/>
      <c r="LAN5" s="61"/>
      <c r="LAO5" s="61"/>
      <c r="LAP5" s="61"/>
      <c r="LAQ5" s="61"/>
      <c r="LAR5" s="61"/>
      <c r="LAS5" s="61"/>
      <c r="LAT5" s="61"/>
      <c r="LAU5" s="61"/>
      <c r="LAV5" s="61"/>
      <c r="LAW5" s="61"/>
      <c r="LAX5" s="61"/>
      <c r="LAY5" s="61"/>
      <c r="LAZ5" s="61"/>
      <c r="LBA5" s="61"/>
      <c r="LBB5" s="61"/>
      <c r="LBC5" s="61"/>
      <c r="LBD5" s="61"/>
      <c r="LBE5" s="61"/>
      <c r="LBF5" s="61"/>
      <c r="LBG5" s="61"/>
      <c r="LBH5" s="61"/>
      <c r="LBI5" s="61"/>
      <c r="LBJ5" s="61"/>
      <c r="LBK5" s="61"/>
      <c r="LBL5" s="61"/>
      <c r="LBM5" s="61"/>
      <c r="LBN5" s="61"/>
      <c r="LBO5" s="61"/>
      <c r="LBP5" s="61"/>
      <c r="LBQ5" s="61"/>
      <c r="LBR5" s="61"/>
      <c r="LBS5" s="61"/>
      <c r="LBT5" s="61"/>
      <c r="LBU5" s="61"/>
      <c r="LBV5" s="61"/>
      <c r="LBW5" s="61"/>
      <c r="LBX5" s="61"/>
      <c r="LBY5" s="61"/>
      <c r="LBZ5" s="61"/>
      <c r="LCA5" s="61"/>
      <c r="LCB5" s="61"/>
      <c r="LCC5" s="61"/>
      <c r="LCD5" s="61"/>
      <c r="LCE5" s="61"/>
      <c r="LCF5" s="61"/>
      <c r="LCG5" s="61"/>
      <c r="LCH5" s="61"/>
      <c r="LCI5" s="61"/>
      <c r="LCJ5" s="61"/>
      <c r="LCK5" s="61"/>
      <c r="LCL5" s="61"/>
      <c r="LCM5" s="61"/>
      <c r="LCN5" s="61"/>
      <c r="LCO5" s="61"/>
      <c r="LCP5" s="61"/>
      <c r="LCQ5" s="61"/>
      <c r="LCR5" s="61"/>
      <c r="LCS5" s="61"/>
      <c r="LCT5" s="61"/>
      <c r="LCU5" s="61"/>
      <c r="LCV5" s="61"/>
      <c r="LCW5" s="61"/>
      <c r="LCX5" s="61"/>
      <c r="LCY5" s="61"/>
      <c r="LCZ5" s="61"/>
      <c r="LDA5" s="61"/>
      <c r="LDB5" s="61"/>
      <c r="LDC5" s="61"/>
      <c r="LDD5" s="61"/>
      <c r="LDE5" s="61"/>
      <c r="LDF5" s="61"/>
      <c r="LDG5" s="61"/>
      <c r="LDH5" s="61"/>
      <c r="LDI5" s="61"/>
      <c r="LDJ5" s="61"/>
      <c r="LDK5" s="61"/>
      <c r="LDL5" s="61"/>
      <c r="LDM5" s="61"/>
      <c r="LDN5" s="61"/>
      <c r="LDO5" s="61"/>
      <c r="LDP5" s="61"/>
      <c r="LDQ5" s="61"/>
      <c r="LDR5" s="61"/>
      <c r="LDS5" s="61"/>
      <c r="LDT5" s="61"/>
      <c r="LDU5" s="61"/>
      <c r="LDV5" s="61"/>
      <c r="LDW5" s="61"/>
      <c r="LDX5" s="61"/>
      <c r="LDY5" s="61"/>
      <c r="LDZ5" s="61"/>
      <c r="LEA5" s="61"/>
      <c r="LEB5" s="61"/>
      <c r="LEC5" s="61"/>
      <c r="LED5" s="61"/>
      <c r="LEE5" s="61"/>
      <c r="LEF5" s="61"/>
      <c r="LEG5" s="61"/>
      <c r="LEH5" s="61"/>
      <c r="LEI5" s="61"/>
      <c r="LEJ5" s="61"/>
      <c r="LEK5" s="61"/>
      <c r="LEL5" s="61"/>
      <c r="LEM5" s="61"/>
      <c r="LEN5" s="61"/>
      <c r="LEO5" s="61"/>
      <c r="LEP5" s="61"/>
      <c r="LEQ5" s="61"/>
      <c r="LER5" s="61"/>
      <c r="LES5" s="61"/>
      <c r="LET5" s="61"/>
      <c r="LEU5" s="61"/>
      <c r="LEV5" s="61"/>
      <c r="LEW5" s="61"/>
      <c r="LEX5" s="61"/>
      <c r="LEY5" s="61"/>
      <c r="LEZ5" s="61"/>
      <c r="LFA5" s="61"/>
      <c r="LFB5" s="61"/>
      <c r="LFC5" s="61"/>
      <c r="LFD5" s="61"/>
      <c r="LFE5" s="61"/>
      <c r="LFF5" s="61"/>
      <c r="LFG5" s="61"/>
      <c r="LFH5" s="61"/>
      <c r="LFI5" s="61"/>
      <c r="LFJ5" s="61"/>
      <c r="LFK5" s="61"/>
      <c r="LFL5" s="61"/>
      <c r="LFM5" s="61"/>
      <c r="LFN5" s="61"/>
      <c r="LFO5" s="61"/>
      <c r="LFP5" s="61"/>
      <c r="LFQ5" s="61"/>
      <c r="LFR5" s="61"/>
      <c r="LFS5" s="61"/>
      <c r="LFT5" s="61"/>
      <c r="LFU5" s="61"/>
      <c r="LFV5" s="61"/>
      <c r="LFW5" s="61"/>
      <c r="LFX5" s="61"/>
      <c r="LFY5" s="61"/>
      <c r="LFZ5" s="61"/>
      <c r="LGA5" s="61"/>
      <c r="LGB5" s="61"/>
      <c r="LGC5" s="61"/>
      <c r="LGD5" s="61"/>
      <c r="LGE5" s="61"/>
      <c r="LGF5" s="61"/>
      <c r="LGG5" s="61"/>
      <c r="LGH5" s="61"/>
      <c r="LGI5" s="61"/>
      <c r="LGJ5" s="61"/>
      <c r="LGK5" s="61"/>
      <c r="LGL5" s="61"/>
      <c r="LGM5" s="61"/>
      <c r="LGN5" s="61"/>
      <c r="LGO5" s="61"/>
      <c r="LGP5" s="61"/>
      <c r="LGQ5" s="61"/>
      <c r="LGR5" s="61"/>
      <c r="LGS5" s="61"/>
      <c r="LGT5" s="61"/>
      <c r="LGU5" s="61"/>
      <c r="LGV5" s="61"/>
      <c r="LGW5" s="61"/>
      <c r="LGX5" s="61"/>
      <c r="LGY5" s="61"/>
      <c r="LGZ5" s="61"/>
      <c r="LHA5" s="61"/>
      <c r="LHB5" s="61"/>
      <c r="LHC5" s="61"/>
      <c r="LHD5" s="61"/>
      <c r="LHE5" s="61"/>
      <c r="LHF5" s="61"/>
      <c r="LHG5" s="61"/>
      <c r="LHH5" s="61"/>
      <c r="LHI5" s="61"/>
      <c r="LHJ5" s="61"/>
      <c r="LHK5" s="61"/>
      <c r="LHL5" s="61"/>
      <c r="LHM5" s="61"/>
      <c r="LHN5" s="61"/>
      <c r="LHO5" s="61"/>
      <c r="LHP5" s="61"/>
      <c r="LHQ5" s="61"/>
      <c r="LHR5" s="61"/>
      <c r="LHS5" s="61"/>
      <c r="LHT5" s="61"/>
      <c r="LHU5" s="61"/>
      <c r="LHV5" s="61"/>
      <c r="LHW5" s="61"/>
      <c r="LHX5" s="61"/>
      <c r="LHY5" s="61"/>
      <c r="LHZ5" s="61"/>
      <c r="LIA5" s="61"/>
      <c r="LIB5" s="61"/>
      <c r="LIC5" s="61"/>
      <c r="LID5" s="61"/>
      <c r="LIE5" s="61"/>
      <c r="LIF5" s="61"/>
      <c r="LIG5" s="61"/>
      <c r="LIH5" s="61"/>
      <c r="LII5" s="61"/>
      <c r="LIJ5" s="61"/>
      <c r="LIK5" s="61"/>
      <c r="LIL5" s="61"/>
      <c r="LIM5" s="61"/>
      <c r="LIN5" s="61"/>
      <c r="LIO5" s="61"/>
      <c r="LIP5" s="61"/>
      <c r="LIQ5" s="61"/>
      <c r="LIR5" s="61"/>
      <c r="LIS5" s="61"/>
      <c r="LIT5" s="61"/>
      <c r="LIU5" s="61"/>
      <c r="LIV5" s="61"/>
      <c r="LIW5" s="61"/>
      <c r="LIX5" s="61"/>
      <c r="LIY5" s="61"/>
      <c r="LIZ5" s="61"/>
      <c r="LJA5" s="61"/>
      <c r="LJB5" s="61"/>
      <c r="LJC5" s="61"/>
      <c r="LJD5" s="61"/>
      <c r="LJE5" s="61"/>
      <c r="LJF5" s="61"/>
      <c r="LJG5" s="61"/>
      <c r="LJH5" s="61"/>
      <c r="LJI5" s="61"/>
      <c r="LJJ5" s="61"/>
      <c r="LJK5" s="61"/>
      <c r="LJL5" s="61"/>
      <c r="LJM5" s="61"/>
      <c r="LJN5" s="61"/>
      <c r="LJO5" s="61"/>
      <c r="LJP5" s="61"/>
      <c r="LJQ5" s="61"/>
      <c r="LJR5" s="61"/>
      <c r="LJS5" s="61"/>
      <c r="LJT5" s="61"/>
      <c r="LJU5" s="61"/>
      <c r="LJV5" s="61"/>
      <c r="LJW5" s="61"/>
      <c r="LJX5" s="61"/>
      <c r="LJY5" s="61"/>
      <c r="LJZ5" s="61"/>
      <c r="LKA5" s="61"/>
      <c r="LKB5" s="61"/>
      <c r="LKC5" s="61"/>
      <c r="LKD5" s="61"/>
      <c r="LKE5" s="61"/>
      <c r="LKF5" s="61"/>
      <c r="LKG5" s="61"/>
      <c r="LKH5" s="61"/>
      <c r="LKI5" s="61"/>
      <c r="LKJ5" s="61"/>
      <c r="LKK5" s="61"/>
      <c r="LKL5" s="61"/>
      <c r="LKM5" s="61"/>
      <c r="LKN5" s="61"/>
      <c r="LKO5" s="61"/>
      <c r="LKP5" s="61"/>
      <c r="LKQ5" s="61"/>
      <c r="LKR5" s="61"/>
      <c r="LKS5" s="61"/>
      <c r="LKT5" s="61"/>
      <c r="LKU5" s="61"/>
      <c r="LKV5" s="61"/>
      <c r="LKW5" s="61"/>
      <c r="LKX5" s="61"/>
      <c r="LKY5" s="61"/>
      <c r="LKZ5" s="61"/>
      <c r="LLA5" s="61"/>
      <c r="LLB5" s="61"/>
      <c r="LLC5" s="61"/>
      <c r="LLD5" s="61"/>
      <c r="LLE5" s="61"/>
      <c r="LLF5" s="61"/>
      <c r="LLG5" s="61"/>
      <c r="LLH5" s="61"/>
      <c r="LLI5" s="61"/>
      <c r="LLJ5" s="61"/>
      <c r="LLK5" s="61"/>
      <c r="LLL5" s="61"/>
      <c r="LLM5" s="61"/>
      <c r="LLN5" s="61"/>
      <c r="LLO5" s="61"/>
      <c r="LLP5" s="61"/>
      <c r="LLQ5" s="61"/>
      <c r="LLR5" s="61"/>
      <c r="LLS5" s="61"/>
      <c r="LLT5" s="61"/>
      <c r="LLU5" s="61"/>
      <c r="LLV5" s="61"/>
      <c r="LLW5" s="61"/>
      <c r="LLX5" s="61"/>
      <c r="LLY5" s="61"/>
      <c r="LLZ5" s="61"/>
      <c r="LMA5" s="61"/>
      <c r="LMB5" s="61"/>
      <c r="LMC5" s="61"/>
      <c r="LMD5" s="61"/>
      <c r="LME5" s="61"/>
      <c r="LMF5" s="61"/>
      <c r="LMG5" s="61"/>
      <c r="LMH5" s="61"/>
      <c r="LMI5" s="61"/>
      <c r="LMJ5" s="61"/>
      <c r="LMK5" s="61"/>
      <c r="LML5" s="61"/>
      <c r="LMM5" s="61"/>
      <c r="LMN5" s="61"/>
      <c r="LMO5" s="61"/>
      <c r="LMP5" s="61"/>
      <c r="LMQ5" s="61"/>
      <c r="LMR5" s="61"/>
      <c r="LMS5" s="61"/>
      <c r="LMT5" s="61"/>
      <c r="LMU5" s="61"/>
      <c r="LMV5" s="61"/>
      <c r="LMW5" s="61"/>
      <c r="LMX5" s="61"/>
      <c r="LMY5" s="61"/>
      <c r="LMZ5" s="61"/>
      <c r="LNA5" s="61"/>
      <c r="LNB5" s="61"/>
      <c r="LNC5" s="61"/>
      <c r="LND5" s="61"/>
      <c r="LNE5" s="61"/>
      <c r="LNF5" s="61"/>
      <c r="LNG5" s="61"/>
      <c r="LNH5" s="61"/>
      <c r="LNI5" s="61"/>
      <c r="LNJ5" s="61"/>
      <c r="LNK5" s="61"/>
      <c r="LNL5" s="61"/>
      <c r="LNM5" s="61"/>
      <c r="LNN5" s="61"/>
      <c r="LNO5" s="61"/>
      <c r="LNP5" s="61"/>
      <c r="LNQ5" s="61"/>
      <c r="LNR5" s="61"/>
      <c r="LNS5" s="61"/>
      <c r="LNT5" s="61"/>
      <c r="LNU5" s="61"/>
      <c r="LNV5" s="61"/>
      <c r="LNW5" s="61"/>
      <c r="LNX5" s="61"/>
      <c r="LNY5" s="61"/>
      <c r="LNZ5" s="61"/>
      <c r="LOA5" s="61"/>
      <c r="LOB5" s="61"/>
      <c r="LOC5" s="61"/>
      <c r="LOD5" s="61"/>
      <c r="LOE5" s="61"/>
      <c r="LOF5" s="61"/>
      <c r="LOG5" s="61"/>
      <c r="LOH5" s="61"/>
      <c r="LOI5" s="61"/>
      <c r="LOJ5" s="61"/>
      <c r="LOK5" s="61"/>
      <c r="LOL5" s="61"/>
      <c r="LOM5" s="61"/>
      <c r="LON5" s="61"/>
      <c r="LOO5" s="61"/>
      <c r="LOP5" s="61"/>
      <c r="LOQ5" s="61"/>
      <c r="LOR5" s="61"/>
      <c r="LOS5" s="61"/>
      <c r="LOT5" s="61"/>
      <c r="LOU5" s="61"/>
      <c r="LOV5" s="61"/>
      <c r="LOW5" s="61"/>
      <c r="LOX5" s="61"/>
      <c r="LOY5" s="61"/>
      <c r="LOZ5" s="61"/>
      <c r="LPA5" s="61"/>
      <c r="LPB5" s="61"/>
      <c r="LPC5" s="61"/>
      <c r="LPD5" s="61"/>
      <c r="LPE5" s="61"/>
      <c r="LPF5" s="61"/>
      <c r="LPG5" s="61"/>
      <c r="LPH5" s="61"/>
      <c r="LPI5" s="61"/>
      <c r="LPJ5" s="61"/>
      <c r="LPK5" s="61"/>
      <c r="LPL5" s="61"/>
      <c r="LPM5" s="61"/>
      <c r="LPN5" s="61"/>
      <c r="LPO5" s="61"/>
      <c r="LPP5" s="61"/>
      <c r="LPQ5" s="61"/>
      <c r="LPR5" s="61"/>
      <c r="LPS5" s="61"/>
      <c r="LPT5" s="61"/>
      <c r="LPU5" s="61"/>
      <c r="LPV5" s="61"/>
      <c r="LPW5" s="61"/>
      <c r="LPX5" s="61"/>
      <c r="LPY5" s="61"/>
      <c r="LPZ5" s="61"/>
      <c r="LQA5" s="61"/>
      <c r="LQB5" s="61"/>
      <c r="LQC5" s="61"/>
      <c r="LQD5" s="61"/>
      <c r="LQE5" s="61"/>
      <c r="LQF5" s="61"/>
      <c r="LQG5" s="61"/>
      <c r="LQH5" s="61"/>
      <c r="LQI5" s="61"/>
      <c r="LQJ5" s="61"/>
      <c r="LQK5" s="61"/>
      <c r="LQL5" s="61"/>
      <c r="LQM5" s="61"/>
      <c r="LQN5" s="61"/>
      <c r="LQO5" s="61"/>
      <c r="LQP5" s="61"/>
      <c r="LQQ5" s="61"/>
      <c r="LQR5" s="61"/>
      <c r="LQS5" s="61"/>
      <c r="LQT5" s="61"/>
      <c r="LQU5" s="61"/>
      <c r="LQV5" s="61"/>
      <c r="LQW5" s="61"/>
      <c r="LQX5" s="61"/>
      <c r="LQY5" s="61"/>
      <c r="LQZ5" s="61"/>
      <c r="LRA5" s="61"/>
      <c r="LRB5" s="61"/>
      <c r="LRC5" s="61"/>
      <c r="LRD5" s="61"/>
      <c r="LRE5" s="61"/>
      <c r="LRF5" s="61"/>
      <c r="LRG5" s="61"/>
      <c r="LRH5" s="61"/>
      <c r="LRI5" s="61"/>
      <c r="LRJ5" s="61"/>
      <c r="LRK5" s="61"/>
      <c r="LRL5" s="61"/>
      <c r="LRM5" s="61"/>
      <c r="LRN5" s="61"/>
      <c r="LRO5" s="61"/>
      <c r="LRP5" s="61"/>
      <c r="LRQ5" s="61"/>
      <c r="LRR5" s="61"/>
      <c r="LRS5" s="61"/>
      <c r="LRT5" s="61"/>
      <c r="LRU5" s="61"/>
      <c r="LRV5" s="61"/>
      <c r="LRW5" s="61"/>
      <c r="LRX5" s="61"/>
      <c r="LRY5" s="61"/>
      <c r="LRZ5" s="61"/>
      <c r="LSA5" s="61"/>
      <c r="LSB5" s="61"/>
      <c r="LSC5" s="61"/>
      <c r="LSD5" s="61"/>
      <c r="LSE5" s="61"/>
      <c r="LSF5" s="61"/>
      <c r="LSG5" s="61"/>
      <c r="LSH5" s="61"/>
      <c r="LSI5" s="61"/>
      <c r="LSJ5" s="61"/>
      <c r="LSK5" s="61"/>
      <c r="LSL5" s="61"/>
      <c r="LSM5" s="61"/>
      <c r="LSN5" s="61"/>
      <c r="LSO5" s="61"/>
      <c r="LSP5" s="61"/>
      <c r="LSQ5" s="61"/>
      <c r="LSR5" s="61"/>
      <c r="LSS5" s="61"/>
      <c r="LST5" s="61"/>
      <c r="LSU5" s="61"/>
      <c r="LSV5" s="61"/>
      <c r="LSW5" s="61"/>
      <c r="LSX5" s="61"/>
      <c r="LSY5" s="61"/>
      <c r="LSZ5" s="61"/>
      <c r="LTA5" s="61"/>
      <c r="LTB5" s="61"/>
      <c r="LTC5" s="61"/>
      <c r="LTD5" s="61"/>
      <c r="LTE5" s="61"/>
      <c r="LTF5" s="61"/>
      <c r="LTG5" s="61"/>
      <c r="LTH5" s="61"/>
      <c r="LTI5" s="61"/>
      <c r="LTJ5" s="61"/>
      <c r="LTK5" s="61"/>
      <c r="LTL5" s="61"/>
      <c r="LTM5" s="61"/>
      <c r="LTN5" s="61"/>
      <c r="LTO5" s="61"/>
      <c r="LTP5" s="61"/>
      <c r="LTQ5" s="61"/>
      <c r="LTR5" s="61"/>
      <c r="LTS5" s="61"/>
      <c r="LTT5" s="61"/>
      <c r="LTU5" s="61"/>
      <c r="LTV5" s="61"/>
      <c r="LTW5" s="61"/>
      <c r="LTX5" s="61"/>
      <c r="LTY5" s="61"/>
      <c r="LTZ5" s="61"/>
      <c r="LUA5" s="61"/>
      <c r="LUB5" s="61"/>
      <c r="LUC5" s="61"/>
      <c r="LUD5" s="61"/>
      <c r="LUE5" s="61"/>
      <c r="LUF5" s="61"/>
      <c r="LUG5" s="61"/>
      <c r="LUH5" s="61"/>
      <c r="LUI5" s="61"/>
      <c r="LUJ5" s="61"/>
      <c r="LUK5" s="61"/>
      <c r="LUL5" s="61"/>
      <c r="LUM5" s="61"/>
      <c r="LUN5" s="61"/>
      <c r="LUO5" s="61"/>
      <c r="LUP5" s="61"/>
      <c r="LUQ5" s="61"/>
      <c r="LUR5" s="61"/>
      <c r="LUS5" s="61"/>
      <c r="LUT5" s="61"/>
      <c r="LUU5" s="61"/>
      <c r="LUV5" s="61"/>
      <c r="LUW5" s="61"/>
      <c r="LUX5" s="61"/>
      <c r="LUY5" s="61"/>
      <c r="LUZ5" s="61"/>
      <c r="LVA5" s="61"/>
      <c r="LVB5" s="61"/>
      <c r="LVC5" s="61"/>
      <c r="LVD5" s="61"/>
      <c r="LVE5" s="61"/>
      <c r="LVF5" s="61"/>
      <c r="LVG5" s="61"/>
      <c r="LVH5" s="61"/>
      <c r="LVI5" s="61"/>
      <c r="LVJ5" s="61"/>
      <c r="LVK5" s="61"/>
      <c r="LVL5" s="61"/>
      <c r="LVM5" s="61"/>
      <c r="LVN5" s="61"/>
      <c r="LVO5" s="61"/>
      <c r="LVP5" s="61"/>
      <c r="LVQ5" s="61"/>
      <c r="LVR5" s="61"/>
      <c r="LVS5" s="61"/>
      <c r="LVT5" s="61"/>
      <c r="LVU5" s="61"/>
      <c r="LVV5" s="61"/>
      <c r="LVW5" s="61"/>
      <c r="LVX5" s="61"/>
      <c r="LVY5" s="61"/>
      <c r="LVZ5" s="61"/>
      <c r="LWA5" s="61"/>
      <c r="LWB5" s="61"/>
      <c r="LWC5" s="61"/>
      <c r="LWD5" s="61"/>
      <c r="LWE5" s="61"/>
      <c r="LWF5" s="61"/>
      <c r="LWG5" s="61"/>
      <c r="LWH5" s="61"/>
      <c r="LWI5" s="61"/>
      <c r="LWJ5" s="61"/>
      <c r="LWK5" s="61"/>
      <c r="LWL5" s="61"/>
      <c r="LWM5" s="61"/>
      <c r="LWN5" s="61"/>
      <c r="LWO5" s="61"/>
      <c r="LWP5" s="61"/>
      <c r="LWQ5" s="61"/>
      <c r="LWR5" s="61"/>
      <c r="LWS5" s="61"/>
      <c r="LWT5" s="61"/>
      <c r="LWU5" s="61"/>
      <c r="LWV5" s="61"/>
      <c r="LWW5" s="61"/>
      <c r="LWX5" s="61"/>
      <c r="LWY5" s="61"/>
      <c r="LWZ5" s="61"/>
      <c r="LXA5" s="61"/>
      <c r="LXB5" s="61"/>
      <c r="LXC5" s="61"/>
      <c r="LXD5" s="61"/>
      <c r="LXE5" s="61"/>
      <c r="LXF5" s="61"/>
      <c r="LXG5" s="61"/>
      <c r="LXH5" s="61"/>
      <c r="LXI5" s="61"/>
      <c r="LXJ5" s="61"/>
      <c r="LXK5" s="61"/>
      <c r="LXL5" s="61"/>
      <c r="LXM5" s="61"/>
      <c r="LXN5" s="61"/>
      <c r="LXO5" s="61"/>
      <c r="LXP5" s="61"/>
      <c r="LXQ5" s="61"/>
      <c r="LXR5" s="61"/>
      <c r="LXS5" s="61"/>
      <c r="LXT5" s="61"/>
      <c r="LXU5" s="61"/>
      <c r="LXV5" s="61"/>
      <c r="LXW5" s="61"/>
      <c r="LXX5" s="61"/>
      <c r="LXY5" s="61"/>
      <c r="LXZ5" s="61"/>
      <c r="LYA5" s="61"/>
      <c r="LYB5" s="61"/>
      <c r="LYC5" s="61"/>
      <c r="LYD5" s="61"/>
      <c r="LYE5" s="61"/>
      <c r="LYF5" s="61"/>
      <c r="LYG5" s="61"/>
      <c r="LYH5" s="61"/>
      <c r="LYI5" s="61"/>
      <c r="LYJ5" s="61"/>
      <c r="LYK5" s="61"/>
      <c r="LYL5" s="61"/>
      <c r="LYM5" s="61"/>
      <c r="LYN5" s="61"/>
      <c r="LYO5" s="61"/>
      <c r="LYP5" s="61"/>
      <c r="LYQ5" s="61"/>
      <c r="LYR5" s="61"/>
      <c r="LYS5" s="61"/>
      <c r="LYT5" s="61"/>
      <c r="LYU5" s="61"/>
      <c r="LYV5" s="61"/>
      <c r="LYW5" s="61"/>
      <c r="LYX5" s="61"/>
      <c r="LYY5" s="61"/>
      <c r="LYZ5" s="61"/>
      <c r="LZA5" s="61"/>
      <c r="LZB5" s="61"/>
      <c r="LZC5" s="61"/>
      <c r="LZD5" s="61"/>
      <c r="LZE5" s="61"/>
      <c r="LZF5" s="61"/>
      <c r="LZG5" s="61"/>
      <c r="LZH5" s="61"/>
      <c r="LZI5" s="61"/>
      <c r="LZJ5" s="61"/>
      <c r="LZK5" s="61"/>
      <c r="LZL5" s="61"/>
      <c r="LZM5" s="61"/>
      <c r="LZN5" s="61"/>
      <c r="LZO5" s="61"/>
      <c r="LZP5" s="61"/>
      <c r="LZQ5" s="61"/>
      <c r="LZR5" s="61"/>
      <c r="LZS5" s="61"/>
      <c r="LZT5" s="61"/>
      <c r="LZU5" s="61"/>
      <c r="LZV5" s="61"/>
      <c r="LZW5" s="61"/>
      <c r="LZX5" s="61"/>
      <c r="LZY5" s="61"/>
      <c r="LZZ5" s="61"/>
      <c r="MAA5" s="61"/>
      <c r="MAB5" s="61"/>
      <c r="MAC5" s="61"/>
      <c r="MAD5" s="61"/>
      <c r="MAE5" s="61"/>
      <c r="MAF5" s="61"/>
      <c r="MAG5" s="61"/>
      <c r="MAH5" s="61"/>
      <c r="MAI5" s="61"/>
      <c r="MAJ5" s="61"/>
      <c r="MAK5" s="61"/>
      <c r="MAL5" s="61"/>
      <c r="MAM5" s="61"/>
      <c r="MAN5" s="61"/>
      <c r="MAO5" s="61"/>
      <c r="MAP5" s="61"/>
      <c r="MAQ5" s="61"/>
      <c r="MAR5" s="61"/>
      <c r="MAS5" s="61"/>
      <c r="MAT5" s="61"/>
      <c r="MAU5" s="61"/>
      <c r="MAV5" s="61"/>
      <c r="MAW5" s="61"/>
      <c r="MAX5" s="61"/>
      <c r="MAY5" s="61"/>
      <c r="MAZ5" s="61"/>
      <c r="MBA5" s="61"/>
      <c r="MBB5" s="61"/>
      <c r="MBC5" s="61"/>
      <c r="MBD5" s="61"/>
      <c r="MBE5" s="61"/>
      <c r="MBF5" s="61"/>
      <c r="MBG5" s="61"/>
      <c r="MBH5" s="61"/>
      <c r="MBI5" s="61"/>
      <c r="MBJ5" s="61"/>
      <c r="MBK5" s="61"/>
      <c r="MBL5" s="61"/>
      <c r="MBM5" s="61"/>
      <c r="MBN5" s="61"/>
      <c r="MBO5" s="61"/>
      <c r="MBP5" s="61"/>
      <c r="MBQ5" s="61"/>
      <c r="MBR5" s="61"/>
      <c r="MBS5" s="61"/>
      <c r="MBT5" s="61"/>
      <c r="MBU5" s="61"/>
      <c r="MBV5" s="61"/>
      <c r="MBW5" s="61"/>
      <c r="MBX5" s="61"/>
      <c r="MBY5" s="61"/>
      <c r="MBZ5" s="61"/>
      <c r="MCA5" s="61"/>
      <c r="MCB5" s="61"/>
      <c r="MCC5" s="61"/>
      <c r="MCD5" s="61"/>
      <c r="MCE5" s="61"/>
      <c r="MCF5" s="61"/>
      <c r="MCG5" s="61"/>
      <c r="MCH5" s="61"/>
      <c r="MCI5" s="61"/>
      <c r="MCJ5" s="61"/>
      <c r="MCK5" s="61"/>
      <c r="MCL5" s="61"/>
      <c r="MCM5" s="61"/>
      <c r="MCN5" s="61"/>
      <c r="MCO5" s="61"/>
      <c r="MCP5" s="61"/>
      <c r="MCQ5" s="61"/>
      <c r="MCR5" s="61"/>
      <c r="MCS5" s="61"/>
      <c r="MCT5" s="61"/>
      <c r="MCU5" s="61"/>
      <c r="MCV5" s="61"/>
      <c r="MCW5" s="61"/>
      <c r="MCX5" s="61"/>
      <c r="MCY5" s="61"/>
      <c r="MCZ5" s="61"/>
      <c r="MDA5" s="61"/>
      <c r="MDB5" s="61"/>
      <c r="MDC5" s="61"/>
      <c r="MDD5" s="61"/>
      <c r="MDE5" s="61"/>
      <c r="MDF5" s="61"/>
      <c r="MDG5" s="61"/>
      <c r="MDH5" s="61"/>
      <c r="MDI5" s="61"/>
      <c r="MDJ5" s="61"/>
      <c r="MDK5" s="61"/>
      <c r="MDL5" s="61"/>
      <c r="MDM5" s="61"/>
      <c r="MDN5" s="61"/>
      <c r="MDO5" s="61"/>
      <c r="MDP5" s="61"/>
      <c r="MDQ5" s="61"/>
      <c r="MDR5" s="61"/>
      <c r="MDS5" s="61"/>
      <c r="MDT5" s="61"/>
      <c r="MDU5" s="61"/>
      <c r="MDV5" s="61"/>
      <c r="MDW5" s="61"/>
      <c r="MDX5" s="61"/>
      <c r="MDY5" s="61"/>
      <c r="MDZ5" s="61"/>
      <c r="MEA5" s="61"/>
      <c r="MEB5" s="61"/>
      <c r="MEC5" s="61"/>
      <c r="MED5" s="61"/>
      <c r="MEE5" s="61"/>
      <c r="MEF5" s="61"/>
      <c r="MEG5" s="61"/>
      <c r="MEH5" s="61"/>
      <c r="MEI5" s="61"/>
      <c r="MEJ5" s="61"/>
      <c r="MEK5" s="61"/>
      <c r="MEL5" s="61"/>
      <c r="MEM5" s="61"/>
      <c r="MEN5" s="61"/>
      <c r="MEO5" s="61"/>
      <c r="MEP5" s="61"/>
      <c r="MEQ5" s="61"/>
      <c r="MER5" s="61"/>
      <c r="MES5" s="61"/>
      <c r="MET5" s="61"/>
      <c r="MEU5" s="61"/>
      <c r="MEV5" s="61"/>
      <c r="MEW5" s="61"/>
      <c r="MEX5" s="61"/>
      <c r="MEY5" s="61"/>
      <c r="MEZ5" s="61"/>
      <c r="MFA5" s="61"/>
      <c r="MFB5" s="61"/>
      <c r="MFC5" s="61"/>
      <c r="MFD5" s="61"/>
      <c r="MFE5" s="61"/>
      <c r="MFF5" s="61"/>
      <c r="MFG5" s="61"/>
      <c r="MFH5" s="61"/>
      <c r="MFI5" s="61"/>
      <c r="MFJ5" s="61"/>
      <c r="MFK5" s="61"/>
      <c r="MFL5" s="61"/>
      <c r="MFM5" s="61"/>
      <c r="MFN5" s="61"/>
      <c r="MFO5" s="61"/>
      <c r="MFP5" s="61"/>
      <c r="MFQ5" s="61"/>
      <c r="MFR5" s="61"/>
      <c r="MFS5" s="61"/>
      <c r="MFT5" s="61"/>
      <c r="MFU5" s="61"/>
      <c r="MFV5" s="61"/>
      <c r="MFW5" s="61"/>
      <c r="MFX5" s="61"/>
      <c r="MFY5" s="61"/>
      <c r="MFZ5" s="61"/>
      <c r="MGA5" s="61"/>
      <c r="MGB5" s="61"/>
      <c r="MGC5" s="61"/>
      <c r="MGD5" s="61"/>
      <c r="MGE5" s="61"/>
      <c r="MGF5" s="61"/>
      <c r="MGG5" s="61"/>
      <c r="MGH5" s="61"/>
      <c r="MGI5" s="61"/>
      <c r="MGJ5" s="61"/>
      <c r="MGK5" s="61"/>
      <c r="MGL5" s="61"/>
      <c r="MGM5" s="61"/>
      <c r="MGN5" s="61"/>
      <c r="MGO5" s="61"/>
      <c r="MGP5" s="61"/>
      <c r="MGQ5" s="61"/>
      <c r="MGR5" s="61"/>
      <c r="MGS5" s="61"/>
      <c r="MGT5" s="61"/>
      <c r="MGU5" s="61"/>
      <c r="MGV5" s="61"/>
      <c r="MGW5" s="61"/>
      <c r="MGX5" s="61"/>
      <c r="MGY5" s="61"/>
      <c r="MGZ5" s="61"/>
      <c r="MHA5" s="61"/>
      <c r="MHB5" s="61"/>
      <c r="MHC5" s="61"/>
      <c r="MHD5" s="61"/>
      <c r="MHE5" s="61"/>
      <c r="MHF5" s="61"/>
      <c r="MHG5" s="61"/>
      <c r="MHH5" s="61"/>
      <c r="MHI5" s="61"/>
      <c r="MHJ5" s="61"/>
      <c r="MHK5" s="61"/>
      <c r="MHL5" s="61"/>
      <c r="MHM5" s="61"/>
      <c r="MHN5" s="61"/>
      <c r="MHO5" s="61"/>
      <c r="MHP5" s="61"/>
      <c r="MHQ5" s="61"/>
      <c r="MHR5" s="61"/>
      <c r="MHS5" s="61"/>
      <c r="MHT5" s="61"/>
      <c r="MHU5" s="61"/>
      <c r="MHV5" s="61"/>
      <c r="MHW5" s="61"/>
      <c r="MHX5" s="61"/>
      <c r="MHY5" s="61"/>
      <c r="MHZ5" s="61"/>
      <c r="MIA5" s="61"/>
      <c r="MIB5" s="61"/>
      <c r="MIC5" s="61"/>
      <c r="MID5" s="61"/>
      <c r="MIE5" s="61"/>
      <c r="MIF5" s="61"/>
      <c r="MIG5" s="61"/>
      <c r="MIH5" s="61"/>
      <c r="MII5" s="61"/>
      <c r="MIJ5" s="61"/>
      <c r="MIK5" s="61"/>
      <c r="MIL5" s="61"/>
      <c r="MIM5" s="61"/>
      <c r="MIN5" s="61"/>
      <c r="MIO5" s="61"/>
      <c r="MIP5" s="61"/>
      <c r="MIQ5" s="61"/>
      <c r="MIR5" s="61"/>
      <c r="MIS5" s="61"/>
      <c r="MIT5" s="61"/>
      <c r="MIU5" s="61"/>
      <c r="MIV5" s="61"/>
      <c r="MIW5" s="61"/>
      <c r="MIX5" s="61"/>
      <c r="MIY5" s="61"/>
      <c r="MIZ5" s="61"/>
      <c r="MJA5" s="61"/>
      <c r="MJB5" s="61"/>
      <c r="MJC5" s="61"/>
      <c r="MJD5" s="61"/>
      <c r="MJE5" s="61"/>
      <c r="MJF5" s="61"/>
      <c r="MJG5" s="61"/>
      <c r="MJH5" s="61"/>
      <c r="MJI5" s="61"/>
      <c r="MJJ5" s="61"/>
      <c r="MJK5" s="61"/>
      <c r="MJL5" s="61"/>
      <c r="MJM5" s="61"/>
      <c r="MJN5" s="61"/>
      <c r="MJO5" s="61"/>
      <c r="MJP5" s="61"/>
      <c r="MJQ5" s="61"/>
      <c r="MJR5" s="61"/>
      <c r="MJS5" s="61"/>
      <c r="MJT5" s="61"/>
      <c r="MJU5" s="61"/>
      <c r="MJV5" s="61"/>
      <c r="MJW5" s="61"/>
      <c r="MJX5" s="61"/>
      <c r="MJY5" s="61"/>
      <c r="MJZ5" s="61"/>
      <c r="MKA5" s="61"/>
      <c r="MKB5" s="61"/>
      <c r="MKC5" s="61"/>
      <c r="MKD5" s="61"/>
      <c r="MKE5" s="61"/>
      <c r="MKF5" s="61"/>
      <c r="MKG5" s="61"/>
      <c r="MKH5" s="61"/>
      <c r="MKI5" s="61"/>
      <c r="MKJ5" s="61"/>
      <c r="MKK5" s="61"/>
      <c r="MKL5" s="61"/>
      <c r="MKM5" s="61"/>
      <c r="MKN5" s="61"/>
      <c r="MKO5" s="61"/>
      <c r="MKP5" s="61"/>
      <c r="MKQ5" s="61"/>
      <c r="MKR5" s="61"/>
      <c r="MKS5" s="61"/>
      <c r="MKT5" s="61"/>
      <c r="MKU5" s="61"/>
      <c r="MKV5" s="61"/>
      <c r="MKW5" s="61"/>
      <c r="MKX5" s="61"/>
      <c r="MKY5" s="61"/>
      <c r="MKZ5" s="61"/>
      <c r="MLA5" s="61"/>
      <c r="MLB5" s="61"/>
      <c r="MLC5" s="61"/>
      <c r="MLD5" s="61"/>
      <c r="MLE5" s="61"/>
      <c r="MLF5" s="61"/>
      <c r="MLG5" s="61"/>
      <c r="MLH5" s="61"/>
      <c r="MLI5" s="61"/>
      <c r="MLJ5" s="61"/>
      <c r="MLK5" s="61"/>
      <c r="MLL5" s="61"/>
      <c r="MLM5" s="61"/>
      <c r="MLN5" s="61"/>
      <c r="MLO5" s="61"/>
      <c r="MLP5" s="61"/>
      <c r="MLQ5" s="61"/>
      <c r="MLR5" s="61"/>
      <c r="MLS5" s="61"/>
      <c r="MLT5" s="61"/>
      <c r="MLU5" s="61"/>
      <c r="MLV5" s="61"/>
      <c r="MLW5" s="61"/>
      <c r="MLX5" s="61"/>
      <c r="MLY5" s="61"/>
      <c r="MLZ5" s="61"/>
      <c r="MMA5" s="61"/>
      <c r="MMB5" s="61"/>
      <c r="MMC5" s="61"/>
      <c r="MMD5" s="61"/>
      <c r="MME5" s="61"/>
      <c r="MMF5" s="61"/>
      <c r="MMG5" s="61"/>
      <c r="MMH5" s="61"/>
      <c r="MMI5" s="61"/>
      <c r="MMJ5" s="61"/>
      <c r="MMK5" s="61"/>
      <c r="MML5" s="61"/>
      <c r="MMM5" s="61"/>
      <c r="MMN5" s="61"/>
      <c r="MMO5" s="61"/>
      <c r="MMP5" s="61"/>
      <c r="MMQ5" s="61"/>
      <c r="MMR5" s="61"/>
      <c r="MMS5" s="61"/>
      <c r="MMT5" s="61"/>
      <c r="MMU5" s="61"/>
      <c r="MMV5" s="61"/>
      <c r="MMW5" s="61"/>
      <c r="MMX5" s="61"/>
      <c r="MMY5" s="61"/>
      <c r="MMZ5" s="61"/>
      <c r="MNA5" s="61"/>
      <c r="MNB5" s="61"/>
      <c r="MNC5" s="61"/>
      <c r="MND5" s="61"/>
      <c r="MNE5" s="61"/>
      <c r="MNF5" s="61"/>
      <c r="MNG5" s="61"/>
      <c r="MNH5" s="61"/>
      <c r="MNI5" s="61"/>
      <c r="MNJ5" s="61"/>
      <c r="MNK5" s="61"/>
      <c r="MNL5" s="61"/>
      <c r="MNM5" s="61"/>
      <c r="MNN5" s="61"/>
      <c r="MNO5" s="61"/>
      <c r="MNP5" s="61"/>
      <c r="MNQ5" s="61"/>
      <c r="MNR5" s="61"/>
      <c r="MNS5" s="61"/>
      <c r="MNT5" s="61"/>
      <c r="MNU5" s="61"/>
      <c r="MNV5" s="61"/>
      <c r="MNW5" s="61"/>
      <c r="MNX5" s="61"/>
      <c r="MNY5" s="61"/>
      <c r="MNZ5" s="61"/>
      <c r="MOA5" s="61"/>
      <c r="MOB5" s="61"/>
      <c r="MOC5" s="61"/>
      <c r="MOD5" s="61"/>
      <c r="MOE5" s="61"/>
      <c r="MOF5" s="61"/>
      <c r="MOG5" s="61"/>
      <c r="MOH5" s="61"/>
      <c r="MOI5" s="61"/>
      <c r="MOJ5" s="61"/>
      <c r="MOK5" s="61"/>
      <c r="MOL5" s="61"/>
      <c r="MOM5" s="61"/>
      <c r="MON5" s="61"/>
      <c r="MOO5" s="61"/>
      <c r="MOP5" s="61"/>
      <c r="MOQ5" s="61"/>
      <c r="MOR5" s="61"/>
      <c r="MOS5" s="61"/>
      <c r="MOT5" s="61"/>
      <c r="MOU5" s="61"/>
      <c r="MOV5" s="61"/>
      <c r="MOW5" s="61"/>
      <c r="MOX5" s="61"/>
      <c r="MOY5" s="61"/>
      <c r="MOZ5" s="61"/>
      <c r="MPA5" s="61"/>
      <c r="MPB5" s="61"/>
      <c r="MPC5" s="61"/>
      <c r="MPD5" s="61"/>
      <c r="MPE5" s="61"/>
      <c r="MPF5" s="61"/>
      <c r="MPG5" s="61"/>
      <c r="MPH5" s="61"/>
      <c r="MPI5" s="61"/>
      <c r="MPJ5" s="61"/>
      <c r="MPK5" s="61"/>
      <c r="MPL5" s="61"/>
      <c r="MPM5" s="61"/>
      <c r="MPN5" s="61"/>
      <c r="MPO5" s="61"/>
      <c r="MPP5" s="61"/>
      <c r="MPQ5" s="61"/>
      <c r="MPR5" s="61"/>
      <c r="MPS5" s="61"/>
      <c r="MPT5" s="61"/>
      <c r="MPU5" s="61"/>
      <c r="MPV5" s="61"/>
      <c r="MPW5" s="61"/>
      <c r="MPX5" s="61"/>
      <c r="MPY5" s="61"/>
      <c r="MPZ5" s="61"/>
      <c r="MQA5" s="61"/>
      <c r="MQB5" s="61"/>
      <c r="MQC5" s="61"/>
      <c r="MQD5" s="61"/>
      <c r="MQE5" s="61"/>
      <c r="MQF5" s="61"/>
      <c r="MQG5" s="61"/>
      <c r="MQH5" s="61"/>
      <c r="MQI5" s="61"/>
      <c r="MQJ5" s="61"/>
      <c r="MQK5" s="61"/>
      <c r="MQL5" s="61"/>
      <c r="MQM5" s="61"/>
      <c r="MQN5" s="61"/>
      <c r="MQO5" s="61"/>
      <c r="MQP5" s="61"/>
      <c r="MQQ5" s="61"/>
      <c r="MQR5" s="61"/>
      <c r="MQS5" s="61"/>
      <c r="MQT5" s="61"/>
      <c r="MQU5" s="61"/>
      <c r="MQV5" s="61"/>
      <c r="MQW5" s="61"/>
      <c r="MQX5" s="61"/>
      <c r="MQY5" s="61"/>
      <c r="MQZ5" s="61"/>
      <c r="MRA5" s="61"/>
      <c r="MRB5" s="61"/>
      <c r="MRC5" s="61"/>
      <c r="MRD5" s="61"/>
      <c r="MRE5" s="61"/>
      <c r="MRF5" s="61"/>
      <c r="MRG5" s="61"/>
      <c r="MRH5" s="61"/>
      <c r="MRI5" s="61"/>
      <c r="MRJ5" s="61"/>
      <c r="MRK5" s="61"/>
      <c r="MRL5" s="61"/>
      <c r="MRM5" s="61"/>
      <c r="MRN5" s="61"/>
      <c r="MRO5" s="61"/>
      <c r="MRP5" s="61"/>
      <c r="MRQ5" s="61"/>
      <c r="MRR5" s="61"/>
      <c r="MRS5" s="61"/>
      <c r="MRT5" s="61"/>
      <c r="MRU5" s="61"/>
      <c r="MRV5" s="61"/>
      <c r="MRW5" s="61"/>
      <c r="MRX5" s="61"/>
      <c r="MRY5" s="61"/>
      <c r="MRZ5" s="61"/>
      <c r="MSA5" s="61"/>
      <c r="MSB5" s="61"/>
      <c r="MSC5" s="61"/>
      <c r="MSD5" s="61"/>
      <c r="MSE5" s="61"/>
      <c r="MSF5" s="61"/>
      <c r="MSG5" s="61"/>
      <c r="MSH5" s="61"/>
      <c r="MSI5" s="61"/>
      <c r="MSJ5" s="61"/>
      <c r="MSK5" s="61"/>
      <c r="MSL5" s="61"/>
      <c r="MSM5" s="61"/>
      <c r="MSN5" s="61"/>
      <c r="MSO5" s="61"/>
      <c r="MSP5" s="61"/>
      <c r="MSQ5" s="61"/>
      <c r="MSR5" s="61"/>
      <c r="MSS5" s="61"/>
      <c r="MST5" s="61"/>
      <c r="MSU5" s="61"/>
      <c r="MSV5" s="61"/>
      <c r="MSW5" s="61"/>
      <c r="MSX5" s="61"/>
      <c r="MSY5" s="61"/>
      <c r="MSZ5" s="61"/>
      <c r="MTA5" s="61"/>
      <c r="MTB5" s="61"/>
      <c r="MTC5" s="61"/>
      <c r="MTD5" s="61"/>
      <c r="MTE5" s="61"/>
      <c r="MTF5" s="61"/>
      <c r="MTG5" s="61"/>
      <c r="MTH5" s="61"/>
      <c r="MTI5" s="61"/>
      <c r="MTJ5" s="61"/>
      <c r="MTK5" s="61"/>
      <c r="MTL5" s="61"/>
      <c r="MTM5" s="61"/>
      <c r="MTN5" s="61"/>
      <c r="MTO5" s="61"/>
      <c r="MTP5" s="61"/>
      <c r="MTQ5" s="61"/>
      <c r="MTR5" s="61"/>
      <c r="MTS5" s="61"/>
      <c r="MTT5" s="61"/>
      <c r="MTU5" s="61"/>
      <c r="MTV5" s="61"/>
      <c r="MTW5" s="61"/>
      <c r="MTX5" s="61"/>
      <c r="MTY5" s="61"/>
      <c r="MTZ5" s="61"/>
      <c r="MUA5" s="61"/>
      <c r="MUB5" s="61"/>
      <c r="MUC5" s="61"/>
      <c r="MUD5" s="61"/>
      <c r="MUE5" s="61"/>
      <c r="MUF5" s="61"/>
      <c r="MUG5" s="61"/>
      <c r="MUH5" s="61"/>
      <c r="MUI5" s="61"/>
      <c r="MUJ5" s="61"/>
      <c r="MUK5" s="61"/>
      <c r="MUL5" s="61"/>
      <c r="MUM5" s="61"/>
      <c r="MUN5" s="61"/>
      <c r="MUO5" s="61"/>
      <c r="MUP5" s="61"/>
      <c r="MUQ5" s="61"/>
      <c r="MUR5" s="61"/>
      <c r="MUS5" s="61"/>
      <c r="MUT5" s="61"/>
      <c r="MUU5" s="61"/>
      <c r="MUV5" s="61"/>
      <c r="MUW5" s="61"/>
      <c r="MUX5" s="61"/>
      <c r="MUY5" s="61"/>
      <c r="MUZ5" s="61"/>
      <c r="MVA5" s="61"/>
      <c r="MVB5" s="61"/>
      <c r="MVC5" s="61"/>
      <c r="MVD5" s="61"/>
      <c r="MVE5" s="61"/>
      <c r="MVF5" s="61"/>
      <c r="MVG5" s="61"/>
      <c r="MVH5" s="61"/>
      <c r="MVI5" s="61"/>
      <c r="MVJ5" s="61"/>
      <c r="MVK5" s="61"/>
      <c r="MVL5" s="61"/>
      <c r="MVM5" s="61"/>
      <c r="MVN5" s="61"/>
      <c r="MVO5" s="61"/>
      <c r="MVP5" s="61"/>
      <c r="MVQ5" s="61"/>
      <c r="MVR5" s="61"/>
      <c r="MVS5" s="61"/>
      <c r="MVT5" s="61"/>
      <c r="MVU5" s="61"/>
      <c r="MVV5" s="61"/>
      <c r="MVW5" s="61"/>
      <c r="MVX5" s="61"/>
      <c r="MVY5" s="61"/>
      <c r="MVZ5" s="61"/>
      <c r="MWA5" s="61"/>
      <c r="MWB5" s="61"/>
      <c r="MWC5" s="61"/>
      <c r="MWD5" s="61"/>
      <c r="MWE5" s="61"/>
      <c r="MWF5" s="61"/>
      <c r="MWG5" s="61"/>
      <c r="MWH5" s="61"/>
      <c r="MWI5" s="61"/>
      <c r="MWJ5" s="61"/>
      <c r="MWK5" s="61"/>
      <c r="MWL5" s="61"/>
      <c r="MWM5" s="61"/>
      <c r="MWN5" s="61"/>
      <c r="MWO5" s="61"/>
      <c r="MWP5" s="61"/>
      <c r="MWQ5" s="61"/>
      <c r="MWR5" s="61"/>
      <c r="MWS5" s="61"/>
      <c r="MWT5" s="61"/>
      <c r="MWU5" s="61"/>
      <c r="MWV5" s="61"/>
      <c r="MWW5" s="61"/>
      <c r="MWX5" s="61"/>
      <c r="MWY5" s="61"/>
      <c r="MWZ5" s="61"/>
      <c r="MXA5" s="61"/>
      <c r="MXB5" s="61"/>
      <c r="MXC5" s="61"/>
      <c r="MXD5" s="61"/>
      <c r="MXE5" s="61"/>
      <c r="MXF5" s="61"/>
      <c r="MXG5" s="61"/>
      <c r="MXH5" s="61"/>
      <c r="MXI5" s="61"/>
      <c r="MXJ5" s="61"/>
      <c r="MXK5" s="61"/>
      <c r="MXL5" s="61"/>
      <c r="MXM5" s="61"/>
      <c r="MXN5" s="61"/>
      <c r="MXO5" s="61"/>
      <c r="MXP5" s="61"/>
      <c r="MXQ5" s="61"/>
      <c r="MXR5" s="61"/>
      <c r="MXS5" s="61"/>
      <c r="MXT5" s="61"/>
      <c r="MXU5" s="61"/>
      <c r="MXV5" s="61"/>
      <c r="MXW5" s="61"/>
      <c r="MXX5" s="61"/>
      <c r="MXY5" s="61"/>
      <c r="MXZ5" s="61"/>
      <c r="MYA5" s="61"/>
      <c r="MYB5" s="61"/>
      <c r="MYC5" s="61"/>
      <c r="MYD5" s="61"/>
      <c r="MYE5" s="61"/>
      <c r="MYF5" s="61"/>
      <c r="MYG5" s="61"/>
      <c r="MYH5" s="61"/>
      <c r="MYI5" s="61"/>
      <c r="MYJ5" s="61"/>
      <c r="MYK5" s="61"/>
      <c r="MYL5" s="61"/>
      <c r="MYM5" s="61"/>
      <c r="MYN5" s="61"/>
      <c r="MYO5" s="61"/>
      <c r="MYP5" s="61"/>
      <c r="MYQ5" s="61"/>
      <c r="MYR5" s="61"/>
      <c r="MYS5" s="61"/>
      <c r="MYT5" s="61"/>
      <c r="MYU5" s="61"/>
      <c r="MYV5" s="61"/>
      <c r="MYW5" s="61"/>
      <c r="MYX5" s="61"/>
      <c r="MYY5" s="61"/>
      <c r="MYZ5" s="61"/>
      <c r="MZA5" s="61"/>
      <c r="MZB5" s="61"/>
      <c r="MZC5" s="61"/>
      <c r="MZD5" s="61"/>
      <c r="MZE5" s="61"/>
      <c r="MZF5" s="61"/>
      <c r="MZG5" s="61"/>
      <c r="MZH5" s="61"/>
      <c r="MZI5" s="61"/>
      <c r="MZJ5" s="61"/>
      <c r="MZK5" s="61"/>
      <c r="MZL5" s="61"/>
      <c r="MZM5" s="61"/>
      <c r="MZN5" s="61"/>
      <c r="MZO5" s="61"/>
      <c r="MZP5" s="61"/>
      <c r="MZQ5" s="61"/>
      <c r="MZR5" s="61"/>
      <c r="MZS5" s="61"/>
      <c r="MZT5" s="61"/>
      <c r="MZU5" s="61"/>
      <c r="MZV5" s="61"/>
      <c r="MZW5" s="61"/>
      <c r="MZX5" s="61"/>
      <c r="MZY5" s="61"/>
      <c r="MZZ5" s="61"/>
      <c r="NAA5" s="61"/>
      <c r="NAB5" s="61"/>
      <c r="NAC5" s="61"/>
      <c r="NAD5" s="61"/>
      <c r="NAE5" s="61"/>
      <c r="NAF5" s="61"/>
      <c r="NAG5" s="61"/>
      <c r="NAH5" s="61"/>
      <c r="NAI5" s="61"/>
      <c r="NAJ5" s="61"/>
      <c r="NAK5" s="61"/>
      <c r="NAL5" s="61"/>
      <c r="NAM5" s="61"/>
      <c r="NAN5" s="61"/>
      <c r="NAO5" s="61"/>
      <c r="NAP5" s="61"/>
      <c r="NAQ5" s="61"/>
      <c r="NAR5" s="61"/>
      <c r="NAS5" s="61"/>
      <c r="NAT5" s="61"/>
      <c r="NAU5" s="61"/>
      <c r="NAV5" s="61"/>
      <c r="NAW5" s="61"/>
      <c r="NAX5" s="61"/>
      <c r="NAY5" s="61"/>
      <c r="NAZ5" s="61"/>
      <c r="NBA5" s="61"/>
      <c r="NBB5" s="61"/>
      <c r="NBC5" s="61"/>
      <c r="NBD5" s="61"/>
      <c r="NBE5" s="61"/>
      <c r="NBF5" s="61"/>
      <c r="NBG5" s="61"/>
      <c r="NBH5" s="61"/>
      <c r="NBI5" s="61"/>
      <c r="NBJ5" s="61"/>
      <c r="NBK5" s="61"/>
      <c r="NBL5" s="61"/>
      <c r="NBM5" s="61"/>
      <c r="NBN5" s="61"/>
      <c r="NBO5" s="61"/>
      <c r="NBP5" s="61"/>
      <c r="NBQ5" s="61"/>
      <c r="NBR5" s="61"/>
      <c r="NBS5" s="61"/>
      <c r="NBT5" s="61"/>
      <c r="NBU5" s="61"/>
      <c r="NBV5" s="61"/>
      <c r="NBW5" s="61"/>
      <c r="NBX5" s="61"/>
      <c r="NBY5" s="61"/>
      <c r="NBZ5" s="61"/>
      <c r="NCA5" s="61"/>
      <c r="NCB5" s="61"/>
      <c r="NCC5" s="61"/>
      <c r="NCD5" s="61"/>
      <c r="NCE5" s="61"/>
      <c r="NCF5" s="61"/>
      <c r="NCG5" s="61"/>
      <c r="NCH5" s="61"/>
      <c r="NCI5" s="61"/>
      <c r="NCJ5" s="61"/>
      <c r="NCK5" s="61"/>
      <c r="NCL5" s="61"/>
      <c r="NCM5" s="61"/>
      <c r="NCN5" s="61"/>
      <c r="NCO5" s="61"/>
      <c r="NCP5" s="61"/>
      <c r="NCQ5" s="61"/>
      <c r="NCR5" s="61"/>
      <c r="NCS5" s="61"/>
      <c r="NCT5" s="61"/>
      <c r="NCU5" s="61"/>
      <c r="NCV5" s="61"/>
      <c r="NCW5" s="61"/>
      <c r="NCX5" s="61"/>
      <c r="NCY5" s="61"/>
      <c r="NCZ5" s="61"/>
      <c r="NDA5" s="61"/>
      <c r="NDB5" s="61"/>
      <c r="NDC5" s="61"/>
      <c r="NDD5" s="61"/>
      <c r="NDE5" s="61"/>
      <c r="NDF5" s="61"/>
      <c r="NDG5" s="61"/>
      <c r="NDH5" s="61"/>
      <c r="NDI5" s="61"/>
      <c r="NDJ5" s="61"/>
      <c r="NDK5" s="61"/>
      <c r="NDL5" s="61"/>
      <c r="NDM5" s="61"/>
      <c r="NDN5" s="61"/>
      <c r="NDO5" s="61"/>
      <c r="NDP5" s="61"/>
      <c r="NDQ5" s="61"/>
      <c r="NDR5" s="61"/>
      <c r="NDS5" s="61"/>
      <c r="NDT5" s="61"/>
      <c r="NDU5" s="61"/>
      <c r="NDV5" s="61"/>
      <c r="NDW5" s="61"/>
      <c r="NDX5" s="61"/>
      <c r="NDY5" s="61"/>
      <c r="NDZ5" s="61"/>
      <c r="NEA5" s="61"/>
      <c r="NEB5" s="61"/>
      <c r="NEC5" s="61"/>
      <c r="NED5" s="61"/>
      <c r="NEE5" s="61"/>
      <c r="NEF5" s="61"/>
      <c r="NEG5" s="61"/>
      <c r="NEH5" s="61"/>
      <c r="NEI5" s="61"/>
      <c r="NEJ5" s="61"/>
      <c r="NEK5" s="61"/>
      <c r="NEL5" s="61"/>
      <c r="NEM5" s="61"/>
      <c r="NEN5" s="61"/>
      <c r="NEO5" s="61"/>
      <c r="NEP5" s="61"/>
      <c r="NEQ5" s="61"/>
      <c r="NER5" s="61"/>
      <c r="NES5" s="61"/>
      <c r="NET5" s="61"/>
      <c r="NEU5" s="61"/>
      <c r="NEV5" s="61"/>
      <c r="NEW5" s="61"/>
      <c r="NEX5" s="61"/>
      <c r="NEY5" s="61"/>
      <c r="NEZ5" s="61"/>
      <c r="NFA5" s="61"/>
      <c r="NFB5" s="61"/>
      <c r="NFC5" s="61"/>
      <c r="NFD5" s="61"/>
      <c r="NFE5" s="61"/>
      <c r="NFF5" s="61"/>
      <c r="NFG5" s="61"/>
      <c r="NFH5" s="61"/>
      <c r="NFI5" s="61"/>
      <c r="NFJ5" s="61"/>
      <c r="NFK5" s="61"/>
      <c r="NFL5" s="61"/>
      <c r="NFM5" s="61"/>
      <c r="NFN5" s="61"/>
      <c r="NFO5" s="61"/>
      <c r="NFP5" s="61"/>
      <c r="NFQ5" s="61"/>
      <c r="NFR5" s="61"/>
      <c r="NFS5" s="61"/>
      <c r="NFT5" s="61"/>
      <c r="NFU5" s="61"/>
      <c r="NFV5" s="61"/>
      <c r="NFW5" s="61"/>
      <c r="NFX5" s="61"/>
      <c r="NFY5" s="61"/>
      <c r="NFZ5" s="61"/>
      <c r="NGA5" s="61"/>
      <c r="NGB5" s="61"/>
      <c r="NGC5" s="61"/>
      <c r="NGD5" s="61"/>
      <c r="NGE5" s="61"/>
      <c r="NGF5" s="61"/>
      <c r="NGG5" s="61"/>
      <c r="NGH5" s="61"/>
      <c r="NGI5" s="61"/>
      <c r="NGJ5" s="61"/>
      <c r="NGK5" s="61"/>
      <c r="NGL5" s="61"/>
      <c r="NGM5" s="61"/>
      <c r="NGN5" s="61"/>
      <c r="NGO5" s="61"/>
      <c r="NGP5" s="61"/>
      <c r="NGQ5" s="61"/>
      <c r="NGR5" s="61"/>
      <c r="NGS5" s="61"/>
      <c r="NGT5" s="61"/>
      <c r="NGU5" s="61"/>
      <c r="NGV5" s="61"/>
      <c r="NGW5" s="61"/>
      <c r="NGX5" s="61"/>
      <c r="NGY5" s="61"/>
      <c r="NGZ5" s="61"/>
      <c r="NHA5" s="61"/>
      <c r="NHB5" s="61"/>
      <c r="NHC5" s="61"/>
      <c r="NHD5" s="61"/>
      <c r="NHE5" s="61"/>
      <c r="NHF5" s="61"/>
      <c r="NHG5" s="61"/>
      <c r="NHH5" s="61"/>
      <c r="NHI5" s="61"/>
      <c r="NHJ5" s="61"/>
      <c r="NHK5" s="61"/>
      <c r="NHL5" s="61"/>
      <c r="NHM5" s="61"/>
      <c r="NHN5" s="61"/>
      <c r="NHO5" s="61"/>
      <c r="NHP5" s="61"/>
      <c r="NHQ5" s="61"/>
      <c r="NHR5" s="61"/>
      <c r="NHS5" s="61"/>
      <c r="NHT5" s="61"/>
      <c r="NHU5" s="61"/>
      <c r="NHV5" s="61"/>
      <c r="NHW5" s="61"/>
      <c r="NHX5" s="61"/>
      <c r="NHY5" s="61"/>
      <c r="NHZ5" s="61"/>
      <c r="NIA5" s="61"/>
      <c r="NIB5" s="61"/>
      <c r="NIC5" s="61"/>
      <c r="NID5" s="61"/>
      <c r="NIE5" s="61"/>
      <c r="NIF5" s="61"/>
      <c r="NIG5" s="61"/>
      <c r="NIH5" s="61"/>
      <c r="NII5" s="61"/>
      <c r="NIJ5" s="61"/>
      <c r="NIK5" s="61"/>
      <c r="NIL5" s="61"/>
      <c r="NIM5" s="61"/>
      <c r="NIN5" s="61"/>
      <c r="NIO5" s="61"/>
      <c r="NIP5" s="61"/>
      <c r="NIQ5" s="61"/>
      <c r="NIR5" s="61"/>
      <c r="NIS5" s="61"/>
      <c r="NIT5" s="61"/>
      <c r="NIU5" s="61"/>
      <c r="NIV5" s="61"/>
      <c r="NIW5" s="61"/>
      <c r="NIX5" s="61"/>
      <c r="NIY5" s="61"/>
      <c r="NIZ5" s="61"/>
      <c r="NJA5" s="61"/>
      <c r="NJB5" s="61"/>
      <c r="NJC5" s="61"/>
      <c r="NJD5" s="61"/>
      <c r="NJE5" s="61"/>
      <c r="NJF5" s="61"/>
      <c r="NJG5" s="61"/>
      <c r="NJH5" s="61"/>
      <c r="NJI5" s="61"/>
      <c r="NJJ5" s="61"/>
      <c r="NJK5" s="61"/>
      <c r="NJL5" s="61"/>
      <c r="NJM5" s="61"/>
      <c r="NJN5" s="61"/>
      <c r="NJO5" s="61"/>
      <c r="NJP5" s="61"/>
      <c r="NJQ5" s="61"/>
      <c r="NJR5" s="61"/>
      <c r="NJS5" s="61"/>
      <c r="NJT5" s="61"/>
      <c r="NJU5" s="61"/>
      <c r="NJV5" s="61"/>
      <c r="NJW5" s="61"/>
      <c r="NJX5" s="61"/>
      <c r="NJY5" s="61"/>
      <c r="NJZ5" s="61"/>
      <c r="NKA5" s="61"/>
      <c r="NKB5" s="61"/>
      <c r="NKC5" s="61"/>
      <c r="NKD5" s="61"/>
      <c r="NKE5" s="61"/>
      <c r="NKF5" s="61"/>
      <c r="NKG5" s="61"/>
      <c r="NKH5" s="61"/>
      <c r="NKI5" s="61"/>
      <c r="NKJ5" s="61"/>
      <c r="NKK5" s="61"/>
      <c r="NKL5" s="61"/>
      <c r="NKM5" s="61"/>
      <c r="NKN5" s="61"/>
      <c r="NKO5" s="61"/>
      <c r="NKP5" s="61"/>
      <c r="NKQ5" s="61"/>
      <c r="NKR5" s="61"/>
      <c r="NKS5" s="61"/>
      <c r="NKT5" s="61"/>
      <c r="NKU5" s="61"/>
      <c r="NKV5" s="61"/>
      <c r="NKW5" s="61"/>
      <c r="NKX5" s="61"/>
      <c r="NKY5" s="61"/>
      <c r="NKZ5" s="61"/>
      <c r="NLA5" s="61"/>
      <c r="NLB5" s="61"/>
      <c r="NLC5" s="61"/>
      <c r="NLD5" s="61"/>
      <c r="NLE5" s="61"/>
      <c r="NLF5" s="61"/>
      <c r="NLG5" s="61"/>
      <c r="NLH5" s="61"/>
      <c r="NLI5" s="61"/>
      <c r="NLJ5" s="61"/>
      <c r="NLK5" s="61"/>
      <c r="NLL5" s="61"/>
      <c r="NLM5" s="61"/>
      <c r="NLN5" s="61"/>
      <c r="NLO5" s="61"/>
      <c r="NLP5" s="61"/>
      <c r="NLQ5" s="61"/>
      <c r="NLR5" s="61"/>
      <c r="NLS5" s="61"/>
      <c r="NLT5" s="61"/>
      <c r="NLU5" s="61"/>
      <c r="NLV5" s="61"/>
      <c r="NLW5" s="61"/>
      <c r="NLX5" s="61"/>
      <c r="NLY5" s="61"/>
      <c r="NLZ5" s="61"/>
      <c r="NMA5" s="61"/>
      <c r="NMB5" s="61"/>
      <c r="NMC5" s="61"/>
      <c r="NMD5" s="61"/>
      <c r="NME5" s="61"/>
      <c r="NMF5" s="61"/>
      <c r="NMG5" s="61"/>
      <c r="NMH5" s="61"/>
      <c r="NMI5" s="61"/>
      <c r="NMJ5" s="61"/>
      <c r="NMK5" s="61"/>
      <c r="NML5" s="61"/>
      <c r="NMM5" s="61"/>
      <c r="NMN5" s="61"/>
      <c r="NMO5" s="61"/>
      <c r="NMP5" s="61"/>
      <c r="NMQ5" s="61"/>
      <c r="NMR5" s="61"/>
      <c r="NMS5" s="61"/>
      <c r="NMT5" s="61"/>
      <c r="NMU5" s="61"/>
      <c r="NMV5" s="61"/>
      <c r="NMW5" s="61"/>
      <c r="NMX5" s="61"/>
      <c r="NMY5" s="61"/>
      <c r="NMZ5" s="61"/>
      <c r="NNA5" s="61"/>
      <c r="NNB5" s="61"/>
      <c r="NNC5" s="61"/>
      <c r="NND5" s="61"/>
      <c r="NNE5" s="61"/>
      <c r="NNF5" s="61"/>
      <c r="NNG5" s="61"/>
      <c r="NNH5" s="61"/>
      <c r="NNI5" s="61"/>
      <c r="NNJ5" s="61"/>
      <c r="NNK5" s="61"/>
      <c r="NNL5" s="61"/>
      <c r="NNM5" s="61"/>
      <c r="NNN5" s="61"/>
      <c r="NNO5" s="61"/>
      <c r="NNP5" s="61"/>
      <c r="NNQ5" s="61"/>
      <c r="NNR5" s="61"/>
      <c r="NNS5" s="61"/>
      <c r="NNT5" s="61"/>
      <c r="NNU5" s="61"/>
      <c r="NNV5" s="61"/>
      <c r="NNW5" s="61"/>
      <c r="NNX5" s="61"/>
      <c r="NNY5" s="61"/>
      <c r="NNZ5" s="61"/>
      <c r="NOA5" s="61"/>
      <c r="NOB5" s="61"/>
      <c r="NOC5" s="61"/>
      <c r="NOD5" s="61"/>
      <c r="NOE5" s="61"/>
      <c r="NOF5" s="61"/>
      <c r="NOG5" s="61"/>
      <c r="NOH5" s="61"/>
      <c r="NOI5" s="61"/>
      <c r="NOJ5" s="61"/>
      <c r="NOK5" s="61"/>
      <c r="NOL5" s="61"/>
      <c r="NOM5" s="61"/>
      <c r="NON5" s="61"/>
      <c r="NOO5" s="61"/>
      <c r="NOP5" s="61"/>
      <c r="NOQ5" s="61"/>
      <c r="NOR5" s="61"/>
      <c r="NOS5" s="61"/>
      <c r="NOT5" s="61"/>
      <c r="NOU5" s="61"/>
      <c r="NOV5" s="61"/>
      <c r="NOW5" s="61"/>
      <c r="NOX5" s="61"/>
      <c r="NOY5" s="61"/>
      <c r="NOZ5" s="61"/>
      <c r="NPA5" s="61"/>
      <c r="NPB5" s="61"/>
      <c r="NPC5" s="61"/>
      <c r="NPD5" s="61"/>
      <c r="NPE5" s="61"/>
      <c r="NPF5" s="61"/>
      <c r="NPG5" s="61"/>
      <c r="NPH5" s="61"/>
      <c r="NPI5" s="61"/>
      <c r="NPJ5" s="61"/>
      <c r="NPK5" s="61"/>
      <c r="NPL5" s="61"/>
      <c r="NPM5" s="61"/>
      <c r="NPN5" s="61"/>
      <c r="NPO5" s="61"/>
      <c r="NPP5" s="61"/>
      <c r="NPQ5" s="61"/>
      <c r="NPR5" s="61"/>
      <c r="NPS5" s="61"/>
      <c r="NPT5" s="61"/>
      <c r="NPU5" s="61"/>
      <c r="NPV5" s="61"/>
      <c r="NPW5" s="61"/>
      <c r="NPX5" s="61"/>
      <c r="NPY5" s="61"/>
      <c r="NPZ5" s="61"/>
      <c r="NQA5" s="61"/>
      <c r="NQB5" s="61"/>
      <c r="NQC5" s="61"/>
      <c r="NQD5" s="61"/>
      <c r="NQE5" s="61"/>
      <c r="NQF5" s="61"/>
      <c r="NQG5" s="61"/>
      <c r="NQH5" s="61"/>
      <c r="NQI5" s="61"/>
      <c r="NQJ5" s="61"/>
      <c r="NQK5" s="61"/>
      <c r="NQL5" s="61"/>
      <c r="NQM5" s="61"/>
      <c r="NQN5" s="61"/>
      <c r="NQO5" s="61"/>
      <c r="NQP5" s="61"/>
      <c r="NQQ5" s="61"/>
      <c r="NQR5" s="61"/>
      <c r="NQS5" s="61"/>
      <c r="NQT5" s="61"/>
      <c r="NQU5" s="61"/>
      <c r="NQV5" s="61"/>
      <c r="NQW5" s="61"/>
      <c r="NQX5" s="61"/>
      <c r="NQY5" s="61"/>
      <c r="NQZ5" s="61"/>
      <c r="NRA5" s="61"/>
      <c r="NRB5" s="61"/>
      <c r="NRC5" s="61"/>
      <c r="NRD5" s="61"/>
      <c r="NRE5" s="61"/>
      <c r="NRF5" s="61"/>
      <c r="NRG5" s="61"/>
      <c r="NRH5" s="61"/>
      <c r="NRI5" s="61"/>
      <c r="NRJ5" s="61"/>
      <c r="NRK5" s="61"/>
      <c r="NRL5" s="61"/>
      <c r="NRM5" s="61"/>
      <c r="NRN5" s="61"/>
      <c r="NRO5" s="61"/>
      <c r="NRP5" s="61"/>
      <c r="NRQ5" s="61"/>
      <c r="NRR5" s="61"/>
      <c r="NRS5" s="61"/>
      <c r="NRT5" s="61"/>
      <c r="NRU5" s="61"/>
      <c r="NRV5" s="61"/>
      <c r="NRW5" s="61"/>
      <c r="NRX5" s="61"/>
      <c r="NRY5" s="61"/>
      <c r="NRZ5" s="61"/>
      <c r="NSA5" s="61"/>
      <c r="NSB5" s="61"/>
      <c r="NSC5" s="61"/>
      <c r="NSD5" s="61"/>
      <c r="NSE5" s="61"/>
      <c r="NSF5" s="61"/>
      <c r="NSG5" s="61"/>
      <c r="NSH5" s="61"/>
      <c r="NSI5" s="61"/>
      <c r="NSJ5" s="61"/>
      <c r="NSK5" s="61"/>
      <c r="NSL5" s="61"/>
      <c r="NSM5" s="61"/>
      <c r="NSN5" s="61"/>
      <c r="NSO5" s="61"/>
      <c r="NSP5" s="61"/>
      <c r="NSQ5" s="61"/>
      <c r="NSR5" s="61"/>
      <c r="NSS5" s="61"/>
      <c r="NST5" s="61"/>
      <c r="NSU5" s="61"/>
      <c r="NSV5" s="61"/>
      <c r="NSW5" s="61"/>
      <c r="NSX5" s="61"/>
      <c r="NSY5" s="61"/>
      <c r="NSZ5" s="61"/>
      <c r="NTA5" s="61"/>
      <c r="NTB5" s="61"/>
      <c r="NTC5" s="61"/>
      <c r="NTD5" s="61"/>
      <c r="NTE5" s="61"/>
      <c r="NTF5" s="61"/>
      <c r="NTG5" s="61"/>
      <c r="NTH5" s="61"/>
      <c r="NTI5" s="61"/>
      <c r="NTJ5" s="61"/>
      <c r="NTK5" s="61"/>
      <c r="NTL5" s="61"/>
      <c r="NTM5" s="61"/>
      <c r="NTN5" s="61"/>
      <c r="NTO5" s="61"/>
      <c r="NTP5" s="61"/>
      <c r="NTQ5" s="61"/>
      <c r="NTR5" s="61"/>
      <c r="NTS5" s="61"/>
      <c r="NTT5" s="61"/>
      <c r="NTU5" s="61"/>
      <c r="NTV5" s="61"/>
      <c r="NTW5" s="61"/>
      <c r="NTX5" s="61"/>
      <c r="NTY5" s="61"/>
      <c r="NTZ5" s="61"/>
      <c r="NUA5" s="61"/>
      <c r="NUB5" s="61"/>
      <c r="NUC5" s="61"/>
      <c r="NUD5" s="61"/>
      <c r="NUE5" s="61"/>
      <c r="NUF5" s="61"/>
      <c r="NUG5" s="61"/>
      <c r="NUH5" s="61"/>
      <c r="NUI5" s="61"/>
      <c r="NUJ5" s="61"/>
      <c r="NUK5" s="61"/>
      <c r="NUL5" s="61"/>
      <c r="NUM5" s="61"/>
      <c r="NUN5" s="61"/>
      <c r="NUO5" s="61"/>
      <c r="NUP5" s="61"/>
      <c r="NUQ5" s="61"/>
      <c r="NUR5" s="61"/>
      <c r="NUS5" s="61"/>
      <c r="NUT5" s="61"/>
      <c r="NUU5" s="61"/>
      <c r="NUV5" s="61"/>
      <c r="NUW5" s="61"/>
      <c r="NUX5" s="61"/>
      <c r="NUY5" s="61"/>
      <c r="NUZ5" s="61"/>
      <c r="NVA5" s="61"/>
      <c r="NVB5" s="61"/>
      <c r="NVC5" s="61"/>
      <c r="NVD5" s="61"/>
      <c r="NVE5" s="61"/>
      <c r="NVF5" s="61"/>
      <c r="NVG5" s="61"/>
      <c r="NVH5" s="61"/>
      <c r="NVI5" s="61"/>
      <c r="NVJ5" s="61"/>
      <c r="NVK5" s="61"/>
      <c r="NVL5" s="61"/>
      <c r="NVM5" s="61"/>
      <c r="NVN5" s="61"/>
      <c r="NVO5" s="61"/>
      <c r="NVP5" s="61"/>
      <c r="NVQ5" s="61"/>
      <c r="NVR5" s="61"/>
      <c r="NVS5" s="61"/>
      <c r="NVT5" s="61"/>
      <c r="NVU5" s="61"/>
      <c r="NVV5" s="61"/>
      <c r="NVW5" s="61"/>
      <c r="NVX5" s="61"/>
      <c r="NVY5" s="61"/>
      <c r="NVZ5" s="61"/>
      <c r="NWA5" s="61"/>
      <c r="NWB5" s="61"/>
      <c r="NWC5" s="61"/>
      <c r="NWD5" s="61"/>
      <c r="NWE5" s="61"/>
      <c r="NWF5" s="61"/>
      <c r="NWG5" s="61"/>
      <c r="NWH5" s="61"/>
      <c r="NWI5" s="61"/>
      <c r="NWJ5" s="61"/>
      <c r="NWK5" s="61"/>
      <c r="NWL5" s="61"/>
      <c r="NWM5" s="61"/>
      <c r="NWN5" s="61"/>
      <c r="NWO5" s="61"/>
      <c r="NWP5" s="61"/>
      <c r="NWQ5" s="61"/>
      <c r="NWR5" s="61"/>
      <c r="NWS5" s="61"/>
      <c r="NWT5" s="61"/>
      <c r="NWU5" s="61"/>
      <c r="NWV5" s="61"/>
      <c r="NWW5" s="61"/>
      <c r="NWX5" s="61"/>
      <c r="NWY5" s="61"/>
      <c r="NWZ5" s="61"/>
      <c r="NXA5" s="61"/>
      <c r="NXB5" s="61"/>
      <c r="NXC5" s="61"/>
      <c r="NXD5" s="61"/>
      <c r="NXE5" s="61"/>
      <c r="NXF5" s="61"/>
      <c r="NXG5" s="61"/>
      <c r="NXH5" s="61"/>
      <c r="NXI5" s="61"/>
      <c r="NXJ5" s="61"/>
      <c r="NXK5" s="61"/>
      <c r="NXL5" s="61"/>
      <c r="NXM5" s="61"/>
      <c r="NXN5" s="61"/>
      <c r="NXO5" s="61"/>
      <c r="NXP5" s="61"/>
      <c r="NXQ5" s="61"/>
      <c r="NXR5" s="61"/>
      <c r="NXS5" s="61"/>
      <c r="NXT5" s="61"/>
      <c r="NXU5" s="61"/>
      <c r="NXV5" s="61"/>
      <c r="NXW5" s="61"/>
      <c r="NXX5" s="61"/>
      <c r="NXY5" s="61"/>
      <c r="NXZ5" s="61"/>
      <c r="NYA5" s="61"/>
      <c r="NYB5" s="61"/>
      <c r="NYC5" s="61"/>
      <c r="NYD5" s="61"/>
      <c r="NYE5" s="61"/>
      <c r="NYF5" s="61"/>
      <c r="NYG5" s="61"/>
      <c r="NYH5" s="61"/>
      <c r="NYI5" s="61"/>
      <c r="NYJ5" s="61"/>
      <c r="NYK5" s="61"/>
      <c r="NYL5" s="61"/>
      <c r="NYM5" s="61"/>
      <c r="NYN5" s="61"/>
      <c r="NYO5" s="61"/>
      <c r="NYP5" s="61"/>
      <c r="NYQ5" s="61"/>
      <c r="NYR5" s="61"/>
      <c r="NYS5" s="61"/>
      <c r="NYT5" s="61"/>
      <c r="NYU5" s="61"/>
      <c r="NYV5" s="61"/>
      <c r="NYW5" s="61"/>
      <c r="NYX5" s="61"/>
      <c r="NYY5" s="61"/>
      <c r="NYZ5" s="61"/>
      <c r="NZA5" s="61"/>
      <c r="NZB5" s="61"/>
      <c r="NZC5" s="61"/>
      <c r="NZD5" s="61"/>
      <c r="NZE5" s="61"/>
      <c r="NZF5" s="61"/>
      <c r="NZG5" s="61"/>
      <c r="NZH5" s="61"/>
      <c r="NZI5" s="61"/>
      <c r="NZJ5" s="61"/>
      <c r="NZK5" s="61"/>
      <c r="NZL5" s="61"/>
      <c r="NZM5" s="61"/>
      <c r="NZN5" s="61"/>
      <c r="NZO5" s="61"/>
      <c r="NZP5" s="61"/>
      <c r="NZQ5" s="61"/>
      <c r="NZR5" s="61"/>
      <c r="NZS5" s="61"/>
      <c r="NZT5" s="61"/>
      <c r="NZU5" s="61"/>
      <c r="NZV5" s="61"/>
      <c r="NZW5" s="61"/>
      <c r="NZX5" s="61"/>
      <c r="NZY5" s="61"/>
      <c r="NZZ5" s="61"/>
      <c r="OAA5" s="61"/>
      <c r="OAB5" s="61"/>
      <c r="OAC5" s="61"/>
      <c r="OAD5" s="61"/>
      <c r="OAE5" s="61"/>
      <c r="OAF5" s="61"/>
      <c r="OAG5" s="61"/>
      <c r="OAH5" s="61"/>
      <c r="OAI5" s="61"/>
      <c r="OAJ5" s="61"/>
      <c r="OAK5" s="61"/>
      <c r="OAL5" s="61"/>
      <c r="OAM5" s="61"/>
      <c r="OAN5" s="61"/>
      <c r="OAO5" s="61"/>
      <c r="OAP5" s="61"/>
      <c r="OAQ5" s="61"/>
      <c r="OAR5" s="61"/>
      <c r="OAS5" s="61"/>
      <c r="OAT5" s="61"/>
      <c r="OAU5" s="61"/>
      <c r="OAV5" s="61"/>
      <c r="OAW5" s="61"/>
      <c r="OAX5" s="61"/>
      <c r="OAY5" s="61"/>
      <c r="OAZ5" s="61"/>
      <c r="OBA5" s="61"/>
      <c r="OBB5" s="61"/>
      <c r="OBC5" s="61"/>
      <c r="OBD5" s="61"/>
      <c r="OBE5" s="61"/>
      <c r="OBF5" s="61"/>
      <c r="OBG5" s="61"/>
      <c r="OBH5" s="61"/>
      <c r="OBI5" s="61"/>
      <c r="OBJ5" s="61"/>
      <c r="OBK5" s="61"/>
      <c r="OBL5" s="61"/>
      <c r="OBM5" s="61"/>
      <c r="OBN5" s="61"/>
      <c r="OBO5" s="61"/>
      <c r="OBP5" s="61"/>
      <c r="OBQ5" s="61"/>
      <c r="OBR5" s="61"/>
      <c r="OBS5" s="61"/>
      <c r="OBT5" s="61"/>
      <c r="OBU5" s="61"/>
      <c r="OBV5" s="61"/>
      <c r="OBW5" s="61"/>
      <c r="OBX5" s="61"/>
      <c r="OBY5" s="61"/>
      <c r="OBZ5" s="61"/>
      <c r="OCA5" s="61"/>
      <c r="OCB5" s="61"/>
      <c r="OCC5" s="61"/>
      <c r="OCD5" s="61"/>
      <c r="OCE5" s="61"/>
      <c r="OCF5" s="61"/>
      <c r="OCG5" s="61"/>
      <c r="OCH5" s="61"/>
      <c r="OCI5" s="61"/>
      <c r="OCJ5" s="61"/>
      <c r="OCK5" s="61"/>
      <c r="OCL5" s="61"/>
      <c r="OCM5" s="61"/>
      <c r="OCN5" s="61"/>
      <c r="OCO5" s="61"/>
      <c r="OCP5" s="61"/>
      <c r="OCQ5" s="61"/>
      <c r="OCR5" s="61"/>
      <c r="OCS5" s="61"/>
      <c r="OCT5" s="61"/>
      <c r="OCU5" s="61"/>
      <c r="OCV5" s="61"/>
      <c r="OCW5" s="61"/>
      <c r="OCX5" s="61"/>
      <c r="OCY5" s="61"/>
      <c r="OCZ5" s="61"/>
      <c r="ODA5" s="61"/>
      <c r="ODB5" s="61"/>
      <c r="ODC5" s="61"/>
      <c r="ODD5" s="61"/>
      <c r="ODE5" s="61"/>
      <c r="ODF5" s="61"/>
      <c r="ODG5" s="61"/>
      <c r="ODH5" s="61"/>
      <c r="ODI5" s="61"/>
      <c r="ODJ5" s="61"/>
      <c r="ODK5" s="61"/>
      <c r="ODL5" s="61"/>
      <c r="ODM5" s="61"/>
      <c r="ODN5" s="61"/>
      <c r="ODO5" s="61"/>
      <c r="ODP5" s="61"/>
      <c r="ODQ5" s="61"/>
      <c r="ODR5" s="61"/>
      <c r="ODS5" s="61"/>
      <c r="ODT5" s="61"/>
      <c r="ODU5" s="61"/>
      <c r="ODV5" s="61"/>
      <c r="ODW5" s="61"/>
      <c r="ODX5" s="61"/>
      <c r="ODY5" s="61"/>
      <c r="ODZ5" s="61"/>
      <c r="OEA5" s="61"/>
      <c r="OEB5" s="61"/>
      <c r="OEC5" s="61"/>
      <c r="OED5" s="61"/>
      <c r="OEE5" s="61"/>
      <c r="OEF5" s="61"/>
      <c r="OEG5" s="61"/>
      <c r="OEH5" s="61"/>
      <c r="OEI5" s="61"/>
      <c r="OEJ5" s="61"/>
      <c r="OEK5" s="61"/>
      <c r="OEL5" s="61"/>
      <c r="OEM5" s="61"/>
      <c r="OEN5" s="61"/>
      <c r="OEO5" s="61"/>
      <c r="OEP5" s="61"/>
      <c r="OEQ5" s="61"/>
      <c r="OER5" s="61"/>
      <c r="OES5" s="61"/>
      <c r="OET5" s="61"/>
      <c r="OEU5" s="61"/>
      <c r="OEV5" s="61"/>
      <c r="OEW5" s="61"/>
      <c r="OEX5" s="61"/>
      <c r="OEY5" s="61"/>
      <c r="OEZ5" s="61"/>
      <c r="OFA5" s="61"/>
      <c r="OFB5" s="61"/>
      <c r="OFC5" s="61"/>
      <c r="OFD5" s="61"/>
      <c r="OFE5" s="61"/>
      <c r="OFF5" s="61"/>
      <c r="OFG5" s="61"/>
      <c r="OFH5" s="61"/>
      <c r="OFI5" s="61"/>
      <c r="OFJ5" s="61"/>
      <c r="OFK5" s="61"/>
      <c r="OFL5" s="61"/>
      <c r="OFM5" s="61"/>
      <c r="OFN5" s="61"/>
      <c r="OFO5" s="61"/>
      <c r="OFP5" s="61"/>
      <c r="OFQ5" s="61"/>
      <c r="OFR5" s="61"/>
      <c r="OFS5" s="61"/>
      <c r="OFT5" s="61"/>
      <c r="OFU5" s="61"/>
      <c r="OFV5" s="61"/>
      <c r="OFW5" s="61"/>
      <c r="OFX5" s="61"/>
      <c r="OFY5" s="61"/>
      <c r="OFZ5" s="61"/>
      <c r="OGA5" s="61"/>
      <c r="OGB5" s="61"/>
      <c r="OGC5" s="61"/>
      <c r="OGD5" s="61"/>
      <c r="OGE5" s="61"/>
      <c r="OGF5" s="61"/>
      <c r="OGG5" s="61"/>
      <c r="OGH5" s="61"/>
      <c r="OGI5" s="61"/>
      <c r="OGJ5" s="61"/>
      <c r="OGK5" s="61"/>
      <c r="OGL5" s="61"/>
      <c r="OGM5" s="61"/>
      <c r="OGN5" s="61"/>
      <c r="OGO5" s="61"/>
      <c r="OGP5" s="61"/>
      <c r="OGQ5" s="61"/>
      <c r="OGR5" s="61"/>
      <c r="OGS5" s="61"/>
      <c r="OGT5" s="61"/>
      <c r="OGU5" s="61"/>
      <c r="OGV5" s="61"/>
      <c r="OGW5" s="61"/>
      <c r="OGX5" s="61"/>
      <c r="OGY5" s="61"/>
      <c r="OGZ5" s="61"/>
      <c r="OHA5" s="61"/>
      <c r="OHB5" s="61"/>
      <c r="OHC5" s="61"/>
      <c r="OHD5" s="61"/>
      <c r="OHE5" s="61"/>
      <c r="OHF5" s="61"/>
      <c r="OHG5" s="61"/>
      <c r="OHH5" s="61"/>
      <c r="OHI5" s="61"/>
      <c r="OHJ5" s="61"/>
      <c r="OHK5" s="61"/>
      <c r="OHL5" s="61"/>
      <c r="OHM5" s="61"/>
      <c r="OHN5" s="61"/>
      <c r="OHO5" s="61"/>
      <c r="OHP5" s="61"/>
      <c r="OHQ5" s="61"/>
      <c r="OHR5" s="61"/>
      <c r="OHS5" s="61"/>
      <c r="OHT5" s="61"/>
      <c r="OHU5" s="61"/>
      <c r="OHV5" s="61"/>
      <c r="OHW5" s="61"/>
      <c r="OHX5" s="61"/>
      <c r="OHY5" s="61"/>
      <c r="OHZ5" s="61"/>
      <c r="OIA5" s="61"/>
      <c r="OIB5" s="61"/>
      <c r="OIC5" s="61"/>
      <c r="OID5" s="61"/>
      <c r="OIE5" s="61"/>
      <c r="OIF5" s="61"/>
      <c r="OIG5" s="61"/>
      <c r="OIH5" s="61"/>
      <c r="OII5" s="61"/>
      <c r="OIJ5" s="61"/>
      <c r="OIK5" s="61"/>
      <c r="OIL5" s="61"/>
      <c r="OIM5" s="61"/>
      <c r="OIN5" s="61"/>
      <c r="OIO5" s="61"/>
      <c r="OIP5" s="61"/>
      <c r="OIQ5" s="61"/>
      <c r="OIR5" s="61"/>
      <c r="OIS5" s="61"/>
      <c r="OIT5" s="61"/>
      <c r="OIU5" s="61"/>
      <c r="OIV5" s="61"/>
      <c r="OIW5" s="61"/>
      <c r="OIX5" s="61"/>
      <c r="OIY5" s="61"/>
      <c r="OIZ5" s="61"/>
      <c r="OJA5" s="61"/>
      <c r="OJB5" s="61"/>
      <c r="OJC5" s="61"/>
      <c r="OJD5" s="61"/>
      <c r="OJE5" s="61"/>
      <c r="OJF5" s="61"/>
      <c r="OJG5" s="61"/>
      <c r="OJH5" s="61"/>
      <c r="OJI5" s="61"/>
      <c r="OJJ5" s="61"/>
      <c r="OJK5" s="61"/>
      <c r="OJL5" s="61"/>
      <c r="OJM5" s="61"/>
      <c r="OJN5" s="61"/>
      <c r="OJO5" s="61"/>
      <c r="OJP5" s="61"/>
      <c r="OJQ5" s="61"/>
      <c r="OJR5" s="61"/>
      <c r="OJS5" s="61"/>
      <c r="OJT5" s="61"/>
      <c r="OJU5" s="61"/>
      <c r="OJV5" s="61"/>
      <c r="OJW5" s="61"/>
      <c r="OJX5" s="61"/>
      <c r="OJY5" s="61"/>
      <c r="OJZ5" s="61"/>
      <c r="OKA5" s="61"/>
      <c r="OKB5" s="61"/>
      <c r="OKC5" s="61"/>
      <c r="OKD5" s="61"/>
      <c r="OKE5" s="61"/>
      <c r="OKF5" s="61"/>
      <c r="OKG5" s="61"/>
      <c r="OKH5" s="61"/>
      <c r="OKI5" s="61"/>
      <c r="OKJ5" s="61"/>
      <c r="OKK5" s="61"/>
      <c r="OKL5" s="61"/>
      <c r="OKM5" s="61"/>
      <c r="OKN5" s="61"/>
      <c r="OKO5" s="61"/>
      <c r="OKP5" s="61"/>
      <c r="OKQ5" s="61"/>
      <c r="OKR5" s="61"/>
      <c r="OKS5" s="61"/>
      <c r="OKT5" s="61"/>
      <c r="OKU5" s="61"/>
      <c r="OKV5" s="61"/>
      <c r="OKW5" s="61"/>
      <c r="OKX5" s="61"/>
      <c r="OKY5" s="61"/>
      <c r="OKZ5" s="61"/>
      <c r="OLA5" s="61"/>
      <c r="OLB5" s="61"/>
      <c r="OLC5" s="61"/>
      <c r="OLD5" s="61"/>
      <c r="OLE5" s="61"/>
      <c r="OLF5" s="61"/>
      <c r="OLG5" s="61"/>
      <c r="OLH5" s="61"/>
      <c r="OLI5" s="61"/>
      <c r="OLJ5" s="61"/>
      <c r="OLK5" s="61"/>
      <c r="OLL5" s="61"/>
      <c r="OLM5" s="61"/>
      <c r="OLN5" s="61"/>
      <c r="OLO5" s="61"/>
      <c r="OLP5" s="61"/>
      <c r="OLQ5" s="61"/>
      <c r="OLR5" s="61"/>
      <c r="OLS5" s="61"/>
      <c r="OLT5" s="61"/>
      <c r="OLU5" s="61"/>
      <c r="OLV5" s="61"/>
      <c r="OLW5" s="61"/>
      <c r="OLX5" s="61"/>
      <c r="OLY5" s="61"/>
      <c r="OLZ5" s="61"/>
      <c r="OMA5" s="61"/>
      <c r="OMB5" s="61"/>
      <c r="OMC5" s="61"/>
      <c r="OMD5" s="61"/>
      <c r="OME5" s="61"/>
      <c r="OMF5" s="61"/>
      <c r="OMG5" s="61"/>
      <c r="OMH5" s="61"/>
      <c r="OMI5" s="61"/>
      <c r="OMJ5" s="61"/>
      <c r="OMK5" s="61"/>
      <c r="OML5" s="61"/>
      <c r="OMM5" s="61"/>
      <c r="OMN5" s="61"/>
      <c r="OMO5" s="61"/>
      <c r="OMP5" s="61"/>
      <c r="OMQ5" s="61"/>
      <c r="OMR5" s="61"/>
      <c r="OMS5" s="61"/>
      <c r="OMT5" s="61"/>
      <c r="OMU5" s="61"/>
      <c r="OMV5" s="61"/>
      <c r="OMW5" s="61"/>
      <c r="OMX5" s="61"/>
      <c r="OMY5" s="61"/>
      <c r="OMZ5" s="61"/>
      <c r="ONA5" s="61"/>
      <c r="ONB5" s="61"/>
      <c r="ONC5" s="61"/>
      <c r="OND5" s="61"/>
      <c r="ONE5" s="61"/>
      <c r="ONF5" s="61"/>
      <c r="ONG5" s="61"/>
      <c r="ONH5" s="61"/>
      <c r="ONI5" s="61"/>
      <c r="ONJ5" s="61"/>
      <c r="ONK5" s="61"/>
      <c r="ONL5" s="61"/>
      <c r="ONM5" s="61"/>
      <c r="ONN5" s="61"/>
      <c r="ONO5" s="61"/>
      <c r="ONP5" s="61"/>
      <c r="ONQ5" s="61"/>
      <c r="ONR5" s="61"/>
      <c r="ONS5" s="61"/>
      <c r="ONT5" s="61"/>
      <c r="ONU5" s="61"/>
      <c r="ONV5" s="61"/>
      <c r="ONW5" s="61"/>
      <c r="ONX5" s="61"/>
      <c r="ONY5" s="61"/>
      <c r="ONZ5" s="61"/>
      <c r="OOA5" s="61"/>
      <c r="OOB5" s="61"/>
      <c r="OOC5" s="61"/>
      <c r="OOD5" s="61"/>
      <c r="OOE5" s="61"/>
      <c r="OOF5" s="61"/>
      <c r="OOG5" s="61"/>
      <c r="OOH5" s="61"/>
      <c r="OOI5" s="61"/>
      <c r="OOJ5" s="61"/>
      <c r="OOK5" s="61"/>
      <c r="OOL5" s="61"/>
      <c r="OOM5" s="61"/>
      <c r="OON5" s="61"/>
      <c r="OOO5" s="61"/>
      <c r="OOP5" s="61"/>
      <c r="OOQ5" s="61"/>
      <c r="OOR5" s="61"/>
      <c r="OOS5" s="61"/>
      <c r="OOT5" s="61"/>
      <c r="OOU5" s="61"/>
      <c r="OOV5" s="61"/>
      <c r="OOW5" s="61"/>
      <c r="OOX5" s="61"/>
      <c r="OOY5" s="61"/>
      <c r="OOZ5" s="61"/>
      <c r="OPA5" s="61"/>
      <c r="OPB5" s="61"/>
      <c r="OPC5" s="61"/>
      <c r="OPD5" s="61"/>
      <c r="OPE5" s="61"/>
      <c r="OPF5" s="61"/>
      <c r="OPG5" s="61"/>
      <c r="OPH5" s="61"/>
      <c r="OPI5" s="61"/>
      <c r="OPJ5" s="61"/>
      <c r="OPK5" s="61"/>
      <c r="OPL5" s="61"/>
      <c r="OPM5" s="61"/>
      <c r="OPN5" s="61"/>
      <c r="OPO5" s="61"/>
      <c r="OPP5" s="61"/>
      <c r="OPQ5" s="61"/>
      <c r="OPR5" s="61"/>
      <c r="OPS5" s="61"/>
      <c r="OPT5" s="61"/>
      <c r="OPU5" s="61"/>
      <c r="OPV5" s="61"/>
      <c r="OPW5" s="61"/>
      <c r="OPX5" s="61"/>
      <c r="OPY5" s="61"/>
      <c r="OPZ5" s="61"/>
      <c r="OQA5" s="61"/>
      <c r="OQB5" s="61"/>
      <c r="OQC5" s="61"/>
      <c r="OQD5" s="61"/>
      <c r="OQE5" s="61"/>
      <c r="OQF5" s="61"/>
      <c r="OQG5" s="61"/>
      <c r="OQH5" s="61"/>
      <c r="OQI5" s="61"/>
      <c r="OQJ5" s="61"/>
      <c r="OQK5" s="61"/>
      <c r="OQL5" s="61"/>
      <c r="OQM5" s="61"/>
      <c r="OQN5" s="61"/>
      <c r="OQO5" s="61"/>
      <c r="OQP5" s="61"/>
      <c r="OQQ5" s="61"/>
      <c r="OQR5" s="61"/>
      <c r="OQS5" s="61"/>
      <c r="OQT5" s="61"/>
      <c r="OQU5" s="61"/>
      <c r="OQV5" s="61"/>
      <c r="OQW5" s="61"/>
      <c r="OQX5" s="61"/>
      <c r="OQY5" s="61"/>
      <c r="OQZ5" s="61"/>
      <c r="ORA5" s="61"/>
      <c r="ORB5" s="61"/>
      <c r="ORC5" s="61"/>
      <c r="ORD5" s="61"/>
      <c r="ORE5" s="61"/>
      <c r="ORF5" s="61"/>
      <c r="ORG5" s="61"/>
      <c r="ORH5" s="61"/>
      <c r="ORI5" s="61"/>
      <c r="ORJ5" s="61"/>
      <c r="ORK5" s="61"/>
      <c r="ORL5" s="61"/>
      <c r="ORM5" s="61"/>
      <c r="ORN5" s="61"/>
      <c r="ORO5" s="61"/>
      <c r="ORP5" s="61"/>
      <c r="ORQ5" s="61"/>
      <c r="ORR5" s="61"/>
      <c r="ORS5" s="61"/>
      <c r="ORT5" s="61"/>
      <c r="ORU5" s="61"/>
      <c r="ORV5" s="61"/>
      <c r="ORW5" s="61"/>
      <c r="ORX5" s="61"/>
      <c r="ORY5" s="61"/>
      <c r="ORZ5" s="61"/>
      <c r="OSA5" s="61"/>
      <c r="OSB5" s="61"/>
      <c r="OSC5" s="61"/>
      <c r="OSD5" s="61"/>
      <c r="OSE5" s="61"/>
      <c r="OSF5" s="61"/>
      <c r="OSG5" s="61"/>
      <c r="OSH5" s="61"/>
      <c r="OSI5" s="61"/>
      <c r="OSJ5" s="61"/>
      <c r="OSK5" s="61"/>
      <c r="OSL5" s="61"/>
      <c r="OSM5" s="61"/>
      <c r="OSN5" s="61"/>
      <c r="OSO5" s="61"/>
      <c r="OSP5" s="61"/>
      <c r="OSQ5" s="61"/>
      <c r="OSR5" s="61"/>
      <c r="OSS5" s="61"/>
      <c r="OST5" s="61"/>
      <c r="OSU5" s="61"/>
      <c r="OSV5" s="61"/>
      <c r="OSW5" s="61"/>
      <c r="OSX5" s="61"/>
      <c r="OSY5" s="61"/>
      <c r="OSZ5" s="61"/>
      <c r="OTA5" s="61"/>
      <c r="OTB5" s="61"/>
      <c r="OTC5" s="61"/>
      <c r="OTD5" s="61"/>
      <c r="OTE5" s="61"/>
      <c r="OTF5" s="61"/>
      <c r="OTG5" s="61"/>
      <c r="OTH5" s="61"/>
      <c r="OTI5" s="61"/>
      <c r="OTJ5" s="61"/>
      <c r="OTK5" s="61"/>
      <c r="OTL5" s="61"/>
      <c r="OTM5" s="61"/>
      <c r="OTN5" s="61"/>
      <c r="OTO5" s="61"/>
      <c r="OTP5" s="61"/>
      <c r="OTQ5" s="61"/>
      <c r="OTR5" s="61"/>
      <c r="OTS5" s="61"/>
      <c r="OTT5" s="61"/>
      <c r="OTU5" s="61"/>
      <c r="OTV5" s="61"/>
      <c r="OTW5" s="61"/>
      <c r="OTX5" s="61"/>
      <c r="OTY5" s="61"/>
      <c r="OTZ5" s="61"/>
      <c r="OUA5" s="61"/>
      <c r="OUB5" s="61"/>
      <c r="OUC5" s="61"/>
      <c r="OUD5" s="61"/>
      <c r="OUE5" s="61"/>
      <c r="OUF5" s="61"/>
      <c r="OUG5" s="61"/>
      <c r="OUH5" s="61"/>
      <c r="OUI5" s="61"/>
      <c r="OUJ5" s="61"/>
      <c r="OUK5" s="61"/>
      <c r="OUL5" s="61"/>
      <c r="OUM5" s="61"/>
      <c r="OUN5" s="61"/>
      <c r="OUO5" s="61"/>
      <c r="OUP5" s="61"/>
      <c r="OUQ5" s="61"/>
      <c r="OUR5" s="61"/>
      <c r="OUS5" s="61"/>
      <c r="OUT5" s="61"/>
      <c r="OUU5" s="61"/>
      <c r="OUV5" s="61"/>
      <c r="OUW5" s="61"/>
      <c r="OUX5" s="61"/>
      <c r="OUY5" s="61"/>
      <c r="OUZ5" s="61"/>
      <c r="OVA5" s="61"/>
      <c r="OVB5" s="61"/>
      <c r="OVC5" s="61"/>
      <c r="OVD5" s="61"/>
      <c r="OVE5" s="61"/>
      <c r="OVF5" s="61"/>
      <c r="OVG5" s="61"/>
      <c r="OVH5" s="61"/>
      <c r="OVI5" s="61"/>
      <c r="OVJ5" s="61"/>
      <c r="OVK5" s="61"/>
      <c r="OVL5" s="61"/>
      <c r="OVM5" s="61"/>
      <c r="OVN5" s="61"/>
      <c r="OVO5" s="61"/>
      <c r="OVP5" s="61"/>
      <c r="OVQ5" s="61"/>
      <c r="OVR5" s="61"/>
      <c r="OVS5" s="61"/>
      <c r="OVT5" s="61"/>
      <c r="OVU5" s="61"/>
      <c r="OVV5" s="61"/>
      <c r="OVW5" s="61"/>
      <c r="OVX5" s="61"/>
      <c r="OVY5" s="61"/>
      <c r="OVZ5" s="61"/>
      <c r="OWA5" s="61"/>
      <c r="OWB5" s="61"/>
      <c r="OWC5" s="61"/>
      <c r="OWD5" s="61"/>
      <c r="OWE5" s="61"/>
      <c r="OWF5" s="61"/>
      <c r="OWG5" s="61"/>
      <c r="OWH5" s="61"/>
      <c r="OWI5" s="61"/>
      <c r="OWJ5" s="61"/>
      <c r="OWK5" s="61"/>
      <c r="OWL5" s="61"/>
      <c r="OWM5" s="61"/>
      <c r="OWN5" s="61"/>
      <c r="OWO5" s="61"/>
      <c r="OWP5" s="61"/>
      <c r="OWQ5" s="61"/>
      <c r="OWR5" s="61"/>
      <c r="OWS5" s="61"/>
      <c r="OWT5" s="61"/>
      <c r="OWU5" s="61"/>
      <c r="OWV5" s="61"/>
      <c r="OWW5" s="61"/>
      <c r="OWX5" s="61"/>
      <c r="OWY5" s="61"/>
      <c r="OWZ5" s="61"/>
      <c r="OXA5" s="61"/>
      <c r="OXB5" s="61"/>
      <c r="OXC5" s="61"/>
      <c r="OXD5" s="61"/>
      <c r="OXE5" s="61"/>
      <c r="OXF5" s="61"/>
      <c r="OXG5" s="61"/>
      <c r="OXH5" s="61"/>
      <c r="OXI5" s="61"/>
      <c r="OXJ5" s="61"/>
      <c r="OXK5" s="61"/>
      <c r="OXL5" s="61"/>
      <c r="OXM5" s="61"/>
      <c r="OXN5" s="61"/>
      <c r="OXO5" s="61"/>
      <c r="OXP5" s="61"/>
      <c r="OXQ5" s="61"/>
      <c r="OXR5" s="61"/>
      <c r="OXS5" s="61"/>
      <c r="OXT5" s="61"/>
      <c r="OXU5" s="61"/>
      <c r="OXV5" s="61"/>
      <c r="OXW5" s="61"/>
      <c r="OXX5" s="61"/>
      <c r="OXY5" s="61"/>
      <c r="OXZ5" s="61"/>
      <c r="OYA5" s="61"/>
      <c r="OYB5" s="61"/>
      <c r="OYC5" s="61"/>
      <c r="OYD5" s="61"/>
      <c r="OYE5" s="61"/>
      <c r="OYF5" s="61"/>
      <c r="OYG5" s="61"/>
      <c r="OYH5" s="61"/>
      <c r="OYI5" s="61"/>
      <c r="OYJ5" s="61"/>
      <c r="OYK5" s="61"/>
      <c r="OYL5" s="61"/>
      <c r="OYM5" s="61"/>
      <c r="OYN5" s="61"/>
      <c r="OYO5" s="61"/>
      <c r="OYP5" s="61"/>
      <c r="OYQ5" s="61"/>
      <c r="OYR5" s="61"/>
      <c r="OYS5" s="61"/>
      <c r="OYT5" s="61"/>
      <c r="OYU5" s="61"/>
      <c r="OYV5" s="61"/>
      <c r="OYW5" s="61"/>
      <c r="OYX5" s="61"/>
      <c r="OYY5" s="61"/>
      <c r="OYZ5" s="61"/>
      <c r="OZA5" s="61"/>
      <c r="OZB5" s="61"/>
      <c r="OZC5" s="61"/>
      <c r="OZD5" s="61"/>
      <c r="OZE5" s="61"/>
      <c r="OZF5" s="61"/>
      <c r="OZG5" s="61"/>
      <c r="OZH5" s="61"/>
      <c r="OZI5" s="61"/>
      <c r="OZJ5" s="61"/>
      <c r="OZK5" s="61"/>
      <c r="OZL5" s="61"/>
      <c r="OZM5" s="61"/>
      <c r="OZN5" s="61"/>
      <c r="OZO5" s="61"/>
      <c r="OZP5" s="61"/>
      <c r="OZQ5" s="61"/>
      <c r="OZR5" s="61"/>
      <c r="OZS5" s="61"/>
      <c r="OZT5" s="61"/>
      <c r="OZU5" s="61"/>
      <c r="OZV5" s="61"/>
      <c r="OZW5" s="61"/>
      <c r="OZX5" s="61"/>
      <c r="OZY5" s="61"/>
      <c r="OZZ5" s="61"/>
      <c r="PAA5" s="61"/>
      <c r="PAB5" s="61"/>
      <c r="PAC5" s="61"/>
      <c r="PAD5" s="61"/>
      <c r="PAE5" s="61"/>
      <c r="PAF5" s="61"/>
      <c r="PAG5" s="61"/>
      <c r="PAH5" s="61"/>
      <c r="PAI5" s="61"/>
      <c r="PAJ5" s="61"/>
      <c r="PAK5" s="61"/>
      <c r="PAL5" s="61"/>
      <c r="PAM5" s="61"/>
      <c r="PAN5" s="61"/>
      <c r="PAO5" s="61"/>
      <c r="PAP5" s="61"/>
      <c r="PAQ5" s="61"/>
      <c r="PAR5" s="61"/>
      <c r="PAS5" s="61"/>
      <c r="PAT5" s="61"/>
      <c r="PAU5" s="61"/>
      <c r="PAV5" s="61"/>
      <c r="PAW5" s="61"/>
      <c r="PAX5" s="61"/>
      <c r="PAY5" s="61"/>
      <c r="PAZ5" s="61"/>
      <c r="PBA5" s="61"/>
      <c r="PBB5" s="61"/>
      <c r="PBC5" s="61"/>
      <c r="PBD5" s="61"/>
      <c r="PBE5" s="61"/>
      <c r="PBF5" s="61"/>
      <c r="PBG5" s="61"/>
      <c r="PBH5" s="61"/>
      <c r="PBI5" s="61"/>
      <c r="PBJ5" s="61"/>
      <c r="PBK5" s="61"/>
      <c r="PBL5" s="61"/>
      <c r="PBM5" s="61"/>
      <c r="PBN5" s="61"/>
      <c r="PBO5" s="61"/>
      <c r="PBP5" s="61"/>
      <c r="PBQ5" s="61"/>
      <c r="PBR5" s="61"/>
      <c r="PBS5" s="61"/>
      <c r="PBT5" s="61"/>
      <c r="PBU5" s="61"/>
      <c r="PBV5" s="61"/>
      <c r="PBW5" s="61"/>
      <c r="PBX5" s="61"/>
      <c r="PBY5" s="61"/>
      <c r="PBZ5" s="61"/>
      <c r="PCA5" s="61"/>
      <c r="PCB5" s="61"/>
      <c r="PCC5" s="61"/>
      <c r="PCD5" s="61"/>
      <c r="PCE5" s="61"/>
      <c r="PCF5" s="61"/>
      <c r="PCG5" s="61"/>
      <c r="PCH5" s="61"/>
      <c r="PCI5" s="61"/>
      <c r="PCJ5" s="61"/>
      <c r="PCK5" s="61"/>
      <c r="PCL5" s="61"/>
      <c r="PCM5" s="61"/>
      <c r="PCN5" s="61"/>
      <c r="PCO5" s="61"/>
      <c r="PCP5" s="61"/>
      <c r="PCQ5" s="61"/>
      <c r="PCR5" s="61"/>
      <c r="PCS5" s="61"/>
      <c r="PCT5" s="61"/>
      <c r="PCU5" s="61"/>
      <c r="PCV5" s="61"/>
      <c r="PCW5" s="61"/>
      <c r="PCX5" s="61"/>
      <c r="PCY5" s="61"/>
      <c r="PCZ5" s="61"/>
      <c r="PDA5" s="61"/>
      <c r="PDB5" s="61"/>
      <c r="PDC5" s="61"/>
      <c r="PDD5" s="61"/>
      <c r="PDE5" s="61"/>
      <c r="PDF5" s="61"/>
      <c r="PDG5" s="61"/>
      <c r="PDH5" s="61"/>
      <c r="PDI5" s="61"/>
      <c r="PDJ5" s="61"/>
      <c r="PDK5" s="61"/>
      <c r="PDL5" s="61"/>
      <c r="PDM5" s="61"/>
      <c r="PDN5" s="61"/>
      <c r="PDO5" s="61"/>
      <c r="PDP5" s="61"/>
      <c r="PDQ5" s="61"/>
      <c r="PDR5" s="61"/>
      <c r="PDS5" s="61"/>
      <c r="PDT5" s="61"/>
      <c r="PDU5" s="61"/>
      <c r="PDV5" s="61"/>
      <c r="PDW5" s="61"/>
      <c r="PDX5" s="61"/>
      <c r="PDY5" s="61"/>
      <c r="PDZ5" s="61"/>
      <c r="PEA5" s="61"/>
      <c r="PEB5" s="61"/>
      <c r="PEC5" s="61"/>
      <c r="PED5" s="61"/>
      <c r="PEE5" s="61"/>
      <c r="PEF5" s="61"/>
      <c r="PEG5" s="61"/>
      <c r="PEH5" s="61"/>
      <c r="PEI5" s="61"/>
      <c r="PEJ5" s="61"/>
      <c r="PEK5" s="61"/>
      <c r="PEL5" s="61"/>
      <c r="PEM5" s="61"/>
      <c r="PEN5" s="61"/>
      <c r="PEO5" s="61"/>
      <c r="PEP5" s="61"/>
      <c r="PEQ5" s="61"/>
      <c r="PER5" s="61"/>
      <c r="PES5" s="61"/>
      <c r="PET5" s="61"/>
      <c r="PEU5" s="61"/>
      <c r="PEV5" s="61"/>
      <c r="PEW5" s="61"/>
      <c r="PEX5" s="61"/>
      <c r="PEY5" s="61"/>
      <c r="PEZ5" s="61"/>
      <c r="PFA5" s="61"/>
      <c r="PFB5" s="61"/>
      <c r="PFC5" s="61"/>
      <c r="PFD5" s="61"/>
      <c r="PFE5" s="61"/>
      <c r="PFF5" s="61"/>
      <c r="PFG5" s="61"/>
      <c r="PFH5" s="61"/>
      <c r="PFI5" s="61"/>
      <c r="PFJ5" s="61"/>
      <c r="PFK5" s="61"/>
      <c r="PFL5" s="61"/>
      <c r="PFM5" s="61"/>
      <c r="PFN5" s="61"/>
      <c r="PFO5" s="61"/>
      <c r="PFP5" s="61"/>
      <c r="PFQ5" s="61"/>
      <c r="PFR5" s="61"/>
      <c r="PFS5" s="61"/>
      <c r="PFT5" s="61"/>
      <c r="PFU5" s="61"/>
      <c r="PFV5" s="61"/>
      <c r="PFW5" s="61"/>
      <c r="PFX5" s="61"/>
      <c r="PFY5" s="61"/>
      <c r="PFZ5" s="61"/>
      <c r="PGA5" s="61"/>
      <c r="PGB5" s="61"/>
      <c r="PGC5" s="61"/>
      <c r="PGD5" s="61"/>
      <c r="PGE5" s="61"/>
      <c r="PGF5" s="61"/>
      <c r="PGG5" s="61"/>
      <c r="PGH5" s="61"/>
      <c r="PGI5" s="61"/>
      <c r="PGJ5" s="61"/>
      <c r="PGK5" s="61"/>
      <c r="PGL5" s="61"/>
      <c r="PGM5" s="61"/>
      <c r="PGN5" s="61"/>
      <c r="PGO5" s="61"/>
      <c r="PGP5" s="61"/>
      <c r="PGQ5" s="61"/>
      <c r="PGR5" s="61"/>
      <c r="PGS5" s="61"/>
      <c r="PGT5" s="61"/>
      <c r="PGU5" s="61"/>
      <c r="PGV5" s="61"/>
      <c r="PGW5" s="61"/>
      <c r="PGX5" s="61"/>
      <c r="PGY5" s="61"/>
      <c r="PGZ5" s="61"/>
      <c r="PHA5" s="61"/>
      <c r="PHB5" s="61"/>
      <c r="PHC5" s="61"/>
      <c r="PHD5" s="61"/>
      <c r="PHE5" s="61"/>
      <c r="PHF5" s="61"/>
      <c r="PHG5" s="61"/>
      <c r="PHH5" s="61"/>
      <c r="PHI5" s="61"/>
      <c r="PHJ5" s="61"/>
      <c r="PHK5" s="61"/>
      <c r="PHL5" s="61"/>
      <c r="PHM5" s="61"/>
      <c r="PHN5" s="61"/>
      <c r="PHO5" s="61"/>
      <c r="PHP5" s="61"/>
      <c r="PHQ5" s="61"/>
      <c r="PHR5" s="61"/>
      <c r="PHS5" s="61"/>
      <c r="PHT5" s="61"/>
      <c r="PHU5" s="61"/>
      <c r="PHV5" s="61"/>
      <c r="PHW5" s="61"/>
      <c r="PHX5" s="61"/>
      <c r="PHY5" s="61"/>
      <c r="PHZ5" s="61"/>
      <c r="PIA5" s="61"/>
      <c r="PIB5" s="61"/>
      <c r="PIC5" s="61"/>
      <c r="PID5" s="61"/>
      <c r="PIE5" s="61"/>
      <c r="PIF5" s="61"/>
      <c r="PIG5" s="61"/>
      <c r="PIH5" s="61"/>
      <c r="PII5" s="61"/>
      <c r="PIJ5" s="61"/>
      <c r="PIK5" s="61"/>
      <c r="PIL5" s="61"/>
      <c r="PIM5" s="61"/>
      <c r="PIN5" s="61"/>
      <c r="PIO5" s="61"/>
      <c r="PIP5" s="61"/>
      <c r="PIQ5" s="61"/>
      <c r="PIR5" s="61"/>
      <c r="PIS5" s="61"/>
      <c r="PIT5" s="61"/>
      <c r="PIU5" s="61"/>
      <c r="PIV5" s="61"/>
      <c r="PIW5" s="61"/>
      <c r="PIX5" s="61"/>
      <c r="PIY5" s="61"/>
      <c r="PIZ5" s="61"/>
      <c r="PJA5" s="61"/>
      <c r="PJB5" s="61"/>
      <c r="PJC5" s="61"/>
      <c r="PJD5" s="61"/>
      <c r="PJE5" s="61"/>
      <c r="PJF5" s="61"/>
      <c r="PJG5" s="61"/>
      <c r="PJH5" s="61"/>
      <c r="PJI5" s="61"/>
      <c r="PJJ5" s="61"/>
      <c r="PJK5" s="61"/>
      <c r="PJL5" s="61"/>
      <c r="PJM5" s="61"/>
      <c r="PJN5" s="61"/>
      <c r="PJO5" s="61"/>
      <c r="PJP5" s="61"/>
      <c r="PJQ5" s="61"/>
      <c r="PJR5" s="61"/>
      <c r="PJS5" s="61"/>
      <c r="PJT5" s="61"/>
      <c r="PJU5" s="61"/>
      <c r="PJV5" s="61"/>
      <c r="PJW5" s="61"/>
      <c r="PJX5" s="61"/>
      <c r="PJY5" s="61"/>
      <c r="PJZ5" s="61"/>
      <c r="PKA5" s="61"/>
      <c r="PKB5" s="61"/>
      <c r="PKC5" s="61"/>
      <c r="PKD5" s="61"/>
      <c r="PKE5" s="61"/>
      <c r="PKF5" s="61"/>
      <c r="PKG5" s="61"/>
      <c r="PKH5" s="61"/>
      <c r="PKI5" s="61"/>
      <c r="PKJ5" s="61"/>
      <c r="PKK5" s="61"/>
      <c r="PKL5" s="61"/>
      <c r="PKM5" s="61"/>
      <c r="PKN5" s="61"/>
      <c r="PKO5" s="61"/>
      <c r="PKP5" s="61"/>
      <c r="PKQ5" s="61"/>
      <c r="PKR5" s="61"/>
      <c r="PKS5" s="61"/>
      <c r="PKT5" s="61"/>
      <c r="PKU5" s="61"/>
      <c r="PKV5" s="61"/>
      <c r="PKW5" s="61"/>
      <c r="PKX5" s="61"/>
      <c r="PKY5" s="61"/>
      <c r="PKZ5" s="61"/>
      <c r="PLA5" s="61"/>
      <c r="PLB5" s="61"/>
      <c r="PLC5" s="61"/>
      <c r="PLD5" s="61"/>
      <c r="PLE5" s="61"/>
      <c r="PLF5" s="61"/>
      <c r="PLG5" s="61"/>
      <c r="PLH5" s="61"/>
      <c r="PLI5" s="61"/>
      <c r="PLJ5" s="61"/>
      <c r="PLK5" s="61"/>
      <c r="PLL5" s="61"/>
      <c r="PLM5" s="61"/>
      <c r="PLN5" s="61"/>
      <c r="PLO5" s="61"/>
      <c r="PLP5" s="61"/>
      <c r="PLQ5" s="61"/>
      <c r="PLR5" s="61"/>
      <c r="PLS5" s="61"/>
      <c r="PLT5" s="61"/>
      <c r="PLU5" s="61"/>
      <c r="PLV5" s="61"/>
      <c r="PLW5" s="61"/>
      <c r="PLX5" s="61"/>
      <c r="PLY5" s="61"/>
      <c r="PLZ5" s="61"/>
      <c r="PMA5" s="61"/>
      <c r="PMB5" s="61"/>
      <c r="PMC5" s="61"/>
      <c r="PMD5" s="61"/>
      <c r="PME5" s="61"/>
      <c r="PMF5" s="61"/>
      <c r="PMG5" s="61"/>
      <c r="PMH5" s="61"/>
      <c r="PMI5" s="61"/>
      <c r="PMJ5" s="61"/>
      <c r="PMK5" s="61"/>
      <c r="PML5" s="61"/>
      <c r="PMM5" s="61"/>
      <c r="PMN5" s="61"/>
      <c r="PMO5" s="61"/>
      <c r="PMP5" s="61"/>
      <c r="PMQ5" s="61"/>
      <c r="PMR5" s="61"/>
      <c r="PMS5" s="61"/>
      <c r="PMT5" s="61"/>
      <c r="PMU5" s="61"/>
      <c r="PMV5" s="61"/>
      <c r="PMW5" s="61"/>
      <c r="PMX5" s="61"/>
      <c r="PMY5" s="61"/>
      <c r="PMZ5" s="61"/>
      <c r="PNA5" s="61"/>
      <c r="PNB5" s="61"/>
      <c r="PNC5" s="61"/>
      <c r="PND5" s="61"/>
      <c r="PNE5" s="61"/>
      <c r="PNF5" s="61"/>
      <c r="PNG5" s="61"/>
      <c r="PNH5" s="61"/>
      <c r="PNI5" s="61"/>
      <c r="PNJ5" s="61"/>
      <c r="PNK5" s="61"/>
      <c r="PNL5" s="61"/>
      <c r="PNM5" s="61"/>
      <c r="PNN5" s="61"/>
      <c r="PNO5" s="61"/>
      <c r="PNP5" s="61"/>
      <c r="PNQ5" s="61"/>
      <c r="PNR5" s="61"/>
      <c r="PNS5" s="61"/>
      <c r="PNT5" s="61"/>
      <c r="PNU5" s="61"/>
      <c r="PNV5" s="61"/>
      <c r="PNW5" s="61"/>
      <c r="PNX5" s="61"/>
      <c r="PNY5" s="61"/>
      <c r="PNZ5" s="61"/>
      <c r="POA5" s="61"/>
      <c r="POB5" s="61"/>
      <c r="POC5" s="61"/>
      <c r="POD5" s="61"/>
      <c r="POE5" s="61"/>
      <c r="POF5" s="61"/>
      <c r="POG5" s="61"/>
      <c r="POH5" s="61"/>
      <c r="POI5" s="61"/>
      <c r="POJ5" s="61"/>
      <c r="POK5" s="61"/>
      <c r="POL5" s="61"/>
      <c r="POM5" s="61"/>
      <c r="PON5" s="61"/>
      <c r="POO5" s="61"/>
      <c r="POP5" s="61"/>
      <c r="POQ5" s="61"/>
      <c r="POR5" s="61"/>
      <c r="POS5" s="61"/>
      <c r="POT5" s="61"/>
      <c r="POU5" s="61"/>
      <c r="POV5" s="61"/>
      <c r="POW5" s="61"/>
      <c r="POX5" s="61"/>
      <c r="POY5" s="61"/>
      <c r="POZ5" s="61"/>
      <c r="PPA5" s="61"/>
      <c r="PPB5" s="61"/>
      <c r="PPC5" s="61"/>
      <c r="PPD5" s="61"/>
      <c r="PPE5" s="61"/>
      <c r="PPF5" s="61"/>
      <c r="PPG5" s="61"/>
      <c r="PPH5" s="61"/>
      <c r="PPI5" s="61"/>
      <c r="PPJ5" s="61"/>
      <c r="PPK5" s="61"/>
      <c r="PPL5" s="61"/>
      <c r="PPM5" s="61"/>
      <c r="PPN5" s="61"/>
      <c r="PPO5" s="61"/>
      <c r="PPP5" s="61"/>
      <c r="PPQ5" s="61"/>
      <c r="PPR5" s="61"/>
      <c r="PPS5" s="61"/>
      <c r="PPT5" s="61"/>
      <c r="PPU5" s="61"/>
      <c r="PPV5" s="61"/>
      <c r="PPW5" s="61"/>
      <c r="PPX5" s="61"/>
      <c r="PPY5" s="61"/>
      <c r="PPZ5" s="61"/>
      <c r="PQA5" s="61"/>
      <c r="PQB5" s="61"/>
      <c r="PQC5" s="61"/>
      <c r="PQD5" s="61"/>
      <c r="PQE5" s="61"/>
      <c r="PQF5" s="61"/>
      <c r="PQG5" s="61"/>
      <c r="PQH5" s="61"/>
      <c r="PQI5" s="61"/>
      <c r="PQJ5" s="61"/>
      <c r="PQK5" s="61"/>
      <c r="PQL5" s="61"/>
      <c r="PQM5" s="61"/>
      <c r="PQN5" s="61"/>
      <c r="PQO5" s="61"/>
      <c r="PQP5" s="61"/>
      <c r="PQQ5" s="61"/>
      <c r="PQR5" s="61"/>
      <c r="PQS5" s="61"/>
      <c r="PQT5" s="61"/>
      <c r="PQU5" s="61"/>
      <c r="PQV5" s="61"/>
      <c r="PQW5" s="61"/>
      <c r="PQX5" s="61"/>
      <c r="PQY5" s="61"/>
      <c r="PQZ5" s="61"/>
      <c r="PRA5" s="61"/>
      <c r="PRB5" s="61"/>
      <c r="PRC5" s="61"/>
      <c r="PRD5" s="61"/>
      <c r="PRE5" s="61"/>
      <c r="PRF5" s="61"/>
      <c r="PRG5" s="61"/>
      <c r="PRH5" s="61"/>
      <c r="PRI5" s="61"/>
      <c r="PRJ5" s="61"/>
      <c r="PRK5" s="61"/>
      <c r="PRL5" s="61"/>
      <c r="PRM5" s="61"/>
      <c r="PRN5" s="61"/>
      <c r="PRO5" s="61"/>
      <c r="PRP5" s="61"/>
      <c r="PRQ5" s="61"/>
      <c r="PRR5" s="61"/>
      <c r="PRS5" s="61"/>
      <c r="PRT5" s="61"/>
      <c r="PRU5" s="61"/>
      <c r="PRV5" s="61"/>
      <c r="PRW5" s="61"/>
      <c r="PRX5" s="61"/>
      <c r="PRY5" s="61"/>
      <c r="PRZ5" s="61"/>
      <c r="PSA5" s="61"/>
      <c r="PSB5" s="61"/>
      <c r="PSC5" s="61"/>
      <c r="PSD5" s="61"/>
      <c r="PSE5" s="61"/>
      <c r="PSF5" s="61"/>
      <c r="PSG5" s="61"/>
      <c r="PSH5" s="61"/>
      <c r="PSI5" s="61"/>
      <c r="PSJ5" s="61"/>
      <c r="PSK5" s="61"/>
      <c r="PSL5" s="61"/>
      <c r="PSM5" s="61"/>
      <c r="PSN5" s="61"/>
      <c r="PSO5" s="61"/>
      <c r="PSP5" s="61"/>
      <c r="PSQ5" s="61"/>
      <c r="PSR5" s="61"/>
      <c r="PSS5" s="61"/>
      <c r="PST5" s="61"/>
      <c r="PSU5" s="61"/>
      <c r="PSV5" s="61"/>
      <c r="PSW5" s="61"/>
      <c r="PSX5" s="61"/>
      <c r="PSY5" s="61"/>
      <c r="PSZ5" s="61"/>
      <c r="PTA5" s="61"/>
      <c r="PTB5" s="61"/>
      <c r="PTC5" s="61"/>
      <c r="PTD5" s="61"/>
      <c r="PTE5" s="61"/>
      <c r="PTF5" s="61"/>
      <c r="PTG5" s="61"/>
      <c r="PTH5" s="61"/>
      <c r="PTI5" s="61"/>
      <c r="PTJ5" s="61"/>
      <c r="PTK5" s="61"/>
      <c r="PTL5" s="61"/>
      <c r="PTM5" s="61"/>
      <c r="PTN5" s="61"/>
      <c r="PTO5" s="61"/>
      <c r="PTP5" s="61"/>
      <c r="PTQ5" s="61"/>
      <c r="PTR5" s="61"/>
      <c r="PTS5" s="61"/>
      <c r="PTT5" s="61"/>
      <c r="PTU5" s="61"/>
      <c r="PTV5" s="61"/>
      <c r="PTW5" s="61"/>
      <c r="PTX5" s="61"/>
      <c r="PTY5" s="61"/>
      <c r="PTZ5" s="61"/>
      <c r="PUA5" s="61"/>
      <c r="PUB5" s="61"/>
      <c r="PUC5" s="61"/>
      <c r="PUD5" s="61"/>
      <c r="PUE5" s="61"/>
      <c r="PUF5" s="61"/>
      <c r="PUG5" s="61"/>
      <c r="PUH5" s="61"/>
      <c r="PUI5" s="61"/>
      <c r="PUJ5" s="61"/>
      <c r="PUK5" s="61"/>
      <c r="PUL5" s="61"/>
      <c r="PUM5" s="61"/>
      <c r="PUN5" s="61"/>
      <c r="PUO5" s="61"/>
      <c r="PUP5" s="61"/>
      <c r="PUQ5" s="61"/>
      <c r="PUR5" s="61"/>
      <c r="PUS5" s="61"/>
      <c r="PUT5" s="61"/>
      <c r="PUU5" s="61"/>
      <c r="PUV5" s="61"/>
      <c r="PUW5" s="61"/>
      <c r="PUX5" s="61"/>
      <c r="PUY5" s="61"/>
      <c r="PUZ5" s="61"/>
      <c r="PVA5" s="61"/>
      <c r="PVB5" s="61"/>
      <c r="PVC5" s="61"/>
      <c r="PVD5" s="61"/>
      <c r="PVE5" s="61"/>
      <c r="PVF5" s="61"/>
      <c r="PVG5" s="61"/>
      <c r="PVH5" s="61"/>
      <c r="PVI5" s="61"/>
      <c r="PVJ5" s="61"/>
      <c r="PVK5" s="61"/>
      <c r="PVL5" s="61"/>
      <c r="PVM5" s="61"/>
      <c r="PVN5" s="61"/>
      <c r="PVO5" s="61"/>
      <c r="PVP5" s="61"/>
      <c r="PVQ5" s="61"/>
      <c r="PVR5" s="61"/>
      <c r="PVS5" s="61"/>
      <c r="PVT5" s="61"/>
      <c r="PVU5" s="61"/>
      <c r="PVV5" s="61"/>
      <c r="PVW5" s="61"/>
      <c r="PVX5" s="61"/>
      <c r="PVY5" s="61"/>
      <c r="PVZ5" s="61"/>
      <c r="PWA5" s="61"/>
      <c r="PWB5" s="61"/>
      <c r="PWC5" s="61"/>
      <c r="PWD5" s="61"/>
      <c r="PWE5" s="61"/>
      <c r="PWF5" s="61"/>
      <c r="PWG5" s="61"/>
      <c r="PWH5" s="61"/>
      <c r="PWI5" s="61"/>
      <c r="PWJ5" s="61"/>
      <c r="PWK5" s="61"/>
      <c r="PWL5" s="61"/>
      <c r="PWM5" s="61"/>
      <c r="PWN5" s="61"/>
      <c r="PWO5" s="61"/>
      <c r="PWP5" s="61"/>
      <c r="PWQ5" s="61"/>
      <c r="PWR5" s="61"/>
      <c r="PWS5" s="61"/>
      <c r="PWT5" s="61"/>
      <c r="PWU5" s="61"/>
      <c r="PWV5" s="61"/>
      <c r="PWW5" s="61"/>
      <c r="PWX5" s="61"/>
      <c r="PWY5" s="61"/>
      <c r="PWZ5" s="61"/>
      <c r="PXA5" s="61"/>
      <c r="PXB5" s="61"/>
      <c r="PXC5" s="61"/>
      <c r="PXD5" s="61"/>
      <c r="PXE5" s="61"/>
      <c r="PXF5" s="61"/>
      <c r="PXG5" s="61"/>
      <c r="PXH5" s="61"/>
      <c r="PXI5" s="61"/>
      <c r="PXJ5" s="61"/>
      <c r="PXK5" s="61"/>
      <c r="PXL5" s="61"/>
      <c r="PXM5" s="61"/>
      <c r="PXN5" s="61"/>
      <c r="PXO5" s="61"/>
      <c r="PXP5" s="61"/>
      <c r="PXQ5" s="61"/>
      <c r="PXR5" s="61"/>
      <c r="PXS5" s="61"/>
      <c r="PXT5" s="61"/>
      <c r="PXU5" s="61"/>
      <c r="PXV5" s="61"/>
      <c r="PXW5" s="61"/>
      <c r="PXX5" s="61"/>
      <c r="PXY5" s="61"/>
      <c r="PXZ5" s="61"/>
      <c r="PYA5" s="61"/>
      <c r="PYB5" s="61"/>
      <c r="PYC5" s="61"/>
      <c r="PYD5" s="61"/>
      <c r="PYE5" s="61"/>
      <c r="PYF5" s="61"/>
      <c r="PYG5" s="61"/>
      <c r="PYH5" s="61"/>
      <c r="PYI5" s="61"/>
      <c r="PYJ5" s="61"/>
      <c r="PYK5" s="61"/>
      <c r="PYL5" s="61"/>
      <c r="PYM5" s="61"/>
      <c r="PYN5" s="61"/>
      <c r="PYO5" s="61"/>
      <c r="PYP5" s="61"/>
      <c r="PYQ5" s="61"/>
      <c r="PYR5" s="61"/>
      <c r="PYS5" s="61"/>
      <c r="PYT5" s="61"/>
      <c r="PYU5" s="61"/>
      <c r="PYV5" s="61"/>
      <c r="PYW5" s="61"/>
      <c r="PYX5" s="61"/>
      <c r="PYY5" s="61"/>
      <c r="PYZ5" s="61"/>
      <c r="PZA5" s="61"/>
      <c r="PZB5" s="61"/>
      <c r="PZC5" s="61"/>
      <c r="PZD5" s="61"/>
      <c r="PZE5" s="61"/>
      <c r="PZF5" s="61"/>
      <c r="PZG5" s="61"/>
      <c r="PZH5" s="61"/>
      <c r="PZI5" s="61"/>
      <c r="PZJ5" s="61"/>
      <c r="PZK5" s="61"/>
      <c r="PZL5" s="61"/>
      <c r="PZM5" s="61"/>
      <c r="PZN5" s="61"/>
      <c r="PZO5" s="61"/>
      <c r="PZP5" s="61"/>
      <c r="PZQ5" s="61"/>
      <c r="PZR5" s="61"/>
      <c r="PZS5" s="61"/>
      <c r="PZT5" s="61"/>
      <c r="PZU5" s="61"/>
      <c r="PZV5" s="61"/>
      <c r="PZW5" s="61"/>
      <c r="PZX5" s="61"/>
      <c r="PZY5" s="61"/>
      <c r="PZZ5" s="61"/>
      <c r="QAA5" s="61"/>
      <c r="QAB5" s="61"/>
      <c r="QAC5" s="61"/>
      <c r="QAD5" s="61"/>
      <c r="QAE5" s="61"/>
      <c r="QAF5" s="61"/>
      <c r="QAG5" s="61"/>
      <c r="QAH5" s="61"/>
      <c r="QAI5" s="61"/>
      <c r="QAJ5" s="61"/>
      <c r="QAK5" s="61"/>
      <c r="QAL5" s="61"/>
      <c r="QAM5" s="61"/>
      <c r="QAN5" s="61"/>
      <c r="QAO5" s="61"/>
      <c r="QAP5" s="61"/>
      <c r="QAQ5" s="61"/>
      <c r="QAR5" s="61"/>
      <c r="QAS5" s="61"/>
      <c r="QAT5" s="61"/>
      <c r="QAU5" s="61"/>
      <c r="QAV5" s="61"/>
      <c r="QAW5" s="61"/>
      <c r="QAX5" s="61"/>
      <c r="QAY5" s="61"/>
      <c r="QAZ5" s="61"/>
      <c r="QBA5" s="61"/>
      <c r="QBB5" s="61"/>
      <c r="QBC5" s="61"/>
      <c r="QBD5" s="61"/>
      <c r="QBE5" s="61"/>
      <c r="QBF5" s="61"/>
      <c r="QBG5" s="61"/>
      <c r="QBH5" s="61"/>
      <c r="QBI5" s="61"/>
      <c r="QBJ5" s="61"/>
      <c r="QBK5" s="61"/>
      <c r="QBL5" s="61"/>
      <c r="QBM5" s="61"/>
      <c r="QBN5" s="61"/>
      <c r="QBO5" s="61"/>
      <c r="QBP5" s="61"/>
      <c r="QBQ5" s="61"/>
      <c r="QBR5" s="61"/>
      <c r="QBS5" s="61"/>
      <c r="QBT5" s="61"/>
      <c r="QBU5" s="61"/>
      <c r="QBV5" s="61"/>
      <c r="QBW5" s="61"/>
      <c r="QBX5" s="61"/>
      <c r="QBY5" s="61"/>
      <c r="QBZ5" s="61"/>
      <c r="QCA5" s="61"/>
      <c r="QCB5" s="61"/>
      <c r="QCC5" s="61"/>
      <c r="QCD5" s="61"/>
      <c r="QCE5" s="61"/>
      <c r="QCF5" s="61"/>
      <c r="QCG5" s="61"/>
      <c r="QCH5" s="61"/>
      <c r="QCI5" s="61"/>
      <c r="QCJ5" s="61"/>
      <c r="QCK5" s="61"/>
      <c r="QCL5" s="61"/>
      <c r="QCM5" s="61"/>
      <c r="QCN5" s="61"/>
      <c r="QCO5" s="61"/>
      <c r="QCP5" s="61"/>
      <c r="QCQ5" s="61"/>
      <c r="QCR5" s="61"/>
      <c r="QCS5" s="61"/>
      <c r="QCT5" s="61"/>
      <c r="QCU5" s="61"/>
      <c r="QCV5" s="61"/>
      <c r="QCW5" s="61"/>
      <c r="QCX5" s="61"/>
      <c r="QCY5" s="61"/>
      <c r="QCZ5" s="61"/>
      <c r="QDA5" s="61"/>
      <c r="QDB5" s="61"/>
      <c r="QDC5" s="61"/>
      <c r="QDD5" s="61"/>
      <c r="QDE5" s="61"/>
      <c r="QDF5" s="61"/>
      <c r="QDG5" s="61"/>
      <c r="QDH5" s="61"/>
      <c r="QDI5" s="61"/>
      <c r="QDJ5" s="61"/>
      <c r="QDK5" s="61"/>
      <c r="QDL5" s="61"/>
      <c r="QDM5" s="61"/>
      <c r="QDN5" s="61"/>
      <c r="QDO5" s="61"/>
      <c r="QDP5" s="61"/>
      <c r="QDQ5" s="61"/>
      <c r="QDR5" s="61"/>
      <c r="QDS5" s="61"/>
      <c r="QDT5" s="61"/>
      <c r="QDU5" s="61"/>
      <c r="QDV5" s="61"/>
      <c r="QDW5" s="61"/>
      <c r="QDX5" s="61"/>
      <c r="QDY5" s="61"/>
      <c r="QDZ5" s="61"/>
      <c r="QEA5" s="61"/>
      <c r="QEB5" s="61"/>
      <c r="QEC5" s="61"/>
      <c r="QED5" s="61"/>
      <c r="QEE5" s="61"/>
      <c r="QEF5" s="61"/>
      <c r="QEG5" s="61"/>
      <c r="QEH5" s="61"/>
      <c r="QEI5" s="61"/>
      <c r="QEJ5" s="61"/>
      <c r="QEK5" s="61"/>
      <c r="QEL5" s="61"/>
      <c r="QEM5" s="61"/>
      <c r="QEN5" s="61"/>
      <c r="QEO5" s="61"/>
      <c r="QEP5" s="61"/>
      <c r="QEQ5" s="61"/>
      <c r="QER5" s="61"/>
      <c r="QES5" s="61"/>
      <c r="QET5" s="61"/>
      <c r="QEU5" s="61"/>
      <c r="QEV5" s="61"/>
      <c r="QEW5" s="61"/>
      <c r="QEX5" s="61"/>
      <c r="QEY5" s="61"/>
      <c r="QEZ5" s="61"/>
      <c r="QFA5" s="61"/>
      <c r="QFB5" s="61"/>
      <c r="QFC5" s="61"/>
      <c r="QFD5" s="61"/>
      <c r="QFE5" s="61"/>
      <c r="QFF5" s="61"/>
      <c r="QFG5" s="61"/>
      <c r="QFH5" s="61"/>
      <c r="QFI5" s="61"/>
      <c r="QFJ5" s="61"/>
      <c r="QFK5" s="61"/>
      <c r="QFL5" s="61"/>
      <c r="QFM5" s="61"/>
      <c r="QFN5" s="61"/>
      <c r="QFO5" s="61"/>
      <c r="QFP5" s="61"/>
      <c r="QFQ5" s="61"/>
      <c r="QFR5" s="61"/>
      <c r="QFS5" s="61"/>
      <c r="QFT5" s="61"/>
      <c r="QFU5" s="61"/>
      <c r="QFV5" s="61"/>
      <c r="QFW5" s="61"/>
      <c r="QFX5" s="61"/>
      <c r="QFY5" s="61"/>
      <c r="QFZ5" s="61"/>
      <c r="QGA5" s="61"/>
      <c r="QGB5" s="61"/>
      <c r="QGC5" s="61"/>
      <c r="QGD5" s="61"/>
      <c r="QGE5" s="61"/>
      <c r="QGF5" s="61"/>
      <c r="QGG5" s="61"/>
      <c r="QGH5" s="61"/>
      <c r="QGI5" s="61"/>
      <c r="QGJ5" s="61"/>
      <c r="QGK5" s="61"/>
      <c r="QGL5" s="61"/>
      <c r="QGM5" s="61"/>
      <c r="QGN5" s="61"/>
      <c r="QGO5" s="61"/>
      <c r="QGP5" s="61"/>
      <c r="QGQ5" s="61"/>
      <c r="QGR5" s="61"/>
      <c r="QGS5" s="61"/>
      <c r="QGT5" s="61"/>
      <c r="QGU5" s="61"/>
      <c r="QGV5" s="61"/>
      <c r="QGW5" s="61"/>
      <c r="QGX5" s="61"/>
      <c r="QGY5" s="61"/>
      <c r="QGZ5" s="61"/>
      <c r="QHA5" s="61"/>
      <c r="QHB5" s="61"/>
      <c r="QHC5" s="61"/>
      <c r="QHD5" s="61"/>
      <c r="QHE5" s="61"/>
      <c r="QHF5" s="61"/>
      <c r="QHG5" s="61"/>
      <c r="QHH5" s="61"/>
      <c r="QHI5" s="61"/>
      <c r="QHJ5" s="61"/>
      <c r="QHK5" s="61"/>
      <c r="QHL5" s="61"/>
      <c r="QHM5" s="61"/>
      <c r="QHN5" s="61"/>
      <c r="QHO5" s="61"/>
      <c r="QHP5" s="61"/>
      <c r="QHQ5" s="61"/>
      <c r="QHR5" s="61"/>
      <c r="QHS5" s="61"/>
      <c r="QHT5" s="61"/>
      <c r="QHU5" s="61"/>
      <c r="QHV5" s="61"/>
      <c r="QHW5" s="61"/>
      <c r="QHX5" s="61"/>
      <c r="QHY5" s="61"/>
      <c r="QHZ5" s="61"/>
      <c r="QIA5" s="61"/>
      <c r="QIB5" s="61"/>
      <c r="QIC5" s="61"/>
      <c r="QID5" s="61"/>
      <c r="QIE5" s="61"/>
      <c r="QIF5" s="61"/>
      <c r="QIG5" s="61"/>
      <c r="QIH5" s="61"/>
      <c r="QII5" s="61"/>
      <c r="QIJ5" s="61"/>
      <c r="QIK5" s="61"/>
      <c r="QIL5" s="61"/>
      <c r="QIM5" s="61"/>
      <c r="QIN5" s="61"/>
      <c r="QIO5" s="61"/>
      <c r="QIP5" s="61"/>
      <c r="QIQ5" s="61"/>
      <c r="QIR5" s="61"/>
      <c r="QIS5" s="61"/>
      <c r="QIT5" s="61"/>
      <c r="QIU5" s="61"/>
      <c r="QIV5" s="61"/>
      <c r="QIW5" s="61"/>
      <c r="QIX5" s="61"/>
      <c r="QIY5" s="61"/>
      <c r="QIZ5" s="61"/>
      <c r="QJA5" s="61"/>
      <c r="QJB5" s="61"/>
      <c r="QJC5" s="61"/>
      <c r="QJD5" s="61"/>
      <c r="QJE5" s="61"/>
      <c r="QJF5" s="61"/>
      <c r="QJG5" s="61"/>
      <c r="QJH5" s="61"/>
      <c r="QJI5" s="61"/>
      <c r="QJJ5" s="61"/>
      <c r="QJK5" s="61"/>
      <c r="QJL5" s="61"/>
      <c r="QJM5" s="61"/>
      <c r="QJN5" s="61"/>
      <c r="QJO5" s="61"/>
      <c r="QJP5" s="61"/>
      <c r="QJQ5" s="61"/>
      <c r="QJR5" s="61"/>
      <c r="QJS5" s="61"/>
      <c r="QJT5" s="61"/>
      <c r="QJU5" s="61"/>
      <c r="QJV5" s="61"/>
      <c r="QJW5" s="61"/>
      <c r="QJX5" s="61"/>
      <c r="QJY5" s="61"/>
      <c r="QJZ5" s="61"/>
      <c r="QKA5" s="61"/>
      <c r="QKB5" s="61"/>
      <c r="QKC5" s="61"/>
      <c r="QKD5" s="61"/>
      <c r="QKE5" s="61"/>
      <c r="QKF5" s="61"/>
      <c r="QKG5" s="61"/>
      <c r="QKH5" s="61"/>
      <c r="QKI5" s="61"/>
      <c r="QKJ5" s="61"/>
      <c r="QKK5" s="61"/>
      <c r="QKL5" s="61"/>
      <c r="QKM5" s="61"/>
      <c r="QKN5" s="61"/>
      <c r="QKO5" s="61"/>
      <c r="QKP5" s="61"/>
      <c r="QKQ5" s="61"/>
      <c r="QKR5" s="61"/>
      <c r="QKS5" s="61"/>
      <c r="QKT5" s="61"/>
      <c r="QKU5" s="61"/>
      <c r="QKV5" s="61"/>
      <c r="QKW5" s="61"/>
      <c r="QKX5" s="61"/>
      <c r="QKY5" s="61"/>
      <c r="QKZ5" s="61"/>
      <c r="QLA5" s="61"/>
      <c r="QLB5" s="61"/>
      <c r="QLC5" s="61"/>
      <c r="QLD5" s="61"/>
      <c r="QLE5" s="61"/>
      <c r="QLF5" s="61"/>
      <c r="QLG5" s="61"/>
      <c r="QLH5" s="61"/>
      <c r="QLI5" s="61"/>
      <c r="QLJ5" s="61"/>
      <c r="QLK5" s="61"/>
      <c r="QLL5" s="61"/>
      <c r="QLM5" s="61"/>
      <c r="QLN5" s="61"/>
      <c r="QLO5" s="61"/>
      <c r="QLP5" s="61"/>
      <c r="QLQ5" s="61"/>
      <c r="QLR5" s="61"/>
      <c r="QLS5" s="61"/>
      <c r="QLT5" s="61"/>
      <c r="QLU5" s="61"/>
      <c r="QLV5" s="61"/>
      <c r="QLW5" s="61"/>
      <c r="QLX5" s="61"/>
      <c r="QLY5" s="61"/>
      <c r="QLZ5" s="61"/>
      <c r="QMA5" s="61"/>
      <c r="QMB5" s="61"/>
      <c r="QMC5" s="61"/>
      <c r="QMD5" s="61"/>
      <c r="QME5" s="61"/>
      <c r="QMF5" s="61"/>
      <c r="QMG5" s="61"/>
      <c r="QMH5" s="61"/>
      <c r="QMI5" s="61"/>
      <c r="QMJ5" s="61"/>
      <c r="QMK5" s="61"/>
      <c r="QML5" s="61"/>
      <c r="QMM5" s="61"/>
      <c r="QMN5" s="61"/>
      <c r="QMO5" s="61"/>
      <c r="QMP5" s="61"/>
      <c r="QMQ5" s="61"/>
      <c r="QMR5" s="61"/>
      <c r="QMS5" s="61"/>
      <c r="QMT5" s="61"/>
      <c r="QMU5" s="61"/>
      <c r="QMV5" s="61"/>
      <c r="QMW5" s="61"/>
      <c r="QMX5" s="61"/>
      <c r="QMY5" s="61"/>
      <c r="QMZ5" s="61"/>
      <c r="QNA5" s="61"/>
      <c r="QNB5" s="61"/>
      <c r="QNC5" s="61"/>
      <c r="QND5" s="61"/>
      <c r="QNE5" s="61"/>
      <c r="QNF5" s="61"/>
      <c r="QNG5" s="61"/>
      <c r="QNH5" s="61"/>
      <c r="QNI5" s="61"/>
      <c r="QNJ5" s="61"/>
      <c r="QNK5" s="61"/>
      <c r="QNL5" s="61"/>
      <c r="QNM5" s="61"/>
      <c r="QNN5" s="61"/>
      <c r="QNO5" s="61"/>
      <c r="QNP5" s="61"/>
      <c r="QNQ5" s="61"/>
      <c r="QNR5" s="61"/>
      <c r="QNS5" s="61"/>
      <c r="QNT5" s="61"/>
      <c r="QNU5" s="61"/>
      <c r="QNV5" s="61"/>
      <c r="QNW5" s="61"/>
      <c r="QNX5" s="61"/>
      <c r="QNY5" s="61"/>
      <c r="QNZ5" s="61"/>
      <c r="QOA5" s="61"/>
      <c r="QOB5" s="61"/>
      <c r="QOC5" s="61"/>
      <c r="QOD5" s="61"/>
      <c r="QOE5" s="61"/>
      <c r="QOF5" s="61"/>
      <c r="QOG5" s="61"/>
      <c r="QOH5" s="61"/>
      <c r="QOI5" s="61"/>
      <c r="QOJ5" s="61"/>
      <c r="QOK5" s="61"/>
      <c r="QOL5" s="61"/>
      <c r="QOM5" s="61"/>
      <c r="QON5" s="61"/>
      <c r="QOO5" s="61"/>
      <c r="QOP5" s="61"/>
      <c r="QOQ5" s="61"/>
      <c r="QOR5" s="61"/>
      <c r="QOS5" s="61"/>
      <c r="QOT5" s="61"/>
      <c r="QOU5" s="61"/>
      <c r="QOV5" s="61"/>
      <c r="QOW5" s="61"/>
      <c r="QOX5" s="61"/>
      <c r="QOY5" s="61"/>
      <c r="QOZ5" s="61"/>
      <c r="QPA5" s="61"/>
      <c r="QPB5" s="61"/>
      <c r="QPC5" s="61"/>
      <c r="QPD5" s="61"/>
      <c r="QPE5" s="61"/>
      <c r="QPF5" s="61"/>
      <c r="QPG5" s="61"/>
      <c r="QPH5" s="61"/>
      <c r="QPI5" s="61"/>
      <c r="QPJ5" s="61"/>
      <c r="QPK5" s="61"/>
      <c r="QPL5" s="61"/>
      <c r="QPM5" s="61"/>
      <c r="QPN5" s="61"/>
      <c r="QPO5" s="61"/>
      <c r="QPP5" s="61"/>
      <c r="QPQ5" s="61"/>
      <c r="QPR5" s="61"/>
      <c r="QPS5" s="61"/>
      <c r="QPT5" s="61"/>
      <c r="QPU5" s="61"/>
      <c r="QPV5" s="61"/>
      <c r="QPW5" s="61"/>
      <c r="QPX5" s="61"/>
      <c r="QPY5" s="61"/>
      <c r="QPZ5" s="61"/>
      <c r="QQA5" s="61"/>
      <c r="QQB5" s="61"/>
      <c r="QQC5" s="61"/>
      <c r="QQD5" s="61"/>
      <c r="QQE5" s="61"/>
      <c r="QQF5" s="61"/>
      <c r="QQG5" s="61"/>
      <c r="QQH5" s="61"/>
      <c r="QQI5" s="61"/>
      <c r="QQJ5" s="61"/>
      <c r="QQK5" s="61"/>
      <c r="QQL5" s="61"/>
      <c r="QQM5" s="61"/>
      <c r="QQN5" s="61"/>
      <c r="QQO5" s="61"/>
      <c r="QQP5" s="61"/>
      <c r="QQQ5" s="61"/>
      <c r="QQR5" s="61"/>
      <c r="QQS5" s="61"/>
      <c r="QQT5" s="61"/>
      <c r="QQU5" s="61"/>
      <c r="QQV5" s="61"/>
      <c r="QQW5" s="61"/>
      <c r="QQX5" s="61"/>
      <c r="QQY5" s="61"/>
      <c r="QQZ5" s="61"/>
      <c r="QRA5" s="61"/>
      <c r="QRB5" s="61"/>
      <c r="QRC5" s="61"/>
      <c r="QRD5" s="61"/>
      <c r="QRE5" s="61"/>
      <c r="QRF5" s="61"/>
      <c r="QRG5" s="61"/>
      <c r="QRH5" s="61"/>
      <c r="QRI5" s="61"/>
      <c r="QRJ5" s="61"/>
      <c r="QRK5" s="61"/>
      <c r="QRL5" s="61"/>
      <c r="QRM5" s="61"/>
      <c r="QRN5" s="61"/>
      <c r="QRO5" s="61"/>
      <c r="QRP5" s="61"/>
      <c r="QRQ5" s="61"/>
      <c r="QRR5" s="61"/>
      <c r="QRS5" s="61"/>
      <c r="QRT5" s="61"/>
      <c r="QRU5" s="61"/>
      <c r="QRV5" s="61"/>
      <c r="QRW5" s="61"/>
      <c r="QRX5" s="61"/>
      <c r="QRY5" s="61"/>
      <c r="QRZ5" s="61"/>
      <c r="QSA5" s="61"/>
      <c r="QSB5" s="61"/>
      <c r="QSC5" s="61"/>
      <c r="QSD5" s="61"/>
      <c r="QSE5" s="61"/>
      <c r="QSF5" s="61"/>
      <c r="QSG5" s="61"/>
      <c r="QSH5" s="61"/>
      <c r="QSI5" s="61"/>
      <c r="QSJ5" s="61"/>
      <c r="QSK5" s="61"/>
      <c r="QSL5" s="61"/>
      <c r="QSM5" s="61"/>
      <c r="QSN5" s="61"/>
      <c r="QSO5" s="61"/>
      <c r="QSP5" s="61"/>
      <c r="QSQ5" s="61"/>
      <c r="QSR5" s="61"/>
      <c r="QSS5" s="61"/>
      <c r="QST5" s="61"/>
      <c r="QSU5" s="61"/>
      <c r="QSV5" s="61"/>
      <c r="QSW5" s="61"/>
      <c r="QSX5" s="61"/>
      <c r="QSY5" s="61"/>
      <c r="QSZ5" s="61"/>
      <c r="QTA5" s="61"/>
      <c r="QTB5" s="61"/>
      <c r="QTC5" s="61"/>
      <c r="QTD5" s="61"/>
      <c r="QTE5" s="61"/>
      <c r="QTF5" s="61"/>
      <c r="QTG5" s="61"/>
      <c r="QTH5" s="61"/>
      <c r="QTI5" s="61"/>
      <c r="QTJ5" s="61"/>
      <c r="QTK5" s="61"/>
      <c r="QTL5" s="61"/>
      <c r="QTM5" s="61"/>
      <c r="QTN5" s="61"/>
      <c r="QTO5" s="61"/>
      <c r="QTP5" s="61"/>
      <c r="QTQ5" s="61"/>
      <c r="QTR5" s="61"/>
      <c r="QTS5" s="61"/>
      <c r="QTT5" s="61"/>
      <c r="QTU5" s="61"/>
      <c r="QTV5" s="61"/>
      <c r="QTW5" s="61"/>
      <c r="QTX5" s="61"/>
      <c r="QTY5" s="61"/>
      <c r="QTZ5" s="61"/>
      <c r="QUA5" s="61"/>
      <c r="QUB5" s="61"/>
      <c r="QUC5" s="61"/>
      <c r="QUD5" s="61"/>
      <c r="QUE5" s="61"/>
      <c r="QUF5" s="61"/>
      <c r="QUG5" s="61"/>
      <c r="QUH5" s="61"/>
      <c r="QUI5" s="61"/>
      <c r="QUJ5" s="61"/>
      <c r="QUK5" s="61"/>
      <c r="QUL5" s="61"/>
      <c r="QUM5" s="61"/>
      <c r="QUN5" s="61"/>
      <c r="QUO5" s="61"/>
      <c r="QUP5" s="61"/>
      <c r="QUQ5" s="61"/>
      <c r="QUR5" s="61"/>
      <c r="QUS5" s="61"/>
      <c r="QUT5" s="61"/>
      <c r="QUU5" s="61"/>
      <c r="QUV5" s="61"/>
      <c r="QUW5" s="61"/>
      <c r="QUX5" s="61"/>
      <c r="QUY5" s="61"/>
      <c r="QUZ5" s="61"/>
      <c r="QVA5" s="61"/>
      <c r="QVB5" s="61"/>
      <c r="QVC5" s="61"/>
      <c r="QVD5" s="61"/>
      <c r="QVE5" s="61"/>
      <c r="QVF5" s="61"/>
      <c r="QVG5" s="61"/>
      <c r="QVH5" s="61"/>
      <c r="QVI5" s="61"/>
      <c r="QVJ5" s="61"/>
      <c r="QVK5" s="61"/>
      <c r="QVL5" s="61"/>
      <c r="QVM5" s="61"/>
      <c r="QVN5" s="61"/>
      <c r="QVO5" s="61"/>
      <c r="QVP5" s="61"/>
      <c r="QVQ5" s="61"/>
      <c r="QVR5" s="61"/>
      <c r="QVS5" s="61"/>
      <c r="QVT5" s="61"/>
      <c r="QVU5" s="61"/>
      <c r="QVV5" s="61"/>
      <c r="QVW5" s="61"/>
      <c r="QVX5" s="61"/>
      <c r="QVY5" s="61"/>
      <c r="QVZ5" s="61"/>
      <c r="QWA5" s="61"/>
      <c r="QWB5" s="61"/>
      <c r="QWC5" s="61"/>
      <c r="QWD5" s="61"/>
      <c r="QWE5" s="61"/>
      <c r="QWF5" s="61"/>
      <c r="QWG5" s="61"/>
      <c r="QWH5" s="61"/>
      <c r="QWI5" s="61"/>
      <c r="QWJ5" s="61"/>
      <c r="QWK5" s="61"/>
      <c r="QWL5" s="61"/>
      <c r="QWM5" s="61"/>
      <c r="QWN5" s="61"/>
      <c r="QWO5" s="61"/>
      <c r="QWP5" s="61"/>
      <c r="QWQ5" s="61"/>
      <c r="QWR5" s="61"/>
      <c r="QWS5" s="61"/>
      <c r="QWT5" s="61"/>
      <c r="QWU5" s="61"/>
      <c r="QWV5" s="61"/>
      <c r="QWW5" s="61"/>
      <c r="QWX5" s="61"/>
      <c r="QWY5" s="61"/>
      <c r="QWZ5" s="61"/>
      <c r="QXA5" s="61"/>
      <c r="QXB5" s="61"/>
      <c r="QXC5" s="61"/>
      <c r="QXD5" s="61"/>
      <c r="QXE5" s="61"/>
      <c r="QXF5" s="61"/>
      <c r="QXG5" s="61"/>
      <c r="QXH5" s="61"/>
      <c r="QXI5" s="61"/>
      <c r="QXJ5" s="61"/>
      <c r="QXK5" s="61"/>
      <c r="QXL5" s="61"/>
      <c r="QXM5" s="61"/>
      <c r="QXN5" s="61"/>
      <c r="QXO5" s="61"/>
      <c r="QXP5" s="61"/>
      <c r="QXQ5" s="61"/>
      <c r="QXR5" s="61"/>
      <c r="QXS5" s="61"/>
      <c r="QXT5" s="61"/>
      <c r="QXU5" s="61"/>
      <c r="QXV5" s="61"/>
      <c r="QXW5" s="61"/>
      <c r="QXX5" s="61"/>
      <c r="QXY5" s="61"/>
      <c r="QXZ5" s="61"/>
      <c r="QYA5" s="61"/>
      <c r="QYB5" s="61"/>
      <c r="QYC5" s="61"/>
      <c r="QYD5" s="61"/>
      <c r="QYE5" s="61"/>
      <c r="QYF5" s="61"/>
      <c r="QYG5" s="61"/>
      <c r="QYH5" s="61"/>
      <c r="QYI5" s="61"/>
      <c r="QYJ5" s="61"/>
      <c r="QYK5" s="61"/>
      <c r="QYL5" s="61"/>
      <c r="QYM5" s="61"/>
      <c r="QYN5" s="61"/>
      <c r="QYO5" s="61"/>
      <c r="QYP5" s="61"/>
      <c r="QYQ5" s="61"/>
      <c r="QYR5" s="61"/>
      <c r="QYS5" s="61"/>
      <c r="QYT5" s="61"/>
      <c r="QYU5" s="61"/>
      <c r="QYV5" s="61"/>
      <c r="QYW5" s="61"/>
      <c r="QYX5" s="61"/>
      <c r="QYY5" s="61"/>
      <c r="QYZ5" s="61"/>
      <c r="QZA5" s="61"/>
      <c r="QZB5" s="61"/>
      <c r="QZC5" s="61"/>
      <c r="QZD5" s="61"/>
      <c r="QZE5" s="61"/>
      <c r="QZF5" s="61"/>
      <c r="QZG5" s="61"/>
      <c r="QZH5" s="61"/>
      <c r="QZI5" s="61"/>
      <c r="QZJ5" s="61"/>
      <c r="QZK5" s="61"/>
      <c r="QZL5" s="61"/>
      <c r="QZM5" s="61"/>
      <c r="QZN5" s="61"/>
      <c r="QZO5" s="61"/>
      <c r="QZP5" s="61"/>
      <c r="QZQ5" s="61"/>
      <c r="QZR5" s="61"/>
      <c r="QZS5" s="61"/>
      <c r="QZT5" s="61"/>
      <c r="QZU5" s="61"/>
      <c r="QZV5" s="61"/>
      <c r="QZW5" s="61"/>
      <c r="QZX5" s="61"/>
      <c r="QZY5" s="61"/>
      <c r="QZZ5" s="61"/>
      <c r="RAA5" s="61"/>
      <c r="RAB5" s="61"/>
      <c r="RAC5" s="61"/>
      <c r="RAD5" s="61"/>
      <c r="RAE5" s="61"/>
      <c r="RAF5" s="61"/>
      <c r="RAG5" s="61"/>
      <c r="RAH5" s="61"/>
      <c r="RAI5" s="61"/>
      <c r="RAJ5" s="61"/>
      <c r="RAK5" s="61"/>
      <c r="RAL5" s="61"/>
      <c r="RAM5" s="61"/>
      <c r="RAN5" s="61"/>
      <c r="RAO5" s="61"/>
      <c r="RAP5" s="61"/>
      <c r="RAQ5" s="61"/>
      <c r="RAR5" s="61"/>
      <c r="RAS5" s="61"/>
      <c r="RAT5" s="61"/>
      <c r="RAU5" s="61"/>
      <c r="RAV5" s="61"/>
      <c r="RAW5" s="61"/>
      <c r="RAX5" s="61"/>
      <c r="RAY5" s="61"/>
      <c r="RAZ5" s="61"/>
      <c r="RBA5" s="61"/>
      <c r="RBB5" s="61"/>
      <c r="RBC5" s="61"/>
      <c r="RBD5" s="61"/>
      <c r="RBE5" s="61"/>
      <c r="RBF5" s="61"/>
      <c r="RBG5" s="61"/>
      <c r="RBH5" s="61"/>
      <c r="RBI5" s="61"/>
      <c r="RBJ5" s="61"/>
      <c r="RBK5" s="61"/>
      <c r="RBL5" s="61"/>
      <c r="RBM5" s="61"/>
      <c r="RBN5" s="61"/>
      <c r="RBO5" s="61"/>
      <c r="RBP5" s="61"/>
      <c r="RBQ5" s="61"/>
      <c r="RBR5" s="61"/>
      <c r="RBS5" s="61"/>
      <c r="RBT5" s="61"/>
      <c r="RBU5" s="61"/>
      <c r="RBV5" s="61"/>
      <c r="RBW5" s="61"/>
      <c r="RBX5" s="61"/>
      <c r="RBY5" s="61"/>
      <c r="RBZ5" s="61"/>
      <c r="RCA5" s="61"/>
      <c r="RCB5" s="61"/>
      <c r="RCC5" s="61"/>
      <c r="RCD5" s="61"/>
      <c r="RCE5" s="61"/>
      <c r="RCF5" s="61"/>
      <c r="RCG5" s="61"/>
      <c r="RCH5" s="61"/>
      <c r="RCI5" s="61"/>
      <c r="RCJ5" s="61"/>
      <c r="RCK5" s="61"/>
      <c r="RCL5" s="61"/>
      <c r="RCM5" s="61"/>
      <c r="RCN5" s="61"/>
      <c r="RCO5" s="61"/>
      <c r="RCP5" s="61"/>
      <c r="RCQ5" s="61"/>
      <c r="RCR5" s="61"/>
      <c r="RCS5" s="61"/>
      <c r="RCT5" s="61"/>
      <c r="RCU5" s="61"/>
      <c r="RCV5" s="61"/>
      <c r="RCW5" s="61"/>
      <c r="RCX5" s="61"/>
      <c r="RCY5" s="61"/>
      <c r="RCZ5" s="61"/>
      <c r="RDA5" s="61"/>
      <c r="RDB5" s="61"/>
      <c r="RDC5" s="61"/>
      <c r="RDD5" s="61"/>
      <c r="RDE5" s="61"/>
      <c r="RDF5" s="61"/>
      <c r="RDG5" s="61"/>
      <c r="RDH5" s="61"/>
      <c r="RDI5" s="61"/>
      <c r="RDJ5" s="61"/>
      <c r="RDK5" s="61"/>
      <c r="RDL5" s="61"/>
      <c r="RDM5" s="61"/>
      <c r="RDN5" s="61"/>
      <c r="RDO5" s="61"/>
      <c r="RDP5" s="61"/>
      <c r="RDQ5" s="61"/>
      <c r="RDR5" s="61"/>
      <c r="RDS5" s="61"/>
      <c r="RDT5" s="61"/>
      <c r="RDU5" s="61"/>
      <c r="RDV5" s="61"/>
      <c r="RDW5" s="61"/>
      <c r="RDX5" s="61"/>
      <c r="RDY5" s="61"/>
      <c r="RDZ5" s="61"/>
      <c r="REA5" s="61"/>
      <c r="REB5" s="61"/>
      <c r="REC5" s="61"/>
      <c r="RED5" s="61"/>
      <c r="REE5" s="61"/>
      <c r="REF5" s="61"/>
      <c r="REG5" s="61"/>
      <c r="REH5" s="61"/>
      <c r="REI5" s="61"/>
      <c r="REJ5" s="61"/>
      <c r="REK5" s="61"/>
      <c r="REL5" s="61"/>
      <c r="REM5" s="61"/>
      <c r="REN5" s="61"/>
      <c r="REO5" s="61"/>
      <c r="REP5" s="61"/>
      <c r="REQ5" s="61"/>
      <c r="RER5" s="61"/>
      <c r="RES5" s="61"/>
      <c r="RET5" s="61"/>
      <c r="REU5" s="61"/>
      <c r="REV5" s="61"/>
      <c r="REW5" s="61"/>
      <c r="REX5" s="61"/>
      <c r="REY5" s="61"/>
      <c r="REZ5" s="61"/>
      <c r="RFA5" s="61"/>
      <c r="RFB5" s="61"/>
      <c r="RFC5" s="61"/>
      <c r="RFD5" s="61"/>
      <c r="RFE5" s="61"/>
      <c r="RFF5" s="61"/>
      <c r="RFG5" s="61"/>
      <c r="RFH5" s="61"/>
      <c r="RFI5" s="61"/>
      <c r="RFJ5" s="61"/>
      <c r="RFK5" s="61"/>
      <c r="RFL5" s="61"/>
      <c r="RFM5" s="61"/>
      <c r="RFN5" s="61"/>
      <c r="RFO5" s="61"/>
      <c r="RFP5" s="61"/>
      <c r="RFQ5" s="61"/>
      <c r="RFR5" s="61"/>
      <c r="RFS5" s="61"/>
      <c r="RFT5" s="61"/>
      <c r="RFU5" s="61"/>
      <c r="RFV5" s="61"/>
      <c r="RFW5" s="61"/>
      <c r="RFX5" s="61"/>
      <c r="RFY5" s="61"/>
      <c r="RFZ5" s="61"/>
      <c r="RGA5" s="61"/>
      <c r="RGB5" s="61"/>
      <c r="RGC5" s="61"/>
      <c r="RGD5" s="61"/>
      <c r="RGE5" s="61"/>
      <c r="RGF5" s="61"/>
      <c r="RGG5" s="61"/>
      <c r="RGH5" s="61"/>
      <c r="RGI5" s="61"/>
      <c r="RGJ5" s="61"/>
      <c r="RGK5" s="61"/>
      <c r="RGL5" s="61"/>
      <c r="RGM5" s="61"/>
      <c r="RGN5" s="61"/>
      <c r="RGO5" s="61"/>
      <c r="RGP5" s="61"/>
      <c r="RGQ5" s="61"/>
      <c r="RGR5" s="61"/>
      <c r="RGS5" s="61"/>
      <c r="RGT5" s="61"/>
      <c r="RGU5" s="61"/>
      <c r="RGV5" s="61"/>
      <c r="RGW5" s="61"/>
      <c r="RGX5" s="61"/>
      <c r="RGY5" s="61"/>
      <c r="RGZ5" s="61"/>
      <c r="RHA5" s="61"/>
      <c r="RHB5" s="61"/>
      <c r="RHC5" s="61"/>
      <c r="RHD5" s="61"/>
      <c r="RHE5" s="61"/>
      <c r="RHF5" s="61"/>
      <c r="RHG5" s="61"/>
      <c r="RHH5" s="61"/>
      <c r="RHI5" s="61"/>
      <c r="RHJ5" s="61"/>
      <c r="RHK5" s="61"/>
      <c r="RHL5" s="61"/>
      <c r="RHM5" s="61"/>
      <c r="RHN5" s="61"/>
      <c r="RHO5" s="61"/>
      <c r="RHP5" s="61"/>
      <c r="RHQ5" s="61"/>
      <c r="RHR5" s="61"/>
      <c r="RHS5" s="61"/>
      <c r="RHT5" s="61"/>
      <c r="RHU5" s="61"/>
      <c r="RHV5" s="61"/>
      <c r="RHW5" s="61"/>
      <c r="RHX5" s="61"/>
      <c r="RHY5" s="61"/>
      <c r="RHZ5" s="61"/>
      <c r="RIA5" s="61"/>
      <c r="RIB5" s="61"/>
      <c r="RIC5" s="61"/>
      <c r="RID5" s="61"/>
      <c r="RIE5" s="61"/>
      <c r="RIF5" s="61"/>
      <c r="RIG5" s="61"/>
      <c r="RIH5" s="61"/>
      <c r="RII5" s="61"/>
      <c r="RIJ5" s="61"/>
      <c r="RIK5" s="61"/>
      <c r="RIL5" s="61"/>
      <c r="RIM5" s="61"/>
      <c r="RIN5" s="61"/>
      <c r="RIO5" s="61"/>
      <c r="RIP5" s="61"/>
      <c r="RIQ5" s="61"/>
      <c r="RIR5" s="61"/>
      <c r="RIS5" s="61"/>
      <c r="RIT5" s="61"/>
      <c r="RIU5" s="61"/>
      <c r="RIV5" s="61"/>
      <c r="RIW5" s="61"/>
      <c r="RIX5" s="61"/>
      <c r="RIY5" s="61"/>
      <c r="RIZ5" s="61"/>
      <c r="RJA5" s="61"/>
      <c r="RJB5" s="61"/>
      <c r="RJC5" s="61"/>
      <c r="RJD5" s="61"/>
      <c r="RJE5" s="61"/>
      <c r="RJF5" s="61"/>
      <c r="RJG5" s="61"/>
      <c r="RJH5" s="61"/>
      <c r="RJI5" s="61"/>
      <c r="RJJ5" s="61"/>
      <c r="RJK5" s="61"/>
      <c r="RJL5" s="61"/>
      <c r="RJM5" s="61"/>
      <c r="RJN5" s="61"/>
      <c r="RJO5" s="61"/>
      <c r="RJP5" s="61"/>
      <c r="RJQ5" s="61"/>
      <c r="RJR5" s="61"/>
      <c r="RJS5" s="61"/>
      <c r="RJT5" s="61"/>
      <c r="RJU5" s="61"/>
      <c r="RJV5" s="61"/>
      <c r="RJW5" s="61"/>
      <c r="RJX5" s="61"/>
      <c r="RJY5" s="61"/>
      <c r="RJZ5" s="61"/>
      <c r="RKA5" s="61"/>
      <c r="RKB5" s="61"/>
      <c r="RKC5" s="61"/>
      <c r="RKD5" s="61"/>
      <c r="RKE5" s="61"/>
      <c r="RKF5" s="61"/>
      <c r="RKG5" s="61"/>
      <c r="RKH5" s="61"/>
      <c r="RKI5" s="61"/>
      <c r="RKJ5" s="61"/>
      <c r="RKK5" s="61"/>
      <c r="RKL5" s="61"/>
      <c r="RKM5" s="61"/>
      <c r="RKN5" s="61"/>
      <c r="RKO5" s="61"/>
      <c r="RKP5" s="61"/>
      <c r="RKQ5" s="61"/>
      <c r="RKR5" s="61"/>
      <c r="RKS5" s="61"/>
      <c r="RKT5" s="61"/>
      <c r="RKU5" s="61"/>
      <c r="RKV5" s="61"/>
      <c r="RKW5" s="61"/>
      <c r="RKX5" s="61"/>
      <c r="RKY5" s="61"/>
      <c r="RKZ5" s="61"/>
      <c r="RLA5" s="61"/>
      <c r="RLB5" s="61"/>
      <c r="RLC5" s="61"/>
      <c r="RLD5" s="61"/>
      <c r="RLE5" s="61"/>
      <c r="RLF5" s="61"/>
      <c r="RLG5" s="61"/>
      <c r="RLH5" s="61"/>
      <c r="RLI5" s="61"/>
      <c r="RLJ5" s="61"/>
      <c r="RLK5" s="61"/>
      <c r="RLL5" s="61"/>
      <c r="RLM5" s="61"/>
      <c r="RLN5" s="61"/>
      <c r="RLO5" s="61"/>
      <c r="RLP5" s="61"/>
      <c r="RLQ5" s="61"/>
      <c r="RLR5" s="61"/>
      <c r="RLS5" s="61"/>
      <c r="RLT5" s="61"/>
      <c r="RLU5" s="61"/>
      <c r="RLV5" s="61"/>
      <c r="RLW5" s="61"/>
      <c r="RLX5" s="61"/>
      <c r="RLY5" s="61"/>
      <c r="RLZ5" s="61"/>
      <c r="RMA5" s="61"/>
      <c r="RMB5" s="61"/>
      <c r="RMC5" s="61"/>
      <c r="RMD5" s="61"/>
      <c r="RME5" s="61"/>
      <c r="RMF5" s="61"/>
      <c r="RMG5" s="61"/>
      <c r="RMH5" s="61"/>
      <c r="RMI5" s="61"/>
      <c r="RMJ5" s="61"/>
      <c r="RMK5" s="61"/>
      <c r="RML5" s="61"/>
      <c r="RMM5" s="61"/>
      <c r="RMN5" s="61"/>
      <c r="RMO5" s="61"/>
      <c r="RMP5" s="61"/>
      <c r="RMQ5" s="61"/>
      <c r="RMR5" s="61"/>
      <c r="RMS5" s="61"/>
      <c r="RMT5" s="61"/>
      <c r="RMU5" s="61"/>
      <c r="RMV5" s="61"/>
      <c r="RMW5" s="61"/>
      <c r="RMX5" s="61"/>
      <c r="RMY5" s="61"/>
      <c r="RMZ5" s="61"/>
      <c r="RNA5" s="61"/>
      <c r="RNB5" s="61"/>
      <c r="RNC5" s="61"/>
      <c r="RND5" s="61"/>
      <c r="RNE5" s="61"/>
      <c r="RNF5" s="61"/>
      <c r="RNG5" s="61"/>
      <c r="RNH5" s="61"/>
      <c r="RNI5" s="61"/>
      <c r="RNJ5" s="61"/>
      <c r="RNK5" s="61"/>
      <c r="RNL5" s="61"/>
      <c r="RNM5" s="61"/>
      <c r="RNN5" s="61"/>
      <c r="RNO5" s="61"/>
      <c r="RNP5" s="61"/>
      <c r="RNQ5" s="61"/>
      <c r="RNR5" s="61"/>
      <c r="RNS5" s="61"/>
      <c r="RNT5" s="61"/>
      <c r="RNU5" s="61"/>
      <c r="RNV5" s="61"/>
      <c r="RNW5" s="61"/>
      <c r="RNX5" s="61"/>
      <c r="RNY5" s="61"/>
      <c r="RNZ5" s="61"/>
      <c r="ROA5" s="61"/>
      <c r="ROB5" s="61"/>
      <c r="ROC5" s="61"/>
      <c r="ROD5" s="61"/>
      <c r="ROE5" s="61"/>
      <c r="ROF5" s="61"/>
      <c r="ROG5" s="61"/>
      <c r="ROH5" s="61"/>
      <c r="ROI5" s="61"/>
      <c r="ROJ5" s="61"/>
      <c r="ROK5" s="61"/>
      <c r="ROL5" s="61"/>
      <c r="ROM5" s="61"/>
      <c r="RON5" s="61"/>
      <c r="ROO5" s="61"/>
      <c r="ROP5" s="61"/>
      <c r="ROQ5" s="61"/>
      <c r="ROR5" s="61"/>
      <c r="ROS5" s="61"/>
      <c r="ROT5" s="61"/>
      <c r="ROU5" s="61"/>
      <c r="ROV5" s="61"/>
      <c r="ROW5" s="61"/>
      <c r="ROX5" s="61"/>
      <c r="ROY5" s="61"/>
      <c r="ROZ5" s="61"/>
      <c r="RPA5" s="61"/>
      <c r="RPB5" s="61"/>
      <c r="RPC5" s="61"/>
      <c r="RPD5" s="61"/>
      <c r="RPE5" s="61"/>
      <c r="RPF5" s="61"/>
      <c r="RPG5" s="61"/>
      <c r="RPH5" s="61"/>
      <c r="RPI5" s="61"/>
      <c r="RPJ5" s="61"/>
      <c r="RPK5" s="61"/>
      <c r="RPL5" s="61"/>
      <c r="RPM5" s="61"/>
      <c r="RPN5" s="61"/>
      <c r="RPO5" s="61"/>
      <c r="RPP5" s="61"/>
      <c r="RPQ5" s="61"/>
      <c r="RPR5" s="61"/>
      <c r="RPS5" s="61"/>
      <c r="RPT5" s="61"/>
      <c r="RPU5" s="61"/>
      <c r="RPV5" s="61"/>
      <c r="RPW5" s="61"/>
      <c r="RPX5" s="61"/>
      <c r="RPY5" s="61"/>
      <c r="RPZ5" s="61"/>
      <c r="RQA5" s="61"/>
      <c r="RQB5" s="61"/>
      <c r="RQC5" s="61"/>
      <c r="RQD5" s="61"/>
      <c r="RQE5" s="61"/>
      <c r="RQF5" s="61"/>
      <c r="RQG5" s="61"/>
      <c r="RQH5" s="61"/>
      <c r="RQI5" s="61"/>
      <c r="RQJ5" s="61"/>
      <c r="RQK5" s="61"/>
      <c r="RQL5" s="61"/>
      <c r="RQM5" s="61"/>
      <c r="RQN5" s="61"/>
      <c r="RQO5" s="61"/>
      <c r="RQP5" s="61"/>
      <c r="RQQ5" s="61"/>
      <c r="RQR5" s="61"/>
      <c r="RQS5" s="61"/>
      <c r="RQT5" s="61"/>
      <c r="RQU5" s="61"/>
      <c r="RQV5" s="61"/>
      <c r="RQW5" s="61"/>
      <c r="RQX5" s="61"/>
      <c r="RQY5" s="61"/>
      <c r="RQZ5" s="61"/>
      <c r="RRA5" s="61"/>
      <c r="RRB5" s="61"/>
      <c r="RRC5" s="61"/>
      <c r="RRD5" s="61"/>
      <c r="RRE5" s="61"/>
      <c r="RRF5" s="61"/>
      <c r="RRG5" s="61"/>
      <c r="RRH5" s="61"/>
      <c r="RRI5" s="61"/>
      <c r="RRJ5" s="61"/>
      <c r="RRK5" s="61"/>
      <c r="RRL5" s="61"/>
      <c r="RRM5" s="61"/>
      <c r="RRN5" s="61"/>
      <c r="RRO5" s="61"/>
      <c r="RRP5" s="61"/>
      <c r="RRQ5" s="61"/>
      <c r="RRR5" s="61"/>
      <c r="RRS5" s="61"/>
      <c r="RRT5" s="61"/>
      <c r="RRU5" s="61"/>
      <c r="RRV5" s="61"/>
      <c r="RRW5" s="61"/>
      <c r="RRX5" s="61"/>
      <c r="RRY5" s="61"/>
      <c r="RRZ5" s="61"/>
      <c r="RSA5" s="61"/>
      <c r="RSB5" s="61"/>
      <c r="RSC5" s="61"/>
      <c r="RSD5" s="61"/>
      <c r="RSE5" s="61"/>
      <c r="RSF5" s="61"/>
      <c r="RSG5" s="61"/>
      <c r="RSH5" s="61"/>
      <c r="RSI5" s="61"/>
      <c r="RSJ5" s="61"/>
      <c r="RSK5" s="61"/>
      <c r="RSL5" s="61"/>
      <c r="RSM5" s="61"/>
      <c r="RSN5" s="61"/>
      <c r="RSO5" s="61"/>
      <c r="RSP5" s="61"/>
      <c r="RSQ5" s="61"/>
      <c r="RSR5" s="61"/>
      <c r="RSS5" s="61"/>
      <c r="RST5" s="61"/>
      <c r="RSU5" s="61"/>
      <c r="RSV5" s="61"/>
      <c r="RSW5" s="61"/>
      <c r="RSX5" s="61"/>
      <c r="RSY5" s="61"/>
      <c r="RSZ5" s="61"/>
      <c r="RTA5" s="61"/>
      <c r="RTB5" s="61"/>
      <c r="RTC5" s="61"/>
      <c r="RTD5" s="61"/>
      <c r="RTE5" s="61"/>
      <c r="RTF5" s="61"/>
      <c r="RTG5" s="61"/>
      <c r="RTH5" s="61"/>
      <c r="RTI5" s="61"/>
      <c r="RTJ5" s="61"/>
      <c r="RTK5" s="61"/>
      <c r="RTL5" s="61"/>
      <c r="RTM5" s="61"/>
      <c r="RTN5" s="61"/>
      <c r="RTO5" s="61"/>
      <c r="RTP5" s="61"/>
      <c r="RTQ5" s="61"/>
      <c r="RTR5" s="61"/>
      <c r="RTS5" s="61"/>
      <c r="RTT5" s="61"/>
      <c r="RTU5" s="61"/>
      <c r="RTV5" s="61"/>
      <c r="RTW5" s="61"/>
      <c r="RTX5" s="61"/>
      <c r="RTY5" s="61"/>
      <c r="RTZ5" s="61"/>
      <c r="RUA5" s="61"/>
      <c r="RUB5" s="61"/>
      <c r="RUC5" s="61"/>
      <c r="RUD5" s="61"/>
      <c r="RUE5" s="61"/>
      <c r="RUF5" s="61"/>
      <c r="RUG5" s="61"/>
      <c r="RUH5" s="61"/>
      <c r="RUI5" s="61"/>
      <c r="RUJ5" s="61"/>
      <c r="RUK5" s="61"/>
      <c r="RUL5" s="61"/>
      <c r="RUM5" s="61"/>
      <c r="RUN5" s="61"/>
      <c r="RUO5" s="61"/>
      <c r="RUP5" s="61"/>
      <c r="RUQ5" s="61"/>
      <c r="RUR5" s="61"/>
      <c r="RUS5" s="61"/>
      <c r="RUT5" s="61"/>
      <c r="RUU5" s="61"/>
      <c r="RUV5" s="61"/>
      <c r="RUW5" s="61"/>
      <c r="RUX5" s="61"/>
      <c r="RUY5" s="61"/>
      <c r="RUZ5" s="61"/>
      <c r="RVA5" s="61"/>
      <c r="RVB5" s="61"/>
      <c r="RVC5" s="61"/>
      <c r="RVD5" s="61"/>
      <c r="RVE5" s="61"/>
      <c r="RVF5" s="61"/>
      <c r="RVG5" s="61"/>
      <c r="RVH5" s="61"/>
      <c r="RVI5" s="61"/>
      <c r="RVJ5" s="61"/>
      <c r="RVK5" s="61"/>
      <c r="RVL5" s="61"/>
      <c r="RVM5" s="61"/>
      <c r="RVN5" s="61"/>
      <c r="RVO5" s="61"/>
      <c r="RVP5" s="61"/>
      <c r="RVQ5" s="61"/>
      <c r="RVR5" s="61"/>
      <c r="RVS5" s="61"/>
      <c r="RVT5" s="61"/>
      <c r="RVU5" s="61"/>
      <c r="RVV5" s="61"/>
      <c r="RVW5" s="61"/>
      <c r="RVX5" s="61"/>
      <c r="RVY5" s="61"/>
      <c r="RVZ5" s="61"/>
      <c r="RWA5" s="61"/>
      <c r="RWB5" s="61"/>
      <c r="RWC5" s="61"/>
      <c r="RWD5" s="61"/>
      <c r="RWE5" s="61"/>
      <c r="RWF5" s="61"/>
      <c r="RWG5" s="61"/>
      <c r="RWH5" s="61"/>
      <c r="RWI5" s="61"/>
      <c r="RWJ5" s="61"/>
      <c r="RWK5" s="61"/>
      <c r="RWL5" s="61"/>
      <c r="RWM5" s="61"/>
      <c r="RWN5" s="61"/>
      <c r="RWO5" s="61"/>
      <c r="RWP5" s="61"/>
      <c r="RWQ5" s="61"/>
      <c r="RWR5" s="61"/>
      <c r="RWS5" s="61"/>
      <c r="RWT5" s="61"/>
      <c r="RWU5" s="61"/>
      <c r="RWV5" s="61"/>
      <c r="RWW5" s="61"/>
      <c r="RWX5" s="61"/>
      <c r="RWY5" s="61"/>
      <c r="RWZ5" s="61"/>
      <c r="RXA5" s="61"/>
      <c r="RXB5" s="61"/>
      <c r="RXC5" s="61"/>
      <c r="RXD5" s="61"/>
      <c r="RXE5" s="61"/>
      <c r="RXF5" s="61"/>
      <c r="RXG5" s="61"/>
      <c r="RXH5" s="61"/>
      <c r="RXI5" s="61"/>
      <c r="RXJ5" s="61"/>
      <c r="RXK5" s="61"/>
      <c r="RXL5" s="61"/>
      <c r="RXM5" s="61"/>
      <c r="RXN5" s="61"/>
      <c r="RXO5" s="61"/>
      <c r="RXP5" s="61"/>
      <c r="RXQ5" s="61"/>
      <c r="RXR5" s="61"/>
      <c r="RXS5" s="61"/>
      <c r="RXT5" s="61"/>
      <c r="RXU5" s="61"/>
      <c r="RXV5" s="61"/>
      <c r="RXW5" s="61"/>
      <c r="RXX5" s="61"/>
      <c r="RXY5" s="61"/>
      <c r="RXZ5" s="61"/>
      <c r="RYA5" s="61"/>
      <c r="RYB5" s="61"/>
      <c r="RYC5" s="61"/>
      <c r="RYD5" s="61"/>
      <c r="RYE5" s="61"/>
      <c r="RYF5" s="61"/>
      <c r="RYG5" s="61"/>
      <c r="RYH5" s="61"/>
      <c r="RYI5" s="61"/>
      <c r="RYJ5" s="61"/>
      <c r="RYK5" s="61"/>
      <c r="RYL5" s="61"/>
      <c r="RYM5" s="61"/>
      <c r="RYN5" s="61"/>
      <c r="RYO5" s="61"/>
      <c r="RYP5" s="61"/>
      <c r="RYQ5" s="61"/>
      <c r="RYR5" s="61"/>
      <c r="RYS5" s="61"/>
      <c r="RYT5" s="61"/>
      <c r="RYU5" s="61"/>
      <c r="RYV5" s="61"/>
      <c r="RYW5" s="61"/>
      <c r="RYX5" s="61"/>
      <c r="RYY5" s="61"/>
      <c r="RYZ5" s="61"/>
      <c r="RZA5" s="61"/>
      <c r="RZB5" s="61"/>
      <c r="RZC5" s="61"/>
      <c r="RZD5" s="61"/>
      <c r="RZE5" s="61"/>
      <c r="RZF5" s="61"/>
      <c r="RZG5" s="61"/>
      <c r="RZH5" s="61"/>
      <c r="RZI5" s="61"/>
      <c r="RZJ5" s="61"/>
      <c r="RZK5" s="61"/>
      <c r="RZL5" s="61"/>
      <c r="RZM5" s="61"/>
      <c r="RZN5" s="61"/>
      <c r="RZO5" s="61"/>
      <c r="RZP5" s="61"/>
      <c r="RZQ5" s="61"/>
      <c r="RZR5" s="61"/>
      <c r="RZS5" s="61"/>
      <c r="RZT5" s="61"/>
      <c r="RZU5" s="61"/>
      <c r="RZV5" s="61"/>
      <c r="RZW5" s="61"/>
      <c r="RZX5" s="61"/>
      <c r="RZY5" s="61"/>
      <c r="RZZ5" s="61"/>
      <c r="SAA5" s="61"/>
      <c r="SAB5" s="61"/>
      <c r="SAC5" s="61"/>
      <c r="SAD5" s="61"/>
      <c r="SAE5" s="61"/>
      <c r="SAF5" s="61"/>
      <c r="SAG5" s="61"/>
      <c r="SAH5" s="61"/>
      <c r="SAI5" s="61"/>
      <c r="SAJ5" s="61"/>
      <c r="SAK5" s="61"/>
      <c r="SAL5" s="61"/>
      <c r="SAM5" s="61"/>
      <c r="SAN5" s="61"/>
      <c r="SAO5" s="61"/>
      <c r="SAP5" s="61"/>
      <c r="SAQ5" s="61"/>
      <c r="SAR5" s="61"/>
      <c r="SAS5" s="61"/>
      <c r="SAT5" s="61"/>
      <c r="SAU5" s="61"/>
      <c r="SAV5" s="61"/>
      <c r="SAW5" s="61"/>
      <c r="SAX5" s="61"/>
      <c r="SAY5" s="61"/>
      <c r="SAZ5" s="61"/>
      <c r="SBA5" s="61"/>
      <c r="SBB5" s="61"/>
      <c r="SBC5" s="61"/>
      <c r="SBD5" s="61"/>
      <c r="SBE5" s="61"/>
      <c r="SBF5" s="61"/>
      <c r="SBG5" s="61"/>
      <c r="SBH5" s="61"/>
      <c r="SBI5" s="61"/>
      <c r="SBJ5" s="61"/>
      <c r="SBK5" s="61"/>
      <c r="SBL5" s="61"/>
      <c r="SBM5" s="61"/>
      <c r="SBN5" s="61"/>
      <c r="SBO5" s="61"/>
      <c r="SBP5" s="61"/>
      <c r="SBQ5" s="61"/>
      <c r="SBR5" s="61"/>
      <c r="SBS5" s="61"/>
      <c r="SBT5" s="61"/>
      <c r="SBU5" s="61"/>
      <c r="SBV5" s="61"/>
      <c r="SBW5" s="61"/>
      <c r="SBX5" s="61"/>
      <c r="SBY5" s="61"/>
      <c r="SBZ5" s="61"/>
      <c r="SCA5" s="61"/>
      <c r="SCB5" s="61"/>
      <c r="SCC5" s="61"/>
      <c r="SCD5" s="61"/>
      <c r="SCE5" s="61"/>
      <c r="SCF5" s="61"/>
      <c r="SCG5" s="61"/>
      <c r="SCH5" s="61"/>
      <c r="SCI5" s="61"/>
      <c r="SCJ5" s="61"/>
      <c r="SCK5" s="61"/>
      <c r="SCL5" s="61"/>
      <c r="SCM5" s="61"/>
      <c r="SCN5" s="61"/>
      <c r="SCO5" s="61"/>
      <c r="SCP5" s="61"/>
      <c r="SCQ5" s="61"/>
      <c r="SCR5" s="61"/>
      <c r="SCS5" s="61"/>
      <c r="SCT5" s="61"/>
      <c r="SCU5" s="61"/>
      <c r="SCV5" s="61"/>
      <c r="SCW5" s="61"/>
      <c r="SCX5" s="61"/>
      <c r="SCY5" s="61"/>
      <c r="SCZ5" s="61"/>
      <c r="SDA5" s="61"/>
      <c r="SDB5" s="61"/>
      <c r="SDC5" s="61"/>
      <c r="SDD5" s="61"/>
      <c r="SDE5" s="61"/>
      <c r="SDF5" s="61"/>
      <c r="SDG5" s="61"/>
      <c r="SDH5" s="61"/>
      <c r="SDI5" s="61"/>
      <c r="SDJ5" s="61"/>
      <c r="SDK5" s="61"/>
      <c r="SDL5" s="61"/>
      <c r="SDM5" s="61"/>
      <c r="SDN5" s="61"/>
      <c r="SDO5" s="61"/>
      <c r="SDP5" s="61"/>
      <c r="SDQ5" s="61"/>
      <c r="SDR5" s="61"/>
      <c r="SDS5" s="61"/>
      <c r="SDT5" s="61"/>
      <c r="SDU5" s="61"/>
      <c r="SDV5" s="61"/>
      <c r="SDW5" s="61"/>
      <c r="SDX5" s="61"/>
      <c r="SDY5" s="61"/>
      <c r="SDZ5" s="61"/>
      <c r="SEA5" s="61"/>
      <c r="SEB5" s="61"/>
      <c r="SEC5" s="61"/>
      <c r="SED5" s="61"/>
      <c r="SEE5" s="61"/>
      <c r="SEF5" s="61"/>
      <c r="SEG5" s="61"/>
      <c r="SEH5" s="61"/>
      <c r="SEI5" s="61"/>
      <c r="SEJ5" s="61"/>
      <c r="SEK5" s="61"/>
      <c r="SEL5" s="61"/>
      <c r="SEM5" s="61"/>
      <c r="SEN5" s="61"/>
      <c r="SEO5" s="61"/>
      <c r="SEP5" s="61"/>
      <c r="SEQ5" s="61"/>
      <c r="SER5" s="61"/>
      <c r="SES5" s="61"/>
      <c r="SET5" s="61"/>
      <c r="SEU5" s="61"/>
      <c r="SEV5" s="61"/>
      <c r="SEW5" s="61"/>
      <c r="SEX5" s="61"/>
      <c r="SEY5" s="61"/>
      <c r="SEZ5" s="61"/>
      <c r="SFA5" s="61"/>
      <c r="SFB5" s="61"/>
      <c r="SFC5" s="61"/>
      <c r="SFD5" s="61"/>
      <c r="SFE5" s="61"/>
      <c r="SFF5" s="61"/>
      <c r="SFG5" s="61"/>
      <c r="SFH5" s="61"/>
      <c r="SFI5" s="61"/>
      <c r="SFJ5" s="61"/>
      <c r="SFK5" s="61"/>
      <c r="SFL5" s="61"/>
      <c r="SFM5" s="61"/>
      <c r="SFN5" s="61"/>
      <c r="SFO5" s="61"/>
      <c r="SFP5" s="61"/>
      <c r="SFQ5" s="61"/>
      <c r="SFR5" s="61"/>
      <c r="SFS5" s="61"/>
      <c r="SFT5" s="61"/>
      <c r="SFU5" s="61"/>
      <c r="SFV5" s="61"/>
      <c r="SFW5" s="61"/>
      <c r="SFX5" s="61"/>
      <c r="SFY5" s="61"/>
      <c r="SFZ5" s="61"/>
      <c r="SGA5" s="61"/>
      <c r="SGB5" s="61"/>
      <c r="SGC5" s="61"/>
      <c r="SGD5" s="61"/>
      <c r="SGE5" s="61"/>
      <c r="SGF5" s="61"/>
      <c r="SGG5" s="61"/>
      <c r="SGH5" s="61"/>
      <c r="SGI5" s="61"/>
      <c r="SGJ5" s="61"/>
      <c r="SGK5" s="61"/>
      <c r="SGL5" s="61"/>
      <c r="SGM5" s="61"/>
      <c r="SGN5" s="61"/>
      <c r="SGO5" s="61"/>
      <c r="SGP5" s="61"/>
      <c r="SGQ5" s="61"/>
      <c r="SGR5" s="61"/>
      <c r="SGS5" s="61"/>
      <c r="SGT5" s="61"/>
      <c r="SGU5" s="61"/>
      <c r="SGV5" s="61"/>
      <c r="SGW5" s="61"/>
      <c r="SGX5" s="61"/>
      <c r="SGY5" s="61"/>
      <c r="SGZ5" s="61"/>
      <c r="SHA5" s="61"/>
      <c r="SHB5" s="61"/>
      <c r="SHC5" s="61"/>
      <c r="SHD5" s="61"/>
      <c r="SHE5" s="61"/>
      <c r="SHF5" s="61"/>
      <c r="SHG5" s="61"/>
      <c r="SHH5" s="61"/>
      <c r="SHI5" s="61"/>
      <c r="SHJ5" s="61"/>
      <c r="SHK5" s="61"/>
      <c r="SHL5" s="61"/>
      <c r="SHM5" s="61"/>
      <c r="SHN5" s="61"/>
      <c r="SHO5" s="61"/>
      <c r="SHP5" s="61"/>
      <c r="SHQ5" s="61"/>
      <c r="SHR5" s="61"/>
      <c r="SHS5" s="61"/>
      <c r="SHT5" s="61"/>
      <c r="SHU5" s="61"/>
      <c r="SHV5" s="61"/>
      <c r="SHW5" s="61"/>
      <c r="SHX5" s="61"/>
      <c r="SHY5" s="61"/>
      <c r="SHZ5" s="61"/>
      <c r="SIA5" s="61"/>
      <c r="SIB5" s="61"/>
      <c r="SIC5" s="61"/>
      <c r="SID5" s="61"/>
      <c r="SIE5" s="61"/>
      <c r="SIF5" s="61"/>
      <c r="SIG5" s="61"/>
      <c r="SIH5" s="61"/>
      <c r="SII5" s="61"/>
      <c r="SIJ5" s="61"/>
      <c r="SIK5" s="61"/>
      <c r="SIL5" s="61"/>
      <c r="SIM5" s="61"/>
      <c r="SIN5" s="61"/>
      <c r="SIO5" s="61"/>
      <c r="SIP5" s="61"/>
      <c r="SIQ5" s="61"/>
      <c r="SIR5" s="61"/>
      <c r="SIS5" s="61"/>
      <c r="SIT5" s="61"/>
      <c r="SIU5" s="61"/>
      <c r="SIV5" s="61"/>
      <c r="SIW5" s="61"/>
      <c r="SIX5" s="61"/>
      <c r="SIY5" s="61"/>
      <c r="SIZ5" s="61"/>
      <c r="SJA5" s="61"/>
      <c r="SJB5" s="61"/>
      <c r="SJC5" s="61"/>
      <c r="SJD5" s="61"/>
      <c r="SJE5" s="61"/>
      <c r="SJF5" s="61"/>
      <c r="SJG5" s="61"/>
      <c r="SJH5" s="61"/>
      <c r="SJI5" s="61"/>
      <c r="SJJ5" s="61"/>
      <c r="SJK5" s="61"/>
      <c r="SJL5" s="61"/>
      <c r="SJM5" s="61"/>
      <c r="SJN5" s="61"/>
      <c r="SJO5" s="61"/>
      <c r="SJP5" s="61"/>
      <c r="SJQ5" s="61"/>
      <c r="SJR5" s="61"/>
      <c r="SJS5" s="61"/>
      <c r="SJT5" s="61"/>
      <c r="SJU5" s="61"/>
      <c r="SJV5" s="61"/>
      <c r="SJW5" s="61"/>
      <c r="SJX5" s="61"/>
      <c r="SJY5" s="61"/>
      <c r="SJZ5" s="61"/>
      <c r="SKA5" s="61"/>
      <c r="SKB5" s="61"/>
      <c r="SKC5" s="61"/>
      <c r="SKD5" s="61"/>
      <c r="SKE5" s="61"/>
      <c r="SKF5" s="61"/>
      <c r="SKG5" s="61"/>
      <c r="SKH5" s="61"/>
      <c r="SKI5" s="61"/>
      <c r="SKJ5" s="61"/>
      <c r="SKK5" s="61"/>
      <c r="SKL5" s="61"/>
      <c r="SKM5" s="61"/>
      <c r="SKN5" s="61"/>
      <c r="SKO5" s="61"/>
      <c r="SKP5" s="61"/>
      <c r="SKQ5" s="61"/>
      <c r="SKR5" s="61"/>
      <c r="SKS5" s="61"/>
      <c r="SKT5" s="61"/>
      <c r="SKU5" s="61"/>
      <c r="SKV5" s="61"/>
      <c r="SKW5" s="61"/>
      <c r="SKX5" s="61"/>
      <c r="SKY5" s="61"/>
      <c r="SKZ5" s="61"/>
      <c r="SLA5" s="61"/>
      <c r="SLB5" s="61"/>
      <c r="SLC5" s="61"/>
      <c r="SLD5" s="61"/>
      <c r="SLE5" s="61"/>
      <c r="SLF5" s="61"/>
      <c r="SLG5" s="61"/>
      <c r="SLH5" s="61"/>
      <c r="SLI5" s="61"/>
      <c r="SLJ5" s="61"/>
      <c r="SLK5" s="61"/>
      <c r="SLL5" s="61"/>
      <c r="SLM5" s="61"/>
      <c r="SLN5" s="61"/>
      <c r="SLO5" s="61"/>
      <c r="SLP5" s="61"/>
      <c r="SLQ5" s="61"/>
      <c r="SLR5" s="61"/>
      <c r="SLS5" s="61"/>
      <c r="SLT5" s="61"/>
      <c r="SLU5" s="61"/>
      <c r="SLV5" s="61"/>
      <c r="SLW5" s="61"/>
      <c r="SLX5" s="61"/>
      <c r="SLY5" s="61"/>
      <c r="SLZ5" s="61"/>
      <c r="SMA5" s="61"/>
      <c r="SMB5" s="61"/>
      <c r="SMC5" s="61"/>
      <c r="SMD5" s="61"/>
      <c r="SME5" s="61"/>
      <c r="SMF5" s="61"/>
      <c r="SMG5" s="61"/>
      <c r="SMH5" s="61"/>
      <c r="SMI5" s="61"/>
      <c r="SMJ5" s="61"/>
      <c r="SMK5" s="61"/>
      <c r="SML5" s="61"/>
      <c r="SMM5" s="61"/>
      <c r="SMN5" s="61"/>
      <c r="SMO5" s="61"/>
      <c r="SMP5" s="61"/>
      <c r="SMQ5" s="61"/>
      <c r="SMR5" s="61"/>
      <c r="SMS5" s="61"/>
      <c r="SMT5" s="61"/>
      <c r="SMU5" s="61"/>
      <c r="SMV5" s="61"/>
      <c r="SMW5" s="61"/>
      <c r="SMX5" s="61"/>
      <c r="SMY5" s="61"/>
      <c r="SMZ5" s="61"/>
      <c r="SNA5" s="61"/>
      <c r="SNB5" s="61"/>
      <c r="SNC5" s="61"/>
      <c r="SND5" s="61"/>
      <c r="SNE5" s="61"/>
      <c r="SNF5" s="61"/>
      <c r="SNG5" s="61"/>
      <c r="SNH5" s="61"/>
      <c r="SNI5" s="61"/>
      <c r="SNJ5" s="61"/>
      <c r="SNK5" s="61"/>
      <c r="SNL5" s="61"/>
      <c r="SNM5" s="61"/>
      <c r="SNN5" s="61"/>
      <c r="SNO5" s="61"/>
      <c r="SNP5" s="61"/>
      <c r="SNQ5" s="61"/>
      <c r="SNR5" s="61"/>
      <c r="SNS5" s="61"/>
      <c r="SNT5" s="61"/>
      <c r="SNU5" s="61"/>
      <c r="SNV5" s="61"/>
      <c r="SNW5" s="61"/>
      <c r="SNX5" s="61"/>
      <c r="SNY5" s="61"/>
      <c r="SNZ5" s="61"/>
      <c r="SOA5" s="61"/>
      <c r="SOB5" s="61"/>
      <c r="SOC5" s="61"/>
      <c r="SOD5" s="61"/>
      <c r="SOE5" s="61"/>
      <c r="SOF5" s="61"/>
      <c r="SOG5" s="61"/>
      <c r="SOH5" s="61"/>
      <c r="SOI5" s="61"/>
      <c r="SOJ5" s="61"/>
      <c r="SOK5" s="61"/>
      <c r="SOL5" s="61"/>
      <c r="SOM5" s="61"/>
      <c r="SON5" s="61"/>
      <c r="SOO5" s="61"/>
      <c r="SOP5" s="61"/>
      <c r="SOQ5" s="61"/>
      <c r="SOR5" s="61"/>
      <c r="SOS5" s="61"/>
      <c r="SOT5" s="61"/>
      <c r="SOU5" s="61"/>
      <c r="SOV5" s="61"/>
      <c r="SOW5" s="61"/>
      <c r="SOX5" s="61"/>
      <c r="SOY5" s="61"/>
      <c r="SOZ5" s="61"/>
      <c r="SPA5" s="61"/>
      <c r="SPB5" s="61"/>
      <c r="SPC5" s="61"/>
      <c r="SPD5" s="61"/>
      <c r="SPE5" s="61"/>
      <c r="SPF5" s="61"/>
      <c r="SPG5" s="61"/>
      <c r="SPH5" s="61"/>
      <c r="SPI5" s="61"/>
      <c r="SPJ5" s="61"/>
      <c r="SPK5" s="61"/>
      <c r="SPL5" s="61"/>
      <c r="SPM5" s="61"/>
      <c r="SPN5" s="61"/>
      <c r="SPO5" s="61"/>
      <c r="SPP5" s="61"/>
      <c r="SPQ5" s="61"/>
      <c r="SPR5" s="61"/>
      <c r="SPS5" s="61"/>
      <c r="SPT5" s="61"/>
      <c r="SPU5" s="61"/>
      <c r="SPV5" s="61"/>
      <c r="SPW5" s="61"/>
      <c r="SPX5" s="61"/>
      <c r="SPY5" s="61"/>
      <c r="SPZ5" s="61"/>
      <c r="SQA5" s="61"/>
      <c r="SQB5" s="61"/>
      <c r="SQC5" s="61"/>
      <c r="SQD5" s="61"/>
      <c r="SQE5" s="61"/>
      <c r="SQF5" s="61"/>
      <c r="SQG5" s="61"/>
      <c r="SQH5" s="61"/>
      <c r="SQI5" s="61"/>
      <c r="SQJ5" s="61"/>
      <c r="SQK5" s="61"/>
      <c r="SQL5" s="61"/>
      <c r="SQM5" s="61"/>
      <c r="SQN5" s="61"/>
      <c r="SQO5" s="61"/>
      <c r="SQP5" s="61"/>
      <c r="SQQ5" s="61"/>
      <c r="SQR5" s="61"/>
      <c r="SQS5" s="61"/>
      <c r="SQT5" s="61"/>
      <c r="SQU5" s="61"/>
      <c r="SQV5" s="61"/>
      <c r="SQW5" s="61"/>
      <c r="SQX5" s="61"/>
      <c r="SQY5" s="61"/>
      <c r="SQZ5" s="61"/>
      <c r="SRA5" s="61"/>
      <c r="SRB5" s="61"/>
      <c r="SRC5" s="61"/>
      <c r="SRD5" s="61"/>
      <c r="SRE5" s="61"/>
      <c r="SRF5" s="61"/>
      <c r="SRG5" s="61"/>
      <c r="SRH5" s="61"/>
      <c r="SRI5" s="61"/>
      <c r="SRJ5" s="61"/>
      <c r="SRK5" s="61"/>
      <c r="SRL5" s="61"/>
      <c r="SRM5" s="61"/>
      <c r="SRN5" s="61"/>
      <c r="SRO5" s="61"/>
      <c r="SRP5" s="61"/>
      <c r="SRQ5" s="61"/>
      <c r="SRR5" s="61"/>
      <c r="SRS5" s="61"/>
      <c r="SRT5" s="61"/>
      <c r="SRU5" s="61"/>
      <c r="SRV5" s="61"/>
      <c r="SRW5" s="61"/>
      <c r="SRX5" s="61"/>
      <c r="SRY5" s="61"/>
      <c r="SRZ5" s="61"/>
      <c r="SSA5" s="61"/>
      <c r="SSB5" s="61"/>
      <c r="SSC5" s="61"/>
      <c r="SSD5" s="61"/>
      <c r="SSE5" s="61"/>
      <c r="SSF5" s="61"/>
      <c r="SSG5" s="61"/>
      <c r="SSH5" s="61"/>
      <c r="SSI5" s="61"/>
      <c r="SSJ5" s="61"/>
      <c r="SSK5" s="61"/>
      <c r="SSL5" s="61"/>
      <c r="SSM5" s="61"/>
      <c r="SSN5" s="61"/>
      <c r="SSO5" s="61"/>
      <c r="SSP5" s="61"/>
      <c r="SSQ5" s="61"/>
      <c r="SSR5" s="61"/>
      <c r="SSS5" s="61"/>
      <c r="SST5" s="61"/>
      <c r="SSU5" s="61"/>
      <c r="SSV5" s="61"/>
      <c r="SSW5" s="61"/>
      <c r="SSX5" s="61"/>
      <c r="SSY5" s="61"/>
      <c r="SSZ5" s="61"/>
      <c r="STA5" s="61"/>
      <c r="STB5" s="61"/>
      <c r="STC5" s="61"/>
      <c r="STD5" s="61"/>
      <c r="STE5" s="61"/>
      <c r="STF5" s="61"/>
      <c r="STG5" s="61"/>
      <c r="STH5" s="61"/>
      <c r="STI5" s="61"/>
      <c r="STJ5" s="61"/>
      <c r="STK5" s="61"/>
      <c r="STL5" s="61"/>
      <c r="STM5" s="61"/>
      <c r="STN5" s="61"/>
      <c r="STO5" s="61"/>
      <c r="STP5" s="61"/>
      <c r="STQ5" s="61"/>
      <c r="STR5" s="61"/>
      <c r="STS5" s="61"/>
      <c r="STT5" s="61"/>
      <c r="STU5" s="61"/>
      <c r="STV5" s="61"/>
      <c r="STW5" s="61"/>
      <c r="STX5" s="61"/>
      <c r="STY5" s="61"/>
      <c r="STZ5" s="61"/>
      <c r="SUA5" s="61"/>
      <c r="SUB5" s="61"/>
      <c r="SUC5" s="61"/>
      <c r="SUD5" s="61"/>
      <c r="SUE5" s="61"/>
      <c r="SUF5" s="61"/>
      <c r="SUG5" s="61"/>
      <c r="SUH5" s="61"/>
      <c r="SUI5" s="61"/>
      <c r="SUJ5" s="61"/>
      <c r="SUK5" s="61"/>
      <c r="SUL5" s="61"/>
      <c r="SUM5" s="61"/>
      <c r="SUN5" s="61"/>
      <c r="SUO5" s="61"/>
      <c r="SUP5" s="61"/>
      <c r="SUQ5" s="61"/>
      <c r="SUR5" s="61"/>
      <c r="SUS5" s="61"/>
      <c r="SUT5" s="61"/>
      <c r="SUU5" s="61"/>
      <c r="SUV5" s="61"/>
      <c r="SUW5" s="61"/>
      <c r="SUX5" s="61"/>
      <c r="SUY5" s="61"/>
      <c r="SUZ5" s="61"/>
      <c r="SVA5" s="61"/>
      <c r="SVB5" s="61"/>
      <c r="SVC5" s="61"/>
      <c r="SVD5" s="61"/>
      <c r="SVE5" s="61"/>
      <c r="SVF5" s="61"/>
      <c r="SVG5" s="61"/>
      <c r="SVH5" s="61"/>
      <c r="SVI5" s="61"/>
      <c r="SVJ5" s="61"/>
      <c r="SVK5" s="61"/>
      <c r="SVL5" s="61"/>
      <c r="SVM5" s="61"/>
      <c r="SVN5" s="61"/>
      <c r="SVO5" s="61"/>
      <c r="SVP5" s="61"/>
      <c r="SVQ5" s="61"/>
      <c r="SVR5" s="61"/>
      <c r="SVS5" s="61"/>
      <c r="SVT5" s="61"/>
      <c r="SVU5" s="61"/>
      <c r="SVV5" s="61"/>
      <c r="SVW5" s="61"/>
      <c r="SVX5" s="61"/>
      <c r="SVY5" s="61"/>
      <c r="SVZ5" s="61"/>
      <c r="SWA5" s="61"/>
      <c r="SWB5" s="61"/>
      <c r="SWC5" s="61"/>
      <c r="SWD5" s="61"/>
      <c r="SWE5" s="61"/>
      <c r="SWF5" s="61"/>
      <c r="SWG5" s="61"/>
      <c r="SWH5" s="61"/>
      <c r="SWI5" s="61"/>
      <c r="SWJ5" s="61"/>
      <c r="SWK5" s="61"/>
      <c r="SWL5" s="61"/>
      <c r="SWM5" s="61"/>
      <c r="SWN5" s="61"/>
      <c r="SWO5" s="61"/>
      <c r="SWP5" s="61"/>
      <c r="SWQ5" s="61"/>
      <c r="SWR5" s="61"/>
      <c r="SWS5" s="61"/>
      <c r="SWT5" s="61"/>
      <c r="SWU5" s="61"/>
      <c r="SWV5" s="61"/>
      <c r="SWW5" s="61"/>
      <c r="SWX5" s="61"/>
      <c r="SWY5" s="61"/>
      <c r="SWZ5" s="61"/>
      <c r="SXA5" s="61"/>
      <c r="SXB5" s="61"/>
      <c r="SXC5" s="61"/>
      <c r="SXD5" s="61"/>
      <c r="SXE5" s="61"/>
      <c r="SXF5" s="61"/>
      <c r="SXG5" s="61"/>
      <c r="SXH5" s="61"/>
      <c r="SXI5" s="61"/>
      <c r="SXJ5" s="61"/>
      <c r="SXK5" s="61"/>
      <c r="SXL5" s="61"/>
      <c r="SXM5" s="61"/>
      <c r="SXN5" s="61"/>
      <c r="SXO5" s="61"/>
      <c r="SXP5" s="61"/>
      <c r="SXQ5" s="61"/>
      <c r="SXR5" s="61"/>
      <c r="SXS5" s="61"/>
      <c r="SXT5" s="61"/>
      <c r="SXU5" s="61"/>
      <c r="SXV5" s="61"/>
      <c r="SXW5" s="61"/>
      <c r="SXX5" s="61"/>
      <c r="SXY5" s="61"/>
      <c r="SXZ5" s="61"/>
      <c r="SYA5" s="61"/>
      <c r="SYB5" s="61"/>
      <c r="SYC5" s="61"/>
      <c r="SYD5" s="61"/>
      <c r="SYE5" s="61"/>
      <c r="SYF5" s="61"/>
      <c r="SYG5" s="61"/>
      <c r="SYH5" s="61"/>
      <c r="SYI5" s="61"/>
      <c r="SYJ5" s="61"/>
      <c r="SYK5" s="61"/>
      <c r="SYL5" s="61"/>
      <c r="SYM5" s="61"/>
      <c r="SYN5" s="61"/>
      <c r="SYO5" s="61"/>
      <c r="SYP5" s="61"/>
      <c r="SYQ5" s="61"/>
      <c r="SYR5" s="61"/>
      <c r="SYS5" s="61"/>
      <c r="SYT5" s="61"/>
      <c r="SYU5" s="61"/>
      <c r="SYV5" s="61"/>
      <c r="SYW5" s="61"/>
      <c r="SYX5" s="61"/>
      <c r="SYY5" s="61"/>
      <c r="SYZ5" s="61"/>
      <c r="SZA5" s="61"/>
      <c r="SZB5" s="61"/>
      <c r="SZC5" s="61"/>
      <c r="SZD5" s="61"/>
      <c r="SZE5" s="61"/>
      <c r="SZF5" s="61"/>
      <c r="SZG5" s="61"/>
      <c r="SZH5" s="61"/>
      <c r="SZI5" s="61"/>
      <c r="SZJ5" s="61"/>
      <c r="SZK5" s="61"/>
      <c r="SZL5" s="61"/>
      <c r="SZM5" s="61"/>
      <c r="SZN5" s="61"/>
      <c r="SZO5" s="61"/>
      <c r="SZP5" s="61"/>
      <c r="SZQ5" s="61"/>
      <c r="SZR5" s="61"/>
      <c r="SZS5" s="61"/>
      <c r="SZT5" s="61"/>
      <c r="SZU5" s="61"/>
      <c r="SZV5" s="61"/>
      <c r="SZW5" s="61"/>
      <c r="SZX5" s="61"/>
      <c r="SZY5" s="61"/>
      <c r="SZZ5" s="61"/>
      <c r="TAA5" s="61"/>
      <c r="TAB5" s="61"/>
      <c r="TAC5" s="61"/>
      <c r="TAD5" s="61"/>
      <c r="TAE5" s="61"/>
      <c r="TAF5" s="61"/>
      <c r="TAG5" s="61"/>
      <c r="TAH5" s="61"/>
      <c r="TAI5" s="61"/>
      <c r="TAJ5" s="61"/>
      <c r="TAK5" s="61"/>
      <c r="TAL5" s="61"/>
      <c r="TAM5" s="61"/>
      <c r="TAN5" s="61"/>
      <c r="TAO5" s="61"/>
      <c r="TAP5" s="61"/>
      <c r="TAQ5" s="61"/>
      <c r="TAR5" s="61"/>
      <c r="TAS5" s="61"/>
      <c r="TAT5" s="61"/>
      <c r="TAU5" s="61"/>
      <c r="TAV5" s="61"/>
      <c r="TAW5" s="61"/>
      <c r="TAX5" s="61"/>
      <c r="TAY5" s="61"/>
      <c r="TAZ5" s="61"/>
      <c r="TBA5" s="61"/>
      <c r="TBB5" s="61"/>
      <c r="TBC5" s="61"/>
      <c r="TBD5" s="61"/>
      <c r="TBE5" s="61"/>
      <c r="TBF5" s="61"/>
      <c r="TBG5" s="61"/>
      <c r="TBH5" s="61"/>
      <c r="TBI5" s="61"/>
      <c r="TBJ5" s="61"/>
      <c r="TBK5" s="61"/>
      <c r="TBL5" s="61"/>
      <c r="TBM5" s="61"/>
      <c r="TBN5" s="61"/>
      <c r="TBO5" s="61"/>
      <c r="TBP5" s="61"/>
      <c r="TBQ5" s="61"/>
      <c r="TBR5" s="61"/>
      <c r="TBS5" s="61"/>
      <c r="TBT5" s="61"/>
      <c r="TBU5" s="61"/>
      <c r="TBV5" s="61"/>
      <c r="TBW5" s="61"/>
      <c r="TBX5" s="61"/>
      <c r="TBY5" s="61"/>
      <c r="TBZ5" s="61"/>
      <c r="TCA5" s="61"/>
      <c r="TCB5" s="61"/>
      <c r="TCC5" s="61"/>
      <c r="TCD5" s="61"/>
      <c r="TCE5" s="61"/>
      <c r="TCF5" s="61"/>
      <c r="TCG5" s="61"/>
      <c r="TCH5" s="61"/>
      <c r="TCI5" s="61"/>
      <c r="TCJ5" s="61"/>
      <c r="TCK5" s="61"/>
      <c r="TCL5" s="61"/>
      <c r="TCM5" s="61"/>
      <c r="TCN5" s="61"/>
      <c r="TCO5" s="61"/>
      <c r="TCP5" s="61"/>
      <c r="TCQ5" s="61"/>
      <c r="TCR5" s="61"/>
      <c r="TCS5" s="61"/>
      <c r="TCT5" s="61"/>
      <c r="TCU5" s="61"/>
      <c r="TCV5" s="61"/>
      <c r="TCW5" s="61"/>
      <c r="TCX5" s="61"/>
      <c r="TCY5" s="61"/>
      <c r="TCZ5" s="61"/>
      <c r="TDA5" s="61"/>
      <c r="TDB5" s="61"/>
      <c r="TDC5" s="61"/>
      <c r="TDD5" s="61"/>
      <c r="TDE5" s="61"/>
      <c r="TDF5" s="61"/>
      <c r="TDG5" s="61"/>
      <c r="TDH5" s="61"/>
      <c r="TDI5" s="61"/>
      <c r="TDJ5" s="61"/>
      <c r="TDK5" s="61"/>
      <c r="TDL5" s="61"/>
      <c r="TDM5" s="61"/>
      <c r="TDN5" s="61"/>
      <c r="TDO5" s="61"/>
      <c r="TDP5" s="61"/>
      <c r="TDQ5" s="61"/>
      <c r="TDR5" s="61"/>
      <c r="TDS5" s="61"/>
      <c r="TDT5" s="61"/>
      <c r="TDU5" s="61"/>
      <c r="TDV5" s="61"/>
      <c r="TDW5" s="61"/>
      <c r="TDX5" s="61"/>
      <c r="TDY5" s="61"/>
      <c r="TDZ5" s="61"/>
      <c r="TEA5" s="61"/>
      <c r="TEB5" s="61"/>
      <c r="TEC5" s="61"/>
      <c r="TED5" s="61"/>
      <c r="TEE5" s="61"/>
      <c r="TEF5" s="61"/>
      <c r="TEG5" s="61"/>
      <c r="TEH5" s="61"/>
      <c r="TEI5" s="61"/>
      <c r="TEJ5" s="61"/>
      <c r="TEK5" s="61"/>
      <c r="TEL5" s="61"/>
      <c r="TEM5" s="61"/>
      <c r="TEN5" s="61"/>
      <c r="TEO5" s="61"/>
      <c r="TEP5" s="61"/>
      <c r="TEQ5" s="61"/>
      <c r="TER5" s="61"/>
      <c r="TES5" s="61"/>
      <c r="TET5" s="61"/>
      <c r="TEU5" s="61"/>
      <c r="TEV5" s="61"/>
      <c r="TEW5" s="61"/>
      <c r="TEX5" s="61"/>
      <c r="TEY5" s="61"/>
      <c r="TEZ5" s="61"/>
      <c r="TFA5" s="61"/>
      <c r="TFB5" s="61"/>
      <c r="TFC5" s="61"/>
      <c r="TFD5" s="61"/>
      <c r="TFE5" s="61"/>
      <c r="TFF5" s="61"/>
      <c r="TFG5" s="61"/>
      <c r="TFH5" s="61"/>
      <c r="TFI5" s="61"/>
      <c r="TFJ5" s="61"/>
      <c r="TFK5" s="61"/>
      <c r="TFL5" s="61"/>
      <c r="TFM5" s="61"/>
      <c r="TFN5" s="61"/>
      <c r="TFO5" s="61"/>
      <c r="TFP5" s="61"/>
      <c r="TFQ5" s="61"/>
      <c r="TFR5" s="61"/>
      <c r="TFS5" s="61"/>
      <c r="TFT5" s="61"/>
      <c r="TFU5" s="61"/>
      <c r="TFV5" s="61"/>
      <c r="TFW5" s="61"/>
      <c r="TFX5" s="61"/>
      <c r="TFY5" s="61"/>
      <c r="TFZ5" s="61"/>
      <c r="TGA5" s="61"/>
      <c r="TGB5" s="61"/>
      <c r="TGC5" s="61"/>
      <c r="TGD5" s="61"/>
      <c r="TGE5" s="61"/>
      <c r="TGF5" s="61"/>
      <c r="TGG5" s="61"/>
      <c r="TGH5" s="61"/>
      <c r="TGI5" s="61"/>
      <c r="TGJ5" s="61"/>
      <c r="TGK5" s="61"/>
      <c r="TGL5" s="61"/>
      <c r="TGM5" s="61"/>
      <c r="TGN5" s="61"/>
      <c r="TGO5" s="61"/>
      <c r="TGP5" s="61"/>
      <c r="TGQ5" s="61"/>
      <c r="TGR5" s="61"/>
      <c r="TGS5" s="61"/>
      <c r="TGT5" s="61"/>
      <c r="TGU5" s="61"/>
      <c r="TGV5" s="61"/>
      <c r="TGW5" s="61"/>
      <c r="TGX5" s="61"/>
      <c r="TGY5" s="61"/>
      <c r="TGZ5" s="61"/>
      <c r="THA5" s="61"/>
      <c r="THB5" s="61"/>
      <c r="THC5" s="61"/>
      <c r="THD5" s="61"/>
      <c r="THE5" s="61"/>
      <c r="THF5" s="61"/>
      <c r="THG5" s="61"/>
      <c r="THH5" s="61"/>
      <c r="THI5" s="61"/>
      <c r="THJ5" s="61"/>
      <c r="THK5" s="61"/>
      <c r="THL5" s="61"/>
      <c r="THM5" s="61"/>
      <c r="THN5" s="61"/>
      <c r="THO5" s="61"/>
      <c r="THP5" s="61"/>
      <c r="THQ5" s="61"/>
      <c r="THR5" s="61"/>
      <c r="THS5" s="61"/>
      <c r="THT5" s="61"/>
      <c r="THU5" s="61"/>
      <c r="THV5" s="61"/>
      <c r="THW5" s="61"/>
      <c r="THX5" s="61"/>
      <c r="THY5" s="61"/>
      <c r="THZ5" s="61"/>
      <c r="TIA5" s="61"/>
      <c r="TIB5" s="61"/>
      <c r="TIC5" s="61"/>
      <c r="TID5" s="61"/>
      <c r="TIE5" s="61"/>
      <c r="TIF5" s="61"/>
      <c r="TIG5" s="61"/>
      <c r="TIH5" s="61"/>
      <c r="TII5" s="61"/>
      <c r="TIJ5" s="61"/>
      <c r="TIK5" s="61"/>
      <c r="TIL5" s="61"/>
      <c r="TIM5" s="61"/>
      <c r="TIN5" s="61"/>
      <c r="TIO5" s="61"/>
      <c r="TIP5" s="61"/>
      <c r="TIQ5" s="61"/>
      <c r="TIR5" s="61"/>
      <c r="TIS5" s="61"/>
      <c r="TIT5" s="61"/>
      <c r="TIU5" s="61"/>
      <c r="TIV5" s="61"/>
      <c r="TIW5" s="61"/>
      <c r="TIX5" s="61"/>
      <c r="TIY5" s="61"/>
      <c r="TIZ5" s="61"/>
      <c r="TJA5" s="61"/>
      <c r="TJB5" s="61"/>
      <c r="TJC5" s="61"/>
      <c r="TJD5" s="61"/>
      <c r="TJE5" s="61"/>
      <c r="TJF5" s="61"/>
      <c r="TJG5" s="61"/>
      <c r="TJH5" s="61"/>
      <c r="TJI5" s="61"/>
      <c r="TJJ5" s="61"/>
      <c r="TJK5" s="61"/>
      <c r="TJL5" s="61"/>
      <c r="TJM5" s="61"/>
      <c r="TJN5" s="61"/>
      <c r="TJO5" s="61"/>
      <c r="TJP5" s="61"/>
      <c r="TJQ5" s="61"/>
      <c r="TJR5" s="61"/>
      <c r="TJS5" s="61"/>
      <c r="TJT5" s="61"/>
      <c r="TJU5" s="61"/>
      <c r="TJV5" s="61"/>
      <c r="TJW5" s="61"/>
      <c r="TJX5" s="61"/>
      <c r="TJY5" s="61"/>
      <c r="TJZ5" s="61"/>
      <c r="TKA5" s="61"/>
      <c r="TKB5" s="61"/>
      <c r="TKC5" s="61"/>
      <c r="TKD5" s="61"/>
      <c r="TKE5" s="61"/>
      <c r="TKF5" s="61"/>
      <c r="TKG5" s="61"/>
      <c r="TKH5" s="61"/>
      <c r="TKI5" s="61"/>
      <c r="TKJ5" s="61"/>
      <c r="TKK5" s="61"/>
      <c r="TKL5" s="61"/>
      <c r="TKM5" s="61"/>
      <c r="TKN5" s="61"/>
      <c r="TKO5" s="61"/>
      <c r="TKP5" s="61"/>
      <c r="TKQ5" s="61"/>
      <c r="TKR5" s="61"/>
      <c r="TKS5" s="61"/>
      <c r="TKT5" s="61"/>
      <c r="TKU5" s="61"/>
      <c r="TKV5" s="61"/>
      <c r="TKW5" s="61"/>
      <c r="TKX5" s="61"/>
      <c r="TKY5" s="61"/>
      <c r="TKZ5" s="61"/>
      <c r="TLA5" s="61"/>
      <c r="TLB5" s="61"/>
      <c r="TLC5" s="61"/>
      <c r="TLD5" s="61"/>
      <c r="TLE5" s="61"/>
      <c r="TLF5" s="61"/>
      <c r="TLG5" s="61"/>
      <c r="TLH5" s="61"/>
      <c r="TLI5" s="61"/>
      <c r="TLJ5" s="61"/>
      <c r="TLK5" s="61"/>
      <c r="TLL5" s="61"/>
      <c r="TLM5" s="61"/>
      <c r="TLN5" s="61"/>
      <c r="TLO5" s="61"/>
      <c r="TLP5" s="61"/>
      <c r="TLQ5" s="61"/>
      <c r="TLR5" s="61"/>
      <c r="TLS5" s="61"/>
      <c r="TLT5" s="61"/>
      <c r="TLU5" s="61"/>
      <c r="TLV5" s="61"/>
      <c r="TLW5" s="61"/>
      <c r="TLX5" s="61"/>
      <c r="TLY5" s="61"/>
      <c r="TLZ5" s="61"/>
      <c r="TMA5" s="61"/>
      <c r="TMB5" s="61"/>
      <c r="TMC5" s="61"/>
      <c r="TMD5" s="61"/>
      <c r="TME5" s="61"/>
      <c r="TMF5" s="61"/>
      <c r="TMG5" s="61"/>
      <c r="TMH5" s="61"/>
      <c r="TMI5" s="61"/>
      <c r="TMJ5" s="61"/>
      <c r="TMK5" s="61"/>
      <c r="TML5" s="61"/>
      <c r="TMM5" s="61"/>
      <c r="TMN5" s="61"/>
      <c r="TMO5" s="61"/>
      <c r="TMP5" s="61"/>
      <c r="TMQ5" s="61"/>
      <c r="TMR5" s="61"/>
      <c r="TMS5" s="61"/>
      <c r="TMT5" s="61"/>
      <c r="TMU5" s="61"/>
      <c r="TMV5" s="61"/>
      <c r="TMW5" s="61"/>
      <c r="TMX5" s="61"/>
      <c r="TMY5" s="61"/>
      <c r="TMZ5" s="61"/>
      <c r="TNA5" s="61"/>
      <c r="TNB5" s="61"/>
      <c r="TNC5" s="61"/>
      <c r="TND5" s="61"/>
      <c r="TNE5" s="61"/>
      <c r="TNF5" s="61"/>
      <c r="TNG5" s="61"/>
      <c r="TNH5" s="61"/>
      <c r="TNI5" s="61"/>
      <c r="TNJ5" s="61"/>
      <c r="TNK5" s="61"/>
      <c r="TNL5" s="61"/>
      <c r="TNM5" s="61"/>
      <c r="TNN5" s="61"/>
      <c r="TNO5" s="61"/>
      <c r="TNP5" s="61"/>
      <c r="TNQ5" s="61"/>
      <c r="TNR5" s="61"/>
      <c r="TNS5" s="61"/>
      <c r="TNT5" s="61"/>
      <c r="TNU5" s="61"/>
      <c r="TNV5" s="61"/>
      <c r="TNW5" s="61"/>
      <c r="TNX5" s="61"/>
      <c r="TNY5" s="61"/>
      <c r="TNZ5" s="61"/>
      <c r="TOA5" s="61"/>
      <c r="TOB5" s="61"/>
      <c r="TOC5" s="61"/>
      <c r="TOD5" s="61"/>
      <c r="TOE5" s="61"/>
      <c r="TOF5" s="61"/>
      <c r="TOG5" s="61"/>
      <c r="TOH5" s="61"/>
      <c r="TOI5" s="61"/>
      <c r="TOJ5" s="61"/>
      <c r="TOK5" s="61"/>
      <c r="TOL5" s="61"/>
      <c r="TOM5" s="61"/>
      <c r="TON5" s="61"/>
      <c r="TOO5" s="61"/>
      <c r="TOP5" s="61"/>
      <c r="TOQ5" s="61"/>
      <c r="TOR5" s="61"/>
      <c r="TOS5" s="61"/>
      <c r="TOT5" s="61"/>
      <c r="TOU5" s="61"/>
      <c r="TOV5" s="61"/>
      <c r="TOW5" s="61"/>
      <c r="TOX5" s="61"/>
      <c r="TOY5" s="61"/>
      <c r="TOZ5" s="61"/>
      <c r="TPA5" s="61"/>
      <c r="TPB5" s="61"/>
      <c r="TPC5" s="61"/>
      <c r="TPD5" s="61"/>
      <c r="TPE5" s="61"/>
      <c r="TPF5" s="61"/>
      <c r="TPG5" s="61"/>
      <c r="TPH5" s="61"/>
      <c r="TPI5" s="61"/>
      <c r="TPJ5" s="61"/>
      <c r="TPK5" s="61"/>
      <c r="TPL5" s="61"/>
      <c r="TPM5" s="61"/>
      <c r="TPN5" s="61"/>
      <c r="TPO5" s="61"/>
      <c r="TPP5" s="61"/>
      <c r="TPQ5" s="61"/>
      <c r="TPR5" s="61"/>
      <c r="TPS5" s="61"/>
      <c r="TPT5" s="61"/>
      <c r="TPU5" s="61"/>
      <c r="TPV5" s="61"/>
      <c r="TPW5" s="61"/>
      <c r="TPX5" s="61"/>
      <c r="TPY5" s="61"/>
      <c r="TPZ5" s="61"/>
      <c r="TQA5" s="61"/>
      <c r="TQB5" s="61"/>
      <c r="TQC5" s="61"/>
      <c r="TQD5" s="61"/>
      <c r="TQE5" s="61"/>
      <c r="TQF5" s="61"/>
      <c r="TQG5" s="61"/>
      <c r="TQH5" s="61"/>
      <c r="TQI5" s="61"/>
      <c r="TQJ5" s="61"/>
      <c r="TQK5" s="61"/>
      <c r="TQL5" s="61"/>
      <c r="TQM5" s="61"/>
      <c r="TQN5" s="61"/>
      <c r="TQO5" s="61"/>
      <c r="TQP5" s="61"/>
      <c r="TQQ5" s="61"/>
      <c r="TQR5" s="61"/>
      <c r="TQS5" s="61"/>
      <c r="TQT5" s="61"/>
      <c r="TQU5" s="61"/>
      <c r="TQV5" s="61"/>
      <c r="TQW5" s="61"/>
      <c r="TQX5" s="61"/>
      <c r="TQY5" s="61"/>
      <c r="TQZ5" s="61"/>
      <c r="TRA5" s="61"/>
      <c r="TRB5" s="61"/>
      <c r="TRC5" s="61"/>
      <c r="TRD5" s="61"/>
      <c r="TRE5" s="61"/>
      <c r="TRF5" s="61"/>
      <c r="TRG5" s="61"/>
      <c r="TRH5" s="61"/>
      <c r="TRI5" s="61"/>
      <c r="TRJ5" s="61"/>
      <c r="TRK5" s="61"/>
      <c r="TRL5" s="61"/>
      <c r="TRM5" s="61"/>
      <c r="TRN5" s="61"/>
      <c r="TRO5" s="61"/>
      <c r="TRP5" s="61"/>
      <c r="TRQ5" s="61"/>
      <c r="TRR5" s="61"/>
      <c r="TRS5" s="61"/>
      <c r="TRT5" s="61"/>
      <c r="TRU5" s="61"/>
      <c r="TRV5" s="61"/>
      <c r="TRW5" s="61"/>
      <c r="TRX5" s="61"/>
      <c r="TRY5" s="61"/>
      <c r="TRZ5" s="61"/>
      <c r="TSA5" s="61"/>
      <c r="TSB5" s="61"/>
      <c r="TSC5" s="61"/>
      <c r="TSD5" s="61"/>
      <c r="TSE5" s="61"/>
      <c r="TSF5" s="61"/>
      <c r="TSG5" s="61"/>
      <c r="TSH5" s="61"/>
      <c r="TSI5" s="61"/>
      <c r="TSJ5" s="61"/>
      <c r="TSK5" s="61"/>
      <c r="TSL5" s="61"/>
      <c r="TSM5" s="61"/>
      <c r="TSN5" s="61"/>
      <c r="TSO5" s="61"/>
      <c r="TSP5" s="61"/>
      <c r="TSQ5" s="61"/>
      <c r="TSR5" s="61"/>
      <c r="TSS5" s="61"/>
      <c r="TST5" s="61"/>
      <c r="TSU5" s="61"/>
      <c r="TSV5" s="61"/>
      <c r="TSW5" s="61"/>
      <c r="TSX5" s="61"/>
      <c r="TSY5" s="61"/>
      <c r="TSZ5" s="61"/>
      <c r="TTA5" s="61"/>
      <c r="TTB5" s="61"/>
      <c r="TTC5" s="61"/>
      <c r="TTD5" s="61"/>
      <c r="TTE5" s="61"/>
      <c r="TTF5" s="61"/>
      <c r="TTG5" s="61"/>
      <c r="TTH5" s="61"/>
      <c r="TTI5" s="61"/>
      <c r="TTJ5" s="61"/>
      <c r="TTK5" s="61"/>
      <c r="TTL5" s="61"/>
      <c r="TTM5" s="61"/>
      <c r="TTN5" s="61"/>
      <c r="TTO5" s="61"/>
      <c r="TTP5" s="61"/>
      <c r="TTQ5" s="61"/>
      <c r="TTR5" s="61"/>
      <c r="TTS5" s="61"/>
      <c r="TTT5" s="61"/>
      <c r="TTU5" s="61"/>
      <c r="TTV5" s="61"/>
      <c r="TTW5" s="61"/>
      <c r="TTX5" s="61"/>
      <c r="TTY5" s="61"/>
      <c r="TTZ5" s="61"/>
      <c r="TUA5" s="61"/>
      <c r="TUB5" s="61"/>
      <c r="TUC5" s="61"/>
      <c r="TUD5" s="61"/>
      <c r="TUE5" s="61"/>
      <c r="TUF5" s="61"/>
      <c r="TUG5" s="61"/>
      <c r="TUH5" s="61"/>
      <c r="TUI5" s="61"/>
      <c r="TUJ5" s="61"/>
      <c r="TUK5" s="61"/>
      <c r="TUL5" s="61"/>
      <c r="TUM5" s="61"/>
      <c r="TUN5" s="61"/>
      <c r="TUO5" s="61"/>
      <c r="TUP5" s="61"/>
      <c r="TUQ5" s="61"/>
      <c r="TUR5" s="61"/>
      <c r="TUS5" s="61"/>
      <c r="TUT5" s="61"/>
      <c r="TUU5" s="61"/>
      <c r="TUV5" s="61"/>
      <c r="TUW5" s="61"/>
      <c r="TUX5" s="61"/>
      <c r="TUY5" s="61"/>
      <c r="TUZ5" s="61"/>
      <c r="TVA5" s="61"/>
      <c r="TVB5" s="61"/>
      <c r="TVC5" s="61"/>
      <c r="TVD5" s="61"/>
      <c r="TVE5" s="61"/>
      <c r="TVF5" s="61"/>
      <c r="TVG5" s="61"/>
      <c r="TVH5" s="61"/>
      <c r="TVI5" s="61"/>
      <c r="TVJ5" s="61"/>
      <c r="TVK5" s="61"/>
      <c r="TVL5" s="61"/>
      <c r="TVM5" s="61"/>
      <c r="TVN5" s="61"/>
      <c r="TVO5" s="61"/>
      <c r="TVP5" s="61"/>
      <c r="TVQ5" s="61"/>
      <c r="TVR5" s="61"/>
      <c r="TVS5" s="61"/>
      <c r="TVT5" s="61"/>
      <c r="TVU5" s="61"/>
      <c r="TVV5" s="61"/>
      <c r="TVW5" s="61"/>
      <c r="TVX5" s="61"/>
      <c r="TVY5" s="61"/>
      <c r="TVZ5" s="61"/>
      <c r="TWA5" s="61"/>
      <c r="TWB5" s="61"/>
      <c r="TWC5" s="61"/>
      <c r="TWD5" s="61"/>
      <c r="TWE5" s="61"/>
      <c r="TWF5" s="61"/>
      <c r="TWG5" s="61"/>
      <c r="TWH5" s="61"/>
      <c r="TWI5" s="61"/>
      <c r="TWJ5" s="61"/>
      <c r="TWK5" s="61"/>
      <c r="TWL5" s="61"/>
      <c r="TWM5" s="61"/>
      <c r="TWN5" s="61"/>
      <c r="TWO5" s="61"/>
      <c r="TWP5" s="61"/>
      <c r="TWQ5" s="61"/>
      <c r="TWR5" s="61"/>
      <c r="TWS5" s="61"/>
      <c r="TWT5" s="61"/>
      <c r="TWU5" s="61"/>
      <c r="TWV5" s="61"/>
      <c r="TWW5" s="61"/>
      <c r="TWX5" s="61"/>
      <c r="TWY5" s="61"/>
      <c r="TWZ5" s="61"/>
      <c r="TXA5" s="61"/>
      <c r="TXB5" s="61"/>
      <c r="TXC5" s="61"/>
      <c r="TXD5" s="61"/>
      <c r="TXE5" s="61"/>
      <c r="TXF5" s="61"/>
      <c r="TXG5" s="61"/>
      <c r="TXH5" s="61"/>
      <c r="TXI5" s="61"/>
      <c r="TXJ5" s="61"/>
      <c r="TXK5" s="61"/>
      <c r="TXL5" s="61"/>
      <c r="TXM5" s="61"/>
      <c r="TXN5" s="61"/>
      <c r="TXO5" s="61"/>
      <c r="TXP5" s="61"/>
      <c r="TXQ5" s="61"/>
      <c r="TXR5" s="61"/>
      <c r="TXS5" s="61"/>
      <c r="TXT5" s="61"/>
      <c r="TXU5" s="61"/>
      <c r="TXV5" s="61"/>
      <c r="TXW5" s="61"/>
      <c r="TXX5" s="61"/>
      <c r="TXY5" s="61"/>
      <c r="TXZ5" s="61"/>
      <c r="TYA5" s="61"/>
      <c r="TYB5" s="61"/>
      <c r="TYC5" s="61"/>
      <c r="TYD5" s="61"/>
      <c r="TYE5" s="61"/>
      <c r="TYF5" s="61"/>
      <c r="TYG5" s="61"/>
      <c r="TYH5" s="61"/>
      <c r="TYI5" s="61"/>
      <c r="TYJ5" s="61"/>
      <c r="TYK5" s="61"/>
      <c r="TYL5" s="61"/>
      <c r="TYM5" s="61"/>
      <c r="TYN5" s="61"/>
      <c r="TYO5" s="61"/>
      <c r="TYP5" s="61"/>
      <c r="TYQ5" s="61"/>
      <c r="TYR5" s="61"/>
      <c r="TYS5" s="61"/>
      <c r="TYT5" s="61"/>
      <c r="TYU5" s="61"/>
      <c r="TYV5" s="61"/>
      <c r="TYW5" s="61"/>
      <c r="TYX5" s="61"/>
      <c r="TYY5" s="61"/>
      <c r="TYZ5" s="61"/>
      <c r="TZA5" s="61"/>
      <c r="TZB5" s="61"/>
      <c r="TZC5" s="61"/>
      <c r="TZD5" s="61"/>
      <c r="TZE5" s="61"/>
      <c r="TZF5" s="61"/>
      <c r="TZG5" s="61"/>
      <c r="TZH5" s="61"/>
      <c r="TZI5" s="61"/>
      <c r="TZJ5" s="61"/>
      <c r="TZK5" s="61"/>
      <c r="TZL5" s="61"/>
      <c r="TZM5" s="61"/>
      <c r="TZN5" s="61"/>
      <c r="TZO5" s="61"/>
      <c r="TZP5" s="61"/>
      <c r="TZQ5" s="61"/>
      <c r="TZR5" s="61"/>
      <c r="TZS5" s="61"/>
      <c r="TZT5" s="61"/>
      <c r="TZU5" s="61"/>
      <c r="TZV5" s="61"/>
      <c r="TZW5" s="61"/>
      <c r="TZX5" s="61"/>
      <c r="TZY5" s="61"/>
      <c r="TZZ5" s="61"/>
      <c r="UAA5" s="61"/>
      <c r="UAB5" s="61"/>
      <c r="UAC5" s="61"/>
      <c r="UAD5" s="61"/>
      <c r="UAE5" s="61"/>
      <c r="UAF5" s="61"/>
      <c r="UAG5" s="61"/>
      <c r="UAH5" s="61"/>
      <c r="UAI5" s="61"/>
      <c r="UAJ5" s="61"/>
      <c r="UAK5" s="61"/>
      <c r="UAL5" s="61"/>
      <c r="UAM5" s="61"/>
      <c r="UAN5" s="61"/>
      <c r="UAO5" s="61"/>
      <c r="UAP5" s="61"/>
      <c r="UAQ5" s="61"/>
      <c r="UAR5" s="61"/>
      <c r="UAS5" s="61"/>
      <c r="UAT5" s="61"/>
      <c r="UAU5" s="61"/>
      <c r="UAV5" s="61"/>
      <c r="UAW5" s="61"/>
      <c r="UAX5" s="61"/>
      <c r="UAY5" s="61"/>
      <c r="UAZ5" s="61"/>
      <c r="UBA5" s="61"/>
      <c r="UBB5" s="61"/>
      <c r="UBC5" s="61"/>
      <c r="UBD5" s="61"/>
      <c r="UBE5" s="61"/>
      <c r="UBF5" s="61"/>
      <c r="UBG5" s="61"/>
      <c r="UBH5" s="61"/>
      <c r="UBI5" s="61"/>
      <c r="UBJ5" s="61"/>
      <c r="UBK5" s="61"/>
      <c r="UBL5" s="61"/>
      <c r="UBM5" s="61"/>
      <c r="UBN5" s="61"/>
      <c r="UBO5" s="61"/>
      <c r="UBP5" s="61"/>
      <c r="UBQ5" s="61"/>
      <c r="UBR5" s="61"/>
      <c r="UBS5" s="61"/>
      <c r="UBT5" s="61"/>
      <c r="UBU5" s="61"/>
      <c r="UBV5" s="61"/>
      <c r="UBW5" s="61"/>
      <c r="UBX5" s="61"/>
      <c r="UBY5" s="61"/>
      <c r="UBZ5" s="61"/>
      <c r="UCA5" s="61"/>
      <c r="UCB5" s="61"/>
      <c r="UCC5" s="61"/>
      <c r="UCD5" s="61"/>
      <c r="UCE5" s="61"/>
      <c r="UCF5" s="61"/>
      <c r="UCG5" s="61"/>
      <c r="UCH5" s="61"/>
      <c r="UCI5" s="61"/>
      <c r="UCJ5" s="61"/>
      <c r="UCK5" s="61"/>
      <c r="UCL5" s="61"/>
      <c r="UCM5" s="61"/>
      <c r="UCN5" s="61"/>
      <c r="UCO5" s="61"/>
      <c r="UCP5" s="61"/>
      <c r="UCQ5" s="61"/>
      <c r="UCR5" s="61"/>
      <c r="UCS5" s="61"/>
      <c r="UCT5" s="61"/>
      <c r="UCU5" s="61"/>
      <c r="UCV5" s="61"/>
      <c r="UCW5" s="61"/>
      <c r="UCX5" s="61"/>
      <c r="UCY5" s="61"/>
      <c r="UCZ5" s="61"/>
      <c r="UDA5" s="61"/>
      <c r="UDB5" s="61"/>
      <c r="UDC5" s="61"/>
      <c r="UDD5" s="61"/>
      <c r="UDE5" s="61"/>
      <c r="UDF5" s="61"/>
      <c r="UDG5" s="61"/>
      <c r="UDH5" s="61"/>
      <c r="UDI5" s="61"/>
      <c r="UDJ5" s="61"/>
      <c r="UDK5" s="61"/>
      <c r="UDL5" s="61"/>
      <c r="UDM5" s="61"/>
      <c r="UDN5" s="61"/>
      <c r="UDO5" s="61"/>
      <c r="UDP5" s="61"/>
      <c r="UDQ5" s="61"/>
      <c r="UDR5" s="61"/>
      <c r="UDS5" s="61"/>
      <c r="UDT5" s="61"/>
      <c r="UDU5" s="61"/>
      <c r="UDV5" s="61"/>
      <c r="UDW5" s="61"/>
      <c r="UDX5" s="61"/>
      <c r="UDY5" s="61"/>
      <c r="UDZ5" s="61"/>
      <c r="UEA5" s="61"/>
      <c r="UEB5" s="61"/>
      <c r="UEC5" s="61"/>
      <c r="UED5" s="61"/>
      <c r="UEE5" s="61"/>
      <c r="UEF5" s="61"/>
      <c r="UEG5" s="61"/>
      <c r="UEH5" s="61"/>
      <c r="UEI5" s="61"/>
      <c r="UEJ5" s="61"/>
      <c r="UEK5" s="61"/>
      <c r="UEL5" s="61"/>
      <c r="UEM5" s="61"/>
      <c r="UEN5" s="61"/>
      <c r="UEO5" s="61"/>
      <c r="UEP5" s="61"/>
      <c r="UEQ5" s="61"/>
      <c r="UER5" s="61"/>
      <c r="UES5" s="61"/>
      <c r="UET5" s="61"/>
      <c r="UEU5" s="61"/>
      <c r="UEV5" s="61"/>
      <c r="UEW5" s="61"/>
      <c r="UEX5" s="61"/>
      <c r="UEY5" s="61"/>
      <c r="UEZ5" s="61"/>
      <c r="UFA5" s="61"/>
      <c r="UFB5" s="61"/>
      <c r="UFC5" s="61"/>
      <c r="UFD5" s="61"/>
      <c r="UFE5" s="61"/>
      <c r="UFF5" s="61"/>
      <c r="UFG5" s="61"/>
      <c r="UFH5" s="61"/>
      <c r="UFI5" s="61"/>
      <c r="UFJ5" s="61"/>
      <c r="UFK5" s="61"/>
      <c r="UFL5" s="61"/>
      <c r="UFM5" s="61"/>
      <c r="UFN5" s="61"/>
      <c r="UFO5" s="61"/>
      <c r="UFP5" s="61"/>
      <c r="UFQ5" s="61"/>
      <c r="UFR5" s="61"/>
      <c r="UFS5" s="61"/>
      <c r="UFT5" s="61"/>
      <c r="UFU5" s="61"/>
      <c r="UFV5" s="61"/>
      <c r="UFW5" s="61"/>
      <c r="UFX5" s="61"/>
      <c r="UFY5" s="61"/>
      <c r="UFZ5" s="61"/>
      <c r="UGA5" s="61"/>
      <c r="UGB5" s="61"/>
      <c r="UGC5" s="61"/>
      <c r="UGD5" s="61"/>
      <c r="UGE5" s="61"/>
      <c r="UGF5" s="61"/>
      <c r="UGG5" s="61"/>
      <c r="UGH5" s="61"/>
      <c r="UGI5" s="61"/>
      <c r="UGJ5" s="61"/>
      <c r="UGK5" s="61"/>
      <c r="UGL5" s="61"/>
      <c r="UGM5" s="61"/>
      <c r="UGN5" s="61"/>
      <c r="UGO5" s="61"/>
      <c r="UGP5" s="61"/>
      <c r="UGQ5" s="61"/>
      <c r="UGR5" s="61"/>
      <c r="UGS5" s="61"/>
      <c r="UGT5" s="61"/>
      <c r="UGU5" s="61"/>
      <c r="UGV5" s="61"/>
      <c r="UGW5" s="61"/>
      <c r="UGX5" s="61"/>
      <c r="UGY5" s="61"/>
      <c r="UGZ5" s="61"/>
      <c r="UHA5" s="61"/>
      <c r="UHB5" s="61"/>
      <c r="UHC5" s="61"/>
      <c r="UHD5" s="61"/>
      <c r="UHE5" s="61"/>
      <c r="UHF5" s="61"/>
      <c r="UHG5" s="61"/>
      <c r="UHH5" s="61"/>
      <c r="UHI5" s="61"/>
      <c r="UHJ5" s="61"/>
      <c r="UHK5" s="61"/>
      <c r="UHL5" s="61"/>
      <c r="UHM5" s="61"/>
      <c r="UHN5" s="61"/>
      <c r="UHO5" s="61"/>
      <c r="UHP5" s="61"/>
      <c r="UHQ5" s="61"/>
      <c r="UHR5" s="61"/>
      <c r="UHS5" s="61"/>
      <c r="UHT5" s="61"/>
      <c r="UHU5" s="61"/>
      <c r="UHV5" s="61"/>
      <c r="UHW5" s="61"/>
      <c r="UHX5" s="61"/>
      <c r="UHY5" s="61"/>
      <c r="UHZ5" s="61"/>
      <c r="UIA5" s="61"/>
      <c r="UIB5" s="61"/>
      <c r="UIC5" s="61"/>
      <c r="UID5" s="61"/>
      <c r="UIE5" s="61"/>
      <c r="UIF5" s="61"/>
      <c r="UIG5" s="61"/>
      <c r="UIH5" s="61"/>
      <c r="UII5" s="61"/>
      <c r="UIJ5" s="61"/>
      <c r="UIK5" s="61"/>
      <c r="UIL5" s="61"/>
      <c r="UIM5" s="61"/>
      <c r="UIN5" s="61"/>
      <c r="UIO5" s="61"/>
      <c r="UIP5" s="61"/>
      <c r="UIQ5" s="61"/>
      <c r="UIR5" s="61"/>
      <c r="UIS5" s="61"/>
      <c r="UIT5" s="61"/>
      <c r="UIU5" s="61"/>
      <c r="UIV5" s="61"/>
      <c r="UIW5" s="61"/>
      <c r="UIX5" s="61"/>
      <c r="UIY5" s="61"/>
      <c r="UIZ5" s="61"/>
      <c r="UJA5" s="61"/>
      <c r="UJB5" s="61"/>
      <c r="UJC5" s="61"/>
      <c r="UJD5" s="61"/>
      <c r="UJE5" s="61"/>
      <c r="UJF5" s="61"/>
      <c r="UJG5" s="61"/>
      <c r="UJH5" s="61"/>
      <c r="UJI5" s="61"/>
      <c r="UJJ5" s="61"/>
      <c r="UJK5" s="61"/>
      <c r="UJL5" s="61"/>
      <c r="UJM5" s="61"/>
      <c r="UJN5" s="61"/>
      <c r="UJO5" s="61"/>
      <c r="UJP5" s="61"/>
      <c r="UJQ5" s="61"/>
      <c r="UJR5" s="61"/>
      <c r="UJS5" s="61"/>
      <c r="UJT5" s="61"/>
      <c r="UJU5" s="61"/>
      <c r="UJV5" s="61"/>
      <c r="UJW5" s="61"/>
      <c r="UJX5" s="61"/>
      <c r="UJY5" s="61"/>
      <c r="UJZ5" s="61"/>
      <c r="UKA5" s="61"/>
      <c r="UKB5" s="61"/>
      <c r="UKC5" s="61"/>
      <c r="UKD5" s="61"/>
      <c r="UKE5" s="61"/>
      <c r="UKF5" s="61"/>
      <c r="UKG5" s="61"/>
      <c r="UKH5" s="61"/>
      <c r="UKI5" s="61"/>
      <c r="UKJ5" s="61"/>
      <c r="UKK5" s="61"/>
      <c r="UKL5" s="61"/>
      <c r="UKM5" s="61"/>
      <c r="UKN5" s="61"/>
      <c r="UKO5" s="61"/>
      <c r="UKP5" s="61"/>
      <c r="UKQ5" s="61"/>
      <c r="UKR5" s="61"/>
      <c r="UKS5" s="61"/>
      <c r="UKT5" s="61"/>
      <c r="UKU5" s="61"/>
      <c r="UKV5" s="61"/>
      <c r="UKW5" s="61"/>
      <c r="UKX5" s="61"/>
      <c r="UKY5" s="61"/>
      <c r="UKZ5" s="61"/>
      <c r="ULA5" s="61"/>
      <c r="ULB5" s="61"/>
      <c r="ULC5" s="61"/>
      <c r="ULD5" s="61"/>
      <c r="ULE5" s="61"/>
      <c r="ULF5" s="61"/>
      <c r="ULG5" s="61"/>
      <c r="ULH5" s="61"/>
      <c r="ULI5" s="61"/>
      <c r="ULJ5" s="61"/>
      <c r="ULK5" s="61"/>
      <c r="ULL5" s="61"/>
      <c r="ULM5" s="61"/>
      <c r="ULN5" s="61"/>
      <c r="ULO5" s="61"/>
      <c r="ULP5" s="61"/>
      <c r="ULQ5" s="61"/>
      <c r="ULR5" s="61"/>
      <c r="ULS5" s="61"/>
      <c r="ULT5" s="61"/>
      <c r="ULU5" s="61"/>
      <c r="ULV5" s="61"/>
      <c r="ULW5" s="61"/>
      <c r="ULX5" s="61"/>
      <c r="ULY5" s="61"/>
      <c r="ULZ5" s="61"/>
      <c r="UMA5" s="61"/>
      <c r="UMB5" s="61"/>
      <c r="UMC5" s="61"/>
      <c r="UMD5" s="61"/>
      <c r="UME5" s="61"/>
      <c r="UMF5" s="61"/>
      <c r="UMG5" s="61"/>
      <c r="UMH5" s="61"/>
      <c r="UMI5" s="61"/>
      <c r="UMJ5" s="61"/>
      <c r="UMK5" s="61"/>
      <c r="UML5" s="61"/>
      <c r="UMM5" s="61"/>
      <c r="UMN5" s="61"/>
      <c r="UMO5" s="61"/>
      <c r="UMP5" s="61"/>
      <c r="UMQ5" s="61"/>
      <c r="UMR5" s="61"/>
      <c r="UMS5" s="61"/>
      <c r="UMT5" s="61"/>
      <c r="UMU5" s="61"/>
      <c r="UMV5" s="61"/>
      <c r="UMW5" s="61"/>
      <c r="UMX5" s="61"/>
      <c r="UMY5" s="61"/>
      <c r="UMZ5" s="61"/>
      <c r="UNA5" s="61"/>
      <c r="UNB5" s="61"/>
      <c r="UNC5" s="61"/>
      <c r="UND5" s="61"/>
      <c r="UNE5" s="61"/>
      <c r="UNF5" s="61"/>
      <c r="UNG5" s="61"/>
      <c r="UNH5" s="61"/>
      <c r="UNI5" s="61"/>
      <c r="UNJ5" s="61"/>
      <c r="UNK5" s="61"/>
      <c r="UNL5" s="61"/>
      <c r="UNM5" s="61"/>
      <c r="UNN5" s="61"/>
      <c r="UNO5" s="61"/>
      <c r="UNP5" s="61"/>
      <c r="UNQ5" s="61"/>
      <c r="UNR5" s="61"/>
      <c r="UNS5" s="61"/>
      <c r="UNT5" s="61"/>
      <c r="UNU5" s="61"/>
      <c r="UNV5" s="61"/>
      <c r="UNW5" s="61"/>
      <c r="UNX5" s="61"/>
      <c r="UNY5" s="61"/>
      <c r="UNZ5" s="61"/>
      <c r="UOA5" s="61"/>
      <c r="UOB5" s="61"/>
      <c r="UOC5" s="61"/>
      <c r="UOD5" s="61"/>
      <c r="UOE5" s="61"/>
      <c r="UOF5" s="61"/>
      <c r="UOG5" s="61"/>
      <c r="UOH5" s="61"/>
      <c r="UOI5" s="61"/>
      <c r="UOJ5" s="61"/>
      <c r="UOK5" s="61"/>
      <c r="UOL5" s="61"/>
      <c r="UOM5" s="61"/>
      <c r="UON5" s="61"/>
      <c r="UOO5" s="61"/>
      <c r="UOP5" s="61"/>
      <c r="UOQ5" s="61"/>
      <c r="UOR5" s="61"/>
      <c r="UOS5" s="61"/>
      <c r="UOT5" s="61"/>
      <c r="UOU5" s="61"/>
      <c r="UOV5" s="61"/>
      <c r="UOW5" s="61"/>
      <c r="UOX5" s="61"/>
      <c r="UOY5" s="61"/>
      <c r="UOZ5" s="61"/>
      <c r="UPA5" s="61"/>
      <c r="UPB5" s="61"/>
      <c r="UPC5" s="61"/>
      <c r="UPD5" s="61"/>
      <c r="UPE5" s="61"/>
      <c r="UPF5" s="61"/>
      <c r="UPG5" s="61"/>
      <c r="UPH5" s="61"/>
      <c r="UPI5" s="61"/>
      <c r="UPJ5" s="61"/>
      <c r="UPK5" s="61"/>
      <c r="UPL5" s="61"/>
      <c r="UPM5" s="61"/>
      <c r="UPN5" s="61"/>
      <c r="UPO5" s="61"/>
      <c r="UPP5" s="61"/>
      <c r="UPQ5" s="61"/>
      <c r="UPR5" s="61"/>
      <c r="UPS5" s="61"/>
      <c r="UPT5" s="61"/>
      <c r="UPU5" s="61"/>
      <c r="UPV5" s="61"/>
      <c r="UPW5" s="61"/>
      <c r="UPX5" s="61"/>
      <c r="UPY5" s="61"/>
      <c r="UPZ5" s="61"/>
      <c r="UQA5" s="61"/>
      <c r="UQB5" s="61"/>
      <c r="UQC5" s="61"/>
      <c r="UQD5" s="61"/>
      <c r="UQE5" s="61"/>
      <c r="UQF5" s="61"/>
      <c r="UQG5" s="61"/>
      <c r="UQH5" s="61"/>
      <c r="UQI5" s="61"/>
      <c r="UQJ5" s="61"/>
      <c r="UQK5" s="61"/>
      <c r="UQL5" s="61"/>
      <c r="UQM5" s="61"/>
      <c r="UQN5" s="61"/>
      <c r="UQO5" s="61"/>
      <c r="UQP5" s="61"/>
      <c r="UQQ5" s="61"/>
      <c r="UQR5" s="61"/>
      <c r="UQS5" s="61"/>
      <c r="UQT5" s="61"/>
      <c r="UQU5" s="61"/>
      <c r="UQV5" s="61"/>
      <c r="UQW5" s="61"/>
      <c r="UQX5" s="61"/>
      <c r="UQY5" s="61"/>
      <c r="UQZ5" s="61"/>
      <c r="URA5" s="61"/>
      <c r="URB5" s="61"/>
      <c r="URC5" s="61"/>
      <c r="URD5" s="61"/>
      <c r="URE5" s="61"/>
      <c r="URF5" s="61"/>
      <c r="URG5" s="61"/>
      <c r="URH5" s="61"/>
      <c r="URI5" s="61"/>
      <c r="URJ5" s="61"/>
      <c r="URK5" s="61"/>
      <c r="URL5" s="61"/>
      <c r="URM5" s="61"/>
      <c r="URN5" s="61"/>
      <c r="URO5" s="61"/>
      <c r="URP5" s="61"/>
      <c r="URQ5" s="61"/>
      <c r="URR5" s="61"/>
      <c r="URS5" s="61"/>
      <c r="URT5" s="61"/>
      <c r="URU5" s="61"/>
      <c r="URV5" s="61"/>
      <c r="URW5" s="61"/>
      <c r="URX5" s="61"/>
      <c r="URY5" s="61"/>
      <c r="URZ5" s="61"/>
      <c r="USA5" s="61"/>
      <c r="USB5" s="61"/>
      <c r="USC5" s="61"/>
      <c r="USD5" s="61"/>
      <c r="USE5" s="61"/>
      <c r="USF5" s="61"/>
      <c r="USG5" s="61"/>
      <c r="USH5" s="61"/>
      <c r="USI5" s="61"/>
      <c r="USJ5" s="61"/>
      <c r="USK5" s="61"/>
      <c r="USL5" s="61"/>
      <c r="USM5" s="61"/>
      <c r="USN5" s="61"/>
      <c r="USO5" s="61"/>
      <c r="USP5" s="61"/>
      <c r="USQ5" s="61"/>
      <c r="USR5" s="61"/>
      <c r="USS5" s="61"/>
      <c r="UST5" s="61"/>
      <c r="USU5" s="61"/>
      <c r="USV5" s="61"/>
      <c r="USW5" s="61"/>
      <c r="USX5" s="61"/>
      <c r="USY5" s="61"/>
      <c r="USZ5" s="61"/>
      <c r="UTA5" s="61"/>
      <c r="UTB5" s="61"/>
      <c r="UTC5" s="61"/>
      <c r="UTD5" s="61"/>
      <c r="UTE5" s="61"/>
      <c r="UTF5" s="61"/>
      <c r="UTG5" s="61"/>
      <c r="UTH5" s="61"/>
      <c r="UTI5" s="61"/>
      <c r="UTJ5" s="61"/>
      <c r="UTK5" s="61"/>
      <c r="UTL5" s="61"/>
      <c r="UTM5" s="61"/>
      <c r="UTN5" s="61"/>
      <c r="UTO5" s="61"/>
      <c r="UTP5" s="61"/>
      <c r="UTQ5" s="61"/>
      <c r="UTR5" s="61"/>
      <c r="UTS5" s="61"/>
      <c r="UTT5" s="61"/>
      <c r="UTU5" s="61"/>
      <c r="UTV5" s="61"/>
      <c r="UTW5" s="61"/>
      <c r="UTX5" s="61"/>
      <c r="UTY5" s="61"/>
      <c r="UTZ5" s="61"/>
      <c r="UUA5" s="61"/>
      <c r="UUB5" s="61"/>
      <c r="UUC5" s="61"/>
      <c r="UUD5" s="61"/>
      <c r="UUE5" s="61"/>
      <c r="UUF5" s="61"/>
      <c r="UUG5" s="61"/>
      <c r="UUH5" s="61"/>
      <c r="UUI5" s="61"/>
      <c r="UUJ5" s="61"/>
      <c r="UUK5" s="61"/>
      <c r="UUL5" s="61"/>
      <c r="UUM5" s="61"/>
      <c r="UUN5" s="61"/>
      <c r="UUO5" s="61"/>
      <c r="UUP5" s="61"/>
      <c r="UUQ5" s="61"/>
      <c r="UUR5" s="61"/>
      <c r="UUS5" s="61"/>
      <c r="UUT5" s="61"/>
      <c r="UUU5" s="61"/>
      <c r="UUV5" s="61"/>
      <c r="UUW5" s="61"/>
      <c r="UUX5" s="61"/>
      <c r="UUY5" s="61"/>
      <c r="UUZ5" s="61"/>
      <c r="UVA5" s="61"/>
      <c r="UVB5" s="61"/>
      <c r="UVC5" s="61"/>
      <c r="UVD5" s="61"/>
      <c r="UVE5" s="61"/>
      <c r="UVF5" s="61"/>
      <c r="UVG5" s="61"/>
      <c r="UVH5" s="61"/>
      <c r="UVI5" s="61"/>
      <c r="UVJ5" s="61"/>
      <c r="UVK5" s="61"/>
      <c r="UVL5" s="61"/>
      <c r="UVM5" s="61"/>
      <c r="UVN5" s="61"/>
      <c r="UVO5" s="61"/>
      <c r="UVP5" s="61"/>
      <c r="UVQ5" s="61"/>
      <c r="UVR5" s="61"/>
      <c r="UVS5" s="61"/>
      <c r="UVT5" s="61"/>
      <c r="UVU5" s="61"/>
      <c r="UVV5" s="61"/>
      <c r="UVW5" s="61"/>
      <c r="UVX5" s="61"/>
      <c r="UVY5" s="61"/>
      <c r="UVZ5" s="61"/>
      <c r="UWA5" s="61"/>
      <c r="UWB5" s="61"/>
      <c r="UWC5" s="61"/>
      <c r="UWD5" s="61"/>
      <c r="UWE5" s="61"/>
      <c r="UWF5" s="61"/>
      <c r="UWG5" s="61"/>
      <c r="UWH5" s="61"/>
      <c r="UWI5" s="61"/>
      <c r="UWJ5" s="61"/>
      <c r="UWK5" s="61"/>
      <c r="UWL5" s="61"/>
      <c r="UWM5" s="61"/>
      <c r="UWN5" s="61"/>
      <c r="UWO5" s="61"/>
      <c r="UWP5" s="61"/>
      <c r="UWQ5" s="61"/>
      <c r="UWR5" s="61"/>
      <c r="UWS5" s="61"/>
      <c r="UWT5" s="61"/>
      <c r="UWU5" s="61"/>
      <c r="UWV5" s="61"/>
      <c r="UWW5" s="61"/>
      <c r="UWX5" s="61"/>
      <c r="UWY5" s="61"/>
      <c r="UWZ5" s="61"/>
      <c r="UXA5" s="61"/>
      <c r="UXB5" s="61"/>
      <c r="UXC5" s="61"/>
      <c r="UXD5" s="61"/>
      <c r="UXE5" s="61"/>
      <c r="UXF5" s="61"/>
      <c r="UXG5" s="61"/>
      <c r="UXH5" s="61"/>
      <c r="UXI5" s="61"/>
      <c r="UXJ5" s="61"/>
      <c r="UXK5" s="61"/>
      <c r="UXL5" s="61"/>
      <c r="UXM5" s="61"/>
      <c r="UXN5" s="61"/>
      <c r="UXO5" s="61"/>
      <c r="UXP5" s="61"/>
      <c r="UXQ5" s="61"/>
      <c r="UXR5" s="61"/>
      <c r="UXS5" s="61"/>
      <c r="UXT5" s="61"/>
      <c r="UXU5" s="61"/>
      <c r="UXV5" s="61"/>
      <c r="UXW5" s="61"/>
      <c r="UXX5" s="61"/>
      <c r="UXY5" s="61"/>
      <c r="UXZ5" s="61"/>
      <c r="UYA5" s="61"/>
      <c r="UYB5" s="61"/>
      <c r="UYC5" s="61"/>
      <c r="UYD5" s="61"/>
      <c r="UYE5" s="61"/>
      <c r="UYF5" s="61"/>
      <c r="UYG5" s="61"/>
      <c r="UYH5" s="61"/>
      <c r="UYI5" s="61"/>
      <c r="UYJ5" s="61"/>
      <c r="UYK5" s="61"/>
      <c r="UYL5" s="61"/>
      <c r="UYM5" s="61"/>
      <c r="UYN5" s="61"/>
      <c r="UYO5" s="61"/>
      <c r="UYP5" s="61"/>
      <c r="UYQ5" s="61"/>
      <c r="UYR5" s="61"/>
      <c r="UYS5" s="61"/>
      <c r="UYT5" s="61"/>
      <c r="UYU5" s="61"/>
      <c r="UYV5" s="61"/>
      <c r="UYW5" s="61"/>
      <c r="UYX5" s="61"/>
      <c r="UYY5" s="61"/>
      <c r="UYZ5" s="61"/>
      <c r="UZA5" s="61"/>
      <c r="UZB5" s="61"/>
      <c r="UZC5" s="61"/>
      <c r="UZD5" s="61"/>
      <c r="UZE5" s="61"/>
      <c r="UZF5" s="61"/>
      <c r="UZG5" s="61"/>
      <c r="UZH5" s="61"/>
      <c r="UZI5" s="61"/>
      <c r="UZJ5" s="61"/>
      <c r="UZK5" s="61"/>
      <c r="UZL5" s="61"/>
      <c r="UZM5" s="61"/>
      <c r="UZN5" s="61"/>
      <c r="UZO5" s="61"/>
      <c r="UZP5" s="61"/>
      <c r="UZQ5" s="61"/>
      <c r="UZR5" s="61"/>
      <c r="UZS5" s="61"/>
      <c r="UZT5" s="61"/>
      <c r="UZU5" s="61"/>
      <c r="UZV5" s="61"/>
      <c r="UZW5" s="61"/>
      <c r="UZX5" s="61"/>
      <c r="UZY5" s="61"/>
      <c r="UZZ5" s="61"/>
      <c r="VAA5" s="61"/>
      <c r="VAB5" s="61"/>
      <c r="VAC5" s="61"/>
      <c r="VAD5" s="61"/>
      <c r="VAE5" s="61"/>
      <c r="VAF5" s="61"/>
      <c r="VAG5" s="61"/>
      <c r="VAH5" s="61"/>
      <c r="VAI5" s="61"/>
      <c r="VAJ5" s="61"/>
      <c r="VAK5" s="61"/>
      <c r="VAL5" s="61"/>
      <c r="VAM5" s="61"/>
      <c r="VAN5" s="61"/>
      <c r="VAO5" s="61"/>
      <c r="VAP5" s="61"/>
      <c r="VAQ5" s="61"/>
      <c r="VAR5" s="61"/>
      <c r="VAS5" s="61"/>
      <c r="VAT5" s="61"/>
      <c r="VAU5" s="61"/>
      <c r="VAV5" s="61"/>
      <c r="VAW5" s="61"/>
      <c r="VAX5" s="61"/>
      <c r="VAY5" s="61"/>
      <c r="VAZ5" s="61"/>
      <c r="VBA5" s="61"/>
      <c r="VBB5" s="61"/>
      <c r="VBC5" s="61"/>
      <c r="VBD5" s="61"/>
      <c r="VBE5" s="61"/>
      <c r="VBF5" s="61"/>
      <c r="VBG5" s="61"/>
      <c r="VBH5" s="61"/>
      <c r="VBI5" s="61"/>
      <c r="VBJ5" s="61"/>
      <c r="VBK5" s="61"/>
      <c r="VBL5" s="61"/>
      <c r="VBM5" s="61"/>
      <c r="VBN5" s="61"/>
      <c r="VBO5" s="61"/>
      <c r="VBP5" s="61"/>
      <c r="VBQ5" s="61"/>
      <c r="VBR5" s="61"/>
      <c r="VBS5" s="61"/>
      <c r="VBT5" s="61"/>
      <c r="VBU5" s="61"/>
      <c r="VBV5" s="61"/>
      <c r="VBW5" s="61"/>
      <c r="VBX5" s="61"/>
      <c r="VBY5" s="61"/>
      <c r="VBZ5" s="61"/>
      <c r="VCA5" s="61"/>
      <c r="VCB5" s="61"/>
      <c r="VCC5" s="61"/>
      <c r="VCD5" s="61"/>
      <c r="VCE5" s="61"/>
      <c r="VCF5" s="61"/>
      <c r="VCG5" s="61"/>
      <c r="VCH5" s="61"/>
      <c r="VCI5" s="61"/>
      <c r="VCJ5" s="61"/>
      <c r="VCK5" s="61"/>
      <c r="VCL5" s="61"/>
      <c r="VCM5" s="61"/>
      <c r="VCN5" s="61"/>
      <c r="VCO5" s="61"/>
      <c r="VCP5" s="61"/>
      <c r="VCQ5" s="61"/>
      <c r="VCR5" s="61"/>
      <c r="VCS5" s="61"/>
      <c r="VCT5" s="61"/>
      <c r="VCU5" s="61"/>
      <c r="VCV5" s="61"/>
      <c r="VCW5" s="61"/>
      <c r="VCX5" s="61"/>
      <c r="VCY5" s="61"/>
      <c r="VCZ5" s="61"/>
      <c r="VDA5" s="61"/>
      <c r="VDB5" s="61"/>
      <c r="VDC5" s="61"/>
      <c r="VDD5" s="61"/>
      <c r="VDE5" s="61"/>
      <c r="VDF5" s="61"/>
      <c r="VDG5" s="61"/>
      <c r="VDH5" s="61"/>
      <c r="VDI5" s="61"/>
      <c r="VDJ5" s="61"/>
      <c r="VDK5" s="61"/>
      <c r="VDL5" s="61"/>
      <c r="VDM5" s="61"/>
      <c r="VDN5" s="61"/>
      <c r="VDO5" s="61"/>
      <c r="VDP5" s="61"/>
      <c r="VDQ5" s="61"/>
      <c r="VDR5" s="61"/>
      <c r="VDS5" s="61"/>
      <c r="VDT5" s="61"/>
      <c r="VDU5" s="61"/>
      <c r="VDV5" s="61"/>
      <c r="VDW5" s="61"/>
      <c r="VDX5" s="61"/>
      <c r="VDY5" s="61"/>
      <c r="VDZ5" s="61"/>
      <c r="VEA5" s="61"/>
      <c r="VEB5" s="61"/>
      <c r="VEC5" s="61"/>
      <c r="VED5" s="61"/>
      <c r="VEE5" s="61"/>
      <c r="VEF5" s="61"/>
      <c r="VEG5" s="61"/>
      <c r="VEH5" s="61"/>
      <c r="VEI5" s="61"/>
      <c r="VEJ5" s="61"/>
      <c r="VEK5" s="61"/>
      <c r="VEL5" s="61"/>
      <c r="VEM5" s="61"/>
      <c r="VEN5" s="61"/>
      <c r="VEO5" s="61"/>
      <c r="VEP5" s="61"/>
      <c r="VEQ5" s="61"/>
      <c r="VER5" s="61"/>
      <c r="VES5" s="61"/>
      <c r="VET5" s="61"/>
      <c r="VEU5" s="61"/>
      <c r="VEV5" s="61"/>
      <c r="VEW5" s="61"/>
      <c r="VEX5" s="61"/>
      <c r="VEY5" s="61"/>
      <c r="VEZ5" s="61"/>
      <c r="VFA5" s="61"/>
      <c r="VFB5" s="61"/>
      <c r="VFC5" s="61"/>
      <c r="VFD5" s="61"/>
      <c r="VFE5" s="61"/>
      <c r="VFF5" s="61"/>
      <c r="VFG5" s="61"/>
      <c r="VFH5" s="61"/>
      <c r="VFI5" s="61"/>
      <c r="VFJ5" s="61"/>
      <c r="VFK5" s="61"/>
      <c r="VFL5" s="61"/>
      <c r="VFM5" s="61"/>
      <c r="VFN5" s="61"/>
      <c r="VFO5" s="61"/>
      <c r="VFP5" s="61"/>
      <c r="VFQ5" s="61"/>
      <c r="VFR5" s="61"/>
      <c r="VFS5" s="61"/>
      <c r="VFT5" s="61"/>
      <c r="VFU5" s="61"/>
      <c r="VFV5" s="61"/>
      <c r="VFW5" s="61"/>
      <c r="VFX5" s="61"/>
      <c r="VFY5" s="61"/>
      <c r="VFZ5" s="61"/>
      <c r="VGA5" s="61"/>
      <c r="VGB5" s="61"/>
      <c r="VGC5" s="61"/>
      <c r="VGD5" s="61"/>
      <c r="VGE5" s="61"/>
      <c r="VGF5" s="61"/>
      <c r="VGG5" s="61"/>
      <c r="VGH5" s="61"/>
      <c r="VGI5" s="61"/>
      <c r="VGJ5" s="61"/>
      <c r="VGK5" s="61"/>
      <c r="VGL5" s="61"/>
      <c r="VGM5" s="61"/>
      <c r="VGN5" s="61"/>
      <c r="VGO5" s="61"/>
      <c r="VGP5" s="61"/>
      <c r="VGQ5" s="61"/>
      <c r="VGR5" s="61"/>
      <c r="VGS5" s="61"/>
      <c r="VGT5" s="61"/>
      <c r="VGU5" s="61"/>
      <c r="VGV5" s="61"/>
      <c r="VGW5" s="61"/>
      <c r="VGX5" s="61"/>
      <c r="VGY5" s="61"/>
      <c r="VGZ5" s="61"/>
      <c r="VHA5" s="61"/>
      <c r="VHB5" s="61"/>
      <c r="VHC5" s="61"/>
      <c r="VHD5" s="61"/>
      <c r="VHE5" s="61"/>
      <c r="VHF5" s="61"/>
      <c r="VHG5" s="61"/>
      <c r="VHH5" s="61"/>
      <c r="VHI5" s="61"/>
      <c r="VHJ5" s="61"/>
      <c r="VHK5" s="61"/>
      <c r="VHL5" s="61"/>
      <c r="VHM5" s="61"/>
      <c r="VHN5" s="61"/>
      <c r="VHO5" s="61"/>
      <c r="VHP5" s="61"/>
      <c r="VHQ5" s="61"/>
      <c r="VHR5" s="61"/>
      <c r="VHS5" s="61"/>
      <c r="VHT5" s="61"/>
      <c r="VHU5" s="61"/>
      <c r="VHV5" s="61"/>
      <c r="VHW5" s="61"/>
      <c r="VHX5" s="61"/>
      <c r="VHY5" s="61"/>
      <c r="VHZ5" s="61"/>
      <c r="VIA5" s="61"/>
      <c r="VIB5" s="61"/>
      <c r="VIC5" s="61"/>
      <c r="VID5" s="61"/>
      <c r="VIE5" s="61"/>
      <c r="VIF5" s="61"/>
      <c r="VIG5" s="61"/>
      <c r="VIH5" s="61"/>
      <c r="VII5" s="61"/>
      <c r="VIJ5" s="61"/>
      <c r="VIK5" s="61"/>
      <c r="VIL5" s="61"/>
      <c r="VIM5" s="61"/>
      <c r="VIN5" s="61"/>
      <c r="VIO5" s="61"/>
      <c r="VIP5" s="61"/>
      <c r="VIQ5" s="61"/>
      <c r="VIR5" s="61"/>
      <c r="VIS5" s="61"/>
      <c r="VIT5" s="61"/>
      <c r="VIU5" s="61"/>
      <c r="VIV5" s="61"/>
      <c r="VIW5" s="61"/>
      <c r="VIX5" s="61"/>
      <c r="VIY5" s="61"/>
      <c r="VIZ5" s="61"/>
      <c r="VJA5" s="61"/>
      <c r="VJB5" s="61"/>
      <c r="VJC5" s="61"/>
      <c r="VJD5" s="61"/>
      <c r="VJE5" s="61"/>
      <c r="VJF5" s="61"/>
      <c r="VJG5" s="61"/>
      <c r="VJH5" s="61"/>
      <c r="VJI5" s="61"/>
      <c r="VJJ5" s="61"/>
      <c r="VJK5" s="61"/>
      <c r="VJL5" s="61"/>
      <c r="VJM5" s="61"/>
      <c r="VJN5" s="61"/>
      <c r="VJO5" s="61"/>
      <c r="VJP5" s="61"/>
      <c r="VJQ5" s="61"/>
      <c r="VJR5" s="61"/>
      <c r="VJS5" s="61"/>
      <c r="VJT5" s="61"/>
      <c r="VJU5" s="61"/>
      <c r="VJV5" s="61"/>
      <c r="VJW5" s="61"/>
      <c r="VJX5" s="61"/>
      <c r="VJY5" s="61"/>
      <c r="VJZ5" s="61"/>
      <c r="VKA5" s="61"/>
      <c r="VKB5" s="61"/>
      <c r="VKC5" s="61"/>
      <c r="VKD5" s="61"/>
      <c r="VKE5" s="61"/>
      <c r="VKF5" s="61"/>
      <c r="VKG5" s="61"/>
      <c r="VKH5" s="61"/>
      <c r="VKI5" s="61"/>
      <c r="VKJ5" s="61"/>
      <c r="VKK5" s="61"/>
      <c r="VKL5" s="61"/>
      <c r="VKM5" s="61"/>
      <c r="VKN5" s="61"/>
      <c r="VKO5" s="61"/>
      <c r="VKP5" s="61"/>
      <c r="VKQ5" s="61"/>
      <c r="VKR5" s="61"/>
      <c r="VKS5" s="61"/>
      <c r="VKT5" s="61"/>
      <c r="VKU5" s="61"/>
      <c r="VKV5" s="61"/>
      <c r="VKW5" s="61"/>
      <c r="VKX5" s="61"/>
      <c r="VKY5" s="61"/>
      <c r="VKZ5" s="61"/>
      <c r="VLA5" s="61"/>
      <c r="VLB5" s="61"/>
      <c r="VLC5" s="61"/>
      <c r="VLD5" s="61"/>
      <c r="VLE5" s="61"/>
      <c r="VLF5" s="61"/>
      <c r="VLG5" s="61"/>
      <c r="VLH5" s="61"/>
      <c r="VLI5" s="61"/>
      <c r="VLJ5" s="61"/>
      <c r="VLK5" s="61"/>
      <c r="VLL5" s="61"/>
      <c r="VLM5" s="61"/>
      <c r="VLN5" s="61"/>
      <c r="VLO5" s="61"/>
      <c r="VLP5" s="61"/>
      <c r="VLQ5" s="61"/>
      <c r="VLR5" s="61"/>
      <c r="VLS5" s="61"/>
      <c r="VLT5" s="61"/>
      <c r="VLU5" s="61"/>
      <c r="VLV5" s="61"/>
      <c r="VLW5" s="61"/>
      <c r="VLX5" s="61"/>
      <c r="VLY5" s="61"/>
      <c r="VLZ5" s="61"/>
      <c r="VMA5" s="61"/>
      <c r="VMB5" s="61"/>
      <c r="VMC5" s="61"/>
      <c r="VMD5" s="61"/>
      <c r="VME5" s="61"/>
      <c r="VMF5" s="61"/>
      <c r="VMG5" s="61"/>
      <c r="VMH5" s="61"/>
      <c r="VMI5" s="61"/>
      <c r="VMJ5" s="61"/>
      <c r="VMK5" s="61"/>
      <c r="VML5" s="61"/>
      <c r="VMM5" s="61"/>
      <c r="VMN5" s="61"/>
      <c r="VMO5" s="61"/>
      <c r="VMP5" s="61"/>
      <c r="VMQ5" s="61"/>
      <c r="VMR5" s="61"/>
      <c r="VMS5" s="61"/>
      <c r="VMT5" s="61"/>
      <c r="VMU5" s="61"/>
      <c r="VMV5" s="61"/>
      <c r="VMW5" s="61"/>
      <c r="VMX5" s="61"/>
      <c r="VMY5" s="61"/>
      <c r="VMZ5" s="61"/>
      <c r="VNA5" s="61"/>
      <c r="VNB5" s="61"/>
      <c r="VNC5" s="61"/>
      <c r="VND5" s="61"/>
      <c r="VNE5" s="61"/>
      <c r="VNF5" s="61"/>
      <c r="VNG5" s="61"/>
      <c r="VNH5" s="61"/>
      <c r="VNI5" s="61"/>
      <c r="VNJ5" s="61"/>
      <c r="VNK5" s="61"/>
      <c r="VNL5" s="61"/>
      <c r="VNM5" s="61"/>
      <c r="VNN5" s="61"/>
      <c r="VNO5" s="61"/>
      <c r="VNP5" s="61"/>
      <c r="VNQ5" s="61"/>
      <c r="VNR5" s="61"/>
      <c r="VNS5" s="61"/>
      <c r="VNT5" s="61"/>
      <c r="VNU5" s="61"/>
      <c r="VNV5" s="61"/>
      <c r="VNW5" s="61"/>
      <c r="VNX5" s="61"/>
      <c r="VNY5" s="61"/>
      <c r="VNZ5" s="61"/>
      <c r="VOA5" s="61"/>
      <c r="VOB5" s="61"/>
      <c r="VOC5" s="61"/>
      <c r="VOD5" s="61"/>
      <c r="VOE5" s="61"/>
      <c r="VOF5" s="61"/>
      <c r="VOG5" s="61"/>
      <c r="VOH5" s="61"/>
      <c r="VOI5" s="61"/>
      <c r="VOJ5" s="61"/>
      <c r="VOK5" s="61"/>
      <c r="VOL5" s="61"/>
      <c r="VOM5" s="61"/>
      <c r="VON5" s="61"/>
      <c r="VOO5" s="61"/>
      <c r="VOP5" s="61"/>
      <c r="VOQ5" s="61"/>
      <c r="VOR5" s="61"/>
      <c r="VOS5" s="61"/>
      <c r="VOT5" s="61"/>
      <c r="VOU5" s="61"/>
      <c r="VOV5" s="61"/>
      <c r="VOW5" s="61"/>
      <c r="VOX5" s="61"/>
      <c r="VOY5" s="61"/>
      <c r="VOZ5" s="61"/>
      <c r="VPA5" s="61"/>
      <c r="VPB5" s="61"/>
      <c r="VPC5" s="61"/>
      <c r="VPD5" s="61"/>
      <c r="VPE5" s="61"/>
      <c r="VPF5" s="61"/>
      <c r="VPG5" s="61"/>
      <c r="VPH5" s="61"/>
      <c r="VPI5" s="61"/>
      <c r="VPJ5" s="61"/>
      <c r="VPK5" s="61"/>
      <c r="VPL5" s="61"/>
      <c r="VPM5" s="61"/>
      <c r="VPN5" s="61"/>
      <c r="VPO5" s="61"/>
      <c r="VPP5" s="61"/>
      <c r="VPQ5" s="61"/>
      <c r="VPR5" s="61"/>
      <c r="VPS5" s="61"/>
      <c r="VPT5" s="61"/>
      <c r="VPU5" s="61"/>
      <c r="VPV5" s="61"/>
      <c r="VPW5" s="61"/>
      <c r="VPX5" s="61"/>
      <c r="VPY5" s="61"/>
      <c r="VPZ5" s="61"/>
      <c r="VQA5" s="61"/>
      <c r="VQB5" s="61"/>
      <c r="VQC5" s="61"/>
      <c r="VQD5" s="61"/>
      <c r="VQE5" s="61"/>
      <c r="VQF5" s="61"/>
      <c r="VQG5" s="61"/>
      <c r="VQH5" s="61"/>
      <c r="VQI5" s="61"/>
      <c r="VQJ5" s="61"/>
      <c r="VQK5" s="61"/>
      <c r="VQL5" s="61"/>
      <c r="VQM5" s="61"/>
      <c r="VQN5" s="61"/>
      <c r="VQO5" s="61"/>
      <c r="VQP5" s="61"/>
      <c r="VQQ5" s="61"/>
      <c r="VQR5" s="61"/>
      <c r="VQS5" s="61"/>
      <c r="VQT5" s="61"/>
      <c r="VQU5" s="61"/>
      <c r="VQV5" s="61"/>
      <c r="VQW5" s="61"/>
      <c r="VQX5" s="61"/>
      <c r="VQY5" s="61"/>
      <c r="VQZ5" s="61"/>
      <c r="VRA5" s="61"/>
      <c r="VRB5" s="61"/>
      <c r="VRC5" s="61"/>
      <c r="VRD5" s="61"/>
      <c r="VRE5" s="61"/>
      <c r="VRF5" s="61"/>
      <c r="VRG5" s="61"/>
      <c r="VRH5" s="61"/>
      <c r="VRI5" s="61"/>
      <c r="VRJ5" s="61"/>
      <c r="VRK5" s="61"/>
      <c r="VRL5" s="61"/>
      <c r="VRM5" s="61"/>
      <c r="VRN5" s="61"/>
      <c r="VRO5" s="61"/>
      <c r="VRP5" s="61"/>
      <c r="VRQ5" s="61"/>
      <c r="VRR5" s="61"/>
      <c r="VRS5" s="61"/>
      <c r="VRT5" s="61"/>
      <c r="VRU5" s="61"/>
      <c r="VRV5" s="61"/>
      <c r="VRW5" s="61"/>
      <c r="VRX5" s="61"/>
      <c r="VRY5" s="61"/>
      <c r="VRZ5" s="61"/>
      <c r="VSA5" s="61"/>
      <c r="VSB5" s="61"/>
      <c r="VSC5" s="61"/>
      <c r="VSD5" s="61"/>
      <c r="VSE5" s="61"/>
      <c r="VSF5" s="61"/>
      <c r="VSG5" s="61"/>
      <c r="VSH5" s="61"/>
      <c r="VSI5" s="61"/>
      <c r="VSJ5" s="61"/>
      <c r="VSK5" s="61"/>
      <c r="VSL5" s="61"/>
      <c r="VSM5" s="61"/>
      <c r="VSN5" s="61"/>
      <c r="VSO5" s="61"/>
      <c r="VSP5" s="61"/>
      <c r="VSQ5" s="61"/>
      <c r="VSR5" s="61"/>
      <c r="VSS5" s="61"/>
      <c r="VST5" s="61"/>
      <c r="VSU5" s="61"/>
      <c r="VSV5" s="61"/>
      <c r="VSW5" s="61"/>
      <c r="VSX5" s="61"/>
      <c r="VSY5" s="61"/>
      <c r="VSZ5" s="61"/>
      <c r="VTA5" s="61"/>
      <c r="VTB5" s="61"/>
      <c r="VTC5" s="61"/>
      <c r="VTD5" s="61"/>
      <c r="VTE5" s="61"/>
      <c r="VTF5" s="61"/>
      <c r="VTG5" s="61"/>
      <c r="VTH5" s="61"/>
      <c r="VTI5" s="61"/>
      <c r="VTJ5" s="61"/>
      <c r="VTK5" s="61"/>
      <c r="VTL5" s="61"/>
      <c r="VTM5" s="61"/>
      <c r="VTN5" s="61"/>
      <c r="VTO5" s="61"/>
      <c r="VTP5" s="61"/>
      <c r="VTQ5" s="61"/>
      <c r="VTR5" s="61"/>
      <c r="VTS5" s="61"/>
      <c r="VTT5" s="61"/>
      <c r="VTU5" s="61"/>
      <c r="VTV5" s="61"/>
      <c r="VTW5" s="61"/>
      <c r="VTX5" s="61"/>
      <c r="VTY5" s="61"/>
      <c r="VTZ5" s="61"/>
      <c r="VUA5" s="61"/>
      <c r="VUB5" s="61"/>
      <c r="VUC5" s="61"/>
      <c r="VUD5" s="61"/>
      <c r="VUE5" s="61"/>
      <c r="VUF5" s="61"/>
      <c r="VUG5" s="61"/>
      <c r="VUH5" s="61"/>
      <c r="VUI5" s="61"/>
      <c r="VUJ5" s="61"/>
      <c r="VUK5" s="61"/>
      <c r="VUL5" s="61"/>
      <c r="VUM5" s="61"/>
      <c r="VUN5" s="61"/>
      <c r="VUO5" s="61"/>
      <c r="VUP5" s="61"/>
      <c r="VUQ5" s="61"/>
      <c r="VUR5" s="61"/>
      <c r="VUS5" s="61"/>
      <c r="VUT5" s="61"/>
      <c r="VUU5" s="61"/>
      <c r="VUV5" s="61"/>
      <c r="VUW5" s="61"/>
      <c r="VUX5" s="61"/>
      <c r="VUY5" s="61"/>
      <c r="VUZ5" s="61"/>
      <c r="VVA5" s="61"/>
      <c r="VVB5" s="61"/>
      <c r="VVC5" s="61"/>
      <c r="VVD5" s="61"/>
      <c r="VVE5" s="61"/>
      <c r="VVF5" s="61"/>
      <c r="VVG5" s="61"/>
      <c r="VVH5" s="61"/>
      <c r="VVI5" s="61"/>
      <c r="VVJ5" s="61"/>
      <c r="VVK5" s="61"/>
      <c r="VVL5" s="61"/>
      <c r="VVM5" s="61"/>
      <c r="VVN5" s="61"/>
      <c r="VVO5" s="61"/>
      <c r="VVP5" s="61"/>
      <c r="VVQ5" s="61"/>
      <c r="VVR5" s="61"/>
      <c r="VVS5" s="61"/>
      <c r="VVT5" s="61"/>
      <c r="VVU5" s="61"/>
      <c r="VVV5" s="61"/>
      <c r="VVW5" s="61"/>
      <c r="VVX5" s="61"/>
      <c r="VVY5" s="61"/>
      <c r="VVZ5" s="61"/>
      <c r="VWA5" s="61"/>
      <c r="VWB5" s="61"/>
      <c r="VWC5" s="61"/>
      <c r="VWD5" s="61"/>
      <c r="VWE5" s="61"/>
      <c r="VWF5" s="61"/>
      <c r="VWG5" s="61"/>
      <c r="VWH5" s="61"/>
      <c r="VWI5" s="61"/>
      <c r="VWJ5" s="61"/>
      <c r="VWK5" s="61"/>
      <c r="VWL5" s="61"/>
      <c r="VWM5" s="61"/>
      <c r="VWN5" s="61"/>
      <c r="VWO5" s="61"/>
      <c r="VWP5" s="61"/>
      <c r="VWQ5" s="61"/>
      <c r="VWR5" s="61"/>
      <c r="VWS5" s="61"/>
      <c r="VWT5" s="61"/>
      <c r="VWU5" s="61"/>
      <c r="VWV5" s="61"/>
      <c r="VWW5" s="61"/>
      <c r="VWX5" s="61"/>
      <c r="VWY5" s="61"/>
      <c r="VWZ5" s="61"/>
      <c r="VXA5" s="61"/>
      <c r="VXB5" s="61"/>
      <c r="VXC5" s="61"/>
      <c r="VXD5" s="61"/>
      <c r="VXE5" s="61"/>
      <c r="VXF5" s="61"/>
      <c r="VXG5" s="61"/>
      <c r="VXH5" s="61"/>
      <c r="VXI5" s="61"/>
      <c r="VXJ5" s="61"/>
      <c r="VXK5" s="61"/>
      <c r="VXL5" s="61"/>
      <c r="VXM5" s="61"/>
      <c r="VXN5" s="61"/>
      <c r="VXO5" s="61"/>
      <c r="VXP5" s="61"/>
      <c r="VXQ5" s="61"/>
      <c r="VXR5" s="61"/>
      <c r="VXS5" s="61"/>
      <c r="VXT5" s="61"/>
      <c r="VXU5" s="61"/>
      <c r="VXV5" s="61"/>
      <c r="VXW5" s="61"/>
      <c r="VXX5" s="61"/>
      <c r="VXY5" s="61"/>
      <c r="VXZ5" s="61"/>
      <c r="VYA5" s="61"/>
      <c r="VYB5" s="61"/>
      <c r="VYC5" s="61"/>
      <c r="VYD5" s="61"/>
      <c r="VYE5" s="61"/>
      <c r="VYF5" s="61"/>
      <c r="VYG5" s="61"/>
      <c r="VYH5" s="61"/>
      <c r="VYI5" s="61"/>
      <c r="VYJ5" s="61"/>
      <c r="VYK5" s="61"/>
      <c r="VYL5" s="61"/>
      <c r="VYM5" s="61"/>
      <c r="VYN5" s="61"/>
      <c r="VYO5" s="61"/>
      <c r="VYP5" s="61"/>
      <c r="VYQ5" s="61"/>
      <c r="VYR5" s="61"/>
      <c r="VYS5" s="61"/>
      <c r="VYT5" s="61"/>
      <c r="VYU5" s="61"/>
      <c r="VYV5" s="61"/>
      <c r="VYW5" s="61"/>
      <c r="VYX5" s="61"/>
      <c r="VYY5" s="61"/>
      <c r="VYZ5" s="61"/>
      <c r="VZA5" s="61"/>
      <c r="VZB5" s="61"/>
      <c r="VZC5" s="61"/>
      <c r="VZD5" s="61"/>
      <c r="VZE5" s="61"/>
      <c r="VZF5" s="61"/>
      <c r="VZG5" s="61"/>
      <c r="VZH5" s="61"/>
      <c r="VZI5" s="61"/>
      <c r="VZJ5" s="61"/>
      <c r="VZK5" s="61"/>
      <c r="VZL5" s="61"/>
      <c r="VZM5" s="61"/>
      <c r="VZN5" s="61"/>
      <c r="VZO5" s="61"/>
      <c r="VZP5" s="61"/>
      <c r="VZQ5" s="61"/>
      <c r="VZR5" s="61"/>
      <c r="VZS5" s="61"/>
      <c r="VZT5" s="61"/>
      <c r="VZU5" s="61"/>
      <c r="VZV5" s="61"/>
      <c r="VZW5" s="61"/>
      <c r="VZX5" s="61"/>
      <c r="VZY5" s="61"/>
      <c r="VZZ5" s="61"/>
      <c r="WAA5" s="61"/>
      <c r="WAB5" s="61"/>
      <c r="WAC5" s="61"/>
      <c r="WAD5" s="61"/>
      <c r="WAE5" s="61"/>
      <c r="WAF5" s="61"/>
      <c r="WAG5" s="61"/>
      <c r="WAH5" s="61"/>
      <c r="WAI5" s="61"/>
      <c r="WAJ5" s="61"/>
      <c r="WAK5" s="61"/>
      <c r="WAL5" s="61"/>
      <c r="WAM5" s="61"/>
      <c r="WAN5" s="61"/>
      <c r="WAO5" s="61"/>
      <c r="WAP5" s="61"/>
      <c r="WAQ5" s="61"/>
      <c r="WAR5" s="61"/>
      <c r="WAS5" s="61"/>
      <c r="WAT5" s="61"/>
      <c r="WAU5" s="61"/>
      <c r="WAV5" s="61"/>
      <c r="WAW5" s="61"/>
      <c r="WAX5" s="61"/>
      <c r="WAY5" s="61"/>
      <c r="WAZ5" s="61"/>
      <c r="WBA5" s="61"/>
      <c r="WBB5" s="61"/>
      <c r="WBC5" s="61"/>
      <c r="WBD5" s="61"/>
      <c r="WBE5" s="61"/>
      <c r="WBF5" s="61"/>
      <c r="WBG5" s="61"/>
      <c r="WBH5" s="61"/>
      <c r="WBI5" s="61"/>
      <c r="WBJ5" s="61"/>
      <c r="WBK5" s="61"/>
      <c r="WBL5" s="61"/>
      <c r="WBM5" s="61"/>
      <c r="WBN5" s="61"/>
      <c r="WBO5" s="61"/>
      <c r="WBP5" s="61"/>
      <c r="WBQ5" s="61"/>
      <c r="WBR5" s="61"/>
      <c r="WBS5" s="61"/>
      <c r="WBT5" s="61"/>
      <c r="WBU5" s="61"/>
      <c r="WBV5" s="61"/>
      <c r="WBW5" s="61"/>
      <c r="WBX5" s="61"/>
      <c r="WBY5" s="61"/>
      <c r="WBZ5" s="61"/>
      <c r="WCA5" s="61"/>
      <c r="WCB5" s="61"/>
      <c r="WCC5" s="61"/>
      <c r="WCD5" s="61"/>
      <c r="WCE5" s="61"/>
      <c r="WCF5" s="61"/>
      <c r="WCG5" s="61"/>
      <c r="WCH5" s="61"/>
      <c r="WCI5" s="61"/>
      <c r="WCJ5" s="61"/>
      <c r="WCK5" s="61"/>
      <c r="WCL5" s="61"/>
      <c r="WCM5" s="61"/>
      <c r="WCN5" s="61"/>
      <c r="WCO5" s="61"/>
      <c r="WCP5" s="61"/>
      <c r="WCQ5" s="61"/>
      <c r="WCR5" s="61"/>
      <c r="WCS5" s="61"/>
      <c r="WCT5" s="61"/>
      <c r="WCU5" s="61"/>
      <c r="WCV5" s="61"/>
      <c r="WCW5" s="61"/>
      <c r="WCX5" s="61"/>
      <c r="WCY5" s="61"/>
      <c r="WCZ5" s="61"/>
      <c r="WDA5" s="61"/>
      <c r="WDB5" s="61"/>
      <c r="WDC5" s="61"/>
      <c r="WDD5" s="61"/>
      <c r="WDE5" s="61"/>
      <c r="WDF5" s="61"/>
      <c r="WDG5" s="61"/>
      <c r="WDH5" s="61"/>
      <c r="WDI5" s="61"/>
      <c r="WDJ5" s="61"/>
      <c r="WDK5" s="61"/>
      <c r="WDL5" s="61"/>
      <c r="WDM5" s="61"/>
      <c r="WDN5" s="61"/>
      <c r="WDO5" s="61"/>
      <c r="WDP5" s="61"/>
      <c r="WDQ5" s="61"/>
      <c r="WDR5" s="61"/>
      <c r="WDS5" s="61"/>
      <c r="WDT5" s="61"/>
      <c r="WDU5" s="61"/>
      <c r="WDV5" s="61"/>
      <c r="WDW5" s="61"/>
      <c r="WDX5" s="61"/>
      <c r="WDY5" s="61"/>
      <c r="WDZ5" s="61"/>
      <c r="WEA5" s="61"/>
      <c r="WEB5" s="61"/>
      <c r="WEC5" s="61"/>
      <c r="WED5" s="61"/>
      <c r="WEE5" s="61"/>
      <c r="WEF5" s="61"/>
      <c r="WEG5" s="61"/>
      <c r="WEH5" s="61"/>
      <c r="WEI5" s="61"/>
      <c r="WEJ5" s="61"/>
      <c r="WEK5" s="61"/>
      <c r="WEL5" s="61"/>
      <c r="WEM5" s="61"/>
      <c r="WEN5" s="61"/>
      <c r="WEO5" s="61"/>
      <c r="WEP5" s="61"/>
      <c r="WEQ5" s="61"/>
      <c r="WER5" s="61"/>
      <c r="WES5" s="61"/>
      <c r="WET5" s="61"/>
      <c r="WEU5" s="61"/>
      <c r="WEV5" s="61"/>
      <c r="WEW5" s="61"/>
      <c r="WEX5" s="61"/>
      <c r="WEY5" s="61"/>
      <c r="WEZ5" s="61"/>
      <c r="WFA5" s="61"/>
      <c r="WFB5" s="61"/>
      <c r="WFC5" s="61"/>
      <c r="WFD5" s="61"/>
      <c r="WFE5" s="61"/>
      <c r="WFF5" s="61"/>
      <c r="WFG5" s="61"/>
      <c r="WFH5" s="61"/>
      <c r="WFI5" s="61"/>
      <c r="WFJ5" s="61"/>
      <c r="WFK5" s="61"/>
      <c r="WFL5" s="61"/>
      <c r="WFM5" s="61"/>
      <c r="WFN5" s="61"/>
      <c r="WFO5" s="61"/>
      <c r="WFP5" s="61"/>
      <c r="WFQ5" s="61"/>
      <c r="WFR5" s="61"/>
      <c r="WFS5" s="61"/>
      <c r="WFT5" s="61"/>
      <c r="WFU5" s="61"/>
      <c r="WFV5" s="61"/>
      <c r="WFW5" s="61"/>
      <c r="WFX5" s="61"/>
      <c r="WFY5" s="61"/>
      <c r="WFZ5" s="61"/>
      <c r="WGA5" s="61"/>
      <c r="WGB5" s="61"/>
      <c r="WGC5" s="61"/>
      <c r="WGD5" s="61"/>
      <c r="WGE5" s="61"/>
      <c r="WGF5" s="61"/>
      <c r="WGG5" s="61"/>
      <c r="WGH5" s="61"/>
      <c r="WGI5" s="61"/>
      <c r="WGJ5" s="61"/>
      <c r="WGK5" s="61"/>
      <c r="WGL5" s="61"/>
      <c r="WGM5" s="61"/>
      <c r="WGN5" s="61"/>
      <c r="WGO5" s="61"/>
      <c r="WGP5" s="61"/>
      <c r="WGQ5" s="61"/>
      <c r="WGR5" s="61"/>
      <c r="WGS5" s="61"/>
      <c r="WGT5" s="61"/>
      <c r="WGU5" s="61"/>
      <c r="WGV5" s="61"/>
      <c r="WGW5" s="61"/>
      <c r="WGX5" s="61"/>
      <c r="WGY5" s="61"/>
      <c r="WGZ5" s="61"/>
      <c r="WHA5" s="61"/>
      <c r="WHB5" s="61"/>
      <c r="WHC5" s="61"/>
      <c r="WHD5" s="61"/>
      <c r="WHE5" s="61"/>
      <c r="WHF5" s="61"/>
      <c r="WHG5" s="61"/>
      <c r="WHH5" s="61"/>
      <c r="WHI5" s="61"/>
      <c r="WHJ5" s="61"/>
      <c r="WHK5" s="61"/>
      <c r="WHL5" s="61"/>
      <c r="WHM5" s="61"/>
      <c r="WHN5" s="61"/>
      <c r="WHO5" s="61"/>
      <c r="WHP5" s="61"/>
      <c r="WHQ5" s="61"/>
      <c r="WHR5" s="61"/>
      <c r="WHS5" s="61"/>
      <c r="WHT5" s="61"/>
      <c r="WHU5" s="61"/>
      <c r="WHV5" s="61"/>
      <c r="WHW5" s="61"/>
      <c r="WHX5" s="61"/>
      <c r="WHY5" s="61"/>
      <c r="WHZ5" s="61"/>
      <c r="WIA5" s="61"/>
      <c r="WIB5" s="61"/>
      <c r="WIC5" s="61"/>
      <c r="WID5" s="61"/>
      <c r="WIE5" s="61"/>
      <c r="WIF5" s="61"/>
      <c r="WIG5" s="61"/>
      <c r="WIH5" s="61"/>
      <c r="WII5" s="61"/>
      <c r="WIJ5" s="61"/>
      <c r="WIK5" s="61"/>
      <c r="WIL5" s="61"/>
      <c r="WIM5" s="61"/>
      <c r="WIN5" s="61"/>
      <c r="WIO5" s="61"/>
      <c r="WIP5" s="61"/>
      <c r="WIQ5" s="61"/>
      <c r="WIR5" s="61"/>
      <c r="WIS5" s="61"/>
      <c r="WIT5" s="61"/>
      <c r="WIU5" s="61"/>
      <c r="WIV5" s="61"/>
      <c r="WIW5" s="61"/>
      <c r="WIX5" s="61"/>
      <c r="WIY5" s="61"/>
      <c r="WIZ5" s="61"/>
      <c r="WJA5" s="61"/>
      <c r="WJB5" s="61"/>
      <c r="WJC5" s="61"/>
      <c r="WJD5" s="61"/>
      <c r="WJE5" s="61"/>
      <c r="WJF5" s="61"/>
      <c r="WJG5" s="61"/>
      <c r="WJH5" s="61"/>
      <c r="WJI5" s="61"/>
      <c r="WJJ5" s="61"/>
      <c r="WJK5" s="61"/>
      <c r="WJL5" s="61"/>
      <c r="WJM5" s="61"/>
      <c r="WJN5" s="61"/>
      <c r="WJO5" s="61"/>
      <c r="WJP5" s="61"/>
      <c r="WJQ5" s="61"/>
      <c r="WJR5" s="61"/>
      <c r="WJS5" s="61"/>
      <c r="WJT5" s="61"/>
      <c r="WJU5" s="61"/>
      <c r="WJV5" s="61"/>
      <c r="WJW5" s="61"/>
      <c r="WJX5" s="61"/>
      <c r="WJY5" s="61"/>
      <c r="WJZ5" s="61"/>
      <c r="WKA5" s="61"/>
      <c r="WKB5" s="61"/>
      <c r="WKC5" s="61"/>
      <c r="WKD5" s="61"/>
      <c r="WKE5" s="61"/>
      <c r="WKF5" s="61"/>
      <c r="WKG5" s="61"/>
      <c r="WKH5" s="61"/>
      <c r="WKI5" s="61"/>
      <c r="WKJ5" s="61"/>
      <c r="WKK5" s="61"/>
      <c r="WKL5" s="61"/>
      <c r="WKM5" s="61"/>
      <c r="WKN5" s="61"/>
      <c r="WKO5" s="61"/>
      <c r="WKP5" s="61"/>
      <c r="WKQ5" s="61"/>
      <c r="WKR5" s="61"/>
      <c r="WKS5" s="61"/>
      <c r="WKT5" s="61"/>
      <c r="WKU5" s="61"/>
      <c r="WKV5" s="61"/>
      <c r="WKW5" s="61"/>
      <c r="WKX5" s="61"/>
      <c r="WKY5" s="61"/>
      <c r="WKZ5" s="61"/>
      <c r="WLA5" s="61"/>
      <c r="WLB5" s="61"/>
      <c r="WLC5" s="61"/>
      <c r="WLD5" s="61"/>
      <c r="WLE5" s="61"/>
      <c r="WLF5" s="61"/>
      <c r="WLG5" s="61"/>
      <c r="WLH5" s="61"/>
      <c r="WLI5" s="61"/>
      <c r="WLJ5" s="61"/>
      <c r="WLK5" s="61"/>
      <c r="WLL5" s="61"/>
      <c r="WLM5" s="61"/>
      <c r="WLN5" s="61"/>
      <c r="WLO5" s="61"/>
      <c r="WLP5" s="61"/>
      <c r="WLQ5" s="61"/>
      <c r="WLR5" s="61"/>
      <c r="WLS5" s="61"/>
      <c r="WLT5" s="61"/>
      <c r="WLU5" s="61"/>
      <c r="WLV5" s="61"/>
      <c r="WLW5" s="61"/>
      <c r="WLX5" s="61"/>
      <c r="WLY5" s="61"/>
      <c r="WLZ5" s="61"/>
      <c r="WMA5" s="61"/>
      <c r="WMB5" s="61"/>
      <c r="WMC5" s="61"/>
      <c r="WMD5" s="61"/>
      <c r="WME5" s="61"/>
      <c r="WMF5" s="61"/>
      <c r="WMG5" s="61"/>
      <c r="WMH5" s="61"/>
      <c r="WMI5" s="61"/>
      <c r="WMJ5" s="61"/>
      <c r="WMK5" s="61"/>
      <c r="WML5" s="61"/>
      <c r="WMM5" s="61"/>
      <c r="WMN5" s="61"/>
      <c r="WMO5" s="61"/>
      <c r="WMP5" s="61"/>
      <c r="WMQ5" s="61"/>
      <c r="WMR5" s="61"/>
      <c r="WMS5" s="61"/>
      <c r="WMT5" s="61"/>
      <c r="WMU5" s="61"/>
      <c r="WMV5" s="61"/>
      <c r="WMW5" s="61"/>
      <c r="WMX5" s="61"/>
      <c r="WMY5" s="61"/>
      <c r="WMZ5" s="61"/>
      <c r="WNA5" s="61"/>
      <c r="WNB5" s="61"/>
      <c r="WNC5" s="61"/>
      <c r="WND5" s="61"/>
      <c r="WNE5" s="61"/>
      <c r="WNF5" s="61"/>
      <c r="WNG5" s="61"/>
      <c r="WNH5" s="61"/>
      <c r="WNI5" s="61"/>
      <c r="WNJ5" s="61"/>
      <c r="WNK5" s="61"/>
      <c r="WNL5" s="61"/>
      <c r="WNM5" s="61"/>
      <c r="WNN5" s="61"/>
      <c r="WNO5" s="61"/>
      <c r="WNP5" s="61"/>
      <c r="WNQ5" s="61"/>
      <c r="WNR5" s="61"/>
      <c r="WNS5" s="61"/>
      <c r="WNT5" s="61"/>
      <c r="WNU5" s="61"/>
      <c r="WNV5" s="61"/>
      <c r="WNW5" s="61"/>
      <c r="WNX5" s="61"/>
      <c r="WNY5" s="61"/>
      <c r="WNZ5" s="61"/>
      <c r="WOA5" s="61"/>
      <c r="WOB5" s="61"/>
      <c r="WOC5" s="61"/>
      <c r="WOD5" s="61"/>
      <c r="WOE5" s="61"/>
      <c r="WOF5" s="61"/>
      <c r="WOG5" s="61"/>
      <c r="WOH5" s="61"/>
      <c r="WOI5" s="61"/>
      <c r="WOJ5" s="61"/>
      <c r="WOK5" s="61"/>
      <c r="WOL5" s="61"/>
      <c r="WOM5" s="61"/>
      <c r="WON5" s="61"/>
      <c r="WOO5" s="61"/>
      <c r="WOP5" s="61"/>
      <c r="WOQ5" s="61"/>
      <c r="WOR5" s="61"/>
      <c r="WOS5" s="61"/>
      <c r="WOT5" s="61"/>
      <c r="WOU5" s="61"/>
      <c r="WOV5" s="61"/>
      <c r="WOW5" s="61"/>
      <c r="WOX5" s="61"/>
      <c r="WOY5" s="61"/>
      <c r="WOZ5" s="61"/>
      <c r="WPA5" s="61"/>
      <c r="WPB5" s="61"/>
      <c r="WPC5" s="61"/>
      <c r="WPD5" s="61"/>
      <c r="WPE5" s="61"/>
      <c r="WPF5" s="61"/>
      <c r="WPG5" s="61"/>
      <c r="WPH5" s="61"/>
      <c r="WPI5" s="61"/>
      <c r="WPJ5" s="61"/>
      <c r="WPK5" s="61"/>
      <c r="WPL5" s="61"/>
      <c r="WPM5" s="61"/>
      <c r="WPN5" s="61"/>
      <c r="WPO5" s="61"/>
      <c r="WPP5" s="61"/>
      <c r="WPQ5" s="61"/>
      <c r="WPR5" s="61"/>
      <c r="WPS5" s="61"/>
      <c r="WPT5" s="61"/>
      <c r="WPU5" s="61"/>
      <c r="WPV5" s="61"/>
      <c r="WPW5" s="61"/>
      <c r="WPX5" s="61"/>
      <c r="WPY5" s="61"/>
      <c r="WPZ5" s="61"/>
      <c r="WQA5" s="61"/>
      <c r="WQB5" s="61"/>
      <c r="WQC5" s="61"/>
      <c r="WQD5" s="61"/>
      <c r="WQE5" s="61"/>
      <c r="WQF5" s="61"/>
      <c r="WQG5" s="61"/>
      <c r="WQH5" s="61"/>
      <c r="WQI5" s="61"/>
      <c r="WQJ5" s="61"/>
      <c r="WQK5" s="61"/>
      <c r="WQL5" s="61"/>
      <c r="WQM5" s="61"/>
      <c r="WQN5" s="61"/>
      <c r="WQO5" s="61"/>
      <c r="WQP5" s="61"/>
      <c r="WQQ5" s="61"/>
      <c r="WQR5" s="61"/>
      <c r="WQS5" s="61"/>
      <c r="WQT5" s="61"/>
      <c r="WQU5" s="61"/>
      <c r="WQV5" s="61"/>
      <c r="WQW5" s="61"/>
      <c r="WQX5" s="61"/>
      <c r="WQY5" s="61"/>
      <c r="WQZ5" s="61"/>
      <c r="WRA5" s="61"/>
      <c r="WRB5" s="61"/>
      <c r="WRC5" s="61"/>
      <c r="WRD5" s="61"/>
      <c r="WRE5" s="61"/>
      <c r="WRF5" s="61"/>
      <c r="WRG5" s="61"/>
      <c r="WRH5" s="61"/>
      <c r="WRI5" s="61"/>
      <c r="WRJ5" s="61"/>
      <c r="WRK5" s="61"/>
      <c r="WRL5" s="61"/>
      <c r="WRM5" s="61"/>
      <c r="WRN5" s="61"/>
      <c r="WRO5" s="61"/>
      <c r="WRP5" s="61"/>
      <c r="WRQ5" s="61"/>
      <c r="WRR5" s="61"/>
      <c r="WRS5" s="61"/>
      <c r="WRT5" s="61"/>
      <c r="WRU5" s="61"/>
      <c r="WRV5" s="61"/>
      <c r="WRW5" s="61"/>
      <c r="WRX5" s="61"/>
      <c r="WRY5" s="61"/>
      <c r="WRZ5" s="61"/>
      <c r="WSA5" s="61"/>
      <c r="WSB5" s="61"/>
      <c r="WSC5" s="61"/>
      <c r="WSD5" s="61"/>
      <c r="WSE5" s="61"/>
      <c r="WSF5" s="61"/>
      <c r="WSG5" s="61"/>
      <c r="WSH5" s="61"/>
      <c r="WSI5" s="61"/>
      <c r="WSJ5" s="61"/>
      <c r="WSK5" s="61"/>
      <c r="WSL5" s="61"/>
      <c r="WSM5" s="61"/>
      <c r="WSN5" s="61"/>
      <c r="WSO5" s="61"/>
      <c r="WSP5" s="61"/>
      <c r="WSQ5" s="61"/>
      <c r="WSR5" s="61"/>
      <c r="WSS5" s="61"/>
      <c r="WST5" s="61"/>
      <c r="WSU5" s="61"/>
      <c r="WSV5" s="61"/>
      <c r="WSW5" s="61"/>
      <c r="WSX5" s="61"/>
      <c r="WSY5" s="61"/>
      <c r="WSZ5" s="61"/>
      <c r="WTA5" s="61"/>
      <c r="WTB5" s="61"/>
      <c r="WTC5" s="61"/>
      <c r="WTD5" s="61"/>
      <c r="WTE5" s="61"/>
      <c r="WTF5" s="61"/>
      <c r="WTG5" s="61"/>
      <c r="WTH5" s="61"/>
      <c r="WTI5" s="61"/>
      <c r="WTJ5" s="61"/>
      <c r="WTK5" s="61"/>
      <c r="WTL5" s="61"/>
      <c r="WTM5" s="61"/>
      <c r="WTN5" s="61"/>
      <c r="WTO5" s="61"/>
      <c r="WTP5" s="61"/>
      <c r="WTQ5" s="61"/>
      <c r="WTR5" s="61"/>
      <c r="WTS5" s="61"/>
      <c r="WTT5" s="61"/>
      <c r="WTU5" s="61"/>
      <c r="WTV5" s="61"/>
      <c r="WTW5" s="61"/>
      <c r="WTX5" s="61"/>
      <c r="WTY5" s="61"/>
      <c r="WTZ5" s="61"/>
      <c r="WUA5" s="61"/>
      <c r="WUB5" s="61"/>
      <c r="WUC5" s="61"/>
      <c r="WUD5" s="61"/>
      <c r="WUE5" s="61"/>
      <c r="WUF5" s="61"/>
      <c r="WUG5" s="61"/>
      <c r="WUH5" s="61"/>
      <c r="WUI5" s="61"/>
      <c r="WUJ5" s="61"/>
      <c r="WUK5" s="61"/>
      <c r="WUL5" s="61"/>
      <c r="WUM5" s="61"/>
      <c r="WUN5" s="61"/>
      <c r="WUO5" s="61"/>
      <c r="WUP5" s="61"/>
      <c r="WUQ5" s="61"/>
      <c r="WUR5" s="61"/>
      <c r="WUS5" s="61"/>
      <c r="WUT5" s="61"/>
      <c r="WUU5" s="61"/>
      <c r="WUV5" s="61"/>
      <c r="WUW5" s="61"/>
      <c r="WUX5" s="61"/>
      <c r="WUY5" s="61"/>
      <c r="WUZ5" s="61"/>
      <c r="WVA5" s="61"/>
      <c r="WVB5" s="61"/>
      <c r="WVC5" s="61"/>
      <c r="WVD5" s="61"/>
      <c r="WVE5" s="61"/>
      <c r="WVF5" s="61"/>
      <c r="WVG5" s="61"/>
      <c r="WVH5" s="61"/>
      <c r="WVI5" s="61"/>
      <c r="WVJ5" s="61"/>
      <c r="WVK5" s="61"/>
      <c r="WVL5" s="61"/>
      <c r="WVM5" s="61"/>
      <c r="WVN5" s="61"/>
      <c r="WVO5" s="61"/>
      <c r="WVP5" s="61"/>
      <c r="WVQ5" s="61"/>
      <c r="WVR5" s="61"/>
      <c r="WVS5" s="61"/>
      <c r="WVT5" s="61"/>
      <c r="WVU5" s="61"/>
      <c r="WVV5" s="61"/>
      <c r="WVW5" s="61"/>
      <c r="WVX5" s="61"/>
      <c r="WVY5" s="61"/>
      <c r="WVZ5" s="61"/>
      <c r="WWA5" s="61"/>
      <c r="WWB5" s="61"/>
      <c r="WWC5" s="61"/>
      <c r="WWD5" s="61"/>
      <c r="WWE5" s="61"/>
      <c r="WWF5" s="61"/>
      <c r="WWG5" s="61"/>
      <c r="WWH5" s="61"/>
      <c r="WWI5" s="61"/>
      <c r="WWJ5" s="61"/>
      <c r="WWK5" s="61"/>
      <c r="WWL5" s="61"/>
      <c r="WWM5" s="61"/>
      <c r="WWN5" s="61"/>
      <c r="WWO5" s="61"/>
      <c r="WWP5" s="61"/>
      <c r="WWQ5" s="61"/>
      <c r="WWR5" s="61"/>
      <c r="WWS5" s="61"/>
      <c r="WWT5" s="61"/>
      <c r="WWU5" s="61"/>
      <c r="WWV5" s="61"/>
      <c r="WWW5" s="61"/>
      <c r="WWX5" s="61"/>
      <c r="WWY5" s="61"/>
      <c r="WWZ5" s="61"/>
      <c r="WXA5" s="61"/>
      <c r="WXB5" s="61"/>
      <c r="WXC5" s="61"/>
      <c r="WXD5" s="61"/>
      <c r="WXE5" s="61"/>
      <c r="WXF5" s="61"/>
      <c r="WXG5" s="61"/>
      <c r="WXH5" s="61"/>
      <c r="WXI5" s="61"/>
      <c r="WXJ5" s="61"/>
      <c r="WXK5" s="61"/>
      <c r="WXL5" s="61"/>
      <c r="WXM5" s="61"/>
      <c r="WXN5" s="61"/>
      <c r="WXO5" s="61"/>
      <c r="WXP5" s="61"/>
      <c r="WXQ5" s="61"/>
      <c r="WXR5" s="61"/>
      <c r="WXS5" s="61"/>
      <c r="WXT5" s="61"/>
      <c r="WXU5" s="61"/>
      <c r="WXV5" s="61"/>
      <c r="WXW5" s="61"/>
      <c r="WXX5" s="61"/>
      <c r="WXY5" s="61"/>
      <c r="WXZ5" s="61"/>
      <c r="WYA5" s="61"/>
      <c r="WYB5" s="61"/>
      <c r="WYC5" s="61"/>
      <c r="WYD5" s="61"/>
      <c r="WYE5" s="61"/>
      <c r="WYF5" s="61"/>
      <c r="WYG5" s="61"/>
      <c r="WYH5" s="61"/>
      <c r="WYI5" s="61"/>
      <c r="WYJ5" s="61"/>
      <c r="WYK5" s="61"/>
      <c r="WYL5" s="61"/>
      <c r="WYM5" s="61"/>
      <c r="WYN5" s="61"/>
      <c r="WYO5" s="61"/>
      <c r="WYP5" s="61"/>
      <c r="WYQ5" s="61"/>
      <c r="WYR5" s="61"/>
      <c r="WYS5" s="61"/>
      <c r="WYT5" s="61"/>
      <c r="WYU5" s="61"/>
      <c r="WYV5" s="61"/>
      <c r="WYW5" s="61"/>
      <c r="WYX5" s="61"/>
      <c r="WYY5" s="61"/>
      <c r="WYZ5" s="61"/>
      <c r="WZA5" s="61"/>
      <c r="WZB5" s="61"/>
      <c r="WZC5" s="61"/>
      <c r="WZD5" s="61"/>
      <c r="WZE5" s="61"/>
      <c r="WZF5" s="61"/>
      <c r="WZG5" s="61"/>
      <c r="WZH5" s="61"/>
      <c r="WZI5" s="61"/>
      <c r="WZJ5" s="61"/>
      <c r="WZK5" s="61"/>
      <c r="WZL5" s="61"/>
      <c r="WZM5" s="61"/>
      <c r="WZN5" s="61"/>
      <c r="WZO5" s="61"/>
      <c r="WZP5" s="61"/>
      <c r="WZQ5" s="61"/>
      <c r="WZR5" s="61"/>
      <c r="WZS5" s="61"/>
      <c r="WZT5" s="61"/>
      <c r="WZU5" s="61"/>
      <c r="WZV5" s="61"/>
      <c r="WZW5" s="61"/>
      <c r="WZX5" s="61"/>
      <c r="WZY5" s="61"/>
      <c r="WZZ5" s="61"/>
      <c r="XAA5" s="61"/>
      <c r="XAB5" s="61"/>
      <c r="XAC5" s="61"/>
      <c r="XAD5" s="61"/>
      <c r="XAE5" s="61"/>
      <c r="XAF5" s="61"/>
      <c r="XAG5" s="61"/>
      <c r="XAH5" s="61"/>
      <c r="XAI5" s="61"/>
      <c r="XAJ5" s="61"/>
      <c r="XAK5" s="61"/>
      <c r="XAL5" s="61"/>
      <c r="XAM5" s="61"/>
      <c r="XAN5" s="61"/>
      <c r="XAO5" s="61"/>
      <c r="XAP5" s="61"/>
      <c r="XAQ5" s="61"/>
      <c r="XAR5" s="61"/>
      <c r="XAS5" s="61"/>
      <c r="XAT5" s="61"/>
      <c r="XAU5" s="61"/>
      <c r="XAV5" s="61"/>
      <c r="XAW5" s="61"/>
      <c r="XAX5" s="61"/>
      <c r="XAY5" s="61"/>
      <c r="XAZ5" s="61"/>
      <c r="XBA5" s="61"/>
      <c r="XBB5" s="61"/>
      <c r="XBC5" s="61"/>
      <c r="XBD5" s="61"/>
      <c r="XBE5" s="61"/>
      <c r="XBF5" s="61"/>
      <c r="XBG5" s="61"/>
      <c r="XBH5" s="61"/>
      <c r="XBI5" s="61"/>
      <c r="XBJ5" s="61"/>
      <c r="XBK5" s="61"/>
      <c r="XBL5" s="61"/>
      <c r="XBM5" s="61"/>
      <c r="XBN5" s="61"/>
      <c r="XBO5" s="61"/>
      <c r="XBP5" s="61"/>
      <c r="XBQ5" s="61"/>
      <c r="XBR5" s="61"/>
      <c r="XBS5" s="61"/>
      <c r="XBT5" s="61"/>
      <c r="XBU5" s="61"/>
      <c r="XBV5" s="61"/>
      <c r="XBW5" s="61"/>
      <c r="XBX5" s="61"/>
      <c r="XBY5" s="61"/>
      <c r="XBZ5" s="61"/>
      <c r="XCA5" s="61"/>
      <c r="XCB5" s="61"/>
      <c r="XCC5" s="61"/>
      <c r="XCD5" s="61"/>
      <c r="XCE5" s="61"/>
      <c r="XCF5" s="61"/>
      <c r="XCG5" s="61"/>
      <c r="XCH5" s="61"/>
      <c r="XCI5" s="61"/>
      <c r="XCJ5" s="61"/>
      <c r="XCK5" s="61"/>
      <c r="XCL5" s="61"/>
      <c r="XCM5" s="61"/>
      <c r="XCN5" s="61"/>
      <c r="XCO5" s="61"/>
      <c r="XCP5" s="61"/>
      <c r="XCQ5" s="61"/>
      <c r="XCR5" s="61"/>
      <c r="XCS5" s="61"/>
      <c r="XCT5" s="61"/>
      <c r="XCU5" s="61"/>
      <c r="XCV5" s="61"/>
      <c r="XCW5" s="61"/>
      <c r="XCX5" s="61"/>
      <c r="XCY5" s="61"/>
      <c r="XCZ5" s="61"/>
      <c r="XDA5" s="61"/>
      <c r="XDB5" s="61"/>
      <c r="XDC5" s="61"/>
      <c r="XDD5" s="61"/>
      <c r="XDE5" s="61"/>
      <c r="XDF5" s="61"/>
      <c r="XDG5" s="61"/>
      <c r="XDH5" s="61"/>
      <c r="XDI5" s="61"/>
      <c r="XDJ5" s="61"/>
      <c r="XDK5" s="61"/>
      <c r="XDL5" s="61"/>
      <c r="XDM5" s="61"/>
      <c r="XDN5" s="61"/>
      <c r="XDO5" s="61"/>
      <c r="XDP5" s="61"/>
      <c r="XDQ5" s="61"/>
      <c r="XDR5" s="61"/>
      <c r="XDS5" s="61"/>
      <c r="XDT5" s="61"/>
      <c r="XDU5" s="61"/>
      <c r="XDV5" s="61"/>
      <c r="XDW5" s="61"/>
      <c r="XDX5" s="61"/>
      <c r="XDY5" s="61"/>
      <c r="XDZ5" s="61"/>
      <c r="XEA5" s="61"/>
      <c r="XEB5" s="61"/>
      <c r="XEC5" s="61"/>
      <c r="XED5" s="61"/>
      <c r="XEE5" s="61"/>
      <c r="XEF5" s="61"/>
      <c r="XEG5" s="61"/>
      <c r="XEH5" s="61"/>
      <c r="XEI5" s="61"/>
      <c r="XEJ5" s="61"/>
      <c r="XEK5" s="61"/>
      <c r="XEL5" s="61"/>
      <c r="XEM5" s="61"/>
      <c r="XEN5" s="61"/>
      <c r="XEO5" s="61"/>
      <c r="XEP5" s="61"/>
      <c r="XEQ5" s="61"/>
      <c r="XER5" s="61"/>
      <c r="XES5" s="61"/>
      <c r="XET5" s="61"/>
      <c r="XEU5" s="61"/>
      <c r="XEV5" s="61"/>
    </row>
    <row r="6" spans="1:16380" s="77" customFormat="1" ht="15" customHeight="1">
      <c r="A6" s="75"/>
      <c r="B6" s="75"/>
      <c r="C6" s="92" t="s">
        <v>144</v>
      </c>
      <c r="D6" s="122"/>
      <c r="E6" s="125"/>
      <c r="F6" s="125"/>
      <c r="G6" s="125"/>
      <c r="H6" s="125"/>
      <c r="I6" s="125"/>
      <c r="J6" s="125"/>
      <c r="K6" s="125"/>
      <c r="L6" s="125"/>
      <c r="M6" s="125"/>
      <c r="N6" s="125"/>
      <c r="O6" s="125"/>
      <c r="P6" s="125"/>
      <c r="Q6" s="125"/>
      <c r="R6" s="125"/>
      <c r="S6" s="125"/>
      <c r="T6" s="125"/>
      <c r="U6" s="125"/>
      <c r="V6" s="125"/>
      <c r="W6" s="125"/>
      <c r="X6" s="125"/>
      <c r="Y6" s="125"/>
      <c r="Z6" s="125"/>
      <c r="AA6" s="125"/>
      <c r="AB6" s="125"/>
      <c r="AC6" s="125"/>
      <c r="AD6" s="125"/>
      <c r="AE6" s="125"/>
      <c r="AF6" s="125"/>
      <c r="AG6" s="125"/>
      <c r="AH6" s="125"/>
      <c r="AI6" s="125"/>
      <c r="AJ6" s="125"/>
      <c r="AK6" s="125"/>
      <c r="AL6" s="125"/>
      <c r="AM6" s="125"/>
      <c r="AN6" s="125"/>
      <c r="AO6" s="125"/>
      <c r="AP6" s="125"/>
      <c r="AQ6" s="125"/>
      <c r="AR6" s="125"/>
      <c r="AS6" s="125"/>
      <c r="AT6" s="125"/>
      <c r="AU6" s="125"/>
      <c r="AV6" s="125"/>
      <c r="AW6" s="125"/>
      <c r="AX6" s="125"/>
      <c r="AY6" s="125"/>
      <c r="AZ6" s="125"/>
      <c r="BA6" s="125"/>
      <c r="BB6" s="125"/>
      <c r="BC6" s="125"/>
      <c r="BD6" s="125"/>
      <c r="BE6" s="125"/>
      <c r="BF6" s="125"/>
      <c r="BG6" s="125"/>
      <c r="BH6" s="125"/>
      <c r="BI6" s="125"/>
      <c r="BJ6" s="125"/>
      <c r="BK6" s="125"/>
      <c r="BL6" s="125"/>
      <c r="BM6" s="125"/>
      <c r="BN6" s="125"/>
      <c r="BO6" s="125"/>
      <c r="BP6" s="125"/>
      <c r="BQ6" s="125"/>
      <c r="BR6" s="125"/>
      <c r="BS6" s="125"/>
      <c r="BT6" s="125"/>
      <c r="BU6" s="125"/>
      <c r="BV6" s="125"/>
      <c r="BW6" s="125"/>
      <c r="BX6" s="125"/>
      <c r="BY6" s="125"/>
      <c r="BZ6" s="125"/>
      <c r="CA6" s="125"/>
      <c r="CB6" s="125"/>
      <c r="CC6" s="125"/>
      <c r="CD6" s="125"/>
      <c r="CE6" s="125"/>
      <c r="CF6" s="125"/>
      <c r="CG6" s="125"/>
      <c r="CH6" s="125"/>
      <c r="CI6" s="125"/>
      <c r="CJ6" s="125"/>
      <c r="CK6" s="125"/>
      <c r="CL6" s="125"/>
      <c r="CM6" s="125"/>
      <c r="CN6" s="125"/>
      <c r="CO6" s="125"/>
      <c r="CP6" s="125"/>
      <c r="CQ6" s="125"/>
      <c r="CR6" s="125"/>
      <c r="CS6" s="125"/>
      <c r="CT6" s="125"/>
      <c r="CU6" s="125"/>
      <c r="CV6" s="125"/>
      <c r="CW6" s="125"/>
      <c r="CX6" s="125"/>
      <c r="CY6" s="125"/>
      <c r="CZ6" s="125"/>
      <c r="DA6" s="125"/>
      <c r="DB6" s="125"/>
      <c r="DC6" s="125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  <c r="FF6" s="68"/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8"/>
      <c r="GM6" s="68"/>
      <c r="GN6" s="68"/>
      <c r="GO6" s="68"/>
      <c r="GP6" s="68"/>
      <c r="GQ6" s="68"/>
      <c r="GR6" s="68"/>
      <c r="GS6" s="68"/>
      <c r="GT6" s="68"/>
      <c r="GU6" s="68"/>
      <c r="GV6" s="68"/>
      <c r="GW6" s="68"/>
      <c r="GX6" s="68"/>
      <c r="GY6" s="68"/>
      <c r="GZ6" s="68"/>
      <c r="HA6" s="68"/>
      <c r="HB6" s="68"/>
      <c r="HC6" s="68"/>
      <c r="HD6" s="68"/>
      <c r="HE6" s="68"/>
      <c r="HF6" s="68"/>
      <c r="HG6" s="68"/>
      <c r="HH6" s="68"/>
      <c r="HI6" s="68"/>
      <c r="HJ6" s="68"/>
      <c r="HK6" s="68"/>
      <c r="HL6" s="68"/>
      <c r="HM6" s="68"/>
      <c r="HN6" s="68"/>
      <c r="HO6" s="68"/>
      <c r="HP6" s="68"/>
      <c r="HQ6" s="68"/>
      <c r="HR6" s="68"/>
      <c r="HS6" s="68"/>
      <c r="HT6" s="68"/>
      <c r="HU6" s="68"/>
      <c r="HV6" s="68"/>
      <c r="HW6" s="68"/>
      <c r="HX6" s="68"/>
      <c r="HY6" s="68"/>
      <c r="HZ6" s="68"/>
      <c r="IA6" s="68"/>
      <c r="IB6" s="68"/>
      <c r="IC6" s="68"/>
      <c r="ID6" s="68"/>
      <c r="IE6" s="68"/>
      <c r="IF6" s="68"/>
      <c r="IG6" s="68"/>
      <c r="IH6" s="68"/>
      <c r="II6" s="68"/>
      <c r="IJ6" s="68"/>
      <c r="IK6" s="68"/>
      <c r="IL6" s="68"/>
      <c r="IM6" s="68"/>
      <c r="IN6" s="68"/>
      <c r="IO6" s="68"/>
      <c r="IP6" s="68"/>
      <c r="IQ6" s="68"/>
      <c r="IR6" s="68"/>
      <c r="IS6" s="68"/>
      <c r="IT6" s="68"/>
      <c r="IU6" s="68"/>
      <c r="IV6" s="68"/>
      <c r="IW6" s="68"/>
      <c r="IX6" s="68"/>
      <c r="IY6" s="68"/>
      <c r="IZ6" s="68"/>
      <c r="JA6" s="68"/>
      <c r="JB6" s="68"/>
      <c r="JC6" s="68"/>
      <c r="JD6" s="68"/>
      <c r="JE6" s="68"/>
      <c r="JF6" s="68"/>
      <c r="JG6" s="68"/>
      <c r="JH6" s="68"/>
      <c r="JI6" s="68"/>
      <c r="JJ6" s="68"/>
      <c r="JK6" s="68"/>
      <c r="JL6" s="68"/>
      <c r="JM6" s="68"/>
      <c r="JN6" s="68"/>
      <c r="JO6" s="68"/>
      <c r="JP6" s="68"/>
      <c r="JQ6" s="68"/>
      <c r="JR6" s="68"/>
      <c r="JS6" s="68"/>
      <c r="JT6" s="68"/>
      <c r="JU6" s="68"/>
      <c r="JV6" s="68"/>
      <c r="JW6" s="68"/>
      <c r="JX6" s="68"/>
      <c r="JY6" s="68"/>
      <c r="JZ6" s="68"/>
      <c r="KA6" s="68"/>
      <c r="KB6" s="68"/>
      <c r="KC6" s="68"/>
      <c r="KD6" s="68"/>
      <c r="KE6" s="68"/>
      <c r="KF6" s="68"/>
      <c r="KG6" s="68"/>
      <c r="KH6" s="68"/>
      <c r="KI6" s="68"/>
      <c r="KJ6" s="68"/>
      <c r="KK6" s="68"/>
      <c r="KL6" s="68"/>
      <c r="KM6" s="68"/>
      <c r="KN6" s="68"/>
      <c r="KO6" s="68"/>
      <c r="KP6" s="68"/>
      <c r="KQ6" s="68"/>
      <c r="KR6" s="68"/>
      <c r="KS6" s="68"/>
      <c r="KT6" s="68"/>
      <c r="KU6" s="68"/>
      <c r="KV6" s="68"/>
      <c r="KW6" s="68"/>
      <c r="KX6" s="68"/>
      <c r="KY6" s="68"/>
      <c r="KZ6" s="68"/>
      <c r="LA6" s="68"/>
      <c r="LB6" s="68"/>
      <c r="LC6" s="68"/>
      <c r="LD6" s="68"/>
      <c r="LE6" s="68"/>
      <c r="LF6" s="68"/>
      <c r="LG6" s="68"/>
      <c r="LH6" s="68"/>
      <c r="LI6" s="68"/>
      <c r="LJ6" s="68"/>
      <c r="LK6" s="68"/>
      <c r="LL6" s="68"/>
      <c r="LM6" s="68"/>
      <c r="LN6" s="68"/>
      <c r="LO6" s="68"/>
      <c r="LP6" s="68"/>
      <c r="LQ6" s="68"/>
      <c r="LR6" s="68"/>
      <c r="LS6" s="68"/>
      <c r="LT6" s="68"/>
      <c r="LU6" s="68"/>
      <c r="LV6" s="68"/>
      <c r="LW6" s="68"/>
      <c r="LX6" s="68"/>
      <c r="LY6" s="68"/>
      <c r="LZ6" s="68"/>
      <c r="MA6" s="68"/>
      <c r="MB6" s="68"/>
      <c r="MC6" s="68"/>
      <c r="MD6" s="68"/>
      <c r="ME6" s="68"/>
      <c r="MF6" s="68"/>
      <c r="MG6" s="68"/>
      <c r="MH6" s="68"/>
      <c r="MI6" s="68"/>
      <c r="MJ6" s="68"/>
      <c r="MK6" s="68"/>
      <c r="ML6" s="68"/>
      <c r="MM6" s="68"/>
      <c r="MN6" s="68"/>
      <c r="MO6" s="68"/>
      <c r="MP6" s="68"/>
      <c r="MQ6" s="68"/>
      <c r="MR6" s="68"/>
      <c r="MS6" s="68"/>
      <c r="MT6" s="68"/>
      <c r="MU6" s="68"/>
      <c r="MV6" s="68"/>
      <c r="MW6" s="68"/>
      <c r="MX6" s="68"/>
      <c r="MY6" s="68"/>
      <c r="MZ6" s="68"/>
      <c r="NA6" s="68"/>
      <c r="NB6" s="68"/>
      <c r="NC6" s="68"/>
      <c r="ND6" s="68"/>
      <c r="NE6" s="68"/>
      <c r="NF6" s="68"/>
      <c r="NG6" s="68"/>
      <c r="NH6" s="68"/>
      <c r="NI6" s="68"/>
      <c r="NJ6" s="68"/>
      <c r="NK6" s="68"/>
      <c r="NL6" s="68"/>
      <c r="NM6" s="68"/>
      <c r="NN6" s="68"/>
      <c r="NO6" s="68"/>
      <c r="NP6" s="68"/>
      <c r="NQ6" s="68"/>
      <c r="NR6" s="68"/>
      <c r="NS6" s="68"/>
      <c r="NT6" s="68"/>
      <c r="NU6" s="68"/>
      <c r="NV6" s="68"/>
      <c r="NW6" s="68"/>
      <c r="NX6" s="68"/>
      <c r="NY6" s="68"/>
      <c r="NZ6" s="68"/>
      <c r="OA6" s="68"/>
      <c r="OB6" s="68"/>
      <c r="OC6" s="68"/>
      <c r="OD6" s="68"/>
      <c r="OE6" s="68"/>
      <c r="OF6" s="68"/>
      <c r="OG6" s="68"/>
      <c r="OH6" s="68"/>
      <c r="OI6" s="68"/>
      <c r="OJ6" s="68"/>
      <c r="OK6" s="68"/>
      <c r="OL6" s="68"/>
      <c r="OM6" s="68"/>
      <c r="ON6" s="68"/>
      <c r="OO6" s="68"/>
      <c r="OP6" s="68"/>
      <c r="OQ6" s="68"/>
      <c r="OR6" s="68"/>
      <c r="OS6" s="68"/>
      <c r="OT6" s="68"/>
      <c r="OU6" s="68"/>
      <c r="OV6" s="68"/>
      <c r="OW6" s="68"/>
      <c r="OX6" s="68"/>
      <c r="OY6" s="68"/>
      <c r="OZ6" s="68"/>
      <c r="PA6" s="68"/>
      <c r="PB6" s="68"/>
      <c r="PC6" s="68"/>
      <c r="PD6" s="68"/>
      <c r="PE6" s="68"/>
      <c r="PF6" s="68"/>
      <c r="PG6" s="68"/>
      <c r="PH6" s="68"/>
      <c r="PI6" s="68"/>
      <c r="PJ6" s="68"/>
      <c r="PK6" s="68"/>
      <c r="PL6" s="68"/>
      <c r="PM6" s="68"/>
      <c r="PN6" s="68"/>
      <c r="PO6" s="68"/>
      <c r="PP6" s="68"/>
      <c r="PQ6" s="68"/>
      <c r="PR6" s="68"/>
      <c r="PS6" s="68"/>
      <c r="PT6" s="68"/>
      <c r="PU6" s="68"/>
      <c r="PV6" s="68"/>
      <c r="PW6" s="68"/>
      <c r="PX6" s="68"/>
      <c r="PY6" s="68"/>
      <c r="PZ6" s="68"/>
      <c r="QA6" s="68"/>
      <c r="QB6" s="68"/>
      <c r="QC6" s="68"/>
      <c r="QD6" s="68"/>
      <c r="QE6" s="68"/>
      <c r="QF6" s="68"/>
      <c r="QG6" s="68"/>
      <c r="QH6" s="68"/>
      <c r="QI6" s="68"/>
      <c r="QJ6" s="68"/>
      <c r="QK6" s="68"/>
      <c r="QL6" s="68"/>
      <c r="QM6" s="68"/>
      <c r="QN6" s="68"/>
      <c r="QO6" s="68"/>
      <c r="QP6" s="68"/>
      <c r="QQ6" s="68"/>
      <c r="QR6" s="68"/>
      <c r="QS6" s="68"/>
      <c r="QT6" s="68"/>
      <c r="QU6" s="68"/>
      <c r="QV6" s="68"/>
      <c r="QW6" s="68"/>
      <c r="QX6" s="68"/>
      <c r="QY6" s="68"/>
      <c r="QZ6" s="68"/>
      <c r="RA6" s="68"/>
      <c r="RB6" s="68"/>
      <c r="RC6" s="68"/>
      <c r="RD6" s="68"/>
      <c r="RE6" s="68"/>
      <c r="RF6" s="68"/>
      <c r="RG6" s="68"/>
      <c r="RH6" s="68"/>
      <c r="RI6" s="68"/>
      <c r="RJ6" s="68"/>
      <c r="RK6" s="68"/>
      <c r="RL6" s="68"/>
      <c r="RM6" s="68"/>
      <c r="RN6" s="68"/>
      <c r="RO6" s="68"/>
      <c r="RP6" s="68"/>
      <c r="RQ6" s="68"/>
      <c r="RR6" s="68"/>
      <c r="RS6" s="68"/>
      <c r="RT6" s="68"/>
      <c r="RU6" s="68"/>
      <c r="RV6" s="68"/>
      <c r="RW6" s="68"/>
      <c r="RX6" s="68"/>
      <c r="RY6" s="68"/>
      <c r="RZ6" s="68"/>
      <c r="SA6" s="68"/>
      <c r="SB6" s="68"/>
      <c r="SC6" s="68"/>
      <c r="SD6" s="68"/>
      <c r="SE6" s="68"/>
      <c r="SF6" s="68"/>
      <c r="SG6" s="68"/>
      <c r="SH6" s="68"/>
      <c r="SI6" s="68"/>
      <c r="SJ6" s="68"/>
      <c r="SK6" s="68"/>
      <c r="SL6" s="68"/>
      <c r="SM6" s="68"/>
      <c r="SN6" s="68"/>
      <c r="SO6" s="68"/>
      <c r="SP6" s="68"/>
      <c r="SQ6" s="68"/>
      <c r="SR6" s="68"/>
      <c r="SS6" s="68"/>
      <c r="ST6" s="68"/>
      <c r="SU6" s="68"/>
      <c r="SV6" s="68"/>
      <c r="SW6" s="68"/>
      <c r="SX6" s="68"/>
      <c r="SY6" s="68"/>
      <c r="SZ6" s="68"/>
      <c r="TA6" s="68"/>
      <c r="TB6" s="68"/>
      <c r="TC6" s="68"/>
      <c r="TD6" s="68"/>
      <c r="TE6" s="68"/>
      <c r="TF6" s="68"/>
      <c r="TG6" s="68"/>
      <c r="TH6" s="68"/>
      <c r="TI6" s="68"/>
      <c r="TJ6" s="68"/>
      <c r="TK6" s="68"/>
      <c r="TL6" s="68"/>
      <c r="TM6" s="68"/>
      <c r="TN6" s="68"/>
      <c r="TO6" s="68"/>
      <c r="TP6" s="68"/>
      <c r="TQ6" s="68"/>
      <c r="TR6" s="68"/>
      <c r="TS6" s="68"/>
      <c r="TT6" s="68"/>
      <c r="TU6" s="68"/>
      <c r="TV6" s="68"/>
      <c r="TW6" s="68"/>
      <c r="TX6" s="68"/>
      <c r="TY6" s="68"/>
      <c r="TZ6" s="68"/>
      <c r="UA6" s="68"/>
      <c r="UB6" s="68"/>
      <c r="UC6" s="68"/>
      <c r="UD6" s="68"/>
      <c r="UE6" s="68"/>
      <c r="UF6" s="68"/>
      <c r="UG6" s="68"/>
      <c r="UH6" s="68"/>
      <c r="UI6" s="68"/>
      <c r="UJ6" s="68"/>
      <c r="UK6" s="68"/>
      <c r="UL6" s="68"/>
      <c r="UM6" s="68"/>
      <c r="UN6" s="68"/>
      <c r="UO6" s="68"/>
      <c r="UP6" s="68"/>
      <c r="UQ6" s="68"/>
      <c r="UR6" s="68"/>
      <c r="US6" s="68"/>
      <c r="UT6" s="68"/>
      <c r="UU6" s="68"/>
      <c r="UV6" s="68"/>
      <c r="UW6" s="68"/>
      <c r="UX6" s="68"/>
      <c r="UY6" s="68"/>
      <c r="UZ6" s="68"/>
      <c r="VA6" s="68"/>
      <c r="VB6" s="68"/>
      <c r="VC6" s="68"/>
      <c r="VD6" s="68"/>
      <c r="VE6" s="68"/>
      <c r="VF6" s="68"/>
      <c r="VG6" s="68"/>
      <c r="VH6" s="68"/>
      <c r="VI6" s="68"/>
      <c r="VJ6" s="68"/>
      <c r="VK6" s="68"/>
      <c r="VL6" s="68"/>
      <c r="VM6" s="68"/>
      <c r="VN6" s="68"/>
      <c r="VO6" s="68"/>
      <c r="VP6" s="68"/>
      <c r="VQ6" s="68"/>
      <c r="VR6" s="68"/>
      <c r="VS6" s="68"/>
      <c r="VT6" s="68"/>
      <c r="VU6" s="68"/>
      <c r="VV6" s="68"/>
      <c r="VW6" s="68"/>
      <c r="VX6" s="68"/>
      <c r="VY6" s="68"/>
      <c r="VZ6" s="68"/>
      <c r="WA6" s="68"/>
      <c r="WB6" s="68"/>
      <c r="WC6" s="68"/>
      <c r="WD6" s="68"/>
      <c r="WE6" s="68"/>
      <c r="WF6" s="68"/>
      <c r="WG6" s="68"/>
      <c r="WH6" s="68"/>
      <c r="WI6" s="68"/>
      <c r="WJ6" s="68"/>
      <c r="WK6" s="68"/>
      <c r="WL6" s="68"/>
      <c r="WM6" s="68"/>
      <c r="WN6" s="68"/>
      <c r="WO6" s="68"/>
      <c r="WP6" s="68"/>
      <c r="WQ6" s="68"/>
      <c r="WR6" s="68"/>
      <c r="WS6" s="68"/>
      <c r="WT6" s="68"/>
      <c r="WU6" s="68"/>
      <c r="WV6" s="68"/>
      <c r="WW6" s="68"/>
      <c r="WX6" s="68"/>
      <c r="WY6" s="68"/>
      <c r="WZ6" s="68"/>
      <c r="XA6" s="68"/>
      <c r="XB6" s="68"/>
      <c r="XC6" s="68"/>
      <c r="XD6" s="68"/>
      <c r="XE6" s="68"/>
      <c r="XF6" s="68"/>
      <c r="XG6" s="68"/>
      <c r="XH6" s="68"/>
      <c r="XI6" s="68"/>
      <c r="XJ6" s="68"/>
      <c r="XK6" s="68"/>
      <c r="XL6" s="68"/>
      <c r="XM6" s="68"/>
      <c r="XN6" s="68"/>
      <c r="XO6" s="68"/>
      <c r="XP6" s="68"/>
      <c r="XQ6" s="68"/>
      <c r="XR6" s="68"/>
      <c r="XS6" s="68"/>
      <c r="XT6" s="68"/>
      <c r="XU6" s="68"/>
      <c r="XV6" s="68"/>
      <c r="XW6" s="68"/>
      <c r="XX6" s="68"/>
      <c r="XY6" s="68"/>
      <c r="XZ6" s="68"/>
      <c r="YA6" s="68"/>
      <c r="YB6" s="68"/>
      <c r="YC6" s="68"/>
      <c r="YD6" s="68"/>
      <c r="YE6" s="68"/>
      <c r="YF6" s="68"/>
      <c r="YG6" s="68"/>
      <c r="YH6" s="68"/>
      <c r="YI6" s="68"/>
      <c r="YJ6" s="68"/>
      <c r="YK6" s="68"/>
      <c r="YL6" s="68"/>
      <c r="YM6" s="68"/>
      <c r="YN6" s="68"/>
      <c r="YO6" s="68"/>
      <c r="YP6" s="68"/>
      <c r="YQ6" s="68"/>
      <c r="YR6" s="68"/>
      <c r="YS6" s="68"/>
      <c r="YT6" s="68"/>
      <c r="YU6" s="68"/>
      <c r="YV6" s="68"/>
      <c r="YW6" s="68"/>
      <c r="YX6" s="68"/>
      <c r="YY6" s="68"/>
      <c r="YZ6" s="68"/>
      <c r="ZA6" s="68"/>
      <c r="ZB6" s="68"/>
      <c r="ZC6" s="68"/>
      <c r="ZD6" s="68"/>
      <c r="ZE6" s="68"/>
      <c r="ZF6" s="68"/>
      <c r="ZG6" s="68"/>
      <c r="ZH6" s="68"/>
      <c r="ZI6" s="68"/>
      <c r="ZJ6" s="68"/>
      <c r="ZK6" s="68"/>
      <c r="ZL6" s="68"/>
      <c r="ZM6" s="68"/>
      <c r="ZN6" s="68"/>
      <c r="ZO6" s="68"/>
      <c r="ZP6" s="68"/>
      <c r="ZQ6" s="68"/>
      <c r="ZR6" s="68"/>
      <c r="ZS6" s="68"/>
      <c r="ZT6" s="68"/>
      <c r="ZU6" s="68"/>
      <c r="ZV6" s="68"/>
      <c r="ZW6" s="61"/>
      <c r="ZX6" s="61"/>
      <c r="ZY6" s="61"/>
      <c r="ZZ6" s="61"/>
      <c r="AAA6" s="61"/>
      <c r="AAB6" s="61"/>
      <c r="AAC6" s="61"/>
      <c r="AAD6" s="61"/>
      <c r="AAE6" s="61"/>
      <c r="AAF6" s="61"/>
      <c r="AAG6" s="61"/>
      <c r="AAH6" s="61"/>
      <c r="AAI6" s="61"/>
      <c r="AAJ6" s="61"/>
      <c r="AAK6" s="61"/>
      <c r="AAL6" s="61"/>
      <c r="AAM6" s="61"/>
      <c r="AAN6" s="61"/>
      <c r="AAO6" s="61"/>
      <c r="AAP6" s="61"/>
      <c r="AAQ6" s="61"/>
      <c r="AAR6" s="61"/>
      <c r="AAS6" s="61"/>
      <c r="AAT6" s="61"/>
      <c r="AAU6" s="61"/>
      <c r="AAV6" s="61"/>
      <c r="AAW6" s="61"/>
      <c r="AAX6" s="61"/>
      <c r="AAY6" s="61"/>
      <c r="AAZ6" s="61"/>
      <c r="ABA6" s="61"/>
      <c r="ABB6" s="61"/>
      <c r="ABC6" s="61"/>
      <c r="ABD6" s="61"/>
      <c r="ABE6" s="61"/>
      <c r="ABF6" s="61"/>
      <c r="ABG6" s="61"/>
      <c r="ABH6" s="61"/>
      <c r="ABI6" s="61"/>
      <c r="ABJ6" s="61"/>
      <c r="ABK6" s="61"/>
      <c r="ABL6" s="61"/>
      <c r="ABM6" s="61"/>
      <c r="ABN6" s="61"/>
      <c r="ABO6" s="61"/>
      <c r="ABP6" s="61"/>
      <c r="ABQ6" s="61"/>
      <c r="ABR6" s="61"/>
      <c r="ABS6" s="61"/>
      <c r="ABT6" s="61"/>
      <c r="ABU6" s="61"/>
      <c r="ABV6" s="61"/>
      <c r="ABW6" s="61"/>
      <c r="ABX6" s="61"/>
      <c r="ABY6" s="61"/>
      <c r="ABZ6" s="61"/>
      <c r="ACA6" s="61"/>
      <c r="ACB6" s="61"/>
      <c r="ACC6" s="61"/>
      <c r="ACD6" s="61"/>
      <c r="ACE6" s="61"/>
      <c r="ACF6" s="61"/>
      <c r="ACG6" s="61"/>
      <c r="ACH6" s="61"/>
      <c r="ACI6" s="61"/>
      <c r="ACJ6" s="61"/>
      <c r="ACK6" s="61"/>
      <c r="ACL6" s="61"/>
      <c r="ACM6" s="61"/>
      <c r="ACN6" s="61"/>
      <c r="ACO6" s="61"/>
      <c r="ACP6" s="61"/>
      <c r="ACQ6" s="61"/>
      <c r="ACR6" s="61"/>
      <c r="ACS6" s="61"/>
      <c r="ACT6" s="61"/>
      <c r="ACU6" s="61"/>
      <c r="ACV6" s="61"/>
      <c r="ACW6" s="61"/>
      <c r="ACX6" s="61"/>
      <c r="ACY6" s="61"/>
      <c r="ACZ6" s="61"/>
      <c r="ADA6" s="61"/>
      <c r="ADB6" s="61"/>
      <c r="ADC6" s="61"/>
      <c r="ADD6" s="61"/>
      <c r="ADE6" s="61"/>
      <c r="ADF6" s="61"/>
      <c r="ADG6" s="61"/>
      <c r="ADH6" s="61"/>
      <c r="ADI6" s="61"/>
      <c r="ADJ6" s="61"/>
      <c r="ADK6" s="61"/>
      <c r="ADL6" s="61"/>
      <c r="ADM6" s="61"/>
      <c r="ADN6" s="61"/>
      <c r="ADO6" s="61"/>
      <c r="ADP6" s="61"/>
      <c r="ADQ6" s="61"/>
      <c r="ADR6" s="61"/>
      <c r="ADS6" s="61"/>
      <c r="ADT6" s="61"/>
      <c r="ADU6" s="61"/>
      <c r="ADV6" s="61"/>
      <c r="ADW6" s="61"/>
      <c r="ADX6" s="61"/>
      <c r="ADY6" s="61"/>
      <c r="ADZ6" s="61"/>
      <c r="AEA6" s="61"/>
      <c r="AEB6" s="61"/>
      <c r="AEC6" s="61"/>
      <c r="AED6" s="61"/>
      <c r="AEE6" s="61"/>
      <c r="AEF6" s="61"/>
      <c r="AEG6" s="61"/>
      <c r="AEH6" s="61"/>
      <c r="AEI6" s="61"/>
      <c r="AEJ6" s="61"/>
      <c r="AEK6" s="61"/>
      <c r="AEL6" s="61"/>
      <c r="AEM6" s="61"/>
      <c r="AEN6" s="61"/>
      <c r="AEO6" s="61"/>
      <c r="AEP6" s="61"/>
      <c r="AEQ6" s="61"/>
      <c r="AER6" s="61"/>
      <c r="AES6" s="61"/>
      <c r="AET6" s="61"/>
      <c r="AEU6" s="61"/>
      <c r="AEV6" s="61"/>
      <c r="AEW6" s="61"/>
      <c r="AEX6" s="61"/>
      <c r="AEY6" s="61"/>
      <c r="AEZ6" s="61"/>
      <c r="AFA6" s="61"/>
      <c r="AFB6" s="61"/>
      <c r="AFC6" s="61"/>
      <c r="AFD6" s="61"/>
      <c r="AFE6" s="61"/>
      <c r="AFF6" s="61"/>
      <c r="AFG6" s="61"/>
      <c r="AFH6" s="61"/>
      <c r="AFI6" s="61"/>
      <c r="AFJ6" s="61"/>
      <c r="AFK6" s="61"/>
      <c r="AFL6" s="61"/>
      <c r="AFM6" s="61"/>
      <c r="AFN6" s="61"/>
      <c r="AFO6" s="61"/>
      <c r="AFP6" s="61"/>
      <c r="AFQ6" s="61"/>
      <c r="AFR6" s="61"/>
      <c r="AFS6" s="61"/>
      <c r="AFT6" s="61"/>
      <c r="AFU6" s="61"/>
      <c r="AFV6" s="61"/>
      <c r="AFW6" s="61"/>
      <c r="AFX6" s="61"/>
      <c r="AFY6" s="61"/>
      <c r="AFZ6" s="61"/>
      <c r="AGA6" s="61"/>
      <c r="AGB6" s="61"/>
      <c r="AGC6" s="61"/>
      <c r="AGD6" s="61"/>
      <c r="AGE6" s="61"/>
      <c r="AGF6" s="61"/>
      <c r="AGG6" s="61"/>
      <c r="AGH6" s="61"/>
      <c r="AGI6" s="61"/>
      <c r="AGJ6" s="61"/>
      <c r="AGK6" s="61"/>
      <c r="AGL6" s="61"/>
      <c r="AGM6" s="61"/>
      <c r="AGN6" s="61"/>
      <c r="AGO6" s="61"/>
      <c r="AGP6" s="61"/>
      <c r="AGQ6" s="61"/>
      <c r="AGR6" s="61"/>
      <c r="AGS6" s="61"/>
      <c r="AGT6" s="61"/>
      <c r="AGU6" s="61"/>
      <c r="AGV6" s="61"/>
      <c r="AGW6" s="61"/>
      <c r="AGX6" s="61"/>
      <c r="AGY6" s="61"/>
      <c r="AGZ6" s="61"/>
      <c r="AHA6" s="61"/>
      <c r="AHB6" s="61"/>
      <c r="AHC6" s="61"/>
      <c r="AHD6" s="61"/>
      <c r="AHE6" s="61"/>
      <c r="AHF6" s="61"/>
      <c r="AHG6" s="61"/>
      <c r="AHH6" s="61"/>
      <c r="AHI6" s="61"/>
      <c r="AHJ6" s="61"/>
      <c r="AHK6" s="61"/>
      <c r="AHL6" s="61"/>
      <c r="AHM6" s="61"/>
      <c r="AHN6" s="61"/>
      <c r="AHO6" s="61"/>
      <c r="AHP6" s="61"/>
      <c r="AHQ6" s="61"/>
      <c r="AHR6" s="61"/>
      <c r="AHS6" s="61"/>
      <c r="AHT6" s="61"/>
      <c r="AHU6" s="61"/>
      <c r="AHV6" s="61"/>
      <c r="AHW6" s="61"/>
      <c r="AHX6" s="61"/>
      <c r="AHY6" s="61"/>
      <c r="AHZ6" s="61"/>
      <c r="AIA6" s="61"/>
      <c r="AIB6" s="61"/>
      <c r="AIC6" s="61"/>
      <c r="AID6" s="61"/>
      <c r="AIE6" s="61"/>
      <c r="AIF6" s="61"/>
      <c r="AIG6" s="61"/>
      <c r="AIH6" s="61"/>
      <c r="AII6" s="61"/>
      <c r="AIJ6" s="61"/>
      <c r="AIK6" s="61"/>
      <c r="AIL6" s="61"/>
      <c r="AIM6" s="61"/>
      <c r="AIN6" s="61"/>
      <c r="AIO6" s="61"/>
      <c r="AIP6" s="61"/>
      <c r="AIQ6" s="61"/>
      <c r="AIR6" s="61"/>
      <c r="AIS6" s="61"/>
      <c r="AIT6" s="61"/>
      <c r="AIU6" s="61"/>
      <c r="AIV6" s="61"/>
      <c r="AIW6" s="61"/>
      <c r="AIX6" s="61"/>
      <c r="AIY6" s="61"/>
      <c r="AIZ6" s="61"/>
      <c r="AJA6" s="61"/>
      <c r="AJB6" s="61"/>
      <c r="AJC6" s="61"/>
      <c r="AJD6" s="61"/>
      <c r="AJE6" s="61"/>
      <c r="AJF6" s="61"/>
      <c r="AJG6" s="61"/>
      <c r="AJH6" s="61"/>
      <c r="AJI6" s="61"/>
      <c r="AJJ6" s="61"/>
      <c r="AJK6" s="61"/>
      <c r="AJL6" s="61"/>
      <c r="AJM6" s="61"/>
      <c r="AJN6" s="61"/>
      <c r="AJO6" s="61"/>
      <c r="AJP6" s="61"/>
      <c r="AJQ6" s="61"/>
      <c r="AJR6" s="61"/>
      <c r="AJS6" s="61"/>
      <c r="AJT6" s="61"/>
      <c r="AJU6" s="61"/>
      <c r="AJV6" s="61"/>
      <c r="AJW6" s="61"/>
      <c r="AJX6" s="61"/>
      <c r="AJY6" s="61"/>
      <c r="AJZ6" s="61"/>
      <c r="AKA6" s="61"/>
      <c r="AKB6" s="61"/>
      <c r="AKC6" s="61"/>
      <c r="AKD6" s="61"/>
      <c r="AKE6" s="61"/>
      <c r="AKF6" s="61"/>
      <c r="AKG6" s="61"/>
      <c r="AKH6" s="61"/>
      <c r="AKI6" s="61"/>
      <c r="AKJ6" s="61"/>
      <c r="AKK6" s="61"/>
      <c r="AKL6" s="61"/>
      <c r="AKM6" s="61"/>
      <c r="AKN6" s="61"/>
      <c r="AKO6" s="61"/>
      <c r="AKP6" s="61"/>
      <c r="AKQ6" s="61"/>
      <c r="AKR6" s="61"/>
      <c r="AKS6" s="61"/>
      <c r="AKT6" s="61"/>
      <c r="AKU6" s="61"/>
      <c r="AKV6" s="61"/>
      <c r="AKW6" s="61"/>
      <c r="AKX6" s="61"/>
      <c r="AKY6" s="61"/>
      <c r="AKZ6" s="61"/>
      <c r="ALA6" s="61"/>
      <c r="ALB6" s="61"/>
      <c r="ALC6" s="61"/>
      <c r="ALD6" s="61"/>
      <c r="ALE6" s="61"/>
      <c r="ALF6" s="61"/>
      <c r="ALG6" s="61"/>
      <c r="ALH6" s="61"/>
      <c r="ALI6" s="61"/>
      <c r="ALJ6" s="61"/>
      <c r="ALK6" s="61"/>
      <c r="ALL6" s="61"/>
      <c r="ALM6" s="61"/>
      <c r="ALN6" s="61"/>
      <c r="ALO6" s="61"/>
      <c r="ALP6" s="61"/>
      <c r="ALQ6" s="61"/>
      <c r="ALR6" s="61"/>
      <c r="ALS6" s="61"/>
      <c r="ALT6" s="61"/>
      <c r="ALU6" s="61"/>
      <c r="ALV6" s="61"/>
      <c r="ALW6" s="61"/>
      <c r="ALX6" s="61"/>
      <c r="ALY6" s="61"/>
      <c r="ALZ6" s="61"/>
      <c r="AMA6" s="61"/>
      <c r="AMB6" s="61"/>
      <c r="AMC6" s="61"/>
      <c r="AMD6" s="61"/>
      <c r="AME6" s="61"/>
      <c r="AMF6" s="61"/>
      <c r="AMG6" s="61"/>
      <c r="AMH6" s="61"/>
      <c r="AMI6" s="61"/>
      <c r="AMJ6" s="61"/>
      <c r="AMK6" s="61"/>
      <c r="AML6" s="61"/>
      <c r="AMM6" s="61"/>
      <c r="AMN6" s="61"/>
      <c r="AMO6" s="61"/>
      <c r="AMP6" s="61"/>
      <c r="AMQ6" s="61"/>
      <c r="AMR6" s="61"/>
      <c r="AMS6" s="61"/>
      <c r="AMT6" s="61"/>
      <c r="AMU6" s="61"/>
      <c r="AMV6" s="61"/>
      <c r="AMW6" s="61"/>
      <c r="AMX6" s="61"/>
      <c r="AMY6" s="61"/>
      <c r="AMZ6" s="61"/>
      <c r="ANA6" s="61"/>
      <c r="ANB6" s="61"/>
      <c r="ANC6" s="61"/>
      <c r="AND6" s="61"/>
      <c r="ANE6" s="61"/>
      <c r="ANF6" s="61"/>
      <c r="ANG6" s="61"/>
      <c r="ANH6" s="61"/>
      <c r="ANI6" s="61"/>
      <c r="ANJ6" s="61"/>
      <c r="ANK6" s="61"/>
      <c r="ANL6" s="61"/>
      <c r="ANM6" s="61"/>
      <c r="ANN6" s="61"/>
      <c r="ANO6" s="61"/>
      <c r="ANP6" s="61"/>
      <c r="ANQ6" s="61"/>
      <c r="ANR6" s="61"/>
      <c r="ANS6" s="61"/>
      <c r="ANT6" s="61"/>
      <c r="ANU6" s="61"/>
      <c r="ANV6" s="61"/>
      <c r="ANW6" s="61"/>
      <c r="ANX6" s="61"/>
      <c r="ANY6" s="61"/>
      <c r="ANZ6" s="61"/>
      <c r="AOA6" s="61"/>
      <c r="AOB6" s="61"/>
      <c r="AOC6" s="61"/>
      <c r="AOD6" s="61"/>
      <c r="AOE6" s="61"/>
      <c r="AOF6" s="61"/>
      <c r="AOG6" s="61"/>
      <c r="AOH6" s="61"/>
      <c r="AOI6" s="61"/>
      <c r="AOJ6" s="61"/>
      <c r="AOK6" s="61"/>
      <c r="AOL6" s="61"/>
      <c r="AOM6" s="61"/>
      <c r="AON6" s="61"/>
      <c r="AOO6" s="61"/>
      <c r="AOP6" s="61"/>
      <c r="AOQ6" s="61"/>
      <c r="AOR6" s="61"/>
      <c r="AOS6" s="61"/>
      <c r="AOT6" s="61"/>
      <c r="AOU6" s="61"/>
      <c r="AOV6" s="61"/>
      <c r="AOW6" s="61"/>
      <c r="AOX6" s="61"/>
      <c r="AOY6" s="61"/>
      <c r="AOZ6" s="61"/>
      <c r="APA6" s="61"/>
      <c r="APB6" s="61"/>
      <c r="APC6" s="61"/>
      <c r="APD6" s="61"/>
      <c r="APE6" s="61"/>
      <c r="APF6" s="61"/>
      <c r="APG6" s="61"/>
      <c r="APH6" s="61"/>
      <c r="API6" s="61"/>
      <c r="APJ6" s="61"/>
      <c r="APK6" s="61"/>
      <c r="APL6" s="61"/>
      <c r="APM6" s="61"/>
      <c r="APN6" s="61"/>
      <c r="APO6" s="61"/>
      <c r="APP6" s="61"/>
      <c r="APQ6" s="61"/>
      <c r="APR6" s="61"/>
      <c r="APS6" s="61"/>
      <c r="APT6" s="61"/>
      <c r="APU6" s="61"/>
      <c r="APV6" s="61"/>
      <c r="APW6" s="61"/>
      <c r="APX6" s="61"/>
      <c r="APY6" s="61"/>
      <c r="APZ6" s="61"/>
      <c r="AQA6" s="61"/>
      <c r="AQB6" s="61"/>
      <c r="AQC6" s="61"/>
      <c r="AQD6" s="61"/>
      <c r="AQE6" s="61"/>
      <c r="AQF6" s="61"/>
      <c r="AQG6" s="61"/>
      <c r="AQH6" s="61"/>
      <c r="AQI6" s="61"/>
      <c r="AQJ6" s="61"/>
      <c r="AQK6" s="61"/>
      <c r="AQL6" s="61"/>
      <c r="AQM6" s="61"/>
      <c r="AQN6" s="61"/>
      <c r="AQO6" s="61"/>
      <c r="AQP6" s="61"/>
      <c r="AQQ6" s="61"/>
      <c r="AQR6" s="61"/>
      <c r="AQS6" s="61"/>
      <c r="AQT6" s="61"/>
      <c r="AQU6" s="61"/>
      <c r="AQV6" s="61"/>
      <c r="AQW6" s="61"/>
      <c r="AQX6" s="61"/>
      <c r="AQY6" s="61"/>
      <c r="AQZ6" s="61"/>
      <c r="ARA6" s="61"/>
      <c r="ARB6" s="61"/>
      <c r="ARC6" s="61"/>
      <c r="ARD6" s="61"/>
      <c r="ARE6" s="61"/>
      <c r="ARF6" s="61"/>
      <c r="ARG6" s="61"/>
      <c r="ARH6" s="61"/>
      <c r="ARI6" s="61"/>
      <c r="ARJ6" s="61"/>
      <c r="ARK6" s="61"/>
      <c r="ARL6" s="61"/>
      <c r="ARM6" s="61"/>
      <c r="ARN6" s="61"/>
      <c r="ARO6" s="61"/>
      <c r="ARP6" s="61"/>
      <c r="ARQ6" s="61"/>
      <c r="ARR6" s="61"/>
      <c r="ARS6" s="61"/>
      <c r="ART6" s="61"/>
      <c r="ARU6" s="61"/>
      <c r="ARV6" s="61"/>
      <c r="ARW6" s="61"/>
      <c r="ARX6" s="61"/>
      <c r="ARY6" s="61"/>
      <c r="ARZ6" s="61"/>
      <c r="ASA6" s="61"/>
      <c r="ASB6" s="61"/>
      <c r="ASC6" s="61"/>
      <c r="ASD6" s="61"/>
      <c r="ASE6" s="61"/>
      <c r="ASF6" s="61"/>
      <c r="ASG6" s="61"/>
      <c r="ASH6" s="61"/>
      <c r="ASI6" s="61"/>
      <c r="ASJ6" s="61"/>
      <c r="ASK6" s="61"/>
      <c r="ASL6" s="61"/>
      <c r="ASM6" s="61"/>
      <c r="ASN6" s="61"/>
      <c r="ASO6" s="61"/>
      <c r="ASP6" s="61"/>
      <c r="ASQ6" s="61"/>
      <c r="ASR6" s="61"/>
      <c r="ASS6" s="61"/>
      <c r="AST6" s="61"/>
      <c r="ASU6" s="61"/>
      <c r="ASV6" s="61"/>
      <c r="ASW6" s="61"/>
      <c r="ASX6" s="61"/>
      <c r="ASY6" s="61"/>
      <c r="ASZ6" s="61"/>
      <c r="ATA6" s="61"/>
      <c r="ATB6" s="61"/>
      <c r="ATC6" s="61"/>
      <c r="ATD6" s="61"/>
      <c r="ATE6" s="61"/>
      <c r="ATF6" s="61"/>
      <c r="ATG6" s="61"/>
      <c r="ATH6" s="61"/>
      <c r="ATI6" s="61"/>
      <c r="ATJ6" s="61"/>
      <c r="ATK6" s="61"/>
      <c r="ATL6" s="61"/>
      <c r="ATM6" s="61"/>
      <c r="ATN6" s="61"/>
      <c r="ATO6" s="61"/>
      <c r="ATP6" s="61"/>
      <c r="ATQ6" s="61"/>
      <c r="ATR6" s="61"/>
      <c r="ATS6" s="61"/>
      <c r="ATT6" s="61"/>
      <c r="ATU6" s="61"/>
      <c r="ATV6" s="61"/>
      <c r="ATW6" s="61"/>
      <c r="ATX6" s="61"/>
      <c r="ATY6" s="61"/>
      <c r="ATZ6" s="61"/>
      <c r="AUA6" s="61"/>
      <c r="AUB6" s="61"/>
      <c r="AUC6" s="61"/>
      <c r="AUD6" s="61"/>
      <c r="AUE6" s="61"/>
      <c r="AUF6" s="61"/>
      <c r="AUG6" s="61"/>
      <c r="AUH6" s="61"/>
      <c r="AUI6" s="61"/>
      <c r="AUJ6" s="61"/>
      <c r="AUK6" s="61"/>
      <c r="AUL6" s="61"/>
      <c r="AUM6" s="61"/>
      <c r="AUN6" s="61"/>
      <c r="AUO6" s="61"/>
      <c r="AUP6" s="61"/>
      <c r="AUQ6" s="61"/>
      <c r="AUR6" s="61"/>
      <c r="AUS6" s="61"/>
      <c r="AUT6" s="61"/>
      <c r="AUU6" s="61"/>
      <c r="AUV6" s="61"/>
      <c r="AUW6" s="61"/>
      <c r="AUX6" s="61"/>
      <c r="AUY6" s="61"/>
      <c r="AUZ6" s="61"/>
      <c r="AVA6" s="61"/>
      <c r="AVB6" s="61"/>
      <c r="AVC6" s="61"/>
      <c r="AVD6" s="61"/>
      <c r="AVE6" s="61"/>
      <c r="AVF6" s="61"/>
      <c r="AVG6" s="61"/>
      <c r="AVH6" s="61"/>
      <c r="AVI6" s="61"/>
      <c r="AVJ6" s="61"/>
      <c r="AVK6" s="61"/>
      <c r="AVL6" s="61"/>
      <c r="AVM6" s="61"/>
      <c r="AVN6" s="61"/>
      <c r="AVO6" s="61"/>
      <c r="AVP6" s="61"/>
      <c r="AVQ6" s="61"/>
      <c r="AVR6" s="61"/>
      <c r="AVS6" s="61"/>
      <c r="AVT6" s="61"/>
      <c r="AVU6" s="61"/>
      <c r="AVV6" s="61"/>
      <c r="AVW6" s="61"/>
      <c r="AVX6" s="61"/>
      <c r="AVY6" s="61"/>
      <c r="AVZ6" s="61"/>
      <c r="AWA6" s="61"/>
      <c r="AWB6" s="61"/>
      <c r="AWC6" s="61"/>
      <c r="AWD6" s="61"/>
      <c r="AWE6" s="61"/>
      <c r="AWF6" s="61"/>
      <c r="AWG6" s="61"/>
      <c r="AWH6" s="61"/>
      <c r="AWI6" s="61"/>
      <c r="AWJ6" s="61"/>
      <c r="AWK6" s="61"/>
      <c r="AWL6" s="61"/>
      <c r="AWM6" s="61"/>
      <c r="AWN6" s="61"/>
      <c r="AWO6" s="61"/>
      <c r="AWP6" s="61"/>
      <c r="AWQ6" s="61"/>
      <c r="AWR6" s="61"/>
      <c r="AWS6" s="61"/>
      <c r="AWT6" s="61"/>
      <c r="AWU6" s="61"/>
      <c r="AWV6" s="61"/>
      <c r="AWW6" s="61"/>
      <c r="AWX6" s="61"/>
      <c r="AWY6" s="61"/>
      <c r="AWZ6" s="61"/>
      <c r="AXA6" s="61"/>
      <c r="AXB6" s="61"/>
      <c r="AXC6" s="61"/>
      <c r="AXD6" s="61"/>
      <c r="AXE6" s="61"/>
      <c r="AXF6" s="61"/>
      <c r="AXG6" s="61"/>
      <c r="AXH6" s="61"/>
      <c r="AXI6" s="61"/>
      <c r="AXJ6" s="61"/>
      <c r="AXK6" s="61"/>
      <c r="AXL6" s="61"/>
      <c r="AXM6" s="61"/>
      <c r="AXN6" s="61"/>
      <c r="AXO6" s="61"/>
      <c r="AXP6" s="61"/>
      <c r="AXQ6" s="61"/>
      <c r="AXR6" s="61"/>
      <c r="AXS6" s="61"/>
      <c r="AXT6" s="61"/>
      <c r="AXU6" s="61"/>
      <c r="AXV6" s="61"/>
      <c r="AXW6" s="61"/>
      <c r="AXX6" s="61"/>
      <c r="AXY6" s="61"/>
      <c r="AXZ6" s="61"/>
      <c r="AYA6" s="61"/>
      <c r="AYB6" s="61"/>
      <c r="AYC6" s="61"/>
      <c r="AYD6" s="61"/>
      <c r="AYE6" s="61"/>
      <c r="AYF6" s="61"/>
      <c r="AYG6" s="61"/>
      <c r="AYH6" s="61"/>
      <c r="AYI6" s="61"/>
      <c r="AYJ6" s="61"/>
      <c r="AYK6" s="61"/>
      <c r="AYL6" s="61"/>
      <c r="AYM6" s="61"/>
      <c r="AYN6" s="61"/>
      <c r="AYO6" s="61"/>
      <c r="AYP6" s="61"/>
      <c r="AYQ6" s="61"/>
      <c r="AYR6" s="61"/>
      <c r="AYS6" s="61"/>
      <c r="AYT6" s="61"/>
      <c r="AYU6" s="61"/>
      <c r="AYV6" s="61"/>
      <c r="AYW6" s="61"/>
      <c r="AYX6" s="61"/>
      <c r="AYY6" s="61"/>
      <c r="AYZ6" s="61"/>
      <c r="AZA6" s="61"/>
      <c r="AZB6" s="61"/>
      <c r="AZC6" s="61"/>
      <c r="AZD6" s="61"/>
      <c r="AZE6" s="61"/>
      <c r="AZF6" s="61"/>
      <c r="AZG6" s="61"/>
      <c r="AZH6" s="61"/>
      <c r="AZI6" s="61"/>
      <c r="AZJ6" s="61"/>
      <c r="AZK6" s="61"/>
      <c r="AZL6" s="61"/>
      <c r="AZM6" s="61"/>
      <c r="AZN6" s="61"/>
      <c r="AZO6" s="61"/>
      <c r="AZP6" s="61"/>
      <c r="AZQ6" s="61"/>
      <c r="AZR6" s="61"/>
      <c r="AZS6" s="61"/>
      <c r="AZT6" s="61"/>
      <c r="AZU6" s="61"/>
      <c r="AZV6" s="61"/>
      <c r="AZW6" s="61"/>
      <c r="AZX6" s="61"/>
      <c r="AZY6" s="61"/>
      <c r="AZZ6" s="61"/>
      <c r="BAA6" s="61"/>
      <c r="BAB6" s="61"/>
      <c r="BAC6" s="61"/>
      <c r="BAD6" s="61"/>
      <c r="BAE6" s="61"/>
      <c r="BAF6" s="61"/>
      <c r="BAG6" s="61"/>
      <c r="BAH6" s="61"/>
      <c r="BAI6" s="61"/>
      <c r="BAJ6" s="61"/>
      <c r="BAK6" s="61"/>
      <c r="BAL6" s="61"/>
      <c r="BAM6" s="61"/>
      <c r="BAN6" s="61"/>
      <c r="BAO6" s="61"/>
      <c r="BAP6" s="61"/>
      <c r="BAQ6" s="61"/>
      <c r="BAR6" s="61"/>
      <c r="BAS6" s="61"/>
      <c r="BAT6" s="61"/>
      <c r="BAU6" s="61"/>
      <c r="BAV6" s="61"/>
      <c r="BAW6" s="61"/>
      <c r="BAX6" s="61"/>
      <c r="BAY6" s="61"/>
      <c r="BAZ6" s="61"/>
      <c r="BBA6" s="61"/>
      <c r="BBB6" s="61"/>
      <c r="BBC6" s="61"/>
      <c r="BBD6" s="61"/>
      <c r="BBE6" s="61"/>
      <c r="BBF6" s="61"/>
      <c r="BBG6" s="61"/>
      <c r="BBH6" s="61"/>
      <c r="BBI6" s="61"/>
      <c r="BBJ6" s="61"/>
      <c r="BBK6" s="61"/>
      <c r="BBL6" s="61"/>
      <c r="BBM6" s="61"/>
      <c r="BBN6" s="61"/>
      <c r="BBO6" s="61"/>
      <c r="BBP6" s="61"/>
      <c r="BBQ6" s="61"/>
      <c r="BBR6" s="61"/>
      <c r="BBS6" s="61"/>
      <c r="BBT6" s="61"/>
      <c r="BBU6" s="61"/>
      <c r="BBV6" s="61"/>
      <c r="BBW6" s="61"/>
      <c r="BBX6" s="61"/>
      <c r="BBY6" s="61"/>
      <c r="BBZ6" s="61"/>
      <c r="BCA6" s="61"/>
      <c r="BCB6" s="61"/>
      <c r="BCC6" s="61"/>
      <c r="BCD6" s="61"/>
      <c r="BCE6" s="61"/>
      <c r="BCF6" s="61"/>
      <c r="BCG6" s="61"/>
      <c r="BCH6" s="61"/>
      <c r="BCI6" s="61"/>
      <c r="BCJ6" s="61"/>
      <c r="BCK6" s="61"/>
      <c r="BCL6" s="61"/>
      <c r="BCM6" s="61"/>
      <c r="BCN6" s="61"/>
      <c r="BCO6" s="61"/>
      <c r="BCP6" s="61"/>
      <c r="BCQ6" s="61"/>
      <c r="BCR6" s="61"/>
      <c r="BCS6" s="61"/>
      <c r="BCT6" s="61"/>
      <c r="BCU6" s="61"/>
      <c r="BCV6" s="61"/>
      <c r="BCW6" s="61"/>
      <c r="BCX6" s="61"/>
      <c r="BCY6" s="61"/>
      <c r="BCZ6" s="61"/>
      <c r="BDA6" s="61"/>
      <c r="BDB6" s="61"/>
      <c r="BDC6" s="61"/>
      <c r="BDD6" s="61"/>
      <c r="BDE6" s="61"/>
      <c r="BDF6" s="61"/>
      <c r="BDG6" s="61"/>
      <c r="BDH6" s="61"/>
      <c r="BDI6" s="61"/>
      <c r="BDJ6" s="61"/>
      <c r="BDK6" s="61"/>
      <c r="BDL6" s="61"/>
      <c r="BDM6" s="61"/>
      <c r="BDN6" s="61"/>
      <c r="BDO6" s="61"/>
      <c r="BDP6" s="61"/>
      <c r="BDQ6" s="61"/>
      <c r="BDR6" s="61"/>
      <c r="BDS6" s="61"/>
      <c r="BDT6" s="61"/>
      <c r="BDU6" s="61"/>
      <c r="BDV6" s="61"/>
      <c r="BDW6" s="61"/>
      <c r="BDX6" s="61"/>
      <c r="BDY6" s="61"/>
      <c r="BDZ6" s="61"/>
      <c r="BEA6" s="61"/>
      <c r="BEB6" s="61"/>
      <c r="BEC6" s="61"/>
      <c r="BED6" s="61"/>
      <c r="BEE6" s="61"/>
      <c r="BEF6" s="61"/>
      <c r="BEG6" s="61"/>
      <c r="BEH6" s="61"/>
      <c r="BEI6" s="61"/>
      <c r="BEJ6" s="61"/>
      <c r="BEK6" s="61"/>
      <c r="BEL6" s="61"/>
      <c r="BEM6" s="61"/>
      <c r="BEN6" s="61"/>
      <c r="BEO6" s="61"/>
      <c r="BEP6" s="61"/>
      <c r="BEQ6" s="61"/>
      <c r="BER6" s="61"/>
      <c r="BES6" s="61"/>
      <c r="BET6" s="61"/>
      <c r="BEU6" s="61"/>
      <c r="BEV6" s="61"/>
      <c r="BEW6" s="61"/>
      <c r="BEX6" s="61"/>
      <c r="BEY6" s="61"/>
      <c r="BEZ6" s="61"/>
      <c r="BFA6" s="61"/>
      <c r="BFB6" s="61"/>
      <c r="BFC6" s="61"/>
      <c r="BFD6" s="61"/>
      <c r="BFE6" s="61"/>
      <c r="BFF6" s="61"/>
      <c r="BFG6" s="61"/>
      <c r="BFH6" s="61"/>
      <c r="BFI6" s="61"/>
      <c r="BFJ6" s="61"/>
      <c r="BFK6" s="61"/>
      <c r="BFL6" s="61"/>
      <c r="BFM6" s="61"/>
      <c r="BFN6" s="61"/>
      <c r="BFO6" s="61"/>
      <c r="BFP6" s="61"/>
      <c r="BFQ6" s="61"/>
      <c r="BFR6" s="61"/>
      <c r="BFS6" s="61"/>
      <c r="BFT6" s="61"/>
      <c r="BFU6" s="61"/>
      <c r="BFV6" s="61"/>
      <c r="BFW6" s="61"/>
      <c r="BFX6" s="61"/>
      <c r="BFY6" s="61"/>
      <c r="BFZ6" s="61"/>
      <c r="BGA6" s="61"/>
      <c r="BGB6" s="61"/>
      <c r="BGC6" s="61"/>
      <c r="BGD6" s="61"/>
      <c r="BGE6" s="61"/>
      <c r="BGF6" s="61"/>
      <c r="BGG6" s="61"/>
      <c r="BGH6" s="61"/>
      <c r="BGI6" s="61"/>
      <c r="BGJ6" s="61"/>
      <c r="BGK6" s="61"/>
      <c r="BGL6" s="61"/>
      <c r="BGM6" s="61"/>
      <c r="BGN6" s="61"/>
      <c r="BGO6" s="61"/>
      <c r="BGP6" s="61"/>
      <c r="BGQ6" s="61"/>
      <c r="BGR6" s="61"/>
      <c r="BGS6" s="61"/>
      <c r="BGT6" s="61"/>
      <c r="BGU6" s="61"/>
      <c r="BGV6" s="61"/>
      <c r="BGW6" s="61"/>
      <c r="BGX6" s="61"/>
      <c r="BGY6" s="61"/>
      <c r="BGZ6" s="61"/>
      <c r="BHA6" s="61"/>
      <c r="BHB6" s="61"/>
      <c r="BHC6" s="61"/>
      <c r="BHD6" s="61"/>
      <c r="BHE6" s="61"/>
      <c r="BHF6" s="61"/>
      <c r="BHG6" s="61"/>
      <c r="BHH6" s="61"/>
      <c r="BHI6" s="61"/>
      <c r="BHJ6" s="61"/>
      <c r="BHK6" s="61"/>
      <c r="BHL6" s="61"/>
      <c r="BHM6" s="61"/>
      <c r="BHN6" s="61"/>
      <c r="BHO6" s="61"/>
      <c r="BHP6" s="61"/>
      <c r="BHQ6" s="61"/>
      <c r="BHR6" s="61"/>
      <c r="BHS6" s="61"/>
      <c r="BHT6" s="61"/>
      <c r="BHU6" s="61"/>
      <c r="BHV6" s="61"/>
      <c r="BHW6" s="61"/>
      <c r="BHX6" s="61"/>
      <c r="BHY6" s="61"/>
      <c r="BHZ6" s="61"/>
      <c r="BIA6" s="61"/>
      <c r="BIB6" s="61"/>
      <c r="BIC6" s="61"/>
      <c r="BID6" s="61"/>
      <c r="BIE6" s="61"/>
      <c r="BIF6" s="61"/>
      <c r="BIG6" s="61"/>
      <c r="BIH6" s="61"/>
      <c r="BII6" s="61"/>
      <c r="BIJ6" s="61"/>
      <c r="BIK6" s="61"/>
      <c r="BIL6" s="61"/>
      <c r="BIM6" s="61"/>
      <c r="BIN6" s="61"/>
      <c r="BIO6" s="61"/>
      <c r="BIP6" s="61"/>
      <c r="BIQ6" s="61"/>
      <c r="BIR6" s="61"/>
      <c r="BIS6" s="61"/>
      <c r="BIT6" s="61"/>
      <c r="BIU6" s="61"/>
      <c r="BIV6" s="61"/>
      <c r="BIW6" s="61"/>
      <c r="BIX6" s="61"/>
      <c r="BIY6" s="61"/>
      <c r="BIZ6" s="61"/>
      <c r="BJA6" s="61"/>
      <c r="BJB6" s="61"/>
      <c r="BJC6" s="61"/>
      <c r="BJD6" s="61"/>
      <c r="BJE6" s="61"/>
      <c r="BJF6" s="61"/>
      <c r="BJG6" s="61"/>
      <c r="BJH6" s="61"/>
      <c r="BJI6" s="61"/>
      <c r="BJJ6" s="61"/>
      <c r="BJK6" s="61"/>
      <c r="BJL6" s="61"/>
      <c r="BJM6" s="61"/>
      <c r="BJN6" s="61"/>
      <c r="BJO6" s="61"/>
      <c r="BJP6" s="61"/>
      <c r="BJQ6" s="61"/>
      <c r="BJR6" s="61"/>
      <c r="BJS6" s="61"/>
      <c r="BJT6" s="61"/>
      <c r="BJU6" s="61"/>
      <c r="BJV6" s="61"/>
      <c r="BJW6" s="61"/>
      <c r="BJX6" s="61"/>
      <c r="BJY6" s="61"/>
      <c r="BJZ6" s="61"/>
      <c r="BKA6" s="61"/>
      <c r="BKB6" s="61"/>
      <c r="BKC6" s="61"/>
      <c r="BKD6" s="61"/>
      <c r="BKE6" s="61"/>
      <c r="BKF6" s="61"/>
      <c r="BKG6" s="61"/>
      <c r="BKH6" s="61"/>
      <c r="BKI6" s="61"/>
      <c r="BKJ6" s="61"/>
      <c r="BKK6" s="61"/>
      <c r="BKL6" s="61"/>
      <c r="BKM6" s="61"/>
      <c r="BKN6" s="61"/>
      <c r="BKO6" s="61"/>
      <c r="BKP6" s="61"/>
      <c r="BKQ6" s="61"/>
      <c r="BKR6" s="61"/>
      <c r="BKS6" s="61"/>
      <c r="BKT6" s="61"/>
      <c r="BKU6" s="61"/>
      <c r="BKV6" s="61"/>
      <c r="BKW6" s="61"/>
      <c r="BKX6" s="61"/>
      <c r="BKY6" s="61"/>
      <c r="BKZ6" s="61"/>
      <c r="BLA6" s="61"/>
      <c r="BLB6" s="61"/>
      <c r="BLC6" s="61"/>
      <c r="BLD6" s="61"/>
      <c r="BLE6" s="61"/>
      <c r="BLF6" s="61"/>
      <c r="BLG6" s="61"/>
      <c r="BLH6" s="61"/>
      <c r="BLI6" s="61"/>
      <c r="BLJ6" s="61"/>
      <c r="BLK6" s="61"/>
      <c r="BLL6" s="61"/>
      <c r="BLM6" s="61"/>
      <c r="BLN6" s="61"/>
      <c r="BLO6" s="61"/>
      <c r="BLP6" s="61"/>
      <c r="BLQ6" s="61"/>
      <c r="BLR6" s="61"/>
      <c r="BLS6" s="61"/>
      <c r="BLT6" s="61"/>
      <c r="BLU6" s="61"/>
      <c r="BLV6" s="61"/>
      <c r="BLW6" s="61"/>
      <c r="BLX6" s="61"/>
      <c r="BLY6" s="61"/>
      <c r="BLZ6" s="61"/>
      <c r="BMA6" s="61"/>
      <c r="BMB6" s="61"/>
      <c r="BMC6" s="61"/>
      <c r="BMD6" s="61"/>
      <c r="BME6" s="61"/>
      <c r="BMF6" s="61"/>
      <c r="BMG6" s="61"/>
      <c r="BMH6" s="61"/>
      <c r="BMI6" s="61"/>
      <c r="BMJ6" s="61"/>
      <c r="BMK6" s="61"/>
      <c r="BML6" s="61"/>
      <c r="BMM6" s="61"/>
      <c r="BMN6" s="61"/>
      <c r="BMO6" s="61"/>
      <c r="BMP6" s="61"/>
      <c r="BMQ6" s="61"/>
      <c r="BMR6" s="61"/>
      <c r="BMS6" s="61"/>
      <c r="BMT6" s="61"/>
      <c r="BMU6" s="61"/>
      <c r="BMV6" s="61"/>
      <c r="BMW6" s="61"/>
      <c r="BMX6" s="61"/>
      <c r="BMY6" s="61"/>
      <c r="BMZ6" s="61"/>
      <c r="BNA6" s="61"/>
      <c r="BNB6" s="61"/>
      <c r="BNC6" s="61"/>
      <c r="BND6" s="61"/>
      <c r="BNE6" s="61"/>
      <c r="BNF6" s="61"/>
      <c r="BNG6" s="61"/>
      <c r="BNH6" s="61"/>
      <c r="BNI6" s="61"/>
      <c r="BNJ6" s="61"/>
      <c r="BNK6" s="61"/>
      <c r="BNL6" s="61"/>
      <c r="BNM6" s="61"/>
      <c r="BNN6" s="61"/>
      <c r="BNO6" s="61"/>
      <c r="BNP6" s="61"/>
      <c r="BNQ6" s="61"/>
      <c r="BNR6" s="61"/>
      <c r="BNS6" s="61"/>
      <c r="BNT6" s="61"/>
      <c r="BNU6" s="61"/>
      <c r="BNV6" s="61"/>
      <c r="BNW6" s="61"/>
      <c r="BNX6" s="61"/>
      <c r="BNY6" s="61"/>
      <c r="BNZ6" s="61"/>
      <c r="BOA6" s="61"/>
      <c r="BOB6" s="61"/>
      <c r="BOC6" s="61"/>
      <c r="BOD6" s="61"/>
      <c r="BOE6" s="61"/>
      <c r="BOF6" s="61"/>
      <c r="BOG6" s="61"/>
      <c r="BOH6" s="61"/>
      <c r="BOI6" s="61"/>
      <c r="BOJ6" s="61"/>
      <c r="BOK6" s="61"/>
      <c r="BOL6" s="61"/>
      <c r="BOM6" s="61"/>
      <c r="BON6" s="61"/>
      <c r="BOO6" s="61"/>
      <c r="BOP6" s="61"/>
      <c r="BOQ6" s="61"/>
      <c r="BOR6" s="61"/>
      <c r="BOS6" s="61"/>
      <c r="BOT6" s="61"/>
      <c r="BOU6" s="61"/>
      <c r="BOV6" s="61"/>
      <c r="BOW6" s="61"/>
      <c r="BOX6" s="61"/>
      <c r="BOY6" s="61"/>
      <c r="BOZ6" s="61"/>
      <c r="BPA6" s="61"/>
      <c r="BPB6" s="61"/>
      <c r="BPC6" s="61"/>
      <c r="BPD6" s="61"/>
      <c r="BPE6" s="61"/>
      <c r="BPF6" s="61"/>
      <c r="BPG6" s="61"/>
      <c r="BPH6" s="61"/>
      <c r="BPI6" s="61"/>
      <c r="BPJ6" s="61"/>
      <c r="BPK6" s="61"/>
      <c r="BPL6" s="61"/>
      <c r="BPM6" s="61"/>
      <c r="BPN6" s="61"/>
      <c r="BPO6" s="61"/>
      <c r="BPP6" s="61"/>
      <c r="BPQ6" s="61"/>
      <c r="BPR6" s="61"/>
      <c r="BPS6" s="61"/>
      <c r="BPT6" s="61"/>
      <c r="BPU6" s="61"/>
      <c r="BPV6" s="61"/>
      <c r="BPW6" s="61"/>
      <c r="BPX6" s="61"/>
      <c r="BPY6" s="61"/>
      <c r="BPZ6" s="61"/>
      <c r="BQA6" s="61"/>
      <c r="BQB6" s="61"/>
      <c r="BQC6" s="61"/>
      <c r="BQD6" s="61"/>
      <c r="BQE6" s="61"/>
      <c r="BQF6" s="61"/>
      <c r="BQG6" s="61"/>
      <c r="BQH6" s="61"/>
      <c r="BQI6" s="61"/>
      <c r="BQJ6" s="61"/>
      <c r="BQK6" s="61"/>
      <c r="BQL6" s="61"/>
      <c r="BQM6" s="61"/>
      <c r="BQN6" s="61"/>
      <c r="BQO6" s="61"/>
      <c r="BQP6" s="61"/>
      <c r="BQQ6" s="61"/>
      <c r="BQR6" s="61"/>
      <c r="BQS6" s="61"/>
      <c r="BQT6" s="61"/>
      <c r="BQU6" s="61"/>
      <c r="BQV6" s="61"/>
      <c r="BQW6" s="61"/>
      <c r="BQX6" s="61"/>
      <c r="BQY6" s="61"/>
      <c r="BQZ6" s="61"/>
      <c r="BRA6" s="61"/>
      <c r="BRB6" s="61"/>
      <c r="BRC6" s="61"/>
      <c r="BRD6" s="61"/>
      <c r="BRE6" s="61"/>
      <c r="BRF6" s="61"/>
      <c r="BRG6" s="61"/>
      <c r="BRH6" s="61"/>
      <c r="BRI6" s="61"/>
      <c r="BRJ6" s="61"/>
      <c r="BRK6" s="61"/>
      <c r="BRL6" s="61"/>
      <c r="BRM6" s="61"/>
      <c r="BRN6" s="61"/>
      <c r="BRO6" s="61"/>
      <c r="BRP6" s="61"/>
      <c r="BRQ6" s="61"/>
      <c r="BRR6" s="61"/>
      <c r="BRS6" s="61"/>
      <c r="BRT6" s="61"/>
      <c r="BRU6" s="61"/>
      <c r="BRV6" s="61"/>
      <c r="BRW6" s="61"/>
      <c r="BRX6" s="61"/>
      <c r="BRY6" s="61"/>
      <c r="BRZ6" s="61"/>
      <c r="BSA6" s="61"/>
      <c r="BSB6" s="61"/>
      <c r="BSC6" s="61"/>
      <c r="BSD6" s="61"/>
      <c r="BSE6" s="61"/>
      <c r="BSF6" s="61"/>
      <c r="BSG6" s="61"/>
      <c r="BSH6" s="61"/>
      <c r="BSI6" s="61"/>
      <c r="BSJ6" s="61"/>
      <c r="BSK6" s="61"/>
      <c r="BSL6" s="61"/>
      <c r="BSM6" s="61"/>
      <c r="BSN6" s="61"/>
      <c r="BSO6" s="61"/>
      <c r="BSP6" s="61"/>
      <c r="BSQ6" s="61"/>
      <c r="BSR6" s="61"/>
      <c r="BSS6" s="61"/>
      <c r="BST6" s="61"/>
      <c r="BSU6" s="61"/>
      <c r="BSV6" s="61"/>
      <c r="BSW6" s="61"/>
      <c r="BSX6" s="61"/>
      <c r="BSY6" s="61"/>
      <c r="BSZ6" s="61"/>
      <c r="BTA6" s="61"/>
      <c r="BTB6" s="61"/>
      <c r="BTC6" s="61"/>
      <c r="BTD6" s="61"/>
      <c r="BTE6" s="61"/>
      <c r="BTF6" s="61"/>
      <c r="BTG6" s="61"/>
      <c r="BTH6" s="61"/>
      <c r="BTI6" s="61"/>
      <c r="BTJ6" s="61"/>
      <c r="BTK6" s="61"/>
      <c r="BTL6" s="61"/>
      <c r="BTM6" s="61"/>
      <c r="BTN6" s="61"/>
      <c r="BTO6" s="61"/>
      <c r="BTP6" s="61"/>
      <c r="BTQ6" s="61"/>
      <c r="BTR6" s="61"/>
      <c r="BTS6" s="61"/>
      <c r="BTT6" s="61"/>
      <c r="BTU6" s="61"/>
      <c r="BTV6" s="61"/>
      <c r="BTW6" s="61"/>
      <c r="BTX6" s="61"/>
      <c r="BTY6" s="61"/>
      <c r="BTZ6" s="61"/>
      <c r="BUA6" s="61"/>
      <c r="BUB6" s="61"/>
      <c r="BUC6" s="61"/>
      <c r="BUD6" s="61"/>
      <c r="BUE6" s="61"/>
      <c r="BUF6" s="61"/>
      <c r="BUG6" s="61"/>
      <c r="BUH6" s="61"/>
      <c r="BUI6" s="61"/>
      <c r="BUJ6" s="61"/>
      <c r="BUK6" s="61"/>
      <c r="BUL6" s="61"/>
      <c r="BUM6" s="61"/>
      <c r="BUN6" s="61"/>
      <c r="BUO6" s="61"/>
      <c r="BUP6" s="61"/>
      <c r="BUQ6" s="61"/>
      <c r="BUR6" s="61"/>
      <c r="BUS6" s="61"/>
      <c r="BUT6" s="61"/>
      <c r="BUU6" s="61"/>
      <c r="BUV6" s="61"/>
      <c r="BUW6" s="61"/>
      <c r="BUX6" s="61"/>
      <c r="BUY6" s="61"/>
      <c r="BUZ6" s="61"/>
      <c r="BVA6" s="61"/>
      <c r="BVB6" s="61"/>
      <c r="BVC6" s="61"/>
      <c r="BVD6" s="61"/>
      <c r="BVE6" s="61"/>
      <c r="BVF6" s="61"/>
      <c r="BVG6" s="61"/>
      <c r="BVH6" s="61"/>
      <c r="BVI6" s="61"/>
      <c r="BVJ6" s="61"/>
      <c r="BVK6" s="61"/>
      <c r="BVL6" s="61"/>
      <c r="BVM6" s="61"/>
      <c r="BVN6" s="61"/>
      <c r="BVO6" s="61"/>
      <c r="BVP6" s="61"/>
      <c r="BVQ6" s="61"/>
      <c r="BVR6" s="61"/>
      <c r="BVS6" s="61"/>
      <c r="BVT6" s="61"/>
      <c r="BVU6" s="61"/>
      <c r="BVV6" s="61"/>
      <c r="BVW6" s="61"/>
      <c r="BVX6" s="61"/>
      <c r="BVY6" s="61"/>
      <c r="BVZ6" s="61"/>
      <c r="BWA6" s="61"/>
      <c r="BWB6" s="61"/>
      <c r="BWC6" s="61"/>
      <c r="BWD6" s="61"/>
      <c r="BWE6" s="61"/>
      <c r="BWF6" s="61"/>
      <c r="BWG6" s="61"/>
      <c r="BWH6" s="61"/>
      <c r="BWI6" s="61"/>
      <c r="BWJ6" s="61"/>
      <c r="BWK6" s="61"/>
      <c r="BWL6" s="61"/>
      <c r="BWM6" s="61"/>
      <c r="BWN6" s="61"/>
      <c r="BWO6" s="61"/>
      <c r="BWP6" s="61"/>
      <c r="BWQ6" s="61"/>
      <c r="BWR6" s="61"/>
      <c r="BWS6" s="61"/>
      <c r="BWT6" s="61"/>
      <c r="BWU6" s="61"/>
      <c r="BWV6" s="61"/>
      <c r="BWW6" s="61"/>
      <c r="BWX6" s="61"/>
      <c r="BWY6" s="61"/>
      <c r="BWZ6" s="61"/>
      <c r="BXA6" s="61"/>
      <c r="BXB6" s="61"/>
      <c r="BXC6" s="61"/>
      <c r="BXD6" s="61"/>
      <c r="BXE6" s="61"/>
      <c r="BXF6" s="61"/>
      <c r="BXG6" s="61"/>
      <c r="BXH6" s="61"/>
      <c r="BXI6" s="61"/>
      <c r="BXJ6" s="61"/>
      <c r="BXK6" s="61"/>
      <c r="BXL6" s="61"/>
      <c r="BXM6" s="61"/>
      <c r="BXN6" s="61"/>
      <c r="BXO6" s="61"/>
      <c r="BXP6" s="61"/>
      <c r="BXQ6" s="61"/>
      <c r="BXR6" s="61"/>
      <c r="BXS6" s="61"/>
      <c r="BXT6" s="61"/>
      <c r="BXU6" s="61"/>
      <c r="BXV6" s="61"/>
      <c r="BXW6" s="61"/>
      <c r="BXX6" s="61"/>
      <c r="BXY6" s="61"/>
      <c r="BXZ6" s="61"/>
      <c r="BYA6" s="61"/>
      <c r="BYB6" s="61"/>
      <c r="BYC6" s="61"/>
      <c r="BYD6" s="61"/>
      <c r="BYE6" s="61"/>
      <c r="BYF6" s="61"/>
      <c r="BYG6" s="61"/>
      <c r="BYH6" s="61"/>
      <c r="BYI6" s="61"/>
      <c r="BYJ6" s="61"/>
      <c r="BYK6" s="61"/>
      <c r="BYL6" s="61"/>
      <c r="BYM6" s="61"/>
      <c r="BYN6" s="61"/>
      <c r="BYO6" s="61"/>
      <c r="BYP6" s="61"/>
      <c r="BYQ6" s="61"/>
      <c r="BYR6" s="61"/>
      <c r="BYS6" s="61"/>
      <c r="BYT6" s="61"/>
      <c r="BYU6" s="61"/>
      <c r="BYV6" s="61"/>
      <c r="BYW6" s="61"/>
      <c r="BYX6" s="61"/>
      <c r="BYY6" s="61"/>
      <c r="BYZ6" s="61"/>
      <c r="BZA6" s="61"/>
      <c r="BZB6" s="61"/>
      <c r="BZC6" s="61"/>
      <c r="BZD6" s="61"/>
      <c r="BZE6" s="61"/>
      <c r="BZF6" s="61"/>
      <c r="BZG6" s="61"/>
      <c r="BZH6" s="61"/>
      <c r="BZI6" s="61"/>
      <c r="BZJ6" s="61"/>
      <c r="BZK6" s="61"/>
      <c r="BZL6" s="61"/>
      <c r="BZM6" s="61"/>
      <c r="BZN6" s="61"/>
      <c r="BZO6" s="61"/>
      <c r="BZP6" s="61"/>
      <c r="BZQ6" s="61"/>
      <c r="BZR6" s="61"/>
      <c r="BZS6" s="61"/>
      <c r="BZT6" s="61"/>
      <c r="BZU6" s="61"/>
      <c r="BZV6" s="61"/>
      <c r="BZW6" s="61"/>
      <c r="BZX6" s="61"/>
      <c r="BZY6" s="61"/>
      <c r="BZZ6" s="61"/>
      <c r="CAA6" s="61"/>
      <c r="CAB6" s="61"/>
      <c r="CAC6" s="61"/>
      <c r="CAD6" s="61"/>
      <c r="CAE6" s="61"/>
      <c r="CAF6" s="61"/>
      <c r="CAG6" s="61"/>
      <c r="CAH6" s="61"/>
      <c r="CAI6" s="61"/>
      <c r="CAJ6" s="61"/>
      <c r="CAK6" s="61"/>
      <c r="CAL6" s="61"/>
      <c r="CAM6" s="61"/>
      <c r="CAN6" s="61"/>
      <c r="CAO6" s="61"/>
      <c r="CAP6" s="61"/>
      <c r="CAQ6" s="61"/>
      <c r="CAR6" s="61"/>
      <c r="CAS6" s="61"/>
      <c r="CAT6" s="61"/>
      <c r="CAU6" s="61"/>
      <c r="CAV6" s="61"/>
      <c r="CAW6" s="61"/>
      <c r="CAX6" s="61"/>
      <c r="CAY6" s="61"/>
      <c r="CAZ6" s="61"/>
      <c r="CBA6" s="61"/>
      <c r="CBB6" s="61"/>
      <c r="CBC6" s="61"/>
      <c r="CBD6" s="61"/>
      <c r="CBE6" s="61"/>
      <c r="CBF6" s="61"/>
      <c r="CBG6" s="61"/>
      <c r="CBH6" s="61"/>
      <c r="CBI6" s="61"/>
      <c r="CBJ6" s="61"/>
      <c r="CBK6" s="61"/>
      <c r="CBL6" s="61"/>
      <c r="CBM6" s="61"/>
      <c r="CBN6" s="61"/>
      <c r="CBO6" s="61"/>
      <c r="CBP6" s="61"/>
      <c r="CBQ6" s="61"/>
      <c r="CBR6" s="61"/>
      <c r="CBS6" s="61"/>
      <c r="CBT6" s="61"/>
      <c r="CBU6" s="61"/>
      <c r="CBV6" s="61"/>
      <c r="CBW6" s="61"/>
      <c r="CBX6" s="61"/>
      <c r="CBY6" s="61"/>
      <c r="CBZ6" s="61"/>
      <c r="CCA6" s="61"/>
      <c r="CCB6" s="61"/>
      <c r="CCC6" s="61"/>
      <c r="CCD6" s="61"/>
      <c r="CCE6" s="61"/>
      <c r="CCF6" s="61"/>
      <c r="CCG6" s="61"/>
      <c r="CCH6" s="61"/>
      <c r="CCI6" s="61"/>
      <c r="CCJ6" s="61"/>
      <c r="CCK6" s="61"/>
      <c r="CCL6" s="61"/>
      <c r="CCM6" s="61"/>
      <c r="CCN6" s="61"/>
      <c r="CCO6" s="61"/>
      <c r="CCP6" s="61"/>
      <c r="CCQ6" s="61"/>
      <c r="CCR6" s="61"/>
      <c r="CCS6" s="61"/>
      <c r="CCT6" s="61"/>
      <c r="CCU6" s="61"/>
      <c r="CCV6" s="61"/>
      <c r="CCW6" s="61"/>
      <c r="CCX6" s="61"/>
      <c r="CCY6" s="61"/>
      <c r="CCZ6" s="61"/>
      <c r="CDA6" s="61"/>
      <c r="CDB6" s="61"/>
      <c r="CDC6" s="61"/>
      <c r="CDD6" s="61"/>
      <c r="CDE6" s="61"/>
      <c r="CDF6" s="61"/>
      <c r="CDG6" s="61"/>
      <c r="CDH6" s="61"/>
      <c r="CDI6" s="61"/>
      <c r="CDJ6" s="61"/>
      <c r="CDK6" s="61"/>
      <c r="CDL6" s="61"/>
      <c r="CDM6" s="61"/>
      <c r="CDN6" s="61"/>
      <c r="CDO6" s="61"/>
      <c r="CDP6" s="61"/>
      <c r="CDQ6" s="61"/>
      <c r="CDR6" s="61"/>
      <c r="CDS6" s="61"/>
      <c r="CDT6" s="61"/>
      <c r="CDU6" s="61"/>
      <c r="CDV6" s="61"/>
      <c r="CDW6" s="61"/>
      <c r="CDX6" s="61"/>
      <c r="CDY6" s="61"/>
      <c r="CDZ6" s="61"/>
      <c r="CEA6" s="61"/>
      <c r="CEB6" s="61"/>
      <c r="CEC6" s="61"/>
      <c r="CED6" s="61"/>
      <c r="CEE6" s="61"/>
      <c r="CEF6" s="61"/>
      <c r="CEG6" s="61"/>
      <c r="CEH6" s="61"/>
      <c r="CEI6" s="61"/>
      <c r="CEJ6" s="61"/>
      <c r="CEK6" s="61"/>
      <c r="CEL6" s="61"/>
      <c r="CEM6" s="61"/>
      <c r="CEN6" s="61"/>
      <c r="CEO6" s="61"/>
      <c r="CEP6" s="61"/>
      <c r="CEQ6" s="61"/>
      <c r="CER6" s="61"/>
      <c r="CES6" s="61"/>
      <c r="CET6" s="61"/>
      <c r="CEU6" s="61"/>
      <c r="CEV6" s="61"/>
      <c r="CEW6" s="61"/>
      <c r="CEX6" s="61"/>
      <c r="CEY6" s="61"/>
      <c r="CEZ6" s="61"/>
      <c r="CFA6" s="61"/>
      <c r="CFB6" s="61"/>
      <c r="CFC6" s="61"/>
      <c r="CFD6" s="61"/>
      <c r="CFE6" s="61"/>
      <c r="CFF6" s="61"/>
      <c r="CFG6" s="61"/>
      <c r="CFH6" s="61"/>
      <c r="CFI6" s="61"/>
      <c r="CFJ6" s="61"/>
      <c r="CFK6" s="61"/>
      <c r="CFL6" s="61"/>
      <c r="CFM6" s="61"/>
      <c r="CFN6" s="61"/>
      <c r="CFO6" s="61"/>
      <c r="CFP6" s="61"/>
      <c r="CFQ6" s="61"/>
      <c r="CFR6" s="61"/>
      <c r="CFS6" s="61"/>
      <c r="CFT6" s="61"/>
      <c r="CFU6" s="61"/>
      <c r="CFV6" s="61"/>
      <c r="CFW6" s="61"/>
      <c r="CFX6" s="61"/>
      <c r="CFY6" s="61"/>
      <c r="CFZ6" s="61"/>
      <c r="CGA6" s="61"/>
      <c r="CGB6" s="61"/>
      <c r="CGC6" s="61"/>
      <c r="CGD6" s="61"/>
      <c r="CGE6" s="61"/>
      <c r="CGF6" s="61"/>
      <c r="CGG6" s="61"/>
      <c r="CGH6" s="61"/>
      <c r="CGI6" s="61"/>
      <c r="CGJ6" s="61"/>
      <c r="CGK6" s="61"/>
      <c r="CGL6" s="61"/>
      <c r="CGM6" s="61"/>
      <c r="CGN6" s="61"/>
      <c r="CGO6" s="61"/>
      <c r="CGP6" s="61"/>
      <c r="CGQ6" s="61"/>
      <c r="CGR6" s="61"/>
      <c r="CGS6" s="61"/>
      <c r="CGT6" s="61"/>
      <c r="CGU6" s="61"/>
      <c r="CGV6" s="61"/>
      <c r="CGW6" s="61"/>
      <c r="CGX6" s="61"/>
      <c r="CGY6" s="61"/>
      <c r="CGZ6" s="61"/>
      <c r="CHA6" s="61"/>
      <c r="CHB6" s="61"/>
      <c r="CHC6" s="61"/>
      <c r="CHD6" s="61"/>
      <c r="CHE6" s="61"/>
      <c r="CHF6" s="61"/>
      <c r="CHG6" s="61"/>
      <c r="CHH6" s="61"/>
      <c r="CHI6" s="61"/>
      <c r="CHJ6" s="61"/>
      <c r="CHK6" s="61"/>
      <c r="CHL6" s="61"/>
      <c r="CHM6" s="61"/>
      <c r="CHN6" s="61"/>
      <c r="CHO6" s="61"/>
      <c r="CHP6" s="61"/>
      <c r="CHQ6" s="61"/>
      <c r="CHR6" s="61"/>
      <c r="CHS6" s="61"/>
      <c r="CHT6" s="61"/>
      <c r="CHU6" s="61"/>
      <c r="CHV6" s="61"/>
      <c r="CHW6" s="61"/>
      <c r="CHX6" s="61"/>
      <c r="CHY6" s="61"/>
      <c r="CHZ6" s="61"/>
      <c r="CIA6" s="61"/>
      <c r="CIB6" s="61"/>
      <c r="CIC6" s="61"/>
      <c r="CID6" s="61"/>
      <c r="CIE6" s="61"/>
      <c r="CIF6" s="61"/>
      <c r="CIG6" s="61"/>
      <c r="CIH6" s="61"/>
      <c r="CII6" s="61"/>
      <c r="CIJ6" s="61"/>
      <c r="CIK6" s="61"/>
      <c r="CIL6" s="61"/>
      <c r="CIM6" s="61"/>
      <c r="CIN6" s="61"/>
      <c r="CIO6" s="61"/>
      <c r="CIP6" s="61"/>
      <c r="CIQ6" s="61"/>
      <c r="CIR6" s="61"/>
      <c r="CIS6" s="61"/>
      <c r="CIT6" s="61"/>
      <c r="CIU6" s="61"/>
      <c r="CIV6" s="61"/>
      <c r="CIW6" s="61"/>
      <c r="CIX6" s="61"/>
      <c r="CIY6" s="61"/>
      <c r="CIZ6" s="61"/>
      <c r="CJA6" s="61"/>
      <c r="CJB6" s="61"/>
      <c r="CJC6" s="61"/>
      <c r="CJD6" s="61"/>
      <c r="CJE6" s="61"/>
      <c r="CJF6" s="61"/>
      <c r="CJG6" s="61"/>
      <c r="CJH6" s="61"/>
      <c r="CJI6" s="61"/>
      <c r="CJJ6" s="61"/>
      <c r="CJK6" s="61"/>
      <c r="CJL6" s="61"/>
      <c r="CJM6" s="61"/>
      <c r="CJN6" s="61"/>
      <c r="CJO6" s="61"/>
      <c r="CJP6" s="61"/>
      <c r="CJQ6" s="61"/>
      <c r="CJR6" s="61"/>
      <c r="CJS6" s="61"/>
      <c r="CJT6" s="61"/>
      <c r="CJU6" s="61"/>
      <c r="CJV6" s="61"/>
      <c r="CJW6" s="61"/>
      <c r="CJX6" s="61"/>
      <c r="CJY6" s="61"/>
      <c r="CJZ6" s="61"/>
      <c r="CKA6" s="61"/>
      <c r="CKB6" s="61"/>
      <c r="CKC6" s="61"/>
      <c r="CKD6" s="61"/>
      <c r="CKE6" s="61"/>
      <c r="CKF6" s="61"/>
      <c r="CKG6" s="61"/>
      <c r="CKH6" s="61"/>
      <c r="CKI6" s="61"/>
      <c r="CKJ6" s="61"/>
      <c r="CKK6" s="61"/>
      <c r="CKL6" s="61"/>
      <c r="CKM6" s="61"/>
      <c r="CKN6" s="61"/>
      <c r="CKO6" s="61"/>
      <c r="CKP6" s="61"/>
      <c r="CKQ6" s="61"/>
      <c r="CKR6" s="61"/>
      <c r="CKS6" s="61"/>
      <c r="CKT6" s="61"/>
      <c r="CKU6" s="61"/>
      <c r="CKV6" s="61"/>
      <c r="CKW6" s="61"/>
      <c r="CKX6" s="61"/>
      <c r="CKY6" s="61"/>
      <c r="CKZ6" s="61"/>
      <c r="CLA6" s="61"/>
      <c r="CLB6" s="61"/>
      <c r="CLC6" s="61"/>
      <c r="CLD6" s="61"/>
      <c r="CLE6" s="61"/>
      <c r="CLF6" s="61"/>
      <c r="CLG6" s="61"/>
      <c r="CLH6" s="61"/>
      <c r="CLI6" s="61"/>
      <c r="CLJ6" s="61"/>
      <c r="CLK6" s="61"/>
      <c r="CLL6" s="61"/>
      <c r="CLM6" s="61"/>
      <c r="CLN6" s="61"/>
      <c r="CLO6" s="61"/>
      <c r="CLP6" s="61"/>
      <c r="CLQ6" s="61"/>
      <c r="CLR6" s="61"/>
      <c r="CLS6" s="61"/>
      <c r="CLT6" s="61"/>
      <c r="CLU6" s="61"/>
      <c r="CLV6" s="61"/>
      <c r="CLW6" s="61"/>
      <c r="CLX6" s="61"/>
      <c r="CLY6" s="61"/>
      <c r="CLZ6" s="61"/>
      <c r="CMA6" s="61"/>
      <c r="CMB6" s="61"/>
      <c r="CMC6" s="61"/>
      <c r="CMD6" s="61"/>
      <c r="CME6" s="61"/>
      <c r="CMF6" s="61"/>
      <c r="CMG6" s="61"/>
      <c r="CMH6" s="61"/>
      <c r="CMI6" s="61"/>
      <c r="CMJ6" s="61"/>
      <c r="CMK6" s="61"/>
      <c r="CML6" s="61"/>
      <c r="CMM6" s="61"/>
      <c r="CMN6" s="61"/>
      <c r="CMO6" s="61"/>
      <c r="CMP6" s="61"/>
      <c r="CMQ6" s="61"/>
      <c r="CMR6" s="61"/>
      <c r="CMS6" s="61"/>
      <c r="CMT6" s="61"/>
      <c r="CMU6" s="61"/>
      <c r="CMV6" s="61"/>
      <c r="CMW6" s="61"/>
      <c r="CMX6" s="61"/>
      <c r="CMY6" s="61"/>
      <c r="CMZ6" s="61"/>
      <c r="CNA6" s="61"/>
      <c r="CNB6" s="61"/>
      <c r="CNC6" s="61"/>
      <c r="CND6" s="61"/>
      <c r="CNE6" s="61"/>
      <c r="CNF6" s="61"/>
      <c r="CNG6" s="61"/>
      <c r="CNH6" s="61"/>
      <c r="CNI6" s="61"/>
      <c r="CNJ6" s="61"/>
      <c r="CNK6" s="61"/>
      <c r="CNL6" s="61"/>
      <c r="CNM6" s="61"/>
      <c r="CNN6" s="61"/>
      <c r="CNO6" s="61"/>
      <c r="CNP6" s="61"/>
      <c r="CNQ6" s="61"/>
      <c r="CNR6" s="61"/>
      <c r="CNS6" s="61"/>
      <c r="CNT6" s="61"/>
      <c r="CNU6" s="61"/>
      <c r="CNV6" s="61"/>
      <c r="CNW6" s="61"/>
      <c r="CNX6" s="61"/>
      <c r="CNY6" s="61"/>
      <c r="CNZ6" s="61"/>
      <c r="COA6" s="61"/>
      <c r="COB6" s="61"/>
      <c r="COC6" s="61"/>
      <c r="COD6" s="61"/>
      <c r="COE6" s="61"/>
      <c r="COF6" s="61"/>
      <c r="COG6" s="61"/>
      <c r="COH6" s="61"/>
      <c r="COI6" s="61"/>
      <c r="COJ6" s="61"/>
      <c r="COK6" s="61"/>
      <c r="COL6" s="61"/>
      <c r="COM6" s="61"/>
      <c r="CON6" s="61"/>
      <c r="COO6" s="61"/>
      <c r="COP6" s="61"/>
      <c r="COQ6" s="61"/>
      <c r="COR6" s="61"/>
      <c r="COS6" s="61"/>
      <c r="COT6" s="61"/>
      <c r="COU6" s="61"/>
      <c r="COV6" s="61"/>
      <c r="COW6" s="61"/>
      <c r="COX6" s="61"/>
      <c r="COY6" s="61"/>
      <c r="COZ6" s="61"/>
      <c r="CPA6" s="61"/>
      <c r="CPB6" s="61"/>
      <c r="CPC6" s="61"/>
      <c r="CPD6" s="61"/>
      <c r="CPE6" s="61"/>
      <c r="CPF6" s="61"/>
      <c r="CPG6" s="61"/>
      <c r="CPH6" s="61"/>
      <c r="CPI6" s="61"/>
      <c r="CPJ6" s="61"/>
      <c r="CPK6" s="61"/>
      <c r="CPL6" s="61"/>
      <c r="CPM6" s="61"/>
      <c r="CPN6" s="61"/>
      <c r="CPO6" s="61"/>
      <c r="CPP6" s="61"/>
      <c r="CPQ6" s="61"/>
      <c r="CPR6" s="61"/>
      <c r="CPS6" s="61"/>
      <c r="CPT6" s="61"/>
      <c r="CPU6" s="61"/>
      <c r="CPV6" s="61"/>
      <c r="CPW6" s="61"/>
      <c r="CPX6" s="61"/>
      <c r="CPY6" s="61"/>
      <c r="CPZ6" s="61"/>
      <c r="CQA6" s="61"/>
      <c r="CQB6" s="61"/>
      <c r="CQC6" s="61"/>
      <c r="CQD6" s="61"/>
      <c r="CQE6" s="61"/>
      <c r="CQF6" s="61"/>
      <c r="CQG6" s="61"/>
      <c r="CQH6" s="61"/>
      <c r="CQI6" s="61"/>
      <c r="CQJ6" s="61"/>
      <c r="CQK6" s="61"/>
      <c r="CQL6" s="61"/>
      <c r="CQM6" s="61"/>
      <c r="CQN6" s="61"/>
      <c r="CQO6" s="61"/>
      <c r="CQP6" s="61"/>
      <c r="CQQ6" s="61"/>
      <c r="CQR6" s="61"/>
      <c r="CQS6" s="61"/>
      <c r="CQT6" s="61"/>
      <c r="CQU6" s="61"/>
      <c r="CQV6" s="61"/>
      <c r="CQW6" s="61"/>
      <c r="CQX6" s="61"/>
      <c r="CQY6" s="61"/>
      <c r="CQZ6" s="61"/>
      <c r="CRA6" s="61"/>
      <c r="CRB6" s="61"/>
      <c r="CRC6" s="61"/>
      <c r="CRD6" s="61"/>
      <c r="CRE6" s="61"/>
      <c r="CRF6" s="61"/>
      <c r="CRG6" s="61"/>
      <c r="CRH6" s="61"/>
      <c r="CRI6" s="61"/>
      <c r="CRJ6" s="61"/>
      <c r="CRK6" s="61"/>
      <c r="CRL6" s="61"/>
      <c r="CRM6" s="61"/>
      <c r="CRN6" s="61"/>
      <c r="CRO6" s="61"/>
      <c r="CRP6" s="61"/>
      <c r="CRQ6" s="61"/>
      <c r="CRR6" s="61"/>
      <c r="CRS6" s="61"/>
      <c r="CRT6" s="61"/>
      <c r="CRU6" s="61"/>
      <c r="CRV6" s="61"/>
      <c r="CRW6" s="61"/>
      <c r="CRX6" s="61"/>
      <c r="CRY6" s="61"/>
      <c r="CRZ6" s="61"/>
      <c r="CSA6" s="61"/>
      <c r="CSB6" s="61"/>
      <c r="CSC6" s="61"/>
      <c r="CSD6" s="61"/>
      <c r="CSE6" s="61"/>
      <c r="CSF6" s="61"/>
      <c r="CSG6" s="61"/>
      <c r="CSH6" s="61"/>
      <c r="CSI6" s="61"/>
      <c r="CSJ6" s="61"/>
      <c r="CSK6" s="61"/>
      <c r="CSL6" s="61"/>
      <c r="CSM6" s="61"/>
      <c r="CSN6" s="61"/>
      <c r="CSO6" s="61"/>
      <c r="CSP6" s="61"/>
      <c r="CSQ6" s="61"/>
      <c r="CSR6" s="61"/>
      <c r="CSS6" s="61"/>
      <c r="CST6" s="61"/>
      <c r="CSU6" s="61"/>
      <c r="CSV6" s="61"/>
      <c r="CSW6" s="61"/>
      <c r="CSX6" s="61"/>
      <c r="CSY6" s="61"/>
      <c r="CSZ6" s="61"/>
      <c r="CTA6" s="61"/>
      <c r="CTB6" s="61"/>
      <c r="CTC6" s="61"/>
      <c r="CTD6" s="61"/>
      <c r="CTE6" s="61"/>
      <c r="CTF6" s="61"/>
      <c r="CTG6" s="61"/>
      <c r="CTH6" s="61"/>
      <c r="CTI6" s="61"/>
      <c r="CTJ6" s="61"/>
      <c r="CTK6" s="61"/>
      <c r="CTL6" s="61"/>
      <c r="CTM6" s="61"/>
      <c r="CTN6" s="61"/>
      <c r="CTO6" s="61"/>
      <c r="CTP6" s="61"/>
      <c r="CTQ6" s="61"/>
      <c r="CTR6" s="61"/>
      <c r="CTS6" s="61"/>
      <c r="CTT6" s="61"/>
      <c r="CTU6" s="61"/>
      <c r="CTV6" s="61"/>
      <c r="CTW6" s="61"/>
      <c r="CTX6" s="61"/>
      <c r="CTY6" s="61"/>
      <c r="CTZ6" s="61"/>
      <c r="CUA6" s="61"/>
      <c r="CUB6" s="61"/>
      <c r="CUC6" s="61"/>
      <c r="CUD6" s="61"/>
      <c r="CUE6" s="61"/>
      <c r="CUF6" s="61"/>
      <c r="CUG6" s="61"/>
      <c r="CUH6" s="61"/>
      <c r="CUI6" s="61"/>
      <c r="CUJ6" s="61"/>
      <c r="CUK6" s="61"/>
      <c r="CUL6" s="61"/>
      <c r="CUM6" s="61"/>
      <c r="CUN6" s="61"/>
      <c r="CUO6" s="61"/>
      <c r="CUP6" s="61"/>
      <c r="CUQ6" s="61"/>
      <c r="CUR6" s="61"/>
      <c r="CUS6" s="61"/>
      <c r="CUT6" s="61"/>
      <c r="CUU6" s="61"/>
      <c r="CUV6" s="61"/>
      <c r="CUW6" s="61"/>
      <c r="CUX6" s="61"/>
      <c r="CUY6" s="61"/>
      <c r="CUZ6" s="61"/>
      <c r="CVA6" s="61"/>
      <c r="CVB6" s="61"/>
      <c r="CVC6" s="61"/>
      <c r="CVD6" s="61"/>
      <c r="CVE6" s="61"/>
      <c r="CVF6" s="61"/>
      <c r="CVG6" s="61"/>
      <c r="CVH6" s="61"/>
      <c r="CVI6" s="61"/>
      <c r="CVJ6" s="61"/>
      <c r="CVK6" s="61"/>
      <c r="CVL6" s="61"/>
      <c r="CVM6" s="61"/>
      <c r="CVN6" s="61"/>
      <c r="CVO6" s="61"/>
      <c r="CVP6" s="61"/>
      <c r="CVQ6" s="61"/>
      <c r="CVR6" s="61"/>
      <c r="CVS6" s="61"/>
      <c r="CVT6" s="61"/>
      <c r="CVU6" s="61"/>
      <c r="CVV6" s="61"/>
      <c r="CVW6" s="61"/>
      <c r="CVX6" s="61"/>
      <c r="CVY6" s="61"/>
      <c r="CVZ6" s="61"/>
      <c r="CWA6" s="61"/>
      <c r="CWB6" s="61"/>
      <c r="CWC6" s="61"/>
      <c r="CWD6" s="61"/>
      <c r="CWE6" s="61"/>
      <c r="CWF6" s="61"/>
      <c r="CWG6" s="61"/>
      <c r="CWH6" s="61"/>
      <c r="CWI6" s="61"/>
      <c r="CWJ6" s="61"/>
      <c r="CWK6" s="61"/>
      <c r="CWL6" s="61"/>
      <c r="CWM6" s="61"/>
      <c r="CWN6" s="61"/>
      <c r="CWO6" s="61"/>
      <c r="CWP6" s="61"/>
      <c r="CWQ6" s="61"/>
      <c r="CWR6" s="61"/>
      <c r="CWS6" s="61"/>
      <c r="CWT6" s="61"/>
      <c r="CWU6" s="61"/>
      <c r="CWV6" s="61"/>
      <c r="CWW6" s="61"/>
      <c r="CWX6" s="61"/>
      <c r="CWY6" s="61"/>
      <c r="CWZ6" s="61"/>
      <c r="CXA6" s="61"/>
      <c r="CXB6" s="61"/>
      <c r="CXC6" s="61"/>
      <c r="CXD6" s="61"/>
      <c r="CXE6" s="61"/>
      <c r="CXF6" s="61"/>
      <c r="CXG6" s="61"/>
      <c r="CXH6" s="61"/>
      <c r="CXI6" s="61"/>
      <c r="CXJ6" s="61"/>
      <c r="CXK6" s="61"/>
      <c r="CXL6" s="61"/>
      <c r="CXM6" s="61"/>
      <c r="CXN6" s="61"/>
      <c r="CXO6" s="61"/>
      <c r="CXP6" s="61"/>
      <c r="CXQ6" s="61"/>
      <c r="CXR6" s="61"/>
      <c r="CXS6" s="61"/>
      <c r="CXT6" s="61"/>
      <c r="CXU6" s="61"/>
      <c r="CXV6" s="61"/>
      <c r="CXW6" s="61"/>
      <c r="CXX6" s="61"/>
      <c r="CXY6" s="61"/>
      <c r="CXZ6" s="61"/>
      <c r="CYA6" s="61"/>
      <c r="CYB6" s="61"/>
      <c r="CYC6" s="61"/>
      <c r="CYD6" s="61"/>
      <c r="CYE6" s="61"/>
      <c r="CYF6" s="61"/>
      <c r="CYG6" s="61"/>
      <c r="CYH6" s="61"/>
      <c r="CYI6" s="61"/>
      <c r="CYJ6" s="61"/>
      <c r="CYK6" s="61"/>
      <c r="CYL6" s="61"/>
      <c r="CYM6" s="61"/>
      <c r="CYN6" s="61"/>
      <c r="CYO6" s="61"/>
      <c r="CYP6" s="61"/>
      <c r="CYQ6" s="61"/>
      <c r="CYR6" s="61"/>
      <c r="CYS6" s="61"/>
      <c r="CYT6" s="61"/>
      <c r="CYU6" s="61"/>
      <c r="CYV6" s="61"/>
      <c r="CYW6" s="61"/>
      <c r="CYX6" s="61"/>
      <c r="CYY6" s="61"/>
      <c r="CYZ6" s="61"/>
      <c r="CZA6" s="61"/>
      <c r="CZB6" s="61"/>
      <c r="CZC6" s="61"/>
      <c r="CZD6" s="61"/>
      <c r="CZE6" s="61"/>
      <c r="CZF6" s="61"/>
      <c r="CZG6" s="61"/>
      <c r="CZH6" s="61"/>
      <c r="CZI6" s="61"/>
      <c r="CZJ6" s="61"/>
      <c r="CZK6" s="61"/>
      <c r="CZL6" s="61"/>
      <c r="CZM6" s="61"/>
      <c r="CZN6" s="61"/>
      <c r="CZO6" s="61"/>
      <c r="CZP6" s="61"/>
      <c r="CZQ6" s="61"/>
      <c r="CZR6" s="61"/>
      <c r="CZS6" s="61"/>
      <c r="CZT6" s="61"/>
      <c r="CZU6" s="61"/>
      <c r="CZV6" s="61"/>
      <c r="CZW6" s="61"/>
      <c r="CZX6" s="61"/>
      <c r="CZY6" s="61"/>
      <c r="CZZ6" s="61"/>
      <c r="DAA6" s="61"/>
      <c r="DAB6" s="61"/>
      <c r="DAC6" s="61"/>
      <c r="DAD6" s="61"/>
      <c r="DAE6" s="61"/>
      <c r="DAF6" s="61"/>
      <c r="DAG6" s="61"/>
      <c r="DAH6" s="61"/>
      <c r="DAI6" s="61"/>
      <c r="DAJ6" s="61"/>
      <c r="DAK6" s="61"/>
      <c r="DAL6" s="61"/>
      <c r="DAM6" s="61"/>
      <c r="DAN6" s="61"/>
      <c r="DAO6" s="61"/>
      <c r="DAP6" s="61"/>
      <c r="DAQ6" s="61"/>
      <c r="DAR6" s="61"/>
      <c r="DAS6" s="61"/>
      <c r="DAT6" s="61"/>
      <c r="DAU6" s="61"/>
      <c r="DAV6" s="61"/>
      <c r="DAW6" s="61"/>
      <c r="DAX6" s="61"/>
      <c r="DAY6" s="61"/>
      <c r="DAZ6" s="61"/>
      <c r="DBA6" s="61"/>
      <c r="DBB6" s="61"/>
      <c r="DBC6" s="61"/>
      <c r="DBD6" s="61"/>
      <c r="DBE6" s="61"/>
      <c r="DBF6" s="61"/>
      <c r="DBG6" s="61"/>
      <c r="DBH6" s="61"/>
      <c r="DBI6" s="61"/>
      <c r="DBJ6" s="61"/>
      <c r="DBK6" s="61"/>
      <c r="DBL6" s="61"/>
      <c r="DBM6" s="61"/>
      <c r="DBN6" s="61"/>
      <c r="DBO6" s="61"/>
      <c r="DBP6" s="61"/>
      <c r="DBQ6" s="61"/>
      <c r="DBR6" s="61"/>
      <c r="DBS6" s="61"/>
      <c r="DBT6" s="61"/>
      <c r="DBU6" s="61"/>
      <c r="DBV6" s="61"/>
      <c r="DBW6" s="61"/>
      <c r="DBX6" s="61"/>
      <c r="DBY6" s="61"/>
      <c r="DBZ6" s="61"/>
      <c r="DCA6" s="61"/>
      <c r="DCB6" s="61"/>
      <c r="DCC6" s="61"/>
      <c r="DCD6" s="61"/>
      <c r="DCE6" s="61"/>
      <c r="DCF6" s="61"/>
      <c r="DCG6" s="61"/>
      <c r="DCH6" s="61"/>
      <c r="DCI6" s="61"/>
      <c r="DCJ6" s="61"/>
      <c r="DCK6" s="61"/>
      <c r="DCL6" s="61"/>
      <c r="DCM6" s="61"/>
      <c r="DCN6" s="61"/>
      <c r="DCO6" s="61"/>
      <c r="DCP6" s="61"/>
      <c r="DCQ6" s="61"/>
      <c r="DCR6" s="61"/>
      <c r="DCS6" s="61"/>
      <c r="DCT6" s="61"/>
      <c r="DCU6" s="61"/>
      <c r="DCV6" s="61"/>
      <c r="DCW6" s="61"/>
      <c r="DCX6" s="61"/>
      <c r="DCY6" s="61"/>
      <c r="DCZ6" s="61"/>
      <c r="DDA6" s="61"/>
      <c r="DDB6" s="61"/>
      <c r="DDC6" s="61"/>
      <c r="DDD6" s="61"/>
      <c r="DDE6" s="61"/>
      <c r="DDF6" s="61"/>
      <c r="DDG6" s="61"/>
      <c r="DDH6" s="61"/>
      <c r="DDI6" s="61"/>
      <c r="DDJ6" s="61"/>
      <c r="DDK6" s="61"/>
      <c r="DDL6" s="61"/>
      <c r="DDM6" s="61"/>
      <c r="DDN6" s="61"/>
      <c r="DDO6" s="61"/>
      <c r="DDP6" s="61"/>
      <c r="DDQ6" s="61"/>
      <c r="DDR6" s="61"/>
      <c r="DDS6" s="61"/>
      <c r="DDT6" s="61"/>
      <c r="DDU6" s="61"/>
      <c r="DDV6" s="61"/>
      <c r="DDW6" s="61"/>
      <c r="DDX6" s="61"/>
      <c r="DDY6" s="61"/>
      <c r="DDZ6" s="61"/>
      <c r="DEA6" s="61"/>
      <c r="DEB6" s="61"/>
      <c r="DEC6" s="61"/>
      <c r="DED6" s="61"/>
      <c r="DEE6" s="61"/>
      <c r="DEF6" s="61"/>
      <c r="DEG6" s="61"/>
      <c r="DEH6" s="61"/>
      <c r="DEI6" s="61"/>
      <c r="DEJ6" s="61"/>
      <c r="DEK6" s="61"/>
      <c r="DEL6" s="61"/>
      <c r="DEM6" s="61"/>
      <c r="DEN6" s="61"/>
      <c r="DEO6" s="61"/>
      <c r="DEP6" s="61"/>
      <c r="DEQ6" s="61"/>
      <c r="DER6" s="61"/>
      <c r="DES6" s="61"/>
      <c r="DET6" s="61"/>
      <c r="DEU6" s="61"/>
      <c r="DEV6" s="61"/>
      <c r="DEW6" s="61"/>
      <c r="DEX6" s="61"/>
      <c r="DEY6" s="61"/>
      <c r="DEZ6" s="61"/>
      <c r="DFA6" s="61"/>
      <c r="DFB6" s="61"/>
      <c r="DFC6" s="61"/>
      <c r="DFD6" s="61"/>
      <c r="DFE6" s="61"/>
      <c r="DFF6" s="61"/>
      <c r="DFG6" s="61"/>
      <c r="DFH6" s="61"/>
      <c r="DFI6" s="61"/>
      <c r="DFJ6" s="61"/>
      <c r="DFK6" s="61"/>
      <c r="DFL6" s="61"/>
      <c r="DFM6" s="61"/>
      <c r="DFN6" s="61"/>
      <c r="DFO6" s="61"/>
      <c r="DFP6" s="61"/>
      <c r="DFQ6" s="61"/>
      <c r="DFR6" s="61"/>
      <c r="DFS6" s="61"/>
      <c r="DFT6" s="61"/>
      <c r="DFU6" s="61"/>
      <c r="DFV6" s="61"/>
      <c r="DFW6" s="61"/>
      <c r="DFX6" s="61"/>
      <c r="DFY6" s="61"/>
      <c r="DFZ6" s="61"/>
      <c r="DGA6" s="61"/>
      <c r="DGB6" s="61"/>
      <c r="DGC6" s="61"/>
      <c r="DGD6" s="61"/>
      <c r="DGE6" s="61"/>
      <c r="DGF6" s="61"/>
      <c r="DGG6" s="61"/>
      <c r="DGH6" s="61"/>
      <c r="DGI6" s="61"/>
      <c r="DGJ6" s="61"/>
      <c r="DGK6" s="61"/>
      <c r="DGL6" s="61"/>
      <c r="DGM6" s="61"/>
      <c r="DGN6" s="61"/>
      <c r="DGO6" s="61"/>
      <c r="DGP6" s="61"/>
      <c r="DGQ6" s="61"/>
      <c r="DGR6" s="61"/>
      <c r="DGS6" s="61"/>
      <c r="DGT6" s="61"/>
      <c r="DGU6" s="61"/>
      <c r="DGV6" s="61"/>
      <c r="DGW6" s="61"/>
      <c r="DGX6" s="61"/>
      <c r="DGY6" s="61"/>
      <c r="DGZ6" s="61"/>
      <c r="DHA6" s="61"/>
      <c r="DHB6" s="61"/>
      <c r="DHC6" s="61"/>
      <c r="DHD6" s="61"/>
      <c r="DHE6" s="61"/>
      <c r="DHF6" s="61"/>
      <c r="DHG6" s="61"/>
      <c r="DHH6" s="61"/>
      <c r="DHI6" s="61"/>
      <c r="DHJ6" s="61"/>
      <c r="DHK6" s="61"/>
      <c r="DHL6" s="61"/>
      <c r="DHM6" s="61"/>
      <c r="DHN6" s="61"/>
      <c r="DHO6" s="61"/>
      <c r="DHP6" s="61"/>
      <c r="DHQ6" s="61"/>
      <c r="DHR6" s="61"/>
      <c r="DHS6" s="61"/>
      <c r="DHT6" s="61"/>
      <c r="DHU6" s="61"/>
      <c r="DHV6" s="61"/>
      <c r="DHW6" s="61"/>
      <c r="DHX6" s="61"/>
      <c r="DHY6" s="61"/>
      <c r="DHZ6" s="61"/>
      <c r="DIA6" s="61"/>
      <c r="DIB6" s="61"/>
      <c r="DIC6" s="61"/>
      <c r="DID6" s="61"/>
      <c r="DIE6" s="61"/>
      <c r="DIF6" s="61"/>
      <c r="DIG6" s="61"/>
      <c r="DIH6" s="61"/>
      <c r="DII6" s="61"/>
      <c r="DIJ6" s="61"/>
      <c r="DIK6" s="61"/>
      <c r="DIL6" s="61"/>
      <c r="DIM6" s="61"/>
      <c r="DIN6" s="61"/>
      <c r="DIO6" s="61"/>
      <c r="DIP6" s="61"/>
      <c r="DIQ6" s="61"/>
      <c r="DIR6" s="61"/>
      <c r="DIS6" s="61"/>
      <c r="DIT6" s="61"/>
      <c r="DIU6" s="61"/>
      <c r="DIV6" s="61"/>
      <c r="DIW6" s="61"/>
      <c r="DIX6" s="61"/>
      <c r="DIY6" s="61"/>
      <c r="DIZ6" s="61"/>
      <c r="DJA6" s="61"/>
      <c r="DJB6" s="61"/>
      <c r="DJC6" s="61"/>
      <c r="DJD6" s="61"/>
      <c r="DJE6" s="61"/>
      <c r="DJF6" s="61"/>
      <c r="DJG6" s="61"/>
      <c r="DJH6" s="61"/>
      <c r="DJI6" s="61"/>
      <c r="DJJ6" s="61"/>
      <c r="DJK6" s="61"/>
      <c r="DJL6" s="61"/>
      <c r="DJM6" s="61"/>
      <c r="DJN6" s="61"/>
      <c r="DJO6" s="61"/>
      <c r="DJP6" s="61"/>
      <c r="DJQ6" s="61"/>
      <c r="DJR6" s="61"/>
      <c r="DJS6" s="61"/>
      <c r="DJT6" s="61"/>
      <c r="DJU6" s="61"/>
      <c r="DJV6" s="61"/>
      <c r="DJW6" s="61"/>
      <c r="DJX6" s="61"/>
      <c r="DJY6" s="61"/>
      <c r="DJZ6" s="61"/>
      <c r="DKA6" s="61"/>
      <c r="DKB6" s="61"/>
      <c r="DKC6" s="61"/>
      <c r="DKD6" s="61"/>
      <c r="DKE6" s="61"/>
      <c r="DKF6" s="61"/>
      <c r="DKG6" s="61"/>
      <c r="DKH6" s="61"/>
      <c r="DKI6" s="61"/>
      <c r="DKJ6" s="61"/>
      <c r="DKK6" s="61"/>
      <c r="DKL6" s="61"/>
      <c r="DKM6" s="61"/>
      <c r="DKN6" s="61"/>
      <c r="DKO6" s="61"/>
      <c r="DKP6" s="61"/>
      <c r="DKQ6" s="61"/>
      <c r="DKR6" s="61"/>
      <c r="DKS6" s="61"/>
      <c r="DKT6" s="61"/>
      <c r="DKU6" s="61"/>
      <c r="DKV6" s="61"/>
      <c r="DKW6" s="61"/>
      <c r="DKX6" s="61"/>
      <c r="DKY6" s="61"/>
      <c r="DKZ6" s="61"/>
      <c r="DLA6" s="61"/>
      <c r="DLB6" s="61"/>
      <c r="DLC6" s="61"/>
      <c r="DLD6" s="61"/>
      <c r="DLE6" s="61"/>
      <c r="DLF6" s="61"/>
      <c r="DLG6" s="61"/>
      <c r="DLH6" s="61"/>
      <c r="DLI6" s="61"/>
      <c r="DLJ6" s="61"/>
      <c r="DLK6" s="61"/>
      <c r="DLL6" s="61"/>
      <c r="DLM6" s="61"/>
      <c r="DLN6" s="61"/>
      <c r="DLO6" s="61"/>
      <c r="DLP6" s="61"/>
      <c r="DLQ6" s="61"/>
      <c r="DLR6" s="61"/>
      <c r="DLS6" s="61"/>
      <c r="DLT6" s="61"/>
      <c r="DLU6" s="61"/>
      <c r="DLV6" s="61"/>
      <c r="DLW6" s="61"/>
      <c r="DLX6" s="61"/>
      <c r="DLY6" s="61"/>
      <c r="DLZ6" s="61"/>
      <c r="DMA6" s="61"/>
      <c r="DMB6" s="61"/>
      <c r="DMC6" s="61"/>
      <c r="DMD6" s="61"/>
      <c r="DME6" s="61"/>
      <c r="DMF6" s="61"/>
      <c r="DMG6" s="61"/>
      <c r="DMH6" s="61"/>
      <c r="DMI6" s="61"/>
      <c r="DMJ6" s="61"/>
      <c r="DMK6" s="61"/>
      <c r="DML6" s="61"/>
      <c r="DMM6" s="61"/>
      <c r="DMN6" s="61"/>
      <c r="DMO6" s="61"/>
      <c r="DMP6" s="61"/>
      <c r="DMQ6" s="61"/>
      <c r="DMR6" s="61"/>
      <c r="DMS6" s="61"/>
      <c r="DMT6" s="61"/>
      <c r="DMU6" s="61"/>
      <c r="DMV6" s="61"/>
      <c r="DMW6" s="61"/>
      <c r="DMX6" s="61"/>
      <c r="DMY6" s="61"/>
      <c r="DMZ6" s="61"/>
      <c r="DNA6" s="61"/>
      <c r="DNB6" s="61"/>
      <c r="DNC6" s="61"/>
      <c r="DND6" s="61"/>
      <c r="DNE6" s="61"/>
      <c r="DNF6" s="61"/>
      <c r="DNG6" s="61"/>
      <c r="DNH6" s="61"/>
      <c r="DNI6" s="61"/>
      <c r="DNJ6" s="61"/>
      <c r="DNK6" s="61"/>
      <c r="DNL6" s="61"/>
      <c r="DNM6" s="61"/>
      <c r="DNN6" s="61"/>
      <c r="DNO6" s="61"/>
      <c r="DNP6" s="61"/>
      <c r="DNQ6" s="61"/>
      <c r="DNR6" s="61"/>
      <c r="DNS6" s="61"/>
      <c r="DNT6" s="61"/>
      <c r="DNU6" s="61"/>
      <c r="DNV6" s="61"/>
      <c r="DNW6" s="61"/>
      <c r="DNX6" s="61"/>
      <c r="DNY6" s="61"/>
      <c r="DNZ6" s="61"/>
      <c r="DOA6" s="61"/>
      <c r="DOB6" s="61"/>
      <c r="DOC6" s="61"/>
      <c r="DOD6" s="61"/>
      <c r="DOE6" s="61"/>
      <c r="DOF6" s="61"/>
      <c r="DOG6" s="61"/>
      <c r="DOH6" s="61"/>
      <c r="DOI6" s="61"/>
      <c r="DOJ6" s="61"/>
      <c r="DOK6" s="61"/>
      <c r="DOL6" s="61"/>
      <c r="DOM6" s="61"/>
      <c r="DON6" s="61"/>
      <c r="DOO6" s="61"/>
      <c r="DOP6" s="61"/>
      <c r="DOQ6" s="61"/>
      <c r="DOR6" s="61"/>
      <c r="DOS6" s="61"/>
      <c r="DOT6" s="61"/>
      <c r="DOU6" s="61"/>
      <c r="DOV6" s="61"/>
      <c r="DOW6" s="61"/>
      <c r="DOX6" s="61"/>
      <c r="DOY6" s="61"/>
      <c r="DOZ6" s="61"/>
      <c r="DPA6" s="61"/>
      <c r="DPB6" s="61"/>
      <c r="DPC6" s="61"/>
      <c r="DPD6" s="61"/>
      <c r="DPE6" s="61"/>
      <c r="DPF6" s="61"/>
      <c r="DPG6" s="61"/>
      <c r="DPH6" s="61"/>
      <c r="DPI6" s="61"/>
      <c r="DPJ6" s="61"/>
      <c r="DPK6" s="61"/>
      <c r="DPL6" s="61"/>
      <c r="DPM6" s="61"/>
      <c r="DPN6" s="61"/>
      <c r="DPO6" s="61"/>
      <c r="DPP6" s="61"/>
      <c r="DPQ6" s="61"/>
      <c r="DPR6" s="61"/>
      <c r="DPS6" s="61"/>
      <c r="DPT6" s="61"/>
      <c r="DPU6" s="61"/>
      <c r="DPV6" s="61"/>
      <c r="DPW6" s="61"/>
      <c r="DPX6" s="61"/>
      <c r="DPY6" s="61"/>
      <c r="DPZ6" s="61"/>
      <c r="DQA6" s="61"/>
      <c r="DQB6" s="61"/>
      <c r="DQC6" s="61"/>
      <c r="DQD6" s="61"/>
      <c r="DQE6" s="61"/>
      <c r="DQF6" s="61"/>
      <c r="DQG6" s="61"/>
      <c r="DQH6" s="61"/>
      <c r="DQI6" s="61"/>
      <c r="DQJ6" s="61"/>
      <c r="DQK6" s="61"/>
      <c r="DQL6" s="61"/>
      <c r="DQM6" s="61"/>
      <c r="DQN6" s="61"/>
      <c r="DQO6" s="61"/>
      <c r="DQP6" s="61"/>
      <c r="DQQ6" s="61"/>
      <c r="DQR6" s="61"/>
      <c r="DQS6" s="61"/>
      <c r="DQT6" s="61"/>
      <c r="DQU6" s="61"/>
      <c r="DQV6" s="61"/>
      <c r="DQW6" s="61"/>
      <c r="DQX6" s="61"/>
      <c r="DQY6" s="61"/>
      <c r="DQZ6" s="61"/>
      <c r="DRA6" s="61"/>
      <c r="DRB6" s="61"/>
      <c r="DRC6" s="61"/>
      <c r="DRD6" s="61"/>
      <c r="DRE6" s="61"/>
      <c r="DRF6" s="61"/>
      <c r="DRG6" s="61"/>
      <c r="DRH6" s="61"/>
      <c r="DRI6" s="61"/>
      <c r="DRJ6" s="61"/>
      <c r="DRK6" s="61"/>
      <c r="DRL6" s="61"/>
      <c r="DRM6" s="61"/>
      <c r="DRN6" s="61"/>
      <c r="DRO6" s="61"/>
      <c r="DRP6" s="61"/>
      <c r="DRQ6" s="61"/>
      <c r="DRR6" s="61"/>
      <c r="DRS6" s="61"/>
      <c r="DRT6" s="61"/>
      <c r="DRU6" s="61"/>
      <c r="DRV6" s="61"/>
      <c r="DRW6" s="61"/>
      <c r="DRX6" s="61"/>
      <c r="DRY6" s="61"/>
      <c r="DRZ6" s="61"/>
      <c r="DSA6" s="61"/>
      <c r="DSB6" s="61"/>
      <c r="DSC6" s="61"/>
      <c r="DSD6" s="61"/>
      <c r="DSE6" s="61"/>
      <c r="DSF6" s="61"/>
      <c r="DSG6" s="61"/>
      <c r="DSH6" s="61"/>
      <c r="DSI6" s="61"/>
      <c r="DSJ6" s="61"/>
      <c r="DSK6" s="61"/>
      <c r="DSL6" s="61"/>
      <c r="DSM6" s="61"/>
      <c r="DSN6" s="61"/>
      <c r="DSO6" s="61"/>
      <c r="DSP6" s="61"/>
      <c r="DSQ6" s="61"/>
      <c r="DSR6" s="61"/>
      <c r="DSS6" s="61"/>
      <c r="DST6" s="61"/>
      <c r="DSU6" s="61"/>
      <c r="DSV6" s="61"/>
      <c r="DSW6" s="61"/>
      <c r="DSX6" s="61"/>
      <c r="DSY6" s="61"/>
      <c r="DSZ6" s="61"/>
      <c r="DTA6" s="61"/>
      <c r="DTB6" s="61"/>
      <c r="DTC6" s="61"/>
      <c r="DTD6" s="61"/>
      <c r="DTE6" s="61"/>
      <c r="DTF6" s="61"/>
      <c r="DTG6" s="61"/>
      <c r="DTH6" s="61"/>
      <c r="DTI6" s="61"/>
      <c r="DTJ6" s="61"/>
      <c r="DTK6" s="61"/>
      <c r="DTL6" s="61"/>
      <c r="DTM6" s="61"/>
      <c r="DTN6" s="61"/>
      <c r="DTO6" s="61"/>
      <c r="DTP6" s="61"/>
      <c r="DTQ6" s="61"/>
      <c r="DTR6" s="61"/>
      <c r="DTS6" s="61"/>
      <c r="DTT6" s="61"/>
      <c r="DTU6" s="61"/>
      <c r="DTV6" s="61"/>
      <c r="DTW6" s="61"/>
      <c r="DTX6" s="61"/>
      <c r="DTY6" s="61"/>
      <c r="DTZ6" s="61"/>
      <c r="DUA6" s="61"/>
      <c r="DUB6" s="61"/>
      <c r="DUC6" s="61"/>
      <c r="DUD6" s="61"/>
      <c r="DUE6" s="61"/>
      <c r="DUF6" s="61"/>
      <c r="DUG6" s="61"/>
      <c r="DUH6" s="61"/>
      <c r="DUI6" s="61"/>
      <c r="DUJ6" s="61"/>
      <c r="DUK6" s="61"/>
      <c r="DUL6" s="61"/>
      <c r="DUM6" s="61"/>
      <c r="DUN6" s="61"/>
      <c r="DUO6" s="61"/>
      <c r="DUP6" s="61"/>
      <c r="DUQ6" s="61"/>
      <c r="DUR6" s="61"/>
      <c r="DUS6" s="61"/>
      <c r="DUT6" s="61"/>
      <c r="DUU6" s="61"/>
      <c r="DUV6" s="61"/>
      <c r="DUW6" s="61"/>
      <c r="DUX6" s="61"/>
      <c r="DUY6" s="61"/>
      <c r="DUZ6" s="61"/>
      <c r="DVA6" s="61"/>
      <c r="DVB6" s="61"/>
      <c r="DVC6" s="61"/>
      <c r="DVD6" s="61"/>
      <c r="DVE6" s="61"/>
      <c r="DVF6" s="61"/>
      <c r="DVG6" s="61"/>
      <c r="DVH6" s="61"/>
      <c r="DVI6" s="61"/>
      <c r="DVJ6" s="61"/>
      <c r="DVK6" s="61"/>
      <c r="DVL6" s="61"/>
      <c r="DVM6" s="61"/>
      <c r="DVN6" s="61"/>
      <c r="DVO6" s="61"/>
      <c r="DVP6" s="61"/>
      <c r="DVQ6" s="61"/>
      <c r="DVR6" s="61"/>
      <c r="DVS6" s="61"/>
      <c r="DVT6" s="61"/>
      <c r="DVU6" s="61"/>
      <c r="DVV6" s="61"/>
      <c r="DVW6" s="61"/>
      <c r="DVX6" s="61"/>
      <c r="DVY6" s="61"/>
      <c r="DVZ6" s="61"/>
      <c r="DWA6" s="61"/>
      <c r="DWB6" s="61"/>
      <c r="DWC6" s="61"/>
      <c r="DWD6" s="61"/>
      <c r="DWE6" s="61"/>
      <c r="DWF6" s="61"/>
      <c r="DWG6" s="61"/>
      <c r="DWH6" s="61"/>
      <c r="DWI6" s="61"/>
      <c r="DWJ6" s="61"/>
      <c r="DWK6" s="61"/>
      <c r="DWL6" s="61"/>
      <c r="DWM6" s="61"/>
      <c r="DWN6" s="61"/>
      <c r="DWO6" s="61"/>
      <c r="DWP6" s="61"/>
      <c r="DWQ6" s="61"/>
      <c r="DWR6" s="61"/>
      <c r="DWS6" s="61"/>
      <c r="DWT6" s="61"/>
      <c r="DWU6" s="61"/>
      <c r="DWV6" s="61"/>
      <c r="DWW6" s="61"/>
      <c r="DWX6" s="61"/>
      <c r="DWY6" s="61"/>
      <c r="DWZ6" s="61"/>
      <c r="DXA6" s="61"/>
      <c r="DXB6" s="61"/>
      <c r="DXC6" s="61"/>
      <c r="DXD6" s="61"/>
      <c r="DXE6" s="61"/>
      <c r="DXF6" s="61"/>
      <c r="DXG6" s="61"/>
      <c r="DXH6" s="61"/>
      <c r="DXI6" s="61"/>
      <c r="DXJ6" s="61"/>
      <c r="DXK6" s="61"/>
      <c r="DXL6" s="61"/>
      <c r="DXM6" s="61"/>
      <c r="DXN6" s="61"/>
      <c r="DXO6" s="61"/>
      <c r="DXP6" s="61"/>
      <c r="DXQ6" s="61"/>
      <c r="DXR6" s="61"/>
      <c r="DXS6" s="61"/>
      <c r="DXT6" s="61"/>
      <c r="DXU6" s="61"/>
      <c r="DXV6" s="61"/>
      <c r="DXW6" s="61"/>
      <c r="DXX6" s="61"/>
      <c r="DXY6" s="61"/>
      <c r="DXZ6" s="61"/>
      <c r="DYA6" s="61"/>
      <c r="DYB6" s="61"/>
      <c r="DYC6" s="61"/>
      <c r="DYD6" s="61"/>
      <c r="DYE6" s="61"/>
      <c r="DYF6" s="61"/>
      <c r="DYG6" s="61"/>
      <c r="DYH6" s="61"/>
      <c r="DYI6" s="61"/>
      <c r="DYJ6" s="61"/>
      <c r="DYK6" s="61"/>
      <c r="DYL6" s="61"/>
      <c r="DYM6" s="61"/>
      <c r="DYN6" s="61"/>
      <c r="DYO6" s="61"/>
      <c r="DYP6" s="61"/>
      <c r="DYQ6" s="61"/>
      <c r="DYR6" s="61"/>
      <c r="DYS6" s="61"/>
      <c r="DYT6" s="61"/>
      <c r="DYU6" s="61"/>
      <c r="DYV6" s="61"/>
      <c r="DYW6" s="61"/>
      <c r="DYX6" s="61"/>
      <c r="DYY6" s="61"/>
      <c r="DYZ6" s="61"/>
      <c r="DZA6" s="61"/>
      <c r="DZB6" s="61"/>
      <c r="DZC6" s="61"/>
      <c r="DZD6" s="61"/>
      <c r="DZE6" s="61"/>
      <c r="DZF6" s="61"/>
      <c r="DZG6" s="61"/>
      <c r="DZH6" s="61"/>
      <c r="DZI6" s="61"/>
      <c r="DZJ6" s="61"/>
      <c r="DZK6" s="61"/>
      <c r="DZL6" s="61"/>
      <c r="DZM6" s="61"/>
      <c r="DZN6" s="61"/>
      <c r="DZO6" s="61"/>
      <c r="DZP6" s="61"/>
      <c r="DZQ6" s="61"/>
      <c r="DZR6" s="61"/>
      <c r="DZS6" s="61"/>
      <c r="DZT6" s="61"/>
      <c r="DZU6" s="61"/>
      <c r="DZV6" s="61"/>
      <c r="DZW6" s="61"/>
      <c r="DZX6" s="61"/>
      <c r="DZY6" s="61"/>
      <c r="DZZ6" s="61"/>
      <c r="EAA6" s="61"/>
      <c r="EAB6" s="61"/>
      <c r="EAC6" s="61"/>
      <c r="EAD6" s="61"/>
      <c r="EAE6" s="61"/>
      <c r="EAF6" s="61"/>
      <c r="EAG6" s="61"/>
      <c r="EAH6" s="61"/>
      <c r="EAI6" s="61"/>
      <c r="EAJ6" s="61"/>
      <c r="EAK6" s="61"/>
      <c r="EAL6" s="61"/>
      <c r="EAM6" s="61"/>
      <c r="EAN6" s="61"/>
      <c r="EAO6" s="61"/>
      <c r="EAP6" s="61"/>
      <c r="EAQ6" s="61"/>
      <c r="EAR6" s="61"/>
      <c r="EAS6" s="61"/>
      <c r="EAT6" s="61"/>
      <c r="EAU6" s="61"/>
      <c r="EAV6" s="61"/>
      <c r="EAW6" s="61"/>
      <c r="EAX6" s="61"/>
      <c r="EAY6" s="61"/>
      <c r="EAZ6" s="61"/>
      <c r="EBA6" s="61"/>
      <c r="EBB6" s="61"/>
      <c r="EBC6" s="61"/>
      <c r="EBD6" s="61"/>
      <c r="EBE6" s="61"/>
      <c r="EBF6" s="61"/>
      <c r="EBG6" s="61"/>
      <c r="EBH6" s="61"/>
      <c r="EBI6" s="61"/>
      <c r="EBJ6" s="61"/>
      <c r="EBK6" s="61"/>
      <c r="EBL6" s="61"/>
      <c r="EBM6" s="61"/>
      <c r="EBN6" s="61"/>
      <c r="EBO6" s="61"/>
      <c r="EBP6" s="61"/>
      <c r="EBQ6" s="61"/>
      <c r="EBR6" s="61"/>
      <c r="EBS6" s="61"/>
      <c r="EBT6" s="61"/>
      <c r="EBU6" s="61"/>
      <c r="EBV6" s="61"/>
      <c r="EBW6" s="61"/>
      <c r="EBX6" s="61"/>
      <c r="EBY6" s="61"/>
      <c r="EBZ6" s="61"/>
      <c r="ECA6" s="61"/>
      <c r="ECB6" s="61"/>
      <c r="ECC6" s="61"/>
      <c r="ECD6" s="61"/>
      <c r="ECE6" s="61"/>
      <c r="ECF6" s="61"/>
      <c r="ECG6" s="61"/>
      <c r="ECH6" s="61"/>
      <c r="ECI6" s="61"/>
      <c r="ECJ6" s="61"/>
      <c r="ECK6" s="61"/>
      <c r="ECL6" s="61"/>
      <c r="ECM6" s="61"/>
      <c r="ECN6" s="61"/>
      <c r="ECO6" s="61"/>
      <c r="ECP6" s="61"/>
      <c r="ECQ6" s="61"/>
      <c r="ECR6" s="61"/>
      <c r="ECS6" s="61"/>
      <c r="ECT6" s="61"/>
      <c r="ECU6" s="61"/>
      <c r="ECV6" s="61"/>
      <c r="ECW6" s="61"/>
      <c r="ECX6" s="61"/>
      <c r="ECY6" s="61"/>
      <c r="ECZ6" s="61"/>
      <c r="EDA6" s="61"/>
      <c r="EDB6" s="61"/>
      <c r="EDC6" s="61"/>
      <c r="EDD6" s="61"/>
      <c r="EDE6" s="61"/>
      <c r="EDF6" s="61"/>
      <c r="EDG6" s="61"/>
      <c r="EDH6" s="61"/>
      <c r="EDI6" s="61"/>
      <c r="EDJ6" s="61"/>
      <c r="EDK6" s="61"/>
      <c r="EDL6" s="61"/>
      <c r="EDM6" s="61"/>
      <c r="EDN6" s="61"/>
      <c r="EDO6" s="61"/>
      <c r="EDP6" s="61"/>
      <c r="EDQ6" s="61"/>
      <c r="EDR6" s="61"/>
      <c r="EDS6" s="61"/>
      <c r="EDT6" s="61"/>
      <c r="EDU6" s="61"/>
      <c r="EDV6" s="61"/>
      <c r="EDW6" s="61"/>
      <c r="EDX6" s="61"/>
      <c r="EDY6" s="61"/>
      <c r="EDZ6" s="61"/>
      <c r="EEA6" s="61"/>
      <c r="EEB6" s="61"/>
      <c r="EEC6" s="61"/>
      <c r="EED6" s="61"/>
      <c r="EEE6" s="61"/>
      <c r="EEF6" s="61"/>
      <c r="EEG6" s="61"/>
      <c r="EEH6" s="61"/>
      <c r="EEI6" s="61"/>
      <c r="EEJ6" s="61"/>
      <c r="EEK6" s="61"/>
      <c r="EEL6" s="61"/>
      <c r="EEM6" s="61"/>
      <c r="EEN6" s="61"/>
      <c r="EEO6" s="61"/>
      <c r="EEP6" s="61"/>
      <c r="EEQ6" s="61"/>
      <c r="EER6" s="61"/>
      <c r="EES6" s="61"/>
      <c r="EET6" s="61"/>
      <c r="EEU6" s="61"/>
      <c r="EEV6" s="61"/>
      <c r="EEW6" s="61"/>
      <c r="EEX6" s="61"/>
      <c r="EEY6" s="61"/>
      <c r="EEZ6" s="61"/>
      <c r="EFA6" s="61"/>
      <c r="EFB6" s="61"/>
      <c r="EFC6" s="61"/>
      <c r="EFD6" s="61"/>
      <c r="EFE6" s="61"/>
      <c r="EFF6" s="61"/>
      <c r="EFG6" s="61"/>
      <c r="EFH6" s="61"/>
      <c r="EFI6" s="61"/>
      <c r="EFJ6" s="61"/>
      <c r="EFK6" s="61"/>
      <c r="EFL6" s="61"/>
      <c r="EFM6" s="61"/>
      <c r="EFN6" s="61"/>
      <c r="EFO6" s="61"/>
      <c r="EFP6" s="61"/>
      <c r="EFQ6" s="61"/>
      <c r="EFR6" s="61"/>
      <c r="EFS6" s="61"/>
      <c r="EFT6" s="61"/>
      <c r="EFU6" s="61"/>
      <c r="EFV6" s="61"/>
      <c r="EFW6" s="61"/>
      <c r="EFX6" s="61"/>
      <c r="EFY6" s="61"/>
      <c r="EFZ6" s="61"/>
      <c r="EGA6" s="61"/>
      <c r="EGB6" s="61"/>
      <c r="EGC6" s="61"/>
      <c r="EGD6" s="61"/>
      <c r="EGE6" s="61"/>
      <c r="EGF6" s="61"/>
      <c r="EGG6" s="61"/>
      <c r="EGH6" s="61"/>
      <c r="EGI6" s="61"/>
      <c r="EGJ6" s="61"/>
      <c r="EGK6" s="61"/>
      <c r="EGL6" s="61"/>
      <c r="EGM6" s="61"/>
      <c r="EGN6" s="61"/>
      <c r="EGO6" s="61"/>
      <c r="EGP6" s="61"/>
      <c r="EGQ6" s="61"/>
      <c r="EGR6" s="61"/>
      <c r="EGS6" s="61"/>
      <c r="EGT6" s="61"/>
      <c r="EGU6" s="61"/>
      <c r="EGV6" s="61"/>
      <c r="EGW6" s="61"/>
      <c r="EGX6" s="61"/>
      <c r="EGY6" s="61"/>
      <c r="EGZ6" s="61"/>
      <c r="EHA6" s="61"/>
      <c r="EHB6" s="61"/>
      <c r="EHC6" s="61"/>
      <c r="EHD6" s="61"/>
      <c r="EHE6" s="61"/>
      <c r="EHF6" s="61"/>
      <c r="EHG6" s="61"/>
      <c r="EHH6" s="61"/>
      <c r="EHI6" s="61"/>
      <c r="EHJ6" s="61"/>
      <c r="EHK6" s="61"/>
      <c r="EHL6" s="61"/>
      <c r="EHM6" s="61"/>
      <c r="EHN6" s="61"/>
      <c r="EHO6" s="61"/>
      <c r="EHP6" s="61"/>
      <c r="EHQ6" s="61"/>
      <c r="EHR6" s="61"/>
      <c r="EHS6" s="61"/>
      <c r="EHT6" s="61"/>
      <c r="EHU6" s="61"/>
      <c r="EHV6" s="61"/>
      <c r="EHW6" s="61"/>
      <c r="EHX6" s="61"/>
      <c r="EHY6" s="61"/>
      <c r="EHZ6" s="61"/>
      <c r="EIA6" s="61"/>
      <c r="EIB6" s="61"/>
      <c r="EIC6" s="61"/>
      <c r="EID6" s="61"/>
      <c r="EIE6" s="61"/>
      <c r="EIF6" s="61"/>
      <c r="EIG6" s="61"/>
      <c r="EIH6" s="61"/>
      <c r="EII6" s="61"/>
      <c r="EIJ6" s="61"/>
      <c r="EIK6" s="61"/>
      <c r="EIL6" s="61"/>
      <c r="EIM6" s="61"/>
      <c r="EIN6" s="61"/>
      <c r="EIO6" s="61"/>
      <c r="EIP6" s="61"/>
      <c r="EIQ6" s="61"/>
      <c r="EIR6" s="61"/>
      <c r="EIS6" s="61"/>
      <c r="EIT6" s="61"/>
      <c r="EIU6" s="61"/>
      <c r="EIV6" s="61"/>
      <c r="EIW6" s="61"/>
      <c r="EIX6" s="61"/>
      <c r="EIY6" s="61"/>
      <c r="EIZ6" s="61"/>
      <c r="EJA6" s="61"/>
      <c r="EJB6" s="61"/>
      <c r="EJC6" s="61"/>
      <c r="EJD6" s="61"/>
      <c r="EJE6" s="61"/>
      <c r="EJF6" s="61"/>
      <c r="EJG6" s="61"/>
      <c r="EJH6" s="61"/>
      <c r="EJI6" s="61"/>
      <c r="EJJ6" s="61"/>
      <c r="EJK6" s="61"/>
      <c r="EJL6" s="61"/>
      <c r="EJM6" s="61"/>
      <c r="EJN6" s="61"/>
      <c r="EJO6" s="61"/>
      <c r="EJP6" s="61"/>
      <c r="EJQ6" s="61"/>
      <c r="EJR6" s="61"/>
      <c r="EJS6" s="61"/>
      <c r="EJT6" s="61"/>
      <c r="EJU6" s="61"/>
      <c r="EJV6" s="61"/>
      <c r="EJW6" s="61"/>
      <c r="EJX6" s="61"/>
      <c r="EJY6" s="61"/>
      <c r="EJZ6" s="61"/>
      <c r="EKA6" s="61"/>
      <c r="EKB6" s="61"/>
      <c r="EKC6" s="61"/>
      <c r="EKD6" s="61"/>
      <c r="EKE6" s="61"/>
      <c r="EKF6" s="61"/>
      <c r="EKG6" s="61"/>
      <c r="EKH6" s="61"/>
      <c r="EKI6" s="61"/>
      <c r="EKJ6" s="61"/>
      <c r="EKK6" s="61"/>
      <c r="EKL6" s="61"/>
      <c r="EKM6" s="61"/>
      <c r="EKN6" s="61"/>
      <c r="EKO6" s="61"/>
      <c r="EKP6" s="61"/>
      <c r="EKQ6" s="61"/>
      <c r="EKR6" s="61"/>
      <c r="EKS6" s="61"/>
      <c r="EKT6" s="61"/>
      <c r="EKU6" s="61"/>
      <c r="EKV6" s="61"/>
      <c r="EKW6" s="61"/>
      <c r="EKX6" s="61"/>
      <c r="EKY6" s="61"/>
      <c r="EKZ6" s="61"/>
      <c r="ELA6" s="61"/>
      <c r="ELB6" s="61"/>
      <c r="ELC6" s="61"/>
      <c r="ELD6" s="61"/>
      <c r="ELE6" s="61"/>
      <c r="ELF6" s="61"/>
      <c r="ELG6" s="61"/>
      <c r="ELH6" s="61"/>
      <c r="ELI6" s="61"/>
      <c r="ELJ6" s="61"/>
      <c r="ELK6" s="61"/>
      <c r="ELL6" s="61"/>
      <c r="ELM6" s="61"/>
      <c r="ELN6" s="61"/>
      <c r="ELO6" s="61"/>
      <c r="ELP6" s="61"/>
      <c r="ELQ6" s="61"/>
      <c r="ELR6" s="61"/>
      <c r="ELS6" s="61"/>
      <c r="ELT6" s="61"/>
      <c r="ELU6" s="61"/>
      <c r="ELV6" s="61"/>
      <c r="ELW6" s="61"/>
      <c r="ELX6" s="61"/>
      <c r="ELY6" s="61"/>
      <c r="ELZ6" s="61"/>
      <c r="EMA6" s="61"/>
      <c r="EMB6" s="61"/>
      <c r="EMC6" s="61"/>
      <c r="EMD6" s="61"/>
      <c r="EME6" s="61"/>
      <c r="EMF6" s="61"/>
      <c r="EMG6" s="61"/>
      <c r="EMH6" s="61"/>
      <c r="EMI6" s="61"/>
      <c r="EMJ6" s="61"/>
      <c r="EMK6" s="61"/>
      <c r="EML6" s="61"/>
      <c r="EMM6" s="61"/>
      <c r="EMN6" s="61"/>
      <c r="EMO6" s="61"/>
      <c r="EMP6" s="61"/>
      <c r="EMQ6" s="61"/>
      <c r="EMR6" s="61"/>
      <c r="EMS6" s="61"/>
      <c r="EMT6" s="61"/>
      <c r="EMU6" s="61"/>
      <c r="EMV6" s="61"/>
      <c r="EMW6" s="61"/>
      <c r="EMX6" s="61"/>
      <c r="EMY6" s="61"/>
      <c r="EMZ6" s="61"/>
      <c r="ENA6" s="61"/>
      <c r="ENB6" s="61"/>
      <c r="ENC6" s="61"/>
      <c r="END6" s="61"/>
      <c r="ENE6" s="61"/>
      <c r="ENF6" s="61"/>
      <c r="ENG6" s="61"/>
      <c r="ENH6" s="61"/>
      <c r="ENI6" s="61"/>
      <c r="ENJ6" s="61"/>
      <c r="ENK6" s="61"/>
      <c r="ENL6" s="61"/>
      <c r="ENM6" s="61"/>
      <c r="ENN6" s="61"/>
      <c r="ENO6" s="61"/>
      <c r="ENP6" s="61"/>
      <c r="ENQ6" s="61"/>
      <c r="ENR6" s="61"/>
      <c r="ENS6" s="61"/>
      <c r="ENT6" s="61"/>
      <c r="ENU6" s="61"/>
      <c r="ENV6" s="61"/>
      <c r="ENW6" s="61"/>
      <c r="ENX6" s="61"/>
      <c r="ENY6" s="61"/>
      <c r="ENZ6" s="61"/>
      <c r="EOA6" s="61"/>
      <c r="EOB6" s="61"/>
      <c r="EOC6" s="61"/>
      <c r="EOD6" s="61"/>
      <c r="EOE6" s="61"/>
      <c r="EOF6" s="61"/>
      <c r="EOG6" s="61"/>
      <c r="EOH6" s="61"/>
      <c r="EOI6" s="61"/>
      <c r="EOJ6" s="61"/>
      <c r="EOK6" s="61"/>
      <c r="EOL6" s="61"/>
      <c r="EOM6" s="61"/>
      <c r="EON6" s="61"/>
      <c r="EOO6" s="61"/>
      <c r="EOP6" s="61"/>
      <c r="EOQ6" s="61"/>
      <c r="EOR6" s="61"/>
      <c r="EOS6" s="61"/>
      <c r="EOT6" s="61"/>
      <c r="EOU6" s="61"/>
      <c r="EOV6" s="61"/>
      <c r="EOW6" s="61"/>
      <c r="EOX6" s="61"/>
      <c r="EOY6" s="61"/>
      <c r="EOZ6" s="61"/>
      <c r="EPA6" s="61"/>
      <c r="EPB6" s="61"/>
      <c r="EPC6" s="61"/>
      <c r="EPD6" s="61"/>
      <c r="EPE6" s="61"/>
      <c r="EPF6" s="61"/>
      <c r="EPG6" s="61"/>
      <c r="EPH6" s="61"/>
      <c r="EPI6" s="61"/>
      <c r="EPJ6" s="61"/>
      <c r="EPK6" s="61"/>
      <c r="EPL6" s="61"/>
      <c r="EPM6" s="61"/>
      <c r="EPN6" s="61"/>
      <c r="EPO6" s="61"/>
      <c r="EPP6" s="61"/>
      <c r="EPQ6" s="61"/>
      <c r="EPR6" s="61"/>
      <c r="EPS6" s="61"/>
      <c r="EPT6" s="61"/>
      <c r="EPU6" s="61"/>
      <c r="EPV6" s="61"/>
      <c r="EPW6" s="61"/>
      <c r="EPX6" s="61"/>
      <c r="EPY6" s="61"/>
      <c r="EPZ6" s="61"/>
      <c r="EQA6" s="61"/>
      <c r="EQB6" s="61"/>
      <c r="EQC6" s="61"/>
      <c r="EQD6" s="61"/>
      <c r="EQE6" s="61"/>
      <c r="EQF6" s="61"/>
      <c r="EQG6" s="61"/>
      <c r="EQH6" s="61"/>
      <c r="EQI6" s="61"/>
      <c r="EQJ6" s="61"/>
      <c r="EQK6" s="61"/>
      <c r="EQL6" s="61"/>
      <c r="EQM6" s="61"/>
      <c r="EQN6" s="61"/>
      <c r="EQO6" s="61"/>
      <c r="EQP6" s="61"/>
      <c r="EQQ6" s="61"/>
      <c r="EQR6" s="61"/>
      <c r="EQS6" s="61"/>
      <c r="EQT6" s="61"/>
      <c r="EQU6" s="61"/>
      <c r="EQV6" s="61"/>
      <c r="EQW6" s="61"/>
      <c r="EQX6" s="61"/>
      <c r="EQY6" s="61"/>
      <c r="EQZ6" s="61"/>
      <c r="ERA6" s="61"/>
      <c r="ERB6" s="61"/>
      <c r="ERC6" s="61"/>
      <c r="ERD6" s="61"/>
      <c r="ERE6" s="61"/>
      <c r="ERF6" s="61"/>
      <c r="ERG6" s="61"/>
      <c r="ERH6" s="61"/>
      <c r="ERI6" s="61"/>
      <c r="ERJ6" s="61"/>
      <c r="ERK6" s="61"/>
      <c r="ERL6" s="61"/>
      <c r="ERM6" s="61"/>
      <c r="ERN6" s="61"/>
      <c r="ERO6" s="61"/>
      <c r="ERP6" s="61"/>
      <c r="ERQ6" s="61"/>
      <c r="ERR6" s="61"/>
      <c r="ERS6" s="61"/>
      <c r="ERT6" s="61"/>
      <c r="ERU6" s="61"/>
      <c r="ERV6" s="61"/>
      <c r="ERW6" s="61"/>
      <c r="ERX6" s="61"/>
      <c r="ERY6" s="61"/>
      <c r="ERZ6" s="61"/>
      <c r="ESA6" s="61"/>
      <c r="ESB6" s="61"/>
      <c r="ESC6" s="61"/>
      <c r="ESD6" s="61"/>
      <c r="ESE6" s="61"/>
      <c r="ESF6" s="61"/>
      <c r="ESG6" s="61"/>
      <c r="ESH6" s="61"/>
      <c r="ESI6" s="61"/>
      <c r="ESJ6" s="61"/>
      <c r="ESK6" s="61"/>
      <c r="ESL6" s="61"/>
      <c r="ESM6" s="61"/>
      <c r="ESN6" s="61"/>
      <c r="ESO6" s="61"/>
      <c r="ESP6" s="61"/>
      <c r="ESQ6" s="61"/>
      <c r="ESR6" s="61"/>
      <c r="ESS6" s="61"/>
      <c r="EST6" s="61"/>
      <c r="ESU6" s="61"/>
      <c r="ESV6" s="61"/>
      <c r="ESW6" s="61"/>
      <c r="ESX6" s="61"/>
      <c r="ESY6" s="61"/>
      <c r="ESZ6" s="61"/>
      <c r="ETA6" s="61"/>
      <c r="ETB6" s="61"/>
      <c r="ETC6" s="61"/>
      <c r="ETD6" s="61"/>
      <c r="ETE6" s="61"/>
      <c r="ETF6" s="61"/>
      <c r="ETG6" s="61"/>
      <c r="ETH6" s="61"/>
      <c r="ETI6" s="61"/>
      <c r="ETJ6" s="61"/>
      <c r="ETK6" s="61"/>
      <c r="ETL6" s="61"/>
      <c r="ETM6" s="61"/>
      <c r="ETN6" s="61"/>
      <c r="ETO6" s="61"/>
      <c r="ETP6" s="61"/>
      <c r="ETQ6" s="61"/>
      <c r="ETR6" s="61"/>
      <c r="ETS6" s="61"/>
      <c r="ETT6" s="61"/>
      <c r="ETU6" s="61"/>
      <c r="ETV6" s="61"/>
      <c r="ETW6" s="61"/>
      <c r="ETX6" s="61"/>
      <c r="ETY6" s="61"/>
      <c r="ETZ6" s="61"/>
      <c r="EUA6" s="61"/>
      <c r="EUB6" s="61"/>
      <c r="EUC6" s="61"/>
      <c r="EUD6" s="61"/>
      <c r="EUE6" s="61"/>
      <c r="EUF6" s="61"/>
      <c r="EUG6" s="61"/>
      <c r="EUH6" s="61"/>
      <c r="EUI6" s="61"/>
      <c r="EUJ6" s="61"/>
      <c r="EUK6" s="61"/>
      <c r="EUL6" s="61"/>
      <c r="EUM6" s="61"/>
      <c r="EUN6" s="61"/>
      <c r="EUO6" s="61"/>
      <c r="EUP6" s="61"/>
      <c r="EUQ6" s="61"/>
      <c r="EUR6" s="61"/>
      <c r="EUS6" s="61"/>
      <c r="EUT6" s="61"/>
      <c r="EUU6" s="61"/>
      <c r="EUV6" s="61"/>
      <c r="EUW6" s="61"/>
      <c r="EUX6" s="61"/>
      <c r="EUY6" s="61"/>
      <c r="EUZ6" s="61"/>
      <c r="EVA6" s="61"/>
      <c r="EVB6" s="61"/>
      <c r="EVC6" s="61"/>
      <c r="EVD6" s="61"/>
      <c r="EVE6" s="61"/>
      <c r="EVF6" s="61"/>
      <c r="EVG6" s="61"/>
      <c r="EVH6" s="61"/>
      <c r="EVI6" s="61"/>
      <c r="EVJ6" s="61"/>
      <c r="EVK6" s="61"/>
      <c r="EVL6" s="61"/>
      <c r="EVM6" s="61"/>
      <c r="EVN6" s="61"/>
      <c r="EVO6" s="61"/>
      <c r="EVP6" s="61"/>
      <c r="EVQ6" s="61"/>
      <c r="EVR6" s="61"/>
      <c r="EVS6" s="61"/>
      <c r="EVT6" s="61"/>
      <c r="EVU6" s="61"/>
      <c r="EVV6" s="61"/>
      <c r="EVW6" s="61"/>
      <c r="EVX6" s="61"/>
      <c r="EVY6" s="61"/>
      <c r="EVZ6" s="61"/>
      <c r="EWA6" s="61"/>
      <c r="EWB6" s="61"/>
      <c r="EWC6" s="61"/>
      <c r="EWD6" s="61"/>
      <c r="EWE6" s="61"/>
      <c r="EWF6" s="61"/>
      <c r="EWG6" s="61"/>
      <c r="EWH6" s="61"/>
      <c r="EWI6" s="61"/>
      <c r="EWJ6" s="61"/>
      <c r="EWK6" s="61"/>
      <c r="EWL6" s="61"/>
      <c r="EWM6" s="61"/>
      <c r="EWN6" s="61"/>
      <c r="EWO6" s="61"/>
      <c r="EWP6" s="61"/>
      <c r="EWQ6" s="61"/>
      <c r="EWR6" s="61"/>
      <c r="EWS6" s="61"/>
      <c r="EWT6" s="61"/>
      <c r="EWU6" s="61"/>
      <c r="EWV6" s="61"/>
      <c r="EWW6" s="61"/>
      <c r="EWX6" s="61"/>
      <c r="EWY6" s="61"/>
      <c r="EWZ6" s="61"/>
      <c r="EXA6" s="61"/>
      <c r="EXB6" s="61"/>
      <c r="EXC6" s="61"/>
      <c r="EXD6" s="61"/>
      <c r="EXE6" s="61"/>
      <c r="EXF6" s="61"/>
      <c r="EXG6" s="61"/>
      <c r="EXH6" s="61"/>
      <c r="EXI6" s="61"/>
      <c r="EXJ6" s="61"/>
      <c r="EXK6" s="61"/>
      <c r="EXL6" s="61"/>
      <c r="EXM6" s="61"/>
      <c r="EXN6" s="61"/>
      <c r="EXO6" s="61"/>
      <c r="EXP6" s="61"/>
      <c r="EXQ6" s="61"/>
      <c r="EXR6" s="61"/>
      <c r="EXS6" s="61"/>
      <c r="EXT6" s="61"/>
      <c r="EXU6" s="61"/>
      <c r="EXV6" s="61"/>
      <c r="EXW6" s="61"/>
      <c r="EXX6" s="61"/>
      <c r="EXY6" s="61"/>
      <c r="EXZ6" s="61"/>
      <c r="EYA6" s="61"/>
      <c r="EYB6" s="61"/>
      <c r="EYC6" s="61"/>
      <c r="EYD6" s="61"/>
      <c r="EYE6" s="61"/>
      <c r="EYF6" s="61"/>
      <c r="EYG6" s="61"/>
      <c r="EYH6" s="61"/>
      <c r="EYI6" s="61"/>
      <c r="EYJ6" s="61"/>
      <c r="EYK6" s="61"/>
      <c r="EYL6" s="61"/>
      <c r="EYM6" s="61"/>
      <c r="EYN6" s="61"/>
      <c r="EYO6" s="61"/>
      <c r="EYP6" s="61"/>
      <c r="EYQ6" s="61"/>
      <c r="EYR6" s="61"/>
      <c r="EYS6" s="61"/>
      <c r="EYT6" s="61"/>
      <c r="EYU6" s="61"/>
      <c r="EYV6" s="61"/>
      <c r="EYW6" s="61"/>
      <c r="EYX6" s="61"/>
      <c r="EYY6" s="61"/>
      <c r="EYZ6" s="61"/>
      <c r="EZA6" s="61"/>
      <c r="EZB6" s="61"/>
      <c r="EZC6" s="61"/>
      <c r="EZD6" s="61"/>
      <c r="EZE6" s="61"/>
      <c r="EZF6" s="61"/>
      <c r="EZG6" s="61"/>
      <c r="EZH6" s="61"/>
      <c r="EZI6" s="61"/>
      <c r="EZJ6" s="61"/>
      <c r="EZK6" s="61"/>
      <c r="EZL6" s="61"/>
      <c r="EZM6" s="61"/>
      <c r="EZN6" s="61"/>
      <c r="EZO6" s="61"/>
      <c r="EZP6" s="61"/>
      <c r="EZQ6" s="61"/>
      <c r="EZR6" s="61"/>
      <c r="EZS6" s="61"/>
      <c r="EZT6" s="61"/>
      <c r="EZU6" s="61"/>
      <c r="EZV6" s="61"/>
      <c r="EZW6" s="61"/>
      <c r="EZX6" s="61"/>
      <c r="EZY6" s="61"/>
      <c r="EZZ6" s="61"/>
      <c r="FAA6" s="61"/>
      <c r="FAB6" s="61"/>
      <c r="FAC6" s="61"/>
      <c r="FAD6" s="61"/>
      <c r="FAE6" s="61"/>
      <c r="FAF6" s="61"/>
      <c r="FAG6" s="61"/>
      <c r="FAH6" s="61"/>
      <c r="FAI6" s="61"/>
      <c r="FAJ6" s="61"/>
      <c r="FAK6" s="61"/>
      <c r="FAL6" s="61"/>
      <c r="FAM6" s="61"/>
      <c r="FAN6" s="61"/>
      <c r="FAO6" s="61"/>
      <c r="FAP6" s="61"/>
      <c r="FAQ6" s="61"/>
      <c r="FAR6" s="61"/>
      <c r="FAS6" s="61"/>
      <c r="FAT6" s="61"/>
      <c r="FAU6" s="61"/>
      <c r="FAV6" s="61"/>
      <c r="FAW6" s="61"/>
      <c r="FAX6" s="61"/>
      <c r="FAY6" s="61"/>
      <c r="FAZ6" s="61"/>
      <c r="FBA6" s="61"/>
      <c r="FBB6" s="61"/>
      <c r="FBC6" s="61"/>
      <c r="FBD6" s="61"/>
      <c r="FBE6" s="61"/>
      <c r="FBF6" s="61"/>
      <c r="FBG6" s="61"/>
      <c r="FBH6" s="61"/>
      <c r="FBI6" s="61"/>
      <c r="FBJ6" s="61"/>
      <c r="FBK6" s="61"/>
      <c r="FBL6" s="61"/>
      <c r="FBM6" s="61"/>
      <c r="FBN6" s="61"/>
      <c r="FBO6" s="61"/>
      <c r="FBP6" s="61"/>
      <c r="FBQ6" s="61"/>
      <c r="FBR6" s="61"/>
      <c r="FBS6" s="61"/>
      <c r="FBT6" s="61"/>
      <c r="FBU6" s="61"/>
      <c r="FBV6" s="61"/>
      <c r="FBW6" s="61"/>
      <c r="FBX6" s="61"/>
      <c r="FBY6" s="61"/>
      <c r="FBZ6" s="61"/>
      <c r="FCA6" s="61"/>
      <c r="FCB6" s="61"/>
      <c r="FCC6" s="61"/>
      <c r="FCD6" s="61"/>
      <c r="FCE6" s="61"/>
      <c r="FCF6" s="61"/>
      <c r="FCG6" s="61"/>
      <c r="FCH6" s="61"/>
      <c r="FCI6" s="61"/>
      <c r="FCJ6" s="61"/>
      <c r="FCK6" s="61"/>
      <c r="FCL6" s="61"/>
      <c r="FCM6" s="61"/>
      <c r="FCN6" s="61"/>
      <c r="FCO6" s="61"/>
      <c r="FCP6" s="61"/>
      <c r="FCQ6" s="61"/>
      <c r="FCR6" s="61"/>
      <c r="FCS6" s="61"/>
      <c r="FCT6" s="61"/>
      <c r="FCU6" s="61"/>
      <c r="FCV6" s="61"/>
      <c r="FCW6" s="61"/>
      <c r="FCX6" s="61"/>
      <c r="FCY6" s="61"/>
      <c r="FCZ6" s="61"/>
      <c r="FDA6" s="61"/>
      <c r="FDB6" s="61"/>
      <c r="FDC6" s="61"/>
      <c r="FDD6" s="61"/>
      <c r="FDE6" s="61"/>
      <c r="FDF6" s="61"/>
      <c r="FDG6" s="61"/>
      <c r="FDH6" s="61"/>
      <c r="FDI6" s="61"/>
      <c r="FDJ6" s="61"/>
      <c r="FDK6" s="61"/>
      <c r="FDL6" s="61"/>
      <c r="FDM6" s="61"/>
      <c r="FDN6" s="61"/>
      <c r="FDO6" s="61"/>
      <c r="FDP6" s="61"/>
      <c r="FDQ6" s="61"/>
      <c r="FDR6" s="61"/>
      <c r="FDS6" s="61"/>
      <c r="FDT6" s="61"/>
      <c r="FDU6" s="61"/>
      <c r="FDV6" s="61"/>
      <c r="FDW6" s="61"/>
      <c r="FDX6" s="61"/>
      <c r="FDY6" s="61"/>
      <c r="FDZ6" s="61"/>
      <c r="FEA6" s="61"/>
      <c r="FEB6" s="61"/>
      <c r="FEC6" s="61"/>
      <c r="FED6" s="61"/>
      <c r="FEE6" s="61"/>
      <c r="FEF6" s="61"/>
      <c r="FEG6" s="61"/>
      <c r="FEH6" s="61"/>
      <c r="FEI6" s="61"/>
      <c r="FEJ6" s="61"/>
      <c r="FEK6" s="61"/>
      <c r="FEL6" s="61"/>
      <c r="FEM6" s="61"/>
      <c r="FEN6" s="61"/>
      <c r="FEO6" s="61"/>
      <c r="FEP6" s="61"/>
      <c r="FEQ6" s="61"/>
      <c r="FER6" s="61"/>
      <c r="FES6" s="61"/>
      <c r="FET6" s="61"/>
      <c r="FEU6" s="61"/>
      <c r="FEV6" s="61"/>
      <c r="FEW6" s="61"/>
      <c r="FEX6" s="61"/>
      <c r="FEY6" s="61"/>
      <c r="FEZ6" s="61"/>
      <c r="FFA6" s="61"/>
      <c r="FFB6" s="61"/>
      <c r="FFC6" s="61"/>
      <c r="FFD6" s="61"/>
      <c r="FFE6" s="61"/>
      <c r="FFF6" s="61"/>
      <c r="FFG6" s="61"/>
      <c r="FFH6" s="61"/>
      <c r="FFI6" s="61"/>
      <c r="FFJ6" s="61"/>
      <c r="FFK6" s="61"/>
      <c r="FFL6" s="61"/>
      <c r="FFM6" s="61"/>
      <c r="FFN6" s="61"/>
      <c r="FFO6" s="61"/>
      <c r="FFP6" s="61"/>
      <c r="FFQ6" s="61"/>
      <c r="FFR6" s="61"/>
      <c r="FFS6" s="61"/>
      <c r="FFT6" s="61"/>
      <c r="FFU6" s="61"/>
      <c r="FFV6" s="61"/>
      <c r="FFW6" s="61"/>
      <c r="FFX6" s="61"/>
      <c r="FFY6" s="61"/>
      <c r="FFZ6" s="61"/>
      <c r="FGA6" s="61"/>
      <c r="FGB6" s="61"/>
      <c r="FGC6" s="61"/>
      <c r="FGD6" s="61"/>
      <c r="FGE6" s="61"/>
      <c r="FGF6" s="61"/>
      <c r="FGG6" s="61"/>
      <c r="FGH6" s="61"/>
      <c r="FGI6" s="61"/>
      <c r="FGJ6" s="61"/>
      <c r="FGK6" s="61"/>
      <c r="FGL6" s="61"/>
      <c r="FGM6" s="61"/>
      <c r="FGN6" s="61"/>
      <c r="FGO6" s="61"/>
      <c r="FGP6" s="61"/>
      <c r="FGQ6" s="61"/>
      <c r="FGR6" s="61"/>
      <c r="FGS6" s="61"/>
      <c r="FGT6" s="61"/>
      <c r="FGU6" s="61"/>
      <c r="FGV6" s="61"/>
      <c r="FGW6" s="61"/>
      <c r="FGX6" s="61"/>
      <c r="FGY6" s="61"/>
      <c r="FGZ6" s="61"/>
      <c r="FHA6" s="61"/>
      <c r="FHB6" s="61"/>
      <c r="FHC6" s="61"/>
      <c r="FHD6" s="61"/>
      <c r="FHE6" s="61"/>
      <c r="FHF6" s="61"/>
      <c r="FHG6" s="61"/>
      <c r="FHH6" s="61"/>
      <c r="FHI6" s="61"/>
      <c r="FHJ6" s="61"/>
      <c r="FHK6" s="61"/>
      <c r="FHL6" s="61"/>
      <c r="FHM6" s="61"/>
      <c r="FHN6" s="61"/>
      <c r="FHO6" s="61"/>
      <c r="FHP6" s="61"/>
      <c r="FHQ6" s="61"/>
      <c r="FHR6" s="61"/>
      <c r="FHS6" s="61"/>
      <c r="FHT6" s="61"/>
      <c r="FHU6" s="61"/>
      <c r="FHV6" s="61"/>
      <c r="FHW6" s="61"/>
      <c r="FHX6" s="61"/>
      <c r="FHY6" s="61"/>
      <c r="FHZ6" s="61"/>
      <c r="FIA6" s="61"/>
      <c r="FIB6" s="61"/>
      <c r="FIC6" s="61"/>
      <c r="FID6" s="61"/>
      <c r="FIE6" s="61"/>
      <c r="FIF6" s="61"/>
      <c r="FIG6" s="61"/>
      <c r="FIH6" s="61"/>
      <c r="FII6" s="61"/>
      <c r="FIJ6" s="61"/>
      <c r="FIK6" s="61"/>
      <c r="FIL6" s="61"/>
      <c r="FIM6" s="61"/>
      <c r="FIN6" s="61"/>
      <c r="FIO6" s="61"/>
      <c r="FIP6" s="61"/>
      <c r="FIQ6" s="61"/>
      <c r="FIR6" s="61"/>
      <c r="FIS6" s="61"/>
      <c r="FIT6" s="61"/>
      <c r="FIU6" s="61"/>
      <c r="FIV6" s="61"/>
      <c r="FIW6" s="61"/>
      <c r="FIX6" s="61"/>
      <c r="FIY6" s="61"/>
      <c r="FIZ6" s="61"/>
      <c r="FJA6" s="61"/>
      <c r="FJB6" s="61"/>
      <c r="FJC6" s="61"/>
      <c r="FJD6" s="61"/>
      <c r="FJE6" s="61"/>
      <c r="FJF6" s="61"/>
      <c r="FJG6" s="61"/>
      <c r="FJH6" s="61"/>
      <c r="FJI6" s="61"/>
      <c r="FJJ6" s="61"/>
      <c r="FJK6" s="61"/>
      <c r="FJL6" s="61"/>
      <c r="FJM6" s="61"/>
      <c r="FJN6" s="61"/>
      <c r="FJO6" s="61"/>
      <c r="FJP6" s="61"/>
      <c r="FJQ6" s="61"/>
      <c r="FJR6" s="61"/>
      <c r="FJS6" s="61"/>
      <c r="FJT6" s="61"/>
      <c r="FJU6" s="61"/>
      <c r="FJV6" s="61"/>
      <c r="FJW6" s="61"/>
      <c r="FJX6" s="61"/>
      <c r="FJY6" s="61"/>
      <c r="FJZ6" s="61"/>
      <c r="FKA6" s="61"/>
      <c r="FKB6" s="61"/>
      <c r="FKC6" s="61"/>
      <c r="FKD6" s="61"/>
      <c r="FKE6" s="61"/>
      <c r="FKF6" s="61"/>
      <c r="FKG6" s="61"/>
      <c r="FKH6" s="61"/>
      <c r="FKI6" s="61"/>
      <c r="FKJ6" s="61"/>
      <c r="FKK6" s="61"/>
      <c r="FKL6" s="61"/>
      <c r="FKM6" s="61"/>
      <c r="FKN6" s="61"/>
      <c r="FKO6" s="61"/>
      <c r="FKP6" s="61"/>
      <c r="FKQ6" s="61"/>
      <c r="FKR6" s="61"/>
      <c r="FKS6" s="61"/>
      <c r="FKT6" s="61"/>
      <c r="FKU6" s="61"/>
      <c r="FKV6" s="61"/>
      <c r="FKW6" s="61"/>
      <c r="FKX6" s="61"/>
      <c r="FKY6" s="61"/>
      <c r="FKZ6" s="61"/>
      <c r="FLA6" s="61"/>
      <c r="FLB6" s="61"/>
      <c r="FLC6" s="61"/>
      <c r="FLD6" s="61"/>
      <c r="FLE6" s="61"/>
      <c r="FLF6" s="61"/>
      <c r="FLG6" s="61"/>
      <c r="FLH6" s="61"/>
      <c r="FLI6" s="61"/>
      <c r="FLJ6" s="61"/>
      <c r="FLK6" s="61"/>
      <c r="FLL6" s="61"/>
      <c r="FLM6" s="61"/>
      <c r="FLN6" s="61"/>
      <c r="FLO6" s="61"/>
      <c r="FLP6" s="61"/>
      <c r="FLQ6" s="61"/>
      <c r="FLR6" s="61"/>
      <c r="FLS6" s="61"/>
      <c r="FLT6" s="61"/>
      <c r="FLU6" s="61"/>
      <c r="FLV6" s="61"/>
      <c r="FLW6" s="61"/>
      <c r="FLX6" s="61"/>
      <c r="FLY6" s="61"/>
      <c r="FLZ6" s="61"/>
      <c r="FMA6" s="61"/>
      <c r="FMB6" s="61"/>
      <c r="FMC6" s="61"/>
      <c r="FMD6" s="61"/>
      <c r="FME6" s="61"/>
      <c r="FMF6" s="61"/>
      <c r="FMG6" s="61"/>
      <c r="FMH6" s="61"/>
      <c r="FMI6" s="61"/>
      <c r="FMJ6" s="61"/>
      <c r="FMK6" s="61"/>
      <c r="FML6" s="61"/>
      <c r="FMM6" s="61"/>
      <c r="FMN6" s="61"/>
      <c r="FMO6" s="61"/>
      <c r="FMP6" s="61"/>
      <c r="FMQ6" s="61"/>
      <c r="FMR6" s="61"/>
      <c r="FMS6" s="61"/>
      <c r="FMT6" s="61"/>
      <c r="FMU6" s="61"/>
      <c r="FMV6" s="61"/>
      <c r="FMW6" s="61"/>
      <c r="FMX6" s="61"/>
      <c r="FMY6" s="61"/>
      <c r="FMZ6" s="61"/>
      <c r="FNA6" s="61"/>
      <c r="FNB6" s="61"/>
      <c r="FNC6" s="61"/>
      <c r="FND6" s="61"/>
      <c r="FNE6" s="61"/>
      <c r="FNF6" s="61"/>
      <c r="FNG6" s="61"/>
      <c r="FNH6" s="61"/>
      <c r="FNI6" s="61"/>
      <c r="FNJ6" s="61"/>
      <c r="FNK6" s="61"/>
      <c r="FNL6" s="61"/>
      <c r="FNM6" s="61"/>
      <c r="FNN6" s="61"/>
      <c r="FNO6" s="61"/>
      <c r="FNP6" s="61"/>
      <c r="FNQ6" s="61"/>
      <c r="FNR6" s="61"/>
      <c r="FNS6" s="61"/>
      <c r="FNT6" s="61"/>
      <c r="FNU6" s="61"/>
      <c r="FNV6" s="61"/>
      <c r="FNW6" s="61"/>
      <c r="FNX6" s="61"/>
      <c r="FNY6" s="61"/>
      <c r="FNZ6" s="61"/>
      <c r="FOA6" s="61"/>
      <c r="FOB6" s="61"/>
      <c r="FOC6" s="61"/>
      <c r="FOD6" s="61"/>
      <c r="FOE6" s="61"/>
      <c r="FOF6" s="61"/>
      <c r="FOG6" s="61"/>
      <c r="FOH6" s="61"/>
      <c r="FOI6" s="61"/>
      <c r="FOJ6" s="61"/>
      <c r="FOK6" s="61"/>
      <c r="FOL6" s="61"/>
      <c r="FOM6" s="61"/>
      <c r="FON6" s="61"/>
      <c r="FOO6" s="61"/>
      <c r="FOP6" s="61"/>
      <c r="FOQ6" s="61"/>
      <c r="FOR6" s="61"/>
      <c r="FOS6" s="61"/>
      <c r="FOT6" s="61"/>
      <c r="FOU6" s="61"/>
      <c r="FOV6" s="61"/>
      <c r="FOW6" s="61"/>
      <c r="FOX6" s="61"/>
      <c r="FOY6" s="61"/>
      <c r="FOZ6" s="61"/>
      <c r="FPA6" s="61"/>
      <c r="FPB6" s="61"/>
      <c r="FPC6" s="61"/>
      <c r="FPD6" s="61"/>
      <c r="FPE6" s="61"/>
      <c r="FPF6" s="61"/>
      <c r="FPG6" s="61"/>
      <c r="FPH6" s="61"/>
      <c r="FPI6" s="61"/>
      <c r="FPJ6" s="61"/>
      <c r="FPK6" s="61"/>
      <c r="FPL6" s="61"/>
      <c r="FPM6" s="61"/>
      <c r="FPN6" s="61"/>
      <c r="FPO6" s="61"/>
      <c r="FPP6" s="61"/>
      <c r="FPQ6" s="61"/>
      <c r="FPR6" s="61"/>
      <c r="FPS6" s="61"/>
      <c r="FPT6" s="61"/>
      <c r="FPU6" s="61"/>
      <c r="FPV6" s="61"/>
      <c r="FPW6" s="61"/>
      <c r="FPX6" s="61"/>
      <c r="FPY6" s="61"/>
      <c r="FPZ6" s="61"/>
      <c r="FQA6" s="61"/>
      <c r="FQB6" s="61"/>
      <c r="FQC6" s="61"/>
      <c r="FQD6" s="61"/>
      <c r="FQE6" s="61"/>
      <c r="FQF6" s="61"/>
      <c r="FQG6" s="61"/>
      <c r="FQH6" s="61"/>
      <c r="FQI6" s="61"/>
      <c r="FQJ6" s="61"/>
      <c r="FQK6" s="61"/>
      <c r="FQL6" s="61"/>
      <c r="FQM6" s="61"/>
      <c r="FQN6" s="61"/>
      <c r="FQO6" s="61"/>
      <c r="FQP6" s="61"/>
      <c r="FQQ6" s="61"/>
      <c r="FQR6" s="61"/>
      <c r="FQS6" s="61"/>
      <c r="FQT6" s="61"/>
      <c r="FQU6" s="61"/>
      <c r="FQV6" s="61"/>
      <c r="FQW6" s="61"/>
      <c r="FQX6" s="61"/>
      <c r="FQY6" s="61"/>
      <c r="FQZ6" s="61"/>
      <c r="FRA6" s="61"/>
      <c r="FRB6" s="61"/>
      <c r="FRC6" s="61"/>
      <c r="FRD6" s="61"/>
      <c r="FRE6" s="61"/>
      <c r="FRF6" s="61"/>
      <c r="FRG6" s="61"/>
      <c r="FRH6" s="61"/>
      <c r="FRI6" s="61"/>
      <c r="FRJ6" s="61"/>
      <c r="FRK6" s="61"/>
      <c r="FRL6" s="61"/>
      <c r="FRM6" s="61"/>
      <c r="FRN6" s="61"/>
      <c r="FRO6" s="61"/>
      <c r="FRP6" s="61"/>
      <c r="FRQ6" s="61"/>
      <c r="FRR6" s="61"/>
      <c r="FRS6" s="61"/>
      <c r="FRT6" s="61"/>
      <c r="FRU6" s="61"/>
      <c r="FRV6" s="61"/>
      <c r="FRW6" s="61"/>
      <c r="FRX6" s="61"/>
      <c r="FRY6" s="61"/>
      <c r="FRZ6" s="61"/>
      <c r="FSA6" s="61"/>
      <c r="FSB6" s="61"/>
      <c r="FSC6" s="61"/>
      <c r="FSD6" s="61"/>
      <c r="FSE6" s="61"/>
      <c r="FSF6" s="61"/>
      <c r="FSG6" s="61"/>
      <c r="FSH6" s="61"/>
      <c r="FSI6" s="61"/>
      <c r="FSJ6" s="61"/>
      <c r="FSK6" s="61"/>
      <c r="FSL6" s="61"/>
      <c r="FSM6" s="61"/>
      <c r="FSN6" s="61"/>
      <c r="FSO6" s="61"/>
      <c r="FSP6" s="61"/>
      <c r="FSQ6" s="61"/>
      <c r="FSR6" s="61"/>
      <c r="FSS6" s="61"/>
      <c r="FST6" s="61"/>
      <c r="FSU6" s="61"/>
      <c r="FSV6" s="61"/>
      <c r="FSW6" s="61"/>
      <c r="FSX6" s="61"/>
      <c r="FSY6" s="61"/>
      <c r="FSZ6" s="61"/>
      <c r="FTA6" s="61"/>
      <c r="FTB6" s="61"/>
      <c r="FTC6" s="61"/>
      <c r="FTD6" s="61"/>
      <c r="FTE6" s="61"/>
      <c r="FTF6" s="61"/>
      <c r="FTG6" s="61"/>
      <c r="FTH6" s="61"/>
      <c r="FTI6" s="61"/>
      <c r="FTJ6" s="61"/>
      <c r="FTK6" s="61"/>
      <c r="FTL6" s="61"/>
      <c r="FTM6" s="61"/>
      <c r="FTN6" s="61"/>
      <c r="FTO6" s="61"/>
      <c r="FTP6" s="61"/>
      <c r="FTQ6" s="61"/>
      <c r="FTR6" s="61"/>
      <c r="FTS6" s="61"/>
      <c r="FTT6" s="61"/>
      <c r="FTU6" s="61"/>
      <c r="FTV6" s="61"/>
      <c r="FTW6" s="61"/>
      <c r="FTX6" s="61"/>
      <c r="FTY6" s="61"/>
      <c r="FTZ6" s="61"/>
      <c r="FUA6" s="61"/>
      <c r="FUB6" s="61"/>
      <c r="FUC6" s="61"/>
      <c r="FUD6" s="61"/>
      <c r="FUE6" s="61"/>
      <c r="FUF6" s="61"/>
      <c r="FUG6" s="61"/>
      <c r="FUH6" s="61"/>
      <c r="FUI6" s="61"/>
      <c r="FUJ6" s="61"/>
      <c r="FUK6" s="61"/>
      <c r="FUL6" s="61"/>
      <c r="FUM6" s="61"/>
      <c r="FUN6" s="61"/>
      <c r="FUO6" s="61"/>
      <c r="FUP6" s="61"/>
      <c r="FUQ6" s="61"/>
      <c r="FUR6" s="61"/>
      <c r="FUS6" s="61"/>
      <c r="FUT6" s="61"/>
      <c r="FUU6" s="61"/>
      <c r="FUV6" s="61"/>
      <c r="FUW6" s="61"/>
      <c r="FUX6" s="61"/>
      <c r="FUY6" s="61"/>
      <c r="FUZ6" s="61"/>
      <c r="FVA6" s="61"/>
      <c r="FVB6" s="61"/>
      <c r="FVC6" s="61"/>
      <c r="FVD6" s="61"/>
      <c r="FVE6" s="61"/>
      <c r="FVF6" s="61"/>
      <c r="FVG6" s="61"/>
      <c r="FVH6" s="61"/>
      <c r="FVI6" s="61"/>
      <c r="FVJ6" s="61"/>
      <c r="FVK6" s="61"/>
      <c r="FVL6" s="61"/>
      <c r="FVM6" s="61"/>
      <c r="FVN6" s="61"/>
      <c r="FVO6" s="61"/>
      <c r="FVP6" s="61"/>
      <c r="FVQ6" s="61"/>
      <c r="FVR6" s="61"/>
      <c r="FVS6" s="61"/>
      <c r="FVT6" s="61"/>
      <c r="FVU6" s="61"/>
      <c r="FVV6" s="61"/>
      <c r="FVW6" s="61"/>
      <c r="FVX6" s="61"/>
      <c r="FVY6" s="61"/>
      <c r="FVZ6" s="61"/>
      <c r="FWA6" s="61"/>
      <c r="FWB6" s="61"/>
      <c r="FWC6" s="61"/>
      <c r="FWD6" s="61"/>
      <c r="FWE6" s="61"/>
      <c r="FWF6" s="61"/>
      <c r="FWG6" s="61"/>
      <c r="FWH6" s="61"/>
      <c r="FWI6" s="61"/>
      <c r="FWJ6" s="61"/>
      <c r="FWK6" s="61"/>
      <c r="FWL6" s="61"/>
      <c r="FWM6" s="61"/>
      <c r="FWN6" s="61"/>
      <c r="FWO6" s="61"/>
      <c r="FWP6" s="61"/>
      <c r="FWQ6" s="61"/>
      <c r="FWR6" s="61"/>
      <c r="FWS6" s="61"/>
      <c r="FWT6" s="61"/>
      <c r="FWU6" s="61"/>
      <c r="FWV6" s="61"/>
      <c r="FWW6" s="61"/>
      <c r="FWX6" s="61"/>
      <c r="FWY6" s="61"/>
      <c r="FWZ6" s="61"/>
      <c r="FXA6" s="61"/>
      <c r="FXB6" s="61"/>
      <c r="FXC6" s="61"/>
      <c r="FXD6" s="61"/>
      <c r="FXE6" s="61"/>
      <c r="FXF6" s="61"/>
      <c r="FXG6" s="61"/>
      <c r="FXH6" s="61"/>
      <c r="FXI6" s="61"/>
      <c r="FXJ6" s="61"/>
      <c r="FXK6" s="61"/>
      <c r="FXL6" s="61"/>
      <c r="FXM6" s="61"/>
      <c r="FXN6" s="61"/>
      <c r="FXO6" s="61"/>
      <c r="FXP6" s="61"/>
      <c r="FXQ6" s="61"/>
      <c r="FXR6" s="61"/>
      <c r="FXS6" s="61"/>
      <c r="FXT6" s="61"/>
      <c r="FXU6" s="61"/>
      <c r="FXV6" s="61"/>
      <c r="FXW6" s="61"/>
      <c r="FXX6" s="61"/>
      <c r="FXY6" s="61"/>
      <c r="FXZ6" s="61"/>
      <c r="FYA6" s="61"/>
      <c r="FYB6" s="61"/>
      <c r="FYC6" s="61"/>
      <c r="FYD6" s="61"/>
      <c r="FYE6" s="61"/>
      <c r="FYF6" s="61"/>
      <c r="FYG6" s="61"/>
      <c r="FYH6" s="61"/>
      <c r="FYI6" s="61"/>
      <c r="FYJ6" s="61"/>
      <c r="FYK6" s="61"/>
      <c r="FYL6" s="61"/>
      <c r="FYM6" s="61"/>
      <c r="FYN6" s="61"/>
      <c r="FYO6" s="61"/>
      <c r="FYP6" s="61"/>
      <c r="FYQ6" s="61"/>
      <c r="FYR6" s="61"/>
      <c r="FYS6" s="61"/>
      <c r="FYT6" s="61"/>
      <c r="FYU6" s="61"/>
      <c r="FYV6" s="61"/>
      <c r="FYW6" s="61"/>
      <c r="FYX6" s="61"/>
      <c r="FYY6" s="61"/>
      <c r="FYZ6" s="61"/>
      <c r="FZA6" s="61"/>
      <c r="FZB6" s="61"/>
      <c r="FZC6" s="61"/>
      <c r="FZD6" s="61"/>
      <c r="FZE6" s="61"/>
      <c r="FZF6" s="61"/>
      <c r="FZG6" s="61"/>
      <c r="FZH6" s="61"/>
      <c r="FZI6" s="61"/>
      <c r="FZJ6" s="61"/>
      <c r="FZK6" s="61"/>
      <c r="FZL6" s="61"/>
      <c r="FZM6" s="61"/>
      <c r="FZN6" s="61"/>
      <c r="FZO6" s="61"/>
      <c r="FZP6" s="61"/>
      <c r="FZQ6" s="61"/>
      <c r="FZR6" s="61"/>
      <c r="FZS6" s="61"/>
      <c r="FZT6" s="61"/>
      <c r="FZU6" s="61"/>
      <c r="FZV6" s="61"/>
      <c r="FZW6" s="61"/>
      <c r="FZX6" s="61"/>
      <c r="FZY6" s="61"/>
      <c r="FZZ6" s="61"/>
      <c r="GAA6" s="61"/>
      <c r="GAB6" s="61"/>
      <c r="GAC6" s="61"/>
      <c r="GAD6" s="61"/>
      <c r="GAE6" s="61"/>
      <c r="GAF6" s="61"/>
      <c r="GAG6" s="61"/>
      <c r="GAH6" s="61"/>
      <c r="GAI6" s="61"/>
      <c r="GAJ6" s="61"/>
      <c r="GAK6" s="61"/>
      <c r="GAL6" s="61"/>
      <c r="GAM6" s="61"/>
      <c r="GAN6" s="61"/>
      <c r="GAO6" s="61"/>
      <c r="GAP6" s="61"/>
      <c r="GAQ6" s="61"/>
      <c r="GAR6" s="61"/>
      <c r="GAS6" s="61"/>
      <c r="GAT6" s="61"/>
      <c r="GAU6" s="61"/>
      <c r="GAV6" s="61"/>
      <c r="GAW6" s="61"/>
      <c r="GAX6" s="61"/>
      <c r="GAY6" s="61"/>
      <c r="GAZ6" s="61"/>
      <c r="GBA6" s="61"/>
      <c r="GBB6" s="61"/>
      <c r="GBC6" s="61"/>
      <c r="GBD6" s="61"/>
      <c r="GBE6" s="61"/>
      <c r="GBF6" s="61"/>
      <c r="GBG6" s="61"/>
      <c r="GBH6" s="61"/>
      <c r="GBI6" s="61"/>
      <c r="GBJ6" s="61"/>
      <c r="GBK6" s="61"/>
      <c r="GBL6" s="61"/>
      <c r="GBM6" s="61"/>
      <c r="GBN6" s="61"/>
      <c r="GBO6" s="61"/>
      <c r="GBP6" s="61"/>
      <c r="GBQ6" s="61"/>
      <c r="GBR6" s="61"/>
      <c r="GBS6" s="61"/>
      <c r="GBT6" s="61"/>
      <c r="GBU6" s="61"/>
      <c r="GBV6" s="61"/>
      <c r="GBW6" s="61"/>
      <c r="GBX6" s="61"/>
      <c r="GBY6" s="61"/>
      <c r="GBZ6" s="61"/>
      <c r="GCA6" s="61"/>
      <c r="GCB6" s="61"/>
      <c r="GCC6" s="61"/>
      <c r="GCD6" s="61"/>
      <c r="GCE6" s="61"/>
      <c r="GCF6" s="61"/>
      <c r="GCG6" s="61"/>
      <c r="GCH6" s="61"/>
      <c r="GCI6" s="61"/>
      <c r="GCJ6" s="61"/>
      <c r="GCK6" s="61"/>
      <c r="GCL6" s="61"/>
      <c r="GCM6" s="61"/>
      <c r="GCN6" s="61"/>
      <c r="GCO6" s="61"/>
      <c r="GCP6" s="61"/>
      <c r="GCQ6" s="61"/>
      <c r="GCR6" s="61"/>
      <c r="GCS6" s="61"/>
      <c r="GCT6" s="61"/>
      <c r="GCU6" s="61"/>
      <c r="GCV6" s="61"/>
      <c r="GCW6" s="61"/>
      <c r="GCX6" s="61"/>
      <c r="GCY6" s="61"/>
      <c r="GCZ6" s="61"/>
      <c r="GDA6" s="61"/>
      <c r="GDB6" s="61"/>
      <c r="GDC6" s="61"/>
      <c r="GDD6" s="61"/>
      <c r="GDE6" s="61"/>
      <c r="GDF6" s="61"/>
      <c r="GDG6" s="61"/>
      <c r="GDH6" s="61"/>
      <c r="GDI6" s="61"/>
      <c r="GDJ6" s="61"/>
      <c r="GDK6" s="61"/>
      <c r="GDL6" s="61"/>
      <c r="GDM6" s="61"/>
      <c r="GDN6" s="61"/>
      <c r="GDO6" s="61"/>
      <c r="GDP6" s="61"/>
      <c r="GDQ6" s="61"/>
      <c r="GDR6" s="61"/>
      <c r="GDS6" s="61"/>
      <c r="GDT6" s="61"/>
      <c r="GDU6" s="61"/>
      <c r="GDV6" s="61"/>
      <c r="GDW6" s="61"/>
      <c r="GDX6" s="61"/>
      <c r="GDY6" s="61"/>
      <c r="GDZ6" s="61"/>
      <c r="GEA6" s="61"/>
      <c r="GEB6" s="61"/>
      <c r="GEC6" s="61"/>
      <c r="GED6" s="61"/>
      <c r="GEE6" s="61"/>
      <c r="GEF6" s="61"/>
      <c r="GEG6" s="61"/>
      <c r="GEH6" s="61"/>
      <c r="GEI6" s="61"/>
      <c r="GEJ6" s="61"/>
      <c r="GEK6" s="61"/>
      <c r="GEL6" s="61"/>
      <c r="GEM6" s="61"/>
      <c r="GEN6" s="61"/>
      <c r="GEO6" s="61"/>
      <c r="GEP6" s="61"/>
      <c r="GEQ6" s="61"/>
      <c r="GER6" s="61"/>
      <c r="GES6" s="61"/>
      <c r="GET6" s="61"/>
      <c r="GEU6" s="61"/>
      <c r="GEV6" s="61"/>
      <c r="GEW6" s="61"/>
      <c r="GEX6" s="61"/>
      <c r="GEY6" s="61"/>
      <c r="GEZ6" s="61"/>
      <c r="GFA6" s="61"/>
      <c r="GFB6" s="61"/>
      <c r="GFC6" s="61"/>
      <c r="GFD6" s="61"/>
      <c r="GFE6" s="61"/>
      <c r="GFF6" s="61"/>
      <c r="GFG6" s="61"/>
      <c r="GFH6" s="61"/>
      <c r="GFI6" s="61"/>
      <c r="GFJ6" s="61"/>
      <c r="GFK6" s="61"/>
      <c r="GFL6" s="61"/>
      <c r="GFM6" s="61"/>
      <c r="GFN6" s="61"/>
      <c r="GFO6" s="61"/>
      <c r="GFP6" s="61"/>
      <c r="GFQ6" s="61"/>
      <c r="GFR6" s="61"/>
      <c r="GFS6" s="61"/>
      <c r="GFT6" s="61"/>
      <c r="GFU6" s="61"/>
      <c r="GFV6" s="61"/>
      <c r="GFW6" s="61"/>
      <c r="GFX6" s="61"/>
      <c r="GFY6" s="61"/>
      <c r="GFZ6" s="61"/>
      <c r="GGA6" s="61"/>
      <c r="GGB6" s="61"/>
      <c r="GGC6" s="61"/>
      <c r="GGD6" s="61"/>
      <c r="GGE6" s="61"/>
      <c r="GGF6" s="61"/>
      <c r="GGG6" s="61"/>
      <c r="GGH6" s="61"/>
      <c r="GGI6" s="61"/>
      <c r="GGJ6" s="61"/>
      <c r="GGK6" s="61"/>
      <c r="GGL6" s="61"/>
      <c r="GGM6" s="61"/>
      <c r="GGN6" s="61"/>
      <c r="GGO6" s="61"/>
      <c r="GGP6" s="61"/>
      <c r="GGQ6" s="61"/>
      <c r="GGR6" s="61"/>
      <c r="GGS6" s="61"/>
      <c r="GGT6" s="61"/>
      <c r="GGU6" s="61"/>
      <c r="GGV6" s="61"/>
      <c r="GGW6" s="61"/>
      <c r="GGX6" s="61"/>
      <c r="GGY6" s="61"/>
      <c r="GGZ6" s="61"/>
      <c r="GHA6" s="61"/>
      <c r="GHB6" s="61"/>
      <c r="GHC6" s="61"/>
      <c r="GHD6" s="61"/>
      <c r="GHE6" s="61"/>
      <c r="GHF6" s="61"/>
      <c r="GHG6" s="61"/>
      <c r="GHH6" s="61"/>
      <c r="GHI6" s="61"/>
      <c r="GHJ6" s="61"/>
      <c r="GHK6" s="61"/>
      <c r="GHL6" s="61"/>
      <c r="GHM6" s="61"/>
      <c r="GHN6" s="61"/>
      <c r="GHO6" s="61"/>
      <c r="GHP6" s="61"/>
      <c r="GHQ6" s="61"/>
      <c r="GHR6" s="61"/>
      <c r="GHS6" s="61"/>
      <c r="GHT6" s="61"/>
      <c r="GHU6" s="61"/>
      <c r="GHV6" s="61"/>
      <c r="GHW6" s="61"/>
      <c r="GHX6" s="61"/>
      <c r="GHY6" s="61"/>
      <c r="GHZ6" s="61"/>
      <c r="GIA6" s="61"/>
      <c r="GIB6" s="61"/>
      <c r="GIC6" s="61"/>
      <c r="GID6" s="61"/>
      <c r="GIE6" s="61"/>
      <c r="GIF6" s="61"/>
      <c r="GIG6" s="61"/>
      <c r="GIH6" s="61"/>
      <c r="GII6" s="61"/>
      <c r="GIJ6" s="61"/>
      <c r="GIK6" s="61"/>
      <c r="GIL6" s="61"/>
      <c r="GIM6" s="61"/>
      <c r="GIN6" s="61"/>
      <c r="GIO6" s="61"/>
      <c r="GIP6" s="61"/>
      <c r="GIQ6" s="61"/>
      <c r="GIR6" s="61"/>
      <c r="GIS6" s="61"/>
      <c r="GIT6" s="61"/>
      <c r="GIU6" s="61"/>
      <c r="GIV6" s="61"/>
      <c r="GIW6" s="61"/>
      <c r="GIX6" s="61"/>
      <c r="GIY6" s="61"/>
      <c r="GIZ6" s="61"/>
      <c r="GJA6" s="61"/>
      <c r="GJB6" s="61"/>
      <c r="GJC6" s="61"/>
      <c r="GJD6" s="61"/>
      <c r="GJE6" s="61"/>
      <c r="GJF6" s="61"/>
      <c r="GJG6" s="61"/>
      <c r="GJH6" s="61"/>
      <c r="GJI6" s="61"/>
      <c r="GJJ6" s="61"/>
      <c r="GJK6" s="61"/>
      <c r="GJL6" s="61"/>
      <c r="GJM6" s="61"/>
      <c r="GJN6" s="61"/>
      <c r="GJO6" s="61"/>
      <c r="GJP6" s="61"/>
      <c r="GJQ6" s="61"/>
      <c r="GJR6" s="61"/>
      <c r="GJS6" s="61"/>
      <c r="GJT6" s="61"/>
      <c r="GJU6" s="61"/>
      <c r="GJV6" s="61"/>
      <c r="GJW6" s="61"/>
      <c r="GJX6" s="61"/>
      <c r="GJY6" s="61"/>
      <c r="GJZ6" s="61"/>
      <c r="GKA6" s="61"/>
      <c r="GKB6" s="61"/>
      <c r="GKC6" s="61"/>
      <c r="GKD6" s="61"/>
      <c r="GKE6" s="61"/>
      <c r="GKF6" s="61"/>
      <c r="GKG6" s="61"/>
      <c r="GKH6" s="61"/>
      <c r="GKI6" s="61"/>
      <c r="GKJ6" s="61"/>
      <c r="GKK6" s="61"/>
      <c r="GKL6" s="61"/>
      <c r="GKM6" s="61"/>
      <c r="GKN6" s="61"/>
      <c r="GKO6" s="61"/>
      <c r="GKP6" s="61"/>
      <c r="GKQ6" s="61"/>
      <c r="GKR6" s="61"/>
      <c r="GKS6" s="61"/>
      <c r="GKT6" s="61"/>
      <c r="GKU6" s="61"/>
      <c r="GKV6" s="61"/>
      <c r="GKW6" s="61"/>
      <c r="GKX6" s="61"/>
      <c r="GKY6" s="61"/>
      <c r="GKZ6" s="61"/>
      <c r="GLA6" s="61"/>
      <c r="GLB6" s="61"/>
      <c r="GLC6" s="61"/>
      <c r="GLD6" s="61"/>
      <c r="GLE6" s="61"/>
      <c r="GLF6" s="61"/>
      <c r="GLG6" s="61"/>
      <c r="GLH6" s="61"/>
      <c r="GLI6" s="61"/>
      <c r="GLJ6" s="61"/>
      <c r="GLK6" s="61"/>
      <c r="GLL6" s="61"/>
      <c r="GLM6" s="61"/>
      <c r="GLN6" s="61"/>
      <c r="GLO6" s="61"/>
      <c r="GLP6" s="61"/>
      <c r="GLQ6" s="61"/>
      <c r="GLR6" s="61"/>
      <c r="GLS6" s="61"/>
      <c r="GLT6" s="61"/>
      <c r="GLU6" s="61"/>
      <c r="GLV6" s="61"/>
      <c r="GLW6" s="61"/>
      <c r="GLX6" s="61"/>
      <c r="GLY6" s="61"/>
      <c r="GLZ6" s="61"/>
      <c r="GMA6" s="61"/>
      <c r="GMB6" s="61"/>
      <c r="GMC6" s="61"/>
      <c r="GMD6" s="61"/>
      <c r="GME6" s="61"/>
      <c r="GMF6" s="61"/>
      <c r="GMG6" s="61"/>
      <c r="GMH6" s="61"/>
      <c r="GMI6" s="61"/>
      <c r="GMJ6" s="61"/>
      <c r="GMK6" s="61"/>
      <c r="GML6" s="61"/>
      <c r="GMM6" s="61"/>
      <c r="GMN6" s="61"/>
      <c r="GMO6" s="61"/>
      <c r="GMP6" s="61"/>
      <c r="GMQ6" s="61"/>
      <c r="GMR6" s="61"/>
      <c r="GMS6" s="61"/>
      <c r="GMT6" s="61"/>
      <c r="GMU6" s="61"/>
      <c r="GMV6" s="61"/>
      <c r="GMW6" s="61"/>
      <c r="GMX6" s="61"/>
      <c r="GMY6" s="61"/>
      <c r="GMZ6" s="61"/>
      <c r="GNA6" s="61"/>
      <c r="GNB6" s="61"/>
      <c r="GNC6" s="61"/>
      <c r="GND6" s="61"/>
      <c r="GNE6" s="61"/>
      <c r="GNF6" s="61"/>
      <c r="GNG6" s="61"/>
      <c r="GNH6" s="61"/>
      <c r="GNI6" s="61"/>
      <c r="GNJ6" s="61"/>
      <c r="GNK6" s="61"/>
      <c r="GNL6" s="61"/>
      <c r="GNM6" s="61"/>
      <c r="GNN6" s="61"/>
      <c r="GNO6" s="61"/>
      <c r="GNP6" s="61"/>
      <c r="GNQ6" s="61"/>
      <c r="GNR6" s="61"/>
      <c r="GNS6" s="61"/>
      <c r="GNT6" s="61"/>
      <c r="GNU6" s="61"/>
      <c r="GNV6" s="61"/>
      <c r="GNW6" s="61"/>
      <c r="GNX6" s="61"/>
      <c r="GNY6" s="61"/>
      <c r="GNZ6" s="61"/>
      <c r="GOA6" s="61"/>
      <c r="GOB6" s="61"/>
      <c r="GOC6" s="61"/>
      <c r="GOD6" s="61"/>
      <c r="GOE6" s="61"/>
      <c r="GOF6" s="61"/>
      <c r="GOG6" s="61"/>
      <c r="GOH6" s="61"/>
      <c r="GOI6" s="61"/>
      <c r="GOJ6" s="61"/>
      <c r="GOK6" s="61"/>
      <c r="GOL6" s="61"/>
      <c r="GOM6" s="61"/>
      <c r="GON6" s="61"/>
      <c r="GOO6" s="61"/>
      <c r="GOP6" s="61"/>
      <c r="GOQ6" s="61"/>
      <c r="GOR6" s="61"/>
      <c r="GOS6" s="61"/>
      <c r="GOT6" s="61"/>
      <c r="GOU6" s="61"/>
      <c r="GOV6" s="61"/>
      <c r="GOW6" s="61"/>
      <c r="GOX6" s="61"/>
      <c r="GOY6" s="61"/>
      <c r="GOZ6" s="61"/>
      <c r="GPA6" s="61"/>
      <c r="GPB6" s="61"/>
      <c r="GPC6" s="61"/>
      <c r="GPD6" s="61"/>
      <c r="GPE6" s="61"/>
      <c r="GPF6" s="61"/>
      <c r="GPG6" s="61"/>
      <c r="GPH6" s="61"/>
      <c r="GPI6" s="61"/>
      <c r="GPJ6" s="61"/>
      <c r="GPK6" s="61"/>
      <c r="GPL6" s="61"/>
      <c r="GPM6" s="61"/>
      <c r="GPN6" s="61"/>
      <c r="GPO6" s="61"/>
      <c r="GPP6" s="61"/>
      <c r="GPQ6" s="61"/>
      <c r="GPR6" s="61"/>
      <c r="GPS6" s="61"/>
      <c r="GPT6" s="61"/>
      <c r="GPU6" s="61"/>
      <c r="GPV6" s="61"/>
      <c r="GPW6" s="61"/>
      <c r="GPX6" s="61"/>
      <c r="GPY6" s="61"/>
      <c r="GPZ6" s="61"/>
      <c r="GQA6" s="61"/>
      <c r="GQB6" s="61"/>
      <c r="GQC6" s="61"/>
      <c r="GQD6" s="61"/>
      <c r="GQE6" s="61"/>
      <c r="GQF6" s="61"/>
      <c r="GQG6" s="61"/>
      <c r="GQH6" s="61"/>
      <c r="GQI6" s="61"/>
      <c r="GQJ6" s="61"/>
      <c r="GQK6" s="61"/>
      <c r="GQL6" s="61"/>
      <c r="GQM6" s="61"/>
      <c r="GQN6" s="61"/>
      <c r="GQO6" s="61"/>
      <c r="GQP6" s="61"/>
      <c r="GQQ6" s="61"/>
      <c r="GQR6" s="61"/>
      <c r="GQS6" s="61"/>
      <c r="GQT6" s="61"/>
      <c r="GQU6" s="61"/>
      <c r="GQV6" s="61"/>
      <c r="GQW6" s="61"/>
      <c r="GQX6" s="61"/>
      <c r="GQY6" s="61"/>
      <c r="GQZ6" s="61"/>
      <c r="GRA6" s="61"/>
      <c r="GRB6" s="61"/>
      <c r="GRC6" s="61"/>
      <c r="GRD6" s="61"/>
      <c r="GRE6" s="61"/>
      <c r="GRF6" s="61"/>
      <c r="GRG6" s="61"/>
      <c r="GRH6" s="61"/>
      <c r="GRI6" s="61"/>
      <c r="GRJ6" s="61"/>
      <c r="GRK6" s="61"/>
      <c r="GRL6" s="61"/>
      <c r="GRM6" s="61"/>
      <c r="GRN6" s="61"/>
      <c r="GRO6" s="61"/>
      <c r="GRP6" s="61"/>
      <c r="GRQ6" s="61"/>
      <c r="GRR6" s="61"/>
      <c r="GRS6" s="61"/>
      <c r="GRT6" s="61"/>
      <c r="GRU6" s="61"/>
      <c r="GRV6" s="61"/>
      <c r="GRW6" s="61"/>
      <c r="GRX6" s="61"/>
      <c r="GRY6" s="61"/>
      <c r="GRZ6" s="61"/>
      <c r="GSA6" s="61"/>
      <c r="GSB6" s="61"/>
      <c r="GSC6" s="61"/>
      <c r="GSD6" s="61"/>
      <c r="GSE6" s="61"/>
      <c r="GSF6" s="61"/>
      <c r="GSG6" s="61"/>
      <c r="GSH6" s="61"/>
      <c r="GSI6" s="61"/>
      <c r="GSJ6" s="61"/>
      <c r="GSK6" s="61"/>
      <c r="GSL6" s="61"/>
      <c r="GSM6" s="61"/>
      <c r="GSN6" s="61"/>
      <c r="GSO6" s="61"/>
      <c r="GSP6" s="61"/>
      <c r="GSQ6" s="61"/>
      <c r="GSR6" s="61"/>
      <c r="GSS6" s="61"/>
      <c r="GST6" s="61"/>
      <c r="GSU6" s="61"/>
      <c r="GSV6" s="61"/>
      <c r="GSW6" s="61"/>
      <c r="GSX6" s="61"/>
      <c r="GSY6" s="61"/>
      <c r="GSZ6" s="61"/>
      <c r="GTA6" s="61"/>
      <c r="GTB6" s="61"/>
      <c r="GTC6" s="61"/>
      <c r="GTD6" s="61"/>
      <c r="GTE6" s="61"/>
      <c r="GTF6" s="61"/>
      <c r="GTG6" s="61"/>
      <c r="GTH6" s="61"/>
      <c r="GTI6" s="61"/>
      <c r="GTJ6" s="61"/>
      <c r="GTK6" s="61"/>
      <c r="GTL6" s="61"/>
      <c r="GTM6" s="61"/>
      <c r="GTN6" s="61"/>
      <c r="GTO6" s="61"/>
      <c r="GTP6" s="61"/>
      <c r="GTQ6" s="61"/>
      <c r="GTR6" s="61"/>
      <c r="GTS6" s="61"/>
      <c r="GTT6" s="61"/>
      <c r="GTU6" s="61"/>
      <c r="GTV6" s="61"/>
      <c r="GTW6" s="61"/>
      <c r="GTX6" s="61"/>
      <c r="GTY6" s="61"/>
      <c r="GTZ6" s="61"/>
      <c r="GUA6" s="61"/>
      <c r="GUB6" s="61"/>
      <c r="GUC6" s="61"/>
      <c r="GUD6" s="61"/>
      <c r="GUE6" s="61"/>
      <c r="GUF6" s="61"/>
      <c r="GUG6" s="61"/>
      <c r="GUH6" s="61"/>
      <c r="GUI6" s="61"/>
      <c r="GUJ6" s="61"/>
      <c r="GUK6" s="61"/>
      <c r="GUL6" s="61"/>
      <c r="GUM6" s="61"/>
      <c r="GUN6" s="61"/>
      <c r="GUO6" s="61"/>
      <c r="GUP6" s="61"/>
      <c r="GUQ6" s="61"/>
      <c r="GUR6" s="61"/>
      <c r="GUS6" s="61"/>
      <c r="GUT6" s="61"/>
      <c r="GUU6" s="61"/>
      <c r="GUV6" s="61"/>
      <c r="GUW6" s="61"/>
      <c r="GUX6" s="61"/>
      <c r="GUY6" s="61"/>
      <c r="GUZ6" s="61"/>
      <c r="GVA6" s="61"/>
      <c r="GVB6" s="61"/>
      <c r="GVC6" s="61"/>
      <c r="GVD6" s="61"/>
      <c r="GVE6" s="61"/>
      <c r="GVF6" s="61"/>
      <c r="GVG6" s="61"/>
      <c r="GVH6" s="61"/>
      <c r="GVI6" s="61"/>
      <c r="GVJ6" s="61"/>
      <c r="GVK6" s="61"/>
      <c r="GVL6" s="61"/>
      <c r="GVM6" s="61"/>
      <c r="GVN6" s="61"/>
      <c r="GVO6" s="61"/>
      <c r="GVP6" s="61"/>
      <c r="GVQ6" s="61"/>
      <c r="GVR6" s="61"/>
      <c r="GVS6" s="61"/>
      <c r="GVT6" s="61"/>
      <c r="GVU6" s="61"/>
      <c r="GVV6" s="61"/>
      <c r="GVW6" s="61"/>
      <c r="GVX6" s="61"/>
      <c r="GVY6" s="61"/>
      <c r="GVZ6" s="61"/>
      <c r="GWA6" s="61"/>
      <c r="GWB6" s="61"/>
      <c r="GWC6" s="61"/>
      <c r="GWD6" s="61"/>
      <c r="GWE6" s="61"/>
      <c r="GWF6" s="61"/>
      <c r="GWG6" s="61"/>
      <c r="GWH6" s="61"/>
      <c r="GWI6" s="61"/>
      <c r="GWJ6" s="61"/>
      <c r="GWK6" s="61"/>
      <c r="GWL6" s="61"/>
      <c r="GWM6" s="61"/>
      <c r="GWN6" s="61"/>
      <c r="GWO6" s="61"/>
      <c r="GWP6" s="61"/>
      <c r="GWQ6" s="61"/>
      <c r="GWR6" s="61"/>
      <c r="GWS6" s="61"/>
      <c r="GWT6" s="61"/>
      <c r="GWU6" s="61"/>
      <c r="GWV6" s="61"/>
      <c r="GWW6" s="61"/>
      <c r="GWX6" s="61"/>
      <c r="GWY6" s="61"/>
      <c r="GWZ6" s="61"/>
      <c r="GXA6" s="61"/>
      <c r="GXB6" s="61"/>
      <c r="GXC6" s="61"/>
      <c r="GXD6" s="61"/>
      <c r="GXE6" s="61"/>
      <c r="GXF6" s="61"/>
      <c r="GXG6" s="61"/>
      <c r="GXH6" s="61"/>
      <c r="GXI6" s="61"/>
      <c r="GXJ6" s="61"/>
      <c r="GXK6" s="61"/>
      <c r="GXL6" s="61"/>
      <c r="GXM6" s="61"/>
      <c r="GXN6" s="61"/>
      <c r="GXO6" s="61"/>
      <c r="GXP6" s="61"/>
      <c r="GXQ6" s="61"/>
      <c r="GXR6" s="61"/>
      <c r="GXS6" s="61"/>
      <c r="GXT6" s="61"/>
      <c r="GXU6" s="61"/>
      <c r="GXV6" s="61"/>
      <c r="GXW6" s="61"/>
      <c r="GXX6" s="61"/>
      <c r="GXY6" s="61"/>
      <c r="GXZ6" s="61"/>
      <c r="GYA6" s="61"/>
      <c r="GYB6" s="61"/>
      <c r="GYC6" s="61"/>
      <c r="GYD6" s="61"/>
      <c r="GYE6" s="61"/>
      <c r="GYF6" s="61"/>
      <c r="GYG6" s="61"/>
      <c r="GYH6" s="61"/>
      <c r="GYI6" s="61"/>
      <c r="GYJ6" s="61"/>
      <c r="GYK6" s="61"/>
      <c r="GYL6" s="61"/>
      <c r="GYM6" s="61"/>
      <c r="GYN6" s="61"/>
      <c r="GYO6" s="61"/>
      <c r="GYP6" s="61"/>
      <c r="GYQ6" s="61"/>
      <c r="GYR6" s="61"/>
      <c r="GYS6" s="61"/>
      <c r="GYT6" s="61"/>
      <c r="GYU6" s="61"/>
      <c r="GYV6" s="61"/>
      <c r="GYW6" s="61"/>
      <c r="GYX6" s="61"/>
      <c r="GYY6" s="61"/>
      <c r="GYZ6" s="61"/>
      <c r="GZA6" s="61"/>
      <c r="GZB6" s="61"/>
      <c r="GZC6" s="61"/>
      <c r="GZD6" s="61"/>
      <c r="GZE6" s="61"/>
      <c r="GZF6" s="61"/>
      <c r="GZG6" s="61"/>
      <c r="GZH6" s="61"/>
      <c r="GZI6" s="61"/>
      <c r="GZJ6" s="61"/>
      <c r="GZK6" s="61"/>
      <c r="GZL6" s="61"/>
      <c r="GZM6" s="61"/>
      <c r="GZN6" s="61"/>
      <c r="GZO6" s="61"/>
      <c r="GZP6" s="61"/>
      <c r="GZQ6" s="61"/>
      <c r="GZR6" s="61"/>
      <c r="GZS6" s="61"/>
      <c r="GZT6" s="61"/>
      <c r="GZU6" s="61"/>
      <c r="GZV6" s="61"/>
      <c r="GZW6" s="61"/>
      <c r="GZX6" s="61"/>
      <c r="GZY6" s="61"/>
      <c r="GZZ6" s="61"/>
      <c r="HAA6" s="61"/>
      <c r="HAB6" s="61"/>
      <c r="HAC6" s="61"/>
      <c r="HAD6" s="61"/>
      <c r="HAE6" s="61"/>
      <c r="HAF6" s="61"/>
      <c r="HAG6" s="61"/>
      <c r="HAH6" s="61"/>
      <c r="HAI6" s="61"/>
      <c r="HAJ6" s="61"/>
      <c r="HAK6" s="61"/>
      <c r="HAL6" s="61"/>
      <c r="HAM6" s="61"/>
      <c r="HAN6" s="61"/>
      <c r="HAO6" s="61"/>
      <c r="HAP6" s="61"/>
      <c r="HAQ6" s="61"/>
      <c r="HAR6" s="61"/>
      <c r="HAS6" s="61"/>
      <c r="HAT6" s="61"/>
      <c r="HAU6" s="61"/>
      <c r="HAV6" s="61"/>
      <c r="HAW6" s="61"/>
      <c r="HAX6" s="61"/>
      <c r="HAY6" s="61"/>
      <c r="HAZ6" s="61"/>
      <c r="HBA6" s="61"/>
      <c r="HBB6" s="61"/>
      <c r="HBC6" s="61"/>
      <c r="HBD6" s="61"/>
      <c r="HBE6" s="61"/>
      <c r="HBF6" s="61"/>
      <c r="HBG6" s="61"/>
      <c r="HBH6" s="61"/>
      <c r="HBI6" s="61"/>
      <c r="HBJ6" s="61"/>
      <c r="HBK6" s="61"/>
      <c r="HBL6" s="61"/>
      <c r="HBM6" s="61"/>
      <c r="HBN6" s="61"/>
      <c r="HBO6" s="61"/>
      <c r="HBP6" s="61"/>
      <c r="HBQ6" s="61"/>
      <c r="HBR6" s="61"/>
      <c r="HBS6" s="61"/>
      <c r="HBT6" s="61"/>
      <c r="HBU6" s="61"/>
      <c r="HBV6" s="61"/>
      <c r="HBW6" s="61"/>
      <c r="HBX6" s="61"/>
      <c r="HBY6" s="61"/>
      <c r="HBZ6" s="61"/>
      <c r="HCA6" s="61"/>
      <c r="HCB6" s="61"/>
      <c r="HCC6" s="61"/>
      <c r="HCD6" s="61"/>
      <c r="HCE6" s="61"/>
      <c r="HCF6" s="61"/>
      <c r="HCG6" s="61"/>
      <c r="HCH6" s="61"/>
      <c r="HCI6" s="61"/>
      <c r="HCJ6" s="61"/>
      <c r="HCK6" s="61"/>
      <c r="HCL6" s="61"/>
      <c r="HCM6" s="61"/>
      <c r="HCN6" s="61"/>
      <c r="HCO6" s="61"/>
      <c r="HCP6" s="61"/>
      <c r="HCQ6" s="61"/>
      <c r="HCR6" s="61"/>
      <c r="HCS6" s="61"/>
      <c r="HCT6" s="61"/>
      <c r="HCU6" s="61"/>
      <c r="HCV6" s="61"/>
      <c r="HCW6" s="61"/>
      <c r="HCX6" s="61"/>
      <c r="HCY6" s="61"/>
      <c r="HCZ6" s="61"/>
      <c r="HDA6" s="61"/>
      <c r="HDB6" s="61"/>
      <c r="HDC6" s="61"/>
      <c r="HDD6" s="61"/>
      <c r="HDE6" s="61"/>
      <c r="HDF6" s="61"/>
      <c r="HDG6" s="61"/>
      <c r="HDH6" s="61"/>
      <c r="HDI6" s="61"/>
      <c r="HDJ6" s="61"/>
      <c r="HDK6" s="61"/>
      <c r="HDL6" s="61"/>
      <c r="HDM6" s="61"/>
      <c r="HDN6" s="61"/>
      <c r="HDO6" s="61"/>
      <c r="HDP6" s="61"/>
      <c r="HDQ6" s="61"/>
      <c r="HDR6" s="61"/>
      <c r="HDS6" s="61"/>
      <c r="HDT6" s="61"/>
      <c r="HDU6" s="61"/>
      <c r="HDV6" s="61"/>
      <c r="HDW6" s="61"/>
      <c r="HDX6" s="61"/>
      <c r="HDY6" s="61"/>
      <c r="HDZ6" s="61"/>
      <c r="HEA6" s="61"/>
      <c r="HEB6" s="61"/>
      <c r="HEC6" s="61"/>
      <c r="HED6" s="61"/>
      <c r="HEE6" s="61"/>
      <c r="HEF6" s="61"/>
      <c r="HEG6" s="61"/>
      <c r="HEH6" s="61"/>
      <c r="HEI6" s="61"/>
      <c r="HEJ6" s="61"/>
      <c r="HEK6" s="61"/>
      <c r="HEL6" s="61"/>
      <c r="HEM6" s="61"/>
      <c r="HEN6" s="61"/>
      <c r="HEO6" s="61"/>
      <c r="HEP6" s="61"/>
      <c r="HEQ6" s="61"/>
      <c r="HER6" s="61"/>
      <c r="HES6" s="61"/>
      <c r="HET6" s="61"/>
      <c r="HEU6" s="61"/>
      <c r="HEV6" s="61"/>
      <c r="HEW6" s="61"/>
      <c r="HEX6" s="61"/>
      <c r="HEY6" s="61"/>
      <c r="HEZ6" s="61"/>
      <c r="HFA6" s="61"/>
      <c r="HFB6" s="61"/>
      <c r="HFC6" s="61"/>
      <c r="HFD6" s="61"/>
      <c r="HFE6" s="61"/>
      <c r="HFF6" s="61"/>
      <c r="HFG6" s="61"/>
      <c r="HFH6" s="61"/>
      <c r="HFI6" s="61"/>
      <c r="HFJ6" s="61"/>
      <c r="HFK6" s="61"/>
      <c r="HFL6" s="61"/>
      <c r="HFM6" s="61"/>
      <c r="HFN6" s="61"/>
      <c r="HFO6" s="61"/>
      <c r="HFP6" s="61"/>
      <c r="HFQ6" s="61"/>
      <c r="HFR6" s="61"/>
      <c r="HFS6" s="61"/>
      <c r="HFT6" s="61"/>
      <c r="HFU6" s="61"/>
      <c r="HFV6" s="61"/>
      <c r="HFW6" s="61"/>
      <c r="HFX6" s="61"/>
      <c r="HFY6" s="61"/>
      <c r="HFZ6" s="61"/>
      <c r="HGA6" s="61"/>
      <c r="HGB6" s="61"/>
      <c r="HGC6" s="61"/>
      <c r="HGD6" s="61"/>
      <c r="HGE6" s="61"/>
      <c r="HGF6" s="61"/>
      <c r="HGG6" s="61"/>
      <c r="HGH6" s="61"/>
      <c r="HGI6" s="61"/>
      <c r="HGJ6" s="61"/>
      <c r="HGK6" s="61"/>
      <c r="HGL6" s="61"/>
      <c r="HGM6" s="61"/>
      <c r="HGN6" s="61"/>
      <c r="HGO6" s="61"/>
      <c r="HGP6" s="61"/>
      <c r="HGQ6" s="61"/>
      <c r="HGR6" s="61"/>
      <c r="HGS6" s="61"/>
      <c r="HGT6" s="61"/>
      <c r="HGU6" s="61"/>
      <c r="HGV6" s="61"/>
      <c r="HGW6" s="61"/>
      <c r="HGX6" s="61"/>
      <c r="HGY6" s="61"/>
      <c r="HGZ6" s="61"/>
      <c r="HHA6" s="61"/>
      <c r="HHB6" s="61"/>
      <c r="HHC6" s="61"/>
      <c r="HHD6" s="61"/>
      <c r="HHE6" s="61"/>
      <c r="HHF6" s="61"/>
      <c r="HHG6" s="61"/>
      <c r="HHH6" s="61"/>
      <c r="HHI6" s="61"/>
      <c r="HHJ6" s="61"/>
      <c r="HHK6" s="61"/>
      <c r="HHL6" s="61"/>
      <c r="HHM6" s="61"/>
      <c r="HHN6" s="61"/>
      <c r="HHO6" s="61"/>
      <c r="HHP6" s="61"/>
      <c r="HHQ6" s="61"/>
      <c r="HHR6" s="61"/>
      <c r="HHS6" s="61"/>
      <c r="HHT6" s="61"/>
      <c r="HHU6" s="61"/>
      <c r="HHV6" s="61"/>
      <c r="HHW6" s="61"/>
      <c r="HHX6" s="61"/>
      <c r="HHY6" s="61"/>
      <c r="HHZ6" s="61"/>
      <c r="HIA6" s="61"/>
      <c r="HIB6" s="61"/>
      <c r="HIC6" s="61"/>
      <c r="HID6" s="61"/>
      <c r="HIE6" s="61"/>
      <c r="HIF6" s="61"/>
      <c r="HIG6" s="61"/>
      <c r="HIH6" s="61"/>
      <c r="HII6" s="61"/>
      <c r="HIJ6" s="61"/>
      <c r="HIK6" s="61"/>
      <c r="HIL6" s="61"/>
      <c r="HIM6" s="61"/>
      <c r="HIN6" s="61"/>
      <c r="HIO6" s="61"/>
      <c r="HIP6" s="61"/>
      <c r="HIQ6" s="61"/>
      <c r="HIR6" s="61"/>
      <c r="HIS6" s="61"/>
      <c r="HIT6" s="61"/>
      <c r="HIU6" s="61"/>
      <c r="HIV6" s="61"/>
      <c r="HIW6" s="61"/>
      <c r="HIX6" s="61"/>
      <c r="HIY6" s="61"/>
      <c r="HIZ6" s="61"/>
      <c r="HJA6" s="61"/>
      <c r="HJB6" s="61"/>
      <c r="HJC6" s="61"/>
      <c r="HJD6" s="61"/>
      <c r="HJE6" s="61"/>
      <c r="HJF6" s="61"/>
      <c r="HJG6" s="61"/>
      <c r="HJH6" s="61"/>
      <c r="HJI6" s="61"/>
      <c r="HJJ6" s="61"/>
      <c r="HJK6" s="61"/>
      <c r="HJL6" s="61"/>
      <c r="HJM6" s="61"/>
      <c r="HJN6" s="61"/>
      <c r="HJO6" s="61"/>
      <c r="HJP6" s="61"/>
      <c r="HJQ6" s="61"/>
      <c r="HJR6" s="61"/>
      <c r="HJS6" s="61"/>
      <c r="HJT6" s="61"/>
      <c r="HJU6" s="61"/>
      <c r="HJV6" s="61"/>
      <c r="HJW6" s="61"/>
      <c r="HJX6" s="61"/>
      <c r="HJY6" s="61"/>
      <c r="HJZ6" s="61"/>
      <c r="HKA6" s="61"/>
      <c r="HKB6" s="61"/>
      <c r="HKC6" s="61"/>
      <c r="HKD6" s="61"/>
      <c r="HKE6" s="61"/>
      <c r="HKF6" s="61"/>
      <c r="HKG6" s="61"/>
      <c r="HKH6" s="61"/>
      <c r="HKI6" s="61"/>
      <c r="HKJ6" s="61"/>
      <c r="HKK6" s="61"/>
      <c r="HKL6" s="61"/>
      <c r="HKM6" s="61"/>
      <c r="HKN6" s="61"/>
      <c r="HKO6" s="61"/>
      <c r="HKP6" s="61"/>
      <c r="HKQ6" s="61"/>
      <c r="HKR6" s="61"/>
      <c r="HKS6" s="61"/>
      <c r="HKT6" s="61"/>
      <c r="HKU6" s="61"/>
      <c r="HKV6" s="61"/>
      <c r="HKW6" s="61"/>
      <c r="HKX6" s="61"/>
      <c r="HKY6" s="61"/>
      <c r="HKZ6" s="61"/>
      <c r="HLA6" s="61"/>
      <c r="HLB6" s="61"/>
      <c r="HLC6" s="61"/>
      <c r="HLD6" s="61"/>
      <c r="HLE6" s="61"/>
      <c r="HLF6" s="61"/>
      <c r="HLG6" s="61"/>
      <c r="HLH6" s="61"/>
      <c r="HLI6" s="61"/>
      <c r="HLJ6" s="61"/>
      <c r="HLK6" s="61"/>
      <c r="HLL6" s="61"/>
      <c r="HLM6" s="61"/>
      <c r="HLN6" s="61"/>
      <c r="HLO6" s="61"/>
      <c r="HLP6" s="61"/>
      <c r="HLQ6" s="61"/>
      <c r="HLR6" s="61"/>
      <c r="HLS6" s="61"/>
      <c r="HLT6" s="61"/>
      <c r="HLU6" s="61"/>
      <c r="HLV6" s="61"/>
      <c r="HLW6" s="61"/>
      <c r="HLX6" s="61"/>
      <c r="HLY6" s="61"/>
      <c r="HLZ6" s="61"/>
      <c r="HMA6" s="61"/>
      <c r="HMB6" s="61"/>
      <c r="HMC6" s="61"/>
      <c r="HMD6" s="61"/>
      <c r="HME6" s="61"/>
      <c r="HMF6" s="61"/>
      <c r="HMG6" s="61"/>
      <c r="HMH6" s="61"/>
      <c r="HMI6" s="61"/>
      <c r="HMJ6" s="61"/>
      <c r="HMK6" s="61"/>
      <c r="HML6" s="61"/>
      <c r="HMM6" s="61"/>
      <c r="HMN6" s="61"/>
      <c r="HMO6" s="61"/>
      <c r="HMP6" s="61"/>
      <c r="HMQ6" s="61"/>
      <c r="HMR6" s="61"/>
      <c r="HMS6" s="61"/>
      <c r="HMT6" s="61"/>
      <c r="HMU6" s="61"/>
      <c r="HMV6" s="61"/>
      <c r="HMW6" s="61"/>
      <c r="HMX6" s="61"/>
      <c r="HMY6" s="61"/>
      <c r="HMZ6" s="61"/>
      <c r="HNA6" s="61"/>
      <c r="HNB6" s="61"/>
      <c r="HNC6" s="61"/>
      <c r="HND6" s="61"/>
      <c r="HNE6" s="61"/>
      <c r="HNF6" s="61"/>
      <c r="HNG6" s="61"/>
      <c r="HNH6" s="61"/>
      <c r="HNI6" s="61"/>
      <c r="HNJ6" s="61"/>
      <c r="HNK6" s="61"/>
      <c r="HNL6" s="61"/>
      <c r="HNM6" s="61"/>
      <c r="HNN6" s="61"/>
      <c r="HNO6" s="61"/>
      <c r="HNP6" s="61"/>
      <c r="HNQ6" s="61"/>
      <c r="HNR6" s="61"/>
      <c r="HNS6" s="61"/>
      <c r="HNT6" s="61"/>
      <c r="HNU6" s="61"/>
      <c r="HNV6" s="61"/>
      <c r="HNW6" s="61"/>
      <c r="HNX6" s="61"/>
      <c r="HNY6" s="61"/>
      <c r="HNZ6" s="61"/>
      <c r="HOA6" s="61"/>
      <c r="HOB6" s="61"/>
      <c r="HOC6" s="61"/>
      <c r="HOD6" s="61"/>
      <c r="HOE6" s="61"/>
      <c r="HOF6" s="61"/>
      <c r="HOG6" s="61"/>
      <c r="HOH6" s="61"/>
      <c r="HOI6" s="61"/>
      <c r="HOJ6" s="61"/>
      <c r="HOK6" s="61"/>
      <c r="HOL6" s="61"/>
      <c r="HOM6" s="61"/>
      <c r="HON6" s="61"/>
      <c r="HOO6" s="61"/>
      <c r="HOP6" s="61"/>
      <c r="HOQ6" s="61"/>
      <c r="HOR6" s="61"/>
      <c r="HOS6" s="61"/>
      <c r="HOT6" s="61"/>
      <c r="HOU6" s="61"/>
      <c r="HOV6" s="61"/>
      <c r="HOW6" s="61"/>
      <c r="HOX6" s="61"/>
      <c r="HOY6" s="61"/>
      <c r="HOZ6" s="61"/>
      <c r="HPA6" s="61"/>
      <c r="HPB6" s="61"/>
      <c r="HPC6" s="61"/>
      <c r="HPD6" s="61"/>
      <c r="HPE6" s="61"/>
      <c r="HPF6" s="61"/>
      <c r="HPG6" s="61"/>
      <c r="HPH6" s="61"/>
      <c r="HPI6" s="61"/>
      <c r="HPJ6" s="61"/>
      <c r="HPK6" s="61"/>
      <c r="HPL6" s="61"/>
      <c r="HPM6" s="61"/>
      <c r="HPN6" s="61"/>
      <c r="HPO6" s="61"/>
      <c r="HPP6" s="61"/>
      <c r="HPQ6" s="61"/>
      <c r="HPR6" s="61"/>
      <c r="HPS6" s="61"/>
      <c r="HPT6" s="61"/>
      <c r="HPU6" s="61"/>
      <c r="HPV6" s="61"/>
      <c r="HPW6" s="61"/>
      <c r="HPX6" s="61"/>
      <c r="HPY6" s="61"/>
      <c r="HPZ6" s="61"/>
      <c r="HQA6" s="61"/>
      <c r="HQB6" s="61"/>
      <c r="HQC6" s="61"/>
      <c r="HQD6" s="61"/>
      <c r="HQE6" s="61"/>
      <c r="HQF6" s="61"/>
      <c r="HQG6" s="61"/>
      <c r="HQH6" s="61"/>
      <c r="HQI6" s="61"/>
      <c r="HQJ6" s="61"/>
      <c r="HQK6" s="61"/>
      <c r="HQL6" s="61"/>
      <c r="HQM6" s="61"/>
      <c r="HQN6" s="61"/>
      <c r="HQO6" s="61"/>
      <c r="HQP6" s="61"/>
      <c r="HQQ6" s="61"/>
      <c r="HQR6" s="61"/>
      <c r="HQS6" s="61"/>
      <c r="HQT6" s="61"/>
      <c r="HQU6" s="61"/>
      <c r="HQV6" s="61"/>
      <c r="HQW6" s="61"/>
      <c r="HQX6" s="61"/>
      <c r="HQY6" s="61"/>
      <c r="HQZ6" s="61"/>
      <c r="HRA6" s="61"/>
      <c r="HRB6" s="61"/>
      <c r="HRC6" s="61"/>
      <c r="HRD6" s="61"/>
      <c r="HRE6" s="61"/>
      <c r="HRF6" s="61"/>
      <c r="HRG6" s="61"/>
      <c r="HRH6" s="61"/>
      <c r="HRI6" s="61"/>
      <c r="HRJ6" s="61"/>
      <c r="HRK6" s="61"/>
      <c r="HRL6" s="61"/>
      <c r="HRM6" s="61"/>
      <c r="HRN6" s="61"/>
      <c r="HRO6" s="61"/>
      <c r="HRP6" s="61"/>
      <c r="HRQ6" s="61"/>
      <c r="HRR6" s="61"/>
      <c r="HRS6" s="61"/>
      <c r="HRT6" s="61"/>
      <c r="HRU6" s="61"/>
      <c r="HRV6" s="61"/>
      <c r="HRW6" s="61"/>
      <c r="HRX6" s="61"/>
      <c r="HRY6" s="61"/>
      <c r="HRZ6" s="61"/>
      <c r="HSA6" s="61"/>
      <c r="HSB6" s="61"/>
      <c r="HSC6" s="61"/>
      <c r="HSD6" s="61"/>
      <c r="HSE6" s="61"/>
      <c r="HSF6" s="61"/>
      <c r="HSG6" s="61"/>
      <c r="HSH6" s="61"/>
      <c r="HSI6" s="61"/>
      <c r="HSJ6" s="61"/>
      <c r="HSK6" s="61"/>
      <c r="HSL6" s="61"/>
      <c r="HSM6" s="61"/>
      <c r="HSN6" s="61"/>
      <c r="HSO6" s="61"/>
      <c r="HSP6" s="61"/>
      <c r="HSQ6" s="61"/>
      <c r="HSR6" s="61"/>
      <c r="HSS6" s="61"/>
      <c r="HST6" s="61"/>
      <c r="HSU6" s="61"/>
      <c r="HSV6" s="61"/>
      <c r="HSW6" s="61"/>
      <c r="HSX6" s="61"/>
      <c r="HSY6" s="61"/>
      <c r="HSZ6" s="61"/>
      <c r="HTA6" s="61"/>
      <c r="HTB6" s="61"/>
      <c r="HTC6" s="61"/>
      <c r="HTD6" s="61"/>
      <c r="HTE6" s="61"/>
      <c r="HTF6" s="61"/>
      <c r="HTG6" s="61"/>
      <c r="HTH6" s="61"/>
      <c r="HTI6" s="61"/>
      <c r="HTJ6" s="61"/>
      <c r="HTK6" s="61"/>
      <c r="HTL6" s="61"/>
      <c r="HTM6" s="61"/>
      <c r="HTN6" s="61"/>
      <c r="HTO6" s="61"/>
      <c r="HTP6" s="61"/>
      <c r="HTQ6" s="61"/>
      <c r="HTR6" s="61"/>
      <c r="HTS6" s="61"/>
      <c r="HTT6" s="61"/>
      <c r="HTU6" s="61"/>
      <c r="HTV6" s="61"/>
      <c r="HTW6" s="61"/>
      <c r="HTX6" s="61"/>
      <c r="HTY6" s="61"/>
      <c r="HTZ6" s="61"/>
      <c r="HUA6" s="61"/>
      <c r="HUB6" s="61"/>
      <c r="HUC6" s="61"/>
      <c r="HUD6" s="61"/>
      <c r="HUE6" s="61"/>
      <c r="HUF6" s="61"/>
      <c r="HUG6" s="61"/>
      <c r="HUH6" s="61"/>
      <c r="HUI6" s="61"/>
      <c r="HUJ6" s="61"/>
      <c r="HUK6" s="61"/>
      <c r="HUL6" s="61"/>
      <c r="HUM6" s="61"/>
      <c r="HUN6" s="61"/>
      <c r="HUO6" s="61"/>
      <c r="HUP6" s="61"/>
      <c r="HUQ6" s="61"/>
      <c r="HUR6" s="61"/>
      <c r="HUS6" s="61"/>
      <c r="HUT6" s="61"/>
      <c r="HUU6" s="61"/>
      <c r="HUV6" s="61"/>
      <c r="HUW6" s="61"/>
      <c r="HUX6" s="61"/>
      <c r="HUY6" s="61"/>
      <c r="HUZ6" s="61"/>
      <c r="HVA6" s="61"/>
      <c r="HVB6" s="61"/>
      <c r="HVC6" s="61"/>
      <c r="HVD6" s="61"/>
      <c r="HVE6" s="61"/>
      <c r="HVF6" s="61"/>
      <c r="HVG6" s="61"/>
      <c r="HVH6" s="61"/>
      <c r="HVI6" s="61"/>
      <c r="HVJ6" s="61"/>
      <c r="HVK6" s="61"/>
      <c r="HVL6" s="61"/>
      <c r="HVM6" s="61"/>
      <c r="HVN6" s="61"/>
      <c r="HVO6" s="61"/>
      <c r="HVP6" s="61"/>
      <c r="HVQ6" s="61"/>
      <c r="HVR6" s="61"/>
      <c r="HVS6" s="61"/>
      <c r="HVT6" s="61"/>
      <c r="HVU6" s="61"/>
      <c r="HVV6" s="61"/>
      <c r="HVW6" s="61"/>
      <c r="HVX6" s="61"/>
      <c r="HVY6" s="61"/>
      <c r="HVZ6" s="61"/>
      <c r="HWA6" s="61"/>
      <c r="HWB6" s="61"/>
      <c r="HWC6" s="61"/>
      <c r="HWD6" s="61"/>
      <c r="HWE6" s="61"/>
      <c r="HWF6" s="61"/>
      <c r="HWG6" s="61"/>
      <c r="HWH6" s="61"/>
      <c r="HWI6" s="61"/>
      <c r="HWJ6" s="61"/>
      <c r="HWK6" s="61"/>
      <c r="HWL6" s="61"/>
      <c r="HWM6" s="61"/>
      <c r="HWN6" s="61"/>
      <c r="HWO6" s="61"/>
      <c r="HWP6" s="61"/>
      <c r="HWQ6" s="61"/>
      <c r="HWR6" s="61"/>
      <c r="HWS6" s="61"/>
      <c r="HWT6" s="61"/>
      <c r="HWU6" s="61"/>
      <c r="HWV6" s="61"/>
      <c r="HWW6" s="61"/>
      <c r="HWX6" s="61"/>
      <c r="HWY6" s="61"/>
      <c r="HWZ6" s="61"/>
      <c r="HXA6" s="61"/>
      <c r="HXB6" s="61"/>
      <c r="HXC6" s="61"/>
      <c r="HXD6" s="61"/>
      <c r="HXE6" s="61"/>
      <c r="HXF6" s="61"/>
      <c r="HXG6" s="61"/>
      <c r="HXH6" s="61"/>
      <c r="HXI6" s="61"/>
      <c r="HXJ6" s="61"/>
      <c r="HXK6" s="61"/>
      <c r="HXL6" s="61"/>
      <c r="HXM6" s="61"/>
      <c r="HXN6" s="61"/>
      <c r="HXO6" s="61"/>
      <c r="HXP6" s="61"/>
      <c r="HXQ6" s="61"/>
      <c r="HXR6" s="61"/>
      <c r="HXS6" s="61"/>
      <c r="HXT6" s="61"/>
      <c r="HXU6" s="61"/>
      <c r="HXV6" s="61"/>
      <c r="HXW6" s="61"/>
      <c r="HXX6" s="61"/>
      <c r="HXY6" s="61"/>
      <c r="HXZ6" s="61"/>
      <c r="HYA6" s="61"/>
      <c r="HYB6" s="61"/>
      <c r="HYC6" s="61"/>
      <c r="HYD6" s="61"/>
      <c r="HYE6" s="61"/>
      <c r="HYF6" s="61"/>
      <c r="HYG6" s="61"/>
      <c r="HYH6" s="61"/>
      <c r="HYI6" s="61"/>
      <c r="HYJ6" s="61"/>
      <c r="HYK6" s="61"/>
      <c r="HYL6" s="61"/>
      <c r="HYM6" s="61"/>
      <c r="HYN6" s="61"/>
      <c r="HYO6" s="61"/>
      <c r="HYP6" s="61"/>
      <c r="HYQ6" s="61"/>
      <c r="HYR6" s="61"/>
      <c r="HYS6" s="61"/>
      <c r="HYT6" s="61"/>
      <c r="HYU6" s="61"/>
      <c r="HYV6" s="61"/>
      <c r="HYW6" s="61"/>
      <c r="HYX6" s="61"/>
      <c r="HYY6" s="61"/>
      <c r="HYZ6" s="61"/>
      <c r="HZA6" s="61"/>
      <c r="HZB6" s="61"/>
      <c r="HZC6" s="61"/>
      <c r="HZD6" s="61"/>
      <c r="HZE6" s="61"/>
      <c r="HZF6" s="61"/>
      <c r="HZG6" s="61"/>
      <c r="HZH6" s="61"/>
      <c r="HZI6" s="61"/>
      <c r="HZJ6" s="61"/>
      <c r="HZK6" s="61"/>
      <c r="HZL6" s="61"/>
      <c r="HZM6" s="61"/>
      <c r="HZN6" s="61"/>
      <c r="HZO6" s="61"/>
      <c r="HZP6" s="61"/>
      <c r="HZQ6" s="61"/>
      <c r="HZR6" s="61"/>
      <c r="HZS6" s="61"/>
      <c r="HZT6" s="61"/>
      <c r="HZU6" s="61"/>
      <c r="HZV6" s="61"/>
      <c r="HZW6" s="61"/>
      <c r="HZX6" s="61"/>
      <c r="HZY6" s="61"/>
      <c r="HZZ6" s="61"/>
      <c r="IAA6" s="61"/>
      <c r="IAB6" s="61"/>
      <c r="IAC6" s="61"/>
      <c r="IAD6" s="61"/>
      <c r="IAE6" s="61"/>
      <c r="IAF6" s="61"/>
      <c r="IAG6" s="61"/>
      <c r="IAH6" s="61"/>
      <c r="IAI6" s="61"/>
      <c r="IAJ6" s="61"/>
      <c r="IAK6" s="61"/>
      <c r="IAL6" s="61"/>
      <c r="IAM6" s="61"/>
      <c r="IAN6" s="61"/>
      <c r="IAO6" s="61"/>
      <c r="IAP6" s="61"/>
      <c r="IAQ6" s="61"/>
      <c r="IAR6" s="61"/>
      <c r="IAS6" s="61"/>
      <c r="IAT6" s="61"/>
      <c r="IAU6" s="61"/>
      <c r="IAV6" s="61"/>
      <c r="IAW6" s="61"/>
      <c r="IAX6" s="61"/>
      <c r="IAY6" s="61"/>
      <c r="IAZ6" s="61"/>
      <c r="IBA6" s="61"/>
      <c r="IBB6" s="61"/>
      <c r="IBC6" s="61"/>
      <c r="IBD6" s="61"/>
      <c r="IBE6" s="61"/>
      <c r="IBF6" s="61"/>
      <c r="IBG6" s="61"/>
      <c r="IBH6" s="61"/>
      <c r="IBI6" s="61"/>
      <c r="IBJ6" s="61"/>
      <c r="IBK6" s="61"/>
      <c r="IBL6" s="61"/>
      <c r="IBM6" s="61"/>
      <c r="IBN6" s="61"/>
      <c r="IBO6" s="61"/>
      <c r="IBP6" s="61"/>
      <c r="IBQ6" s="61"/>
      <c r="IBR6" s="61"/>
      <c r="IBS6" s="61"/>
      <c r="IBT6" s="61"/>
      <c r="IBU6" s="61"/>
      <c r="IBV6" s="61"/>
      <c r="IBW6" s="61"/>
      <c r="IBX6" s="61"/>
      <c r="IBY6" s="61"/>
      <c r="IBZ6" s="61"/>
      <c r="ICA6" s="61"/>
      <c r="ICB6" s="61"/>
      <c r="ICC6" s="61"/>
      <c r="ICD6" s="61"/>
      <c r="ICE6" s="61"/>
      <c r="ICF6" s="61"/>
      <c r="ICG6" s="61"/>
      <c r="ICH6" s="61"/>
      <c r="ICI6" s="61"/>
      <c r="ICJ6" s="61"/>
      <c r="ICK6" s="61"/>
      <c r="ICL6" s="61"/>
      <c r="ICM6" s="61"/>
      <c r="ICN6" s="61"/>
      <c r="ICO6" s="61"/>
      <c r="ICP6" s="61"/>
      <c r="ICQ6" s="61"/>
      <c r="ICR6" s="61"/>
      <c r="ICS6" s="61"/>
      <c r="ICT6" s="61"/>
      <c r="ICU6" s="61"/>
      <c r="ICV6" s="61"/>
      <c r="ICW6" s="61"/>
      <c r="ICX6" s="61"/>
      <c r="ICY6" s="61"/>
      <c r="ICZ6" s="61"/>
      <c r="IDA6" s="61"/>
      <c r="IDB6" s="61"/>
      <c r="IDC6" s="61"/>
      <c r="IDD6" s="61"/>
      <c r="IDE6" s="61"/>
      <c r="IDF6" s="61"/>
      <c r="IDG6" s="61"/>
      <c r="IDH6" s="61"/>
      <c r="IDI6" s="61"/>
      <c r="IDJ6" s="61"/>
      <c r="IDK6" s="61"/>
      <c r="IDL6" s="61"/>
      <c r="IDM6" s="61"/>
      <c r="IDN6" s="61"/>
      <c r="IDO6" s="61"/>
      <c r="IDP6" s="61"/>
      <c r="IDQ6" s="61"/>
      <c r="IDR6" s="61"/>
      <c r="IDS6" s="61"/>
      <c r="IDT6" s="61"/>
      <c r="IDU6" s="61"/>
      <c r="IDV6" s="61"/>
      <c r="IDW6" s="61"/>
      <c r="IDX6" s="61"/>
      <c r="IDY6" s="61"/>
      <c r="IDZ6" s="61"/>
      <c r="IEA6" s="61"/>
      <c r="IEB6" s="61"/>
      <c r="IEC6" s="61"/>
      <c r="IED6" s="61"/>
      <c r="IEE6" s="61"/>
      <c r="IEF6" s="61"/>
      <c r="IEG6" s="61"/>
      <c r="IEH6" s="61"/>
      <c r="IEI6" s="61"/>
      <c r="IEJ6" s="61"/>
      <c r="IEK6" s="61"/>
      <c r="IEL6" s="61"/>
      <c r="IEM6" s="61"/>
      <c r="IEN6" s="61"/>
      <c r="IEO6" s="61"/>
      <c r="IEP6" s="61"/>
      <c r="IEQ6" s="61"/>
      <c r="IER6" s="61"/>
      <c r="IES6" s="61"/>
      <c r="IET6" s="61"/>
      <c r="IEU6" s="61"/>
      <c r="IEV6" s="61"/>
      <c r="IEW6" s="61"/>
      <c r="IEX6" s="61"/>
      <c r="IEY6" s="61"/>
      <c r="IEZ6" s="61"/>
      <c r="IFA6" s="61"/>
      <c r="IFB6" s="61"/>
      <c r="IFC6" s="61"/>
      <c r="IFD6" s="61"/>
      <c r="IFE6" s="61"/>
      <c r="IFF6" s="61"/>
      <c r="IFG6" s="61"/>
      <c r="IFH6" s="61"/>
      <c r="IFI6" s="61"/>
      <c r="IFJ6" s="61"/>
      <c r="IFK6" s="61"/>
      <c r="IFL6" s="61"/>
      <c r="IFM6" s="61"/>
      <c r="IFN6" s="61"/>
      <c r="IFO6" s="61"/>
      <c r="IFP6" s="61"/>
      <c r="IFQ6" s="61"/>
      <c r="IFR6" s="61"/>
      <c r="IFS6" s="61"/>
      <c r="IFT6" s="61"/>
      <c r="IFU6" s="61"/>
      <c r="IFV6" s="61"/>
      <c r="IFW6" s="61"/>
      <c r="IFX6" s="61"/>
      <c r="IFY6" s="61"/>
      <c r="IFZ6" s="61"/>
      <c r="IGA6" s="61"/>
      <c r="IGB6" s="61"/>
      <c r="IGC6" s="61"/>
      <c r="IGD6" s="61"/>
      <c r="IGE6" s="61"/>
      <c r="IGF6" s="61"/>
      <c r="IGG6" s="61"/>
      <c r="IGH6" s="61"/>
      <c r="IGI6" s="61"/>
      <c r="IGJ6" s="61"/>
      <c r="IGK6" s="61"/>
      <c r="IGL6" s="61"/>
      <c r="IGM6" s="61"/>
      <c r="IGN6" s="61"/>
      <c r="IGO6" s="61"/>
      <c r="IGP6" s="61"/>
      <c r="IGQ6" s="61"/>
      <c r="IGR6" s="61"/>
      <c r="IGS6" s="61"/>
      <c r="IGT6" s="61"/>
      <c r="IGU6" s="61"/>
      <c r="IGV6" s="61"/>
      <c r="IGW6" s="61"/>
      <c r="IGX6" s="61"/>
      <c r="IGY6" s="61"/>
      <c r="IGZ6" s="61"/>
      <c r="IHA6" s="61"/>
      <c r="IHB6" s="61"/>
      <c r="IHC6" s="61"/>
      <c r="IHD6" s="61"/>
      <c r="IHE6" s="61"/>
      <c r="IHF6" s="61"/>
      <c r="IHG6" s="61"/>
      <c r="IHH6" s="61"/>
      <c r="IHI6" s="61"/>
      <c r="IHJ6" s="61"/>
      <c r="IHK6" s="61"/>
      <c r="IHL6" s="61"/>
      <c r="IHM6" s="61"/>
      <c r="IHN6" s="61"/>
      <c r="IHO6" s="61"/>
      <c r="IHP6" s="61"/>
      <c r="IHQ6" s="61"/>
      <c r="IHR6" s="61"/>
      <c r="IHS6" s="61"/>
      <c r="IHT6" s="61"/>
      <c r="IHU6" s="61"/>
      <c r="IHV6" s="61"/>
      <c r="IHW6" s="61"/>
      <c r="IHX6" s="61"/>
      <c r="IHY6" s="61"/>
      <c r="IHZ6" s="61"/>
      <c r="IIA6" s="61"/>
      <c r="IIB6" s="61"/>
      <c r="IIC6" s="61"/>
      <c r="IID6" s="61"/>
      <c r="IIE6" s="61"/>
      <c r="IIF6" s="61"/>
      <c r="IIG6" s="61"/>
      <c r="IIH6" s="61"/>
      <c r="III6" s="61"/>
      <c r="IIJ6" s="61"/>
      <c r="IIK6" s="61"/>
      <c r="IIL6" s="61"/>
      <c r="IIM6" s="61"/>
      <c r="IIN6" s="61"/>
      <c r="IIO6" s="61"/>
      <c r="IIP6" s="61"/>
      <c r="IIQ6" s="61"/>
      <c r="IIR6" s="61"/>
      <c r="IIS6" s="61"/>
      <c r="IIT6" s="61"/>
      <c r="IIU6" s="61"/>
      <c r="IIV6" s="61"/>
      <c r="IIW6" s="61"/>
      <c r="IIX6" s="61"/>
      <c r="IIY6" s="61"/>
      <c r="IIZ6" s="61"/>
      <c r="IJA6" s="61"/>
      <c r="IJB6" s="61"/>
      <c r="IJC6" s="61"/>
      <c r="IJD6" s="61"/>
      <c r="IJE6" s="61"/>
      <c r="IJF6" s="61"/>
      <c r="IJG6" s="61"/>
      <c r="IJH6" s="61"/>
      <c r="IJI6" s="61"/>
      <c r="IJJ6" s="61"/>
      <c r="IJK6" s="61"/>
      <c r="IJL6" s="61"/>
      <c r="IJM6" s="61"/>
      <c r="IJN6" s="61"/>
      <c r="IJO6" s="61"/>
      <c r="IJP6" s="61"/>
      <c r="IJQ6" s="61"/>
      <c r="IJR6" s="61"/>
      <c r="IJS6" s="61"/>
      <c r="IJT6" s="61"/>
      <c r="IJU6" s="61"/>
      <c r="IJV6" s="61"/>
      <c r="IJW6" s="61"/>
      <c r="IJX6" s="61"/>
      <c r="IJY6" s="61"/>
      <c r="IJZ6" s="61"/>
      <c r="IKA6" s="61"/>
      <c r="IKB6" s="61"/>
      <c r="IKC6" s="61"/>
      <c r="IKD6" s="61"/>
      <c r="IKE6" s="61"/>
      <c r="IKF6" s="61"/>
      <c r="IKG6" s="61"/>
      <c r="IKH6" s="61"/>
      <c r="IKI6" s="61"/>
      <c r="IKJ6" s="61"/>
      <c r="IKK6" s="61"/>
      <c r="IKL6" s="61"/>
      <c r="IKM6" s="61"/>
      <c r="IKN6" s="61"/>
      <c r="IKO6" s="61"/>
      <c r="IKP6" s="61"/>
      <c r="IKQ6" s="61"/>
      <c r="IKR6" s="61"/>
      <c r="IKS6" s="61"/>
      <c r="IKT6" s="61"/>
      <c r="IKU6" s="61"/>
      <c r="IKV6" s="61"/>
      <c r="IKW6" s="61"/>
      <c r="IKX6" s="61"/>
      <c r="IKY6" s="61"/>
      <c r="IKZ6" s="61"/>
      <c r="ILA6" s="61"/>
      <c r="ILB6" s="61"/>
      <c r="ILC6" s="61"/>
      <c r="ILD6" s="61"/>
      <c r="ILE6" s="61"/>
      <c r="ILF6" s="61"/>
      <c r="ILG6" s="61"/>
      <c r="ILH6" s="61"/>
      <c r="ILI6" s="61"/>
      <c r="ILJ6" s="61"/>
      <c r="ILK6" s="61"/>
      <c r="ILL6" s="61"/>
      <c r="ILM6" s="61"/>
      <c r="ILN6" s="61"/>
      <c r="ILO6" s="61"/>
      <c r="ILP6" s="61"/>
      <c r="ILQ6" s="61"/>
      <c r="ILR6" s="61"/>
      <c r="ILS6" s="61"/>
      <c r="ILT6" s="61"/>
      <c r="ILU6" s="61"/>
      <c r="ILV6" s="61"/>
      <c r="ILW6" s="61"/>
      <c r="ILX6" s="61"/>
      <c r="ILY6" s="61"/>
      <c r="ILZ6" s="61"/>
      <c r="IMA6" s="61"/>
      <c r="IMB6" s="61"/>
      <c r="IMC6" s="61"/>
      <c r="IMD6" s="61"/>
      <c r="IME6" s="61"/>
      <c r="IMF6" s="61"/>
      <c r="IMG6" s="61"/>
      <c r="IMH6" s="61"/>
      <c r="IMI6" s="61"/>
      <c r="IMJ6" s="61"/>
      <c r="IMK6" s="61"/>
      <c r="IML6" s="61"/>
      <c r="IMM6" s="61"/>
      <c r="IMN6" s="61"/>
      <c r="IMO6" s="61"/>
      <c r="IMP6" s="61"/>
      <c r="IMQ6" s="61"/>
      <c r="IMR6" s="61"/>
      <c r="IMS6" s="61"/>
      <c r="IMT6" s="61"/>
      <c r="IMU6" s="61"/>
      <c r="IMV6" s="61"/>
      <c r="IMW6" s="61"/>
      <c r="IMX6" s="61"/>
      <c r="IMY6" s="61"/>
      <c r="IMZ6" s="61"/>
      <c r="INA6" s="61"/>
      <c r="INB6" s="61"/>
      <c r="INC6" s="61"/>
      <c r="IND6" s="61"/>
      <c r="INE6" s="61"/>
      <c r="INF6" s="61"/>
      <c r="ING6" s="61"/>
      <c r="INH6" s="61"/>
      <c r="INI6" s="61"/>
      <c r="INJ6" s="61"/>
      <c r="INK6" s="61"/>
      <c r="INL6" s="61"/>
      <c r="INM6" s="61"/>
      <c r="INN6" s="61"/>
      <c r="INO6" s="61"/>
      <c r="INP6" s="61"/>
      <c r="INQ6" s="61"/>
      <c r="INR6" s="61"/>
      <c r="INS6" s="61"/>
      <c r="INT6" s="61"/>
      <c r="INU6" s="61"/>
      <c r="INV6" s="61"/>
      <c r="INW6" s="61"/>
      <c r="INX6" s="61"/>
      <c r="INY6" s="61"/>
      <c r="INZ6" s="61"/>
      <c r="IOA6" s="61"/>
      <c r="IOB6" s="61"/>
      <c r="IOC6" s="61"/>
      <c r="IOD6" s="61"/>
      <c r="IOE6" s="61"/>
      <c r="IOF6" s="61"/>
      <c r="IOG6" s="61"/>
      <c r="IOH6" s="61"/>
      <c r="IOI6" s="61"/>
      <c r="IOJ6" s="61"/>
      <c r="IOK6" s="61"/>
      <c r="IOL6" s="61"/>
      <c r="IOM6" s="61"/>
      <c r="ION6" s="61"/>
      <c r="IOO6" s="61"/>
      <c r="IOP6" s="61"/>
      <c r="IOQ6" s="61"/>
      <c r="IOR6" s="61"/>
      <c r="IOS6" s="61"/>
      <c r="IOT6" s="61"/>
      <c r="IOU6" s="61"/>
      <c r="IOV6" s="61"/>
      <c r="IOW6" s="61"/>
      <c r="IOX6" s="61"/>
      <c r="IOY6" s="61"/>
      <c r="IOZ6" s="61"/>
      <c r="IPA6" s="61"/>
      <c r="IPB6" s="61"/>
      <c r="IPC6" s="61"/>
      <c r="IPD6" s="61"/>
      <c r="IPE6" s="61"/>
      <c r="IPF6" s="61"/>
      <c r="IPG6" s="61"/>
      <c r="IPH6" s="61"/>
      <c r="IPI6" s="61"/>
      <c r="IPJ6" s="61"/>
      <c r="IPK6" s="61"/>
      <c r="IPL6" s="61"/>
      <c r="IPM6" s="61"/>
      <c r="IPN6" s="61"/>
      <c r="IPO6" s="61"/>
      <c r="IPP6" s="61"/>
      <c r="IPQ6" s="61"/>
      <c r="IPR6" s="61"/>
      <c r="IPS6" s="61"/>
      <c r="IPT6" s="61"/>
      <c r="IPU6" s="61"/>
      <c r="IPV6" s="61"/>
      <c r="IPW6" s="61"/>
      <c r="IPX6" s="61"/>
      <c r="IPY6" s="61"/>
      <c r="IPZ6" s="61"/>
      <c r="IQA6" s="61"/>
      <c r="IQB6" s="61"/>
      <c r="IQC6" s="61"/>
      <c r="IQD6" s="61"/>
      <c r="IQE6" s="61"/>
      <c r="IQF6" s="61"/>
      <c r="IQG6" s="61"/>
      <c r="IQH6" s="61"/>
      <c r="IQI6" s="61"/>
      <c r="IQJ6" s="61"/>
      <c r="IQK6" s="61"/>
      <c r="IQL6" s="61"/>
      <c r="IQM6" s="61"/>
      <c r="IQN6" s="61"/>
      <c r="IQO6" s="61"/>
      <c r="IQP6" s="61"/>
      <c r="IQQ6" s="61"/>
      <c r="IQR6" s="61"/>
      <c r="IQS6" s="61"/>
      <c r="IQT6" s="61"/>
      <c r="IQU6" s="61"/>
      <c r="IQV6" s="61"/>
      <c r="IQW6" s="61"/>
      <c r="IQX6" s="61"/>
      <c r="IQY6" s="61"/>
      <c r="IQZ6" s="61"/>
      <c r="IRA6" s="61"/>
      <c r="IRB6" s="61"/>
      <c r="IRC6" s="61"/>
      <c r="IRD6" s="61"/>
      <c r="IRE6" s="61"/>
      <c r="IRF6" s="61"/>
      <c r="IRG6" s="61"/>
      <c r="IRH6" s="61"/>
      <c r="IRI6" s="61"/>
      <c r="IRJ6" s="61"/>
      <c r="IRK6" s="61"/>
      <c r="IRL6" s="61"/>
      <c r="IRM6" s="61"/>
      <c r="IRN6" s="61"/>
      <c r="IRO6" s="61"/>
      <c r="IRP6" s="61"/>
      <c r="IRQ6" s="61"/>
      <c r="IRR6" s="61"/>
      <c r="IRS6" s="61"/>
      <c r="IRT6" s="61"/>
      <c r="IRU6" s="61"/>
      <c r="IRV6" s="61"/>
      <c r="IRW6" s="61"/>
      <c r="IRX6" s="61"/>
      <c r="IRY6" s="61"/>
      <c r="IRZ6" s="61"/>
      <c r="ISA6" s="61"/>
      <c r="ISB6" s="61"/>
      <c r="ISC6" s="61"/>
      <c r="ISD6" s="61"/>
      <c r="ISE6" s="61"/>
      <c r="ISF6" s="61"/>
      <c r="ISG6" s="61"/>
      <c r="ISH6" s="61"/>
      <c r="ISI6" s="61"/>
      <c r="ISJ6" s="61"/>
      <c r="ISK6" s="61"/>
      <c r="ISL6" s="61"/>
      <c r="ISM6" s="61"/>
      <c r="ISN6" s="61"/>
      <c r="ISO6" s="61"/>
      <c r="ISP6" s="61"/>
      <c r="ISQ6" s="61"/>
      <c r="ISR6" s="61"/>
      <c r="ISS6" s="61"/>
      <c r="IST6" s="61"/>
      <c r="ISU6" s="61"/>
      <c r="ISV6" s="61"/>
      <c r="ISW6" s="61"/>
      <c r="ISX6" s="61"/>
      <c r="ISY6" s="61"/>
      <c r="ISZ6" s="61"/>
      <c r="ITA6" s="61"/>
      <c r="ITB6" s="61"/>
      <c r="ITC6" s="61"/>
      <c r="ITD6" s="61"/>
      <c r="ITE6" s="61"/>
      <c r="ITF6" s="61"/>
      <c r="ITG6" s="61"/>
      <c r="ITH6" s="61"/>
      <c r="ITI6" s="61"/>
      <c r="ITJ6" s="61"/>
      <c r="ITK6" s="61"/>
      <c r="ITL6" s="61"/>
      <c r="ITM6" s="61"/>
      <c r="ITN6" s="61"/>
      <c r="ITO6" s="61"/>
      <c r="ITP6" s="61"/>
      <c r="ITQ6" s="61"/>
      <c r="ITR6" s="61"/>
      <c r="ITS6" s="61"/>
      <c r="ITT6" s="61"/>
      <c r="ITU6" s="61"/>
      <c r="ITV6" s="61"/>
      <c r="ITW6" s="61"/>
      <c r="ITX6" s="61"/>
      <c r="ITY6" s="61"/>
      <c r="ITZ6" s="61"/>
      <c r="IUA6" s="61"/>
      <c r="IUB6" s="61"/>
      <c r="IUC6" s="61"/>
      <c r="IUD6" s="61"/>
      <c r="IUE6" s="61"/>
      <c r="IUF6" s="61"/>
      <c r="IUG6" s="61"/>
      <c r="IUH6" s="61"/>
      <c r="IUI6" s="61"/>
      <c r="IUJ6" s="61"/>
      <c r="IUK6" s="61"/>
      <c r="IUL6" s="61"/>
      <c r="IUM6" s="61"/>
      <c r="IUN6" s="61"/>
      <c r="IUO6" s="61"/>
      <c r="IUP6" s="61"/>
      <c r="IUQ6" s="61"/>
      <c r="IUR6" s="61"/>
      <c r="IUS6" s="61"/>
      <c r="IUT6" s="61"/>
      <c r="IUU6" s="61"/>
      <c r="IUV6" s="61"/>
      <c r="IUW6" s="61"/>
      <c r="IUX6" s="61"/>
      <c r="IUY6" s="61"/>
      <c r="IUZ6" s="61"/>
      <c r="IVA6" s="61"/>
      <c r="IVB6" s="61"/>
      <c r="IVC6" s="61"/>
      <c r="IVD6" s="61"/>
      <c r="IVE6" s="61"/>
      <c r="IVF6" s="61"/>
      <c r="IVG6" s="61"/>
      <c r="IVH6" s="61"/>
      <c r="IVI6" s="61"/>
      <c r="IVJ6" s="61"/>
      <c r="IVK6" s="61"/>
      <c r="IVL6" s="61"/>
      <c r="IVM6" s="61"/>
      <c r="IVN6" s="61"/>
      <c r="IVO6" s="61"/>
      <c r="IVP6" s="61"/>
      <c r="IVQ6" s="61"/>
      <c r="IVR6" s="61"/>
      <c r="IVS6" s="61"/>
      <c r="IVT6" s="61"/>
      <c r="IVU6" s="61"/>
      <c r="IVV6" s="61"/>
      <c r="IVW6" s="61"/>
      <c r="IVX6" s="61"/>
      <c r="IVY6" s="61"/>
      <c r="IVZ6" s="61"/>
      <c r="IWA6" s="61"/>
      <c r="IWB6" s="61"/>
      <c r="IWC6" s="61"/>
      <c r="IWD6" s="61"/>
      <c r="IWE6" s="61"/>
      <c r="IWF6" s="61"/>
      <c r="IWG6" s="61"/>
      <c r="IWH6" s="61"/>
      <c r="IWI6" s="61"/>
      <c r="IWJ6" s="61"/>
      <c r="IWK6" s="61"/>
      <c r="IWL6" s="61"/>
      <c r="IWM6" s="61"/>
      <c r="IWN6" s="61"/>
      <c r="IWO6" s="61"/>
      <c r="IWP6" s="61"/>
      <c r="IWQ6" s="61"/>
      <c r="IWR6" s="61"/>
      <c r="IWS6" s="61"/>
      <c r="IWT6" s="61"/>
      <c r="IWU6" s="61"/>
      <c r="IWV6" s="61"/>
      <c r="IWW6" s="61"/>
      <c r="IWX6" s="61"/>
      <c r="IWY6" s="61"/>
      <c r="IWZ6" s="61"/>
      <c r="IXA6" s="61"/>
      <c r="IXB6" s="61"/>
      <c r="IXC6" s="61"/>
      <c r="IXD6" s="61"/>
      <c r="IXE6" s="61"/>
      <c r="IXF6" s="61"/>
      <c r="IXG6" s="61"/>
      <c r="IXH6" s="61"/>
      <c r="IXI6" s="61"/>
      <c r="IXJ6" s="61"/>
      <c r="IXK6" s="61"/>
      <c r="IXL6" s="61"/>
      <c r="IXM6" s="61"/>
      <c r="IXN6" s="61"/>
      <c r="IXO6" s="61"/>
      <c r="IXP6" s="61"/>
      <c r="IXQ6" s="61"/>
      <c r="IXR6" s="61"/>
      <c r="IXS6" s="61"/>
      <c r="IXT6" s="61"/>
      <c r="IXU6" s="61"/>
      <c r="IXV6" s="61"/>
      <c r="IXW6" s="61"/>
      <c r="IXX6" s="61"/>
      <c r="IXY6" s="61"/>
      <c r="IXZ6" s="61"/>
      <c r="IYA6" s="61"/>
      <c r="IYB6" s="61"/>
      <c r="IYC6" s="61"/>
      <c r="IYD6" s="61"/>
      <c r="IYE6" s="61"/>
      <c r="IYF6" s="61"/>
      <c r="IYG6" s="61"/>
      <c r="IYH6" s="61"/>
      <c r="IYI6" s="61"/>
      <c r="IYJ6" s="61"/>
      <c r="IYK6" s="61"/>
      <c r="IYL6" s="61"/>
      <c r="IYM6" s="61"/>
      <c r="IYN6" s="61"/>
      <c r="IYO6" s="61"/>
      <c r="IYP6" s="61"/>
      <c r="IYQ6" s="61"/>
      <c r="IYR6" s="61"/>
      <c r="IYS6" s="61"/>
      <c r="IYT6" s="61"/>
      <c r="IYU6" s="61"/>
      <c r="IYV6" s="61"/>
      <c r="IYW6" s="61"/>
      <c r="IYX6" s="61"/>
      <c r="IYY6" s="61"/>
      <c r="IYZ6" s="61"/>
      <c r="IZA6" s="61"/>
      <c r="IZB6" s="61"/>
      <c r="IZC6" s="61"/>
      <c r="IZD6" s="61"/>
      <c r="IZE6" s="61"/>
      <c r="IZF6" s="61"/>
      <c r="IZG6" s="61"/>
      <c r="IZH6" s="61"/>
      <c r="IZI6" s="61"/>
      <c r="IZJ6" s="61"/>
      <c r="IZK6" s="61"/>
      <c r="IZL6" s="61"/>
      <c r="IZM6" s="61"/>
      <c r="IZN6" s="61"/>
      <c r="IZO6" s="61"/>
      <c r="IZP6" s="61"/>
      <c r="IZQ6" s="61"/>
      <c r="IZR6" s="61"/>
      <c r="IZS6" s="61"/>
      <c r="IZT6" s="61"/>
      <c r="IZU6" s="61"/>
      <c r="IZV6" s="61"/>
      <c r="IZW6" s="61"/>
      <c r="IZX6" s="61"/>
      <c r="IZY6" s="61"/>
      <c r="IZZ6" s="61"/>
      <c r="JAA6" s="61"/>
      <c r="JAB6" s="61"/>
      <c r="JAC6" s="61"/>
      <c r="JAD6" s="61"/>
      <c r="JAE6" s="61"/>
      <c r="JAF6" s="61"/>
      <c r="JAG6" s="61"/>
      <c r="JAH6" s="61"/>
      <c r="JAI6" s="61"/>
      <c r="JAJ6" s="61"/>
      <c r="JAK6" s="61"/>
      <c r="JAL6" s="61"/>
      <c r="JAM6" s="61"/>
      <c r="JAN6" s="61"/>
      <c r="JAO6" s="61"/>
      <c r="JAP6" s="61"/>
      <c r="JAQ6" s="61"/>
      <c r="JAR6" s="61"/>
      <c r="JAS6" s="61"/>
      <c r="JAT6" s="61"/>
      <c r="JAU6" s="61"/>
      <c r="JAV6" s="61"/>
      <c r="JAW6" s="61"/>
      <c r="JAX6" s="61"/>
      <c r="JAY6" s="61"/>
      <c r="JAZ6" s="61"/>
      <c r="JBA6" s="61"/>
      <c r="JBB6" s="61"/>
      <c r="JBC6" s="61"/>
      <c r="JBD6" s="61"/>
      <c r="JBE6" s="61"/>
      <c r="JBF6" s="61"/>
      <c r="JBG6" s="61"/>
      <c r="JBH6" s="61"/>
      <c r="JBI6" s="61"/>
      <c r="JBJ6" s="61"/>
      <c r="JBK6" s="61"/>
      <c r="JBL6" s="61"/>
      <c r="JBM6" s="61"/>
      <c r="JBN6" s="61"/>
      <c r="JBO6" s="61"/>
      <c r="JBP6" s="61"/>
      <c r="JBQ6" s="61"/>
      <c r="JBR6" s="61"/>
      <c r="JBS6" s="61"/>
      <c r="JBT6" s="61"/>
      <c r="JBU6" s="61"/>
      <c r="JBV6" s="61"/>
      <c r="JBW6" s="61"/>
      <c r="JBX6" s="61"/>
      <c r="JBY6" s="61"/>
      <c r="JBZ6" s="61"/>
      <c r="JCA6" s="61"/>
      <c r="JCB6" s="61"/>
      <c r="JCC6" s="61"/>
      <c r="JCD6" s="61"/>
      <c r="JCE6" s="61"/>
      <c r="JCF6" s="61"/>
      <c r="JCG6" s="61"/>
      <c r="JCH6" s="61"/>
      <c r="JCI6" s="61"/>
      <c r="JCJ6" s="61"/>
      <c r="JCK6" s="61"/>
      <c r="JCL6" s="61"/>
      <c r="JCM6" s="61"/>
      <c r="JCN6" s="61"/>
      <c r="JCO6" s="61"/>
      <c r="JCP6" s="61"/>
      <c r="JCQ6" s="61"/>
      <c r="JCR6" s="61"/>
      <c r="JCS6" s="61"/>
      <c r="JCT6" s="61"/>
      <c r="JCU6" s="61"/>
      <c r="JCV6" s="61"/>
      <c r="JCW6" s="61"/>
      <c r="JCX6" s="61"/>
      <c r="JCY6" s="61"/>
      <c r="JCZ6" s="61"/>
      <c r="JDA6" s="61"/>
      <c r="JDB6" s="61"/>
      <c r="JDC6" s="61"/>
      <c r="JDD6" s="61"/>
      <c r="JDE6" s="61"/>
      <c r="JDF6" s="61"/>
      <c r="JDG6" s="61"/>
      <c r="JDH6" s="61"/>
      <c r="JDI6" s="61"/>
      <c r="JDJ6" s="61"/>
      <c r="JDK6" s="61"/>
      <c r="JDL6" s="61"/>
      <c r="JDM6" s="61"/>
      <c r="JDN6" s="61"/>
      <c r="JDO6" s="61"/>
      <c r="JDP6" s="61"/>
      <c r="JDQ6" s="61"/>
      <c r="JDR6" s="61"/>
      <c r="JDS6" s="61"/>
      <c r="JDT6" s="61"/>
      <c r="JDU6" s="61"/>
      <c r="JDV6" s="61"/>
      <c r="JDW6" s="61"/>
      <c r="JDX6" s="61"/>
      <c r="JDY6" s="61"/>
      <c r="JDZ6" s="61"/>
      <c r="JEA6" s="61"/>
      <c r="JEB6" s="61"/>
      <c r="JEC6" s="61"/>
      <c r="JED6" s="61"/>
      <c r="JEE6" s="61"/>
      <c r="JEF6" s="61"/>
      <c r="JEG6" s="61"/>
      <c r="JEH6" s="61"/>
      <c r="JEI6" s="61"/>
      <c r="JEJ6" s="61"/>
      <c r="JEK6" s="61"/>
      <c r="JEL6" s="61"/>
      <c r="JEM6" s="61"/>
      <c r="JEN6" s="61"/>
      <c r="JEO6" s="61"/>
      <c r="JEP6" s="61"/>
      <c r="JEQ6" s="61"/>
      <c r="JER6" s="61"/>
      <c r="JES6" s="61"/>
      <c r="JET6" s="61"/>
      <c r="JEU6" s="61"/>
      <c r="JEV6" s="61"/>
      <c r="JEW6" s="61"/>
      <c r="JEX6" s="61"/>
      <c r="JEY6" s="61"/>
      <c r="JEZ6" s="61"/>
      <c r="JFA6" s="61"/>
      <c r="JFB6" s="61"/>
      <c r="JFC6" s="61"/>
      <c r="JFD6" s="61"/>
      <c r="JFE6" s="61"/>
      <c r="JFF6" s="61"/>
      <c r="JFG6" s="61"/>
      <c r="JFH6" s="61"/>
      <c r="JFI6" s="61"/>
      <c r="JFJ6" s="61"/>
      <c r="JFK6" s="61"/>
      <c r="JFL6" s="61"/>
      <c r="JFM6" s="61"/>
      <c r="JFN6" s="61"/>
      <c r="JFO6" s="61"/>
      <c r="JFP6" s="61"/>
      <c r="JFQ6" s="61"/>
      <c r="JFR6" s="61"/>
      <c r="JFS6" s="61"/>
      <c r="JFT6" s="61"/>
      <c r="JFU6" s="61"/>
      <c r="JFV6" s="61"/>
      <c r="JFW6" s="61"/>
      <c r="JFX6" s="61"/>
      <c r="JFY6" s="61"/>
      <c r="JFZ6" s="61"/>
      <c r="JGA6" s="61"/>
      <c r="JGB6" s="61"/>
      <c r="JGC6" s="61"/>
      <c r="JGD6" s="61"/>
      <c r="JGE6" s="61"/>
      <c r="JGF6" s="61"/>
      <c r="JGG6" s="61"/>
      <c r="JGH6" s="61"/>
      <c r="JGI6" s="61"/>
      <c r="JGJ6" s="61"/>
      <c r="JGK6" s="61"/>
      <c r="JGL6" s="61"/>
      <c r="JGM6" s="61"/>
      <c r="JGN6" s="61"/>
      <c r="JGO6" s="61"/>
      <c r="JGP6" s="61"/>
      <c r="JGQ6" s="61"/>
      <c r="JGR6" s="61"/>
      <c r="JGS6" s="61"/>
      <c r="JGT6" s="61"/>
      <c r="JGU6" s="61"/>
      <c r="JGV6" s="61"/>
      <c r="JGW6" s="61"/>
      <c r="JGX6" s="61"/>
      <c r="JGY6" s="61"/>
      <c r="JGZ6" s="61"/>
      <c r="JHA6" s="61"/>
      <c r="JHB6" s="61"/>
      <c r="JHC6" s="61"/>
      <c r="JHD6" s="61"/>
      <c r="JHE6" s="61"/>
      <c r="JHF6" s="61"/>
      <c r="JHG6" s="61"/>
      <c r="JHH6" s="61"/>
      <c r="JHI6" s="61"/>
      <c r="JHJ6" s="61"/>
      <c r="JHK6" s="61"/>
      <c r="JHL6" s="61"/>
      <c r="JHM6" s="61"/>
      <c r="JHN6" s="61"/>
      <c r="JHO6" s="61"/>
      <c r="JHP6" s="61"/>
      <c r="JHQ6" s="61"/>
      <c r="JHR6" s="61"/>
      <c r="JHS6" s="61"/>
      <c r="JHT6" s="61"/>
      <c r="JHU6" s="61"/>
      <c r="JHV6" s="61"/>
      <c r="JHW6" s="61"/>
      <c r="JHX6" s="61"/>
      <c r="JHY6" s="61"/>
      <c r="JHZ6" s="61"/>
      <c r="JIA6" s="61"/>
      <c r="JIB6" s="61"/>
      <c r="JIC6" s="61"/>
      <c r="JID6" s="61"/>
      <c r="JIE6" s="61"/>
      <c r="JIF6" s="61"/>
      <c r="JIG6" s="61"/>
      <c r="JIH6" s="61"/>
      <c r="JII6" s="61"/>
      <c r="JIJ6" s="61"/>
      <c r="JIK6" s="61"/>
      <c r="JIL6" s="61"/>
      <c r="JIM6" s="61"/>
      <c r="JIN6" s="61"/>
      <c r="JIO6" s="61"/>
      <c r="JIP6" s="61"/>
      <c r="JIQ6" s="61"/>
      <c r="JIR6" s="61"/>
      <c r="JIS6" s="61"/>
      <c r="JIT6" s="61"/>
      <c r="JIU6" s="61"/>
      <c r="JIV6" s="61"/>
      <c r="JIW6" s="61"/>
      <c r="JIX6" s="61"/>
      <c r="JIY6" s="61"/>
      <c r="JIZ6" s="61"/>
      <c r="JJA6" s="61"/>
      <c r="JJB6" s="61"/>
      <c r="JJC6" s="61"/>
      <c r="JJD6" s="61"/>
      <c r="JJE6" s="61"/>
      <c r="JJF6" s="61"/>
      <c r="JJG6" s="61"/>
      <c r="JJH6" s="61"/>
      <c r="JJI6" s="61"/>
      <c r="JJJ6" s="61"/>
      <c r="JJK6" s="61"/>
      <c r="JJL6" s="61"/>
      <c r="JJM6" s="61"/>
      <c r="JJN6" s="61"/>
      <c r="JJO6" s="61"/>
      <c r="JJP6" s="61"/>
      <c r="JJQ6" s="61"/>
      <c r="JJR6" s="61"/>
      <c r="JJS6" s="61"/>
      <c r="JJT6" s="61"/>
      <c r="JJU6" s="61"/>
      <c r="JJV6" s="61"/>
      <c r="JJW6" s="61"/>
      <c r="JJX6" s="61"/>
      <c r="JJY6" s="61"/>
      <c r="JJZ6" s="61"/>
      <c r="JKA6" s="61"/>
      <c r="JKB6" s="61"/>
      <c r="JKC6" s="61"/>
      <c r="JKD6" s="61"/>
      <c r="JKE6" s="61"/>
      <c r="JKF6" s="61"/>
      <c r="JKG6" s="61"/>
      <c r="JKH6" s="61"/>
      <c r="JKI6" s="61"/>
      <c r="JKJ6" s="61"/>
      <c r="JKK6" s="61"/>
      <c r="JKL6" s="61"/>
      <c r="JKM6" s="61"/>
      <c r="JKN6" s="61"/>
      <c r="JKO6" s="61"/>
      <c r="JKP6" s="61"/>
      <c r="JKQ6" s="61"/>
      <c r="JKR6" s="61"/>
      <c r="JKS6" s="61"/>
      <c r="JKT6" s="61"/>
      <c r="JKU6" s="61"/>
      <c r="JKV6" s="61"/>
      <c r="JKW6" s="61"/>
      <c r="JKX6" s="61"/>
      <c r="JKY6" s="61"/>
      <c r="JKZ6" s="61"/>
      <c r="JLA6" s="61"/>
      <c r="JLB6" s="61"/>
      <c r="JLC6" s="61"/>
      <c r="JLD6" s="61"/>
      <c r="JLE6" s="61"/>
      <c r="JLF6" s="61"/>
      <c r="JLG6" s="61"/>
      <c r="JLH6" s="61"/>
      <c r="JLI6" s="61"/>
      <c r="JLJ6" s="61"/>
      <c r="JLK6" s="61"/>
      <c r="JLL6" s="61"/>
      <c r="JLM6" s="61"/>
      <c r="JLN6" s="61"/>
      <c r="JLO6" s="61"/>
      <c r="JLP6" s="61"/>
      <c r="JLQ6" s="61"/>
      <c r="JLR6" s="61"/>
      <c r="JLS6" s="61"/>
      <c r="JLT6" s="61"/>
      <c r="JLU6" s="61"/>
      <c r="JLV6" s="61"/>
      <c r="JLW6" s="61"/>
      <c r="JLX6" s="61"/>
      <c r="JLY6" s="61"/>
      <c r="JLZ6" s="61"/>
      <c r="JMA6" s="61"/>
      <c r="JMB6" s="61"/>
      <c r="JMC6" s="61"/>
      <c r="JMD6" s="61"/>
      <c r="JME6" s="61"/>
      <c r="JMF6" s="61"/>
      <c r="JMG6" s="61"/>
      <c r="JMH6" s="61"/>
      <c r="JMI6" s="61"/>
      <c r="JMJ6" s="61"/>
      <c r="JMK6" s="61"/>
      <c r="JML6" s="61"/>
      <c r="JMM6" s="61"/>
      <c r="JMN6" s="61"/>
      <c r="JMO6" s="61"/>
      <c r="JMP6" s="61"/>
      <c r="JMQ6" s="61"/>
      <c r="JMR6" s="61"/>
      <c r="JMS6" s="61"/>
      <c r="JMT6" s="61"/>
      <c r="JMU6" s="61"/>
      <c r="JMV6" s="61"/>
      <c r="JMW6" s="61"/>
      <c r="JMX6" s="61"/>
      <c r="JMY6" s="61"/>
      <c r="JMZ6" s="61"/>
      <c r="JNA6" s="61"/>
      <c r="JNB6" s="61"/>
      <c r="JNC6" s="61"/>
      <c r="JND6" s="61"/>
      <c r="JNE6" s="61"/>
      <c r="JNF6" s="61"/>
      <c r="JNG6" s="61"/>
      <c r="JNH6" s="61"/>
      <c r="JNI6" s="61"/>
      <c r="JNJ6" s="61"/>
      <c r="JNK6" s="61"/>
      <c r="JNL6" s="61"/>
      <c r="JNM6" s="61"/>
      <c r="JNN6" s="61"/>
      <c r="JNO6" s="61"/>
      <c r="JNP6" s="61"/>
      <c r="JNQ6" s="61"/>
      <c r="JNR6" s="61"/>
      <c r="JNS6" s="61"/>
      <c r="JNT6" s="61"/>
      <c r="JNU6" s="61"/>
      <c r="JNV6" s="61"/>
      <c r="JNW6" s="61"/>
      <c r="JNX6" s="61"/>
      <c r="JNY6" s="61"/>
      <c r="JNZ6" s="61"/>
      <c r="JOA6" s="61"/>
      <c r="JOB6" s="61"/>
      <c r="JOC6" s="61"/>
      <c r="JOD6" s="61"/>
      <c r="JOE6" s="61"/>
      <c r="JOF6" s="61"/>
      <c r="JOG6" s="61"/>
      <c r="JOH6" s="61"/>
      <c r="JOI6" s="61"/>
      <c r="JOJ6" s="61"/>
      <c r="JOK6" s="61"/>
      <c r="JOL6" s="61"/>
      <c r="JOM6" s="61"/>
      <c r="JON6" s="61"/>
      <c r="JOO6" s="61"/>
      <c r="JOP6" s="61"/>
      <c r="JOQ6" s="61"/>
      <c r="JOR6" s="61"/>
      <c r="JOS6" s="61"/>
      <c r="JOT6" s="61"/>
      <c r="JOU6" s="61"/>
      <c r="JOV6" s="61"/>
      <c r="JOW6" s="61"/>
      <c r="JOX6" s="61"/>
      <c r="JOY6" s="61"/>
      <c r="JOZ6" s="61"/>
      <c r="JPA6" s="61"/>
      <c r="JPB6" s="61"/>
      <c r="JPC6" s="61"/>
      <c r="JPD6" s="61"/>
      <c r="JPE6" s="61"/>
      <c r="JPF6" s="61"/>
      <c r="JPG6" s="61"/>
      <c r="JPH6" s="61"/>
      <c r="JPI6" s="61"/>
      <c r="JPJ6" s="61"/>
      <c r="JPK6" s="61"/>
      <c r="JPL6" s="61"/>
      <c r="JPM6" s="61"/>
      <c r="JPN6" s="61"/>
      <c r="JPO6" s="61"/>
      <c r="JPP6" s="61"/>
      <c r="JPQ6" s="61"/>
      <c r="JPR6" s="61"/>
      <c r="JPS6" s="61"/>
      <c r="JPT6" s="61"/>
      <c r="JPU6" s="61"/>
      <c r="JPV6" s="61"/>
      <c r="JPW6" s="61"/>
      <c r="JPX6" s="61"/>
      <c r="JPY6" s="61"/>
      <c r="JPZ6" s="61"/>
      <c r="JQA6" s="61"/>
      <c r="JQB6" s="61"/>
      <c r="JQC6" s="61"/>
      <c r="JQD6" s="61"/>
      <c r="JQE6" s="61"/>
      <c r="JQF6" s="61"/>
      <c r="JQG6" s="61"/>
      <c r="JQH6" s="61"/>
      <c r="JQI6" s="61"/>
      <c r="JQJ6" s="61"/>
      <c r="JQK6" s="61"/>
      <c r="JQL6" s="61"/>
      <c r="JQM6" s="61"/>
      <c r="JQN6" s="61"/>
      <c r="JQO6" s="61"/>
      <c r="JQP6" s="61"/>
      <c r="JQQ6" s="61"/>
      <c r="JQR6" s="61"/>
      <c r="JQS6" s="61"/>
      <c r="JQT6" s="61"/>
      <c r="JQU6" s="61"/>
      <c r="JQV6" s="61"/>
      <c r="JQW6" s="61"/>
      <c r="JQX6" s="61"/>
      <c r="JQY6" s="61"/>
      <c r="JQZ6" s="61"/>
      <c r="JRA6" s="61"/>
      <c r="JRB6" s="61"/>
      <c r="JRC6" s="61"/>
      <c r="JRD6" s="61"/>
      <c r="JRE6" s="61"/>
      <c r="JRF6" s="61"/>
      <c r="JRG6" s="61"/>
      <c r="JRH6" s="61"/>
      <c r="JRI6" s="61"/>
      <c r="JRJ6" s="61"/>
      <c r="JRK6" s="61"/>
      <c r="JRL6" s="61"/>
      <c r="JRM6" s="61"/>
      <c r="JRN6" s="61"/>
      <c r="JRO6" s="61"/>
      <c r="JRP6" s="61"/>
      <c r="JRQ6" s="61"/>
      <c r="JRR6" s="61"/>
      <c r="JRS6" s="61"/>
      <c r="JRT6" s="61"/>
      <c r="JRU6" s="61"/>
      <c r="JRV6" s="61"/>
      <c r="JRW6" s="61"/>
      <c r="JRX6" s="61"/>
      <c r="JRY6" s="61"/>
      <c r="JRZ6" s="61"/>
      <c r="JSA6" s="61"/>
      <c r="JSB6" s="61"/>
      <c r="JSC6" s="61"/>
      <c r="JSD6" s="61"/>
      <c r="JSE6" s="61"/>
      <c r="JSF6" s="61"/>
      <c r="JSG6" s="61"/>
      <c r="JSH6" s="61"/>
      <c r="JSI6" s="61"/>
      <c r="JSJ6" s="61"/>
      <c r="JSK6" s="61"/>
      <c r="JSL6" s="61"/>
      <c r="JSM6" s="61"/>
      <c r="JSN6" s="61"/>
      <c r="JSO6" s="61"/>
      <c r="JSP6" s="61"/>
      <c r="JSQ6" s="61"/>
      <c r="JSR6" s="61"/>
      <c r="JSS6" s="61"/>
      <c r="JST6" s="61"/>
      <c r="JSU6" s="61"/>
      <c r="JSV6" s="61"/>
      <c r="JSW6" s="61"/>
      <c r="JSX6" s="61"/>
      <c r="JSY6" s="61"/>
      <c r="JSZ6" s="61"/>
      <c r="JTA6" s="61"/>
      <c r="JTB6" s="61"/>
      <c r="JTC6" s="61"/>
      <c r="JTD6" s="61"/>
      <c r="JTE6" s="61"/>
      <c r="JTF6" s="61"/>
      <c r="JTG6" s="61"/>
      <c r="JTH6" s="61"/>
      <c r="JTI6" s="61"/>
      <c r="JTJ6" s="61"/>
      <c r="JTK6" s="61"/>
      <c r="JTL6" s="61"/>
      <c r="JTM6" s="61"/>
      <c r="JTN6" s="61"/>
      <c r="JTO6" s="61"/>
      <c r="JTP6" s="61"/>
      <c r="JTQ6" s="61"/>
      <c r="JTR6" s="61"/>
      <c r="JTS6" s="61"/>
      <c r="JTT6" s="61"/>
      <c r="JTU6" s="61"/>
      <c r="JTV6" s="61"/>
      <c r="JTW6" s="61"/>
      <c r="JTX6" s="61"/>
      <c r="JTY6" s="61"/>
      <c r="JTZ6" s="61"/>
      <c r="JUA6" s="61"/>
      <c r="JUB6" s="61"/>
      <c r="JUC6" s="61"/>
      <c r="JUD6" s="61"/>
      <c r="JUE6" s="61"/>
      <c r="JUF6" s="61"/>
      <c r="JUG6" s="61"/>
      <c r="JUH6" s="61"/>
      <c r="JUI6" s="61"/>
      <c r="JUJ6" s="61"/>
      <c r="JUK6" s="61"/>
      <c r="JUL6" s="61"/>
      <c r="JUM6" s="61"/>
      <c r="JUN6" s="61"/>
      <c r="JUO6" s="61"/>
      <c r="JUP6" s="61"/>
      <c r="JUQ6" s="61"/>
      <c r="JUR6" s="61"/>
      <c r="JUS6" s="61"/>
      <c r="JUT6" s="61"/>
      <c r="JUU6" s="61"/>
      <c r="JUV6" s="61"/>
      <c r="JUW6" s="61"/>
      <c r="JUX6" s="61"/>
      <c r="JUY6" s="61"/>
      <c r="JUZ6" s="61"/>
      <c r="JVA6" s="61"/>
      <c r="JVB6" s="61"/>
      <c r="JVC6" s="61"/>
      <c r="JVD6" s="61"/>
      <c r="JVE6" s="61"/>
      <c r="JVF6" s="61"/>
      <c r="JVG6" s="61"/>
      <c r="JVH6" s="61"/>
      <c r="JVI6" s="61"/>
      <c r="JVJ6" s="61"/>
      <c r="JVK6" s="61"/>
      <c r="JVL6" s="61"/>
      <c r="JVM6" s="61"/>
      <c r="JVN6" s="61"/>
      <c r="JVO6" s="61"/>
      <c r="JVP6" s="61"/>
      <c r="JVQ6" s="61"/>
      <c r="JVR6" s="61"/>
      <c r="JVS6" s="61"/>
      <c r="JVT6" s="61"/>
      <c r="JVU6" s="61"/>
      <c r="JVV6" s="61"/>
      <c r="JVW6" s="61"/>
      <c r="JVX6" s="61"/>
      <c r="JVY6" s="61"/>
      <c r="JVZ6" s="61"/>
      <c r="JWA6" s="61"/>
      <c r="JWB6" s="61"/>
      <c r="JWC6" s="61"/>
      <c r="JWD6" s="61"/>
      <c r="JWE6" s="61"/>
      <c r="JWF6" s="61"/>
      <c r="JWG6" s="61"/>
      <c r="JWH6" s="61"/>
      <c r="JWI6" s="61"/>
      <c r="JWJ6" s="61"/>
      <c r="JWK6" s="61"/>
      <c r="JWL6" s="61"/>
      <c r="JWM6" s="61"/>
      <c r="JWN6" s="61"/>
      <c r="JWO6" s="61"/>
      <c r="JWP6" s="61"/>
      <c r="JWQ6" s="61"/>
      <c r="JWR6" s="61"/>
      <c r="JWS6" s="61"/>
      <c r="JWT6" s="61"/>
      <c r="JWU6" s="61"/>
      <c r="JWV6" s="61"/>
      <c r="JWW6" s="61"/>
      <c r="JWX6" s="61"/>
      <c r="JWY6" s="61"/>
      <c r="JWZ6" s="61"/>
      <c r="JXA6" s="61"/>
      <c r="JXB6" s="61"/>
      <c r="JXC6" s="61"/>
      <c r="JXD6" s="61"/>
      <c r="JXE6" s="61"/>
      <c r="JXF6" s="61"/>
      <c r="JXG6" s="61"/>
      <c r="JXH6" s="61"/>
      <c r="JXI6" s="61"/>
      <c r="JXJ6" s="61"/>
      <c r="JXK6" s="61"/>
      <c r="JXL6" s="61"/>
      <c r="JXM6" s="61"/>
      <c r="JXN6" s="61"/>
      <c r="JXO6" s="61"/>
      <c r="JXP6" s="61"/>
      <c r="JXQ6" s="61"/>
      <c r="JXR6" s="61"/>
      <c r="JXS6" s="61"/>
      <c r="JXT6" s="61"/>
      <c r="JXU6" s="61"/>
      <c r="JXV6" s="61"/>
      <c r="JXW6" s="61"/>
      <c r="JXX6" s="61"/>
      <c r="JXY6" s="61"/>
      <c r="JXZ6" s="61"/>
      <c r="JYA6" s="61"/>
      <c r="JYB6" s="61"/>
      <c r="JYC6" s="61"/>
      <c r="JYD6" s="61"/>
      <c r="JYE6" s="61"/>
      <c r="JYF6" s="61"/>
      <c r="JYG6" s="61"/>
      <c r="JYH6" s="61"/>
      <c r="JYI6" s="61"/>
      <c r="JYJ6" s="61"/>
      <c r="JYK6" s="61"/>
      <c r="JYL6" s="61"/>
      <c r="JYM6" s="61"/>
      <c r="JYN6" s="61"/>
      <c r="JYO6" s="61"/>
      <c r="JYP6" s="61"/>
      <c r="JYQ6" s="61"/>
      <c r="JYR6" s="61"/>
      <c r="JYS6" s="61"/>
      <c r="JYT6" s="61"/>
      <c r="JYU6" s="61"/>
      <c r="JYV6" s="61"/>
      <c r="JYW6" s="61"/>
      <c r="JYX6" s="61"/>
      <c r="JYY6" s="61"/>
      <c r="JYZ6" s="61"/>
      <c r="JZA6" s="61"/>
      <c r="JZB6" s="61"/>
      <c r="JZC6" s="61"/>
      <c r="JZD6" s="61"/>
      <c r="JZE6" s="61"/>
      <c r="JZF6" s="61"/>
      <c r="JZG6" s="61"/>
      <c r="JZH6" s="61"/>
      <c r="JZI6" s="61"/>
      <c r="JZJ6" s="61"/>
      <c r="JZK6" s="61"/>
      <c r="JZL6" s="61"/>
      <c r="JZM6" s="61"/>
      <c r="JZN6" s="61"/>
      <c r="JZO6" s="61"/>
      <c r="JZP6" s="61"/>
      <c r="JZQ6" s="61"/>
      <c r="JZR6" s="61"/>
      <c r="JZS6" s="61"/>
      <c r="JZT6" s="61"/>
      <c r="JZU6" s="61"/>
      <c r="JZV6" s="61"/>
      <c r="JZW6" s="61"/>
      <c r="JZX6" s="61"/>
      <c r="JZY6" s="61"/>
      <c r="JZZ6" s="61"/>
      <c r="KAA6" s="61"/>
      <c r="KAB6" s="61"/>
      <c r="KAC6" s="61"/>
      <c r="KAD6" s="61"/>
      <c r="KAE6" s="61"/>
      <c r="KAF6" s="61"/>
      <c r="KAG6" s="61"/>
      <c r="KAH6" s="61"/>
      <c r="KAI6" s="61"/>
      <c r="KAJ6" s="61"/>
      <c r="KAK6" s="61"/>
      <c r="KAL6" s="61"/>
      <c r="KAM6" s="61"/>
      <c r="KAN6" s="61"/>
      <c r="KAO6" s="61"/>
      <c r="KAP6" s="61"/>
      <c r="KAQ6" s="61"/>
      <c r="KAR6" s="61"/>
      <c r="KAS6" s="61"/>
      <c r="KAT6" s="61"/>
      <c r="KAU6" s="61"/>
      <c r="KAV6" s="61"/>
      <c r="KAW6" s="61"/>
      <c r="KAX6" s="61"/>
      <c r="KAY6" s="61"/>
      <c r="KAZ6" s="61"/>
      <c r="KBA6" s="61"/>
      <c r="KBB6" s="61"/>
      <c r="KBC6" s="61"/>
      <c r="KBD6" s="61"/>
      <c r="KBE6" s="61"/>
      <c r="KBF6" s="61"/>
      <c r="KBG6" s="61"/>
      <c r="KBH6" s="61"/>
      <c r="KBI6" s="61"/>
      <c r="KBJ6" s="61"/>
      <c r="KBK6" s="61"/>
      <c r="KBL6" s="61"/>
      <c r="KBM6" s="61"/>
      <c r="KBN6" s="61"/>
      <c r="KBO6" s="61"/>
      <c r="KBP6" s="61"/>
      <c r="KBQ6" s="61"/>
      <c r="KBR6" s="61"/>
      <c r="KBS6" s="61"/>
      <c r="KBT6" s="61"/>
      <c r="KBU6" s="61"/>
      <c r="KBV6" s="61"/>
      <c r="KBW6" s="61"/>
      <c r="KBX6" s="61"/>
      <c r="KBY6" s="61"/>
      <c r="KBZ6" s="61"/>
      <c r="KCA6" s="61"/>
      <c r="KCB6" s="61"/>
      <c r="KCC6" s="61"/>
      <c r="KCD6" s="61"/>
      <c r="KCE6" s="61"/>
      <c r="KCF6" s="61"/>
      <c r="KCG6" s="61"/>
      <c r="KCH6" s="61"/>
      <c r="KCI6" s="61"/>
      <c r="KCJ6" s="61"/>
      <c r="KCK6" s="61"/>
      <c r="KCL6" s="61"/>
      <c r="KCM6" s="61"/>
      <c r="KCN6" s="61"/>
      <c r="KCO6" s="61"/>
      <c r="KCP6" s="61"/>
      <c r="KCQ6" s="61"/>
      <c r="KCR6" s="61"/>
      <c r="KCS6" s="61"/>
      <c r="KCT6" s="61"/>
      <c r="KCU6" s="61"/>
      <c r="KCV6" s="61"/>
      <c r="KCW6" s="61"/>
      <c r="KCX6" s="61"/>
      <c r="KCY6" s="61"/>
      <c r="KCZ6" s="61"/>
      <c r="KDA6" s="61"/>
      <c r="KDB6" s="61"/>
      <c r="KDC6" s="61"/>
      <c r="KDD6" s="61"/>
      <c r="KDE6" s="61"/>
      <c r="KDF6" s="61"/>
      <c r="KDG6" s="61"/>
      <c r="KDH6" s="61"/>
      <c r="KDI6" s="61"/>
      <c r="KDJ6" s="61"/>
      <c r="KDK6" s="61"/>
      <c r="KDL6" s="61"/>
      <c r="KDM6" s="61"/>
      <c r="KDN6" s="61"/>
      <c r="KDO6" s="61"/>
      <c r="KDP6" s="61"/>
      <c r="KDQ6" s="61"/>
      <c r="KDR6" s="61"/>
      <c r="KDS6" s="61"/>
      <c r="KDT6" s="61"/>
      <c r="KDU6" s="61"/>
      <c r="KDV6" s="61"/>
      <c r="KDW6" s="61"/>
      <c r="KDX6" s="61"/>
      <c r="KDY6" s="61"/>
      <c r="KDZ6" s="61"/>
      <c r="KEA6" s="61"/>
      <c r="KEB6" s="61"/>
      <c r="KEC6" s="61"/>
      <c r="KED6" s="61"/>
      <c r="KEE6" s="61"/>
      <c r="KEF6" s="61"/>
      <c r="KEG6" s="61"/>
      <c r="KEH6" s="61"/>
      <c r="KEI6" s="61"/>
      <c r="KEJ6" s="61"/>
      <c r="KEK6" s="61"/>
      <c r="KEL6" s="61"/>
      <c r="KEM6" s="61"/>
      <c r="KEN6" s="61"/>
      <c r="KEO6" s="61"/>
      <c r="KEP6" s="61"/>
      <c r="KEQ6" s="61"/>
      <c r="KER6" s="61"/>
      <c r="KES6" s="61"/>
      <c r="KET6" s="61"/>
      <c r="KEU6" s="61"/>
      <c r="KEV6" s="61"/>
      <c r="KEW6" s="61"/>
      <c r="KEX6" s="61"/>
      <c r="KEY6" s="61"/>
      <c r="KEZ6" s="61"/>
      <c r="KFA6" s="61"/>
      <c r="KFB6" s="61"/>
      <c r="KFC6" s="61"/>
      <c r="KFD6" s="61"/>
      <c r="KFE6" s="61"/>
      <c r="KFF6" s="61"/>
      <c r="KFG6" s="61"/>
      <c r="KFH6" s="61"/>
      <c r="KFI6" s="61"/>
      <c r="KFJ6" s="61"/>
      <c r="KFK6" s="61"/>
      <c r="KFL6" s="61"/>
      <c r="KFM6" s="61"/>
      <c r="KFN6" s="61"/>
      <c r="KFO6" s="61"/>
      <c r="KFP6" s="61"/>
      <c r="KFQ6" s="61"/>
      <c r="KFR6" s="61"/>
      <c r="KFS6" s="61"/>
      <c r="KFT6" s="61"/>
      <c r="KFU6" s="61"/>
      <c r="KFV6" s="61"/>
      <c r="KFW6" s="61"/>
      <c r="KFX6" s="61"/>
      <c r="KFY6" s="61"/>
      <c r="KFZ6" s="61"/>
      <c r="KGA6" s="61"/>
      <c r="KGB6" s="61"/>
      <c r="KGC6" s="61"/>
      <c r="KGD6" s="61"/>
      <c r="KGE6" s="61"/>
      <c r="KGF6" s="61"/>
      <c r="KGG6" s="61"/>
      <c r="KGH6" s="61"/>
      <c r="KGI6" s="61"/>
      <c r="KGJ6" s="61"/>
      <c r="KGK6" s="61"/>
      <c r="KGL6" s="61"/>
      <c r="KGM6" s="61"/>
      <c r="KGN6" s="61"/>
      <c r="KGO6" s="61"/>
      <c r="KGP6" s="61"/>
      <c r="KGQ6" s="61"/>
      <c r="KGR6" s="61"/>
      <c r="KGS6" s="61"/>
      <c r="KGT6" s="61"/>
      <c r="KGU6" s="61"/>
      <c r="KGV6" s="61"/>
      <c r="KGW6" s="61"/>
      <c r="KGX6" s="61"/>
      <c r="KGY6" s="61"/>
      <c r="KGZ6" s="61"/>
      <c r="KHA6" s="61"/>
      <c r="KHB6" s="61"/>
      <c r="KHC6" s="61"/>
      <c r="KHD6" s="61"/>
      <c r="KHE6" s="61"/>
      <c r="KHF6" s="61"/>
      <c r="KHG6" s="61"/>
      <c r="KHH6" s="61"/>
      <c r="KHI6" s="61"/>
      <c r="KHJ6" s="61"/>
      <c r="KHK6" s="61"/>
      <c r="KHL6" s="61"/>
      <c r="KHM6" s="61"/>
      <c r="KHN6" s="61"/>
      <c r="KHO6" s="61"/>
      <c r="KHP6" s="61"/>
      <c r="KHQ6" s="61"/>
      <c r="KHR6" s="61"/>
      <c r="KHS6" s="61"/>
      <c r="KHT6" s="61"/>
      <c r="KHU6" s="61"/>
      <c r="KHV6" s="61"/>
      <c r="KHW6" s="61"/>
      <c r="KHX6" s="61"/>
      <c r="KHY6" s="61"/>
      <c r="KHZ6" s="61"/>
      <c r="KIA6" s="61"/>
      <c r="KIB6" s="61"/>
      <c r="KIC6" s="61"/>
      <c r="KID6" s="61"/>
      <c r="KIE6" s="61"/>
      <c r="KIF6" s="61"/>
      <c r="KIG6" s="61"/>
      <c r="KIH6" s="61"/>
      <c r="KII6" s="61"/>
      <c r="KIJ6" s="61"/>
      <c r="KIK6" s="61"/>
      <c r="KIL6" s="61"/>
      <c r="KIM6" s="61"/>
      <c r="KIN6" s="61"/>
      <c r="KIO6" s="61"/>
      <c r="KIP6" s="61"/>
      <c r="KIQ6" s="61"/>
      <c r="KIR6" s="61"/>
      <c r="KIS6" s="61"/>
      <c r="KIT6" s="61"/>
      <c r="KIU6" s="61"/>
      <c r="KIV6" s="61"/>
      <c r="KIW6" s="61"/>
      <c r="KIX6" s="61"/>
      <c r="KIY6" s="61"/>
      <c r="KIZ6" s="61"/>
      <c r="KJA6" s="61"/>
      <c r="KJB6" s="61"/>
      <c r="KJC6" s="61"/>
      <c r="KJD6" s="61"/>
      <c r="KJE6" s="61"/>
      <c r="KJF6" s="61"/>
      <c r="KJG6" s="61"/>
      <c r="KJH6" s="61"/>
      <c r="KJI6" s="61"/>
      <c r="KJJ6" s="61"/>
      <c r="KJK6" s="61"/>
      <c r="KJL6" s="61"/>
      <c r="KJM6" s="61"/>
      <c r="KJN6" s="61"/>
      <c r="KJO6" s="61"/>
      <c r="KJP6" s="61"/>
      <c r="KJQ6" s="61"/>
      <c r="KJR6" s="61"/>
      <c r="KJS6" s="61"/>
      <c r="KJT6" s="61"/>
      <c r="KJU6" s="61"/>
      <c r="KJV6" s="61"/>
      <c r="KJW6" s="61"/>
      <c r="KJX6" s="61"/>
      <c r="KJY6" s="61"/>
      <c r="KJZ6" s="61"/>
      <c r="KKA6" s="61"/>
      <c r="KKB6" s="61"/>
      <c r="KKC6" s="61"/>
      <c r="KKD6" s="61"/>
      <c r="KKE6" s="61"/>
      <c r="KKF6" s="61"/>
      <c r="KKG6" s="61"/>
      <c r="KKH6" s="61"/>
      <c r="KKI6" s="61"/>
      <c r="KKJ6" s="61"/>
      <c r="KKK6" s="61"/>
      <c r="KKL6" s="61"/>
      <c r="KKM6" s="61"/>
      <c r="KKN6" s="61"/>
      <c r="KKO6" s="61"/>
      <c r="KKP6" s="61"/>
      <c r="KKQ6" s="61"/>
      <c r="KKR6" s="61"/>
      <c r="KKS6" s="61"/>
      <c r="KKT6" s="61"/>
      <c r="KKU6" s="61"/>
      <c r="KKV6" s="61"/>
      <c r="KKW6" s="61"/>
      <c r="KKX6" s="61"/>
      <c r="KKY6" s="61"/>
      <c r="KKZ6" s="61"/>
      <c r="KLA6" s="61"/>
      <c r="KLB6" s="61"/>
      <c r="KLC6" s="61"/>
      <c r="KLD6" s="61"/>
      <c r="KLE6" s="61"/>
      <c r="KLF6" s="61"/>
      <c r="KLG6" s="61"/>
      <c r="KLH6" s="61"/>
      <c r="KLI6" s="61"/>
      <c r="KLJ6" s="61"/>
      <c r="KLK6" s="61"/>
      <c r="KLL6" s="61"/>
      <c r="KLM6" s="61"/>
      <c r="KLN6" s="61"/>
      <c r="KLO6" s="61"/>
      <c r="KLP6" s="61"/>
      <c r="KLQ6" s="61"/>
      <c r="KLR6" s="61"/>
      <c r="KLS6" s="61"/>
      <c r="KLT6" s="61"/>
      <c r="KLU6" s="61"/>
      <c r="KLV6" s="61"/>
      <c r="KLW6" s="61"/>
      <c r="KLX6" s="61"/>
      <c r="KLY6" s="61"/>
      <c r="KLZ6" s="61"/>
      <c r="KMA6" s="61"/>
      <c r="KMB6" s="61"/>
      <c r="KMC6" s="61"/>
      <c r="KMD6" s="61"/>
      <c r="KME6" s="61"/>
      <c r="KMF6" s="61"/>
      <c r="KMG6" s="61"/>
      <c r="KMH6" s="61"/>
      <c r="KMI6" s="61"/>
      <c r="KMJ6" s="61"/>
      <c r="KMK6" s="61"/>
      <c r="KML6" s="61"/>
      <c r="KMM6" s="61"/>
      <c r="KMN6" s="61"/>
      <c r="KMO6" s="61"/>
      <c r="KMP6" s="61"/>
      <c r="KMQ6" s="61"/>
      <c r="KMR6" s="61"/>
      <c r="KMS6" s="61"/>
      <c r="KMT6" s="61"/>
      <c r="KMU6" s="61"/>
      <c r="KMV6" s="61"/>
      <c r="KMW6" s="61"/>
      <c r="KMX6" s="61"/>
      <c r="KMY6" s="61"/>
      <c r="KMZ6" s="61"/>
      <c r="KNA6" s="61"/>
      <c r="KNB6" s="61"/>
      <c r="KNC6" s="61"/>
      <c r="KND6" s="61"/>
      <c r="KNE6" s="61"/>
      <c r="KNF6" s="61"/>
      <c r="KNG6" s="61"/>
      <c r="KNH6" s="61"/>
      <c r="KNI6" s="61"/>
      <c r="KNJ6" s="61"/>
      <c r="KNK6" s="61"/>
      <c r="KNL6" s="61"/>
      <c r="KNM6" s="61"/>
      <c r="KNN6" s="61"/>
      <c r="KNO6" s="61"/>
      <c r="KNP6" s="61"/>
      <c r="KNQ6" s="61"/>
      <c r="KNR6" s="61"/>
      <c r="KNS6" s="61"/>
      <c r="KNT6" s="61"/>
      <c r="KNU6" s="61"/>
      <c r="KNV6" s="61"/>
      <c r="KNW6" s="61"/>
      <c r="KNX6" s="61"/>
      <c r="KNY6" s="61"/>
      <c r="KNZ6" s="61"/>
      <c r="KOA6" s="61"/>
      <c r="KOB6" s="61"/>
      <c r="KOC6" s="61"/>
      <c r="KOD6" s="61"/>
      <c r="KOE6" s="61"/>
      <c r="KOF6" s="61"/>
      <c r="KOG6" s="61"/>
      <c r="KOH6" s="61"/>
      <c r="KOI6" s="61"/>
      <c r="KOJ6" s="61"/>
      <c r="KOK6" s="61"/>
      <c r="KOL6" s="61"/>
      <c r="KOM6" s="61"/>
      <c r="KON6" s="61"/>
      <c r="KOO6" s="61"/>
      <c r="KOP6" s="61"/>
      <c r="KOQ6" s="61"/>
      <c r="KOR6" s="61"/>
      <c r="KOS6" s="61"/>
      <c r="KOT6" s="61"/>
      <c r="KOU6" s="61"/>
      <c r="KOV6" s="61"/>
      <c r="KOW6" s="61"/>
      <c r="KOX6" s="61"/>
      <c r="KOY6" s="61"/>
      <c r="KOZ6" s="61"/>
      <c r="KPA6" s="61"/>
      <c r="KPB6" s="61"/>
      <c r="KPC6" s="61"/>
      <c r="KPD6" s="61"/>
      <c r="KPE6" s="61"/>
      <c r="KPF6" s="61"/>
      <c r="KPG6" s="61"/>
      <c r="KPH6" s="61"/>
      <c r="KPI6" s="61"/>
      <c r="KPJ6" s="61"/>
      <c r="KPK6" s="61"/>
      <c r="KPL6" s="61"/>
      <c r="KPM6" s="61"/>
      <c r="KPN6" s="61"/>
      <c r="KPO6" s="61"/>
      <c r="KPP6" s="61"/>
      <c r="KPQ6" s="61"/>
      <c r="KPR6" s="61"/>
      <c r="KPS6" s="61"/>
      <c r="KPT6" s="61"/>
      <c r="KPU6" s="61"/>
      <c r="KPV6" s="61"/>
      <c r="KPW6" s="61"/>
      <c r="KPX6" s="61"/>
      <c r="KPY6" s="61"/>
      <c r="KPZ6" s="61"/>
      <c r="KQA6" s="61"/>
      <c r="KQB6" s="61"/>
      <c r="KQC6" s="61"/>
      <c r="KQD6" s="61"/>
      <c r="KQE6" s="61"/>
      <c r="KQF6" s="61"/>
      <c r="KQG6" s="61"/>
      <c r="KQH6" s="61"/>
      <c r="KQI6" s="61"/>
      <c r="KQJ6" s="61"/>
      <c r="KQK6" s="61"/>
      <c r="KQL6" s="61"/>
      <c r="KQM6" s="61"/>
      <c r="KQN6" s="61"/>
      <c r="KQO6" s="61"/>
      <c r="KQP6" s="61"/>
      <c r="KQQ6" s="61"/>
      <c r="KQR6" s="61"/>
      <c r="KQS6" s="61"/>
      <c r="KQT6" s="61"/>
      <c r="KQU6" s="61"/>
      <c r="KQV6" s="61"/>
      <c r="KQW6" s="61"/>
      <c r="KQX6" s="61"/>
      <c r="KQY6" s="61"/>
      <c r="KQZ6" s="61"/>
      <c r="KRA6" s="61"/>
      <c r="KRB6" s="61"/>
      <c r="KRC6" s="61"/>
      <c r="KRD6" s="61"/>
      <c r="KRE6" s="61"/>
      <c r="KRF6" s="61"/>
      <c r="KRG6" s="61"/>
      <c r="KRH6" s="61"/>
      <c r="KRI6" s="61"/>
      <c r="KRJ6" s="61"/>
      <c r="KRK6" s="61"/>
      <c r="KRL6" s="61"/>
      <c r="KRM6" s="61"/>
      <c r="KRN6" s="61"/>
      <c r="KRO6" s="61"/>
      <c r="KRP6" s="61"/>
      <c r="KRQ6" s="61"/>
      <c r="KRR6" s="61"/>
      <c r="KRS6" s="61"/>
      <c r="KRT6" s="61"/>
      <c r="KRU6" s="61"/>
      <c r="KRV6" s="61"/>
      <c r="KRW6" s="61"/>
      <c r="KRX6" s="61"/>
      <c r="KRY6" s="61"/>
      <c r="KRZ6" s="61"/>
      <c r="KSA6" s="61"/>
      <c r="KSB6" s="61"/>
      <c r="KSC6" s="61"/>
      <c r="KSD6" s="61"/>
      <c r="KSE6" s="61"/>
      <c r="KSF6" s="61"/>
      <c r="KSG6" s="61"/>
      <c r="KSH6" s="61"/>
      <c r="KSI6" s="61"/>
      <c r="KSJ6" s="61"/>
      <c r="KSK6" s="61"/>
      <c r="KSL6" s="61"/>
      <c r="KSM6" s="61"/>
      <c r="KSN6" s="61"/>
      <c r="KSO6" s="61"/>
      <c r="KSP6" s="61"/>
      <c r="KSQ6" s="61"/>
      <c r="KSR6" s="61"/>
      <c r="KSS6" s="61"/>
      <c r="KST6" s="61"/>
      <c r="KSU6" s="61"/>
      <c r="KSV6" s="61"/>
      <c r="KSW6" s="61"/>
      <c r="KSX6" s="61"/>
      <c r="KSY6" s="61"/>
      <c r="KSZ6" s="61"/>
      <c r="KTA6" s="61"/>
      <c r="KTB6" s="61"/>
      <c r="KTC6" s="61"/>
      <c r="KTD6" s="61"/>
      <c r="KTE6" s="61"/>
      <c r="KTF6" s="61"/>
      <c r="KTG6" s="61"/>
      <c r="KTH6" s="61"/>
      <c r="KTI6" s="61"/>
      <c r="KTJ6" s="61"/>
      <c r="KTK6" s="61"/>
      <c r="KTL6" s="61"/>
      <c r="KTM6" s="61"/>
      <c r="KTN6" s="61"/>
      <c r="KTO6" s="61"/>
      <c r="KTP6" s="61"/>
      <c r="KTQ6" s="61"/>
      <c r="KTR6" s="61"/>
      <c r="KTS6" s="61"/>
      <c r="KTT6" s="61"/>
      <c r="KTU6" s="61"/>
      <c r="KTV6" s="61"/>
      <c r="KTW6" s="61"/>
      <c r="KTX6" s="61"/>
      <c r="KTY6" s="61"/>
      <c r="KTZ6" s="61"/>
      <c r="KUA6" s="61"/>
      <c r="KUB6" s="61"/>
      <c r="KUC6" s="61"/>
      <c r="KUD6" s="61"/>
      <c r="KUE6" s="61"/>
      <c r="KUF6" s="61"/>
      <c r="KUG6" s="61"/>
      <c r="KUH6" s="61"/>
      <c r="KUI6" s="61"/>
      <c r="KUJ6" s="61"/>
      <c r="KUK6" s="61"/>
      <c r="KUL6" s="61"/>
      <c r="KUM6" s="61"/>
      <c r="KUN6" s="61"/>
      <c r="KUO6" s="61"/>
      <c r="KUP6" s="61"/>
      <c r="KUQ6" s="61"/>
      <c r="KUR6" s="61"/>
      <c r="KUS6" s="61"/>
      <c r="KUT6" s="61"/>
      <c r="KUU6" s="61"/>
      <c r="KUV6" s="61"/>
      <c r="KUW6" s="61"/>
      <c r="KUX6" s="61"/>
      <c r="KUY6" s="61"/>
      <c r="KUZ6" s="61"/>
      <c r="KVA6" s="61"/>
      <c r="KVB6" s="61"/>
      <c r="KVC6" s="61"/>
      <c r="KVD6" s="61"/>
      <c r="KVE6" s="61"/>
      <c r="KVF6" s="61"/>
      <c r="KVG6" s="61"/>
      <c r="KVH6" s="61"/>
      <c r="KVI6" s="61"/>
      <c r="KVJ6" s="61"/>
      <c r="KVK6" s="61"/>
      <c r="KVL6" s="61"/>
      <c r="KVM6" s="61"/>
      <c r="KVN6" s="61"/>
      <c r="KVO6" s="61"/>
      <c r="KVP6" s="61"/>
      <c r="KVQ6" s="61"/>
      <c r="KVR6" s="61"/>
      <c r="KVS6" s="61"/>
      <c r="KVT6" s="61"/>
      <c r="KVU6" s="61"/>
      <c r="KVV6" s="61"/>
      <c r="KVW6" s="61"/>
      <c r="KVX6" s="61"/>
      <c r="KVY6" s="61"/>
      <c r="KVZ6" s="61"/>
      <c r="KWA6" s="61"/>
      <c r="KWB6" s="61"/>
      <c r="KWC6" s="61"/>
      <c r="KWD6" s="61"/>
      <c r="KWE6" s="61"/>
      <c r="KWF6" s="61"/>
      <c r="KWG6" s="61"/>
      <c r="KWH6" s="61"/>
      <c r="KWI6" s="61"/>
      <c r="KWJ6" s="61"/>
      <c r="KWK6" s="61"/>
      <c r="KWL6" s="61"/>
      <c r="KWM6" s="61"/>
      <c r="KWN6" s="61"/>
      <c r="KWO6" s="61"/>
      <c r="KWP6" s="61"/>
      <c r="KWQ6" s="61"/>
      <c r="KWR6" s="61"/>
      <c r="KWS6" s="61"/>
      <c r="KWT6" s="61"/>
      <c r="KWU6" s="61"/>
      <c r="KWV6" s="61"/>
      <c r="KWW6" s="61"/>
      <c r="KWX6" s="61"/>
      <c r="KWY6" s="61"/>
      <c r="KWZ6" s="61"/>
      <c r="KXA6" s="61"/>
      <c r="KXB6" s="61"/>
      <c r="KXC6" s="61"/>
      <c r="KXD6" s="61"/>
      <c r="KXE6" s="61"/>
      <c r="KXF6" s="61"/>
      <c r="KXG6" s="61"/>
      <c r="KXH6" s="61"/>
      <c r="KXI6" s="61"/>
      <c r="KXJ6" s="61"/>
      <c r="KXK6" s="61"/>
      <c r="KXL6" s="61"/>
      <c r="KXM6" s="61"/>
      <c r="KXN6" s="61"/>
      <c r="KXO6" s="61"/>
      <c r="KXP6" s="61"/>
      <c r="KXQ6" s="61"/>
      <c r="KXR6" s="61"/>
      <c r="KXS6" s="61"/>
      <c r="KXT6" s="61"/>
      <c r="KXU6" s="61"/>
      <c r="KXV6" s="61"/>
      <c r="KXW6" s="61"/>
      <c r="KXX6" s="61"/>
      <c r="KXY6" s="61"/>
      <c r="KXZ6" s="61"/>
      <c r="KYA6" s="61"/>
      <c r="KYB6" s="61"/>
      <c r="KYC6" s="61"/>
      <c r="KYD6" s="61"/>
      <c r="KYE6" s="61"/>
      <c r="KYF6" s="61"/>
      <c r="KYG6" s="61"/>
      <c r="KYH6" s="61"/>
      <c r="KYI6" s="61"/>
      <c r="KYJ6" s="61"/>
      <c r="KYK6" s="61"/>
      <c r="KYL6" s="61"/>
      <c r="KYM6" s="61"/>
      <c r="KYN6" s="61"/>
      <c r="KYO6" s="61"/>
      <c r="KYP6" s="61"/>
      <c r="KYQ6" s="61"/>
      <c r="KYR6" s="61"/>
      <c r="KYS6" s="61"/>
      <c r="KYT6" s="61"/>
      <c r="KYU6" s="61"/>
      <c r="KYV6" s="61"/>
      <c r="KYW6" s="61"/>
      <c r="KYX6" s="61"/>
      <c r="KYY6" s="61"/>
      <c r="KYZ6" s="61"/>
      <c r="KZA6" s="61"/>
      <c r="KZB6" s="61"/>
      <c r="KZC6" s="61"/>
      <c r="KZD6" s="61"/>
      <c r="KZE6" s="61"/>
      <c r="KZF6" s="61"/>
      <c r="KZG6" s="61"/>
      <c r="KZH6" s="61"/>
      <c r="KZI6" s="61"/>
      <c r="KZJ6" s="61"/>
      <c r="KZK6" s="61"/>
      <c r="KZL6" s="61"/>
      <c r="KZM6" s="61"/>
      <c r="KZN6" s="61"/>
      <c r="KZO6" s="61"/>
      <c r="KZP6" s="61"/>
      <c r="KZQ6" s="61"/>
      <c r="KZR6" s="61"/>
      <c r="KZS6" s="61"/>
      <c r="KZT6" s="61"/>
      <c r="KZU6" s="61"/>
      <c r="KZV6" s="61"/>
      <c r="KZW6" s="61"/>
      <c r="KZX6" s="61"/>
      <c r="KZY6" s="61"/>
      <c r="KZZ6" s="61"/>
      <c r="LAA6" s="61"/>
      <c r="LAB6" s="61"/>
      <c r="LAC6" s="61"/>
      <c r="LAD6" s="61"/>
      <c r="LAE6" s="61"/>
      <c r="LAF6" s="61"/>
      <c r="LAG6" s="61"/>
      <c r="LAH6" s="61"/>
      <c r="LAI6" s="61"/>
      <c r="LAJ6" s="61"/>
      <c r="LAK6" s="61"/>
      <c r="LAL6" s="61"/>
      <c r="LAM6" s="61"/>
      <c r="LAN6" s="61"/>
      <c r="LAO6" s="61"/>
      <c r="LAP6" s="61"/>
      <c r="LAQ6" s="61"/>
      <c r="LAR6" s="61"/>
      <c r="LAS6" s="61"/>
      <c r="LAT6" s="61"/>
      <c r="LAU6" s="61"/>
      <c r="LAV6" s="61"/>
      <c r="LAW6" s="61"/>
      <c r="LAX6" s="61"/>
      <c r="LAY6" s="61"/>
      <c r="LAZ6" s="61"/>
      <c r="LBA6" s="61"/>
      <c r="LBB6" s="61"/>
      <c r="LBC6" s="61"/>
      <c r="LBD6" s="61"/>
      <c r="LBE6" s="61"/>
      <c r="LBF6" s="61"/>
      <c r="LBG6" s="61"/>
      <c r="LBH6" s="61"/>
      <c r="LBI6" s="61"/>
      <c r="LBJ6" s="61"/>
      <c r="LBK6" s="61"/>
      <c r="LBL6" s="61"/>
      <c r="LBM6" s="61"/>
      <c r="LBN6" s="61"/>
      <c r="LBO6" s="61"/>
      <c r="LBP6" s="61"/>
      <c r="LBQ6" s="61"/>
      <c r="LBR6" s="61"/>
      <c r="LBS6" s="61"/>
      <c r="LBT6" s="61"/>
      <c r="LBU6" s="61"/>
      <c r="LBV6" s="61"/>
      <c r="LBW6" s="61"/>
      <c r="LBX6" s="61"/>
      <c r="LBY6" s="61"/>
      <c r="LBZ6" s="61"/>
      <c r="LCA6" s="61"/>
      <c r="LCB6" s="61"/>
      <c r="LCC6" s="61"/>
      <c r="LCD6" s="61"/>
      <c r="LCE6" s="61"/>
      <c r="LCF6" s="61"/>
      <c r="LCG6" s="61"/>
      <c r="LCH6" s="61"/>
      <c r="LCI6" s="61"/>
      <c r="LCJ6" s="61"/>
      <c r="LCK6" s="61"/>
      <c r="LCL6" s="61"/>
      <c r="LCM6" s="61"/>
      <c r="LCN6" s="61"/>
      <c r="LCO6" s="61"/>
      <c r="LCP6" s="61"/>
      <c r="LCQ6" s="61"/>
      <c r="LCR6" s="61"/>
      <c r="LCS6" s="61"/>
      <c r="LCT6" s="61"/>
      <c r="LCU6" s="61"/>
      <c r="LCV6" s="61"/>
      <c r="LCW6" s="61"/>
      <c r="LCX6" s="61"/>
      <c r="LCY6" s="61"/>
      <c r="LCZ6" s="61"/>
      <c r="LDA6" s="61"/>
      <c r="LDB6" s="61"/>
      <c r="LDC6" s="61"/>
      <c r="LDD6" s="61"/>
      <c r="LDE6" s="61"/>
      <c r="LDF6" s="61"/>
      <c r="LDG6" s="61"/>
      <c r="LDH6" s="61"/>
      <c r="LDI6" s="61"/>
      <c r="LDJ6" s="61"/>
      <c r="LDK6" s="61"/>
      <c r="LDL6" s="61"/>
      <c r="LDM6" s="61"/>
      <c r="LDN6" s="61"/>
      <c r="LDO6" s="61"/>
      <c r="LDP6" s="61"/>
      <c r="LDQ6" s="61"/>
      <c r="LDR6" s="61"/>
      <c r="LDS6" s="61"/>
      <c r="LDT6" s="61"/>
      <c r="LDU6" s="61"/>
      <c r="LDV6" s="61"/>
      <c r="LDW6" s="61"/>
      <c r="LDX6" s="61"/>
      <c r="LDY6" s="61"/>
      <c r="LDZ6" s="61"/>
      <c r="LEA6" s="61"/>
      <c r="LEB6" s="61"/>
      <c r="LEC6" s="61"/>
      <c r="LED6" s="61"/>
      <c r="LEE6" s="61"/>
      <c r="LEF6" s="61"/>
      <c r="LEG6" s="61"/>
      <c r="LEH6" s="61"/>
      <c r="LEI6" s="61"/>
      <c r="LEJ6" s="61"/>
      <c r="LEK6" s="61"/>
      <c r="LEL6" s="61"/>
      <c r="LEM6" s="61"/>
      <c r="LEN6" s="61"/>
      <c r="LEO6" s="61"/>
      <c r="LEP6" s="61"/>
      <c r="LEQ6" s="61"/>
      <c r="LER6" s="61"/>
      <c r="LES6" s="61"/>
      <c r="LET6" s="61"/>
      <c r="LEU6" s="61"/>
      <c r="LEV6" s="61"/>
      <c r="LEW6" s="61"/>
      <c r="LEX6" s="61"/>
      <c r="LEY6" s="61"/>
      <c r="LEZ6" s="61"/>
      <c r="LFA6" s="61"/>
      <c r="LFB6" s="61"/>
      <c r="LFC6" s="61"/>
      <c r="LFD6" s="61"/>
      <c r="LFE6" s="61"/>
      <c r="LFF6" s="61"/>
      <c r="LFG6" s="61"/>
      <c r="LFH6" s="61"/>
      <c r="LFI6" s="61"/>
      <c r="LFJ6" s="61"/>
      <c r="LFK6" s="61"/>
      <c r="LFL6" s="61"/>
      <c r="LFM6" s="61"/>
      <c r="LFN6" s="61"/>
      <c r="LFO6" s="61"/>
      <c r="LFP6" s="61"/>
      <c r="LFQ6" s="61"/>
      <c r="LFR6" s="61"/>
      <c r="LFS6" s="61"/>
      <c r="LFT6" s="61"/>
      <c r="LFU6" s="61"/>
      <c r="LFV6" s="61"/>
      <c r="LFW6" s="61"/>
      <c r="LFX6" s="61"/>
      <c r="LFY6" s="61"/>
      <c r="LFZ6" s="61"/>
      <c r="LGA6" s="61"/>
      <c r="LGB6" s="61"/>
      <c r="LGC6" s="61"/>
      <c r="LGD6" s="61"/>
      <c r="LGE6" s="61"/>
      <c r="LGF6" s="61"/>
      <c r="LGG6" s="61"/>
      <c r="LGH6" s="61"/>
      <c r="LGI6" s="61"/>
      <c r="LGJ6" s="61"/>
      <c r="LGK6" s="61"/>
      <c r="LGL6" s="61"/>
      <c r="LGM6" s="61"/>
      <c r="LGN6" s="61"/>
      <c r="LGO6" s="61"/>
      <c r="LGP6" s="61"/>
      <c r="LGQ6" s="61"/>
      <c r="LGR6" s="61"/>
      <c r="LGS6" s="61"/>
      <c r="LGT6" s="61"/>
      <c r="LGU6" s="61"/>
      <c r="LGV6" s="61"/>
      <c r="LGW6" s="61"/>
      <c r="LGX6" s="61"/>
      <c r="LGY6" s="61"/>
      <c r="LGZ6" s="61"/>
      <c r="LHA6" s="61"/>
      <c r="LHB6" s="61"/>
      <c r="LHC6" s="61"/>
      <c r="LHD6" s="61"/>
      <c r="LHE6" s="61"/>
      <c r="LHF6" s="61"/>
      <c r="LHG6" s="61"/>
      <c r="LHH6" s="61"/>
      <c r="LHI6" s="61"/>
      <c r="LHJ6" s="61"/>
      <c r="LHK6" s="61"/>
      <c r="LHL6" s="61"/>
      <c r="LHM6" s="61"/>
      <c r="LHN6" s="61"/>
      <c r="LHO6" s="61"/>
      <c r="LHP6" s="61"/>
      <c r="LHQ6" s="61"/>
      <c r="LHR6" s="61"/>
      <c r="LHS6" s="61"/>
      <c r="LHT6" s="61"/>
      <c r="LHU6" s="61"/>
      <c r="LHV6" s="61"/>
      <c r="LHW6" s="61"/>
      <c r="LHX6" s="61"/>
      <c r="LHY6" s="61"/>
      <c r="LHZ6" s="61"/>
      <c r="LIA6" s="61"/>
      <c r="LIB6" s="61"/>
      <c r="LIC6" s="61"/>
      <c r="LID6" s="61"/>
      <c r="LIE6" s="61"/>
      <c r="LIF6" s="61"/>
      <c r="LIG6" s="61"/>
      <c r="LIH6" s="61"/>
      <c r="LII6" s="61"/>
      <c r="LIJ6" s="61"/>
      <c r="LIK6" s="61"/>
      <c r="LIL6" s="61"/>
      <c r="LIM6" s="61"/>
      <c r="LIN6" s="61"/>
      <c r="LIO6" s="61"/>
      <c r="LIP6" s="61"/>
      <c r="LIQ6" s="61"/>
      <c r="LIR6" s="61"/>
      <c r="LIS6" s="61"/>
      <c r="LIT6" s="61"/>
      <c r="LIU6" s="61"/>
      <c r="LIV6" s="61"/>
      <c r="LIW6" s="61"/>
      <c r="LIX6" s="61"/>
      <c r="LIY6" s="61"/>
      <c r="LIZ6" s="61"/>
      <c r="LJA6" s="61"/>
      <c r="LJB6" s="61"/>
      <c r="LJC6" s="61"/>
      <c r="LJD6" s="61"/>
      <c r="LJE6" s="61"/>
      <c r="LJF6" s="61"/>
      <c r="LJG6" s="61"/>
      <c r="LJH6" s="61"/>
      <c r="LJI6" s="61"/>
      <c r="LJJ6" s="61"/>
      <c r="LJK6" s="61"/>
      <c r="LJL6" s="61"/>
      <c r="LJM6" s="61"/>
      <c r="LJN6" s="61"/>
      <c r="LJO6" s="61"/>
      <c r="LJP6" s="61"/>
      <c r="LJQ6" s="61"/>
      <c r="LJR6" s="61"/>
      <c r="LJS6" s="61"/>
      <c r="LJT6" s="61"/>
      <c r="LJU6" s="61"/>
      <c r="LJV6" s="61"/>
      <c r="LJW6" s="61"/>
      <c r="LJX6" s="61"/>
      <c r="LJY6" s="61"/>
      <c r="LJZ6" s="61"/>
      <c r="LKA6" s="61"/>
      <c r="LKB6" s="61"/>
      <c r="LKC6" s="61"/>
      <c r="LKD6" s="61"/>
      <c r="LKE6" s="61"/>
      <c r="LKF6" s="61"/>
      <c r="LKG6" s="61"/>
      <c r="LKH6" s="61"/>
      <c r="LKI6" s="61"/>
      <c r="LKJ6" s="61"/>
      <c r="LKK6" s="61"/>
      <c r="LKL6" s="61"/>
      <c r="LKM6" s="61"/>
      <c r="LKN6" s="61"/>
      <c r="LKO6" s="61"/>
      <c r="LKP6" s="61"/>
      <c r="LKQ6" s="61"/>
      <c r="LKR6" s="61"/>
      <c r="LKS6" s="61"/>
      <c r="LKT6" s="61"/>
      <c r="LKU6" s="61"/>
      <c r="LKV6" s="61"/>
      <c r="LKW6" s="61"/>
      <c r="LKX6" s="61"/>
      <c r="LKY6" s="61"/>
      <c r="LKZ6" s="61"/>
      <c r="LLA6" s="61"/>
      <c r="LLB6" s="61"/>
      <c r="LLC6" s="61"/>
      <c r="LLD6" s="61"/>
      <c r="LLE6" s="61"/>
      <c r="LLF6" s="61"/>
      <c r="LLG6" s="61"/>
      <c r="LLH6" s="61"/>
      <c r="LLI6" s="61"/>
      <c r="LLJ6" s="61"/>
      <c r="LLK6" s="61"/>
      <c r="LLL6" s="61"/>
      <c r="LLM6" s="61"/>
      <c r="LLN6" s="61"/>
      <c r="LLO6" s="61"/>
      <c r="LLP6" s="61"/>
      <c r="LLQ6" s="61"/>
      <c r="LLR6" s="61"/>
      <c r="LLS6" s="61"/>
      <c r="LLT6" s="61"/>
      <c r="LLU6" s="61"/>
      <c r="LLV6" s="61"/>
      <c r="LLW6" s="61"/>
      <c r="LLX6" s="61"/>
      <c r="LLY6" s="61"/>
      <c r="LLZ6" s="61"/>
      <c r="LMA6" s="61"/>
      <c r="LMB6" s="61"/>
      <c r="LMC6" s="61"/>
      <c r="LMD6" s="61"/>
      <c r="LME6" s="61"/>
      <c r="LMF6" s="61"/>
      <c r="LMG6" s="61"/>
      <c r="LMH6" s="61"/>
      <c r="LMI6" s="61"/>
      <c r="LMJ6" s="61"/>
      <c r="LMK6" s="61"/>
      <c r="LML6" s="61"/>
      <c r="LMM6" s="61"/>
      <c r="LMN6" s="61"/>
      <c r="LMO6" s="61"/>
      <c r="LMP6" s="61"/>
      <c r="LMQ6" s="61"/>
      <c r="LMR6" s="61"/>
      <c r="LMS6" s="61"/>
      <c r="LMT6" s="61"/>
      <c r="LMU6" s="61"/>
      <c r="LMV6" s="61"/>
      <c r="LMW6" s="61"/>
      <c r="LMX6" s="61"/>
      <c r="LMY6" s="61"/>
      <c r="LMZ6" s="61"/>
      <c r="LNA6" s="61"/>
      <c r="LNB6" s="61"/>
      <c r="LNC6" s="61"/>
      <c r="LND6" s="61"/>
      <c r="LNE6" s="61"/>
      <c r="LNF6" s="61"/>
      <c r="LNG6" s="61"/>
      <c r="LNH6" s="61"/>
      <c r="LNI6" s="61"/>
      <c r="LNJ6" s="61"/>
      <c r="LNK6" s="61"/>
      <c r="LNL6" s="61"/>
      <c r="LNM6" s="61"/>
      <c r="LNN6" s="61"/>
      <c r="LNO6" s="61"/>
      <c r="LNP6" s="61"/>
      <c r="LNQ6" s="61"/>
      <c r="LNR6" s="61"/>
      <c r="LNS6" s="61"/>
      <c r="LNT6" s="61"/>
      <c r="LNU6" s="61"/>
      <c r="LNV6" s="61"/>
      <c r="LNW6" s="61"/>
      <c r="LNX6" s="61"/>
      <c r="LNY6" s="61"/>
      <c r="LNZ6" s="61"/>
      <c r="LOA6" s="61"/>
      <c r="LOB6" s="61"/>
      <c r="LOC6" s="61"/>
      <c r="LOD6" s="61"/>
      <c r="LOE6" s="61"/>
      <c r="LOF6" s="61"/>
      <c r="LOG6" s="61"/>
      <c r="LOH6" s="61"/>
      <c r="LOI6" s="61"/>
      <c r="LOJ6" s="61"/>
      <c r="LOK6" s="61"/>
      <c r="LOL6" s="61"/>
      <c r="LOM6" s="61"/>
      <c r="LON6" s="61"/>
      <c r="LOO6" s="61"/>
      <c r="LOP6" s="61"/>
      <c r="LOQ6" s="61"/>
      <c r="LOR6" s="61"/>
      <c r="LOS6" s="61"/>
      <c r="LOT6" s="61"/>
      <c r="LOU6" s="61"/>
      <c r="LOV6" s="61"/>
      <c r="LOW6" s="61"/>
      <c r="LOX6" s="61"/>
      <c r="LOY6" s="61"/>
      <c r="LOZ6" s="61"/>
      <c r="LPA6" s="61"/>
      <c r="LPB6" s="61"/>
      <c r="LPC6" s="61"/>
      <c r="LPD6" s="61"/>
      <c r="LPE6" s="61"/>
      <c r="LPF6" s="61"/>
      <c r="LPG6" s="61"/>
      <c r="LPH6" s="61"/>
      <c r="LPI6" s="61"/>
      <c r="LPJ6" s="61"/>
      <c r="LPK6" s="61"/>
      <c r="LPL6" s="61"/>
      <c r="LPM6" s="61"/>
      <c r="LPN6" s="61"/>
      <c r="LPO6" s="61"/>
      <c r="LPP6" s="61"/>
      <c r="LPQ6" s="61"/>
      <c r="LPR6" s="61"/>
      <c r="LPS6" s="61"/>
      <c r="LPT6" s="61"/>
      <c r="LPU6" s="61"/>
      <c r="LPV6" s="61"/>
      <c r="LPW6" s="61"/>
      <c r="LPX6" s="61"/>
      <c r="LPY6" s="61"/>
      <c r="LPZ6" s="61"/>
      <c r="LQA6" s="61"/>
      <c r="LQB6" s="61"/>
      <c r="LQC6" s="61"/>
      <c r="LQD6" s="61"/>
      <c r="LQE6" s="61"/>
      <c r="LQF6" s="61"/>
      <c r="LQG6" s="61"/>
      <c r="LQH6" s="61"/>
      <c r="LQI6" s="61"/>
      <c r="LQJ6" s="61"/>
      <c r="LQK6" s="61"/>
      <c r="LQL6" s="61"/>
      <c r="LQM6" s="61"/>
      <c r="LQN6" s="61"/>
      <c r="LQO6" s="61"/>
      <c r="LQP6" s="61"/>
      <c r="LQQ6" s="61"/>
      <c r="LQR6" s="61"/>
      <c r="LQS6" s="61"/>
      <c r="LQT6" s="61"/>
      <c r="LQU6" s="61"/>
      <c r="LQV6" s="61"/>
      <c r="LQW6" s="61"/>
      <c r="LQX6" s="61"/>
      <c r="LQY6" s="61"/>
      <c r="LQZ6" s="61"/>
      <c r="LRA6" s="61"/>
      <c r="LRB6" s="61"/>
      <c r="LRC6" s="61"/>
      <c r="LRD6" s="61"/>
      <c r="LRE6" s="61"/>
      <c r="LRF6" s="61"/>
      <c r="LRG6" s="61"/>
      <c r="LRH6" s="61"/>
      <c r="LRI6" s="61"/>
      <c r="LRJ6" s="61"/>
      <c r="LRK6" s="61"/>
      <c r="LRL6" s="61"/>
      <c r="LRM6" s="61"/>
      <c r="LRN6" s="61"/>
      <c r="LRO6" s="61"/>
      <c r="LRP6" s="61"/>
      <c r="LRQ6" s="61"/>
      <c r="LRR6" s="61"/>
      <c r="LRS6" s="61"/>
      <c r="LRT6" s="61"/>
      <c r="LRU6" s="61"/>
      <c r="LRV6" s="61"/>
      <c r="LRW6" s="61"/>
      <c r="LRX6" s="61"/>
      <c r="LRY6" s="61"/>
      <c r="LRZ6" s="61"/>
      <c r="LSA6" s="61"/>
      <c r="LSB6" s="61"/>
      <c r="LSC6" s="61"/>
      <c r="LSD6" s="61"/>
      <c r="LSE6" s="61"/>
      <c r="LSF6" s="61"/>
      <c r="LSG6" s="61"/>
      <c r="LSH6" s="61"/>
      <c r="LSI6" s="61"/>
      <c r="LSJ6" s="61"/>
      <c r="LSK6" s="61"/>
      <c r="LSL6" s="61"/>
      <c r="LSM6" s="61"/>
      <c r="LSN6" s="61"/>
      <c r="LSO6" s="61"/>
      <c r="LSP6" s="61"/>
      <c r="LSQ6" s="61"/>
      <c r="LSR6" s="61"/>
      <c r="LSS6" s="61"/>
      <c r="LST6" s="61"/>
      <c r="LSU6" s="61"/>
      <c r="LSV6" s="61"/>
      <c r="LSW6" s="61"/>
      <c r="LSX6" s="61"/>
      <c r="LSY6" s="61"/>
      <c r="LSZ6" s="61"/>
      <c r="LTA6" s="61"/>
      <c r="LTB6" s="61"/>
      <c r="LTC6" s="61"/>
      <c r="LTD6" s="61"/>
      <c r="LTE6" s="61"/>
      <c r="LTF6" s="61"/>
      <c r="LTG6" s="61"/>
      <c r="LTH6" s="61"/>
      <c r="LTI6" s="61"/>
      <c r="LTJ6" s="61"/>
      <c r="LTK6" s="61"/>
      <c r="LTL6" s="61"/>
      <c r="LTM6" s="61"/>
      <c r="LTN6" s="61"/>
      <c r="LTO6" s="61"/>
      <c r="LTP6" s="61"/>
      <c r="LTQ6" s="61"/>
      <c r="LTR6" s="61"/>
      <c r="LTS6" s="61"/>
      <c r="LTT6" s="61"/>
      <c r="LTU6" s="61"/>
      <c r="LTV6" s="61"/>
      <c r="LTW6" s="61"/>
      <c r="LTX6" s="61"/>
      <c r="LTY6" s="61"/>
      <c r="LTZ6" s="61"/>
      <c r="LUA6" s="61"/>
      <c r="LUB6" s="61"/>
      <c r="LUC6" s="61"/>
      <c r="LUD6" s="61"/>
      <c r="LUE6" s="61"/>
      <c r="LUF6" s="61"/>
      <c r="LUG6" s="61"/>
      <c r="LUH6" s="61"/>
      <c r="LUI6" s="61"/>
      <c r="LUJ6" s="61"/>
      <c r="LUK6" s="61"/>
      <c r="LUL6" s="61"/>
      <c r="LUM6" s="61"/>
      <c r="LUN6" s="61"/>
      <c r="LUO6" s="61"/>
      <c r="LUP6" s="61"/>
      <c r="LUQ6" s="61"/>
      <c r="LUR6" s="61"/>
      <c r="LUS6" s="61"/>
      <c r="LUT6" s="61"/>
      <c r="LUU6" s="61"/>
      <c r="LUV6" s="61"/>
      <c r="LUW6" s="61"/>
      <c r="LUX6" s="61"/>
      <c r="LUY6" s="61"/>
      <c r="LUZ6" s="61"/>
      <c r="LVA6" s="61"/>
      <c r="LVB6" s="61"/>
      <c r="LVC6" s="61"/>
      <c r="LVD6" s="61"/>
      <c r="LVE6" s="61"/>
      <c r="LVF6" s="61"/>
      <c r="LVG6" s="61"/>
      <c r="LVH6" s="61"/>
      <c r="LVI6" s="61"/>
      <c r="LVJ6" s="61"/>
      <c r="LVK6" s="61"/>
      <c r="LVL6" s="61"/>
      <c r="LVM6" s="61"/>
      <c r="LVN6" s="61"/>
      <c r="LVO6" s="61"/>
      <c r="LVP6" s="61"/>
      <c r="LVQ6" s="61"/>
      <c r="LVR6" s="61"/>
      <c r="LVS6" s="61"/>
      <c r="LVT6" s="61"/>
      <c r="LVU6" s="61"/>
      <c r="LVV6" s="61"/>
      <c r="LVW6" s="61"/>
      <c r="LVX6" s="61"/>
      <c r="LVY6" s="61"/>
      <c r="LVZ6" s="61"/>
      <c r="LWA6" s="61"/>
      <c r="LWB6" s="61"/>
      <c r="LWC6" s="61"/>
      <c r="LWD6" s="61"/>
      <c r="LWE6" s="61"/>
      <c r="LWF6" s="61"/>
      <c r="LWG6" s="61"/>
      <c r="LWH6" s="61"/>
      <c r="LWI6" s="61"/>
      <c r="LWJ6" s="61"/>
      <c r="LWK6" s="61"/>
      <c r="LWL6" s="61"/>
      <c r="LWM6" s="61"/>
      <c r="LWN6" s="61"/>
      <c r="LWO6" s="61"/>
      <c r="LWP6" s="61"/>
      <c r="LWQ6" s="61"/>
      <c r="LWR6" s="61"/>
      <c r="LWS6" s="61"/>
      <c r="LWT6" s="61"/>
      <c r="LWU6" s="61"/>
      <c r="LWV6" s="61"/>
      <c r="LWW6" s="61"/>
      <c r="LWX6" s="61"/>
      <c r="LWY6" s="61"/>
      <c r="LWZ6" s="61"/>
      <c r="LXA6" s="61"/>
      <c r="LXB6" s="61"/>
      <c r="LXC6" s="61"/>
      <c r="LXD6" s="61"/>
      <c r="LXE6" s="61"/>
      <c r="LXF6" s="61"/>
      <c r="LXG6" s="61"/>
      <c r="LXH6" s="61"/>
      <c r="LXI6" s="61"/>
      <c r="LXJ6" s="61"/>
      <c r="LXK6" s="61"/>
      <c r="LXL6" s="61"/>
      <c r="LXM6" s="61"/>
      <c r="LXN6" s="61"/>
      <c r="LXO6" s="61"/>
      <c r="LXP6" s="61"/>
      <c r="LXQ6" s="61"/>
      <c r="LXR6" s="61"/>
      <c r="LXS6" s="61"/>
      <c r="LXT6" s="61"/>
      <c r="LXU6" s="61"/>
      <c r="LXV6" s="61"/>
      <c r="LXW6" s="61"/>
      <c r="LXX6" s="61"/>
      <c r="LXY6" s="61"/>
      <c r="LXZ6" s="61"/>
      <c r="LYA6" s="61"/>
      <c r="LYB6" s="61"/>
      <c r="LYC6" s="61"/>
      <c r="LYD6" s="61"/>
      <c r="LYE6" s="61"/>
      <c r="LYF6" s="61"/>
      <c r="LYG6" s="61"/>
      <c r="LYH6" s="61"/>
      <c r="LYI6" s="61"/>
      <c r="LYJ6" s="61"/>
      <c r="LYK6" s="61"/>
      <c r="LYL6" s="61"/>
      <c r="LYM6" s="61"/>
      <c r="LYN6" s="61"/>
      <c r="LYO6" s="61"/>
      <c r="LYP6" s="61"/>
      <c r="LYQ6" s="61"/>
      <c r="LYR6" s="61"/>
      <c r="LYS6" s="61"/>
      <c r="LYT6" s="61"/>
      <c r="LYU6" s="61"/>
      <c r="LYV6" s="61"/>
      <c r="LYW6" s="61"/>
      <c r="LYX6" s="61"/>
      <c r="LYY6" s="61"/>
      <c r="LYZ6" s="61"/>
      <c r="LZA6" s="61"/>
      <c r="LZB6" s="61"/>
      <c r="LZC6" s="61"/>
      <c r="LZD6" s="61"/>
      <c r="LZE6" s="61"/>
      <c r="LZF6" s="61"/>
      <c r="LZG6" s="61"/>
      <c r="LZH6" s="61"/>
      <c r="LZI6" s="61"/>
      <c r="LZJ6" s="61"/>
      <c r="LZK6" s="61"/>
      <c r="LZL6" s="61"/>
      <c r="LZM6" s="61"/>
      <c r="LZN6" s="61"/>
      <c r="LZO6" s="61"/>
      <c r="LZP6" s="61"/>
      <c r="LZQ6" s="61"/>
      <c r="LZR6" s="61"/>
      <c r="LZS6" s="61"/>
      <c r="LZT6" s="61"/>
      <c r="LZU6" s="61"/>
      <c r="LZV6" s="61"/>
      <c r="LZW6" s="61"/>
      <c r="LZX6" s="61"/>
      <c r="LZY6" s="61"/>
      <c r="LZZ6" s="61"/>
      <c r="MAA6" s="61"/>
      <c r="MAB6" s="61"/>
      <c r="MAC6" s="61"/>
      <c r="MAD6" s="61"/>
      <c r="MAE6" s="61"/>
      <c r="MAF6" s="61"/>
      <c r="MAG6" s="61"/>
      <c r="MAH6" s="61"/>
      <c r="MAI6" s="61"/>
      <c r="MAJ6" s="61"/>
      <c r="MAK6" s="61"/>
      <c r="MAL6" s="61"/>
      <c r="MAM6" s="61"/>
      <c r="MAN6" s="61"/>
      <c r="MAO6" s="61"/>
      <c r="MAP6" s="61"/>
      <c r="MAQ6" s="61"/>
      <c r="MAR6" s="61"/>
      <c r="MAS6" s="61"/>
      <c r="MAT6" s="61"/>
      <c r="MAU6" s="61"/>
      <c r="MAV6" s="61"/>
      <c r="MAW6" s="61"/>
      <c r="MAX6" s="61"/>
      <c r="MAY6" s="61"/>
      <c r="MAZ6" s="61"/>
      <c r="MBA6" s="61"/>
      <c r="MBB6" s="61"/>
      <c r="MBC6" s="61"/>
      <c r="MBD6" s="61"/>
      <c r="MBE6" s="61"/>
      <c r="MBF6" s="61"/>
      <c r="MBG6" s="61"/>
      <c r="MBH6" s="61"/>
      <c r="MBI6" s="61"/>
      <c r="MBJ6" s="61"/>
      <c r="MBK6" s="61"/>
      <c r="MBL6" s="61"/>
      <c r="MBM6" s="61"/>
      <c r="MBN6" s="61"/>
      <c r="MBO6" s="61"/>
      <c r="MBP6" s="61"/>
      <c r="MBQ6" s="61"/>
      <c r="MBR6" s="61"/>
      <c r="MBS6" s="61"/>
      <c r="MBT6" s="61"/>
      <c r="MBU6" s="61"/>
      <c r="MBV6" s="61"/>
      <c r="MBW6" s="61"/>
      <c r="MBX6" s="61"/>
      <c r="MBY6" s="61"/>
      <c r="MBZ6" s="61"/>
      <c r="MCA6" s="61"/>
      <c r="MCB6" s="61"/>
      <c r="MCC6" s="61"/>
      <c r="MCD6" s="61"/>
      <c r="MCE6" s="61"/>
      <c r="MCF6" s="61"/>
      <c r="MCG6" s="61"/>
      <c r="MCH6" s="61"/>
      <c r="MCI6" s="61"/>
      <c r="MCJ6" s="61"/>
      <c r="MCK6" s="61"/>
      <c r="MCL6" s="61"/>
      <c r="MCM6" s="61"/>
      <c r="MCN6" s="61"/>
      <c r="MCO6" s="61"/>
      <c r="MCP6" s="61"/>
      <c r="MCQ6" s="61"/>
      <c r="MCR6" s="61"/>
      <c r="MCS6" s="61"/>
      <c r="MCT6" s="61"/>
      <c r="MCU6" s="61"/>
      <c r="MCV6" s="61"/>
      <c r="MCW6" s="61"/>
      <c r="MCX6" s="61"/>
      <c r="MCY6" s="61"/>
      <c r="MCZ6" s="61"/>
      <c r="MDA6" s="61"/>
      <c r="MDB6" s="61"/>
      <c r="MDC6" s="61"/>
      <c r="MDD6" s="61"/>
      <c r="MDE6" s="61"/>
      <c r="MDF6" s="61"/>
      <c r="MDG6" s="61"/>
      <c r="MDH6" s="61"/>
      <c r="MDI6" s="61"/>
      <c r="MDJ6" s="61"/>
      <c r="MDK6" s="61"/>
      <c r="MDL6" s="61"/>
      <c r="MDM6" s="61"/>
      <c r="MDN6" s="61"/>
      <c r="MDO6" s="61"/>
      <c r="MDP6" s="61"/>
      <c r="MDQ6" s="61"/>
      <c r="MDR6" s="61"/>
      <c r="MDS6" s="61"/>
      <c r="MDT6" s="61"/>
      <c r="MDU6" s="61"/>
      <c r="MDV6" s="61"/>
      <c r="MDW6" s="61"/>
      <c r="MDX6" s="61"/>
      <c r="MDY6" s="61"/>
      <c r="MDZ6" s="61"/>
      <c r="MEA6" s="61"/>
      <c r="MEB6" s="61"/>
      <c r="MEC6" s="61"/>
      <c r="MED6" s="61"/>
      <c r="MEE6" s="61"/>
      <c r="MEF6" s="61"/>
      <c r="MEG6" s="61"/>
      <c r="MEH6" s="61"/>
      <c r="MEI6" s="61"/>
      <c r="MEJ6" s="61"/>
      <c r="MEK6" s="61"/>
      <c r="MEL6" s="61"/>
      <c r="MEM6" s="61"/>
      <c r="MEN6" s="61"/>
      <c r="MEO6" s="61"/>
      <c r="MEP6" s="61"/>
      <c r="MEQ6" s="61"/>
      <c r="MER6" s="61"/>
      <c r="MES6" s="61"/>
      <c r="MET6" s="61"/>
      <c r="MEU6" s="61"/>
      <c r="MEV6" s="61"/>
      <c r="MEW6" s="61"/>
      <c r="MEX6" s="61"/>
      <c r="MEY6" s="61"/>
      <c r="MEZ6" s="61"/>
      <c r="MFA6" s="61"/>
      <c r="MFB6" s="61"/>
      <c r="MFC6" s="61"/>
      <c r="MFD6" s="61"/>
      <c r="MFE6" s="61"/>
      <c r="MFF6" s="61"/>
      <c r="MFG6" s="61"/>
      <c r="MFH6" s="61"/>
      <c r="MFI6" s="61"/>
      <c r="MFJ6" s="61"/>
      <c r="MFK6" s="61"/>
      <c r="MFL6" s="61"/>
      <c r="MFM6" s="61"/>
      <c r="MFN6" s="61"/>
      <c r="MFO6" s="61"/>
      <c r="MFP6" s="61"/>
      <c r="MFQ6" s="61"/>
      <c r="MFR6" s="61"/>
      <c r="MFS6" s="61"/>
      <c r="MFT6" s="61"/>
      <c r="MFU6" s="61"/>
      <c r="MFV6" s="61"/>
      <c r="MFW6" s="61"/>
      <c r="MFX6" s="61"/>
      <c r="MFY6" s="61"/>
      <c r="MFZ6" s="61"/>
      <c r="MGA6" s="61"/>
      <c r="MGB6" s="61"/>
      <c r="MGC6" s="61"/>
      <c r="MGD6" s="61"/>
      <c r="MGE6" s="61"/>
      <c r="MGF6" s="61"/>
      <c r="MGG6" s="61"/>
      <c r="MGH6" s="61"/>
      <c r="MGI6" s="61"/>
      <c r="MGJ6" s="61"/>
      <c r="MGK6" s="61"/>
      <c r="MGL6" s="61"/>
      <c r="MGM6" s="61"/>
      <c r="MGN6" s="61"/>
      <c r="MGO6" s="61"/>
      <c r="MGP6" s="61"/>
      <c r="MGQ6" s="61"/>
      <c r="MGR6" s="61"/>
      <c r="MGS6" s="61"/>
      <c r="MGT6" s="61"/>
      <c r="MGU6" s="61"/>
      <c r="MGV6" s="61"/>
      <c r="MGW6" s="61"/>
      <c r="MGX6" s="61"/>
      <c r="MGY6" s="61"/>
      <c r="MGZ6" s="61"/>
      <c r="MHA6" s="61"/>
      <c r="MHB6" s="61"/>
      <c r="MHC6" s="61"/>
      <c r="MHD6" s="61"/>
      <c r="MHE6" s="61"/>
      <c r="MHF6" s="61"/>
      <c r="MHG6" s="61"/>
      <c r="MHH6" s="61"/>
      <c r="MHI6" s="61"/>
      <c r="MHJ6" s="61"/>
      <c r="MHK6" s="61"/>
      <c r="MHL6" s="61"/>
      <c r="MHM6" s="61"/>
      <c r="MHN6" s="61"/>
      <c r="MHO6" s="61"/>
      <c r="MHP6" s="61"/>
      <c r="MHQ6" s="61"/>
      <c r="MHR6" s="61"/>
      <c r="MHS6" s="61"/>
      <c r="MHT6" s="61"/>
      <c r="MHU6" s="61"/>
      <c r="MHV6" s="61"/>
      <c r="MHW6" s="61"/>
      <c r="MHX6" s="61"/>
      <c r="MHY6" s="61"/>
      <c r="MHZ6" s="61"/>
      <c r="MIA6" s="61"/>
      <c r="MIB6" s="61"/>
      <c r="MIC6" s="61"/>
      <c r="MID6" s="61"/>
      <c r="MIE6" s="61"/>
      <c r="MIF6" s="61"/>
      <c r="MIG6" s="61"/>
      <c r="MIH6" s="61"/>
      <c r="MII6" s="61"/>
      <c r="MIJ6" s="61"/>
      <c r="MIK6" s="61"/>
      <c r="MIL6" s="61"/>
      <c r="MIM6" s="61"/>
      <c r="MIN6" s="61"/>
      <c r="MIO6" s="61"/>
      <c r="MIP6" s="61"/>
      <c r="MIQ6" s="61"/>
      <c r="MIR6" s="61"/>
      <c r="MIS6" s="61"/>
      <c r="MIT6" s="61"/>
      <c r="MIU6" s="61"/>
      <c r="MIV6" s="61"/>
      <c r="MIW6" s="61"/>
      <c r="MIX6" s="61"/>
      <c r="MIY6" s="61"/>
      <c r="MIZ6" s="61"/>
      <c r="MJA6" s="61"/>
      <c r="MJB6" s="61"/>
      <c r="MJC6" s="61"/>
      <c r="MJD6" s="61"/>
      <c r="MJE6" s="61"/>
      <c r="MJF6" s="61"/>
      <c r="MJG6" s="61"/>
      <c r="MJH6" s="61"/>
      <c r="MJI6" s="61"/>
      <c r="MJJ6" s="61"/>
      <c r="MJK6" s="61"/>
      <c r="MJL6" s="61"/>
      <c r="MJM6" s="61"/>
      <c r="MJN6" s="61"/>
      <c r="MJO6" s="61"/>
      <c r="MJP6" s="61"/>
      <c r="MJQ6" s="61"/>
      <c r="MJR6" s="61"/>
      <c r="MJS6" s="61"/>
      <c r="MJT6" s="61"/>
      <c r="MJU6" s="61"/>
      <c r="MJV6" s="61"/>
      <c r="MJW6" s="61"/>
      <c r="MJX6" s="61"/>
      <c r="MJY6" s="61"/>
      <c r="MJZ6" s="61"/>
      <c r="MKA6" s="61"/>
      <c r="MKB6" s="61"/>
      <c r="MKC6" s="61"/>
      <c r="MKD6" s="61"/>
      <c r="MKE6" s="61"/>
      <c r="MKF6" s="61"/>
      <c r="MKG6" s="61"/>
      <c r="MKH6" s="61"/>
      <c r="MKI6" s="61"/>
      <c r="MKJ6" s="61"/>
      <c r="MKK6" s="61"/>
      <c r="MKL6" s="61"/>
      <c r="MKM6" s="61"/>
      <c r="MKN6" s="61"/>
      <c r="MKO6" s="61"/>
      <c r="MKP6" s="61"/>
      <c r="MKQ6" s="61"/>
      <c r="MKR6" s="61"/>
      <c r="MKS6" s="61"/>
      <c r="MKT6" s="61"/>
      <c r="MKU6" s="61"/>
      <c r="MKV6" s="61"/>
      <c r="MKW6" s="61"/>
      <c r="MKX6" s="61"/>
      <c r="MKY6" s="61"/>
      <c r="MKZ6" s="61"/>
      <c r="MLA6" s="61"/>
      <c r="MLB6" s="61"/>
      <c r="MLC6" s="61"/>
      <c r="MLD6" s="61"/>
      <c r="MLE6" s="61"/>
      <c r="MLF6" s="61"/>
      <c r="MLG6" s="61"/>
      <c r="MLH6" s="61"/>
      <c r="MLI6" s="61"/>
      <c r="MLJ6" s="61"/>
      <c r="MLK6" s="61"/>
      <c r="MLL6" s="61"/>
      <c r="MLM6" s="61"/>
      <c r="MLN6" s="61"/>
      <c r="MLO6" s="61"/>
      <c r="MLP6" s="61"/>
      <c r="MLQ6" s="61"/>
      <c r="MLR6" s="61"/>
      <c r="MLS6" s="61"/>
      <c r="MLT6" s="61"/>
      <c r="MLU6" s="61"/>
      <c r="MLV6" s="61"/>
      <c r="MLW6" s="61"/>
      <c r="MLX6" s="61"/>
      <c r="MLY6" s="61"/>
      <c r="MLZ6" s="61"/>
      <c r="MMA6" s="61"/>
      <c r="MMB6" s="61"/>
      <c r="MMC6" s="61"/>
      <c r="MMD6" s="61"/>
      <c r="MME6" s="61"/>
      <c r="MMF6" s="61"/>
      <c r="MMG6" s="61"/>
      <c r="MMH6" s="61"/>
      <c r="MMI6" s="61"/>
      <c r="MMJ6" s="61"/>
      <c r="MMK6" s="61"/>
      <c r="MML6" s="61"/>
      <c r="MMM6" s="61"/>
      <c r="MMN6" s="61"/>
      <c r="MMO6" s="61"/>
      <c r="MMP6" s="61"/>
      <c r="MMQ6" s="61"/>
      <c r="MMR6" s="61"/>
      <c r="MMS6" s="61"/>
      <c r="MMT6" s="61"/>
      <c r="MMU6" s="61"/>
      <c r="MMV6" s="61"/>
      <c r="MMW6" s="61"/>
      <c r="MMX6" s="61"/>
      <c r="MMY6" s="61"/>
      <c r="MMZ6" s="61"/>
      <c r="MNA6" s="61"/>
      <c r="MNB6" s="61"/>
      <c r="MNC6" s="61"/>
      <c r="MND6" s="61"/>
      <c r="MNE6" s="61"/>
      <c r="MNF6" s="61"/>
      <c r="MNG6" s="61"/>
      <c r="MNH6" s="61"/>
      <c r="MNI6" s="61"/>
      <c r="MNJ6" s="61"/>
      <c r="MNK6" s="61"/>
      <c r="MNL6" s="61"/>
      <c r="MNM6" s="61"/>
      <c r="MNN6" s="61"/>
      <c r="MNO6" s="61"/>
      <c r="MNP6" s="61"/>
      <c r="MNQ6" s="61"/>
      <c r="MNR6" s="61"/>
      <c r="MNS6" s="61"/>
      <c r="MNT6" s="61"/>
      <c r="MNU6" s="61"/>
      <c r="MNV6" s="61"/>
      <c r="MNW6" s="61"/>
      <c r="MNX6" s="61"/>
      <c r="MNY6" s="61"/>
      <c r="MNZ6" s="61"/>
      <c r="MOA6" s="61"/>
      <c r="MOB6" s="61"/>
      <c r="MOC6" s="61"/>
      <c r="MOD6" s="61"/>
      <c r="MOE6" s="61"/>
      <c r="MOF6" s="61"/>
      <c r="MOG6" s="61"/>
      <c r="MOH6" s="61"/>
      <c r="MOI6" s="61"/>
      <c r="MOJ6" s="61"/>
      <c r="MOK6" s="61"/>
      <c r="MOL6" s="61"/>
      <c r="MOM6" s="61"/>
      <c r="MON6" s="61"/>
      <c r="MOO6" s="61"/>
      <c r="MOP6" s="61"/>
      <c r="MOQ6" s="61"/>
      <c r="MOR6" s="61"/>
      <c r="MOS6" s="61"/>
      <c r="MOT6" s="61"/>
      <c r="MOU6" s="61"/>
      <c r="MOV6" s="61"/>
      <c r="MOW6" s="61"/>
      <c r="MOX6" s="61"/>
      <c r="MOY6" s="61"/>
      <c r="MOZ6" s="61"/>
      <c r="MPA6" s="61"/>
      <c r="MPB6" s="61"/>
      <c r="MPC6" s="61"/>
      <c r="MPD6" s="61"/>
      <c r="MPE6" s="61"/>
      <c r="MPF6" s="61"/>
      <c r="MPG6" s="61"/>
      <c r="MPH6" s="61"/>
      <c r="MPI6" s="61"/>
      <c r="MPJ6" s="61"/>
      <c r="MPK6" s="61"/>
      <c r="MPL6" s="61"/>
      <c r="MPM6" s="61"/>
      <c r="MPN6" s="61"/>
      <c r="MPO6" s="61"/>
      <c r="MPP6" s="61"/>
      <c r="MPQ6" s="61"/>
      <c r="MPR6" s="61"/>
      <c r="MPS6" s="61"/>
      <c r="MPT6" s="61"/>
      <c r="MPU6" s="61"/>
      <c r="MPV6" s="61"/>
      <c r="MPW6" s="61"/>
      <c r="MPX6" s="61"/>
      <c r="MPY6" s="61"/>
      <c r="MPZ6" s="61"/>
      <c r="MQA6" s="61"/>
      <c r="MQB6" s="61"/>
      <c r="MQC6" s="61"/>
      <c r="MQD6" s="61"/>
      <c r="MQE6" s="61"/>
      <c r="MQF6" s="61"/>
      <c r="MQG6" s="61"/>
      <c r="MQH6" s="61"/>
      <c r="MQI6" s="61"/>
      <c r="MQJ6" s="61"/>
      <c r="MQK6" s="61"/>
      <c r="MQL6" s="61"/>
      <c r="MQM6" s="61"/>
      <c r="MQN6" s="61"/>
      <c r="MQO6" s="61"/>
      <c r="MQP6" s="61"/>
      <c r="MQQ6" s="61"/>
      <c r="MQR6" s="61"/>
      <c r="MQS6" s="61"/>
      <c r="MQT6" s="61"/>
      <c r="MQU6" s="61"/>
      <c r="MQV6" s="61"/>
      <c r="MQW6" s="61"/>
      <c r="MQX6" s="61"/>
      <c r="MQY6" s="61"/>
      <c r="MQZ6" s="61"/>
      <c r="MRA6" s="61"/>
      <c r="MRB6" s="61"/>
      <c r="MRC6" s="61"/>
      <c r="MRD6" s="61"/>
      <c r="MRE6" s="61"/>
      <c r="MRF6" s="61"/>
      <c r="MRG6" s="61"/>
      <c r="MRH6" s="61"/>
      <c r="MRI6" s="61"/>
      <c r="MRJ6" s="61"/>
      <c r="MRK6" s="61"/>
      <c r="MRL6" s="61"/>
      <c r="MRM6" s="61"/>
      <c r="MRN6" s="61"/>
      <c r="MRO6" s="61"/>
      <c r="MRP6" s="61"/>
      <c r="MRQ6" s="61"/>
      <c r="MRR6" s="61"/>
      <c r="MRS6" s="61"/>
      <c r="MRT6" s="61"/>
      <c r="MRU6" s="61"/>
      <c r="MRV6" s="61"/>
      <c r="MRW6" s="61"/>
      <c r="MRX6" s="61"/>
      <c r="MRY6" s="61"/>
      <c r="MRZ6" s="61"/>
      <c r="MSA6" s="61"/>
      <c r="MSB6" s="61"/>
      <c r="MSC6" s="61"/>
      <c r="MSD6" s="61"/>
      <c r="MSE6" s="61"/>
      <c r="MSF6" s="61"/>
      <c r="MSG6" s="61"/>
      <c r="MSH6" s="61"/>
      <c r="MSI6" s="61"/>
      <c r="MSJ6" s="61"/>
      <c r="MSK6" s="61"/>
      <c r="MSL6" s="61"/>
      <c r="MSM6" s="61"/>
      <c r="MSN6" s="61"/>
      <c r="MSO6" s="61"/>
      <c r="MSP6" s="61"/>
      <c r="MSQ6" s="61"/>
      <c r="MSR6" s="61"/>
      <c r="MSS6" s="61"/>
      <c r="MST6" s="61"/>
      <c r="MSU6" s="61"/>
      <c r="MSV6" s="61"/>
      <c r="MSW6" s="61"/>
      <c r="MSX6" s="61"/>
      <c r="MSY6" s="61"/>
      <c r="MSZ6" s="61"/>
      <c r="MTA6" s="61"/>
      <c r="MTB6" s="61"/>
      <c r="MTC6" s="61"/>
      <c r="MTD6" s="61"/>
      <c r="MTE6" s="61"/>
      <c r="MTF6" s="61"/>
      <c r="MTG6" s="61"/>
      <c r="MTH6" s="61"/>
      <c r="MTI6" s="61"/>
      <c r="MTJ6" s="61"/>
      <c r="MTK6" s="61"/>
      <c r="MTL6" s="61"/>
      <c r="MTM6" s="61"/>
      <c r="MTN6" s="61"/>
      <c r="MTO6" s="61"/>
      <c r="MTP6" s="61"/>
      <c r="MTQ6" s="61"/>
      <c r="MTR6" s="61"/>
      <c r="MTS6" s="61"/>
      <c r="MTT6" s="61"/>
      <c r="MTU6" s="61"/>
      <c r="MTV6" s="61"/>
      <c r="MTW6" s="61"/>
      <c r="MTX6" s="61"/>
      <c r="MTY6" s="61"/>
      <c r="MTZ6" s="61"/>
      <c r="MUA6" s="61"/>
      <c r="MUB6" s="61"/>
      <c r="MUC6" s="61"/>
      <c r="MUD6" s="61"/>
      <c r="MUE6" s="61"/>
      <c r="MUF6" s="61"/>
      <c r="MUG6" s="61"/>
      <c r="MUH6" s="61"/>
      <c r="MUI6" s="61"/>
      <c r="MUJ6" s="61"/>
      <c r="MUK6" s="61"/>
      <c r="MUL6" s="61"/>
      <c r="MUM6" s="61"/>
      <c r="MUN6" s="61"/>
      <c r="MUO6" s="61"/>
      <c r="MUP6" s="61"/>
      <c r="MUQ6" s="61"/>
      <c r="MUR6" s="61"/>
      <c r="MUS6" s="61"/>
      <c r="MUT6" s="61"/>
      <c r="MUU6" s="61"/>
      <c r="MUV6" s="61"/>
      <c r="MUW6" s="61"/>
      <c r="MUX6" s="61"/>
      <c r="MUY6" s="61"/>
      <c r="MUZ6" s="61"/>
      <c r="MVA6" s="61"/>
      <c r="MVB6" s="61"/>
      <c r="MVC6" s="61"/>
      <c r="MVD6" s="61"/>
      <c r="MVE6" s="61"/>
      <c r="MVF6" s="61"/>
      <c r="MVG6" s="61"/>
      <c r="MVH6" s="61"/>
      <c r="MVI6" s="61"/>
      <c r="MVJ6" s="61"/>
      <c r="MVK6" s="61"/>
      <c r="MVL6" s="61"/>
      <c r="MVM6" s="61"/>
      <c r="MVN6" s="61"/>
      <c r="MVO6" s="61"/>
      <c r="MVP6" s="61"/>
      <c r="MVQ6" s="61"/>
      <c r="MVR6" s="61"/>
      <c r="MVS6" s="61"/>
      <c r="MVT6" s="61"/>
      <c r="MVU6" s="61"/>
      <c r="MVV6" s="61"/>
      <c r="MVW6" s="61"/>
      <c r="MVX6" s="61"/>
      <c r="MVY6" s="61"/>
      <c r="MVZ6" s="61"/>
      <c r="MWA6" s="61"/>
      <c r="MWB6" s="61"/>
      <c r="MWC6" s="61"/>
      <c r="MWD6" s="61"/>
      <c r="MWE6" s="61"/>
      <c r="MWF6" s="61"/>
      <c r="MWG6" s="61"/>
      <c r="MWH6" s="61"/>
      <c r="MWI6" s="61"/>
      <c r="MWJ6" s="61"/>
      <c r="MWK6" s="61"/>
      <c r="MWL6" s="61"/>
      <c r="MWM6" s="61"/>
      <c r="MWN6" s="61"/>
      <c r="MWO6" s="61"/>
      <c r="MWP6" s="61"/>
      <c r="MWQ6" s="61"/>
      <c r="MWR6" s="61"/>
      <c r="MWS6" s="61"/>
      <c r="MWT6" s="61"/>
      <c r="MWU6" s="61"/>
      <c r="MWV6" s="61"/>
      <c r="MWW6" s="61"/>
      <c r="MWX6" s="61"/>
      <c r="MWY6" s="61"/>
      <c r="MWZ6" s="61"/>
      <c r="MXA6" s="61"/>
      <c r="MXB6" s="61"/>
      <c r="MXC6" s="61"/>
      <c r="MXD6" s="61"/>
      <c r="MXE6" s="61"/>
      <c r="MXF6" s="61"/>
      <c r="MXG6" s="61"/>
      <c r="MXH6" s="61"/>
      <c r="MXI6" s="61"/>
      <c r="MXJ6" s="61"/>
      <c r="MXK6" s="61"/>
      <c r="MXL6" s="61"/>
      <c r="MXM6" s="61"/>
      <c r="MXN6" s="61"/>
      <c r="MXO6" s="61"/>
      <c r="MXP6" s="61"/>
      <c r="MXQ6" s="61"/>
      <c r="MXR6" s="61"/>
      <c r="MXS6" s="61"/>
      <c r="MXT6" s="61"/>
      <c r="MXU6" s="61"/>
      <c r="MXV6" s="61"/>
      <c r="MXW6" s="61"/>
      <c r="MXX6" s="61"/>
      <c r="MXY6" s="61"/>
      <c r="MXZ6" s="61"/>
      <c r="MYA6" s="61"/>
      <c r="MYB6" s="61"/>
      <c r="MYC6" s="61"/>
      <c r="MYD6" s="61"/>
      <c r="MYE6" s="61"/>
      <c r="MYF6" s="61"/>
      <c r="MYG6" s="61"/>
      <c r="MYH6" s="61"/>
      <c r="MYI6" s="61"/>
      <c r="MYJ6" s="61"/>
      <c r="MYK6" s="61"/>
      <c r="MYL6" s="61"/>
      <c r="MYM6" s="61"/>
      <c r="MYN6" s="61"/>
      <c r="MYO6" s="61"/>
      <c r="MYP6" s="61"/>
      <c r="MYQ6" s="61"/>
      <c r="MYR6" s="61"/>
      <c r="MYS6" s="61"/>
      <c r="MYT6" s="61"/>
      <c r="MYU6" s="61"/>
      <c r="MYV6" s="61"/>
      <c r="MYW6" s="61"/>
      <c r="MYX6" s="61"/>
      <c r="MYY6" s="61"/>
      <c r="MYZ6" s="61"/>
      <c r="MZA6" s="61"/>
      <c r="MZB6" s="61"/>
      <c r="MZC6" s="61"/>
      <c r="MZD6" s="61"/>
      <c r="MZE6" s="61"/>
      <c r="MZF6" s="61"/>
      <c r="MZG6" s="61"/>
      <c r="MZH6" s="61"/>
      <c r="MZI6" s="61"/>
      <c r="MZJ6" s="61"/>
      <c r="MZK6" s="61"/>
      <c r="MZL6" s="61"/>
      <c r="MZM6" s="61"/>
      <c r="MZN6" s="61"/>
      <c r="MZO6" s="61"/>
      <c r="MZP6" s="61"/>
      <c r="MZQ6" s="61"/>
      <c r="MZR6" s="61"/>
      <c r="MZS6" s="61"/>
      <c r="MZT6" s="61"/>
      <c r="MZU6" s="61"/>
      <c r="MZV6" s="61"/>
      <c r="MZW6" s="61"/>
      <c r="MZX6" s="61"/>
      <c r="MZY6" s="61"/>
      <c r="MZZ6" s="61"/>
      <c r="NAA6" s="61"/>
      <c r="NAB6" s="61"/>
      <c r="NAC6" s="61"/>
      <c r="NAD6" s="61"/>
      <c r="NAE6" s="61"/>
      <c r="NAF6" s="61"/>
      <c r="NAG6" s="61"/>
      <c r="NAH6" s="61"/>
      <c r="NAI6" s="61"/>
      <c r="NAJ6" s="61"/>
      <c r="NAK6" s="61"/>
      <c r="NAL6" s="61"/>
      <c r="NAM6" s="61"/>
      <c r="NAN6" s="61"/>
      <c r="NAO6" s="61"/>
      <c r="NAP6" s="61"/>
      <c r="NAQ6" s="61"/>
      <c r="NAR6" s="61"/>
      <c r="NAS6" s="61"/>
      <c r="NAT6" s="61"/>
      <c r="NAU6" s="61"/>
      <c r="NAV6" s="61"/>
      <c r="NAW6" s="61"/>
      <c r="NAX6" s="61"/>
      <c r="NAY6" s="61"/>
      <c r="NAZ6" s="61"/>
      <c r="NBA6" s="61"/>
      <c r="NBB6" s="61"/>
      <c r="NBC6" s="61"/>
      <c r="NBD6" s="61"/>
      <c r="NBE6" s="61"/>
      <c r="NBF6" s="61"/>
      <c r="NBG6" s="61"/>
      <c r="NBH6" s="61"/>
      <c r="NBI6" s="61"/>
      <c r="NBJ6" s="61"/>
      <c r="NBK6" s="61"/>
      <c r="NBL6" s="61"/>
      <c r="NBM6" s="61"/>
      <c r="NBN6" s="61"/>
      <c r="NBO6" s="61"/>
      <c r="NBP6" s="61"/>
      <c r="NBQ6" s="61"/>
      <c r="NBR6" s="61"/>
      <c r="NBS6" s="61"/>
      <c r="NBT6" s="61"/>
      <c r="NBU6" s="61"/>
      <c r="NBV6" s="61"/>
      <c r="NBW6" s="61"/>
      <c r="NBX6" s="61"/>
      <c r="NBY6" s="61"/>
      <c r="NBZ6" s="61"/>
      <c r="NCA6" s="61"/>
      <c r="NCB6" s="61"/>
      <c r="NCC6" s="61"/>
      <c r="NCD6" s="61"/>
      <c r="NCE6" s="61"/>
      <c r="NCF6" s="61"/>
      <c r="NCG6" s="61"/>
      <c r="NCH6" s="61"/>
      <c r="NCI6" s="61"/>
      <c r="NCJ6" s="61"/>
      <c r="NCK6" s="61"/>
      <c r="NCL6" s="61"/>
      <c r="NCM6" s="61"/>
      <c r="NCN6" s="61"/>
      <c r="NCO6" s="61"/>
      <c r="NCP6" s="61"/>
      <c r="NCQ6" s="61"/>
      <c r="NCR6" s="61"/>
      <c r="NCS6" s="61"/>
      <c r="NCT6" s="61"/>
      <c r="NCU6" s="61"/>
      <c r="NCV6" s="61"/>
      <c r="NCW6" s="61"/>
      <c r="NCX6" s="61"/>
      <c r="NCY6" s="61"/>
      <c r="NCZ6" s="61"/>
      <c r="NDA6" s="61"/>
      <c r="NDB6" s="61"/>
      <c r="NDC6" s="61"/>
      <c r="NDD6" s="61"/>
      <c r="NDE6" s="61"/>
      <c r="NDF6" s="61"/>
      <c r="NDG6" s="61"/>
      <c r="NDH6" s="61"/>
      <c r="NDI6" s="61"/>
      <c r="NDJ6" s="61"/>
      <c r="NDK6" s="61"/>
      <c r="NDL6" s="61"/>
      <c r="NDM6" s="61"/>
      <c r="NDN6" s="61"/>
      <c r="NDO6" s="61"/>
      <c r="NDP6" s="61"/>
      <c r="NDQ6" s="61"/>
      <c r="NDR6" s="61"/>
      <c r="NDS6" s="61"/>
      <c r="NDT6" s="61"/>
      <c r="NDU6" s="61"/>
      <c r="NDV6" s="61"/>
      <c r="NDW6" s="61"/>
      <c r="NDX6" s="61"/>
      <c r="NDY6" s="61"/>
      <c r="NDZ6" s="61"/>
      <c r="NEA6" s="61"/>
      <c r="NEB6" s="61"/>
      <c r="NEC6" s="61"/>
      <c r="NED6" s="61"/>
      <c r="NEE6" s="61"/>
      <c r="NEF6" s="61"/>
      <c r="NEG6" s="61"/>
      <c r="NEH6" s="61"/>
      <c r="NEI6" s="61"/>
      <c r="NEJ6" s="61"/>
      <c r="NEK6" s="61"/>
      <c r="NEL6" s="61"/>
      <c r="NEM6" s="61"/>
      <c r="NEN6" s="61"/>
      <c r="NEO6" s="61"/>
      <c r="NEP6" s="61"/>
      <c r="NEQ6" s="61"/>
      <c r="NER6" s="61"/>
      <c r="NES6" s="61"/>
      <c r="NET6" s="61"/>
      <c r="NEU6" s="61"/>
      <c r="NEV6" s="61"/>
      <c r="NEW6" s="61"/>
      <c r="NEX6" s="61"/>
      <c r="NEY6" s="61"/>
      <c r="NEZ6" s="61"/>
      <c r="NFA6" s="61"/>
      <c r="NFB6" s="61"/>
      <c r="NFC6" s="61"/>
      <c r="NFD6" s="61"/>
      <c r="NFE6" s="61"/>
      <c r="NFF6" s="61"/>
      <c r="NFG6" s="61"/>
      <c r="NFH6" s="61"/>
      <c r="NFI6" s="61"/>
      <c r="NFJ6" s="61"/>
      <c r="NFK6" s="61"/>
      <c r="NFL6" s="61"/>
      <c r="NFM6" s="61"/>
      <c r="NFN6" s="61"/>
      <c r="NFO6" s="61"/>
      <c r="NFP6" s="61"/>
      <c r="NFQ6" s="61"/>
      <c r="NFR6" s="61"/>
      <c r="NFS6" s="61"/>
      <c r="NFT6" s="61"/>
      <c r="NFU6" s="61"/>
      <c r="NFV6" s="61"/>
      <c r="NFW6" s="61"/>
      <c r="NFX6" s="61"/>
      <c r="NFY6" s="61"/>
      <c r="NFZ6" s="61"/>
      <c r="NGA6" s="61"/>
      <c r="NGB6" s="61"/>
      <c r="NGC6" s="61"/>
      <c r="NGD6" s="61"/>
      <c r="NGE6" s="61"/>
      <c r="NGF6" s="61"/>
      <c r="NGG6" s="61"/>
      <c r="NGH6" s="61"/>
      <c r="NGI6" s="61"/>
      <c r="NGJ6" s="61"/>
      <c r="NGK6" s="61"/>
      <c r="NGL6" s="61"/>
      <c r="NGM6" s="61"/>
      <c r="NGN6" s="61"/>
      <c r="NGO6" s="61"/>
      <c r="NGP6" s="61"/>
      <c r="NGQ6" s="61"/>
      <c r="NGR6" s="61"/>
      <c r="NGS6" s="61"/>
      <c r="NGT6" s="61"/>
      <c r="NGU6" s="61"/>
      <c r="NGV6" s="61"/>
      <c r="NGW6" s="61"/>
      <c r="NGX6" s="61"/>
      <c r="NGY6" s="61"/>
      <c r="NGZ6" s="61"/>
      <c r="NHA6" s="61"/>
      <c r="NHB6" s="61"/>
      <c r="NHC6" s="61"/>
      <c r="NHD6" s="61"/>
      <c r="NHE6" s="61"/>
      <c r="NHF6" s="61"/>
      <c r="NHG6" s="61"/>
      <c r="NHH6" s="61"/>
      <c r="NHI6" s="61"/>
      <c r="NHJ6" s="61"/>
      <c r="NHK6" s="61"/>
      <c r="NHL6" s="61"/>
      <c r="NHM6" s="61"/>
      <c r="NHN6" s="61"/>
      <c r="NHO6" s="61"/>
      <c r="NHP6" s="61"/>
      <c r="NHQ6" s="61"/>
      <c r="NHR6" s="61"/>
      <c r="NHS6" s="61"/>
      <c r="NHT6" s="61"/>
      <c r="NHU6" s="61"/>
      <c r="NHV6" s="61"/>
      <c r="NHW6" s="61"/>
      <c r="NHX6" s="61"/>
      <c r="NHY6" s="61"/>
      <c r="NHZ6" s="61"/>
      <c r="NIA6" s="61"/>
      <c r="NIB6" s="61"/>
      <c r="NIC6" s="61"/>
      <c r="NID6" s="61"/>
      <c r="NIE6" s="61"/>
      <c r="NIF6" s="61"/>
      <c r="NIG6" s="61"/>
      <c r="NIH6" s="61"/>
      <c r="NII6" s="61"/>
      <c r="NIJ6" s="61"/>
      <c r="NIK6" s="61"/>
      <c r="NIL6" s="61"/>
      <c r="NIM6" s="61"/>
      <c r="NIN6" s="61"/>
      <c r="NIO6" s="61"/>
      <c r="NIP6" s="61"/>
      <c r="NIQ6" s="61"/>
      <c r="NIR6" s="61"/>
      <c r="NIS6" s="61"/>
      <c r="NIT6" s="61"/>
      <c r="NIU6" s="61"/>
      <c r="NIV6" s="61"/>
      <c r="NIW6" s="61"/>
      <c r="NIX6" s="61"/>
      <c r="NIY6" s="61"/>
      <c r="NIZ6" s="61"/>
      <c r="NJA6" s="61"/>
      <c r="NJB6" s="61"/>
      <c r="NJC6" s="61"/>
      <c r="NJD6" s="61"/>
      <c r="NJE6" s="61"/>
      <c r="NJF6" s="61"/>
      <c r="NJG6" s="61"/>
      <c r="NJH6" s="61"/>
      <c r="NJI6" s="61"/>
      <c r="NJJ6" s="61"/>
      <c r="NJK6" s="61"/>
      <c r="NJL6" s="61"/>
      <c r="NJM6" s="61"/>
      <c r="NJN6" s="61"/>
      <c r="NJO6" s="61"/>
      <c r="NJP6" s="61"/>
      <c r="NJQ6" s="61"/>
      <c r="NJR6" s="61"/>
      <c r="NJS6" s="61"/>
      <c r="NJT6" s="61"/>
      <c r="NJU6" s="61"/>
      <c r="NJV6" s="61"/>
      <c r="NJW6" s="61"/>
      <c r="NJX6" s="61"/>
      <c r="NJY6" s="61"/>
      <c r="NJZ6" s="61"/>
      <c r="NKA6" s="61"/>
      <c r="NKB6" s="61"/>
      <c r="NKC6" s="61"/>
      <c r="NKD6" s="61"/>
      <c r="NKE6" s="61"/>
      <c r="NKF6" s="61"/>
      <c r="NKG6" s="61"/>
      <c r="NKH6" s="61"/>
      <c r="NKI6" s="61"/>
      <c r="NKJ6" s="61"/>
      <c r="NKK6" s="61"/>
      <c r="NKL6" s="61"/>
      <c r="NKM6" s="61"/>
      <c r="NKN6" s="61"/>
      <c r="NKO6" s="61"/>
      <c r="NKP6" s="61"/>
      <c r="NKQ6" s="61"/>
      <c r="NKR6" s="61"/>
      <c r="NKS6" s="61"/>
      <c r="NKT6" s="61"/>
      <c r="NKU6" s="61"/>
      <c r="NKV6" s="61"/>
      <c r="NKW6" s="61"/>
      <c r="NKX6" s="61"/>
      <c r="NKY6" s="61"/>
      <c r="NKZ6" s="61"/>
      <c r="NLA6" s="61"/>
      <c r="NLB6" s="61"/>
      <c r="NLC6" s="61"/>
      <c r="NLD6" s="61"/>
      <c r="NLE6" s="61"/>
      <c r="NLF6" s="61"/>
      <c r="NLG6" s="61"/>
      <c r="NLH6" s="61"/>
      <c r="NLI6" s="61"/>
      <c r="NLJ6" s="61"/>
      <c r="NLK6" s="61"/>
      <c r="NLL6" s="61"/>
      <c r="NLM6" s="61"/>
      <c r="NLN6" s="61"/>
      <c r="NLO6" s="61"/>
      <c r="NLP6" s="61"/>
      <c r="NLQ6" s="61"/>
      <c r="NLR6" s="61"/>
      <c r="NLS6" s="61"/>
      <c r="NLT6" s="61"/>
      <c r="NLU6" s="61"/>
      <c r="NLV6" s="61"/>
      <c r="NLW6" s="61"/>
      <c r="NLX6" s="61"/>
      <c r="NLY6" s="61"/>
      <c r="NLZ6" s="61"/>
      <c r="NMA6" s="61"/>
      <c r="NMB6" s="61"/>
      <c r="NMC6" s="61"/>
      <c r="NMD6" s="61"/>
      <c r="NME6" s="61"/>
      <c r="NMF6" s="61"/>
      <c r="NMG6" s="61"/>
      <c r="NMH6" s="61"/>
      <c r="NMI6" s="61"/>
      <c r="NMJ6" s="61"/>
      <c r="NMK6" s="61"/>
      <c r="NML6" s="61"/>
      <c r="NMM6" s="61"/>
      <c r="NMN6" s="61"/>
      <c r="NMO6" s="61"/>
      <c r="NMP6" s="61"/>
      <c r="NMQ6" s="61"/>
      <c r="NMR6" s="61"/>
      <c r="NMS6" s="61"/>
      <c r="NMT6" s="61"/>
      <c r="NMU6" s="61"/>
      <c r="NMV6" s="61"/>
      <c r="NMW6" s="61"/>
      <c r="NMX6" s="61"/>
      <c r="NMY6" s="61"/>
      <c r="NMZ6" s="61"/>
      <c r="NNA6" s="61"/>
      <c r="NNB6" s="61"/>
      <c r="NNC6" s="61"/>
      <c r="NND6" s="61"/>
      <c r="NNE6" s="61"/>
      <c r="NNF6" s="61"/>
      <c r="NNG6" s="61"/>
      <c r="NNH6" s="61"/>
      <c r="NNI6" s="61"/>
      <c r="NNJ6" s="61"/>
      <c r="NNK6" s="61"/>
      <c r="NNL6" s="61"/>
      <c r="NNM6" s="61"/>
      <c r="NNN6" s="61"/>
      <c r="NNO6" s="61"/>
      <c r="NNP6" s="61"/>
      <c r="NNQ6" s="61"/>
      <c r="NNR6" s="61"/>
      <c r="NNS6" s="61"/>
      <c r="NNT6" s="61"/>
      <c r="NNU6" s="61"/>
      <c r="NNV6" s="61"/>
      <c r="NNW6" s="61"/>
      <c r="NNX6" s="61"/>
      <c r="NNY6" s="61"/>
      <c r="NNZ6" s="61"/>
      <c r="NOA6" s="61"/>
      <c r="NOB6" s="61"/>
      <c r="NOC6" s="61"/>
      <c r="NOD6" s="61"/>
      <c r="NOE6" s="61"/>
      <c r="NOF6" s="61"/>
      <c r="NOG6" s="61"/>
      <c r="NOH6" s="61"/>
      <c r="NOI6" s="61"/>
      <c r="NOJ6" s="61"/>
      <c r="NOK6" s="61"/>
      <c r="NOL6" s="61"/>
      <c r="NOM6" s="61"/>
      <c r="NON6" s="61"/>
      <c r="NOO6" s="61"/>
      <c r="NOP6" s="61"/>
      <c r="NOQ6" s="61"/>
      <c r="NOR6" s="61"/>
      <c r="NOS6" s="61"/>
      <c r="NOT6" s="61"/>
      <c r="NOU6" s="61"/>
      <c r="NOV6" s="61"/>
      <c r="NOW6" s="61"/>
      <c r="NOX6" s="61"/>
      <c r="NOY6" s="61"/>
      <c r="NOZ6" s="61"/>
      <c r="NPA6" s="61"/>
      <c r="NPB6" s="61"/>
      <c r="NPC6" s="61"/>
      <c r="NPD6" s="61"/>
      <c r="NPE6" s="61"/>
      <c r="NPF6" s="61"/>
      <c r="NPG6" s="61"/>
      <c r="NPH6" s="61"/>
      <c r="NPI6" s="61"/>
      <c r="NPJ6" s="61"/>
      <c r="NPK6" s="61"/>
      <c r="NPL6" s="61"/>
      <c r="NPM6" s="61"/>
      <c r="NPN6" s="61"/>
      <c r="NPO6" s="61"/>
      <c r="NPP6" s="61"/>
      <c r="NPQ6" s="61"/>
      <c r="NPR6" s="61"/>
      <c r="NPS6" s="61"/>
      <c r="NPT6" s="61"/>
      <c r="NPU6" s="61"/>
      <c r="NPV6" s="61"/>
      <c r="NPW6" s="61"/>
      <c r="NPX6" s="61"/>
      <c r="NPY6" s="61"/>
      <c r="NPZ6" s="61"/>
      <c r="NQA6" s="61"/>
      <c r="NQB6" s="61"/>
      <c r="NQC6" s="61"/>
      <c r="NQD6" s="61"/>
      <c r="NQE6" s="61"/>
      <c r="NQF6" s="61"/>
      <c r="NQG6" s="61"/>
      <c r="NQH6" s="61"/>
      <c r="NQI6" s="61"/>
      <c r="NQJ6" s="61"/>
      <c r="NQK6" s="61"/>
      <c r="NQL6" s="61"/>
      <c r="NQM6" s="61"/>
      <c r="NQN6" s="61"/>
      <c r="NQO6" s="61"/>
      <c r="NQP6" s="61"/>
      <c r="NQQ6" s="61"/>
      <c r="NQR6" s="61"/>
      <c r="NQS6" s="61"/>
      <c r="NQT6" s="61"/>
      <c r="NQU6" s="61"/>
      <c r="NQV6" s="61"/>
      <c r="NQW6" s="61"/>
      <c r="NQX6" s="61"/>
      <c r="NQY6" s="61"/>
      <c r="NQZ6" s="61"/>
      <c r="NRA6" s="61"/>
      <c r="NRB6" s="61"/>
      <c r="NRC6" s="61"/>
      <c r="NRD6" s="61"/>
      <c r="NRE6" s="61"/>
      <c r="NRF6" s="61"/>
      <c r="NRG6" s="61"/>
      <c r="NRH6" s="61"/>
      <c r="NRI6" s="61"/>
      <c r="NRJ6" s="61"/>
      <c r="NRK6" s="61"/>
      <c r="NRL6" s="61"/>
      <c r="NRM6" s="61"/>
      <c r="NRN6" s="61"/>
      <c r="NRO6" s="61"/>
      <c r="NRP6" s="61"/>
      <c r="NRQ6" s="61"/>
      <c r="NRR6" s="61"/>
      <c r="NRS6" s="61"/>
      <c r="NRT6" s="61"/>
      <c r="NRU6" s="61"/>
      <c r="NRV6" s="61"/>
      <c r="NRW6" s="61"/>
      <c r="NRX6" s="61"/>
      <c r="NRY6" s="61"/>
      <c r="NRZ6" s="61"/>
      <c r="NSA6" s="61"/>
      <c r="NSB6" s="61"/>
      <c r="NSC6" s="61"/>
      <c r="NSD6" s="61"/>
      <c r="NSE6" s="61"/>
      <c r="NSF6" s="61"/>
      <c r="NSG6" s="61"/>
      <c r="NSH6" s="61"/>
      <c r="NSI6" s="61"/>
      <c r="NSJ6" s="61"/>
      <c r="NSK6" s="61"/>
      <c r="NSL6" s="61"/>
      <c r="NSM6" s="61"/>
      <c r="NSN6" s="61"/>
      <c r="NSO6" s="61"/>
      <c r="NSP6" s="61"/>
      <c r="NSQ6" s="61"/>
      <c r="NSR6" s="61"/>
      <c r="NSS6" s="61"/>
      <c r="NST6" s="61"/>
      <c r="NSU6" s="61"/>
      <c r="NSV6" s="61"/>
      <c r="NSW6" s="61"/>
      <c r="NSX6" s="61"/>
      <c r="NSY6" s="61"/>
      <c r="NSZ6" s="61"/>
      <c r="NTA6" s="61"/>
      <c r="NTB6" s="61"/>
      <c r="NTC6" s="61"/>
      <c r="NTD6" s="61"/>
      <c r="NTE6" s="61"/>
      <c r="NTF6" s="61"/>
      <c r="NTG6" s="61"/>
      <c r="NTH6" s="61"/>
      <c r="NTI6" s="61"/>
      <c r="NTJ6" s="61"/>
      <c r="NTK6" s="61"/>
      <c r="NTL6" s="61"/>
      <c r="NTM6" s="61"/>
      <c r="NTN6" s="61"/>
      <c r="NTO6" s="61"/>
      <c r="NTP6" s="61"/>
      <c r="NTQ6" s="61"/>
      <c r="NTR6" s="61"/>
      <c r="NTS6" s="61"/>
      <c r="NTT6" s="61"/>
      <c r="NTU6" s="61"/>
      <c r="NTV6" s="61"/>
      <c r="NTW6" s="61"/>
      <c r="NTX6" s="61"/>
      <c r="NTY6" s="61"/>
      <c r="NTZ6" s="61"/>
      <c r="NUA6" s="61"/>
      <c r="NUB6" s="61"/>
      <c r="NUC6" s="61"/>
      <c r="NUD6" s="61"/>
      <c r="NUE6" s="61"/>
      <c r="NUF6" s="61"/>
      <c r="NUG6" s="61"/>
      <c r="NUH6" s="61"/>
      <c r="NUI6" s="61"/>
      <c r="NUJ6" s="61"/>
      <c r="NUK6" s="61"/>
      <c r="NUL6" s="61"/>
      <c r="NUM6" s="61"/>
      <c r="NUN6" s="61"/>
      <c r="NUO6" s="61"/>
      <c r="NUP6" s="61"/>
      <c r="NUQ6" s="61"/>
      <c r="NUR6" s="61"/>
      <c r="NUS6" s="61"/>
      <c r="NUT6" s="61"/>
      <c r="NUU6" s="61"/>
      <c r="NUV6" s="61"/>
      <c r="NUW6" s="61"/>
      <c r="NUX6" s="61"/>
      <c r="NUY6" s="61"/>
      <c r="NUZ6" s="61"/>
      <c r="NVA6" s="61"/>
      <c r="NVB6" s="61"/>
      <c r="NVC6" s="61"/>
      <c r="NVD6" s="61"/>
      <c r="NVE6" s="61"/>
      <c r="NVF6" s="61"/>
      <c r="NVG6" s="61"/>
      <c r="NVH6" s="61"/>
      <c r="NVI6" s="61"/>
      <c r="NVJ6" s="61"/>
      <c r="NVK6" s="61"/>
      <c r="NVL6" s="61"/>
      <c r="NVM6" s="61"/>
      <c r="NVN6" s="61"/>
      <c r="NVO6" s="61"/>
      <c r="NVP6" s="61"/>
      <c r="NVQ6" s="61"/>
      <c r="NVR6" s="61"/>
      <c r="NVS6" s="61"/>
      <c r="NVT6" s="61"/>
      <c r="NVU6" s="61"/>
      <c r="NVV6" s="61"/>
      <c r="NVW6" s="61"/>
      <c r="NVX6" s="61"/>
      <c r="NVY6" s="61"/>
      <c r="NVZ6" s="61"/>
      <c r="NWA6" s="61"/>
      <c r="NWB6" s="61"/>
      <c r="NWC6" s="61"/>
      <c r="NWD6" s="61"/>
      <c r="NWE6" s="61"/>
      <c r="NWF6" s="61"/>
      <c r="NWG6" s="61"/>
      <c r="NWH6" s="61"/>
      <c r="NWI6" s="61"/>
      <c r="NWJ6" s="61"/>
      <c r="NWK6" s="61"/>
      <c r="NWL6" s="61"/>
      <c r="NWM6" s="61"/>
      <c r="NWN6" s="61"/>
      <c r="NWO6" s="61"/>
      <c r="NWP6" s="61"/>
      <c r="NWQ6" s="61"/>
      <c r="NWR6" s="61"/>
      <c r="NWS6" s="61"/>
      <c r="NWT6" s="61"/>
      <c r="NWU6" s="61"/>
      <c r="NWV6" s="61"/>
      <c r="NWW6" s="61"/>
      <c r="NWX6" s="61"/>
      <c r="NWY6" s="61"/>
      <c r="NWZ6" s="61"/>
      <c r="NXA6" s="61"/>
      <c r="NXB6" s="61"/>
      <c r="NXC6" s="61"/>
      <c r="NXD6" s="61"/>
      <c r="NXE6" s="61"/>
      <c r="NXF6" s="61"/>
      <c r="NXG6" s="61"/>
      <c r="NXH6" s="61"/>
      <c r="NXI6" s="61"/>
      <c r="NXJ6" s="61"/>
      <c r="NXK6" s="61"/>
      <c r="NXL6" s="61"/>
      <c r="NXM6" s="61"/>
      <c r="NXN6" s="61"/>
      <c r="NXO6" s="61"/>
      <c r="NXP6" s="61"/>
      <c r="NXQ6" s="61"/>
      <c r="NXR6" s="61"/>
      <c r="NXS6" s="61"/>
      <c r="NXT6" s="61"/>
      <c r="NXU6" s="61"/>
      <c r="NXV6" s="61"/>
      <c r="NXW6" s="61"/>
      <c r="NXX6" s="61"/>
      <c r="NXY6" s="61"/>
      <c r="NXZ6" s="61"/>
      <c r="NYA6" s="61"/>
      <c r="NYB6" s="61"/>
      <c r="NYC6" s="61"/>
      <c r="NYD6" s="61"/>
      <c r="NYE6" s="61"/>
      <c r="NYF6" s="61"/>
      <c r="NYG6" s="61"/>
      <c r="NYH6" s="61"/>
      <c r="NYI6" s="61"/>
      <c r="NYJ6" s="61"/>
      <c r="NYK6" s="61"/>
      <c r="NYL6" s="61"/>
      <c r="NYM6" s="61"/>
      <c r="NYN6" s="61"/>
      <c r="NYO6" s="61"/>
      <c r="NYP6" s="61"/>
      <c r="NYQ6" s="61"/>
      <c r="NYR6" s="61"/>
      <c r="NYS6" s="61"/>
      <c r="NYT6" s="61"/>
      <c r="NYU6" s="61"/>
      <c r="NYV6" s="61"/>
      <c r="NYW6" s="61"/>
      <c r="NYX6" s="61"/>
      <c r="NYY6" s="61"/>
      <c r="NYZ6" s="61"/>
      <c r="NZA6" s="61"/>
      <c r="NZB6" s="61"/>
      <c r="NZC6" s="61"/>
      <c r="NZD6" s="61"/>
      <c r="NZE6" s="61"/>
      <c r="NZF6" s="61"/>
      <c r="NZG6" s="61"/>
      <c r="NZH6" s="61"/>
      <c r="NZI6" s="61"/>
      <c r="NZJ6" s="61"/>
      <c r="NZK6" s="61"/>
      <c r="NZL6" s="61"/>
      <c r="NZM6" s="61"/>
      <c r="NZN6" s="61"/>
      <c r="NZO6" s="61"/>
      <c r="NZP6" s="61"/>
      <c r="NZQ6" s="61"/>
      <c r="NZR6" s="61"/>
      <c r="NZS6" s="61"/>
      <c r="NZT6" s="61"/>
      <c r="NZU6" s="61"/>
      <c r="NZV6" s="61"/>
      <c r="NZW6" s="61"/>
      <c r="NZX6" s="61"/>
      <c r="NZY6" s="61"/>
      <c r="NZZ6" s="61"/>
      <c r="OAA6" s="61"/>
      <c r="OAB6" s="61"/>
      <c r="OAC6" s="61"/>
      <c r="OAD6" s="61"/>
      <c r="OAE6" s="61"/>
      <c r="OAF6" s="61"/>
      <c r="OAG6" s="61"/>
      <c r="OAH6" s="61"/>
      <c r="OAI6" s="61"/>
      <c r="OAJ6" s="61"/>
      <c r="OAK6" s="61"/>
      <c r="OAL6" s="61"/>
      <c r="OAM6" s="61"/>
      <c r="OAN6" s="61"/>
      <c r="OAO6" s="61"/>
      <c r="OAP6" s="61"/>
      <c r="OAQ6" s="61"/>
      <c r="OAR6" s="61"/>
      <c r="OAS6" s="61"/>
      <c r="OAT6" s="61"/>
      <c r="OAU6" s="61"/>
      <c r="OAV6" s="61"/>
      <c r="OAW6" s="61"/>
      <c r="OAX6" s="61"/>
      <c r="OAY6" s="61"/>
      <c r="OAZ6" s="61"/>
      <c r="OBA6" s="61"/>
      <c r="OBB6" s="61"/>
      <c r="OBC6" s="61"/>
      <c r="OBD6" s="61"/>
      <c r="OBE6" s="61"/>
      <c r="OBF6" s="61"/>
      <c r="OBG6" s="61"/>
      <c r="OBH6" s="61"/>
      <c r="OBI6" s="61"/>
      <c r="OBJ6" s="61"/>
      <c r="OBK6" s="61"/>
      <c r="OBL6" s="61"/>
      <c r="OBM6" s="61"/>
      <c r="OBN6" s="61"/>
      <c r="OBO6" s="61"/>
      <c r="OBP6" s="61"/>
      <c r="OBQ6" s="61"/>
      <c r="OBR6" s="61"/>
      <c r="OBS6" s="61"/>
      <c r="OBT6" s="61"/>
      <c r="OBU6" s="61"/>
      <c r="OBV6" s="61"/>
      <c r="OBW6" s="61"/>
      <c r="OBX6" s="61"/>
      <c r="OBY6" s="61"/>
      <c r="OBZ6" s="61"/>
      <c r="OCA6" s="61"/>
      <c r="OCB6" s="61"/>
      <c r="OCC6" s="61"/>
      <c r="OCD6" s="61"/>
      <c r="OCE6" s="61"/>
      <c r="OCF6" s="61"/>
      <c r="OCG6" s="61"/>
      <c r="OCH6" s="61"/>
      <c r="OCI6" s="61"/>
      <c r="OCJ6" s="61"/>
      <c r="OCK6" s="61"/>
      <c r="OCL6" s="61"/>
      <c r="OCM6" s="61"/>
      <c r="OCN6" s="61"/>
      <c r="OCO6" s="61"/>
      <c r="OCP6" s="61"/>
      <c r="OCQ6" s="61"/>
      <c r="OCR6" s="61"/>
      <c r="OCS6" s="61"/>
      <c r="OCT6" s="61"/>
      <c r="OCU6" s="61"/>
      <c r="OCV6" s="61"/>
      <c r="OCW6" s="61"/>
      <c r="OCX6" s="61"/>
      <c r="OCY6" s="61"/>
      <c r="OCZ6" s="61"/>
      <c r="ODA6" s="61"/>
      <c r="ODB6" s="61"/>
      <c r="ODC6" s="61"/>
      <c r="ODD6" s="61"/>
      <c r="ODE6" s="61"/>
      <c r="ODF6" s="61"/>
      <c r="ODG6" s="61"/>
      <c r="ODH6" s="61"/>
      <c r="ODI6" s="61"/>
      <c r="ODJ6" s="61"/>
      <c r="ODK6" s="61"/>
      <c r="ODL6" s="61"/>
      <c r="ODM6" s="61"/>
      <c r="ODN6" s="61"/>
      <c r="ODO6" s="61"/>
      <c r="ODP6" s="61"/>
      <c r="ODQ6" s="61"/>
      <c r="ODR6" s="61"/>
      <c r="ODS6" s="61"/>
      <c r="ODT6" s="61"/>
      <c r="ODU6" s="61"/>
      <c r="ODV6" s="61"/>
      <c r="ODW6" s="61"/>
      <c r="ODX6" s="61"/>
      <c r="ODY6" s="61"/>
      <c r="ODZ6" s="61"/>
      <c r="OEA6" s="61"/>
      <c r="OEB6" s="61"/>
      <c r="OEC6" s="61"/>
      <c r="OED6" s="61"/>
      <c r="OEE6" s="61"/>
      <c r="OEF6" s="61"/>
      <c r="OEG6" s="61"/>
      <c r="OEH6" s="61"/>
      <c r="OEI6" s="61"/>
      <c r="OEJ6" s="61"/>
      <c r="OEK6" s="61"/>
      <c r="OEL6" s="61"/>
      <c r="OEM6" s="61"/>
      <c r="OEN6" s="61"/>
      <c r="OEO6" s="61"/>
      <c r="OEP6" s="61"/>
      <c r="OEQ6" s="61"/>
      <c r="OER6" s="61"/>
      <c r="OES6" s="61"/>
      <c r="OET6" s="61"/>
      <c r="OEU6" s="61"/>
      <c r="OEV6" s="61"/>
      <c r="OEW6" s="61"/>
      <c r="OEX6" s="61"/>
      <c r="OEY6" s="61"/>
      <c r="OEZ6" s="61"/>
      <c r="OFA6" s="61"/>
      <c r="OFB6" s="61"/>
      <c r="OFC6" s="61"/>
      <c r="OFD6" s="61"/>
      <c r="OFE6" s="61"/>
      <c r="OFF6" s="61"/>
      <c r="OFG6" s="61"/>
      <c r="OFH6" s="61"/>
      <c r="OFI6" s="61"/>
      <c r="OFJ6" s="61"/>
      <c r="OFK6" s="61"/>
      <c r="OFL6" s="61"/>
      <c r="OFM6" s="61"/>
      <c r="OFN6" s="61"/>
      <c r="OFO6" s="61"/>
      <c r="OFP6" s="61"/>
      <c r="OFQ6" s="61"/>
      <c r="OFR6" s="61"/>
      <c r="OFS6" s="61"/>
      <c r="OFT6" s="61"/>
      <c r="OFU6" s="61"/>
      <c r="OFV6" s="61"/>
      <c r="OFW6" s="61"/>
      <c r="OFX6" s="61"/>
      <c r="OFY6" s="61"/>
      <c r="OFZ6" s="61"/>
      <c r="OGA6" s="61"/>
      <c r="OGB6" s="61"/>
      <c r="OGC6" s="61"/>
      <c r="OGD6" s="61"/>
      <c r="OGE6" s="61"/>
      <c r="OGF6" s="61"/>
      <c r="OGG6" s="61"/>
      <c r="OGH6" s="61"/>
      <c r="OGI6" s="61"/>
      <c r="OGJ6" s="61"/>
      <c r="OGK6" s="61"/>
      <c r="OGL6" s="61"/>
      <c r="OGM6" s="61"/>
      <c r="OGN6" s="61"/>
      <c r="OGO6" s="61"/>
      <c r="OGP6" s="61"/>
      <c r="OGQ6" s="61"/>
      <c r="OGR6" s="61"/>
      <c r="OGS6" s="61"/>
      <c r="OGT6" s="61"/>
      <c r="OGU6" s="61"/>
      <c r="OGV6" s="61"/>
      <c r="OGW6" s="61"/>
      <c r="OGX6" s="61"/>
      <c r="OGY6" s="61"/>
      <c r="OGZ6" s="61"/>
      <c r="OHA6" s="61"/>
      <c r="OHB6" s="61"/>
      <c r="OHC6" s="61"/>
      <c r="OHD6" s="61"/>
      <c r="OHE6" s="61"/>
      <c r="OHF6" s="61"/>
      <c r="OHG6" s="61"/>
      <c r="OHH6" s="61"/>
      <c r="OHI6" s="61"/>
      <c r="OHJ6" s="61"/>
      <c r="OHK6" s="61"/>
      <c r="OHL6" s="61"/>
      <c r="OHM6" s="61"/>
      <c r="OHN6" s="61"/>
      <c r="OHO6" s="61"/>
      <c r="OHP6" s="61"/>
      <c r="OHQ6" s="61"/>
      <c r="OHR6" s="61"/>
      <c r="OHS6" s="61"/>
      <c r="OHT6" s="61"/>
      <c r="OHU6" s="61"/>
      <c r="OHV6" s="61"/>
      <c r="OHW6" s="61"/>
      <c r="OHX6" s="61"/>
      <c r="OHY6" s="61"/>
      <c r="OHZ6" s="61"/>
      <c r="OIA6" s="61"/>
      <c r="OIB6" s="61"/>
      <c r="OIC6" s="61"/>
      <c r="OID6" s="61"/>
      <c r="OIE6" s="61"/>
      <c r="OIF6" s="61"/>
      <c r="OIG6" s="61"/>
      <c r="OIH6" s="61"/>
      <c r="OII6" s="61"/>
      <c r="OIJ6" s="61"/>
      <c r="OIK6" s="61"/>
      <c r="OIL6" s="61"/>
      <c r="OIM6" s="61"/>
      <c r="OIN6" s="61"/>
      <c r="OIO6" s="61"/>
      <c r="OIP6" s="61"/>
      <c r="OIQ6" s="61"/>
      <c r="OIR6" s="61"/>
      <c r="OIS6" s="61"/>
      <c r="OIT6" s="61"/>
      <c r="OIU6" s="61"/>
      <c r="OIV6" s="61"/>
      <c r="OIW6" s="61"/>
      <c r="OIX6" s="61"/>
      <c r="OIY6" s="61"/>
      <c r="OIZ6" s="61"/>
      <c r="OJA6" s="61"/>
      <c r="OJB6" s="61"/>
      <c r="OJC6" s="61"/>
      <c r="OJD6" s="61"/>
      <c r="OJE6" s="61"/>
      <c r="OJF6" s="61"/>
      <c r="OJG6" s="61"/>
      <c r="OJH6" s="61"/>
      <c r="OJI6" s="61"/>
      <c r="OJJ6" s="61"/>
      <c r="OJK6" s="61"/>
      <c r="OJL6" s="61"/>
      <c r="OJM6" s="61"/>
      <c r="OJN6" s="61"/>
      <c r="OJO6" s="61"/>
      <c r="OJP6" s="61"/>
      <c r="OJQ6" s="61"/>
      <c r="OJR6" s="61"/>
      <c r="OJS6" s="61"/>
      <c r="OJT6" s="61"/>
      <c r="OJU6" s="61"/>
      <c r="OJV6" s="61"/>
      <c r="OJW6" s="61"/>
      <c r="OJX6" s="61"/>
      <c r="OJY6" s="61"/>
      <c r="OJZ6" s="61"/>
      <c r="OKA6" s="61"/>
      <c r="OKB6" s="61"/>
      <c r="OKC6" s="61"/>
      <c r="OKD6" s="61"/>
      <c r="OKE6" s="61"/>
      <c r="OKF6" s="61"/>
      <c r="OKG6" s="61"/>
      <c r="OKH6" s="61"/>
      <c r="OKI6" s="61"/>
      <c r="OKJ6" s="61"/>
      <c r="OKK6" s="61"/>
      <c r="OKL6" s="61"/>
      <c r="OKM6" s="61"/>
      <c r="OKN6" s="61"/>
      <c r="OKO6" s="61"/>
      <c r="OKP6" s="61"/>
      <c r="OKQ6" s="61"/>
      <c r="OKR6" s="61"/>
      <c r="OKS6" s="61"/>
      <c r="OKT6" s="61"/>
      <c r="OKU6" s="61"/>
      <c r="OKV6" s="61"/>
      <c r="OKW6" s="61"/>
      <c r="OKX6" s="61"/>
      <c r="OKY6" s="61"/>
      <c r="OKZ6" s="61"/>
      <c r="OLA6" s="61"/>
      <c r="OLB6" s="61"/>
      <c r="OLC6" s="61"/>
      <c r="OLD6" s="61"/>
      <c r="OLE6" s="61"/>
      <c r="OLF6" s="61"/>
      <c r="OLG6" s="61"/>
      <c r="OLH6" s="61"/>
      <c r="OLI6" s="61"/>
      <c r="OLJ6" s="61"/>
      <c r="OLK6" s="61"/>
      <c r="OLL6" s="61"/>
      <c r="OLM6" s="61"/>
      <c r="OLN6" s="61"/>
      <c r="OLO6" s="61"/>
      <c r="OLP6" s="61"/>
      <c r="OLQ6" s="61"/>
      <c r="OLR6" s="61"/>
      <c r="OLS6" s="61"/>
      <c r="OLT6" s="61"/>
      <c r="OLU6" s="61"/>
      <c r="OLV6" s="61"/>
      <c r="OLW6" s="61"/>
      <c r="OLX6" s="61"/>
      <c r="OLY6" s="61"/>
      <c r="OLZ6" s="61"/>
      <c r="OMA6" s="61"/>
      <c r="OMB6" s="61"/>
      <c r="OMC6" s="61"/>
      <c r="OMD6" s="61"/>
      <c r="OME6" s="61"/>
      <c r="OMF6" s="61"/>
      <c r="OMG6" s="61"/>
      <c r="OMH6" s="61"/>
      <c r="OMI6" s="61"/>
      <c r="OMJ6" s="61"/>
      <c r="OMK6" s="61"/>
      <c r="OML6" s="61"/>
      <c r="OMM6" s="61"/>
      <c r="OMN6" s="61"/>
      <c r="OMO6" s="61"/>
      <c r="OMP6" s="61"/>
      <c r="OMQ6" s="61"/>
      <c r="OMR6" s="61"/>
      <c r="OMS6" s="61"/>
      <c r="OMT6" s="61"/>
      <c r="OMU6" s="61"/>
      <c r="OMV6" s="61"/>
      <c r="OMW6" s="61"/>
      <c r="OMX6" s="61"/>
      <c r="OMY6" s="61"/>
      <c r="OMZ6" s="61"/>
      <c r="ONA6" s="61"/>
      <c r="ONB6" s="61"/>
      <c r="ONC6" s="61"/>
      <c r="OND6" s="61"/>
      <c r="ONE6" s="61"/>
      <c r="ONF6" s="61"/>
      <c r="ONG6" s="61"/>
      <c r="ONH6" s="61"/>
      <c r="ONI6" s="61"/>
      <c r="ONJ6" s="61"/>
      <c r="ONK6" s="61"/>
      <c r="ONL6" s="61"/>
      <c r="ONM6" s="61"/>
      <c r="ONN6" s="61"/>
      <c r="ONO6" s="61"/>
      <c r="ONP6" s="61"/>
      <c r="ONQ6" s="61"/>
      <c r="ONR6" s="61"/>
      <c r="ONS6" s="61"/>
      <c r="ONT6" s="61"/>
      <c r="ONU6" s="61"/>
      <c r="ONV6" s="61"/>
      <c r="ONW6" s="61"/>
      <c r="ONX6" s="61"/>
      <c r="ONY6" s="61"/>
      <c r="ONZ6" s="61"/>
      <c r="OOA6" s="61"/>
      <c r="OOB6" s="61"/>
      <c r="OOC6" s="61"/>
      <c r="OOD6" s="61"/>
      <c r="OOE6" s="61"/>
      <c r="OOF6" s="61"/>
      <c r="OOG6" s="61"/>
      <c r="OOH6" s="61"/>
      <c r="OOI6" s="61"/>
      <c r="OOJ6" s="61"/>
      <c r="OOK6" s="61"/>
      <c r="OOL6" s="61"/>
      <c r="OOM6" s="61"/>
      <c r="OON6" s="61"/>
      <c r="OOO6" s="61"/>
      <c r="OOP6" s="61"/>
      <c r="OOQ6" s="61"/>
      <c r="OOR6" s="61"/>
      <c r="OOS6" s="61"/>
      <c r="OOT6" s="61"/>
      <c r="OOU6" s="61"/>
      <c r="OOV6" s="61"/>
      <c r="OOW6" s="61"/>
      <c r="OOX6" s="61"/>
      <c r="OOY6" s="61"/>
      <c r="OOZ6" s="61"/>
      <c r="OPA6" s="61"/>
      <c r="OPB6" s="61"/>
      <c r="OPC6" s="61"/>
      <c r="OPD6" s="61"/>
      <c r="OPE6" s="61"/>
      <c r="OPF6" s="61"/>
      <c r="OPG6" s="61"/>
      <c r="OPH6" s="61"/>
      <c r="OPI6" s="61"/>
      <c r="OPJ6" s="61"/>
      <c r="OPK6" s="61"/>
      <c r="OPL6" s="61"/>
      <c r="OPM6" s="61"/>
      <c r="OPN6" s="61"/>
      <c r="OPO6" s="61"/>
      <c r="OPP6" s="61"/>
      <c r="OPQ6" s="61"/>
      <c r="OPR6" s="61"/>
      <c r="OPS6" s="61"/>
      <c r="OPT6" s="61"/>
      <c r="OPU6" s="61"/>
      <c r="OPV6" s="61"/>
      <c r="OPW6" s="61"/>
      <c r="OPX6" s="61"/>
      <c r="OPY6" s="61"/>
      <c r="OPZ6" s="61"/>
      <c r="OQA6" s="61"/>
      <c r="OQB6" s="61"/>
      <c r="OQC6" s="61"/>
      <c r="OQD6" s="61"/>
      <c r="OQE6" s="61"/>
      <c r="OQF6" s="61"/>
      <c r="OQG6" s="61"/>
      <c r="OQH6" s="61"/>
      <c r="OQI6" s="61"/>
      <c r="OQJ6" s="61"/>
      <c r="OQK6" s="61"/>
      <c r="OQL6" s="61"/>
      <c r="OQM6" s="61"/>
      <c r="OQN6" s="61"/>
      <c r="OQO6" s="61"/>
      <c r="OQP6" s="61"/>
      <c r="OQQ6" s="61"/>
      <c r="OQR6" s="61"/>
      <c r="OQS6" s="61"/>
      <c r="OQT6" s="61"/>
      <c r="OQU6" s="61"/>
      <c r="OQV6" s="61"/>
      <c r="OQW6" s="61"/>
      <c r="OQX6" s="61"/>
      <c r="OQY6" s="61"/>
      <c r="OQZ6" s="61"/>
      <c r="ORA6" s="61"/>
      <c r="ORB6" s="61"/>
      <c r="ORC6" s="61"/>
      <c r="ORD6" s="61"/>
      <c r="ORE6" s="61"/>
      <c r="ORF6" s="61"/>
      <c r="ORG6" s="61"/>
      <c r="ORH6" s="61"/>
      <c r="ORI6" s="61"/>
      <c r="ORJ6" s="61"/>
      <c r="ORK6" s="61"/>
      <c r="ORL6" s="61"/>
      <c r="ORM6" s="61"/>
      <c r="ORN6" s="61"/>
      <c r="ORO6" s="61"/>
      <c r="ORP6" s="61"/>
      <c r="ORQ6" s="61"/>
      <c r="ORR6" s="61"/>
      <c r="ORS6" s="61"/>
      <c r="ORT6" s="61"/>
      <c r="ORU6" s="61"/>
      <c r="ORV6" s="61"/>
      <c r="ORW6" s="61"/>
      <c r="ORX6" s="61"/>
      <c r="ORY6" s="61"/>
      <c r="ORZ6" s="61"/>
      <c r="OSA6" s="61"/>
      <c r="OSB6" s="61"/>
      <c r="OSC6" s="61"/>
      <c r="OSD6" s="61"/>
      <c r="OSE6" s="61"/>
      <c r="OSF6" s="61"/>
      <c r="OSG6" s="61"/>
      <c r="OSH6" s="61"/>
      <c r="OSI6" s="61"/>
      <c r="OSJ6" s="61"/>
      <c r="OSK6" s="61"/>
      <c r="OSL6" s="61"/>
      <c r="OSM6" s="61"/>
      <c r="OSN6" s="61"/>
      <c r="OSO6" s="61"/>
      <c r="OSP6" s="61"/>
      <c r="OSQ6" s="61"/>
      <c r="OSR6" s="61"/>
      <c r="OSS6" s="61"/>
      <c r="OST6" s="61"/>
      <c r="OSU6" s="61"/>
      <c r="OSV6" s="61"/>
      <c r="OSW6" s="61"/>
      <c r="OSX6" s="61"/>
      <c r="OSY6" s="61"/>
      <c r="OSZ6" s="61"/>
      <c r="OTA6" s="61"/>
      <c r="OTB6" s="61"/>
      <c r="OTC6" s="61"/>
      <c r="OTD6" s="61"/>
      <c r="OTE6" s="61"/>
      <c r="OTF6" s="61"/>
      <c r="OTG6" s="61"/>
      <c r="OTH6" s="61"/>
      <c r="OTI6" s="61"/>
      <c r="OTJ6" s="61"/>
      <c r="OTK6" s="61"/>
      <c r="OTL6" s="61"/>
      <c r="OTM6" s="61"/>
      <c r="OTN6" s="61"/>
      <c r="OTO6" s="61"/>
      <c r="OTP6" s="61"/>
      <c r="OTQ6" s="61"/>
      <c r="OTR6" s="61"/>
      <c r="OTS6" s="61"/>
      <c r="OTT6" s="61"/>
      <c r="OTU6" s="61"/>
      <c r="OTV6" s="61"/>
      <c r="OTW6" s="61"/>
      <c r="OTX6" s="61"/>
      <c r="OTY6" s="61"/>
      <c r="OTZ6" s="61"/>
      <c r="OUA6" s="61"/>
      <c r="OUB6" s="61"/>
      <c r="OUC6" s="61"/>
      <c r="OUD6" s="61"/>
      <c r="OUE6" s="61"/>
      <c r="OUF6" s="61"/>
      <c r="OUG6" s="61"/>
      <c r="OUH6" s="61"/>
      <c r="OUI6" s="61"/>
      <c r="OUJ6" s="61"/>
      <c r="OUK6" s="61"/>
      <c r="OUL6" s="61"/>
      <c r="OUM6" s="61"/>
      <c r="OUN6" s="61"/>
      <c r="OUO6" s="61"/>
      <c r="OUP6" s="61"/>
      <c r="OUQ6" s="61"/>
      <c r="OUR6" s="61"/>
      <c r="OUS6" s="61"/>
      <c r="OUT6" s="61"/>
      <c r="OUU6" s="61"/>
      <c r="OUV6" s="61"/>
      <c r="OUW6" s="61"/>
      <c r="OUX6" s="61"/>
      <c r="OUY6" s="61"/>
      <c r="OUZ6" s="61"/>
      <c r="OVA6" s="61"/>
      <c r="OVB6" s="61"/>
      <c r="OVC6" s="61"/>
      <c r="OVD6" s="61"/>
      <c r="OVE6" s="61"/>
      <c r="OVF6" s="61"/>
      <c r="OVG6" s="61"/>
      <c r="OVH6" s="61"/>
      <c r="OVI6" s="61"/>
      <c r="OVJ6" s="61"/>
      <c r="OVK6" s="61"/>
      <c r="OVL6" s="61"/>
      <c r="OVM6" s="61"/>
      <c r="OVN6" s="61"/>
      <c r="OVO6" s="61"/>
      <c r="OVP6" s="61"/>
      <c r="OVQ6" s="61"/>
      <c r="OVR6" s="61"/>
      <c r="OVS6" s="61"/>
      <c r="OVT6" s="61"/>
      <c r="OVU6" s="61"/>
      <c r="OVV6" s="61"/>
      <c r="OVW6" s="61"/>
      <c r="OVX6" s="61"/>
      <c r="OVY6" s="61"/>
      <c r="OVZ6" s="61"/>
      <c r="OWA6" s="61"/>
      <c r="OWB6" s="61"/>
      <c r="OWC6" s="61"/>
      <c r="OWD6" s="61"/>
      <c r="OWE6" s="61"/>
      <c r="OWF6" s="61"/>
      <c r="OWG6" s="61"/>
      <c r="OWH6" s="61"/>
      <c r="OWI6" s="61"/>
      <c r="OWJ6" s="61"/>
      <c r="OWK6" s="61"/>
      <c r="OWL6" s="61"/>
      <c r="OWM6" s="61"/>
      <c r="OWN6" s="61"/>
      <c r="OWO6" s="61"/>
      <c r="OWP6" s="61"/>
      <c r="OWQ6" s="61"/>
      <c r="OWR6" s="61"/>
      <c r="OWS6" s="61"/>
      <c r="OWT6" s="61"/>
      <c r="OWU6" s="61"/>
      <c r="OWV6" s="61"/>
      <c r="OWW6" s="61"/>
      <c r="OWX6" s="61"/>
      <c r="OWY6" s="61"/>
      <c r="OWZ6" s="61"/>
      <c r="OXA6" s="61"/>
      <c r="OXB6" s="61"/>
      <c r="OXC6" s="61"/>
      <c r="OXD6" s="61"/>
      <c r="OXE6" s="61"/>
      <c r="OXF6" s="61"/>
      <c r="OXG6" s="61"/>
      <c r="OXH6" s="61"/>
      <c r="OXI6" s="61"/>
      <c r="OXJ6" s="61"/>
      <c r="OXK6" s="61"/>
      <c r="OXL6" s="61"/>
      <c r="OXM6" s="61"/>
      <c r="OXN6" s="61"/>
      <c r="OXO6" s="61"/>
      <c r="OXP6" s="61"/>
      <c r="OXQ6" s="61"/>
      <c r="OXR6" s="61"/>
      <c r="OXS6" s="61"/>
      <c r="OXT6" s="61"/>
      <c r="OXU6" s="61"/>
      <c r="OXV6" s="61"/>
      <c r="OXW6" s="61"/>
      <c r="OXX6" s="61"/>
      <c r="OXY6" s="61"/>
      <c r="OXZ6" s="61"/>
      <c r="OYA6" s="61"/>
      <c r="OYB6" s="61"/>
      <c r="OYC6" s="61"/>
      <c r="OYD6" s="61"/>
      <c r="OYE6" s="61"/>
      <c r="OYF6" s="61"/>
      <c r="OYG6" s="61"/>
      <c r="OYH6" s="61"/>
      <c r="OYI6" s="61"/>
      <c r="OYJ6" s="61"/>
      <c r="OYK6" s="61"/>
      <c r="OYL6" s="61"/>
      <c r="OYM6" s="61"/>
      <c r="OYN6" s="61"/>
      <c r="OYO6" s="61"/>
      <c r="OYP6" s="61"/>
      <c r="OYQ6" s="61"/>
      <c r="OYR6" s="61"/>
      <c r="OYS6" s="61"/>
      <c r="OYT6" s="61"/>
      <c r="OYU6" s="61"/>
      <c r="OYV6" s="61"/>
      <c r="OYW6" s="61"/>
      <c r="OYX6" s="61"/>
      <c r="OYY6" s="61"/>
      <c r="OYZ6" s="61"/>
      <c r="OZA6" s="61"/>
      <c r="OZB6" s="61"/>
      <c r="OZC6" s="61"/>
      <c r="OZD6" s="61"/>
      <c r="OZE6" s="61"/>
      <c r="OZF6" s="61"/>
      <c r="OZG6" s="61"/>
      <c r="OZH6" s="61"/>
      <c r="OZI6" s="61"/>
      <c r="OZJ6" s="61"/>
      <c r="OZK6" s="61"/>
      <c r="OZL6" s="61"/>
      <c r="OZM6" s="61"/>
      <c r="OZN6" s="61"/>
      <c r="OZO6" s="61"/>
      <c r="OZP6" s="61"/>
      <c r="OZQ6" s="61"/>
      <c r="OZR6" s="61"/>
      <c r="OZS6" s="61"/>
      <c r="OZT6" s="61"/>
      <c r="OZU6" s="61"/>
      <c r="OZV6" s="61"/>
      <c r="OZW6" s="61"/>
      <c r="OZX6" s="61"/>
      <c r="OZY6" s="61"/>
      <c r="OZZ6" s="61"/>
      <c r="PAA6" s="61"/>
      <c r="PAB6" s="61"/>
      <c r="PAC6" s="61"/>
      <c r="PAD6" s="61"/>
      <c r="PAE6" s="61"/>
      <c r="PAF6" s="61"/>
      <c r="PAG6" s="61"/>
      <c r="PAH6" s="61"/>
      <c r="PAI6" s="61"/>
      <c r="PAJ6" s="61"/>
      <c r="PAK6" s="61"/>
      <c r="PAL6" s="61"/>
      <c r="PAM6" s="61"/>
      <c r="PAN6" s="61"/>
      <c r="PAO6" s="61"/>
      <c r="PAP6" s="61"/>
      <c r="PAQ6" s="61"/>
      <c r="PAR6" s="61"/>
      <c r="PAS6" s="61"/>
      <c r="PAT6" s="61"/>
      <c r="PAU6" s="61"/>
      <c r="PAV6" s="61"/>
      <c r="PAW6" s="61"/>
      <c r="PAX6" s="61"/>
      <c r="PAY6" s="61"/>
      <c r="PAZ6" s="61"/>
      <c r="PBA6" s="61"/>
      <c r="PBB6" s="61"/>
      <c r="PBC6" s="61"/>
      <c r="PBD6" s="61"/>
      <c r="PBE6" s="61"/>
      <c r="PBF6" s="61"/>
      <c r="PBG6" s="61"/>
      <c r="PBH6" s="61"/>
      <c r="PBI6" s="61"/>
      <c r="PBJ6" s="61"/>
      <c r="PBK6" s="61"/>
      <c r="PBL6" s="61"/>
      <c r="PBM6" s="61"/>
      <c r="PBN6" s="61"/>
      <c r="PBO6" s="61"/>
      <c r="PBP6" s="61"/>
      <c r="PBQ6" s="61"/>
      <c r="PBR6" s="61"/>
      <c r="PBS6" s="61"/>
      <c r="PBT6" s="61"/>
      <c r="PBU6" s="61"/>
      <c r="PBV6" s="61"/>
      <c r="PBW6" s="61"/>
      <c r="PBX6" s="61"/>
      <c r="PBY6" s="61"/>
      <c r="PBZ6" s="61"/>
      <c r="PCA6" s="61"/>
      <c r="PCB6" s="61"/>
      <c r="PCC6" s="61"/>
      <c r="PCD6" s="61"/>
      <c r="PCE6" s="61"/>
      <c r="PCF6" s="61"/>
      <c r="PCG6" s="61"/>
      <c r="PCH6" s="61"/>
      <c r="PCI6" s="61"/>
      <c r="PCJ6" s="61"/>
      <c r="PCK6" s="61"/>
      <c r="PCL6" s="61"/>
      <c r="PCM6" s="61"/>
      <c r="PCN6" s="61"/>
      <c r="PCO6" s="61"/>
      <c r="PCP6" s="61"/>
      <c r="PCQ6" s="61"/>
      <c r="PCR6" s="61"/>
      <c r="PCS6" s="61"/>
      <c r="PCT6" s="61"/>
      <c r="PCU6" s="61"/>
      <c r="PCV6" s="61"/>
      <c r="PCW6" s="61"/>
      <c r="PCX6" s="61"/>
      <c r="PCY6" s="61"/>
      <c r="PCZ6" s="61"/>
      <c r="PDA6" s="61"/>
      <c r="PDB6" s="61"/>
      <c r="PDC6" s="61"/>
      <c r="PDD6" s="61"/>
      <c r="PDE6" s="61"/>
      <c r="PDF6" s="61"/>
      <c r="PDG6" s="61"/>
      <c r="PDH6" s="61"/>
      <c r="PDI6" s="61"/>
      <c r="PDJ6" s="61"/>
      <c r="PDK6" s="61"/>
      <c r="PDL6" s="61"/>
      <c r="PDM6" s="61"/>
      <c r="PDN6" s="61"/>
      <c r="PDO6" s="61"/>
      <c r="PDP6" s="61"/>
      <c r="PDQ6" s="61"/>
      <c r="PDR6" s="61"/>
      <c r="PDS6" s="61"/>
      <c r="PDT6" s="61"/>
      <c r="PDU6" s="61"/>
      <c r="PDV6" s="61"/>
      <c r="PDW6" s="61"/>
      <c r="PDX6" s="61"/>
      <c r="PDY6" s="61"/>
      <c r="PDZ6" s="61"/>
      <c r="PEA6" s="61"/>
      <c r="PEB6" s="61"/>
      <c r="PEC6" s="61"/>
      <c r="PED6" s="61"/>
      <c r="PEE6" s="61"/>
      <c r="PEF6" s="61"/>
      <c r="PEG6" s="61"/>
      <c r="PEH6" s="61"/>
      <c r="PEI6" s="61"/>
      <c r="PEJ6" s="61"/>
      <c r="PEK6" s="61"/>
      <c r="PEL6" s="61"/>
      <c r="PEM6" s="61"/>
      <c r="PEN6" s="61"/>
      <c r="PEO6" s="61"/>
      <c r="PEP6" s="61"/>
      <c r="PEQ6" s="61"/>
      <c r="PER6" s="61"/>
      <c r="PES6" s="61"/>
      <c r="PET6" s="61"/>
      <c r="PEU6" s="61"/>
      <c r="PEV6" s="61"/>
      <c r="PEW6" s="61"/>
      <c r="PEX6" s="61"/>
      <c r="PEY6" s="61"/>
      <c r="PEZ6" s="61"/>
      <c r="PFA6" s="61"/>
      <c r="PFB6" s="61"/>
      <c r="PFC6" s="61"/>
      <c r="PFD6" s="61"/>
      <c r="PFE6" s="61"/>
      <c r="PFF6" s="61"/>
      <c r="PFG6" s="61"/>
      <c r="PFH6" s="61"/>
      <c r="PFI6" s="61"/>
      <c r="PFJ6" s="61"/>
      <c r="PFK6" s="61"/>
      <c r="PFL6" s="61"/>
      <c r="PFM6" s="61"/>
      <c r="PFN6" s="61"/>
      <c r="PFO6" s="61"/>
      <c r="PFP6" s="61"/>
      <c r="PFQ6" s="61"/>
      <c r="PFR6" s="61"/>
      <c r="PFS6" s="61"/>
      <c r="PFT6" s="61"/>
      <c r="PFU6" s="61"/>
      <c r="PFV6" s="61"/>
      <c r="PFW6" s="61"/>
      <c r="PFX6" s="61"/>
      <c r="PFY6" s="61"/>
      <c r="PFZ6" s="61"/>
      <c r="PGA6" s="61"/>
      <c r="PGB6" s="61"/>
      <c r="PGC6" s="61"/>
      <c r="PGD6" s="61"/>
      <c r="PGE6" s="61"/>
      <c r="PGF6" s="61"/>
      <c r="PGG6" s="61"/>
      <c r="PGH6" s="61"/>
      <c r="PGI6" s="61"/>
      <c r="PGJ6" s="61"/>
      <c r="PGK6" s="61"/>
      <c r="PGL6" s="61"/>
      <c r="PGM6" s="61"/>
      <c r="PGN6" s="61"/>
      <c r="PGO6" s="61"/>
      <c r="PGP6" s="61"/>
      <c r="PGQ6" s="61"/>
      <c r="PGR6" s="61"/>
      <c r="PGS6" s="61"/>
      <c r="PGT6" s="61"/>
      <c r="PGU6" s="61"/>
      <c r="PGV6" s="61"/>
      <c r="PGW6" s="61"/>
      <c r="PGX6" s="61"/>
      <c r="PGY6" s="61"/>
      <c r="PGZ6" s="61"/>
      <c r="PHA6" s="61"/>
      <c r="PHB6" s="61"/>
      <c r="PHC6" s="61"/>
      <c r="PHD6" s="61"/>
      <c r="PHE6" s="61"/>
      <c r="PHF6" s="61"/>
      <c r="PHG6" s="61"/>
      <c r="PHH6" s="61"/>
      <c r="PHI6" s="61"/>
      <c r="PHJ6" s="61"/>
      <c r="PHK6" s="61"/>
      <c r="PHL6" s="61"/>
      <c r="PHM6" s="61"/>
      <c r="PHN6" s="61"/>
      <c r="PHO6" s="61"/>
      <c r="PHP6" s="61"/>
      <c r="PHQ6" s="61"/>
      <c r="PHR6" s="61"/>
      <c r="PHS6" s="61"/>
      <c r="PHT6" s="61"/>
      <c r="PHU6" s="61"/>
      <c r="PHV6" s="61"/>
      <c r="PHW6" s="61"/>
      <c r="PHX6" s="61"/>
      <c r="PHY6" s="61"/>
      <c r="PHZ6" s="61"/>
      <c r="PIA6" s="61"/>
      <c r="PIB6" s="61"/>
      <c r="PIC6" s="61"/>
      <c r="PID6" s="61"/>
      <c r="PIE6" s="61"/>
      <c r="PIF6" s="61"/>
      <c r="PIG6" s="61"/>
      <c r="PIH6" s="61"/>
      <c r="PII6" s="61"/>
      <c r="PIJ6" s="61"/>
      <c r="PIK6" s="61"/>
      <c r="PIL6" s="61"/>
      <c r="PIM6" s="61"/>
      <c r="PIN6" s="61"/>
      <c r="PIO6" s="61"/>
      <c r="PIP6" s="61"/>
      <c r="PIQ6" s="61"/>
      <c r="PIR6" s="61"/>
      <c r="PIS6" s="61"/>
      <c r="PIT6" s="61"/>
      <c r="PIU6" s="61"/>
      <c r="PIV6" s="61"/>
      <c r="PIW6" s="61"/>
      <c r="PIX6" s="61"/>
      <c r="PIY6" s="61"/>
      <c r="PIZ6" s="61"/>
      <c r="PJA6" s="61"/>
      <c r="PJB6" s="61"/>
      <c r="PJC6" s="61"/>
      <c r="PJD6" s="61"/>
      <c r="PJE6" s="61"/>
      <c r="PJF6" s="61"/>
      <c r="PJG6" s="61"/>
      <c r="PJH6" s="61"/>
      <c r="PJI6" s="61"/>
      <c r="PJJ6" s="61"/>
      <c r="PJK6" s="61"/>
      <c r="PJL6" s="61"/>
      <c r="PJM6" s="61"/>
      <c r="PJN6" s="61"/>
      <c r="PJO6" s="61"/>
      <c r="PJP6" s="61"/>
      <c r="PJQ6" s="61"/>
      <c r="PJR6" s="61"/>
      <c r="PJS6" s="61"/>
      <c r="PJT6" s="61"/>
      <c r="PJU6" s="61"/>
      <c r="PJV6" s="61"/>
      <c r="PJW6" s="61"/>
      <c r="PJX6" s="61"/>
      <c r="PJY6" s="61"/>
      <c r="PJZ6" s="61"/>
      <c r="PKA6" s="61"/>
      <c r="PKB6" s="61"/>
      <c r="PKC6" s="61"/>
      <c r="PKD6" s="61"/>
      <c r="PKE6" s="61"/>
      <c r="PKF6" s="61"/>
      <c r="PKG6" s="61"/>
      <c r="PKH6" s="61"/>
      <c r="PKI6" s="61"/>
      <c r="PKJ6" s="61"/>
      <c r="PKK6" s="61"/>
      <c r="PKL6" s="61"/>
      <c r="PKM6" s="61"/>
      <c r="PKN6" s="61"/>
      <c r="PKO6" s="61"/>
      <c r="PKP6" s="61"/>
      <c r="PKQ6" s="61"/>
      <c r="PKR6" s="61"/>
      <c r="PKS6" s="61"/>
      <c r="PKT6" s="61"/>
      <c r="PKU6" s="61"/>
      <c r="PKV6" s="61"/>
      <c r="PKW6" s="61"/>
      <c r="PKX6" s="61"/>
      <c r="PKY6" s="61"/>
      <c r="PKZ6" s="61"/>
      <c r="PLA6" s="61"/>
      <c r="PLB6" s="61"/>
      <c r="PLC6" s="61"/>
      <c r="PLD6" s="61"/>
      <c r="PLE6" s="61"/>
      <c r="PLF6" s="61"/>
      <c r="PLG6" s="61"/>
      <c r="PLH6" s="61"/>
      <c r="PLI6" s="61"/>
      <c r="PLJ6" s="61"/>
      <c r="PLK6" s="61"/>
      <c r="PLL6" s="61"/>
      <c r="PLM6" s="61"/>
      <c r="PLN6" s="61"/>
      <c r="PLO6" s="61"/>
      <c r="PLP6" s="61"/>
      <c r="PLQ6" s="61"/>
      <c r="PLR6" s="61"/>
      <c r="PLS6" s="61"/>
      <c r="PLT6" s="61"/>
      <c r="PLU6" s="61"/>
      <c r="PLV6" s="61"/>
      <c r="PLW6" s="61"/>
      <c r="PLX6" s="61"/>
      <c r="PLY6" s="61"/>
      <c r="PLZ6" s="61"/>
      <c r="PMA6" s="61"/>
      <c r="PMB6" s="61"/>
      <c r="PMC6" s="61"/>
      <c r="PMD6" s="61"/>
      <c r="PME6" s="61"/>
      <c r="PMF6" s="61"/>
      <c r="PMG6" s="61"/>
      <c r="PMH6" s="61"/>
      <c r="PMI6" s="61"/>
      <c r="PMJ6" s="61"/>
      <c r="PMK6" s="61"/>
      <c r="PML6" s="61"/>
      <c r="PMM6" s="61"/>
      <c r="PMN6" s="61"/>
      <c r="PMO6" s="61"/>
      <c r="PMP6" s="61"/>
      <c r="PMQ6" s="61"/>
      <c r="PMR6" s="61"/>
      <c r="PMS6" s="61"/>
      <c r="PMT6" s="61"/>
      <c r="PMU6" s="61"/>
      <c r="PMV6" s="61"/>
      <c r="PMW6" s="61"/>
      <c r="PMX6" s="61"/>
      <c r="PMY6" s="61"/>
      <c r="PMZ6" s="61"/>
      <c r="PNA6" s="61"/>
      <c r="PNB6" s="61"/>
      <c r="PNC6" s="61"/>
      <c r="PND6" s="61"/>
      <c r="PNE6" s="61"/>
      <c r="PNF6" s="61"/>
      <c r="PNG6" s="61"/>
      <c r="PNH6" s="61"/>
      <c r="PNI6" s="61"/>
      <c r="PNJ6" s="61"/>
      <c r="PNK6" s="61"/>
      <c r="PNL6" s="61"/>
      <c r="PNM6" s="61"/>
      <c r="PNN6" s="61"/>
      <c r="PNO6" s="61"/>
      <c r="PNP6" s="61"/>
      <c r="PNQ6" s="61"/>
      <c r="PNR6" s="61"/>
      <c r="PNS6" s="61"/>
      <c r="PNT6" s="61"/>
      <c r="PNU6" s="61"/>
      <c r="PNV6" s="61"/>
      <c r="PNW6" s="61"/>
      <c r="PNX6" s="61"/>
      <c r="PNY6" s="61"/>
      <c r="PNZ6" s="61"/>
      <c r="POA6" s="61"/>
      <c r="POB6" s="61"/>
      <c r="POC6" s="61"/>
      <c r="POD6" s="61"/>
      <c r="POE6" s="61"/>
      <c r="POF6" s="61"/>
      <c r="POG6" s="61"/>
      <c r="POH6" s="61"/>
      <c r="POI6" s="61"/>
      <c r="POJ6" s="61"/>
      <c r="POK6" s="61"/>
      <c r="POL6" s="61"/>
      <c r="POM6" s="61"/>
      <c r="PON6" s="61"/>
      <c r="POO6" s="61"/>
      <c r="POP6" s="61"/>
      <c r="POQ6" s="61"/>
      <c r="POR6" s="61"/>
      <c r="POS6" s="61"/>
      <c r="POT6" s="61"/>
      <c r="POU6" s="61"/>
      <c r="POV6" s="61"/>
      <c r="POW6" s="61"/>
      <c r="POX6" s="61"/>
      <c r="POY6" s="61"/>
      <c r="POZ6" s="61"/>
      <c r="PPA6" s="61"/>
      <c r="PPB6" s="61"/>
      <c r="PPC6" s="61"/>
      <c r="PPD6" s="61"/>
      <c r="PPE6" s="61"/>
      <c r="PPF6" s="61"/>
      <c r="PPG6" s="61"/>
      <c r="PPH6" s="61"/>
      <c r="PPI6" s="61"/>
      <c r="PPJ6" s="61"/>
      <c r="PPK6" s="61"/>
      <c r="PPL6" s="61"/>
      <c r="PPM6" s="61"/>
      <c r="PPN6" s="61"/>
      <c r="PPO6" s="61"/>
      <c r="PPP6" s="61"/>
      <c r="PPQ6" s="61"/>
      <c r="PPR6" s="61"/>
      <c r="PPS6" s="61"/>
      <c r="PPT6" s="61"/>
      <c r="PPU6" s="61"/>
      <c r="PPV6" s="61"/>
      <c r="PPW6" s="61"/>
      <c r="PPX6" s="61"/>
      <c r="PPY6" s="61"/>
      <c r="PPZ6" s="61"/>
      <c r="PQA6" s="61"/>
      <c r="PQB6" s="61"/>
      <c r="PQC6" s="61"/>
      <c r="PQD6" s="61"/>
      <c r="PQE6" s="61"/>
      <c r="PQF6" s="61"/>
      <c r="PQG6" s="61"/>
      <c r="PQH6" s="61"/>
      <c r="PQI6" s="61"/>
      <c r="PQJ6" s="61"/>
      <c r="PQK6" s="61"/>
      <c r="PQL6" s="61"/>
      <c r="PQM6" s="61"/>
      <c r="PQN6" s="61"/>
      <c r="PQO6" s="61"/>
      <c r="PQP6" s="61"/>
      <c r="PQQ6" s="61"/>
      <c r="PQR6" s="61"/>
      <c r="PQS6" s="61"/>
      <c r="PQT6" s="61"/>
      <c r="PQU6" s="61"/>
      <c r="PQV6" s="61"/>
      <c r="PQW6" s="61"/>
      <c r="PQX6" s="61"/>
      <c r="PQY6" s="61"/>
      <c r="PQZ6" s="61"/>
      <c r="PRA6" s="61"/>
      <c r="PRB6" s="61"/>
      <c r="PRC6" s="61"/>
      <c r="PRD6" s="61"/>
      <c r="PRE6" s="61"/>
      <c r="PRF6" s="61"/>
      <c r="PRG6" s="61"/>
      <c r="PRH6" s="61"/>
      <c r="PRI6" s="61"/>
      <c r="PRJ6" s="61"/>
      <c r="PRK6" s="61"/>
      <c r="PRL6" s="61"/>
      <c r="PRM6" s="61"/>
      <c r="PRN6" s="61"/>
      <c r="PRO6" s="61"/>
      <c r="PRP6" s="61"/>
      <c r="PRQ6" s="61"/>
      <c r="PRR6" s="61"/>
      <c r="PRS6" s="61"/>
      <c r="PRT6" s="61"/>
      <c r="PRU6" s="61"/>
      <c r="PRV6" s="61"/>
      <c r="PRW6" s="61"/>
      <c r="PRX6" s="61"/>
      <c r="PRY6" s="61"/>
      <c r="PRZ6" s="61"/>
      <c r="PSA6" s="61"/>
      <c r="PSB6" s="61"/>
      <c r="PSC6" s="61"/>
      <c r="PSD6" s="61"/>
      <c r="PSE6" s="61"/>
      <c r="PSF6" s="61"/>
      <c r="PSG6" s="61"/>
      <c r="PSH6" s="61"/>
      <c r="PSI6" s="61"/>
      <c r="PSJ6" s="61"/>
      <c r="PSK6" s="61"/>
      <c r="PSL6" s="61"/>
      <c r="PSM6" s="61"/>
      <c r="PSN6" s="61"/>
      <c r="PSO6" s="61"/>
      <c r="PSP6" s="61"/>
      <c r="PSQ6" s="61"/>
      <c r="PSR6" s="61"/>
      <c r="PSS6" s="61"/>
      <c r="PST6" s="61"/>
      <c r="PSU6" s="61"/>
      <c r="PSV6" s="61"/>
      <c r="PSW6" s="61"/>
      <c r="PSX6" s="61"/>
      <c r="PSY6" s="61"/>
      <c r="PSZ6" s="61"/>
      <c r="PTA6" s="61"/>
      <c r="PTB6" s="61"/>
      <c r="PTC6" s="61"/>
      <c r="PTD6" s="61"/>
      <c r="PTE6" s="61"/>
      <c r="PTF6" s="61"/>
      <c r="PTG6" s="61"/>
      <c r="PTH6" s="61"/>
      <c r="PTI6" s="61"/>
      <c r="PTJ6" s="61"/>
      <c r="PTK6" s="61"/>
      <c r="PTL6" s="61"/>
      <c r="PTM6" s="61"/>
      <c r="PTN6" s="61"/>
      <c r="PTO6" s="61"/>
      <c r="PTP6" s="61"/>
      <c r="PTQ6" s="61"/>
      <c r="PTR6" s="61"/>
      <c r="PTS6" s="61"/>
      <c r="PTT6" s="61"/>
      <c r="PTU6" s="61"/>
      <c r="PTV6" s="61"/>
      <c r="PTW6" s="61"/>
      <c r="PTX6" s="61"/>
      <c r="PTY6" s="61"/>
      <c r="PTZ6" s="61"/>
      <c r="PUA6" s="61"/>
      <c r="PUB6" s="61"/>
      <c r="PUC6" s="61"/>
      <c r="PUD6" s="61"/>
      <c r="PUE6" s="61"/>
      <c r="PUF6" s="61"/>
      <c r="PUG6" s="61"/>
      <c r="PUH6" s="61"/>
      <c r="PUI6" s="61"/>
      <c r="PUJ6" s="61"/>
      <c r="PUK6" s="61"/>
      <c r="PUL6" s="61"/>
      <c r="PUM6" s="61"/>
      <c r="PUN6" s="61"/>
      <c r="PUO6" s="61"/>
      <c r="PUP6" s="61"/>
      <c r="PUQ6" s="61"/>
      <c r="PUR6" s="61"/>
      <c r="PUS6" s="61"/>
      <c r="PUT6" s="61"/>
      <c r="PUU6" s="61"/>
      <c r="PUV6" s="61"/>
      <c r="PUW6" s="61"/>
      <c r="PUX6" s="61"/>
      <c r="PUY6" s="61"/>
      <c r="PUZ6" s="61"/>
      <c r="PVA6" s="61"/>
      <c r="PVB6" s="61"/>
      <c r="PVC6" s="61"/>
      <c r="PVD6" s="61"/>
      <c r="PVE6" s="61"/>
      <c r="PVF6" s="61"/>
      <c r="PVG6" s="61"/>
      <c r="PVH6" s="61"/>
      <c r="PVI6" s="61"/>
      <c r="PVJ6" s="61"/>
      <c r="PVK6" s="61"/>
      <c r="PVL6" s="61"/>
      <c r="PVM6" s="61"/>
      <c r="PVN6" s="61"/>
      <c r="PVO6" s="61"/>
      <c r="PVP6" s="61"/>
      <c r="PVQ6" s="61"/>
      <c r="PVR6" s="61"/>
      <c r="PVS6" s="61"/>
      <c r="PVT6" s="61"/>
      <c r="PVU6" s="61"/>
      <c r="PVV6" s="61"/>
      <c r="PVW6" s="61"/>
      <c r="PVX6" s="61"/>
      <c r="PVY6" s="61"/>
      <c r="PVZ6" s="61"/>
      <c r="PWA6" s="61"/>
      <c r="PWB6" s="61"/>
      <c r="PWC6" s="61"/>
      <c r="PWD6" s="61"/>
      <c r="PWE6" s="61"/>
      <c r="PWF6" s="61"/>
      <c r="PWG6" s="61"/>
      <c r="PWH6" s="61"/>
      <c r="PWI6" s="61"/>
      <c r="PWJ6" s="61"/>
      <c r="PWK6" s="61"/>
      <c r="PWL6" s="61"/>
      <c r="PWM6" s="61"/>
      <c r="PWN6" s="61"/>
      <c r="PWO6" s="61"/>
      <c r="PWP6" s="61"/>
      <c r="PWQ6" s="61"/>
      <c r="PWR6" s="61"/>
      <c r="PWS6" s="61"/>
      <c r="PWT6" s="61"/>
      <c r="PWU6" s="61"/>
      <c r="PWV6" s="61"/>
      <c r="PWW6" s="61"/>
      <c r="PWX6" s="61"/>
      <c r="PWY6" s="61"/>
      <c r="PWZ6" s="61"/>
      <c r="PXA6" s="61"/>
      <c r="PXB6" s="61"/>
      <c r="PXC6" s="61"/>
      <c r="PXD6" s="61"/>
      <c r="PXE6" s="61"/>
      <c r="PXF6" s="61"/>
      <c r="PXG6" s="61"/>
      <c r="PXH6" s="61"/>
      <c r="PXI6" s="61"/>
      <c r="PXJ6" s="61"/>
      <c r="PXK6" s="61"/>
      <c r="PXL6" s="61"/>
      <c r="PXM6" s="61"/>
      <c r="PXN6" s="61"/>
      <c r="PXO6" s="61"/>
      <c r="PXP6" s="61"/>
      <c r="PXQ6" s="61"/>
      <c r="PXR6" s="61"/>
      <c r="PXS6" s="61"/>
      <c r="PXT6" s="61"/>
      <c r="PXU6" s="61"/>
      <c r="PXV6" s="61"/>
      <c r="PXW6" s="61"/>
      <c r="PXX6" s="61"/>
      <c r="PXY6" s="61"/>
      <c r="PXZ6" s="61"/>
      <c r="PYA6" s="61"/>
      <c r="PYB6" s="61"/>
      <c r="PYC6" s="61"/>
      <c r="PYD6" s="61"/>
      <c r="PYE6" s="61"/>
      <c r="PYF6" s="61"/>
      <c r="PYG6" s="61"/>
      <c r="PYH6" s="61"/>
      <c r="PYI6" s="61"/>
      <c r="PYJ6" s="61"/>
      <c r="PYK6" s="61"/>
      <c r="PYL6" s="61"/>
      <c r="PYM6" s="61"/>
      <c r="PYN6" s="61"/>
      <c r="PYO6" s="61"/>
      <c r="PYP6" s="61"/>
      <c r="PYQ6" s="61"/>
      <c r="PYR6" s="61"/>
      <c r="PYS6" s="61"/>
      <c r="PYT6" s="61"/>
      <c r="PYU6" s="61"/>
      <c r="PYV6" s="61"/>
      <c r="PYW6" s="61"/>
      <c r="PYX6" s="61"/>
      <c r="PYY6" s="61"/>
      <c r="PYZ6" s="61"/>
      <c r="PZA6" s="61"/>
      <c r="PZB6" s="61"/>
      <c r="PZC6" s="61"/>
      <c r="PZD6" s="61"/>
      <c r="PZE6" s="61"/>
      <c r="PZF6" s="61"/>
      <c r="PZG6" s="61"/>
      <c r="PZH6" s="61"/>
      <c r="PZI6" s="61"/>
      <c r="PZJ6" s="61"/>
      <c r="PZK6" s="61"/>
      <c r="PZL6" s="61"/>
      <c r="PZM6" s="61"/>
      <c r="PZN6" s="61"/>
      <c r="PZO6" s="61"/>
      <c r="PZP6" s="61"/>
      <c r="PZQ6" s="61"/>
      <c r="PZR6" s="61"/>
      <c r="PZS6" s="61"/>
      <c r="PZT6" s="61"/>
      <c r="PZU6" s="61"/>
      <c r="PZV6" s="61"/>
      <c r="PZW6" s="61"/>
      <c r="PZX6" s="61"/>
      <c r="PZY6" s="61"/>
      <c r="PZZ6" s="61"/>
      <c r="QAA6" s="61"/>
      <c r="QAB6" s="61"/>
      <c r="QAC6" s="61"/>
      <c r="QAD6" s="61"/>
      <c r="QAE6" s="61"/>
      <c r="QAF6" s="61"/>
      <c r="QAG6" s="61"/>
      <c r="QAH6" s="61"/>
      <c r="QAI6" s="61"/>
      <c r="QAJ6" s="61"/>
      <c r="QAK6" s="61"/>
      <c r="QAL6" s="61"/>
      <c r="QAM6" s="61"/>
      <c r="QAN6" s="61"/>
      <c r="QAO6" s="61"/>
      <c r="QAP6" s="61"/>
      <c r="QAQ6" s="61"/>
      <c r="QAR6" s="61"/>
      <c r="QAS6" s="61"/>
      <c r="QAT6" s="61"/>
      <c r="QAU6" s="61"/>
      <c r="QAV6" s="61"/>
      <c r="QAW6" s="61"/>
      <c r="QAX6" s="61"/>
      <c r="QAY6" s="61"/>
      <c r="QAZ6" s="61"/>
      <c r="QBA6" s="61"/>
      <c r="QBB6" s="61"/>
      <c r="QBC6" s="61"/>
      <c r="QBD6" s="61"/>
      <c r="QBE6" s="61"/>
      <c r="QBF6" s="61"/>
      <c r="QBG6" s="61"/>
      <c r="QBH6" s="61"/>
      <c r="QBI6" s="61"/>
      <c r="QBJ6" s="61"/>
      <c r="QBK6" s="61"/>
      <c r="QBL6" s="61"/>
      <c r="QBM6" s="61"/>
      <c r="QBN6" s="61"/>
      <c r="QBO6" s="61"/>
      <c r="QBP6" s="61"/>
      <c r="QBQ6" s="61"/>
      <c r="QBR6" s="61"/>
      <c r="QBS6" s="61"/>
      <c r="QBT6" s="61"/>
      <c r="QBU6" s="61"/>
      <c r="QBV6" s="61"/>
      <c r="QBW6" s="61"/>
      <c r="QBX6" s="61"/>
      <c r="QBY6" s="61"/>
      <c r="QBZ6" s="61"/>
      <c r="QCA6" s="61"/>
      <c r="QCB6" s="61"/>
      <c r="QCC6" s="61"/>
      <c r="QCD6" s="61"/>
      <c r="QCE6" s="61"/>
      <c r="QCF6" s="61"/>
      <c r="QCG6" s="61"/>
      <c r="QCH6" s="61"/>
      <c r="QCI6" s="61"/>
      <c r="QCJ6" s="61"/>
      <c r="QCK6" s="61"/>
      <c r="QCL6" s="61"/>
      <c r="QCM6" s="61"/>
      <c r="QCN6" s="61"/>
      <c r="QCO6" s="61"/>
      <c r="QCP6" s="61"/>
      <c r="QCQ6" s="61"/>
      <c r="QCR6" s="61"/>
      <c r="QCS6" s="61"/>
      <c r="QCT6" s="61"/>
      <c r="QCU6" s="61"/>
      <c r="QCV6" s="61"/>
      <c r="QCW6" s="61"/>
      <c r="QCX6" s="61"/>
      <c r="QCY6" s="61"/>
      <c r="QCZ6" s="61"/>
      <c r="QDA6" s="61"/>
      <c r="QDB6" s="61"/>
      <c r="QDC6" s="61"/>
      <c r="QDD6" s="61"/>
      <c r="QDE6" s="61"/>
      <c r="QDF6" s="61"/>
      <c r="QDG6" s="61"/>
      <c r="QDH6" s="61"/>
      <c r="QDI6" s="61"/>
      <c r="QDJ6" s="61"/>
      <c r="QDK6" s="61"/>
      <c r="QDL6" s="61"/>
      <c r="QDM6" s="61"/>
      <c r="QDN6" s="61"/>
      <c r="QDO6" s="61"/>
      <c r="QDP6" s="61"/>
      <c r="QDQ6" s="61"/>
      <c r="QDR6" s="61"/>
      <c r="QDS6" s="61"/>
      <c r="QDT6" s="61"/>
      <c r="QDU6" s="61"/>
      <c r="QDV6" s="61"/>
      <c r="QDW6" s="61"/>
      <c r="QDX6" s="61"/>
      <c r="QDY6" s="61"/>
      <c r="QDZ6" s="61"/>
      <c r="QEA6" s="61"/>
      <c r="QEB6" s="61"/>
      <c r="QEC6" s="61"/>
      <c r="QED6" s="61"/>
      <c r="QEE6" s="61"/>
      <c r="QEF6" s="61"/>
      <c r="QEG6" s="61"/>
      <c r="QEH6" s="61"/>
      <c r="QEI6" s="61"/>
      <c r="QEJ6" s="61"/>
      <c r="QEK6" s="61"/>
      <c r="QEL6" s="61"/>
      <c r="QEM6" s="61"/>
      <c r="QEN6" s="61"/>
      <c r="QEO6" s="61"/>
      <c r="QEP6" s="61"/>
      <c r="QEQ6" s="61"/>
      <c r="QER6" s="61"/>
      <c r="QES6" s="61"/>
      <c r="QET6" s="61"/>
      <c r="QEU6" s="61"/>
      <c r="QEV6" s="61"/>
      <c r="QEW6" s="61"/>
      <c r="QEX6" s="61"/>
      <c r="QEY6" s="61"/>
      <c r="QEZ6" s="61"/>
      <c r="QFA6" s="61"/>
      <c r="QFB6" s="61"/>
      <c r="QFC6" s="61"/>
      <c r="QFD6" s="61"/>
      <c r="QFE6" s="61"/>
      <c r="QFF6" s="61"/>
      <c r="QFG6" s="61"/>
      <c r="QFH6" s="61"/>
      <c r="QFI6" s="61"/>
      <c r="QFJ6" s="61"/>
      <c r="QFK6" s="61"/>
      <c r="QFL6" s="61"/>
      <c r="QFM6" s="61"/>
      <c r="QFN6" s="61"/>
      <c r="QFO6" s="61"/>
      <c r="QFP6" s="61"/>
      <c r="QFQ6" s="61"/>
      <c r="QFR6" s="61"/>
      <c r="QFS6" s="61"/>
      <c r="QFT6" s="61"/>
      <c r="QFU6" s="61"/>
      <c r="QFV6" s="61"/>
      <c r="QFW6" s="61"/>
      <c r="QFX6" s="61"/>
      <c r="QFY6" s="61"/>
      <c r="QFZ6" s="61"/>
      <c r="QGA6" s="61"/>
      <c r="QGB6" s="61"/>
      <c r="QGC6" s="61"/>
      <c r="QGD6" s="61"/>
      <c r="QGE6" s="61"/>
      <c r="QGF6" s="61"/>
      <c r="QGG6" s="61"/>
      <c r="QGH6" s="61"/>
      <c r="QGI6" s="61"/>
      <c r="QGJ6" s="61"/>
      <c r="QGK6" s="61"/>
      <c r="QGL6" s="61"/>
      <c r="QGM6" s="61"/>
      <c r="QGN6" s="61"/>
      <c r="QGO6" s="61"/>
      <c r="QGP6" s="61"/>
      <c r="QGQ6" s="61"/>
      <c r="QGR6" s="61"/>
      <c r="QGS6" s="61"/>
      <c r="QGT6" s="61"/>
      <c r="QGU6" s="61"/>
      <c r="QGV6" s="61"/>
      <c r="QGW6" s="61"/>
      <c r="QGX6" s="61"/>
      <c r="QGY6" s="61"/>
      <c r="QGZ6" s="61"/>
      <c r="QHA6" s="61"/>
      <c r="QHB6" s="61"/>
      <c r="QHC6" s="61"/>
      <c r="QHD6" s="61"/>
      <c r="QHE6" s="61"/>
      <c r="QHF6" s="61"/>
      <c r="QHG6" s="61"/>
      <c r="QHH6" s="61"/>
      <c r="QHI6" s="61"/>
      <c r="QHJ6" s="61"/>
      <c r="QHK6" s="61"/>
      <c r="QHL6" s="61"/>
      <c r="QHM6" s="61"/>
      <c r="QHN6" s="61"/>
      <c r="QHO6" s="61"/>
      <c r="QHP6" s="61"/>
      <c r="QHQ6" s="61"/>
      <c r="QHR6" s="61"/>
      <c r="QHS6" s="61"/>
      <c r="QHT6" s="61"/>
      <c r="QHU6" s="61"/>
      <c r="QHV6" s="61"/>
      <c r="QHW6" s="61"/>
      <c r="QHX6" s="61"/>
      <c r="QHY6" s="61"/>
      <c r="QHZ6" s="61"/>
      <c r="QIA6" s="61"/>
      <c r="QIB6" s="61"/>
      <c r="QIC6" s="61"/>
      <c r="QID6" s="61"/>
      <c r="QIE6" s="61"/>
      <c r="QIF6" s="61"/>
      <c r="QIG6" s="61"/>
      <c r="QIH6" s="61"/>
      <c r="QII6" s="61"/>
      <c r="QIJ6" s="61"/>
      <c r="QIK6" s="61"/>
      <c r="QIL6" s="61"/>
      <c r="QIM6" s="61"/>
      <c r="QIN6" s="61"/>
      <c r="QIO6" s="61"/>
      <c r="QIP6" s="61"/>
      <c r="QIQ6" s="61"/>
      <c r="QIR6" s="61"/>
      <c r="QIS6" s="61"/>
      <c r="QIT6" s="61"/>
      <c r="QIU6" s="61"/>
      <c r="QIV6" s="61"/>
      <c r="QIW6" s="61"/>
      <c r="QIX6" s="61"/>
      <c r="QIY6" s="61"/>
      <c r="QIZ6" s="61"/>
      <c r="QJA6" s="61"/>
      <c r="QJB6" s="61"/>
      <c r="QJC6" s="61"/>
      <c r="QJD6" s="61"/>
      <c r="QJE6" s="61"/>
      <c r="QJF6" s="61"/>
      <c r="QJG6" s="61"/>
      <c r="QJH6" s="61"/>
      <c r="QJI6" s="61"/>
      <c r="QJJ6" s="61"/>
      <c r="QJK6" s="61"/>
      <c r="QJL6" s="61"/>
      <c r="QJM6" s="61"/>
      <c r="QJN6" s="61"/>
      <c r="QJO6" s="61"/>
      <c r="QJP6" s="61"/>
      <c r="QJQ6" s="61"/>
      <c r="QJR6" s="61"/>
      <c r="QJS6" s="61"/>
      <c r="QJT6" s="61"/>
      <c r="QJU6" s="61"/>
      <c r="QJV6" s="61"/>
      <c r="QJW6" s="61"/>
      <c r="QJX6" s="61"/>
      <c r="QJY6" s="61"/>
      <c r="QJZ6" s="61"/>
      <c r="QKA6" s="61"/>
      <c r="QKB6" s="61"/>
      <c r="QKC6" s="61"/>
      <c r="QKD6" s="61"/>
      <c r="QKE6" s="61"/>
      <c r="QKF6" s="61"/>
      <c r="QKG6" s="61"/>
      <c r="QKH6" s="61"/>
      <c r="QKI6" s="61"/>
      <c r="QKJ6" s="61"/>
      <c r="QKK6" s="61"/>
      <c r="QKL6" s="61"/>
      <c r="QKM6" s="61"/>
      <c r="QKN6" s="61"/>
      <c r="QKO6" s="61"/>
      <c r="QKP6" s="61"/>
      <c r="QKQ6" s="61"/>
      <c r="QKR6" s="61"/>
      <c r="QKS6" s="61"/>
      <c r="QKT6" s="61"/>
      <c r="QKU6" s="61"/>
      <c r="QKV6" s="61"/>
      <c r="QKW6" s="61"/>
      <c r="QKX6" s="61"/>
      <c r="QKY6" s="61"/>
      <c r="QKZ6" s="61"/>
      <c r="QLA6" s="61"/>
      <c r="QLB6" s="61"/>
      <c r="QLC6" s="61"/>
      <c r="QLD6" s="61"/>
      <c r="QLE6" s="61"/>
      <c r="QLF6" s="61"/>
      <c r="QLG6" s="61"/>
      <c r="QLH6" s="61"/>
      <c r="QLI6" s="61"/>
      <c r="QLJ6" s="61"/>
      <c r="QLK6" s="61"/>
      <c r="QLL6" s="61"/>
      <c r="QLM6" s="61"/>
      <c r="QLN6" s="61"/>
      <c r="QLO6" s="61"/>
      <c r="QLP6" s="61"/>
      <c r="QLQ6" s="61"/>
      <c r="QLR6" s="61"/>
      <c r="QLS6" s="61"/>
      <c r="QLT6" s="61"/>
      <c r="QLU6" s="61"/>
      <c r="QLV6" s="61"/>
      <c r="QLW6" s="61"/>
      <c r="QLX6" s="61"/>
      <c r="QLY6" s="61"/>
      <c r="QLZ6" s="61"/>
      <c r="QMA6" s="61"/>
      <c r="QMB6" s="61"/>
      <c r="QMC6" s="61"/>
      <c r="QMD6" s="61"/>
      <c r="QME6" s="61"/>
      <c r="QMF6" s="61"/>
      <c r="QMG6" s="61"/>
      <c r="QMH6" s="61"/>
      <c r="QMI6" s="61"/>
      <c r="QMJ6" s="61"/>
      <c r="QMK6" s="61"/>
      <c r="QML6" s="61"/>
      <c r="QMM6" s="61"/>
      <c r="QMN6" s="61"/>
      <c r="QMO6" s="61"/>
      <c r="QMP6" s="61"/>
      <c r="QMQ6" s="61"/>
      <c r="QMR6" s="61"/>
      <c r="QMS6" s="61"/>
      <c r="QMT6" s="61"/>
      <c r="QMU6" s="61"/>
      <c r="QMV6" s="61"/>
      <c r="QMW6" s="61"/>
      <c r="QMX6" s="61"/>
      <c r="QMY6" s="61"/>
      <c r="QMZ6" s="61"/>
      <c r="QNA6" s="61"/>
      <c r="QNB6" s="61"/>
      <c r="QNC6" s="61"/>
      <c r="QND6" s="61"/>
      <c r="QNE6" s="61"/>
      <c r="QNF6" s="61"/>
      <c r="QNG6" s="61"/>
      <c r="QNH6" s="61"/>
      <c r="QNI6" s="61"/>
      <c r="QNJ6" s="61"/>
      <c r="QNK6" s="61"/>
      <c r="QNL6" s="61"/>
      <c r="QNM6" s="61"/>
      <c r="QNN6" s="61"/>
      <c r="QNO6" s="61"/>
      <c r="QNP6" s="61"/>
      <c r="QNQ6" s="61"/>
      <c r="QNR6" s="61"/>
      <c r="QNS6" s="61"/>
      <c r="QNT6" s="61"/>
      <c r="QNU6" s="61"/>
      <c r="QNV6" s="61"/>
      <c r="QNW6" s="61"/>
      <c r="QNX6" s="61"/>
      <c r="QNY6" s="61"/>
      <c r="QNZ6" s="61"/>
      <c r="QOA6" s="61"/>
      <c r="QOB6" s="61"/>
      <c r="QOC6" s="61"/>
      <c r="QOD6" s="61"/>
      <c r="QOE6" s="61"/>
      <c r="QOF6" s="61"/>
      <c r="QOG6" s="61"/>
      <c r="QOH6" s="61"/>
      <c r="QOI6" s="61"/>
      <c r="QOJ6" s="61"/>
      <c r="QOK6" s="61"/>
      <c r="QOL6" s="61"/>
      <c r="QOM6" s="61"/>
      <c r="QON6" s="61"/>
      <c r="QOO6" s="61"/>
      <c r="QOP6" s="61"/>
      <c r="QOQ6" s="61"/>
      <c r="QOR6" s="61"/>
      <c r="QOS6" s="61"/>
      <c r="QOT6" s="61"/>
      <c r="QOU6" s="61"/>
      <c r="QOV6" s="61"/>
      <c r="QOW6" s="61"/>
      <c r="QOX6" s="61"/>
      <c r="QOY6" s="61"/>
      <c r="QOZ6" s="61"/>
      <c r="QPA6" s="61"/>
      <c r="QPB6" s="61"/>
      <c r="QPC6" s="61"/>
      <c r="QPD6" s="61"/>
      <c r="QPE6" s="61"/>
      <c r="QPF6" s="61"/>
      <c r="QPG6" s="61"/>
      <c r="QPH6" s="61"/>
      <c r="QPI6" s="61"/>
      <c r="QPJ6" s="61"/>
      <c r="QPK6" s="61"/>
      <c r="QPL6" s="61"/>
      <c r="QPM6" s="61"/>
      <c r="QPN6" s="61"/>
      <c r="QPO6" s="61"/>
      <c r="QPP6" s="61"/>
      <c r="QPQ6" s="61"/>
      <c r="QPR6" s="61"/>
      <c r="QPS6" s="61"/>
      <c r="QPT6" s="61"/>
      <c r="QPU6" s="61"/>
      <c r="QPV6" s="61"/>
      <c r="QPW6" s="61"/>
      <c r="QPX6" s="61"/>
      <c r="QPY6" s="61"/>
      <c r="QPZ6" s="61"/>
      <c r="QQA6" s="61"/>
      <c r="QQB6" s="61"/>
      <c r="QQC6" s="61"/>
      <c r="QQD6" s="61"/>
      <c r="QQE6" s="61"/>
      <c r="QQF6" s="61"/>
      <c r="QQG6" s="61"/>
      <c r="QQH6" s="61"/>
      <c r="QQI6" s="61"/>
      <c r="QQJ6" s="61"/>
      <c r="QQK6" s="61"/>
      <c r="QQL6" s="61"/>
      <c r="QQM6" s="61"/>
      <c r="QQN6" s="61"/>
      <c r="QQO6" s="61"/>
      <c r="QQP6" s="61"/>
      <c r="QQQ6" s="61"/>
      <c r="QQR6" s="61"/>
      <c r="QQS6" s="61"/>
      <c r="QQT6" s="61"/>
      <c r="QQU6" s="61"/>
      <c r="QQV6" s="61"/>
      <c r="QQW6" s="61"/>
      <c r="QQX6" s="61"/>
      <c r="QQY6" s="61"/>
      <c r="QQZ6" s="61"/>
      <c r="QRA6" s="61"/>
      <c r="QRB6" s="61"/>
      <c r="QRC6" s="61"/>
      <c r="QRD6" s="61"/>
      <c r="QRE6" s="61"/>
      <c r="QRF6" s="61"/>
      <c r="QRG6" s="61"/>
      <c r="QRH6" s="61"/>
      <c r="QRI6" s="61"/>
      <c r="QRJ6" s="61"/>
      <c r="QRK6" s="61"/>
      <c r="QRL6" s="61"/>
      <c r="QRM6" s="61"/>
      <c r="QRN6" s="61"/>
      <c r="QRO6" s="61"/>
      <c r="QRP6" s="61"/>
      <c r="QRQ6" s="61"/>
      <c r="QRR6" s="61"/>
      <c r="QRS6" s="61"/>
      <c r="QRT6" s="61"/>
      <c r="QRU6" s="61"/>
      <c r="QRV6" s="61"/>
      <c r="QRW6" s="61"/>
      <c r="QRX6" s="61"/>
      <c r="QRY6" s="61"/>
      <c r="QRZ6" s="61"/>
      <c r="QSA6" s="61"/>
      <c r="QSB6" s="61"/>
      <c r="QSC6" s="61"/>
      <c r="QSD6" s="61"/>
      <c r="QSE6" s="61"/>
      <c r="QSF6" s="61"/>
      <c r="QSG6" s="61"/>
      <c r="QSH6" s="61"/>
      <c r="QSI6" s="61"/>
      <c r="QSJ6" s="61"/>
      <c r="QSK6" s="61"/>
      <c r="QSL6" s="61"/>
      <c r="QSM6" s="61"/>
      <c r="QSN6" s="61"/>
      <c r="QSO6" s="61"/>
      <c r="QSP6" s="61"/>
      <c r="QSQ6" s="61"/>
      <c r="QSR6" s="61"/>
      <c r="QSS6" s="61"/>
      <c r="QST6" s="61"/>
      <c r="QSU6" s="61"/>
      <c r="QSV6" s="61"/>
      <c r="QSW6" s="61"/>
      <c r="QSX6" s="61"/>
      <c r="QSY6" s="61"/>
      <c r="QSZ6" s="61"/>
      <c r="QTA6" s="61"/>
      <c r="QTB6" s="61"/>
      <c r="QTC6" s="61"/>
      <c r="QTD6" s="61"/>
      <c r="QTE6" s="61"/>
      <c r="QTF6" s="61"/>
      <c r="QTG6" s="61"/>
      <c r="QTH6" s="61"/>
      <c r="QTI6" s="61"/>
      <c r="QTJ6" s="61"/>
      <c r="QTK6" s="61"/>
      <c r="QTL6" s="61"/>
      <c r="QTM6" s="61"/>
      <c r="QTN6" s="61"/>
      <c r="QTO6" s="61"/>
      <c r="QTP6" s="61"/>
      <c r="QTQ6" s="61"/>
      <c r="QTR6" s="61"/>
      <c r="QTS6" s="61"/>
      <c r="QTT6" s="61"/>
      <c r="QTU6" s="61"/>
      <c r="QTV6" s="61"/>
      <c r="QTW6" s="61"/>
      <c r="QTX6" s="61"/>
      <c r="QTY6" s="61"/>
      <c r="QTZ6" s="61"/>
      <c r="QUA6" s="61"/>
      <c r="QUB6" s="61"/>
      <c r="QUC6" s="61"/>
      <c r="QUD6" s="61"/>
      <c r="QUE6" s="61"/>
      <c r="QUF6" s="61"/>
      <c r="QUG6" s="61"/>
      <c r="QUH6" s="61"/>
      <c r="QUI6" s="61"/>
      <c r="QUJ6" s="61"/>
      <c r="QUK6" s="61"/>
      <c r="QUL6" s="61"/>
      <c r="QUM6" s="61"/>
      <c r="QUN6" s="61"/>
      <c r="QUO6" s="61"/>
      <c r="QUP6" s="61"/>
      <c r="QUQ6" s="61"/>
      <c r="QUR6" s="61"/>
      <c r="QUS6" s="61"/>
      <c r="QUT6" s="61"/>
      <c r="QUU6" s="61"/>
      <c r="QUV6" s="61"/>
      <c r="QUW6" s="61"/>
      <c r="QUX6" s="61"/>
      <c r="QUY6" s="61"/>
      <c r="QUZ6" s="61"/>
      <c r="QVA6" s="61"/>
      <c r="QVB6" s="61"/>
      <c r="QVC6" s="61"/>
      <c r="QVD6" s="61"/>
      <c r="QVE6" s="61"/>
      <c r="QVF6" s="61"/>
      <c r="QVG6" s="61"/>
      <c r="QVH6" s="61"/>
      <c r="QVI6" s="61"/>
      <c r="QVJ6" s="61"/>
      <c r="QVK6" s="61"/>
      <c r="QVL6" s="61"/>
      <c r="QVM6" s="61"/>
      <c r="QVN6" s="61"/>
      <c r="QVO6" s="61"/>
      <c r="QVP6" s="61"/>
      <c r="QVQ6" s="61"/>
      <c r="QVR6" s="61"/>
      <c r="QVS6" s="61"/>
      <c r="QVT6" s="61"/>
      <c r="QVU6" s="61"/>
      <c r="QVV6" s="61"/>
      <c r="QVW6" s="61"/>
      <c r="QVX6" s="61"/>
      <c r="QVY6" s="61"/>
      <c r="QVZ6" s="61"/>
      <c r="QWA6" s="61"/>
      <c r="QWB6" s="61"/>
      <c r="QWC6" s="61"/>
      <c r="QWD6" s="61"/>
      <c r="QWE6" s="61"/>
      <c r="QWF6" s="61"/>
      <c r="QWG6" s="61"/>
      <c r="QWH6" s="61"/>
      <c r="QWI6" s="61"/>
      <c r="QWJ6" s="61"/>
      <c r="QWK6" s="61"/>
      <c r="QWL6" s="61"/>
      <c r="QWM6" s="61"/>
      <c r="QWN6" s="61"/>
      <c r="QWO6" s="61"/>
      <c r="QWP6" s="61"/>
      <c r="QWQ6" s="61"/>
      <c r="QWR6" s="61"/>
      <c r="QWS6" s="61"/>
      <c r="QWT6" s="61"/>
      <c r="QWU6" s="61"/>
      <c r="QWV6" s="61"/>
      <c r="QWW6" s="61"/>
      <c r="QWX6" s="61"/>
      <c r="QWY6" s="61"/>
      <c r="QWZ6" s="61"/>
      <c r="QXA6" s="61"/>
      <c r="QXB6" s="61"/>
      <c r="QXC6" s="61"/>
      <c r="QXD6" s="61"/>
      <c r="QXE6" s="61"/>
      <c r="QXF6" s="61"/>
      <c r="QXG6" s="61"/>
      <c r="QXH6" s="61"/>
      <c r="QXI6" s="61"/>
      <c r="QXJ6" s="61"/>
      <c r="QXK6" s="61"/>
      <c r="QXL6" s="61"/>
      <c r="QXM6" s="61"/>
      <c r="QXN6" s="61"/>
      <c r="QXO6" s="61"/>
      <c r="QXP6" s="61"/>
      <c r="QXQ6" s="61"/>
      <c r="QXR6" s="61"/>
      <c r="QXS6" s="61"/>
      <c r="QXT6" s="61"/>
      <c r="QXU6" s="61"/>
      <c r="QXV6" s="61"/>
      <c r="QXW6" s="61"/>
      <c r="QXX6" s="61"/>
      <c r="QXY6" s="61"/>
      <c r="QXZ6" s="61"/>
      <c r="QYA6" s="61"/>
      <c r="QYB6" s="61"/>
      <c r="QYC6" s="61"/>
      <c r="QYD6" s="61"/>
      <c r="QYE6" s="61"/>
      <c r="QYF6" s="61"/>
      <c r="QYG6" s="61"/>
      <c r="QYH6" s="61"/>
      <c r="QYI6" s="61"/>
      <c r="QYJ6" s="61"/>
      <c r="QYK6" s="61"/>
      <c r="QYL6" s="61"/>
      <c r="QYM6" s="61"/>
      <c r="QYN6" s="61"/>
      <c r="QYO6" s="61"/>
      <c r="QYP6" s="61"/>
      <c r="QYQ6" s="61"/>
      <c r="QYR6" s="61"/>
      <c r="QYS6" s="61"/>
      <c r="QYT6" s="61"/>
      <c r="QYU6" s="61"/>
      <c r="QYV6" s="61"/>
      <c r="QYW6" s="61"/>
      <c r="QYX6" s="61"/>
      <c r="QYY6" s="61"/>
      <c r="QYZ6" s="61"/>
      <c r="QZA6" s="61"/>
      <c r="QZB6" s="61"/>
      <c r="QZC6" s="61"/>
      <c r="QZD6" s="61"/>
      <c r="QZE6" s="61"/>
      <c r="QZF6" s="61"/>
      <c r="QZG6" s="61"/>
      <c r="QZH6" s="61"/>
      <c r="QZI6" s="61"/>
      <c r="QZJ6" s="61"/>
      <c r="QZK6" s="61"/>
      <c r="QZL6" s="61"/>
      <c r="QZM6" s="61"/>
      <c r="QZN6" s="61"/>
      <c r="QZO6" s="61"/>
      <c r="QZP6" s="61"/>
      <c r="QZQ6" s="61"/>
      <c r="QZR6" s="61"/>
      <c r="QZS6" s="61"/>
      <c r="QZT6" s="61"/>
      <c r="QZU6" s="61"/>
      <c r="QZV6" s="61"/>
      <c r="QZW6" s="61"/>
      <c r="QZX6" s="61"/>
      <c r="QZY6" s="61"/>
      <c r="QZZ6" s="61"/>
      <c r="RAA6" s="61"/>
      <c r="RAB6" s="61"/>
      <c r="RAC6" s="61"/>
      <c r="RAD6" s="61"/>
      <c r="RAE6" s="61"/>
      <c r="RAF6" s="61"/>
      <c r="RAG6" s="61"/>
      <c r="RAH6" s="61"/>
      <c r="RAI6" s="61"/>
      <c r="RAJ6" s="61"/>
      <c r="RAK6" s="61"/>
      <c r="RAL6" s="61"/>
      <c r="RAM6" s="61"/>
      <c r="RAN6" s="61"/>
      <c r="RAO6" s="61"/>
      <c r="RAP6" s="61"/>
      <c r="RAQ6" s="61"/>
      <c r="RAR6" s="61"/>
      <c r="RAS6" s="61"/>
      <c r="RAT6" s="61"/>
      <c r="RAU6" s="61"/>
      <c r="RAV6" s="61"/>
      <c r="RAW6" s="61"/>
      <c r="RAX6" s="61"/>
      <c r="RAY6" s="61"/>
      <c r="RAZ6" s="61"/>
      <c r="RBA6" s="61"/>
      <c r="RBB6" s="61"/>
      <c r="RBC6" s="61"/>
      <c r="RBD6" s="61"/>
      <c r="RBE6" s="61"/>
      <c r="RBF6" s="61"/>
      <c r="RBG6" s="61"/>
      <c r="RBH6" s="61"/>
      <c r="RBI6" s="61"/>
      <c r="RBJ6" s="61"/>
      <c r="RBK6" s="61"/>
      <c r="RBL6" s="61"/>
      <c r="RBM6" s="61"/>
      <c r="RBN6" s="61"/>
      <c r="RBO6" s="61"/>
      <c r="RBP6" s="61"/>
      <c r="RBQ6" s="61"/>
      <c r="RBR6" s="61"/>
      <c r="RBS6" s="61"/>
      <c r="RBT6" s="61"/>
      <c r="RBU6" s="61"/>
      <c r="RBV6" s="61"/>
      <c r="RBW6" s="61"/>
      <c r="RBX6" s="61"/>
      <c r="RBY6" s="61"/>
      <c r="RBZ6" s="61"/>
      <c r="RCA6" s="61"/>
      <c r="RCB6" s="61"/>
      <c r="RCC6" s="61"/>
      <c r="RCD6" s="61"/>
      <c r="RCE6" s="61"/>
      <c r="RCF6" s="61"/>
      <c r="RCG6" s="61"/>
      <c r="RCH6" s="61"/>
      <c r="RCI6" s="61"/>
      <c r="RCJ6" s="61"/>
      <c r="RCK6" s="61"/>
      <c r="RCL6" s="61"/>
      <c r="RCM6" s="61"/>
      <c r="RCN6" s="61"/>
      <c r="RCO6" s="61"/>
      <c r="RCP6" s="61"/>
      <c r="RCQ6" s="61"/>
      <c r="RCR6" s="61"/>
      <c r="RCS6" s="61"/>
      <c r="RCT6" s="61"/>
      <c r="RCU6" s="61"/>
      <c r="RCV6" s="61"/>
      <c r="RCW6" s="61"/>
      <c r="RCX6" s="61"/>
      <c r="RCY6" s="61"/>
      <c r="RCZ6" s="61"/>
      <c r="RDA6" s="61"/>
      <c r="RDB6" s="61"/>
      <c r="RDC6" s="61"/>
      <c r="RDD6" s="61"/>
      <c r="RDE6" s="61"/>
      <c r="RDF6" s="61"/>
      <c r="RDG6" s="61"/>
      <c r="RDH6" s="61"/>
      <c r="RDI6" s="61"/>
      <c r="RDJ6" s="61"/>
      <c r="RDK6" s="61"/>
      <c r="RDL6" s="61"/>
      <c r="RDM6" s="61"/>
      <c r="RDN6" s="61"/>
      <c r="RDO6" s="61"/>
      <c r="RDP6" s="61"/>
      <c r="RDQ6" s="61"/>
      <c r="RDR6" s="61"/>
      <c r="RDS6" s="61"/>
      <c r="RDT6" s="61"/>
      <c r="RDU6" s="61"/>
      <c r="RDV6" s="61"/>
      <c r="RDW6" s="61"/>
      <c r="RDX6" s="61"/>
      <c r="RDY6" s="61"/>
      <c r="RDZ6" s="61"/>
      <c r="REA6" s="61"/>
      <c r="REB6" s="61"/>
      <c r="REC6" s="61"/>
      <c r="RED6" s="61"/>
      <c r="REE6" s="61"/>
      <c r="REF6" s="61"/>
      <c r="REG6" s="61"/>
      <c r="REH6" s="61"/>
      <c r="REI6" s="61"/>
      <c r="REJ6" s="61"/>
      <c r="REK6" s="61"/>
      <c r="REL6" s="61"/>
      <c r="REM6" s="61"/>
      <c r="REN6" s="61"/>
      <c r="REO6" s="61"/>
      <c r="REP6" s="61"/>
      <c r="REQ6" s="61"/>
      <c r="RER6" s="61"/>
      <c r="RES6" s="61"/>
      <c r="RET6" s="61"/>
      <c r="REU6" s="61"/>
      <c r="REV6" s="61"/>
      <c r="REW6" s="61"/>
      <c r="REX6" s="61"/>
      <c r="REY6" s="61"/>
      <c r="REZ6" s="61"/>
      <c r="RFA6" s="61"/>
      <c r="RFB6" s="61"/>
      <c r="RFC6" s="61"/>
      <c r="RFD6" s="61"/>
      <c r="RFE6" s="61"/>
      <c r="RFF6" s="61"/>
      <c r="RFG6" s="61"/>
      <c r="RFH6" s="61"/>
      <c r="RFI6" s="61"/>
      <c r="RFJ6" s="61"/>
      <c r="RFK6" s="61"/>
      <c r="RFL6" s="61"/>
      <c r="RFM6" s="61"/>
      <c r="RFN6" s="61"/>
      <c r="RFO6" s="61"/>
      <c r="RFP6" s="61"/>
      <c r="RFQ6" s="61"/>
      <c r="RFR6" s="61"/>
      <c r="RFS6" s="61"/>
      <c r="RFT6" s="61"/>
      <c r="RFU6" s="61"/>
      <c r="RFV6" s="61"/>
      <c r="RFW6" s="61"/>
      <c r="RFX6" s="61"/>
      <c r="RFY6" s="61"/>
      <c r="RFZ6" s="61"/>
      <c r="RGA6" s="61"/>
      <c r="RGB6" s="61"/>
      <c r="RGC6" s="61"/>
      <c r="RGD6" s="61"/>
      <c r="RGE6" s="61"/>
      <c r="RGF6" s="61"/>
      <c r="RGG6" s="61"/>
      <c r="RGH6" s="61"/>
      <c r="RGI6" s="61"/>
      <c r="RGJ6" s="61"/>
      <c r="RGK6" s="61"/>
      <c r="RGL6" s="61"/>
      <c r="RGM6" s="61"/>
      <c r="RGN6" s="61"/>
      <c r="RGO6" s="61"/>
      <c r="RGP6" s="61"/>
      <c r="RGQ6" s="61"/>
      <c r="RGR6" s="61"/>
      <c r="RGS6" s="61"/>
      <c r="RGT6" s="61"/>
      <c r="RGU6" s="61"/>
      <c r="RGV6" s="61"/>
      <c r="RGW6" s="61"/>
      <c r="RGX6" s="61"/>
      <c r="RGY6" s="61"/>
      <c r="RGZ6" s="61"/>
      <c r="RHA6" s="61"/>
      <c r="RHB6" s="61"/>
      <c r="RHC6" s="61"/>
      <c r="RHD6" s="61"/>
      <c r="RHE6" s="61"/>
      <c r="RHF6" s="61"/>
      <c r="RHG6" s="61"/>
      <c r="RHH6" s="61"/>
      <c r="RHI6" s="61"/>
      <c r="RHJ6" s="61"/>
      <c r="RHK6" s="61"/>
      <c r="RHL6" s="61"/>
      <c r="RHM6" s="61"/>
      <c r="RHN6" s="61"/>
      <c r="RHO6" s="61"/>
      <c r="RHP6" s="61"/>
      <c r="RHQ6" s="61"/>
      <c r="RHR6" s="61"/>
      <c r="RHS6" s="61"/>
      <c r="RHT6" s="61"/>
      <c r="RHU6" s="61"/>
      <c r="RHV6" s="61"/>
      <c r="RHW6" s="61"/>
      <c r="RHX6" s="61"/>
      <c r="RHY6" s="61"/>
      <c r="RHZ6" s="61"/>
      <c r="RIA6" s="61"/>
      <c r="RIB6" s="61"/>
      <c r="RIC6" s="61"/>
      <c r="RID6" s="61"/>
      <c r="RIE6" s="61"/>
      <c r="RIF6" s="61"/>
      <c r="RIG6" s="61"/>
      <c r="RIH6" s="61"/>
      <c r="RII6" s="61"/>
      <c r="RIJ6" s="61"/>
      <c r="RIK6" s="61"/>
      <c r="RIL6" s="61"/>
      <c r="RIM6" s="61"/>
      <c r="RIN6" s="61"/>
      <c r="RIO6" s="61"/>
      <c r="RIP6" s="61"/>
      <c r="RIQ6" s="61"/>
      <c r="RIR6" s="61"/>
      <c r="RIS6" s="61"/>
      <c r="RIT6" s="61"/>
      <c r="RIU6" s="61"/>
      <c r="RIV6" s="61"/>
      <c r="RIW6" s="61"/>
      <c r="RIX6" s="61"/>
      <c r="RIY6" s="61"/>
      <c r="RIZ6" s="61"/>
      <c r="RJA6" s="61"/>
      <c r="RJB6" s="61"/>
      <c r="RJC6" s="61"/>
      <c r="RJD6" s="61"/>
      <c r="RJE6" s="61"/>
      <c r="RJF6" s="61"/>
      <c r="RJG6" s="61"/>
      <c r="RJH6" s="61"/>
      <c r="RJI6" s="61"/>
      <c r="RJJ6" s="61"/>
      <c r="RJK6" s="61"/>
      <c r="RJL6" s="61"/>
      <c r="RJM6" s="61"/>
      <c r="RJN6" s="61"/>
      <c r="RJO6" s="61"/>
      <c r="RJP6" s="61"/>
      <c r="RJQ6" s="61"/>
      <c r="RJR6" s="61"/>
      <c r="RJS6" s="61"/>
      <c r="RJT6" s="61"/>
      <c r="RJU6" s="61"/>
      <c r="RJV6" s="61"/>
      <c r="RJW6" s="61"/>
      <c r="RJX6" s="61"/>
      <c r="RJY6" s="61"/>
      <c r="RJZ6" s="61"/>
      <c r="RKA6" s="61"/>
      <c r="RKB6" s="61"/>
      <c r="RKC6" s="61"/>
      <c r="RKD6" s="61"/>
      <c r="RKE6" s="61"/>
      <c r="RKF6" s="61"/>
      <c r="RKG6" s="61"/>
      <c r="RKH6" s="61"/>
      <c r="RKI6" s="61"/>
      <c r="RKJ6" s="61"/>
      <c r="RKK6" s="61"/>
      <c r="RKL6" s="61"/>
      <c r="RKM6" s="61"/>
      <c r="RKN6" s="61"/>
      <c r="RKO6" s="61"/>
      <c r="RKP6" s="61"/>
      <c r="RKQ6" s="61"/>
      <c r="RKR6" s="61"/>
      <c r="RKS6" s="61"/>
      <c r="RKT6" s="61"/>
      <c r="RKU6" s="61"/>
      <c r="RKV6" s="61"/>
      <c r="RKW6" s="61"/>
      <c r="RKX6" s="61"/>
      <c r="RKY6" s="61"/>
      <c r="RKZ6" s="61"/>
      <c r="RLA6" s="61"/>
      <c r="RLB6" s="61"/>
      <c r="RLC6" s="61"/>
      <c r="RLD6" s="61"/>
      <c r="RLE6" s="61"/>
      <c r="RLF6" s="61"/>
      <c r="RLG6" s="61"/>
      <c r="RLH6" s="61"/>
      <c r="RLI6" s="61"/>
      <c r="RLJ6" s="61"/>
      <c r="RLK6" s="61"/>
      <c r="RLL6" s="61"/>
      <c r="RLM6" s="61"/>
      <c r="RLN6" s="61"/>
      <c r="RLO6" s="61"/>
      <c r="RLP6" s="61"/>
      <c r="RLQ6" s="61"/>
      <c r="RLR6" s="61"/>
      <c r="RLS6" s="61"/>
      <c r="RLT6" s="61"/>
      <c r="RLU6" s="61"/>
      <c r="RLV6" s="61"/>
      <c r="RLW6" s="61"/>
      <c r="RLX6" s="61"/>
      <c r="RLY6" s="61"/>
      <c r="RLZ6" s="61"/>
      <c r="RMA6" s="61"/>
      <c r="RMB6" s="61"/>
      <c r="RMC6" s="61"/>
      <c r="RMD6" s="61"/>
      <c r="RME6" s="61"/>
      <c r="RMF6" s="61"/>
      <c r="RMG6" s="61"/>
      <c r="RMH6" s="61"/>
      <c r="RMI6" s="61"/>
      <c r="RMJ6" s="61"/>
      <c r="RMK6" s="61"/>
      <c r="RML6" s="61"/>
      <c r="RMM6" s="61"/>
      <c r="RMN6" s="61"/>
      <c r="RMO6" s="61"/>
      <c r="RMP6" s="61"/>
      <c r="RMQ6" s="61"/>
      <c r="RMR6" s="61"/>
      <c r="RMS6" s="61"/>
      <c r="RMT6" s="61"/>
      <c r="RMU6" s="61"/>
      <c r="RMV6" s="61"/>
      <c r="RMW6" s="61"/>
      <c r="RMX6" s="61"/>
      <c r="RMY6" s="61"/>
      <c r="RMZ6" s="61"/>
      <c r="RNA6" s="61"/>
      <c r="RNB6" s="61"/>
      <c r="RNC6" s="61"/>
      <c r="RND6" s="61"/>
      <c r="RNE6" s="61"/>
      <c r="RNF6" s="61"/>
      <c r="RNG6" s="61"/>
      <c r="RNH6" s="61"/>
      <c r="RNI6" s="61"/>
      <c r="RNJ6" s="61"/>
      <c r="RNK6" s="61"/>
      <c r="RNL6" s="61"/>
      <c r="RNM6" s="61"/>
      <c r="RNN6" s="61"/>
      <c r="RNO6" s="61"/>
      <c r="RNP6" s="61"/>
      <c r="RNQ6" s="61"/>
      <c r="RNR6" s="61"/>
      <c r="RNS6" s="61"/>
      <c r="RNT6" s="61"/>
      <c r="RNU6" s="61"/>
      <c r="RNV6" s="61"/>
      <c r="RNW6" s="61"/>
      <c r="RNX6" s="61"/>
      <c r="RNY6" s="61"/>
      <c r="RNZ6" s="61"/>
      <c r="ROA6" s="61"/>
      <c r="ROB6" s="61"/>
      <c r="ROC6" s="61"/>
      <c r="ROD6" s="61"/>
      <c r="ROE6" s="61"/>
      <c r="ROF6" s="61"/>
      <c r="ROG6" s="61"/>
      <c r="ROH6" s="61"/>
      <c r="ROI6" s="61"/>
      <c r="ROJ6" s="61"/>
      <c r="ROK6" s="61"/>
      <c r="ROL6" s="61"/>
      <c r="ROM6" s="61"/>
      <c r="RON6" s="61"/>
      <c r="ROO6" s="61"/>
      <c r="ROP6" s="61"/>
      <c r="ROQ6" s="61"/>
      <c r="ROR6" s="61"/>
      <c r="ROS6" s="61"/>
      <c r="ROT6" s="61"/>
      <c r="ROU6" s="61"/>
      <c r="ROV6" s="61"/>
      <c r="ROW6" s="61"/>
      <c r="ROX6" s="61"/>
      <c r="ROY6" s="61"/>
      <c r="ROZ6" s="61"/>
      <c r="RPA6" s="61"/>
      <c r="RPB6" s="61"/>
      <c r="RPC6" s="61"/>
      <c r="RPD6" s="61"/>
      <c r="RPE6" s="61"/>
      <c r="RPF6" s="61"/>
      <c r="RPG6" s="61"/>
      <c r="RPH6" s="61"/>
      <c r="RPI6" s="61"/>
      <c r="RPJ6" s="61"/>
      <c r="RPK6" s="61"/>
      <c r="RPL6" s="61"/>
      <c r="RPM6" s="61"/>
      <c r="RPN6" s="61"/>
      <c r="RPO6" s="61"/>
      <c r="RPP6" s="61"/>
      <c r="RPQ6" s="61"/>
      <c r="RPR6" s="61"/>
      <c r="RPS6" s="61"/>
      <c r="RPT6" s="61"/>
      <c r="RPU6" s="61"/>
      <c r="RPV6" s="61"/>
      <c r="RPW6" s="61"/>
      <c r="RPX6" s="61"/>
      <c r="RPY6" s="61"/>
      <c r="RPZ6" s="61"/>
      <c r="RQA6" s="61"/>
      <c r="RQB6" s="61"/>
      <c r="RQC6" s="61"/>
      <c r="RQD6" s="61"/>
      <c r="RQE6" s="61"/>
      <c r="RQF6" s="61"/>
      <c r="RQG6" s="61"/>
      <c r="RQH6" s="61"/>
      <c r="RQI6" s="61"/>
      <c r="RQJ6" s="61"/>
      <c r="RQK6" s="61"/>
      <c r="RQL6" s="61"/>
      <c r="RQM6" s="61"/>
      <c r="RQN6" s="61"/>
      <c r="RQO6" s="61"/>
      <c r="RQP6" s="61"/>
      <c r="RQQ6" s="61"/>
      <c r="RQR6" s="61"/>
      <c r="RQS6" s="61"/>
      <c r="RQT6" s="61"/>
      <c r="RQU6" s="61"/>
      <c r="RQV6" s="61"/>
      <c r="RQW6" s="61"/>
      <c r="RQX6" s="61"/>
      <c r="RQY6" s="61"/>
      <c r="RQZ6" s="61"/>
      <c r="RRA6" s="61"/>
      <c r="RRB6" s="61"/>
      <c r="RRC6" s="61"/>
      <c r="RRD6" s="61"/>
      <c r="RRE6" s="61"/>
      <c r="RRF6" s="61"/>
      <c r="RRG6" s="61"/>
      <c r="RRH6" s="61"/>
      <c r="RRI6" s="61"/>
      <c r="RRJ6" s="61"/>
      <c r="RRK6" s="61"/>
      <c r="RRL6" s="61"/>
      <c r="RRM6" s="61"/>
      <c r="RRN6" s="61"/>
      <c r="RRO6" s="61"/>
      <c r="RRP6" s="61"/>
      <c r="RRQ6" s="61"/>
      <c r="RRR6" s="61"/>
      <c r="RRS6" s="61"/>
      <c r="RRT6" s="61"/>
      <c r="RRU6" s="61"/>
      <c r="RRV6" s="61"/>
      <c r="RRW6" s="61"/>
      <c r="RRX6" s="61"/>
      <c r="RRY6" s="61"/>
      <c r="RRZ6" s="61"/>
      <c r="RSA6" s="61"/>
      <c r="RSB6" s="61"/>
      <c r="RSC6" s="61"/>
      <c r="RSD6" s="61"/>
      <c r="RSE6" s="61"/>
      <c r="RSF6" s="61"/>
      <c r="RSG6" s="61"/>
      <c r="RSH6" s="61"/>
      <c r="RSI6" s="61"/>
      <c r="RSJ6" s="61"/>
      <c r="RSK6" s="61"/>
      <c r="RSL6" s="61"/>
      <c r="RSM6" s="61"/>
      <c r="RSN6" s="61"/>
      <c r="RSO6" s="61"/>
      <c r="RSP6" s="61"/>
      <c r="RSQ6" s="61"/>
      <c r="RSR6" s="61"/>
      <c r="RSS6" s="61"/>
      <c r="RST6" s="61"/>
      <c r="RSU6" s="61"/>
      <c r="RSV6" s="61"/>
      <c r="RSW6" s="61"/>
      <c r="RSX6" s="61"/>
      <c r="RSY6" s="61"/>
      <c r="RSZ6" s="61"/>
      <c r="RTA6" s="61"/>
      <c r="RTB6" s="61"/>
      <c r="RTC6" s="61"/>
      <c r="RTD6" s="61"/>
      <c r="RTE6" s="61"/>
      <c r="RTF6" s="61"/>
      <c r="RTG6" s="61"/>
      <c r="RTH6" s="61"/>
      <c r="RTI6" s="61"/>
      <c r="RTJ6" s="61"/>
      <c r="RTK6" s="61"/>
      <c r="RTL6" s="61"/>
      <c r="RTM6" s="61"/>
      <c r="RTN6" s="61"/>
      <c r="RTO6" s="61"/>
      <c r="RTP6" s="61"/>
      <c r="RTQ6" s="61"/>
      <c r="RTR6" s="61"/>
      <c r="RTS6" s="61"/>
      <c r="RTT6" s="61"/>
      <c r="RTU6" s="61"/>
      <c r="RTV6" s="61"/>
      <c r="RTW6" s="61"/>
      <c r="RTX6" s="61"/>
      <c r="RTY6" s="61"/>
      <c r="RTZ6" s="61"/>
      <c r="RUA6" s="61"/>
      <c r="RUB6" s="61"/>
      <c r="RUC6" s="61"/>
      <c r="RUD6" s="61"/>
      <c r="RUE6" s="61"/>
      <c r="RUF6" s="61"/>
      <c r="RUG6" s="61"/>
      <c r="RUH6" s="61"/>
      <c r="RUI6" s="61"/>
      <c r="RUJ6" s="61"/>
      <c r="RUK6" s="61"/>
      <c r="RUL6" s="61"/>
      <c r="RUM6" s="61"/>
      <c r="RUN6" s="61"/>
      <c r="RUO6" s="61"/>
      <c r="RUP6" s="61"/>
      <c r="RUQ6" s="61"/>
      <c r="RUR6" s="61"/>
      <c r="RUS6" s="61"/>
      <c r="RUT6" s="61"/>
      <c r="RUU6" s="61"/>
      <c r="RUV6" s="61"/>
      <c r="RUW6" s="61"/>
      <c r="RUX6" s="61"/>
      <c r="RUY6" s="61"/>
      <c r="RUZ6" s="61"/>
      <c r="RVA6" s="61"/>
      <c r="RVB6" s="61"/>
      <c r="RVC6" s="61"/>
      <c r="RVD6" s="61"/>
      <c r="RVE6" s="61"/>
      <c r="RVF6" s="61"/>
      <c r="RVG6" s="61"/>
      <c r="RVH6" s="61"/>
      <c r="RVI6" s="61"/>
      <c r="RVJ6" s="61"/>
      <c r="RVK6" s="61"/>
      <c r="RVL6" s="61"/>
      <c r="RVM6" s="61"/>
      <c r="RVN6" s="61"/>
      <c r="RVO6" s="61"/>
      <c r="RVP6" s="61"/>
      <c r="RVQ6" s="61"/>
      <c r="RVR6" s="61"/>
      <c r="RVS6" s="61"/>
      <c r="RVT6" s="61"/>
      <c r="RVU6" s="61"/>
      <c r="RVV6" s="61"/>
      <c r="RVW6" s="61"/>
      <c r="RVX6" s="61"/>
      <c r="RVY6" s="61"/>
      <c r="RVZ6" s="61"/>
      <c r="RWA6" s="61"/>
      <c r="RWB6" s="61"/>
      <c r="RWC6" s="61"/>
      <c r="RWD6" s="61"/>
      <c r="RWE6" s="61"/>
      <c r="RWF6" s="61"/>
      <c r="RWG6" s="61"/>
      <c r="RWH6" s="61"/>
      <c r="RWI6" s="61"/>
      <c r="RWJ6" s="61"/>
      <c r="RWK6" s="61"/>
      <c r="RWL6" s="61"/>
      <c r="RWM6" s="61"/>
      <c r="RWN6" s="61"/>
      <c r="RWO6" s="61"/>
      <c r="RWP6" s="61"/>
      <c r="RWQ6" s="61"/>
      <c r="RWR6" s="61"/>
      <c r="RWS6" s="61"/>
      <c r="RWT6" s="61"/>
      <c r="RWU6" s="61"/>
      <c r="RWV6" s="61"/>
      <c r="RWW6" s="61"/>
      <c r="RWX6" s="61"/>
      <c r="RWY6" s="61"/>
      <c r="RWZ6" s="61"/>
      <c r="RXA6" s="61"/>
      <c r="RXB6" s="61"/>
      <c r="RXC6" s="61"/>
      <c r="RXD6" s="61"/>
      <c r="RXE6" s="61"/>
      <c r="RXF6" s="61"/>
      <c r="RXG6" s="61"/>
      <c r="RXH6" s="61"/>
      <c r="RXI6" s="61"/>
      <c r="RXJ6" s="61"/>
      <c r="RXK6" s="61"/>
      <c r="RXL6" s="61"/>
      <c r="RXM6" s="61"/>
      <c r="RXN6" s="61"/>
      <c r="RXO6" s="61"/>
      <c r="RXP6" s="61"/>
      <c r="RXQ6" s="61"/>
      <c r="RXR6" s="61"/>
      <c r="RXS6" s="61"/>
      <c r="RXT6" s="61"/>
      <c r="RXU6" s="61"/>
      <c r="RXV6" s="61"/>
      <c r="RXW6" s="61"/>
      <c r="RXX6" s="61"/>
      <c r="RXY6" s="61"/>
      <c r="RXZ6" s="61"/>
      <c r="RYA6" s="61"/>
      <c r="RYB6" s="61"/>
      <c r="RYC6" s="61"/>
      <c r="RYD6" s="61"/>
      <c r="RYE6" s="61"/>
      <c r="RYF6" s="61"/>
      <c r="RYG6" s="61"/>
      <c r="RYH6" s="61"/>
      <c r="RYI6" s="61"/>
      <c r="RYJ6" s="61"/>
      <c r="RYK6" s="61"/>
      <c r="RYL6" s="61"/>
      <c r="RYM6" s="61"/>
      <c r="RYN6" s="61"/>
      <c r="RYO6" s="61"/>
      <c r="RYP6" s="61"/>
      <c r="RYQ6" s="61"/>
      <c r="RYR6" s="61"/>
      <c r="RYS6" s="61"/>
      <c r="RYT6" s="61"/>
      <c r="RYU6" s="61"/>
      <c r="RYV6" s="61"/>
      <c r="RYW6" s="61"/>
      <c r="RYX6" s="61"/>
      <c r="RYY6" s="61"/>
      <c r="RYZ6" s="61"/>
      <c r="RZA6" s="61"/>
      <c r="RZB6" s="61"/>
      <c r="RZC6" s="61"/>
      <c r="RZD6" s="61"/>
      <c r="RZE6" s="61"/>
      <c r="RZF6" s="61"/>
      <c r="RZG6" s="61"/>
      <c r="RZH6" s="61"/>
      <c r="RZI6" s="61"/>
      <c r="RZJ6" s="61"/>
      <c r="RZK6" s="61"/>
      <c r="RZL6" s="61"/>
      <c r="RZM6" s="61"/>
      <c r="RZN6" s="61"/>
      <c r="RZO6" s="61"/>
      <c r="RZP6" s="61"/>
      <c r="RZQ6" s="61"/>
      <c r="RZR6" s="61"/>
      <c r="RZS6" s="61"/>
      <c r="RZT6" s="61"/>
      <c r="RZU6" s="61"/>
      <c r="RZV6" s="61"/>
      <c r="RZW6" s="61"/>
      <c r="RZX6" s="61"/>
      <c r="RZY6" s="61"/>
      <c r="RZZ6" s="61"/>
      <c r="SAA6" s="61"/>
      <c r="SAB6" s="61"/>
      <c r="SAC6" s="61"/>
      <c r="SAD6" s="61"/>
      <c r="SAE6" s="61"/>
      <c r="SAF6" s="61"/>
      <c r="SAG6" s="61"/>
      <c r="SAH6" s="61"/>
      <c r="SAI6" s="61"/>
      <c r="SAJ6" s="61"/>
      <c r="SAK6" s="61"/>
      <c r="SAL6" s="61"/>
      <c r="SAM6" s="61"/>
      <c r="SAN6" s="61"/>
      <c r="SAO6" s="61"/>
      <c r="SAP6" s="61"/>
      <c r="SAQ6" s="61"/>
      <c r="SAR6" s="61"/>
      <c r="SAS6" s="61"/>
      <c r="SAT6" s="61"/>
      <c r="SAU6" s="61"/>
      <c r="SAV6" s="61"/>
      <c r="SAW6" s="61"/>
      <c r="SAX6" s="61"/>
      <c r="SAY6" s="61"/>
      <c r="SAZ6" s="61"/>
      <c r="SBA6" s="61"/>
      <c r="SBB6" s="61"/>
      <c r="SBC6" s="61"/>
      <c r="SBD6" s="61"/>
      <c r="SBE6" s="61"/>
      <c r="SBF6" s="61"/>
      <c r="SBG6" s="61"/>
      <c r="SBH6" s="61"/>
      <c r="SBI6" s="61"/>
      <c r="SBJ6" s="61"/>
      <c r="SBK6" s="61"/>
      <c r="SBL6" s="61"/>
      <c r="SBM6" s="61"/>
      <c r="SBN6" s="61"/>
      <c r="SBO6" s="61"/>
      <c r="SBP6" s="61"/>
      <c r="SBQ6" s="61"/>
      <c r="SBR6" s="61"/>
      <c r="SBS6" s="61"/>
      <c r="SBT6" s="61"/>
      <c r="SBU6" s="61"/>
      <c r="SBV6" s="61"/>
      <c r="SBW6" s="61"/>
      <c r="SBX6" s="61"/>
      <c r="SBY6" s="61"/>
      <c r="SBZ6" s="61"/>
      <c r="SCA6" s="61"/>
      <c r="SCB6" s="61"/>
      <c r="SCC6" s="61"/>
      <c r="SCD6" s="61"/>
      <c r="SCE6" s="61"/>
      <c r="SCF6" s="61"/>
      <c r="SCG6" s="61"/>
      <c r="SCH6" s="61"/>
      <c r="SCI6" s="61"/>
      <c r="SCJ6" s="61"/>
      <c r="SCK6" s="61"/>
      <c r="SCL6" s="61"/>
      <c r="SCM6" s="61"/>
      <c r="SCN6" s="61"/>
      <c r="SCO6" s="61"/>
      <c r="SCP6" s="61"/>
      <c r="SCQ6" s="61"/>
      <c r="SCR6" s="61"/>
      <c r="SCS6" s="61"/>
      <c r="SCT6" s="61"/>
      <c r="SCU6" s="61"/>
      <c r="SCV6" s="61"/>
      <c r="SCW6" s="61"/>
      <c r="SCX6" s="61"/>
      <c r="SCY6" s="61"/>
      <c r="SCZ6" s="61"/>
      <c r="SDA6" s="61"/>
      <c r="SDB6" s="61"/>
      <c r="SDC6" s="61"/>
      <c r="SDD6" s="61"/>
      <c r="SDE6" s="61"/>
      <c r="SDF6" s="61"/>
      <c r="SDG6" s="61"/>
      <c r="SDH6" s="61"/>
      <c r="SDI6" s="61"/>
      <c r="SDJ6" s="61"/>
      <c r="SDK6" s="61"/>
      <c r="SDL6" s="61"/>
      <c r="SDM6" s="61"/>
      <c r="SDN6" s="61"/>
      <c r="SDO6" s="61"/>
      <c r="SDP6" s="61"/>
      <c r="SDQ6" s="61"/>
      <c r="SDR6" s="61"/>
      <c r="SDS6" s="61"/>
      <c r="SDT6" s="61"/>
      <c r="SDU6" s="61"/>
      <c r="SDV6" s="61"/>
      <c r="SDW6" s="61"/>
      <c r="SDX6" s="61"/>
      <c r="SDY6" s="61"/>
      <c r="SDZ6" s="61"/>
      <c r="SEA6" s="61"/>
      <c r="SEB6" s="61"/>
      <c r="SEC6" s="61"/>
      <c r="SED6" s="61"/>
      <c r="SEE6" s="61"/>
      <c r="SEF6" s="61"/>
      <c r="SEG6" s="61"/>
      <c r="SEH6" s="61"/>
      <c r="SEI6" s="61"/>
      <c r="SEJ6" s="61"/>
      <c r="SEK6" s="61"/>
      <c r="SEL6" s="61"/>
      <c r="SEM6" s="61"/>
      <c r="SEN6" s="61"/>
      <c r="SEO6" s="61"/>
      <c r="SEP6" s="61"/>
      <c r="SEQ6" s="61"/>
      <c r="SER6" s="61"/>
      <c r="SES6" s="61"/>
      <c r="SET6" s="61"/>
      <c r="SEU6" s="61"/>
      <c r="SEV6" s="61"/>
      <c r="SEW6" s="61"/>
      <c r="SEX6" s="61"/>
      <c r="SEY6" s="61"/>
      <c r="SEZ6" s="61"/>
      <c r="SFA6" s="61"/>
      <c r="SFB6" s="61"/>
      <c r="SFC6" s="61"/>
      <c r="SFD6" s="61"/>
      <c r="SFE6" s="61"/>
      <c r="SFF6" s="61"/>
      <c r="SFG6" s="61"/>
      <c r="SFH6" s="61"/>
      <c r="SFI6" s="61"/>
      <c r="SFJ6" s="61"/>
      <c r="SFK6" s="61"/>
      <c r="SFL6" s="61"/>
      <c r="SFM6" s="61"/>
      <c r="SFN6" s="61"/>
      <c r="SFO6" s="61"/>
      <c r="SFP6" s="61"/>
      <c r="SFQ6" s="61"/>
      <c r="SFR6" s="61"/>
      <c r="SFS6" s="61"/>
      <c r="SFT6" s="61"/>
      <c r="SFU6" s="61"/>
      <c r="SFV6" s="61"/>
      <c r="SFW6" s="61"/>
      <c r="SFX6" s="61"/>
      <c r="SFY6" s="61"/>
      <c r="SFZ6" s="61"/>
      <c r="SGA6" s="61"/>
      <c r="SGB6" s="61"/>
      <c r="SGC6" s="61"/>
      <c r="SGD6" s="61"/>
      <c r="SGE6" s="61"/>
      <c r="SGF6" s="61"/>
      <c r="SGG6" s="61"/>
      <c r="SGH6" s="61"/>
      <c r="SGI6" s="61"/>
      <c r="SGJ6" s="61"/>
      <c r="SGK6" s="61"/>
      <c r="SGL6" s="61"/>
      <c r="SGM6" s="61"/>
      <c r="SGN6" s="61"/>
      <c r="SGO6" s="61"/>
      <c r="SGP6" s="61"/>
      <c r="SGQ6" s="61"/>
      <c r="SGR6" s="61"/>
      <c r="SGS6" s="61"/>
      <c r="SGT6" s="61"/>
      <c r="SGU6" s="61"/>
      <c r="SGV6" s="61"/>
      <c r="SGW6" s="61"/>
      <c r="SGX6" s="61"/>
      <c r="SGY6" s="61"/>
      <c r="SGZ6" s="61"/>
      <c r="SHA6" s="61"/>
      <c r="SHB6" s="61"/>
      <c r="SHC6" s="61"/>
      <c r="SHD6" s="61"/>
      <c r="SHE6" s="61"/>
      <c r="SHF6" s="61"/>
      <c r="SHG6" s="61"/>
      <c r="SHH6" s="61"/>
      <c r="SHI6" s="61"/>
      <c r="SHJ6" s="61"/>
      <c r="SHK6" s="61"/>
      <c r="SHL6" s="61"/>
      <c r="SHM6" s="61"/>
      <c r="SHN6" s="61"/>
      <c r="SHO6" s="61"/>
      <c r="SHP6" s="61"/>
      <c r="SHQ6" s="61"/>
      <c r="SHR6" s="61"/>
      <c r="SHS6" s="61"/>
      <c r="SHT6" s="61"/>
      <c r="SHU6" s="61"/>
      <c r="SHV6" s="61"/>
      <c r="SHW6" s="61"/>
      <c r="SHX6" s="61"/>
      <c r="SHY6" s="61"/>
      <c r="SHZ6" s="61"/>
      <c r="SIA6" s="61"/>
      <c r="SIB6" s="61"/>
      <c r="SIC6" s="61"/>
      <c r="SID6" s="61"/>
      <c r="SIE6" s="61"/>
      <c r="SIF6" s="61"/>
      <c r="SIG6" s="61"/>
      <c r="SIH6" s="61"/>
      <c r="SII6" s="61"/>
      <c r="SIJ6" s="61"/>
      <c r="SIK6" s="61"/>
      <c r="SIL6" s="61"/>
      <c r="SIM6" s="61"/>
      <c r="SIN6" s="61"/>
      <c r="SIO6" s="61"/>
      <c r="SIP6" s="61"/>
      <c r="SIQ6" s="61"/>
      <c r="SIR6" s="61"/>
      <c r="SIS6" s="61"/>
      <c r="SIT6" s="61"/>
      <c r="SIU6" s="61"/>
      <c r="SIV6" s="61"/>
      <c r="SIW6" s="61"/>
      <c r="SIX6" s="61"/>
      <c r="SIY6" s="61"/>
      <c r="SIZ6" s="61"/>
      <c r="SJA6" s="61"/>
      <c r="SJB6" s="61"/>
      <c r="SJC6" s="61"/>
      <c r="SJD6" s="61"/>
      <c r="SJE6" s="61"/>
      <c r="SJF6" s="61"/>
      <c r="SJG6" s="61"/>
      <c r="SJH6" s="61"/>
      <c r="SJI6" s="61"/>
      <c r="SJJ6" s="61"/>
      <c r="SJK6" s="61"/>
      <c r="SJL6" s="61"/>
      <c r="SJM6" s="61"/>
      <c r="SJN6" s="61"/>
      <c r="SJO6" s="61"/>
      <c r="SJP6" s="61"/>
      <c r="SJQ6" s="61"/>
      <c r="SJR6" s="61"/>
      <c r="SJS6" s="61"/>
      <c r="SJT6" s="61"/>
      <c r="SJU6" s="61"/>
      <c r="SJV6" s="61"/>
      <c r="SJW6" s="61"/>
      <c r="SJX6" s="61"/>
      <c r="SJY6" s="61"/>
      <c r="SJZ6" s="61"/>
      <c r="SKA6" s="61"/>
      <c r="SKB6" s="61"/>
      <c r="SKC6" s="61"/>
      <c r="SKD6" s="61"/>
      <c r="SKE6" s="61"/>
      <c r="SKF6" s="61"/>
      <c r="SKG6" s="61"/>
      <c r="SKH6" s="61"/>
      <c r="SKI6" s="61"/>
      <c r="SKJ6" s="61"/>
      <c r="SKK6" s="61"/>
      <c r="SKL6" s="61"/>
      <c r="SKM6" s="61"/>
      <c r="SKN6" s="61"/>
      <c r="SKO6" s="61"/>
      <c r="SKP6" s="61"/>
      <c r="SKQ6" s="61"/>
      <c r="SKR6" s="61"/>
      <c r="SKS6" s="61"/>
      <c r="SKT6" s="61"/>
      <c r="SKU6" s="61"/>
      <c r="SKV6" s="61"/>
      <c r="SKW6" s="61"/>
      <c r="SKX6" s="61"/>
      <c r="SKY6" s="61"/>
      <c r="SKZ6" s="61"/>
      <c r="SLA6" s="61"/>
      <c r="SLB6" s="61"/>
      <c r="SLC6" s="61"/>
      <c r="SLD6" s="61"/>
      <c r="SLE6" s="61"/>
      <c r="SLF6" s="61"/>
      <c r="SLG6" s="61"/>
      <c r="SLH6" s="61"/>
      <c r="SLI6" s="61"/>
      <c r="SLJ6" s="61"/>
      <c r="SLK6" s="61"/>
      <c r="SLL6" s="61"/>
      <c r="SLM6" s="61"/>
      <c r="SLN6" s="61"/>
      <c r="SLO6" s="61"/>
      <c r="SLP6" s="61"/>
      <c r="SLQ6" s="61"/>
      <c r="SLR6" s="61"/>
      <c r="SLS6" s="61"/>
      <c r="SLT6" s="61"/>
      <c r="SLU6" s="61"/>
      <c r="SLV6" s="61"/>
      <c r="SLW6" s="61"/>
      <c r="SLX6" s="61"/>
      <c r="SLY6" s="61"/>
      <c r="SLZ6" s="61"/>
      <c r="SMA6" s="61"/>
      <c r="SMB6" s="61"/>
      <c r="SMC6" s="61"/>
      <c r="SMD6" s="61"/>
      <c r="SME6" s="61"/>
      <c r="SMF6" s="61"/>
      <c r="SMG6" s="61"/>
      <c r="SMH6" s="61"/>
      <c r="SMI6" s="61"/>
      <c r="SMJ6" s="61"/>
      <c r="SMK6" s="61"/>
      <c r="SML6" s="61"/>
      <c r="SMM6" s="61"/>
      <c r="SMN6" s="61"/>
      <c r="SMO6" s="61"/>
      <c r="SMP6" s="61"/>
      <c r="SMQ6" s="61"/>
      <c r="SMR6" s="61"/>
      <c r="SMS6" s="61"/>
      <c r="SMT6" s="61"/>
      <c r="SMU6" s="61"/>
      <c r="SMV6" s="61"/>
      <c r="SMW6" s="61"/>
      <c r="SMX6" s="61"/>
      <c r="SMY6" s="61"/>
      <c r="SMZ6" s="61"/>
      <c r="SNA6" s="61"/>
      <c r="SNB6" s="61"/>
      <c r="SNC6" s="61"/>
      <c r="SND6" s="61"/>
      <c r="SNE6" s="61"/>
      <c r="SNF6" s="61"/>
      <c r="SNG6" s="61"/>
      <c r="SNH6" s="61"/>
      <c r="SNI6" s="61"/>
      <c r="SNJ6" s="61"/>
      <c r="SNK6" s="61"/>
      <c r="SNL6" s="61"/>
      <c r="SNM6" s="61"/>
      <c r="SNN6" s="61"/>
      <c r="SNO6" s="61"/>
      <c r="SNP6" s="61"/>
      <c r="SNQ6" s="61"/>
      <c r="SNR6" s="61"/>
      <c r="SNS6" s="61"/>
      <c r="SNT6" s="61"/>
      <c r="SNU6" s="61"/>
      <c r="SNV6" s="61"/>
      <c r="SNW6" s="61"/>
      <c r="SNX6" s="61"/>
      <c r="SNY6" s="61"/>
      <c r="SNZ6" s="61"/>
      <c r="SOA6" s="61"/>
      <c r="SOB6" s="61"/>
      <c r="SOC6" s="61"/>
      <c r="SOD6" s="61"/>
      <c r="SOE6" s="61"/>
      <c r="SOF6" s="61"/>
      <c r="SOG6" s="61"/>
      <c r="SOH6" s="61"/>
      <c r="SOI6" s="61"/>
      <c r="SOJ6" s="61"/>
      <c r="SOK6" s="61"/>
      <c r="SOL6" s="61"/>
      <c r="SOM6" s="61"/>
      <c r="SON6" s="61"/>
      <c r="SOO6" s="61"/>
      <c r="SOP6" s="61"/>
      <c r="SOQ6" s="61"/>
      <c r="SOR6" s="61"/>
      <c r="SOS6" s="61"/>
      <c r="SOT6" s="61"/>
      <c r="SOU6" s="61"/>
      <c r="SOV6" s="61"/>
      <c r="SOW6" s="61"/>
      <c r="SOX6" s="61"/>
      <c r="SOY6" s="61"/>
      <c r="SOZ6" s="61"/>
      <c r="SPA6" s="61"/>
      <c r="SPB6" s="61"/>
      <c r="SPC6" s="61"/>
      <c r="SPD6" s="61"/>
      <c r="SPE6" s="61"/>
      <c r="SPF6" s="61"/>
      <c r="SPG6" s="61"/>
      <c r="SPH6" s="61"/>
      <c r="SPI6" s="61"/>
      <c r="SPJ6" s="61"/>
      <c r="SPK6" s="61"/>
      <c r="SPL6" s="61"/>
      <c r="SPM6" s="61"/>
      <c r="SPN6" s="61"/>
      <c r="SPO6" s="61"/>
      <c r="SPP6" s="61"/>
      <c r="SPQ6" s="61"/>
      <c r="SPR6" s="61"/>
      <c r="SPS6" s="61"/>
      <c r="SPT6" s="61"/>
      <c r="SPU6" s="61"/>
      <c r="SPV6" s="61"/>
      <c r="SPW6" s="61"/>
      <c r="SPX6" s="61"/>
      <c r="SPY6" s="61"/>
      <c r="SPZ6" s="61"/>
      <c r="SQA6" s="61"/>
      <c r="SQB6" s="61"/>
      <c r="SQC6" s="61"/>
      <c r="SQD6" s="61"/>
      <c r="SQE6" s="61"/>
      <c r="SQF6" s="61"/>
      <c r="SQG6" s="61"/>
      <c r="SQH6" s="61"/>
      <c r="SQI6" s="61"/>
      <c r="SQJ6" s="61"/>
      <c r="SQK6" s="61"/>
      <c r="SQL6" s="61"/>
      <c r="SQM6" s="61"/>
      <c r="SQN6" s="61"/>
      <c r="SQO6" s="61"/>
      <c r="SQP6" s="61"/>
      <c r="SQQ6" s="61"/>
      <c r="SQR6" s="61"/>
      <c r="SQS6" s="61"/>
      <c r="SQT6" s="61"/>
      <c r="SQU6" s="61"/>
      <c r="SQV6" s="61"/>
      <c r="SQW6" s="61"/>
      <c r="SQX6" s="61"/>
      <c r="SQY6" s="61"/>
      <c r="SQZ6" s="61"/>
      <c r="SRA6" s="61"/>
      <c r="SRB6" s="61"/>
      <c r="SRC6" s="61"/>
      <c r="SRD6" s="61"/>
      <c r="SRE6" s="61"/>
      <c r="SRF6" s="61"/>
      <c r="SRG6" s="61"/>
      <c r="SRH6" s="61"/>
      <c r="SRI6" s="61"/>
      <c r="SRJ6" s="61"/>
      <c r="SRK6" s="61"/>
      <c r="SRL6" s="61"/>
      <c r="SRM6" s="61"/>
      <c r="SRN6" s="61"/>
      <c r="SRO6" s="61"/>
      <c r="SRP6" s="61"/>
      <c r="SRQ6" s="61"/>
      <c r="SRR6" s="61"/>
      <c r="SRS6" s="61"/>
      <c r="SRT6" s="61"/>
      <c r="SRU6" s="61"/>
      <c r="SRV6" s="61"/>
      <c r="SRW6" s="61"/>
      <c r="SRX6" s="61"/>
      <c r="SRY6" s="61"/>
      <c r="SRZ6" s="61"/>
      <c r="SSA6" s="61"/>
      <c r="SSB6" s="61"/>
      <c r="SSC6" s="61"/>
      <c r="SSD6" s="61"/>
      <c r="SSE6" s="61"/>
      <c r="SSF6" s="61"/>
      <c r="SSG6" s="61"/>
      <c r="SSH6" s="61"/>
      <c r="SSI6" s="61"/>
      <c r="SSJ6" s="61"/>
      <c r="SSK6" s="61"/>
      <c r="SSL6" s="61"/>
      <c r="SSM6" s="61"/>
      <c r="SSN6" s="61"/>
      <c r="SSO6" s="61"/>
      <c r="SSP6" s="61"/>
      <c r="SSQ6" s="61"/>
      <c r="SSR6" s="61"/>
      <c r="SSS6" s="61"/>
      <c r="SST6" s="61"/>
      <c r="SSU6" s="61"/>
      <c r="SSV6" s="61"/>
      <c r="SSW6" s="61"/>
      <c r="SSX6" s="61"/>
      <c r="SSY6" s="61"/>
      <c r="SSZ6" s="61"/>
      <c r="STA6" s="61"/>
      <c r="STB6" s="61"/>
      <c r="STC6" s="61"/>
      <c r="STD6" s="61"/>
      <c r="STE6" s="61"/>
      <c r="STF6" s="61"/>
      <c r="STG6" s="61"/>
      <c r="STH6" s="61"/>
      <c r="STI6" s="61"/>
      <c r="STJ6" s="61"/>
      <c r="STK6" s="61"/>
      <c r="STL6" s="61"/>
      <c r="STM6" s="61"/>
      <c r="STN6" s="61"/>
      <c r="STO6" s="61"/>
      <c r="STP6" s="61"/>
      <c r="STQ6" s="61"/>
      <c r="STR6" s="61"/>
      <c r="STS6" s="61"/>
      <c r="STT6" s="61"/>
      <c r="STU6" s="61"/>
      <c r="STV6" s="61"/>
      <c r="STW6" s="61"/>
      <c r="STX6" s="61"/>
      <c r="STY6" s="61"/>
      <c r="STZ6" s="61"/>
      <c r="SUA6" s="61"/>
      <c r="SUB6" s="61"/>
      <c r="SUC6" s="61"/>
      <c r="SUD6" s="61"/>
      <c r="SUE6" s="61"/>
      <c r="SUF6" s="61"/>
      <c r="SUG6" s="61"/>
      <c r="SUH6" s="61"/>
      <c r="SUI6" s="61"/>
      <c r="SUJ6" s="61"/>
      <c r="SUK6" s="61"/>
      <c r="SUL6" s="61"/>
      <c r="SUM6" s="61"/>
      <c r="SUN6" s="61"/>
      <c r="SUO6" s="61"/>
      <c r="SUP6" s="61"/>
      <c r="SUQ6" s="61"/>
      <c r="SUR6" s="61"/>
      <c r="SUS6" s="61"/>
      <c r="SUT6" s="61"/>
      <c r="SUU6" s="61"/>
      <c r="SUV6" s="61"/>
      <c r="SUW6" s="61"/>
      <c r="SUX6" s="61"/>
      <c r="SUY6" s="61"/>
      <c r="SUZ6" s="61"/>
      <c r="SVA6" s="61"/>
      <c r="SVB6" s="61"/>
      <c r="SVC6" s="61"/>
      <c r="SVD6" s="61"/>
      <c r="SVE6" s="61"/>
      <c r="SVF6" s="61"/>
      <c r="SVG6" s="61"/>
      <c r="SVH6" s="61"/>
      <c r="SVI6" s="61"/>
      <c r="SVJ6" s="61"/>
      <c r="SVK6" s="61"/>
      <c r="SVL6" s="61"/>
      <c r="SVM6" s="61"/>
      <c r="SVN6" s="61"/>
      <c r="SVO6" s="61"/>
      <c r="SVP6" s="61"/>
      <c r="SVQ6" s="61"/>
      <c r="SVR6" s="61"/>
      <c r="SVS6" s="61"/>
      <c r="SVT6" s="61"/>
      <c r="SVU6" s="61"/>
      <c r="SVV6" s="61"/>
      <c r="SVW6" s="61"/>
      <c r="SVX6" s="61"/>
      <c r="SVY6" s="61"/>
      <c r="SVZ6" s="61"/>
      <c r="SWA6" s="61"/>
      <c r="SWB6" s="61"/>
      <c r="SWC6" s="61"/>
      <c r="SWD6" s="61"/>
      <c r="SWE6" s="61"/>
      <c r="SWF6" s="61"/>
      <c r="SWG6" s="61"/>
      <c r="SWH6" s="61"/>
      <c r="SWI6" s="61"/>
      <c r="SWJ6" s="61"/>
      <c r="SWK6" s="61"/>
      <c r="SWL6" s="61"/>
      <c r="SWM6" s="61"/>
      <c r="SWN6" s="61"/>
      <c r="SWO6" s="61"/>
      <c r="SWP6" s="61"/>
      <c r="SWQ6" s="61"/>
      <c r="SWR6" s="61"/>
      <c r="SWS6" s="61"/>
      <c r="SWT6" s="61"/>
      <c r="SWU6" s="61"/>
      <c r="SWV6" s="61"/>
      <c r="SWW6" s="61"/>
      <c r="SWX6" s="61"/>
      <c r="SWY6" s="61"/>
      <c r="SWZ6" s="61"/>
      <c r="SXA6" s="61"/>
      <c r="SXB6" s="61"/>
      <c r="SXC6" s="61"/>
      <c r="SXD6" s="61"/>
      <c r="SXE6" s="61"/>
      <c r="SXF6" s="61"/>
      <c r="SXG6" s="61"/>
      <c r="SXH6" s="61"/>
      <c r="SXI6" s="61"/>
      <c r="SXJ6" s="61"/>
      <c r="SXK6" s="61"/>
      <c r="SXL6" s="61"/>
      <c r="SXM6" s="61"/>
      <c r="SXN6" s="61"/>
      <c r="SXO6" s="61"/>
      <c r="SXP6" s="61"/>
      <c r="SXQ6" s="61"/>
      <c r="SXR6" s="61"/>
      <c r="SXS6" s="61"/>
      <c r="SXT6" s="61"/>
      <c r="SXU6" s="61"/>
      <c r="SXV6" s="61"/>
      <c r="SXW6" s="61"/>
      <c r="SXX6" s="61"/>
      <c r="SXY6" s="61"/>
      <c r="SXZ6" s="61"/>
      <c r="SYA6" s="61"/>
      <c r="SYB6" s="61"/>
      <c r="SYC6" s="61"/>
      <c r="SYD6" s="61"/>
      <c r="SYE6" s="61"/>
      <c r="SYF6" s="61"/>
      <c r="SYG6" s="61"/>
      <c r="SYH6" s="61"/>
      <c r="SYI6" s="61"/>
      <c r="SYJ6" s="61"/>
      <c r="SYK6" s="61"/>
      <c r="SYL6" s="61"/>
      <c r="SYM6" s="61"/>
      <c r="SYN6" s="61"/>
      <c r="SYO6" s="61"/>
      <c r="SYP6" s="61"/>
      <c r="SYQ6" s="61"/>
      <c r="SYR6" s="61"/>
      <c r="SYS6" s="61"/>
      <c r="SYT6" s="61"/>
      <c r="SYU6" s="61"/>
      <c r="SYV6" s="61"/>
      <c r="SYW6" s="61"/>
      <c r="SYX6" s="61"/>
      <c r="SYY6" s="61"/>
      <c r="SYZ6" s="61"/>
      <c r="SZA6" s="61"/>
      <c r="SZB6" s="61"/>
      <c r="SZC6" s="61"/>
      <c r="SZD6" s="61"/>
      <c r="SZE6" s="61"/>
      <c r="SZF6" s="61"/>
      <c r="SZG6" s="61"/>
      <c r="SZH6" s="61"/>
      <c r="SZI6" s="61"/>
      <c r="SZJ6" s="61"/>
      <c r="SZK6" s="61"/>
      <c r="SZL6" s="61"/>
      <c r="SZM6" s="61"/>
      <c r="SZN6" s="61"/>
      <c r="SZO6" s="61"/>
      <c r="SZP6" s="61"/>
      <c r="SZQ6" s="61"/>
      <c r="SZR6" s="61"/>
      <c r="SZS6" s="61"/>
      <c r="SZT6" s="61"/>
      <c r="SZU6" s="61"/>
      <c r="SZV6" s="61"/>
      <c r="SZW6" s="61"/>
      <c r="SZX6" s="61"/>
      <c r="SZY6" s="61"/>
      <c r="SZZ6" s="61"/>
      <c r="TAA6" s="61"/>
      <c r="TAB6" s="61"/>
      <c r="TAC6" s="61"/>
      <c r="TAD6" s="61"/>
      <c r="TAE6" s="61"/>
      <c r="TAF6" s="61"/>
      <c r="TAG6" s="61"/>
      <c r="TAH6" s="61"/>
      <c r="TAI6" s="61"/>
      <c r="TAJ6" s="61"/>
      <c r="TAK6" s="61"/>
      <c r="TAL6" s="61"/>
      <c r="TAM6" s="61"/>
      <c r="TAN6" s="61"/>
      <c r="TAO6" s="61"/>
      <c r="TAP6" s="61"/>
      <c r="TAQ6" s="61"/>
      <c r="TAR6" s="61"/>
      <c r="TAS6" s="61"/>
      <c r="TAT6" s="61"/>
      <c r="TAU6" s="61"/>
      <c r="TAV6" s="61"/>
      <c r="TAW6" s="61"/>
      <c r="TAX6" s="61"/>
      <c r="TAY6" s="61"/>
      <c r="TAZ6" s="61"/>
      <c r="TBA6" s="61"/>
      <c r="TBB6" s="61"/>
      <c r="TBC6" s="61"/>
      <c r="TBD6" s="61"/>
      <c r="TBE6" s="61"/>
      <c r="TBF6" s="61"/>
      <c r="TBG6" s="61"/>
      <c r="TBH6" s="61"/>
      <c r="TBI6" s="61"/>
      <c r="TBJ6" s="61"/>
      <c r="TBK6" s="61"/>
      <c r="TBL6" s="61"/>
      <c r="TBM6" s="61"/>
      <c r="TBN6" s="61"/>
      <c r="TBO6" s="61"/>
      <c r="TBP6" s="61"/>
      <c r="TBQ6" s="61"/>
      <c r="TBR6" s="61"/>
      <c r="TBS6" s="61"/>
      <c r="TBT6" s="61"/>
      <c r="TBU6" s="61"/>
      <c r="TBV6" s="61"/>
      <c r="TBW6" s="61"/>
      <c r="TBX6" s="61"/>
      <c r="TBY6" s="61"/>
      <c r="TBZ6" s="61"/>
      <c r="TCA6" s="61"/>
      <c r="TCB6" s="61"/>
      <c r="TCC6" s="61"/>
      <c r="TCD6" s="61"/>
      <c r="TCE6" s="61"/>
      <c r="TCF6" s="61"/>
      <c r="TCG6" s="61"/>
      <c r="TCH6" s="61"/>
      <c r="TCI6" s="61"/>
      <c r="TCJ6" s="61"/>
      <c r="TCK6" s="61"/>
      <c r="TCL6" s="61"/>
      <c r="TCM6" s="61"/>
      <c r="TCN6" s="61"/>
      <c r="TCO6" s="61"/>
      <c r="TCP6" s="61"/>
      <c r="TCQ6" s="61"/>
      <c r="TCR6" s="61"/>
      <c r="TCS6" s="61"/>
      <c r="TCT6" s="61"/>
      <c r="TCU6" s="61"/>
      <c r="TCV6" s="61"/>
      <c r="TCW6" s="61"/>
      <c r="TCX6" s="61"/>
      <c r="TCY6" s="61"/>
      <c r="TCZ6" s="61"/>
      <c r="TDA6" s="61"/>
      <c r="TDB6" s="61"/>
      <c r="TDC6" s="61"/>
      <c r="TDD6" s="61"/>
      <c r="TDE6" s="61"/>
      <c r="TDF6" s="61"/>
      <c r="TDG6" s="61"/>
      <c r="TDH6" s="61"/>
      <c r="TDI6" s="61"/>
      <c r="TDJ6" s="61"/>
      <c r="TDK6" s="61"/>
      <c r="TDL6" s="61"/>
      <c r="TDM6" s="61"/>
      <c r="TDN6" s="61"/>
      <c r="TDO6" s="61"/>
      <c r="TDP6" s="61"/>
      <c r="TDQ6" s="61"/>
      <c r="TDR6" s="61"/>
      <c r="TDS6" s="61"/>
      <c r="TDT6" s="61"/>
      <c r="TDU6" s="61"/>
      <c r="TDV6" s="61"/>
      <c r="TDW6" s="61"/>
      <c r="TDX6" s="61"/>
      <c r="TDY6" s="61"/>
      <c r="TDZ6" s="61"/>
      <c r="TEA6" s="61"/>
      <c r="TEB6" s="61"/>
      <c r="TEC6" s="61"/>
      <c r="TED6" s="61"/>
      <c r="TEE6" s="61"/>
      <c r="TEF6" s="61"/>
      <c r="TEG6" s="61"/>
      <c r="TEH6" s="61"/>
      <c r="TEI6" s="61"/>
      <c r="TEJ6" s="61"/>
      <c r="TEK6" s="61"/>
      <c r="TEL6" s="61"/>
      <c r="TEM6" s="61"/>
      <c r="TEN6" s="61"/>
      <c r="TEO6" s="61"/>
      <c r="TEP6" s="61"/>
      <c r="TEQ6" s="61"/>
      <c r="TER6" s="61"/>
      <c r="TES6" s="61"/>
      <c r="TET6" s="61"/>
      <c r="TEU6" s="61"/>
      <c r="TEV6" s="61"/>
      <c r="TEW6" s="61"/>
      <c r="TEX6" s="61"/>
      <c r="TEY6" s="61"/>
      <c r="TEZ6" s="61"/>
      <c r="TFA6" s="61"/>
      <c r="TFB6" s="61"/>
      <c r="TFC6" s="61"/>
      <c r="TFD6" s="61"/>
      <c r="TFE6" s="61"/>
      <c r="TFF6" s="61"/>
      <c r="TFG6" s="61"/>
      <c r="TFH6" s="61"/>
      <c r="TFI6" s="61"/>
      <c r="TFJ6" s="61"/>
      <c r="TFK6" s="61"/>
      <c r="TFL6" s="61"/>
      <c r="TFM6" s="61"/>
      <c r="TFN6" s="61"/>
      <c r="TFO6" s="61"/>
      <c r="TFP6" s="61"/>
      <c r="TFQ6" s="61"/>
      <c r="TFR6" s="61"/>
      <c r="TFS6" s="61"/>
      <c r="TFT6" s="61"/>
      <c r="TFU6" s="61"/>
      <c r="TFV6" s="61"/>
      <c r="TFW6" s="61"/>
      <c r="TFX6" s="61"/>
      <c r="TFY6" s="61"/>
      <c r="TFZ6" s="61"/>
      <c r="TGA6" s="61"/>
      <c r="TGB6" s="61"/>
      <c r="TGC6" s="61"/>
      <c r="TGD6" s="61"/>
      <c r="TGE6" s="61"/>
      <c r="TGF6" s="61"/>
      <c r="TGG6" s="61"/>
      <c r="TGH6" s="61"/>
      <c r="TGI6" s="61"/>
      <c r="TGJ6" s="61"/>
      <c r="TGK6" s="61"/>
      <c r="TGL6" s="61"/>
      <c r="TGM6" s="61"/>
      <c r="TGN6" s="61"/>
      <c r="TGO6" s="61"/>
      <c r="TGP6" s="61"/>
      <c r="TGQ6" s="61"/>
      <c r="TGR6" s="61"/>
      <c r="TGS6" s="61"/>
      <c r="TGT6" s="61"/>
      <c r="TGU6" s="61"/>
      <c r="TGV6" s="61"/>
      <c r="TGW6" s="61"/>
      <c r="TGX6" s="61"/>
      <c r="TGY6" s="61"/>
      <c r="TGZ6" s="61"/>
      <c r="THA6" s="61"/>
      <c r="THB6" s="61"/>
      <c r="THC6" s="61"/>
      <c r="THD6" s="61"/>
      <c r="THE6" s="61"/>
      <c r="THF6" s="61"/>
      <c r="THG6" s="61"/>
      <c r="THH6" s="61"/>
      <c r="THI6" s="61"/>
      <c r="THJ6" s="61"/>
      <c r="THK6" s="61"/>
      <c r="THL6" s="61"/>
      <c r="THM6" s="61"/>
      <c r="THN6" s="61"/>
      <c r="THO6" s="61"/>
      <c r="THP6" s="61"/>
      <c r="THQ6" s="61"/>
      <c r="THR6" s="61"/>
      <c r="THS6" s="61"/>
      <c r="THT6" s="61"/>
      <c r="THU6" s="61"/>
      <c r="THV6" s="61"/>
      <c r="THW6" s="61"/>
      <c r="THX6" s="61"/>
      <c r="THY6" s="61"/>
      <c r="THZ6" s="61"/>
      <c r="TIA6" s="61"/>
      <c r="TIB6" s="61"/>
      <c r="TIC6" s="61"/>
      <c r="TID6" s="61"/>
      <c r="TIE6" s="61"/>
      <c r="TIF6" s="61"/>
      <c r="TIG6" s="61"/>
      <c r="TIH6" s="61"/>
      <c r="TII6" s="61"/>
      <c r="TIJ6" s="61"/>
      <c r="TIK6" s="61"/>
      <c r="TIL6" s="61"/>
      <c r="TIM6" s="61"/>
      <c r="TIN6" s="61"/>
      <c r="TIO6" s="61"/>
      <c r="TIP6" s="61"/>
      <c r="TIQ6" s="61"/>
      <c r="TIR6" s="61"/>
      <c r="TIS6" s="61"/>
      <c r="TIT6" s="61"/>
      <c r="TIU6" s="61"/>
      <c r="TIV6" s="61"/>
      <c r="TIW6" s="61"/>
      <c r="TIX6" s="61"/>
      <c r="TIY6" s="61"/>
      <c r="TIZ6" s="61"/>
      <c r="TJA6" s="61"/>
      <c r="TJB6" s="61"/>
      <c r="TJC6" s="61"/>
      <c r="TJD6" s="61"/>
      <c r="TJE6" s="61"/>
      <c r="TJF6" s="61"/>
      <c r="TJG6" s="61"/>
      <c r="TJH6" s="61"/>
      <c r="TJI6" s="61"/>
      <c r="TJJ6" s="61"/>
      <c r="TJK6" s="61"/>
      <c r="TJL6" s="61"/>
      <c r="TJM6" s="61"/>
      <c r="TJN6" s="61"/>
      <c r="TJO6" s="61"/>
      <c r="TJP6" s="61"/>
      <c r="TJQ6" s="61"/>
      <c r="TJR6" s="61"/>
      <c r="TJS6" s="61"/>
      <c r="TJT6" s="61"/>
      <c r="TJU6" s="61"/>
      <c r="TJV6" s="61"/>
      <c r="TJW6" s="61"/>
      <c r="TJX6" s="61"/>
      <c r="TJY6" s="61"/>
      <c r="TJZ6" s="61"/>
      <c r="TKA6" s="61"/>
      <c r="TKB6" s="61"/>
      <c r="TKC6" s="61"/>
      <c r="TKD6" s="61"/>
      <c r="TKE6" s="61"/>
      <c r="TKF6" s="61"/>
      <c r="TKG6" s="61"/>
      <c r="TKH6" s="61"/>
      <c r="TKI6" s="61"/>
      <c r="TKJ6" s="61"/>
      <c r="TKK6" s="61"/>
      <c r="TKL6" s="61"/>
      <c r="TKM6" s="61"/>
      <c r="TKN6" s="61"/>
      <c r="TKO6" s="61"/>
      <c r="TKP6" s="61"/>
      <c r="TKQ6" s="61"/>
      <c r="TKR6" s="61"/>
      <c r="TKS6" s="61"/>
      <c r="TKT6" s="61"/>
      <c r="TKU6" s="61"/>
      <c r="TKV6" s="61"/>
      <c r="TKW6" s="61"/>
      <c r="TKX6" s="61"/>
      <c r="TKY6" s="61"/>
      <c r="TKZ6" s="61"/>
      <c r="TLA6" s="61"/>
      <c r="TLB6" s="61"/>
      <c r="TLC6" s="61"/>
      <c r="TLD6" s="61"/>
      <c r="TLE6" s="61"/>
      <c r="TLF6" s="61"/>
      <c r="TLG6" s="61"/>
      <c r="TLH6" s="61"/>
      <c r="TLI6" s="61"/>
      <c r="TLJ6" s="61"/>
      <c r="TLK6" s="61"/>
      <c r="TLL6" s="61"/>
      <c r="TLM6" s="61"/>
      <c r="TLN6" s="61"/>
      <c r="TLO6" s="61"/>
      <c r="TLP6" s="61"/>
      <c r="TLQ6" s="61"/>
      <c r="TLR6" s="61"/>
      <c r="TLS6" s="61"/>
      <c r="TLT6" s="61"/>
      <c r="TLU6" s="61"/>
      <c r="TLV6" s="61"/>
      <c r="TLW6" s="61"/>
      <c r="TLX6" s="61"/>
      <c r="TLY6" s="61"/>
      <c r="TLZ6" s="61"/>
      <c r="TMA6" s="61"/>
      <c r="TMB6" s="61"/>
      <c r="TMC6" s="61"/>
      <c r="TMD6" s="61"/>
      <c r="TME6" s="61"/>
      <c r="TMF6" s="61"/>
      <c r="TMG6" s="61"/>
      <c r="TMH6" s="61"/>
      <c r="TMI6" s="61"/>
      <c r="TMJ6" s="61"/>
      <c r="TMK6" s="61"/>
      <c r="TML6" s="61"/>
      <c r="TMM6" s="61"/>
      <c r="TMN6" s="61"/>
      <c r="TMO6" s="61"/>
      <c r="TMP6" s="61"/>
      <c r="TMQ6" s="61"/>
      <c r="TMR6" s="61"/>
      <c r="TMS6" s="61"/>
      <c r="TMT6" s="61"/>
      <c r="TMU6" s="61"/>
      <c r="TMV6" s="61"/>
      <c r="TMW6" s="61"/>
      <c r="TMX6" s="61"/>
      <c r="TMY6" s="61"/>
      <c r="TMZ6" s="61"/>
      <c r="TNA6" s="61"/>
      <c r="TNB6" s="61"/>
      <c r="TNC6" s="61"/>
      <c r="TND6" s="61"/>
      <c r="TNE6" s="61"/>
      <c r="TNF6" s="61"/>
      <c r="TNG6" s="61"/>
      <c r="TNH6" s="61"/>
      <c r="TNI6" s="61"/>
      <c r="TNJ6" s="61"/>
      <c r="TNK6" s="61"/>
      <c r="TNL6" s="61"/>
      <c r="TNM6" s="61"/>
      <c r="TNN6" s="61"/>
      <c r="TNO6" s="61"/>
      <c r="TNP6" s="61"/>
      <c r="TNQ6" s="61"/>
      <c r="TNR6" s="61"/>
      <c r="TNS6" s="61"/>
      <c r="TNT6" s="61"/>
      <c r="TNU6" s="61"/>
      <c r="TNV6" s="61"/>
      <c r="TNW6" s="61"/>
      <c r="TNX6" s="61"/>
      <c r="TNY6" s="61"/>
      <c r="TNZ6" s="61"/>
      <c r="TOA6" s="61"/>
      <c r="TOB6" s="61"/>
      <c r="TOC6" s="61"/>
      <c r="TOD6" s="61"/>
      <c r="TOE6" s="61"/>
      <c r="TOF6" s="61"/>
      <c r="TOG6" s="61"/>
      <c r="TOH6" s="61"/>
      <c r="TOI6" s="61"/>
      <c r="TOJ6" s="61"/>
      <c r="TOK6" s="61"/>
      <c r="TOL6" s="61"/>
      <c r="TOM6" s="61"/>
      <c r="TON6" s="61"/>
      <c r="TOO6" s="61"/>
      <c r="TOP6" s="61"/>
      <c r="TOQ6" s="61"/>
      <c r="TOR6" s="61"/>
      <c r="TOS6" s="61"/>
      <c r="TOT6" s="61"/>
      <c r="TOU6" s="61"/>
      <c r="TOV6" s="61"/>
      <c r="TOW6" s="61"/>
      <c r="TOX6" s="61"/>
      <c r="TOY6" s="61"/>
      <c r="TOZ6" s="61"/>
      <c r="TPA6" s="61"/>
      <c r="TPB6" s="61"/>
      <c r="TPC6" s="61"/>
      <c r="TPD6" s="61"/>
      <c r="TPE6" s="61"/>
      <c r="TPF6" s="61"/>
      <c r="TPG6" s="61"/>
      <c r="TPH6" s="61"/>
      <c r="TPI6" s="61"/>
      <c r="TPJ6" s="61"/>
      <c r="TPK6" s="61"/>
      <c r="TPL6" s="61"/>
      <c r="TPM6" s="61"/>
      <c r="TPN6" s="61"/>
      <c r="TPO6" s="61"/>
      <c r="TPP6" s="61"/>
      <c r="TPQ6" s="61"/>
      <c r="TPR6" s="61"/>
      <c r="TPS6" s="61"/>
      <c r="TPT6" s="61"/>
      <c r="TPU6" s="61"/>
      <c r="TPV6" s="61"/>
      <c r="TPW6" s="61"/>
      <c r="TPX6" s="61"/>
      <c r="TPY6" s="61"/>
      <c r="TPZ6" s="61"/>
      <c r="TQA6" s="61"/>
      <c r="TQB6" s="61"/>
      <c r="TQC6" s="61"/>
      <c r="TQD6" s="61"/>
      <c r="TQE6" s="61"/>
      <c r="TQF6" s="61"/>
      <c r="TQG6" s="61"/>
      <c r="TQH6" s="61"/>
      <c r="TQI6" s="61"/>
      <c r="TQJ6" s="61"/>
      <c r="TQK6" s="61"/>
      <c r="TQL6" s="61"/>
      <c r="TQM6" s="61"/>
      <c r="TQN6" s="61"/>
      <c r="TQO6" s="61"/>
      <c r="TQP6" s="61"/>
      <c r="TQQ6" s="61"/>
      <c r="TQR6" s="61"/>
      <c r="TQS6" s="61"/>
      <c r="TQT6" s="61"/>
      <c r="TQU6" s="61"/>
      <c r="TQV6" s="61"/>
      <c r="TQW6" s="61"/>
      <c r="TQX6" s="61"/>
      <c r="TQY6" s="61"/>
      <c r="TQZ6" s="61"/>
      <c r="TRA6" s="61"/>
      <c r="TRB6" s="61"/>
      <c r="TRC6" s="61"/>
      <c r="TRD6" s="61"/>
      <c r="TRE6" s="61"/>
      <c r="TRF6" s="61"/>
      <c r="TRG6" s="61"/>
      <c r="TRH6" s="61"/>
      <c r="TRI6" s="61"/>
      <c r="TRJ6" s="61"/>
      <c r="TRK6" s="61"/>
      <c r="TRL6" s="61"/>
      <c r="TRM6" s="61"/>
      <c r="TRN6" s="61"/>
      <c r="TRO6" s="61"/>
      <c r="TRP6" s="61"/>
      <c r="TRQ6" s="61"/>
      <c r="TRR6" s="61"/>
      <c r="TRS6" s="61"/>
      <c r="TRT6" s="61"/>
      <c r="TRU6" s="61"/>
      <c r="TRV6" s="61"/>
      <c r="TRW6" s="61"/>
      <c r="TRX6" s="61"/>
      <c r="TRY6" s="61"/>
      <c r="TRZ6" s="61"/>
      <c r="TSA6" s="61"/>
      <c r="TSB6" s="61"/>
      <c r="TSC6" s="61"/>
      <c r="TSD6" s="61"/>
      <c r="TSE6" s="61"/>
      <c r="TSF6" s="61"/>
      <c r="TSG6" s="61"/>
      <c r="TSH6" s="61"/>
      <c r="TSI6" s="61"/>
      <c r="TSJ6" s="61"/>
      <c r="TSK6" s="61"/>
      <c r="TSL6" s="61"/>
      <c r="TSM6" s="61"/>
      <c r="TSN6" s="61"/>
      <c r="TSO6" s="61"/>
      <c r="TSP6" s="61"/>
      <c r="TSQ6" s="61"/>
      <c r="TSR6" s="61"/>
      <c r="TSS6" s="61"/>
      <c r="TST6" s="61"/>
      <c r="TSU6" s="61"/>
      <c r="TSV6" s="61"/>
      <c r="TSW6" s="61"/>
      <c r="TSX6" s="61"/>
      <c r="TSY6" s="61"/>
      <c r="TSZ6" s="61"/>
      <c r="TTA6" s="61"/>
      <c r="TTB6" s="61"/>
      <c r="TTC6" s="61"/>
      <c r="TTD6" s="61"/>
      <c r="TTE6" s="61"/>
      <c r="TTF6" s="61"/>
      <c r="TTG6" s="61"/>
      <c r="TTH6" s="61"/>
      <c r="TTI6" s="61"/>
      <c r="TTJ6" s="61"/>
      <c r="TTK6" s="61"/>
      <c r="TTL6" s="61"/>
      <c r="TTM6" s="61"/>
      <c r="TTN6" s="61"/>
      <c r="TTO6" s="61"/>
      <c r="TTP6" s="61"/>
      <c r="TTQ6" s="61"/>
      <c r="TTR6" s="61"/>
      <c r="TTS6" s="61"/>
      <c r="TTT6" s="61"/>
      <c r="TTU6" s="61"/>
      <c r="TTV6" s="61"/>
      <c r="TTW6" s="61"/>
      <c r="TTX6" s="61"/>
      <c r="TTY6" s="61"/>
      <c r="TTZ6" s="61"/>
      <c r="TUA6" s="61"/>
      <c r="TUB6" s="61"/>
      <c r="TUC6" s="61"/>
      <c r="TUD6" s="61"/>
      <c r="TUE6" s="61"/>
      <c r="TUF6" s="61"/>
      <c r="TUG6" s="61"/>
      <c r="TUH6" s="61"/>
      <c r="TUI6" s="61"/>
      <c r="TUJ6" s="61"/>
      <c r="TUK6" s="61"/>
      <c r="TUL6" s="61"/>
      <c r="TUM6" s="61"/>
      <c r="TUN6" s="61"/>
      <c r="TUO6" s="61"/>
      <c r="TUP6" s="61"/>
      <c r="TUQ6" s="61"/>
      <c r="TUR6" s="61"/>
      <c r="TUS6" s="61"/>
      <c r="TUT6" s="61"/>
      <c r="TUU6" s="61"/>
      <c r="TUV6" s="61"/>
      <c r="TUW6" s="61"/>
      <c r="TUX6" s="61"/>
      <c r="TUY6" s="61"/>
      <c r="TUZ6" s="61"/>
      <c r="TVA6" s="61"/>
      <c r="TVB6" s="61"/>
      <c r="TVC6" s="61"/>
      <c r="TVD6" s="61"/>
      <c r="TVE6" s="61"/>
      <c r="TVF6" s="61"/>
      <c r="TVG6" s="61"/>
      <c r="TVH6" s="61"/>
      <c r="TVI6" s="61"/>
      <c r="TVJ6" s="61"/>
      <c r="TVK6" s="61"/>
      <c r="TVL6" s="61"/>
      <c r="TVM6" s="61"/>
      <c r="TVN6" s="61"/>
      <c r="TVO6" s="61"/>
      <c r="TVP6" s="61"/>
      <c r="TVQ6" s="61"/>
      <c r="TVR6" s="61"/>
      <c r="TVS6" s="61"/>
      <c r="TVT6" s="61"/>
      <c r="TVU6" s="61"/>
      <c r="TVV6" s="61"/>
      <c r="TVW6" s="61"/>
      <c r="TVX6" s="61"/>
      <c r="TVY6" s="61"/>
      <c r="TVZ6" s="61"/>
      <c r="TWA6" s="61"/>
      <c r="TWB6" s="61"/>
      <c r="TWC6" s="61"/>
      <c r="TWD6" s="61"/>
      <c r="TWE6" s="61"/>
      <c r="TWF6" s="61"/>
      <c r="TWG6" s="61"/>
      <c r="TWH6" s="61"/>
      <c r="TWI6" s="61"/>
      <c r="TWJ6" s="61"/>
      <c r="TWK6" s="61"/>
      <c r="TWL6" s="61"/>
      <c r="TWM6" s="61"/>
      <c r="TWN6" s="61"/>
      <c r="TWO6" s="61"/>
      <c r="TWP6" s="61"/>
      <c r="TWQ6" s="61"/>
      <c r="TWR6" s="61"/>
      <c r="TWS6" s="61"/>
      <c r="TWT6" s="61"/>
      <c r="TWU6" s="61"/>
      <c r="TWV6" s="61"/>
      <c r="TWW6" s="61"/>
      <c r="TWX6" s="61"/>
      <c r="TWY6" s="61"/>
      <c r="TWZ6" s="61"/>
      <c r="TXA6" s="61"/>
      <c r="TXB6" s="61"/>
      <c r="TXC6" s="61"/>
      <c r="TXD6" s="61"/>
      <c r="TXE6" s="61"/>
      <c r="TXF6" s="61"/>
      <c r="TXG6" s="61"/>
      <c r="TXH6" s="61"/>
      <c r="TXI6" s="61"/>
      <c r="TXJ6" s="61"/>
      <c r="TXK6" s="61"/>
      <c r="TXL6" s="61"/>
      <c r="TXM6" s="61"/>
      <c r="TXN6" s="61"/>
      <c r="TXO6" s="61"/>
      <c r="TXP6" s="61"/>
      <c r="TXQ6" s="61"/>
      <c r="TXR6" s="61"/>
      <c r="TXS6" s="61"/>
      <c r="TXT6" s="61"/>
      <c r="TXU6" s="61"/>
      <c r="TXV6" s="61"/>
      <c r="TXW6" s="61"/>
      <c r="TXX6" s="61"/>
      <c r="TXY6" s="61"/>
      <c r="TXZ6" s="61"/>
      <c r="TYA6" s="61"/>
      <c r="TYB6" s="61"/>
      <c r="TYC6" s="61"/>
      <c r="TYD6" s="61"/>
      <c r="TYE6" s="61"/>
      <c r="TYF6" s="61"/>
      <c r="TYG6" s="61"/>
      <c r="TYH6" s="61"/>
      <c r="TYI6" s="61"/>
      <c r="TYJ6" s="61"/>
      <c r="TYK6" s="61"/>
      <c r="TYL6" s="61"/>
      <c r="TYM6" s="61"/>
      <c r="TYN6" s="61"/>
      <c r="TYO6" s="61"/>
      <c r="TYP6" s="61"/>
      <c r="TYQ6" s="61"/>
      <c r="TYR6" s="61"/>
      <c r="TYS6" s="61"/>
      <c r="TYT6" s="61"/>
      <c r="TYU6" s="61"/>
      <c r="TYV6" s="61"/>
      <c r="TYW6" s="61"/>
      <c r="TYX6" s="61"/>
      <c r="TYY6" s="61"/>
      <c r="TYZ6" s="61"/>
      <c r="TZA6" s="61"/>
      <c r="TZB6" s="61"/>
      <c r="TZC6" s="61"/>
      <c r="TZD6" s="61"/>
      <c r="TZE6" s="61"/>
      <c r="TZF6" s="61"/>
      <c r="TZG6" s="61"/>
      <c r="TZH6" s="61"/>
      <c r="TZI6" s="61"/>
      <c r="TZJ6" s="61"/>
      <c r="TZK6" s="61"/>
      <c r="TZL6" s="61"/>
      <c r="TZM6" s="61"/>
      <c r="TZN6" s="61"/>
      <c r="TZO6" s="61"/>
      <c r="TZP6" s="61"/>
      <c r="TZQ6" s="61"/>
      <c r="TZR6" s="61"/>
      <c r="TZS6" s="61"/>
      <c r="TZT6" s="61"/>
      <c r="TZU6" s="61"/>
      <c r="TZV6" s="61"/>
      <c r="TZW6" s="61"/>
      <c r="TZX6" s="61"/>
      <c r="TZY6" s="61"/>
      <c r="TZZ6" s="61"/>
      <c r="UAA6" s="61"/>
      <c r="UAB6" s="61"/>
      <c r="UAC6" s="61"/>
      <c r="UAD6" s="61"/>
      <c r="UAE6" s="61"/>
      <c r="UAF6" s="61"/>
      <c r="UAG6" s="61"/>
      <c r="UAH6" s="61"/>
      <c r="UAI6" s="61"/>
      <c r="UAJ6" s="61"/>
      <c r="UAK6" s="61"/>
      <c r="UAL6" s="61"/>
      <c r="UAM6" s="61"/>
      <c r="UAN6" s="61"/>
      <c r="UAO6" s="61"/>
      <c r="UAP6" s="61"/>
      <c r="UAQ6" s="61"/>
      <c r="UAR6" s="61"/>
      <c r="UAS6" s="61"/>
      <c r="UAT6" s="61"/>
      <c r="UAU6" s="61"/>
      <c r="UAV6" s="61"/>
      <c r="UAW6" s="61"/>
      <c r="UAX6" s="61"/>
      <c r="UAY6" s="61"/>
      <c r="UAZ6" s="61"/>
      <c r="UBA6" s="61"/>
      <c r="UBB6" s="61"/>
      <c r="UBC6" s="61"/>
      <c r="UBD6" s="61"/>
      <c r="UBE6" s="61"/>
      <c r="UBF6" s="61"/>
      <c r="UBG6" s="61"/>
      <c r="UBH6" s="61"/>
      <c r="UBI6" s="61"/>
      <c r="UBJ6" s="61"/>
      <c r="UBK6" s="61"/>
      <c r="UBL6" s="61"/>
      <c r="UBM6" s="61"/>
      <c r="UBN6" s="61"/>
      <c r="UBO6" s="61"/>
      <c r="UBP6" s="61"/>
      <c r="UBQ6" s="61"/>
      <c r="UBR6" s="61"/>
      <c r="UBS6" s="61"/>
      <c r="UBT6" s="61"/>
      <c r="UBU6" s="61"/>
      <c r="UBV6" s="61"/>
      <c r="UBW6" s="61"/>
      <c r="UBX6" s="61"/>
      <c r="UBY6" s="61"/>
      <c r="UBZ6" s="61"/>
      <c r="UCA6" s="61"/>
      <c r="UCB6" s="61"/>
      <c r="UCC6" s="61"/>
      <c r="UCD6" s="61"/>
      <c r="UCE6" s="61"/>
      <c r="UCF6" s="61"/>
      <c r="UCG6" s="61"/>
      <c r="UCH6" s="61"/>
      <c r="UCI6" s="61"/>
      <c r="UCJ6" s="61"/>
      <c r="UCK6" s="61"/>
      <c r="UCL6" s="61"/>
      <c r="UCM6" s="61"/>
      <c r="UCN6" s="61"/>
      <c r="UCO6" s="61"/>
      <c r="UCP6" s="61"/>
      <c r="UCQ6" s="61"/>
      <c r="UCR6" s="61"/>
      <c r="UCS6" s="61"/>
      <c r="UCT6" s="61"/>
      <c r="UCU6" s="61"/>
      <c r="UCV6" s="61"/>
      <c r="UCW6" s="61"/>
      <c r="UCX6" s="61"/>
      <c r="UCY6" s="61"/>
      <c r="UCZ6" s="61"/>
      <c r="UDA6" s="61"/>
      <c r="UDB6" s="61"/>
      <c r="UDC6" s="61"/>
      <c r="UDD6" s="61"/>
      <c r="UDE6" s="61"/>
      <c r="UDF6" s="61"/>
      <c r="UDG6" s="61"/>
      <c r="UDH6" s="61"/>
      <c r="UDI6" s="61"/>
      <c r="UDJ6" s="61"/>
      <c r="UDK6" s="61"/>
      <c r="UDL6" s="61"/>
      <c r="UDM6" s="61"/>
      <c r="UDN6" s="61"/>
      <c r="UDO6" s="61"/>
      <c r="UDP6" s="61"/>
      <c r="UDQ6" s="61"/>
      <c r="UDR6" s="61"/>
      <c r="UDS6" s="61"/>
      <c r="UDT6" s="61"/>
      <c r="UDU6" s="61"/>
      <c r="UDV6" s="61"/>
      <c r="UDW6" s="61"/>
      <c r="UDX6" s="61"/>
      <c r="UDY6" s="61"/>
      <c r="UDZ6" s="61"/>
      <c r="UEA6" s="61"/>
      <c r="UEB6" s="61"/>
      <c r="UEC6" s="61"/>
      <c r="UED6" s="61"/>
      <c r="UEE6" s="61"/>
      <c r="UEF6" s="61"/>
      <c r="UEG6" s="61"/>
      <c r="UEH6" s="61"/>
      <c r="UEI6" s="61"/>
      <c r="UEJ6" s="61"/>
      <c r="UEK6" s="61"/>
      <c r="UEL6" s="61"/>
      <c r="UEM6" s="61"/>
      <c r="UEN6" s="61"/>
      <c r="UEO6" s="61"/>
      <c r="UEP6" s="61"/>
      <c r="UEQ6" s="61"/>
      <c r="UER6" s="61"/>
      <c r="UES6" s="61"/>
      <c r="UET6" s="61"/>
      <c r="UEU6" s="61"/>
      <c r="UEV6" s="61"/>
      <c r="UEW6" s="61"/>
      <c r="UEX6" s="61"/>
      <c r="UEY6" s="61"/>
      <c r="UEZ6" s="61"/>
      <c r="UFA6" s="61"/>
      <c r="UFB6" s="61"/>
      <c r="UFC6" s="61"/>
      <c r="UFD6" s="61"/>
      <c r="UFE6" s="61"/>
      <c r="UFF6" s="61"/>
      <c r="UFG6" s="61"/>
      <c r="UFH6" s="61"/>
      <c r="UFI6" s="61"/>
      <c r="UFJ6" s="61"/>
      <c r="UFK6" s="61"/>
      <c r="UFL6" s="61"/>
      <c r="UFM6" s="61"/>
      <c r="UFN6" s="61"/>
      <c r="UFO6" s="61"/>
      <c r="UFP6" s="61"/>
      <c r="UFQ6" s="61"/>
      <c r="UFR6" s="61"/>
      <c r="UFS6" s="61"/>
      <c r="UFT6" s="61"/>
      <c r="UFU6" s="61"/>
      <c r="UFV6" s="61"/>
      <c r="UFW6" s="61"/>
      <c r="UFX6" s="61"/>
      <c r="UFY6" s="61"/>
      <c r="UFZ6" s="61"/>
      <c r="UGA6" s="61"/>
      <c r="UGB6" s="61"/>
      <c r="UGC6" s="61"/>
      <c r="UGD6" s="61"/>
      <c r="UGE6" s="61"/>
      <c r="UGF6" s="61"/>
      <c r="UGG6" s="61"/>
      <c r="UGH6" s="61"/>
      <c r="UGI6" s="61"/>
      <c r="UGJ6" s="61"/>
      <c r="UGK6" s="61"/>
      <c r="UGL6" s="61"/>
      <c r="UGM6" s="61"/>
      <c r="UGN6" s="61"/>
      <c r="UGO6" s="61"/>
      <c r="UGP6" s="61"/>
      <c r="UGQ6" s="61"/>
      <c r="UGR6" s="61"/>
      <c r="UGS6" s="61"/>
      <c r="UGT6" s="61"/>
      <c r="UGU6" s="61"/>
      <c r="UGV6" s="61"/>
      <c r="UGW6" s="61"/>
      <c r="UGX6" s="61"/>
      <c r="UGY6" s="61"/>
      <c r="UGZ6" s="61"/>
      <c r="UHA6" s="61"/>
      <c r="UHB6" s="61"/>
      <c r="UHC6" s="61"/>
      <c r="UHD6" s="61"/>
      <c r="UHE6" s="61"/>
      <c r="UHF6" s="61"/>
      <c r="UHG6" s="61"/>
      <c r="UHH6" s="61"/>
      <c r="UHI6" s="61"/>
      <c r="UHJ6" s="61"/>
      <c r="UHK6" s="61"/>
      <c r="UHL6" s="61"/>
      <c r="UHM6" s="61"/>
      <c r="UHN6" s="61"/>
      <c r="UHO6" s="61"/>
      <c r="UHP6" s="61"/>
      <c r="UHQ6" s="61"/>
      <c r="UHR6" s="61"/>
      <c r="UHS6" s="61"/>
      <c r="UHT6" s="61"/>
      <c r="UHU6" s="61"/>
      <c r="UHV6" s="61"/>
      <c r="UHW6" s="61"/>
      <c r="UHX6" s="61"/>
      <c r="UHY6" s="61"/>
      <c r="UHZ6" s="61"/>
      <c r="UIA6" s="61"/>
      <c r="UIB6" s="61"/>
      <c r="UIC6" s="61"/>
      <c r="UID6" s="61"/>
      <c r="UIE6" s="61"/>
      <c r="UIF6" s="61"/>
      <c r="UIG6" s="61"/>
      <c r="UIH6" s="61"/>
      <c r="UII6" s="61"/>
      <c r="UIJ6" s="61"/>
      <c r="UIK6" s="61"/>
      <c r="UIL6" s="61"/>
      <c r="UIM6" s="61"/>
      <c r="UIN6" s="61"/>
      <c r="UIO6" s="61"/>
      <c r="UIP6" s="61"/>
      <c r="UIQ6" s="61"/>
      <c r="UIR6" s="61"/>
      <c r="UIS6" s="61"/>
      <c r="UIT6" s="61"/>
      <c r="UIU6" s="61"/>
      <c r="UIV6" s="61"/>
      <c r="UIW6" s="61"/>
      <c r="UIX6" s="61"/>
      <c r="UIY6" s="61"/>
      <c r="UIZ6" s="61"/>
      <c r="UJA6" s="61"/>
      <c r="UJB6" s="61"/>
      <c r="UJC6" s="61"/>
      <c r="UJD6" s="61"/>
      <c r="UJE6" s="61"/>
      <c r="UJF6" s="61"/>
      <c r="UJG6" s="61"/>
      <c r="UJH6" s="61"/>
      <c r="UJI6" s="61"/>
      <c r="UJJ6" s="61"/>
      <c r="UJK6" s="61"/>
      <c r="UJL6" s="61"/>
      <c r="UJM6" s="61"/>
      <c r="UJN6" s="61"/>
      <c r="UJO6" s="61"/>
      <c r="UJP6" s="61"/>
      <c r="UJQ6" s="61"/>
      <c r="UJR6" s="61"/>
      <c r="UJS6" s="61"/>
      <c r="UJT6" s="61"/>
      <c r="UJU6" s="61"/>
      <c r="UJV6" s="61"/>
      <c r="UJW6" s="61"/>
      <c r="UJX6" s="61"/>
      <c r="UJY6" s="61"/>
      <c r="UJZ6" s="61"/>
      <c r="UKA6" s="61"/>
      <c r="UKB6" s="61"/>
      <c r="UKC6" s="61"/>
      <c r="UKD6" s="61"/>
      <c r="UKE6" s="61"/>
      <c r="UKF6" s="61"/>
      <c r="UKG6" s="61"/>
      <c r="UKH6" s="61"/>
      <c r="UKI6" s="61"/>
      <c r="UKJ6" s="61"/>
      <c r="UKK6" s="61"/>
      <c r="UKL6" s="61"/>
      <c r="UKM6" s="61"/>
      <c r="UKN6" s="61"/>
      <c r="UKO6" s="61"/>
      <c r="UKP6" s="61"/>
      <c r="UKQ6" s="61"/>
      <c r="UKR6" s="61"/>
      <c r="UKS6" s="61"/>
      <c r="UKT6" s="61"/>
      <c r="UKU6" s="61"/>
      <c r="UKV6" s="61"/>
      <c r="UKW6" s="61"/>
      <c r="UKX6" s="61"/>
      <c r="UKY6" s="61"/>
      <c r="UKZ6" s="61"/>
      <c r="ULA6" s="61"/>
      <c r="ULB6" s="61"/>
      <c r="ULC6" s="61"/>
      <c r="ULD6" s="61"/>
      <c r="ULE6" s="61"/>
      <c r="ULF6" s="61"/>
      <c r="ULG6" s="61"/>
      <c r="ULH6" s="61"/>
      <c r="ULI6" s="61"/>
      <c r="ULJ6" s="61"/>
      <c r="ULK6" s="61"/>
      <c r="ULL6" s="61"/>
      <c r="ULM6" s="61"/>
      <c r="ULN6" s="61"/>
      <c r="ULO6" s="61"/>
      <c r="ULP6" s="61"/>
      <c r="ULQ6" s="61"/>
      <c r="ULR6" s="61"/>
      <c r="ULS6" s="61"/>
      <c r="ULT6" s="61"/>
      <c r="ULU6" s="61"/>
      <c r="ULV6" s="61"/>
      <c r="ULW6" s="61"/>
      <c r="ULX6" s="61"/>
      <c r="ULY6" s="61"/>
      <c r="ULZ6" s="61"/>
      <c r="UMA6" s="61"/>
      <c r="UMB6" s="61"/>
      <c r="UMC6" s="61"/>
      <c r="UMD6" s="61"/>
      <c r="UME6" s="61"/>
      <c r="UMF6" s="61"/>
      <c r="UMG6" s="61"/>
      <c r="UMH6" s="61"/>
      <c r="UMI6" s="61"/>
      <c r="UMJ6" s="61"/>
      <c r="UMK6" s="61"/>
      <c r="UML6" s="61"/>
      <c r="UMM6" s="61"/>
      <c r="UMN6" s="61"/>
      <c r="UMO6" s="61"/>
      <c r="UMP6" s="61"/>
      <c r="UMQ6" s="61"/>
      <c r="UMR6" s="61"/>
      <c r="UMS6" s="61"/>
      <c r="UMT6" s="61"/>
      <c r="UMU6" s="61"/>
      <c r="UMV6" s="61"/>
      <c r="UMW6" s="61"/>
      <c r="UMX6" s="61"/>
      <c r="UMY6" s="61"/>
      <c r="UMZ6" s="61"/>
      <c r="UNA6" s="61"/>
      <c r="UNB6" s="61"/>
      <c r="UNC6" s="61"/>
      <c r="UND6" s="61"/>
      <c r="UNE6" s="61"/>
      <c r="UNF6" s="61"/>
      <c r="UNG6" s="61"/>
      <c r="UNH6" s="61"/>
      <c r="UNI6" s="61"/>
      <c r="UNJ6" s="61"/>
      <c r="UNK6" s="61"/>
      <c r="UNL6" s="61"/>
      <c r="UNM6" s="61"/>
      <c r="UNN6" s="61"/>
      <c r="UNO6" s="61"/>
      <c r="UNP6" s="61"/>
      <c r="UNQ6" s="61"/>
      <c r="UNR6" s="61"/>
      <c r="UNS6" s="61"/>
      <c r="UNT6" s="61"/>
      <c r="UNU6" s="61"/>
      <c r="UNV6" s="61"/>
      <c r="UNW6" s="61"/>
      <c r="UNX6" s="61"/>
      <c r="UNY6" s="61"/>
      <c r="UNZ6" s="61"/>
      <c r="UOA6" s="61"/>
      <c r="UOB6" s="61"/>
      <c r="UOC6" s="61"/>
      <c r="UOD6" s="61"/>
      <c r="UOE6" s="61"/>
      <c r="UOF6" s="61"/>
      <c r="UOG6" s="61"/>
      <c r="UOH6" s="61"/>
      <c r="UOI6" s="61"/>
      <c r="UOJ6" s="61"/>
      <c r="UOK6" s="61"/>
      <c r="UOL6" s="61"/>
      <c r="UOM6" s="61"/>
      <c r="UON6" s="61"/>
      <c r="UOO6" s="61"/>
      <c r="UOP6" s="61"/>
      <c r="UOQ6" s="61"/>
      <c r="UOR6" s="61"/>
      <c r="UOS6" s="61"/>
      <c r="UOT6" s="61"/>
      <c r="UOU6" s="61"/>
      <c r="UOV6" s="61"/>
      <c r="UOW6" s="61"/>
      <c r="UOX6" s="61"/>
      <c r="UOY6" s="61"/>
      <c r="UOZ6" s="61"/>
      <c r="UPA6" s="61"/>
      <c r="UPB6" s="61"/>
      <c r="UPC6" s="61"/>
      <c r="UPD6" s="61"/>
      <c r="UPE6" s="61"/>
      <c r="UPF6" s="61"/>
      <c r="UPG6" s="61"/>
      <c r="UPH6" s="61"/>
      <c r="UPI6" s="61"/>
      <c r="UPJ6" s="61"/>
      <c r="UPK6" s="61"/>
      <c r="UPL6" s="61"/>
      <c r="UPM6" s="61"/>
      <c r="UPN6" s="61"/>
      <c r="UPO6" s="61"/>
      <c r="UPP6" s="61"/>
      <c r="UPQ6" s="61"/>
      <c r="UPR6" s="61"/>
      <c r="UPS6" s="61"/>
      <c r="UPT6" s="61"/>
      <c r="UPU6" s="61"/>
      <c r="UPV6" s="61"/>
      <c r="UPW6" s="61"/>
      <c r="UPX6" s="61"/>
      <c r="UPY6" s="61"/>
      <c r="UPZ6" s="61"/>
      <c r="UQA6" s="61"/>
      <c r="UQB6" s="61"/>
      <c r="UQC6" s="61"/>
      <c r="UQD6" s="61"/>
      <c r="UQE6" s="61"/>
      <c r="UQF6" s="61"/>
      <c r="UQG6" s="61"/>
      <c r="UQH6" s="61"/>
      <c r="UQI6" s="61"/>
      <c r="UQJ6" s="61"/>
      <c r="UQK6" s="61"/>
      <c r="UQL6" s="61"/>
      <c r="UQM6" s="61"/>
      <c r="UQN6" s="61"/>
      <c r="UQO6" s="61"/>
      <c r="UQP6" s="61"/>
      <c r="UQQ6" s="61"/>
      <c r="UQR6" s="61"/>
      <c r="UQS6" s="61"/>
      <c r="UQT6" s="61"/>
      <c r="UQU6" s="61"/>
      <c r="UQV6" s="61"/>
      <c r="UQW6" s="61"/>
      <c r="UQX6" s="61"/>
      <c r="UQY6" s="61"/>
      <c r="UQZ6" s="61"/>
      <c r="URA6" s="61"/>
      <c r="URB6" s="61"/>
      <c r="URC6" s="61"/>
      <c r="URD6" s="61"/>
      <c r="URE6" s="61"/>
      <c r="URF6" s="61"/>
      <c r="URG6" s="61"/>
      <c r="URH6" s="61"/>
      <c r="URI6" s="61"/>
      <c r="URJ6" s="61"/>
      <c r="URK6" s="61"/>
      <c r="URL6" s="61"/>
      <c r="URM6" s="61"/>
      <c r="URN6" s="61"/>
      <c r="URO6" s="61"/>
      <c r="URP6" s="61"/>
      <c r="URQ6" s="61"/>
      <c r="URR6" s="61"/>
      <c r="URS6" s="61"/>
      <c r="URT6" s="61"/>
      <c r="URU6" s="61"/>
      <c r="URV6" s="61"/>
      <c r="URW6" s="61"/>
      <c r="URX6" s="61"/>
      <c r="URY6" s="61"/>
      <c r="URZ6" s="61"/>
      <c r="USA6" s="61"/>
      <c r="USB6" s="61"/>
      <c r="USC6" s="61"/>
      <c r="USD6" s="61"/>
      <c r="USE6" s="61"/>
      <c r="USF6" s="61"/>
      <c r="USG6" s="61"/>
      <c r="USH6" s="61"/>
      <c r="USI6" s="61"/>
      <c r="USJ6" s="61"/>
      <c r="USK6" s="61"/>
      <c r="USL6" s="61"/>
      <c r="USM6" s="61"/>
      <c r="USN6" s="61"/>
      <c r="USO6" s="61"/>
      <c r="USP6" s="61"/>
      <c r="USQ6" s="61"/>
      <c r="USR6" s="61"/>
      <c r="USS6" s="61"/>
      <c r="UST6" s="61"/>
      <c r="USU6" s="61"/>
      <c r="USV6" s="61"/>
      <c r="USW6" s="61"/>
      <c r="USX6" s="61"/>
      <c r="USY6" s="61"/>
      <c r="USZ6" s="61"/>
      <c r="UTA6" s="61"/>
      <c r="UTB6" s="61"/>
      <c r="UTC6" s="61"/>
      <c r="UTD6" s="61"/>
      <c r="UTE6" s="61"/>
      <c r="UTF6" s="61"/>
      <c r="UTG6" s="61"/>
      <c r="UTH6" s="61"/>
      <c r="UTI6" s="61"/>
      <c r="UTJ6" s="61"/>
      <c r="UTK6" s="61"/>
      <c r="UTL6" s="61"/>
      <c r="UTM6" s="61"/>
      <c r="UTN6" s="61"/>
      <c r="UTO6" s="61"/>
      <c r="UTP6" s="61"/>
      <c r="UTQ6" s="61"/>
      <c r="UTR6" s="61"/>
      <c r="UTS6" s="61"/>
      <c r="UTT6" s="61"/>
      <c r="UTU6" s="61"/>
      <c r="UTV6" s="61"/>
      <c r="UTW6" s="61"/>
      <c r="UTX6" s="61"/>
      <c r="UTY6" s="61"/>
      <c r="UTZ6" s="61"/>
      <c r="UUA6" s="61"/>
      <c r="UUB6" s="61"/>
      <c r="UUC6" s="61"/>
      <c r="UUD6" s="61"/>
      <c r="UUE6" s="61"/>
      <c r="UUF6" s="61"/>
      <c r="UUG6" s="61"/>
      <c r="UUH6" s="61"/>
      <c r="UUI6" s="61"/>
      <c r="UUJ6" s="61"/>
      <c r="UUK6" s="61"/>
      <c r="UUL6" s="61"/>
      <c r="UUM6" s="61"/>
      <c r="UUN6" s="61"/>
      <c r="UUO6" s="61"/>
      <c r="UUP6" s="61"/>
      <c r="UUQ6" s="61"/>
      <c r="UUR6" s="61"/>
      <c r="UUS6" s="61"/>
      <c r="UUT6" s="61"/>
      <c r="UUU6" s="61"/>
      <c r="UUV6" s="61"/>
      <c r="UUW6" s="61"/>
      <c r="UUX6" s="61"/>
      <c r="UUY6" s="61"/>
      <c r="UUZ6" s="61"/>
      <c r="UVA6" s="61"/>
      <c r="UVB6" s="61"/>
      <c r="UVC6" s="61"/>
      <c r="UVD6" s="61"/>
      <c r="UVE6" s="61"/>
      <c r="UVF6" s="61"/>
      <c r="UVG6" s="61"/>
      <c r="UVH6" s="61"/>
      <c r="UVI6" s="61"/>
      <c r="UVJ6" s="61"/>
      <c r="UVK6" s="61"/>
      <c r="UVL6" s="61"/>
      <c r="UVM6" s="61"/>
      <c r="UVN6" s="61"/>
      <c r="UVO6" s="61"/>
      <c r="UVP6" s="61"/>
      <c r="UVQ6" s="61"/>
      <c r="UVR6" s="61"/>
      <c r="UVS6" s="61"/>
      <c r="UVT6" s="61"/>
      <c r="UVU6" s="61"/>
      <c r="UVV6" s="61"/>
      <c r="UVW6" s="61"/>
      <c r="UVX6" s="61"/>
      <c r="UVY6" s="61"/>
      <c r="UVZ6" s="61"/>
      <c r="UWA6" s="61"/>
      <c r="UWB6" s="61"/>
      <c r="UWC6" s="61"/>
      <c r="UWD6" s="61"/>
      <c r="UWE6" s="61"/>
      <c r="UWF6" s="61"/>
      <c r="UWG6" s="61"/>
      <c r="UWH6" s="61"/>
      <c r="UWI6" s="61"/>
      <c r="UWJ6" s="61"/>
      <c r="UWK6" s="61"/>
      <c r="UWL6" s="61"/>
      <c r="UWM6" s="61"/>
      <c r="UWN6" s="61"/>
      <c r="UWO6" s="61"/>
      <c r="UWP6" s="61"/>
      <c r="UWQ6" s="61"/>
      <c r="UWR6" s="61"/>
      <c r="UWS6" s="61"/>
      <c r="UWT6" s="61"/>
      <c r="UWU6" s="61"/>
      <c r="UWV6" s="61"/>
      <c r="UWW6" s="61"/>
      <c r="UWX6" s="61"/>
      <c r="UWY6" s="61"/>
      <c r="UWZ6" s="61"/>
      <c r="UXA6" s="61"/>
      <c r="UXB6" s="61"/>
      <c r="UXC6" s="61"/>
      <c r="UXD6" s="61"/>
      <c r="UXE6" s="61"/>
      <c r="UXF6" s="61"/>
      <c r="UXG6" s="61"/>
      <c r="UXH6" s="61"/>
      <c r="UXI6" s="61"/>
      <c r="UXJ6" s="61"/>
      <c r="UXK6" s="61"/>
      <c r="UXL6" s="61"/>
      <c r="UXM6" s="61"/>
      <c r="UXN6" s="61"/>
      <c r="UXO6" s="61"/>
      <c r="UXP6" s="61"/>
      <c r="UXQ6" s="61"/>
      <c r="UXR6" s="61"/>
      <c r="UXS6" s="61"/>
      <c r="UXT6" s="61"/>
      <c r="UXU6" s="61"/>
      <c r="UXV6" s="61"/>
      <c r="UXW6" s="61"/>
      <c r="UXX6" s="61"/>
      <c r="UXY6" s="61"/>
      <c r="UXZ6" s="61"/>
      <c r="UYA6" s="61"/>
      <c r="UYB6" s="61"/>
      <c r="UYC6" s="61"/>
      <c r="UYD6" s="61"/>
      <c r="UYE6" s="61"/>
      <c r="UYF6" s="61"/>
      <c r="UYG6" s="61"/>
      <c r="UYH6" s="61"/>
      <c r="UYI6" s="61"/>
      <c r="UYJ6" s="61"/>
      <c r="UYK6" s="61"/>
      <c r="UYL6" s="61"/>
      <c r="UYM6" s="61"/>
      <c r="UYN6" s="61"/>
      <c r="UYO6" s="61"/>
      <c r="UYP6" s="61"/>
      <c r="UYQ6" s="61"/>
      <c r="UYR6" s="61"/>
      <c r="UYS6" s="61"/>
      <c r="UYT6" s="61"/>
      <c r="UYU6" s="61"/>
      <c r="UYV6" s="61"/>
      <c r="UYW6" s="61"/>
      <c r="UYX6" s="61"/>
      <c r="UYY6" s="61"/>
      <c r="UYZ6" s="61"/>
      <c r="UZA6" s="61"/>
      <c r="UZB6" s="61"/>
      <c r="UZC6" s="61"/>
      <c r="UZD6" s="61"/>
      <c r="UZE6" s="61"/>
      <c r="UZF6" s="61"/>
      <c r="UZG6" s="61"/>
      <c r="UZH6" s="61"/>
      <c r="UZI6" s="61"/>
      <c r="UZJ6" s="61"/>
      <c r="UZK6" s="61"/>
      <c r="UZL6" s="61"/>
      <c r="UZM6" s="61"/>
      <c r="UZN6" s="61"/>
      <c r="UZO6" s="61"/>
      <c r="UZP6" s="61"/>
      <c r="UZQ6" s="61"/>
      <c r="UZR6" s="61"/>
      <c r="UZS6" s="61"/>
      <c r="UZT6" s="61"/>
      <c r="UZU6" s="61"/>
      <c r="UZV6" s="61"/>
      <c r="UZW6" s="61"/>
      <c r="UZX6" s="61"/>
      <c r="UZY6" s="61"/>
      <c r="UZZ6" s="61"/>
      <c r="VAA6" s="61"/>
      <c r="VAB6" s="61"/>
      <c r="VAC6" s="61"/>
      <c r="VAD6" s="61"/>
      <c r="VAE6" s="61"/>
      <c r="VAF6" s="61"/>
      <c r="VAG6" s="61"/>
      <c r="VAH6" s="61"/>
      <c r="VAI6" s="61"/>
      <c r="VAJ6" s="61"/>
      <c r="VAK6" s="61"/>
      <c r="VAL6" s="61"/>
      <c r="VAM6" s="61"/>
      <c r="VAN6" s="61"/>
      <c r="VAO6" s="61"/>
      <c r="VAP6" s="61"/>
      <c r="VAQ6" s="61"/>
      <c r="VAR6" s="61"/>
      <c r="VAS6" s="61"/>
      <c r="VAT6" s="61"/>
      <c r="VAU6" s="61"/>
      <c r="VAV6" s="61"/>
      <c r="VAW6" s="61"/>
      <c r="VAX6" s="61"/>
      <c r="VAY6" s="61"/>
      <c r="VAZ6" s="61"/>
      <c r="VBA6" s="61"/>
      <c r="VBB6" s="61"/>
      <c r="VBC6" s="61"/>
      <c r="VBD6" s="61"/>
      <c r="VBE6" s="61"/>
      <c r="VBF6" s="61"/>
      <c r="VBG6" s="61"/>
      <c r="VBH6" s="61"/>
      <c r="VBI6" s="61"/>
      <c r="VBJ6" s="61"/>
      <c r="VBK6" s="61"/>
      <c r="VBL6" s="61"/>
      <c r="VBM6" s="61"/>
      <c r="VBN6" s="61"/>
      <c r="VBO6" s="61"/>
      <c r="VBP6" s="61"/>
      <c r="VBQ6" s="61"/>
      <c r="VBR6" s="61"/>
      <c r="VBS6" s="61"/>
      <c r="VBT6" s="61"/>
      <c r="VBU6" s="61"/>
      <c r="VBV6" s="61"/>
      <c r="VBW6" s="61"/>
      <c r="VBX6" s="61"/>
      <c r="VBY6" s="61"/>
      <c r="VBZ6" s="61"/>
      <c r="VCA6" s="61"/>
      <c r="VCB6" s="61"/>
      <c r="VCC6" s="61"/>
      <c r="VCD6" s="61"/>
      <c r="VCE6" s="61"/>
      <c r="VCF6" s="61"/>
      <c r="VCG6" s="61"/>
      <c r="VCH6" s="61"/>
      <c r="VCI6" s="61"/>
      <c r="VCJ6" s="61"/>
      <c r="VCK6" s="61"/>
      <c r="VCL6" s="61"/>
      <c r="VCM6" s="61"/>
      <c r="VCN6" s="61"/>
      <c r="VCO6" s="61"/>
      <c r="VCP6" s="61"/>
      <c r="VCQ6" s="61"/>
      <c r="VCR6" s="61"/>
      <c r="VCS6" s="61"/>
      <c r="VCT6" s="61"/>
      <c r="VCU6" s="61"/>
      <c r="VCV6" s="61"/>
      <c r="VCW6" s="61"/>
      <c r="VCX6" s="61"/>
      <c r="VCY6" s="61"/>
      <c r="VCZ6" s="61"/>
      <c r="VDA6" s="61"/>
      <c r="VDB6" s="61"/>
      <c r="VDC6" s="61"/>
      <c r="VDD6" s="61"/>
      <c r="VDE6" s="61"/>
      <c r="VDF6" s="61"/>
      <c r="VDG6" s="61"/>
      <c r="VDH6" s="61"/>
      <c r="VDI6" s="61"/>
      <c r="VDJ6" s="61"/>
      <c r="VDK6" s="61"/>
      <c r="VDL6" s="61"/>
      <c r="VDM6" s="61"/>
      <c r="VDN6" s="61"/>
      <c r="VDO6" s="61"/>
      <c r="VDP6" s="61"/>
      <c r="VDQ6" s="61"/>
      <c r="VDR6" s="61"/>
      <c r="VDS6" s="61"/>
      <c r="VDT6" s="61"/>
      <c r="VDU6" s="61"/>
      <c r="VDV6" s="61"/>
      <c r="VDW6" s="61"/>
      <c r="VDX6" s="61"/>
      <c r="VDY6" s="61"/>
      <c r="VDZ6" s="61"/>
      <c r="VEA6" s="61"/>
      <c r="VEB6" s="61"/>
      <c r="VEC6" s="61"/>
      <c r="VED6" s="61"/>
      <c r="VEE6" s="61"/>
      <c r="VEF6" s="61"/>
      <c r="VEG6" s="61"/>
      <c r="VEH6" s="61"/>
      <c r="VEI6" s="61"/>
      <c r="VEJ6" s="61"/>
      <c r="VEK6" s="61"/>
      <c r="VEL6" s="61"/>
      <c r="VEM6" s="61"/>
      <c r="VEN6" s="61"/>
      <c r="VEO6" s="61"/>
      <c r="VEP6" s="61"/>
      <c r="VEQ6" s="61"/>
      <c r="VER6" s="61"/>
      <c r="VES6" s="61"/>
      <c r="VET6" s="61"/>
      <c r="VEU6" s="61"/>
      <c r="VEV6" s="61"/>
      <c r="VEW6" s="61"/>
      <c r="VEX6" s="61"/>
      <c r="VEY6" s="61"/>
      <c r="VEZ6" s="61"/>
      <c r="VFA6" s="61"/>
      <c r="VFB6" s="61"/>
      <c r="VFC6" s="61"/>
      <c r="VFD6" s="61"/>
      <c r="VFE6" s="61"/>
      <c r="VFF6" s="61"/>
      <c r="VFG6" s="61"/>
      <c r="VFH6" s="61"/>
      <c r="VFI6" s="61"/>
      <c r="VFJ6" s="61"/>
      <c r="VFK6" s="61"/>
      <c r="VFL6" s="61"/>
      <c r="VFM6" s="61"/>
      <c r="VFN6" s="61"/>
      <c r="VFO6" s="61"/>
      <c r="VFP6" s="61"/>
      <c r="VFQ6" s="61"/>
      <c r="VFR6" s="61"/>
      <c r="VFS6" s="61"/>
      <c r="VFT6" s="61"/>
      <c r="VFU6" s="61"/>
      <c r="VFV6" s="61"/>
      <c r="VFW6" s="61"/>
      <c r="VFX6" s="61"/>
      <c r="VFY6" s="61"/>
      <c r="VFZ6" s="61"/>
      <c r="VGA6" s="61"/>
      <c r="VGB6" s="61"/>
      <c r="VGC6" s="61"/>
      <c r="VGD6" s="61"/>
      <c r="VGE6" s="61"/>
      <c r="VGF6" s="61"/>
      <c r="VGG6" s="61"/>
      <c r="VGH6" s="61"/>
      <c r="VGI6" s="61"/>
      <c r="VGJ6" s="61"/>
      <c r="VGK6" s="61"/>
      <c r="VGL6" s="61"/>
      <c r="VGM6" s="61"/>
      <c r="VGN6" s="61"/>
      <c r="VGO6" s="61"/>
      <c r="VGP6" s="61"/>
      <c r="VGQ6" s="61"/>
      <c r="VGR6" s="61"/>
      <c r="VGS6" s="61"/>
      <c r="VGT6" s="61"/>
      <c r="VGU6" s="61"/>
      <c r="VGV6" s="61"/>
      <c r="VGW6" s="61"/>
      <c r="VGX6" s="61"/>
      <c r="VGY6" s="61"/>
      <c r="VGZ6" s="61"/>
      <c r="VHA6" s="61"/>
      <c r="VHB6" s="61"/>
      <c r="VHC6" s="61"/>
      <c r="VHD6" s="61"/>
      <c r="VHE6" s="61"/>
      <c r="VHF6" s="61"/>
      <c r="VHG6" s="61"/>
      <c r="VHH6" s="61"/>
      <c r="VHI6" s="61"/>
      <c r="VHJ6" s="61"/>
      <c r="VHK6" s="61"/>
      <c r="VHL6" s="61"/>
      <c r="VHM6" s="61"/>
      <c r="VHN6" s="61"/>
      <c r="VHO6" s="61"/>
      <c r="VHP6" s="61"/>
      <c r="VHQ6" s="61"/>
      <c r="VHR6" s="61"/>
      <c r="VHS6" s="61"/>
      <c r="VHT6" s="61"/>
      <c r="VHU6" s="61"/>
      <c r="VHV6" s="61"/>
      <c r="VHW6" s="61"/>
      <c r="VHX6" s="61"/>
      <c r="VHY6" s="61"/>
      <c r="VHZ6" s="61"/>
      <c r="VIA6" s="61"/>
      <c r="VIB6" s="61"/>
      <c r="VIC6" s="61"/>
      <c r="VID6" s="61"/>
      <c r="VIE6" s="61"/>
      <c r="VIF6" s="61"/>
      <c r="VIG6" s="61"/>
      <c r="VIH6" s="61"/>
      <c r="VII6" s="61"/>
      <c r="VIJ6" s="61"/>
      <c r="VIK6" s="61"/>
      <c r="VIL6" s="61"/>
      <c r="VIM6" s="61"/>
      <c r="VIN6" s="61"/>
      <c r="VIO6" s="61"/>
      <c r="VIP6" s="61"/>
      <c r="VIQ6" s="61"/>
      <c r="VIR6" s="61"/>
      <c r="VIS6" s="61"/>
      <c r="VIT6" s="61"/>
      <c r="VIU6" s="61"/>
      <c r="VIV6" s="61"/>
      <c r="VIW6" s="61"/>
      <c r="VIX6" s="61"/>
      <c r="VIY6" s="61"/>
      <c r="VIZ6" s="61"/>
      <c r="VJA6" s="61"/>
      <c r="VJB6" s="61"/>
      <c r="VJC6" s="61"/>
      <c r="VJD6" s="61"/>
      <c r="VJE6" s="61"/>
      <c r="VJF6" s="61"/>
      <c r="VJG6" s="61"/>
      <c r="VJH6" s="61"/>
      <c r="VJI6" s="61"/>
      <c r="VJJ6" s="61"/>
      <c r="VJK6" s="61"/>
      <c r="VJL6" s="61"/>
      <c r="VJM6" s="61"/>
      <c r="VJN6" s="61"/>
      <c r="VJO6" s="61"/>
      <c r="VJP6" s="61"/>
      <c r="VJQ6" s="61"/>
      <c r="VJR6" s="61"/>
      <c r="VJS6" s="61"/>
      <c r="VJT6" s="61"/>
      <c r="VJU6" s="61"/>
      <c r="VJV6" s="61"/>
      <c r="VJW6" s="61"/>
      <c r="VJX6" s="61"/>
      <c r="VJY6" s="61"/>
      <c r="VJZ6" s="61"/>
      <c r="VKA6" s="61"/>
      <c r="VKB6" s="61"/>
      <c r="VKC6" s="61"/>
      <c r="VKD6" s="61"/>
      <c r="VKE6" s="61"/>
      <c r="VKF6" s="61"/>
      <c r="VKG6" s="61"/>
      <c r="VKH6" s="61"/>
      <c r="VKI6" s="61"/>
      <c r="VKJ6" s="61"/>
      <c r="VKK6" s="61"/>
      <c r="VKL6" s="61"/>
      <c r="VKM6" s="61"/>
      <c r="VKN6" s="61"/>
      <c r="VKO6" s="61"/>
      <c r="VKP6" s="61"/>
      <c r="VKQ6" s="61"/>
      <c r="VKR6" s="61"/>
      <c r="VKS6" s="61"/>
      <c r="VKT6" s="61"/>
      <c r="VKU6" s="61"/>
      <c r="VKV6" s="61"/>
      <c r="VKW6" s="61"/>
      <c r="VKX6" s="61"/>
      <c r="VKY6" s="61"/>
      <c r="VKZ6" s="61"/>
      <c r="VLA6" s="61"/>
      <c r="VLB6" s="61"/>
      <c r="VLC6" s="61"/>
      <c r="VLD6" s="61"/>
      <c r="VLE6" s="61"/>
      <c r="VLF6" s="61"/>
      <c r="VLG6" s="61"/>
      <c r="VLH6" s="61"/>
      <c r="VLI6" s="61"/>
      <c r="VLJ6" s="61"/>
      <c r="VLK6" s="61"/>
      <c r="VLL6" s="61"/>
      <c r="VLM6" s="61"/>
      <c r="VLN6" s="61"/>
      <c r="VLO6" s="61"/>
      <c r="VLP6" s="61"/>
      <c r="VLQ6" s="61"/>
      <c r="VLR6" s="61"/>
      <c r="VLS6" s="61"/>
      <c r="VLT6" s="61"/>
      <c r="VLU6" s="61"/>
      <c r="VLV6" s="61"/>
      <c r="VLW6" s="61"/>
      <c r="VLX6" s="61"/>
      <c r="VLY6" s="61"/>
      <c r="VLZ6" s="61"/>
      <c r="VMA6" s="61"/>
      <c r="VMB6" s="61"/>
      <c r="VMC6" s="61"/>
      <c r="VMD6" s="61"/>
      <c r="VME6" s="61"/>
      <c r="VMF6" s="61"/>
      <c r="VMG6" s="61"/>
      <c r="VMH6" s="61"/>
      <c r="VMI6" s="61"/>
      <c r="VMJ6" s="61"/>
      <c r="VMK6" s="61"/>
      <c r="VML6" s="61"/>
      <c r="VMM6" s="61"/>
      <c r="VMN6" s="61"/>
      <c r="VMO6" s="61"/>
      <c r="VMP6" s="61"/>
      <c r="VMQ6" s="61"/>
      <c r="VMR6" s="61"/>
      <c r="VMS6" s="61"/>
      <c r="VMT6" s="61"/>
      <c r="VMU6" s="61"/>
      <c r="VMV6" s="61"/>
      <c r="VMW6" s="61"/>
      <c r="VMX6" s="61"/>
      <c r="VMY6" s="61"/>
      <c r="VMZ6" s="61"/>
      <c r="VNA6" s="61"/>
      <c r="VNB6" s="61"/>
      <c r="VNC6" s="61"/>
      <c r="VND6" s="61"/>
      <c r="VNE6" s="61"/>
      <c r="VNF6" s="61"/>
      <c r="VNG6" s="61"/>
      <c r="VNH6" s="61"/>
      <c r="VNI6" s="61"/>
      <c r="VNJ6" s="61"/>
      <c r="VNK6" s="61"/>
      <c r="VNL6" s="61"/>
      <c r="VNM6" s="61"/>
      <c r="VNN6" s="61"/>
      <c r="VNO6" s="61"/>
      <c r="VNP6" s="61"/>
      <c r="VNQ6" s="61"/>
      <c r="VNR6" s="61"/>
      <c r="VNS6" s="61"/>
      <c r="VNT6" s="61"/>
      <c r="VNU6" s="61"/>
      <c r="VNV6" s="61"/>
      <c r="VNW6" s="61"/>
      <c r="VNX6" s="61"/>
      <c r="VNY6" s="61"/>
      <c r="VNZ6" s="61"/>
      <c r="VOA6" s="61"/>
      <c r="VOB6" s="61"/>
      <c r="VOC6" s="61"/>
      <c r="VOD6" s="61"/>
      <c r="VOE6" s="61"/>
      <c r="VOF6" s="61"/>
      <c r="VOG6" s="61"/>
      <c r="VOH6" s="61"/>
      <c r="VOI6" s="61"/>
      <c r="VOJ6" s="61"/>
      <c r="VOK6" s="61"/>
      <c r="VOL6" s="61"/>
      <c r="VOM6" s="61"/>
      <c r="VON6" s="61"/>
      <c r="VOO6" s="61"/>
      <c r="VOP6" s="61"/>
      <c r="VOQ6" s="61"/>
      <c r="VOR6" s="61"/>
      <c r="VOS6" s="61"/>
      <c r="VOT6" s="61"/>
      <c r="VOU6" s="61"/>
      <c r="VOV6" s="61"/>
      <c r="VOW6" s="61"/>
      <c r="VOX6" s="61"/>
      <c r="VOY6" s="61"/>
      <c r="VOZ6" s="61"/>
      <c r="VPA6" s="61"/>
      <c r="VPB6" s="61"/>
      <c r="VPC6" s="61"/>
      <c r="VPD6" s="61"/>
      <c r="VPE6" s="61"/>
      <c r="VPF6" s="61"/>
      <c r="VPG6" s="61"/>
      <c r="VPH6" s="61"/>
      <c r="VPI6" s="61"/>
      <c r="VPJ6" s="61"/>
      <c r="VPK6" s="61"/>
      <c r="VPL6" s="61"/>
      <c r="VPM6" s="61"/>
      <c r="VPN6" s="61"/>
      <c r="VPO6" s="61"/>
      <c r="VPP6" s="61"/>
      <c r="VPQ6" s="61"/>
      <c r="VPR6" s="61"/>
      <c r="VPS6" s="61"/>
      <c r="VPT6" s="61"/>
      <c r="VPU6" s="61"/>
      <c r="VPV6" s="61"/>
      <c r="VPW6" s="61"/>
      <c r="VPX6" s="61"/>
      <c r="VPY6" s="61"/>
      <c r="VPZ6" s="61"/>
      <c r="VQA6" s="61"/>
      <c r="VQB6" s="61"/>
      <c r="VQC6" s="61"/>
      <c r="VQD6" s="61"/>
      <c r="VQE6" s="61"/>
      <c r="VQF6" s="61"/>
      <c r="VQG6" s="61"/>
      <c r="VQH6" s="61"/>
      <c r="VQI6" s="61"/>
      <c r="VQJ6" s="61"/>
      <c r="VQK6" s="61"/>
      <c r="VQL6" s="61"/>
      <c r="VQM6" s="61"/>
      <c r="VQN6" s="61"/>
      <c r="VQO6" s="61"/>
      <c r="VQP6" s="61"/>
      <c r="VQQ6" s="61"/>
      <c r="VQR6" s="61"/>
      <c r="VQS6" s="61"/>
      <c r="VQT6" s="61"/>
      <c r="VQU6" s="61"/>
      <c r="VQV6" s="61"/>
      <c r="VQW6" s="61"/>
      <c r="VQX6" s="61"/>
      <c r="VQY6" s="61"/>
      <c r="VQZ6" s="61"/>
      <c r="VRA6" s="61"/>
      <c r="VRB6" s="61"/>
      <c r="VRC6" s="61"/>
      <c r="VRD6" s="61"/>
      <c r="VRE6" s="61"/>
      <c r="VRF6" s="61"/>
      <c r="VRG6" s="61"/>
      <c r="VRH6" s="61"/>
      <c r="VRI6" s="61"/>
      <c r="VRJ6" s="61"/>
      <c r="VRK6" s="61"/>
      <c r="VRL6" s="61"/>
      <c r="VRM6" s="61"/>
      <c r="VRN6" s="61"/>
      <c r="VRO6" s="61"/>
      <c r="VRP6" s="61"/>
      <c r="VRQ6" s="61"/>
      <c r="VRR6" s="61"/>
      <c r="VRS6" s="61"/>
      <c r="VRT6" s="61"/>
      <c r="VRU6" s="61"/>
      <c r="VRV6" s="61"/>
      <c r="VRW6" s="61"/>
      <c r="VRX6" s="61"/>
      <c r="VRY6" s="61"/>
      <c r="VRZ6" s="61"/>
      <c r="VSA6" s="61"/>
      <c r="VSB6" s="61"/>
      <c r="VSC6" s="61"/>
      <c r="VSD6" s="61"/>
      <c r="VSE6" s="61"/>
      <c r="VSF6" s="61"/>
      <c r="VSG6" s="61"/>
      <c r="VSH6" s="61"/>
      <c r="VSI6" s="61"/>
      <c r="VSJ6" s="61"/>
      <c r="VSK6" s="61"/>
      <c r="VSL6" s="61"/>
      <c r="VSM6" s="61"/>
      <c r="VSN6" s="61"/>
      <c r="VSO6" s="61"/>
      <c r="VSP6" s="61"/>
      <c r="VSQ6" s="61"/>
      <c r="VSR6" s="61"/>
      <c r="VSS6" s="61"/>
      <c r="VST6" s="61"/>
      <c r="VSU6" s="61"/>
      <c r="VSV6" s="61"/>
      <c r="VSW6" s="61"/>
      <c r="VSX6" s="61"/>
      <c r="VSY6" s="61"/>
      <c r="VSZ6" s="61"/>
      <c r="VTA6" s="61"/>
      <c r="VTB6" s="61"/>
      <c r="VTC6" s="61"/>
      <c r="VTD6" s="61"/>
      <c r="VTE6" s="61"/>
      <c r="VTF6" s="61"/>
      <c r="VTG6" s="61"/>
      <c r="VTH6" s="61"/>
      <c r="VTI6" s="61"/>
      <c r="VTJ6" s="61"/>
      <c r="VTK6" s="61"/>
      <c r="VTL6" s="61"/>
      <c r="VTM6" s="61"/>
      <c r="VTN6" s="61"/>
      <c r="VTO6" s="61"/>
      <c r="VTP6" s="61"/>
      <c r="VTQ6" s="61"/>
      <c r="VTR6" s="61"/>
      <c r="VTS6" s="61"/>
      <c r="VTT6" s="61"/>
      <c r="VTU6" s="61"/>
      <c r="VTV6" s="61"/>
      <c r="VTW6" s="61"/>
      <c r="VTX6" s="61"/>
      <c r="VTY6" s="61"/>
      <c r="VTZ6" s="61"/>
      <c r="VUA6" s="61"/>
      <c r="VUB6" s="61"/>
      <c r="VUC6" s="61"/>
      <c r="VUD6" s="61"/>
      <c r="VUE6" s="61"/>
      <c r="VUF6" s="61"/>
      <c r="VUG6" s="61"/>
      <c r="VUH6" s="61"/>
      <c r="VUI6" s="61"/>
      <c r="VUJ6" s="61"/>
      <c r="VUK6" s="61"/>
      <c r="VUL6" s="61"/>
      <c r="VUM6" s="61"/>
      <c r="VUN6" s="61"/>
      <c r="VUO6" s="61"/>
      <c r="VUP6" s="61"/>
      <c r="VUQ6" s="61"/>
      <c r="VUR6" s="61"/>
      <c r="VUS6" s="61"/>
      <c r="VUT6" s="61"/>
      <c r="VUU6" s="61"/>
      <c r="VUV6" s="61"/>
      <c r="VUW6" s="61"/>
      <c r="VUX6" s="61"/>
      <c r="VUY6" s="61"/>
      <c r="VUZ6" s="61"/>
      <c r="VVA6" s="61"/>
      <c r="VVB6" s="61"/>
      <c r="VVC6" s="61"/>
      <c r="VVD6" s="61"/>
      <c r="VVE6" s="61"/>
      <c r="VVF6" s="61"/>
      <c r="VVG6" s="61"/>
      <c r="VVH6" s="61"/>
      <c r="VVI6" s="61"/>
      <c r="VVJ6" s="61"/>
      <c r="VVK6" s="61"/>
      <c r="VVL6" s="61"/>
      <c r="VVM6" s="61"/>
      <c r="VVN6" s="61"/>
      <c r="VVO6" s="61"/>
      <c r="VVP6" s="61"/>
      <c r="VVQ6" s="61"/>
      <c r="VVR6" s="61"/>
      <c r="VVS6" s="61"/>
      <c r="VVT6" s="61"/>
      <c r="VVU6" s="61"/>
      <c r="VVV6" s="61"/>
      <c r="VVW6" s="61"/>
      <c r="VVX6" s="61"/>
      <c r="VVY6" s="61"/>
      <c r="VVZ6" s="61"/>
      <c r="VWA6" s="61"/>
      <c r="VWB6" s="61"/>
      <c r="VWC6" s="61"/>
      <c r="VWD6" s="61"/>
      <c r="VWE6" s="61"/>
      <c r="VWF6" s="61"/>
      <c r="VWG6" s="61"/>
      <c r="VWH6" s="61"/>
      <c r="VWI6" s="61"/>
      <c r="VWJ6" s="61"/>
      <c r="VWK6" s="61"/>
      <c r="VWL6" s="61"/>
      <c r="VWM6" s="61"/>
      <c r="VWN6" s="61"/>
      <c r="VWO6" s="61"/>
      <c r="VWP6" s="61"/>
      <c r="VWQ6" s="61"/>
      <c r="VWR6" s="61"/>
      <c r="VWS6" s="61"/>
      <c r="VWT6" s="61"/>
      <c r="VWU6" s="61"/>
      <c r="VWV6" s="61"/>
      <c r="VWW6" s="61"/>
      <c r="VWX6" s="61"/>
      <c r="VWY6" s="61"/>
      <c r="VWZ6" s="61"/>
      <c r="VXA6" s="61"/>
      <c r="VXB6" s="61"/>
      <c r="VXC6" s="61"/>
      <c r="VXD6" s="61"/>
      <c r="VXE6" s="61"/>
      <c r="VXF6" s="61"/>
      <c r="VXG6" s="61"/>
      <c r="VXH6" s="61"/>
      <c r="VXI6" s="61"/>
      <c r="VXJ6" s="61"/>
      <c r="VXK6" s="61"/>
      <c r="VXL6" s="61"/>
      <c r="VXM6" s="61"/>
      <c r="VXN6" s="61"/>
      <c r="VXO6" s="61"/>
      <c r="VXP6" s="61"/>
      <c r="VXQ6" s="61"/>
      <c r="VXR6" s="61"/>
      <c r="VXS6" s="61"/>
      <c r="VXT6" s="61"/>
      <c r="VXU6" s="61"/>
      <c r="VXV6" s="61"/>
      <c r="VXW6" s="61"/>
      <c r="VXX6" s="61"/>
      <c r="VXY6" s="61"/>
      <c r="VXZ6" s="61"/>
      <c r="VYA6" s="61"/>
      <c r="VYB6" s="61"/>
      <c r="VYC6" s="61"/>
      <c r="VYD6" s="61"/>
      <c r="VYE6" s="61"/>
      <c r="VYF6" s="61"/>
      <c r="VYG6" s="61"/>
      <c r="VYH6" s="61"/>
      <c r="VYI6" s="61"/>
      <c r="VYJ6" s="61"/>
      <c r="VYK6" s="61"/>
      <c r="VYL6" s="61"/>
      <c r="VYM6" s="61"/>
      <c r="VYN6" s="61"/>
      <c r="VYO6" s="61"/>
      <c r="VYP6" s="61"/>
      <c r="VYQ6" s="61"/>
      <c r="VYR6" s="61"/>
      <c r="VYS6" s="61"/>
      <c r="VYT6" s="61"/>
      <c r="VYU6" s="61"/>
      <c r="VYV6" s="61"/>
      <c r="VYW6" s="61"/>
      <c r="VYX6" s="61"/>
      <c r="VYY6" s="61"/>
      <c r="VYZ6" s="61"/>
      <c r="VZA6" s="61"/>
      <c r="VZB6" s="61"/>
      <c r="VZC6" s="61"/>
      <c r="VZD6" s="61"/>
      <c r="VZE6" s="61"/>
      <c r="VZF6" s="61"/>
      <c r="VZG6" s="61"/>
      <c r="VZH6" s="61"/>
      <c r="VZI6" s="61"/>
      <c r="VZJ6" s="61"/>
      <c r="VZK6" s="61"/>
      <c r="VZL6" s="61"/>
      <c r="VZM6" s="61"/>
      <c r="VZN6" s="61"/>
      <c r="VZO6" s="61"/>
      <c r="VZP6" s="61"/>
      <c r="VZQ6" s="61"/>
      <c r="VZR6" s="61"/>
      <c r="VZS6" s="61"/>
      <c r="VZT6" s="61"/>
      <c r="VZU6" s="61"/>
      <c r="VZV6" s="61"/>
      <c r="VZW6" s="61"/>
      <c r="VZX6" s="61"/>
      <c r="VZY6" s="61"/>
      <c r="VZZ6" s="61"/>
      <c r="WAA6" s="61"/>
      <c r="WAB6" s="61"/>
      <c r="WAC6" s="61"/>
      <c r="WAD6" s="61"/>
      <c r="WAE6" s="61"/>
      <c r="WAF6" s="61"/>
      <c r="WAG6" s="61"/>
      <c r="WAH6" s="61"/>
      <c r="WAI6" s="61"/>
      <c r="WAJ6" s="61"/>
      <c r="WAK6" s="61"/>
      <c r="WAL6" s="61"/>
      <c r="WAM6" s="61"/>
      <c r="WAN6" s="61"/>
      <c r="WAO6" s="61"/>
      <c r="WAP6" s="61"/>
      <c r="WAQ6" s="61"/>
      <c r="WAR6" s="61"/>
      <c r="WAS6" s="61"/>
      <c r="WAT6" s="61"/>
      <c r="WAU6" s="61"/>
      <c r="WAV6" s="61"/>
      <c r="WAW6" s="61"/>
      <c r="WAX6" s="61"/>
      <c r="WAY6" s="61"/>
      <c r="WAZ6" s="61"/>
      <c r="WBA6" s="61"/>
      <c r="WBB6" s="61"/>
      <c r="WBC6" s="61"/>
      <c r="WBD6" s="61"/>
      <c r="WBE6" s="61"/>
      <c r="WBF6" s="61"/>
      <c r="WBG6" s="61"/>
      <c r="WBH6" s="61"/>
      <c r="WBI6" s="61"/>
      <c r="WBJ6" s="61"/>
      <c r="WBK6" s="61"/>
      <c r="WBL6" s="61"/>
      <c r="WBM6" s="61"/>
      <c r="WBN6" s="61"/>
      <c r="WBO6" s="61"/>
      <c r="WBP6" s="61"/>
      <c r="WBQ6" s="61"/>
      <c r="WBR6" s="61"/>
      <c r="WBS6" s="61"/>
      <c r="WBT6" s="61"/>
      <c r="WBU6" s="61"/>
      <c r="WBV6" s="61"/>
      <c r="WBW6" s="61"/>
      <c r="WBX6" s="61"/>
      <c r="WBY6" s="61"/>
      <c r="WBZ6" s="61"/>
      <c r="WCA6" s="61"/>
      <c r="WCB6" s="61"/>
      <c r="WCC6" s="61"/>
      <c r="WCD6" s="61"/>
      <c r="WCE6" s="61"/>
      <c r="WCF6" s="61"/>
      <c r="WCG6" s="61"/>
      <c r="WCH6" s="61"/>
      <c r="WCI6" s="61"/>
      <c r="WCJ6" s="61"/>
      <c r="WCK6" s="61"/>
      <c r="WCL6" s="61"/>
      <c r="WCM6" s="61"/>
      <c r="WCN6" s="61"/>
      <c r="WCO6" s="61"/>
      <c r="WCP6" s="61"/>
      <c r="WCQ6" s="61"/>
      <c r="WCR6" s="61"/>
      <c r="WCS6" s="61"/>
      <c r="WCT6" s="61"/>
      <c r="WCU6" s="61"/>
      <c r="WCV6" s="61"/>
      <c r="WCW6" s="61"/>
      <c r="WCX6" s="61"/>
      <c r="WCY6" s="61"/>
      <c r="WCZ6" s="61"/>
      <c r="WDA6" s="61"/>
      <c r="WDB6" s="61"/>
      <c r="WDC6" s="61"/>
      <c r="WDD6" s="61"/>
      <c r="WDE6" s="61"/>
      <c r="WDF6" s="61"/>
      <c r="WDG6" s="61"/>
      <c r="WDH6" s="61"/>
      <c r="WDI6" s="61"/>
      <c r="WDJ6" s="61"/>
      <c r="WDK6" s="61"/>
      <c r="WDL6" s="61"/>
      <c r="WDM6" s="61"/>
      <c r="WDN6" s="61"/>
      <c r="WDO6" s="61"/>
      <c r="WDP6" s="61"/>
      <c r="WDQ6" s="61"/>
      <c r="WDR6" s="61"/>
      <c r="WDS6" s="61"/>
      <c r="WDT6" s="61"/>
      <c r="WDU6" s="61"/>
      <c r="WDV6" s="61"/>
      <c r="WDW6" s="61"/>
      <c r="WDX6" s="61"/>
      <c r="WDY6" s="61"/>
      <c r="WDZ6" s="61"/>
      <c r="WEA6" s="61"/>
      <c r="WEB6" s="61"/>
      <c r="WEC6" s="61"/>
      <c r="WED6" s="61"/>
      <c r="WEE6" s="61"/>
      <c r="WEF6" s="61"/>
      <c r="WEG6" s="61"/>
      <c r="WEH6" s="61"/>
      <c r="WEI6" s="61"/>
      <c r="WEJ6" s="61"/>
      <c r="WEK6" s="61"/>
      <c r="WEL6" s="61"/>
      <c r="WEM6" s="61"/>
      <c r="WEN6" s="61"/>
      <c r="WEO6" s="61"/>
      <c r="WEP6" s="61"/>
      <c r="WEQ6" s="61"/>
      <c r="WER6" s="61"/>
      <c r="WES6" s="61"/>
      <c r="WET6" s="61"/>
      <c r="WEU6" s="61"/>
      <c r="WEV6" s="61"/>
      <c r="WEW6" s="61"/>
      <c r="WEX6" s="61"/>
      <c r="WEY6" s="61"/>
      <c r="WEZ6" s="61"/>
      <c r="WFA6" s="61"/>
      <c r="WFB6" s="61"/>
      <c r="WFC6" s="61"/>
      <c r="WFD6" s="61"/>
      <c r="WFE6" s="61"/>
      <c r="WFF6" s="61"/>
      <c r="WFG6" s="61"/>
      <c r="WFH6" s="61"/>
      <c r="WFI6" s="61"/>
      <c r="WFJ6" s="61"/>
      <c r="WFK6" s="61"/>
      <c r="WFL6" s="61"/>
      <c r="WFM6" s="61"/>
      <c r="WFN6" s="61"/>
      <c r="WFO6" s="61"/>
      <c r="WFP6" s="61"/>
      <c r="WFQ6" s="61"/>
      <c r="WFR6" s="61"/>
      <c r="WFS6" s="61"/>
      <c r="WFT6" s="61"/>
      <c r="WFU6" s="61"/>
      <c r="WFV6" s="61"/>
      <c r="WFW6" s="61"/>
      <c r="WFX6" s="61"/>
      <c r="WFY6" s="61"/>
      <c r="WFZ6" s="61"/>
      <c r="WGA6" s="61"/>
      <c r="WGB6" s="61"/>
      <c r="WGC6" s="61"/>
      <c r="WGD6" s="61"/>
      <c r="WGE6" s="61"/>
      <c r="WGF6" s="61"/>
      <c r="WGG6" s="61"/>
      <c r="WGH6" s="61"/>
      <c r="WGI6" s="61"/>
      <c r="WGJ6" s="61"/>
      <c r="WGK6" s="61"/>
      <c r="WGL6" s="61"/>
      <c r="WGM6" s="61"/>
      <c r="WGN6" s="61"/>
      <c r="WGO6" s="61"/>
      <c r="WGP6" s="61"/>
      <c r="WGQ6" s="61"/>
      <c r="WGR6" s="61"/>
      <c r="WGS6" s="61"/>
      <c r="WGT6" s="61"/>
      <c r="WGU6" s="61"/>
      <c r="WGV6" s="61"/>
      <c r="WGW6" s="61"/>
      <c r="WGX6" s="61"/>
      <c r="WGY6" s="61"/>
      <c r="WGZ6" s="61"/>
      <c r="WHA6" s="61"/>
      <c r="WHB6" s="61"/>
      <c r="WHC6" s="61"/>
      <c r="WHD6" s="61"/>
      <c r="WHE6" s="61"/>
      <c r="WHF6" s="61"/>
      <c r="WHG6" s="61"/>
      <c r="WHH6" s="61"/>
      <c r="WHI6" s="61"/>
      <c r="WHJ6" s="61"/>
      <c r="WHK6" s="61"/>
      <c r="WHL6" s="61"/>
      <c r="WHM6" s="61"/>
      <c r="WHN6" s="61"/>
      <c r="WHO6" s="61"/>
      <c r="WHP6" s="61"/>
      <c r="WHQ6" s="61"/>
      <c r="WHR6" s="61"/>
      <c r="WHS6" s="61"/>
      <c r="WHT6" s="61"/>
      <c r="WHU6" s="61"/>
      <c r="WHV6" s="61"/>
      <c r="WHW6" s="61"/>
      <c r="WHX6" s="61"/>
      <c r="WHY6" s="61"/>
      <c r="WHZ6" s="61"/>
      <c r="WIA6" s="61"/>
      <c r="WIB6" s="61"/>
      <c r="WIC6" s="61"/>
      <c r="WID6" s="61"/>
      <c r="WIE6" s="61"/>
      <c r="WIF6" s="61"/>
      <c r="WIG6" s="61"/>
      <c r="WIH6" s="61"/>
      <c r="WII6" s="61"/>
      <c r="WIJ6" s="61"/>
      <c r="WIK6" s="61"/>
      <c r="WIL6" s="61"/>
      <c r="WIM6" s="61"/>
      <c r="WIN6" s="61"/>
      <c r="WIO6" s="61"/>
      <c r="WIP6" s="61"/>
      <c r="WIQ6" s="61"/>
      <c r="WIR6" s="61"/>
      <c r="WIS6" s="61"/>
      <c r="WIT6" s="61"/>
      <c r="WIU6" s="61"/>
      <c r="WIV6" s="61"/>
      <c r="WIW6" s="61"/>
      <c r="WIX6" s="61"/>
      <c r="WIY6" s="61"/>
      <c r="WIZ6" s="61"/>
      <c r="WJA6" s="61"/>
      <c r="WJB6" s="61"/>
      <c r="WJC6" s="61"/>
      <c r="WJD6" s="61"/>
      <c r="WJE6" s="61"/>
      <c r="WJF6" s="61"/>
      <c r="WJG6" s="61"/>
      <c r="WJH6" s="61"/>
      <c r="WJI6" s="61"/>
      <c r="WJJ6" s="61"/>
      <c r="WJK6" s="61"/>
      <c r="WJL6" s="61"/>
      <c r="WJM6" s="61"/>
      <c r="WJN6" s="61"/>
      <c r="WJO6" s="61"/>
      <c r="WJP6" s="61"/>
      <c r="WJQ6" s="61"/>
      <c r="WJR6" s="61"/>
      <c r="WJS6" s="61"/>
      <c r="WJT6" s="61"/>
      <c r="WJU6" s="61"/>
      <c r="WJV6" s="61"/>
      <c r="WJW6" s="61"/>
      <c r="WJX6" s="61"/>
      <c r="WJY6" s="61"/>
      <c r="WJZ6" s="61"/>
      <c r="WKA6" s="61"/>
      <c r="WKB6" s="61"/>
      <c r="WKC6" s="61"/>
      <c r="WKD6" s="61"/>
      <c r="WKE6" s="61"/>
      <c r="WKF6" s="61"/>
      <c r="WKG6" s="61"/>
      <c r="WKH6" s="61"/>
      <c r="WKI6" s="61"/>
      <c r="WKJ6" s="61"/>
      <c r="WKK6" s="61"/>
      <c r="WKL6" s="61"/>
      <c r="WKM6" s="61"/>
      <c r="WKN6" s="61"/>
      <c r="WKO6" s="61"/>
      <c r="WKP6" s="61"/>
      <c r="WKQ6" s="61"/>
      <c r="WKR6" s="61"/>
      <c r="WKS6" s="61"/>
      <c r="WKT6" s="61"/>
      <c r="WKU6" s="61"/>
      <c r="WKV6" s="61"/>
      <c r="WKW6" s="61"/>
      <c r="WKX6" s="61"/>
      <c r="WKY6" s="61"/>
      <c r="WKZ6" s="61"/>
      <c r="WLA6" s="61"/>
      <c r="WLB6" s="61"/>
      <c r="WLC6" s="61"/>
      <c r="WLD6" s="61"/>
      <c r="WLE6" s="61"/>
      <c r="WLF6" s="61"/>
      <c r="WLG6" s="61"/>
      <c r="WLH6" s="61"/>
      <c r="WLI6" s="61"/>
      <c r="WLJ6" s="61"/>
      <c r="WLK6" s="61"/>
      <c r="WLL6" s="61"/>
      <c r="WLM6" s="61"/>
      <c r="WLN6" s="61"/>
      <c r="WLO6" s="61"/>
      <c r="WLP6" s="61"/>
      <c r="WLQ6" s="61"/>
      <c r="WLR6" s="61"/>
      <c r="WLS6" s="61"/>
      <c r="WLT6" s="61"/>
      <c r="WLU6" s="61"/>
      <c r="WLV6" s="61"/>
      <c r="WLW6" s="61"/>
      <c r="WLX6" s="61"/>
      <c r="WLY6" s="61"/>
      <c r="WLZ6" s="61"/>
      <c r="WMA6" s="61"/>
      <c r="WMB6" s="61"/>
      <c r="WMC6" s="61"/>
      <c r="WMD6" s="61"/>
      <c r="WME6" s="61"/>
      <c r="WMF6" s="61"/>
      <c r="WMG6" s="61"/>
      <c r="WMH6" s="61"/>
      <c r="WMI6" s="61"/>
      <c r="WMJ6" s="61"/>
      <c r="WMK6" s="61"/>
      <c r="WML6" s="61"/>
      <c r="WMM6" s="61"/>
      <c r="WMN6" s="61"/>
      <c r="WMO6" s="61"/>
      <c r="WMP6" s="61"/>
      <c r="WMQ6" s="61"/>
      <c r="WMR6" s="61"/>
      <c r="WMS6" s="61"/>
      <c r="WMT6" s="61"/>
      <c r="WMU6" s="61"/>
      <c r="WMV6" s="61"/>
      <c r="WMW6" s="61"/>
      <c r="WMX6" s="61"/>
      <c r="WMY6" s="61"/>
      <c r="WMZ6" s="61"/>
      <c r="WNA6" s="61"/>
      <c r="WNB6" s="61"/>
      <c r="WNC6" s="61"/>
      <c r="WND6" s="61"/>
      <c r="WNE6" s="61"/>
      <c r="WNF6" s="61"/>
      <c r="WNG6" s="61"/>
      <c r="WNH6" s="61"/>
      <c r="WNI6" s="61"/>
      <c r="WNJ6" s="61"/>
      <c r="WNK6" s="61"/>
      <c r="WNL6" s="61"/>
      <c r="WNM6" s="61"/>
      <c r="WNN6" s="61"/>
      <c r="WNO6" s="61"/>
      <c r="WNP6" s="61"/>
      <c r="WNQ6" s="61"/>
      <c r="WNR6" s="61"/>
      <c r="WNS6" s="61"/>
      <c r="WNT6" s="61"/>
      <c r="WNU6" s="61"/>
      <c r="WNV6" s="61"/>
      <c r="WNW6" s="61"/>
      <c r="WNX6" s="61"/>
      <c r="WNY6" s="61"/>
      <c r="WNZ6" s="61"/>
      <c r="WOA6" s="61"/>
      <c r="WOB6" s="61"/>
      <c r="WOC6" s="61"/>
      <c r="WOD6" s="61"/>
      <c r="WOE6" s="61"/>
      <c r="WOF6" s="61"/>
      <c r="WOG6" s="61"/>
      <c r="WOH6" s="61"/>
      <c r="WOI6" s="61"/>
      <c r="WOJ6" s="61"/>
      <c r="WOK6" s="61"/>
      <c r="WOL6" s="61"/>
      <c r="WOM6" s="61"/>
      <c r="WON6" s="61"/>
      <c r="WOO6" s="61"/>
      <c r="WOP6" s="61"/>
      <c r="WOQ6" s="61"/>
      <c r="WOR6" s="61"/>
      <c r="WOS6" s="61"/>
      <c r="WOT6" s="61"/>
      <c r="WOU6" s="61"/>
      <c r="WOV6" s="61"/>
      <c r="WOW6" s="61"/>
      <c r="WOX6" s="61"/>
      <c r="WOY6" s="61"/>
      <c r="WOZ6" s="61"/>
      <c r="WPA6" s="61"/>
      <c r="WPB6" s="61"/>
      <c r="WPC6" s="61"/>
      <c r="WPD6" s="61"/>
      <c r="WPE6" s="61"/>
      <c r="WPF6" s="61"/>
      <c r="WPG6" s="61"/>
      <c r="WPH6" s="61"/>
      <c r="WPI6" s="61"/>
      <c r="WPJ6" s="61"/>
      <c r="WPK6" s="61"/>
      <c r="WPL6" s="61"/>
      <c r="WPM6" s="61"/>
      <c r="WPN6" s="61"/>
      <c r="WPO6" s="61"/>
      <c r="WPP6" s="61"/>
      <c r="WPQ6" s="61"/>
      <c r="WPR6" s="61"/>
      <c r="WPS6" s="61"/>
      <c r="WPT6" s="61"/>
      <c r="WPU6" s="61"/>
      <c r="WPV6" s="61"/>
      <c r="WPW6" s="61"/>
      <c r="WPX6" s="61"/>
      <c r="WPY6" s="61"/>
      <c r="WPZ6" s="61"/>
      <c r="WQA6" s="61"/>
      <c r="WQB6" s="61"/>
      <c r="WQC6" s="61"/>
      <c r="WQD6" s="61"/>
      <c r="WQE6" s="61"/>
      <c r="WQF6" s="61"/>
      <c r="WQG6" s="61"/>
      <c r="WQH6" s="61"/>
      <c r="WQI6" s="61"/>
      <c r="WQJ6" s="61"/>
      <c r="WQK6" s="61"/>
      <c r="WQL6" s="61"/>
      <c r="WQM6" s="61"/>
      <c r="WQN6" s="61"/>
      <c r="WQO6" s="61"/>
      <c r="WQP6" s="61"/>
      <c r="WQQ6" s="61"/>
      <c r="WQR6" s="61"/>
      <c r="WQS6" s="61"/>
      <c r="WQT6" s="61"/>
      <c r="WQU6" s="61"/>
      <c r="WQV6" s="61"/>
      <c r="WQW6" s="61"/>
      <c r="WQX6" s="61"/>
      <c r="WQY6" s="61"/>
      <c r="WQZ6" s="61"/>
      <c r="WRA6" s="61"/>
      <c r="WRB6" s="61"/>
      <c r="WRC6" s="61"/>
      <c r="WRD6" s="61"/>
      <c r="WRE6" s="61"/>
      <c r="WRF6" s="61"/>
      <c r="WRG6" s="61"/>
      <c r="WRH6" s="61"/>
      <c r="WRI6" s="61"/>
      <c r="WRJ6" s="61"/>
      <c r="WRK6" s="61"/>
      <c r="WRL6" s="61"/>
      <c r="WRM6" s="61"/>
      <c r="WRN6" s="61"/>
      <c r="WRO6" s="61"/>
      <c r="WRP6" s="61"/>
      <c r="WRQ6" s="61"/>
      <c r="WRR6" s="61"/>
      <c r="WRS6" s="61"/>
      <c r="WRT6" s="61"/>
      <c r="WRU6" s="61"/>
      <c r="WRV6" s="61"/>
      <c r="WRW6" s="61"/>
      <c r="WRX6" s="61"/>
      <c r="WRY6" s="61"/>
      <c r="WRZ6" s="61"/>
      <c r="WSA6" s="61"/>
      <c r="WSB6" s="61"/>
      <c r="WSC6" s="61"/>
      <c r="WSD6" s="61"/>
      <c r="WSE6" s="61"/>
      <c r="WSF6" s="61"/>
      <c r="WSG6" s="61"/>
      <c r="WSH6" s="61"/>
      <c r="WSI6" s="61"/>
      <c r="WSJ6" s="61"/>
      <c r="WSK6" s="61"/>
      <c r="WSL6" s="61"/>
      <c r="WSM6" s="61"/>
      <c r="WSN6" s="61"/>
      <c r="WSO6" s="61"/>
      <c r="WSP6" s="61"/>
      <c r="WSQ6" s="61"/>
      <c r="WSR6" s="61"/>
      <c r="WSS6" s="61"/>
      <c r="WST6" s="61"/>
      <c r="WSU6" s="61"/>
      <c r="WSV6" s="61"/>
      <c r="WSW6" s="61"/>
      <c r="WSX6" s="61"/>
      <c r="WSY6" s="61"/>
      <c r="WSZ6" s="61"/>
      <c r="WTA6" s="61"/>
      <c r="WTB6" s="61"/>
      <c r="WTC6" s="61"/>
      <c r="WTD6" s="61"/>
      <c r="WTE6" s="61"/>
      <c r="WTF6" s="61"/>
      <c r="WTG6" s="61"/>
      <c r="WTH6" s="61"/>
      <c r="WTI6" s="61"/>
      <c r="WTJ6" s="61"/>
      <c r="WTK6" s="61"/>
      <c r="WTL6" s="61"/>
      <c r="WTM6" s="61"/>
      <c r="WTN6" s="61"/>
      <c r="WTO6" s="61"/>
      <c r="WTP6" s="61"/>
      <c r="WTQ6" s="61"/>
      <c r="WTR6" s="61"/>
      <c r="WTS6" s="61"/>
      <c r="WTT6" s="61"/>
      <c r="WTU6" s="61"/>
      <c r="WTV6" s="61"/>
      <c r="WTW6" s="61"/>
      <c r="WTX6" s="61"/>
      <c r="WTY6" s="61"/>
      <c r="WTZ6" s="61"/>
      <c r="WUA6" s="61"/>
      <c r="WUB6" s="61"/>
      <c r="WUC6" s="61"/>
      <c r="WUD6" s="61"/>
      <c r="WUE6" s="61"/>
      <c r="WUF6" s="61"/>
      <c r="WUG6" s="61"/>
      <c r="WUH6" s="61"/>
      <c r="WUI6" s="61"/>
      <c r="WUJ6" s="61"/>
      <c r="WUK6" s="61"/>
      <c r="WUL6" s="61"/>
      <c r="WUM6" s="61"/>
      <c r="WUN6" s="61"/>
      <c r="WUO6" s="61"/>
      <c r="WUP6" s="61"/>
      <c r="WUQ6" s="61"/>
      <c r="WUR6" s="61"/>
      <c r="WUS6" s="61"/>
      <c r="WUT6" s="61"/>
      <c r="WUU6" s="61"/>
      <c r="WUV6" s="61"/>
      <c r="WUW6" s="61"/>
      <c r="WUX6" s="61"/>
      <c r="WUY6" s="61"/>
      <c r="WUZ6" s="61"/>
      <c r="WVA6" s="61"/>
      <c r="WVB6" s="61"/>
      <c r="WVC6" s="61"/>
      <c r="WVD6" s="61"/>
      <c r="WVE6" s="61"/>
      <c r="WVF6" s="61"/>
      <c r="WVG6" s="61"/>
      <c r="WVH6" s="61"/>
      <c r="WVI6" s="61"/>
      <c r="WVJ6" s="61"/>
      <c r="WVK6" s="61"/>
      <c r="WVL6" s="61"/>
      <c r="WVM6" s="61"/>
      <c r="WVN6" s="61"/>
      <c r="WVO6" s="61"/>
      <c r="WVP6" s="61"/>
      <c r="WVQ6" s="61"/>
      <c r="WVR6" s="61"/>
      <c r="WVS6" s="61"/>
      <c r="WVT6" s="61"/>
      <c r="WVU6" s="61"/>
      <c r="WVV6" s="61"/>
      <c r="WVW6" s="61"/>
      <c r="WVX6" s="61"/>
      <c r="WVY6" s="61"/>
      <c r="WVZ6" s="61"/>
      <c r="WWA6" s="61"/>
      <c r="WWB6" s="61"/>
      <c r="WWC6" s="61"/>
      <c r="WWD6" s="61"/>
      <c r="WWE6" s="61"/>
      <c r="WWF6" s="61"/>
      <c r="WWG6" s="61"/>
      <c r="WWH6" s="61"/>
      <c r="WWI6" s="61"/>
      <c r="WWJ6" s="61"/>
      <c r="WWK6" s="61"/>
      <c r="WWL6" s="61"/>
      <c r="WWM6" s="61"/>
      <c r="WWN6" s="61"/>
      <c r="WWO6" s="61"/>
      <c r="WWP6" s="61"/>
      <c r="WWQ6" s="61"/>
      <c r="WWR6" s="61"/>
      <c r="WWS6" s="61"/>
      <c r="WWT6" s="61"/>
      <c r="WWU6" s="61"/>
      <c r="WWV6" s="61"/>
      <c r="WWW6" s="61"/>
      <c r="WWX6" s="61"/>
      <c r="WWY6" s="61"/>
      <c r="WWZ6" s="61"/>
      <c r="WXA6" s="61"/>
      <c r="WXB6" s="61"/>
      <c r="WXC6" s="61"/>
      <c r="WXD6" s="61"/>
      <c r="WXE6" s="61"/>
      <c r="WXF6" s="61"/>
      <c r="WXG6" s="61"/>
      <c r="WXH6" s="61"/>
      <c r="WXI6" s="61"/>
      <c r="WXJ6" s="61"/>
      <c r="WXK6" s="61"/>
      <c r="WXL6" s="61"/>
      <c r="WXM6" s="61"/>
      <c r="WXN6" s="61"/>
      <c r="WXO6" s="61"/>
      <c r="WXP6" s="61"/>
      <c r="WXQ6" s="61"/>
      <c r="WXR6" s="61"/>
      <c r="WXS6" s="61"/>
      <c r="WXT6" s="61"/>
      <c r="WXU6" s="61"/>
      <c r="WXV6" s="61"/>
      <c r="WXW6" s="61"/>
      <c r="WXX6" s="61"/>
      <c r="WXY6" s="61"/>
      <c r="WXZ6" s="61"/>
      <c r="WYA6" s="61"/>
      <c r="WYB6" s="61"/>
      <c r="WYC6" s="61"/>
      <c r="WYD6" s="61"/>
      <c r="WYE6" s="61"/>
      <c r="WYF6" s="61"/>
      <c r="WYG6" s="61"/>
      <c r="WYH6" s="61"/>
      <c r="WYI6" s="61"/>
      <c r="WYJ6" s="61"/>
      <c r="WYK6" s="61"/>
      <c r="WYL6" s="61"/>
      <c r="WYM6" s="61"/>
      <c r="WYN6" s="61"/>
      <c r="WYO6" s="61"/>
      <c r="WYP6" s="61"/>
      <c r="WYQ6" s="61"/>
      <c r="WYR6" s="61"/>
      <c r="WYS6" s="61"/>
      <c r="WYT6" s="61"/>
      <c r="WYU6" s="61"/>
      <c r="WYV6" s="61"/>
      <c r="WYW6" s="61"/>
      <c r="WYX6" s="61"/>
      <c r="WYY6" s="61"/>
      <c r="WYZ6" s="61"/>
      <c r="WZA6" s="61"/>
      <c r="WZB6" s="61"/>
      <c r="WZC6" s="61"/>
      <c r="WZD6" s="61"/>
      <c r="WZE6" s="61"/>
      <c r="WZF6" s="61"/>
      <c r="WZG6" s="61"/>
      <c r="WZH6" s="61"/>
      <c r="WZI6" s="61"/>
      <c r="WZJ6" s="61"/>
      <c r="WZK6" s="61"/>
      <c r="WZL6" s="61"/>
      <c r="WZM6" s="61"/>
      <c r="WZN6" s="61"/>
      <c r="WZO6" s="61"/>
      <c r="WZP6" s="61"/>
      <c r="WZQ6" s="61"/>
      <c r="WZR6" s="61"/>
      <c r="WZS6" s="61"/>
      <c r="WZT6" s="61"/>
      <c r="WZU6" s="61"/>
      <c r="WZV6" s="61"/>
      <c r="WZW6" s="61"/>
      <c r="WZX6" s="61"/>
      <c r="WZY6" s="61"/>
      <c r="WZZ6" s="61"/>
      <c r="XAA6" s="61"/>
      <c r="XAB6" s="61"/>
      <c r="XAC6" s="61"/>
      <c r="XAD6" s="61"/>
      <c r="XAE6" s="61"/>
      <c r="XAF6" s="61"/>
      <c r="XAG6" s="61"/>
      <c r="XAH6" s="61"/>
      <c r="XAI6" s="61"/>
      <c r="XAJ6" s="61"/>
      <c r="XAK6" s="61"/>
      <c r="XAL6" s="61"/>
      <c r="XAM6" s="61"/>
      <c r="XAN6" s="61"/>
      <c r="XAO6" s="61"/>
      <c r="XAP6" s="61"/>
      <c r="XAQ6" s="61"/>
      <c r="XAR6" s="61"/>
      <c r="XAS6" s="61"/>
      <c r="XAT6" s="61"/>
      <c r="XAU6" s="61"/>
      <c r="XAV6" s="61"/>
      <c r="XAW6" s="61"/>
      <c r="XAX6" s="61"/>
      <c r="XAY6" s="61"/>
      <c r="XAZ6" s="61"/>
      <c r="XBA6" s="61"/>
      <c r="XBB6" s="61"/>
      <c r="XBC6" s="61"/>
      <c r="XBD6" s="61"/>
      <c r="XBE6" s="61"/>
      <c r="XBF6" s="61"/>
      <c r="XBG6" s="61"/>
      <c r="XBH6" s="61"/>
      <c r="XBI6" s="61"/>
      <c r="XBJ6" s="61"/>
      <c r="XBK6" s="61"/>
      <c r="XBL6" s="61"/>
      <c r="XBM6" s="61"/>
      <c r="XBN6" s="61"/>
      <c r="XBO6" s="61"/>
      <c r="XBP6" s="61"/>
      <c r="XBQ6" s="61"/>
      <c r="XBR6" s="61"/>
      <c r="XBS6" s="61"/>
      <c r="XBT6" s="61"/>
      <c r="XBU6" s="61"/>
      <c r="XBV6" s="61"/>
      <c r="XBW6" s="61"/>
      <c r="XBX6" s="61"/>
      <c r="XBY6" s="61"/>
      <c r="XBZ6" s="61"/>
      <c r="XCA6" s="61"/>
      <c r="XCB6" s="61"/>
      <c r="XCC6" s="61"/>
      <c r="XCD6" s="61"/>
      <c r="XCE6" s="61"/>
      <c r="XCF6" s="61"/>
      <c r="XCG6" s="61"/>
      <c r="XCH6" s="61"/>
      <c r="XCI6" s="61"/>
      <c r="XCJ6" s="61"/>
      <c r="XCK6" s="61"/>
      <c r="XCL6" s="61"/>
      <c r="XCM6" s="61"/>
      <c r="XCN6" s="61"/>
      <c r="XCO6" s="61"/>
      <c r="XCP6" s="61"/>
      <c r="XCQ6" s="61"/>
      <c r="XCR6" s="61"/>
      <c r="XCS6" s="61"/>
      <c r="XCT6" s="61"/>
      <c r="XCU6" s="61"/>
      <c r="XCV6" s="61"/>
      <c r="XCW6" s="61"/>
      <c r="XCX6" s="61"/>
      <c r="XCY6" s="61"/>
      <c r="XCZ6" s="61"/>
      <c r="XDA6" s="61"/>
      <c r="XDB6" s="61"/>
      <c r="XDC6" s="61"/>
      <c r="XDD6" s="61"/>
      <c r="XDE6" s="61"/>
      <c r="XDF6" s="61"/>
      <c r="XDG6" s="61"/>
      <c r="XDH6" s="61"/>
      <c r="XDI6" s="61"/>
      <c r="XDJ6" s="61"/>
      <c r="XDK6" s="61"/>
      <c r="XDL6" s="61"/>
      <c r="XDM6" s="61"/>
      <c r="XDN6" s="61"/>
      <c r="XDO6" s="61"/>
      <c r="XDP6" s="61"/>
      <c r="XDQ6" s="61"/>
      <c r="XDR6" s="61"/>
      <c r="XDS6" s="61"/>
      <c r="XDT6" s="61"/>
      <c r="XDU6" s="61"/>
      <c r="XDV6" s="61"/>
      <c r="XDW6" s="61"/>
      <c r="XDX6" s="61"/>
      <c r="XDY6" s="61"/>
      <c r="XDZ6" s="61"/>
      <c r="XEA6" s="61"/>
      <c r="XEB6" s="61"/>
      <c r="XEC6" s="61"/>
      <c r="XED6" s="61"/>
      <c r="XEE6" s="61"/>
      <c r="XEF6" s="61"/>
      <c r="XEG6" s="61"/>
      <c r="XEH6" s="61"/>
      <c r="XEI6" s="61"/>
      <c r="XEJ6" s="61"/>
      <c r="XEK6" s="61"/>
      <c r="XEL6" s="61"/>
      <c r="XEM6" s="61"/>
      <c r="XEN6" s="61"/>
      <c r="XEO6" s="61"/>
      <c r="XEP6" s="61"/>
      <c r="XEQ6" s="61"/>
      <c r="XER6" s="61"/>
      <c r="XES6" s="61"/>
      <c r="XET6" s="61"/>
      <c r="XEU6" s="61"/>
      <c r="XEV6" s="61"/>
    </row>
    <row r="7" spans="1:16380" s="77" customFormat="1" ht="15" customHeight="1" thickBot="1">
      <c r="A7" s="94"/>
      <c r="B7" s="129"/>
      <c r="C7" s="131" t="s">
        <v>149</v>
      </c>
      <c r="D7" s="123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8"/>
      <c r="FL7" s="68"/>
      <c r="FM7" s="68"/>
      <c r="FN7" s="68"/>
      <c r="FO7" s="68"/>
      <c r="FP7" s="68"/>
      <c r="FQ7" s="68"/>
      <c r="FR7" s="68"/>
      <c r="FS7" s="68"/>
      <c r="FT7" s="68"/>
      <c r="FU7" s="68"/>
      <c r="FV7" s="68"/>
      <c r="FW7" s="68"/>
      <c r="FX7" s="68"/>
      <c r="FY7" s="68"/>
      <c r="FZ7" s="68"/>
      <c r="GA7" s="68"/>
      <c r="GB7" s="68"/>
      <c r="GC7" s="68"/>
      <c r="GD7" s="68"/>
      <c r="GE7" s="68"/>
      <c r="GF7" s="68"/>
      <c r="GG7" s="68"/>
      <c r="GH7" s="68"/>
      <c r="GI7" s="68"/>
      <c r="GJ7" s="68"/>
      <c r="GK7" s="68"/>
      <c r="GL7" s="68"/>
      <c r="GM7" s="68"/>
      <c r="GN7" s="68"/>
      <c r="GO7" s="68"/>
      <c r="GP7" s="68"/>
      <c r="GQ7" s="68"/>
      <c r="GR7" s="68"/>
      <c r="GS7" s="68"/>
      <c r="GT7" s="68"/>
      <c r="GU7" s="68"/>
      <c r="GV7" s="68"/>
      <c r="GW7" s="68"/>
      <c r="GX7" s="68"/>
      <c r="GY7" s="68"/>
      <c r="GZ7" s="68"/>
      <c r="HA7" s="68"/>
      <c r="HB7" s="68"/>
      <c r="HC7" s="68"/>
      <c r="HD7" s="68"/>
      <c r="HE7" s="68"/>
      <c r="HF7" s="68"/>
      <c r="HG7" s="68"/>
      <c r="HH7" s="68"/>
      <c r="HI7" s="68"/>
      <c r="HJ7" s="68"/>
      <c r="HK7" s="68"/>
      <c r="HL7" s="68"/>
      <c r="HM7" s="68"/>
      <c r="HN7" s="68"/>
      <c r="HO7" s="68"/>
      <c r="HP7" s="68"/>
      <c r="HQ7" s="68"/>
      <c r="HR7" s="68"/>
      <c r="HS7" s="68"/>
      <c r="HT7" s="68"/>
      <c r="HU7" s="68"/>
      <c r="HV7" s="68"/>
      <c r="HW7" s="68"/>
      <c r="HX7" s="68"/>
      <c r="HY7" s="68"/>
      <c r="HZ7" s="68"/>
      <c r="IA7" s="68"/>
      <c r="IB7" s="68"/>
      <c r="IC7" s="68"/>
      <c r="ID7" s="68"/>
      <c r="IE7" s="68"/>
      <c r="IF7" s="68"/>
      <c r="IG7" s="68"/>
      <c r="IH7" s="68"/>
      <c r="II7" s="68"/>
      <c r="IJ7" s="68"/>
      <c r="IK7" s="68"/>
      <c r="IL7" s="68"/>
      <c r="IM7" s="68"/>
      <c r="IN7" s="68"/>
      <c r="IO7" s="68"/>
      <c r="IP7" s="68"/>
      <c r="IQ7" s="68"/>
      <c r="IR7" s="68"/>
      <c r="IS7" s="68"/>
      <c r="IT7" s="68"/>
      <c r="IU7" s="68"/>
      <c r="IV7" s="68"/>
      <c r="IW7" s="68"/>
      <c r="IX7" s="68"/>
      <c r="IY7" s="68"/>
      <c r="IZ7" s="68"/>
      <c r="JA7" s="68"/>
      <c r="JB7" s="68"/>
      <c r="JC7" s="68"/>
      <c r="JD7" s="68"/>
      <c r="JE7" s="68"/>
      <c r="JF7" s="68"/>
      <c r="JG7" s="68"/>
      <c r="JH7" s="68"/>
      <c r="JI7" s="68"/>
      <c r="JJ7" s="68"/>
      <c r="JK7" s="68"/>
      <c r="JL7" s="68"/>
      <c r="JM7" s="68"/>
      <c r="JN7" s="68"/>
      <c r="JO7" s="68"/>
      <c r="JP7" s="68"/>
      <c r="JQ7" s="68"/>
      <c r="JR7" s="68"/>
      <c r="JS7" s="68"/>
      <c r="JT7" s="68"/>
      <c r="JU7" s="68"/>
      <c r="JV7" s="68"/>
      <c r="JW7" s="68"/>
      <c r="JX7" s="68"/>
      <c r="JY7" s="68"/>
      <c r="JZ7" s="68"/>
      <c r="KA7" s="68"/>
      <c r="KB7" s="68"/>
      <c r="KC7" s="68"/>
      <c r="KD7" s="68"/>
      <c r="KE7" s="68"/>
      <c r="KF7" s="68"/>
      <c r="KG7" s="68"/>
      <c r="KH7" s="68"/>
      <c r="KI7" s="68"/>
      <c r="KJ7" s="68"/>
      <c r="KK7" s="68"/>
      <c r="KL7" s="68"/>
      <c r="KM7" s="68"/>
      <c r="KN7" s="68"/>
      <c r="KO7" s="68"/>
      <c r="KP7" s="68"/>
      <c r="KQ7" s="68"/>
      <c r="KR7" s="68"/>
      <c r="KS7" s="68"/>
      <c r="KT7" s="68"/>
      <c r="KU7" s="68"/>
      <c r="KV7" s="68"/>
      <c r="KW7" s="68"/>
      <c r="KX7" s="68"/>
      <c r="KY7" s="68"/>
      <c r="KZ7" s="68"/>
      <c r="LA7" s="68"/>
      <c r="LB7" s="68"/>
      <c r="LC7" s="68"/>
      <c r="LD7" s="68"/>
      <c r="LE7" s="68"/>
      <c r="LF7" s="68"/>
      <c r="LG7" s="68"/>
      <c r="LH7" s="68"/>
      <c r="LI7" s="68"/>
      <c r="LJ7" s="68"/>
      <c r="LK7" s="68"/>
      <c r="LL7" s="68"/>
      <c r="LM7" s="68"/>
      <c r="LN7" s="68"/>
      <c r="LO7" s="68"/>
      <c r="LP7" s="68"/>
      <c r="LQ7" s="68"/>
      <c r="LR7" s="68"/>
      <c r="LS7" s="68"/>
      <c r="LT7" s="68"/>
      <c r="LU7" s="68"/>
      <c r="LV7" s="68"/>
      <c r="LW7" s="68"/>
      <c r="LX7" s="68"/>
      <c r="LY7" s="68"/>
      <c r="LZ7" s="68"/>
      <c r="MA7" s="68"/>
      <c r="MB7" s="68"/>
      <c r="MC7" s="68"/>
      <c r="MD7" s="68"/>
      <c r="ME7" s="68"/>
      <c r="MF7" s="68"/>
      <c r="MG7" s="68"/>
      <c r="MH7" s="68"/>
      <c r="MI7" s="68"/>
      <c r="MJ7" s="68"/>
      <c r="MK7" s="68"/>
      <c r="ML7" s="68"/>
      <c r="MM7" s="68"/>
      <c r="MN7" s="68"/>
      <c r="MO7" s="68"/>
      <c r="MP7" s="68"/>
      <c r="MQ7" s="68"/>
      <c r="MR7" s="68"/>
      <c r="MS7" s="68"/>
      <c r="MT7" s="68"/>
      <c r="MU7" s="68"/>
      <c r="MV7" s="68"/>
      <c r="MW7" s="68"/>
      <c r="MX7" s="68"/>
      <c r="MY7" s="68"/>
      <c r="MZ7" s="68"/>
      <c r="NA7" s="68"/>
      <c r="NB7" s="68"/>
      <c r="NC7" s="68"/>
      <c r="ND7" s="68"/>
      <c r="NE7" s="68"/>
      <c r="NF7" s="68"/>
      <c r="NG7" s="68"/>
      <c r="NH7" s="68"/>
      <c r="NI7" s="68"/>
      <c r="NJ7" s="68"/>
      <c r="NK7" s="68"/>
      <c r="NL7" s="68"/>
      <c r="NM7" s="68"/>
      <c r="NN7" s="68"/>
      <c r="NO7" s="68"/>
      <c r="NP7" s="68"/>
      <c r="NQ7" s="68"/>
      <c r="NR7" s="68"/>
      <c r="NS7" s="68"/>
      <c r="NT7" s="68"/>
      <c r="NU7" s="68"/>
      <c r="NV7" s="68"/>
      <c r="NW7" s="68"/>
      <c r="NX7" s="68"/>
      <c r="NY7" s="68"/>
      <c r="NZ7" s="68"/>
      <c r="OA7" s="68"/>
      <c r="OB7" s="68"/>
      <c r="OC7" s="68"/>
      <c r="OD7" s="68"/>
      <c r="OE7" s="68"/>
      <c r="OF7" s="68"/>
      <c r="OG7" s="68"/>
      <c r="OH7" s="68"/>
      <c r="OI7" s="68"/>
      <c r="OJ7" s="68"/>
      <c r="OK7" s="68"/>
      <c r="OL7" s="68"/>
      <c r="OM7" s="68"/>
      <c r="ON7" s="68"/>
      <c r="OO7" s="68"/>
      <c r="OP7" s="68"/>
      <c r="OQ7" s="68"/>
      <c r="OR7" s="68"/>
      <c r="OS7" s="68"/>
      <c r="OT7" s="68"/>
      <c r="OU7" s="68"/>
      <c r="OV7" s="68"/>
      <c r="OW7" s="68"/>
      <c r="OX7" s="68"/>
      <c r="OY7" s="68"/>
      <c r="OZ7" s="68"/>
      <c r="PA7" s="68"/>
      <c r="PB7" s="68"/>
      <c r="PC7" s="68"/>
      <c r="PD7" s="68"/>
      <c r="PE7" s="68"/>
      <c r="PF7" s="68"/>
      <c r="PG7" s="68"/>
      <c r="PH7" s="68"/>
      <c r="PI7" s="68"/>
      <c r="PJ7" s="68"/>
      <c r="PK7" s="68"/>
      <c r="PL7" s="68"/>
      <c r="PM7" s="68"/>
      <c r="PN7" s="68"/>
      <c r="PO7" s="68"/>
      <c r="PP7" s="68"/>
      <c r="PQ7" s="68"/>
      <c r="PR7" s="68"/>
      <c r="PS7" s="68"/>
      <c r="PT7" s="68"/>
      <c r="PU7" s="68"/>
      <c r="PV7" s="68"/>
      <c r="PW7" s="68"/>
      <c r="PX7" s="68"/>
      <c r="PY7" s="68"/>
      <c r="PZ7" s="68"/>
      <c r="QA7" s="68"/>
      <c r="QB7" s="68"/>
      <c r="QC7" s="68"/>
      <c r="QD7" s="68"/>
      <c r="QE7" s="68"/>
      <c r="QF7" s="68"/>
      <c r="QG7" s="68"/>
      <c r="QH7" s="68"/>
      <c r="QI7" s="68"/>
      <c r="QJ7" s="68"/>
      <c r="QK7" s="68"/>
      <c r="QL7" s="68"/>
      <c r="QM7" s="68"/>
      <c r="QN7" s="68"/>
      <c r="QO7" s="68"/>
      <c r="QP7" s="68"/>
      <c r="QQ7" s="68"/>
      <c r="QR7" s="68"/>
      <c r="QS7" s="68"/>
      <c r="QT7" s="68"/>
      <c r="QU7" s="68"/>
      <c r="QV7" s="68"/>
      <c r="QW7" s="68"/>
      <c r="QX7" s="68"/>
      <c r="QY7" s="68"/>
      <c r="QZ7" s="68"/>
      <c r="RA7" s="68"/>
      <c r="RB7" s="68"/>
      <c r="RC7" s="68"/>
      <c r="RD7" s="68"/>
      <c r="RE7" s="68"/>
      <c r="RF7" s="68"/>
      <c r="RG7" s="68"/>
      <c r="RH7" s="68"/>
      <c r="RI7" s="68"/>
      <c r="RJ7" s="68"/>
      <c r="RK7" s="68"/>
      <c r="RL7" s="68"/>
      <c r="RM7" s="68"/>
      <c r="RN7" s="68"/>
      <c r="RO7" s="68"/>
      <c r="RP7" s="68"/>
      <c r="RQ7" s="68"/>
      <c r="RR7" s="68"/>
      <c r="RS7" s="68"/>
      <c r="RT7" s="68"/>
      <c r="RU7" s="68"/>
      <c r="RV7" s="68"/>
      <c r="RW7" s="68"/>
      <c r="RX7" s="68"/>
      <c r="RY7" s="68"/>
      <c r="RZ7" s="68"/>
      <c r="SA7" s="68"/>
      <c r="SB7" s="68"/>
      <c r="SC7" s="68"/>
      <c r="SD7" s="68"/>
      <c r="SE7" s="68"/>
      <c r="SF7" s="68"/>
      <c r="SG7" s="68"/>
      <c r="SH7" s="68"/>
      <c r="SI7" s="68"/>
      <c r="SJ7" s="68"/>
      <c r="SK7" s="68"/>
      <c r="SL7" s="68"/>
      <c r="SM7" s="68"/>
      <c r="SN7" s="68"/>
      <c r="SO7" s="68"/>
      <c r="SP7" s="68"/>
      <c r="SQ7" s="68"/>
      <c r="SR7" s="68"/>
      <c r="SS7" s="68"/>
      <c r="ST7" s="68"/>
      <c r="SU7" s="68"/>
      <c r="SV7" s="68"/>
      <c r="SW7" s="68"/>
      <c r="SX7" s="68"/>
      <c r="SY7" s="68"/>
      <c r="SZ7" s="68"/>
      <c r="TA7" s="68"/>
      <c r="TB7" s="68"/>
      <c r="TC7" s="68"/>
      <c r="TD7" s="68"/>
      <c r="TE7" s="68"/>
      <c r="TF7" s="68"/>
      <c r="TG7" s="68"/>
      <c r="TH7" s="68"/>
      <c r="TI7" s="68"/>
      <c r="TJ7" s="68"/>
      <c r="TK7" s="68"/>
      <c r="TL7" s="68"/>
      <c r="TM7" s="68"/>
      <c r="TN7" s="68"/>
      <c r="TO7" s="68"/>
      <c r="TP7" s="68"/>
      <c r="TQ7" s="68"/>
      <c r="TR7" s="68"/>
      <c r="TS7" s="68"/>
      <c r="TT7" s="68"/>
      <c r="TU7" s="68"/>
      <c r="TV7" s="68"/>
      <c r="TW7" s="68"/>
      <c r="TX7" s="68"/>
      <c r="TY7" s="68"/>
      <c r="TZ7" s="68"/>
      <c r="UA7" s="68"/>
      <c r="UB7" s="68"/>
      <c r="UC7" s="68"/>
      <c r="UD7" s="68"/>
      <c r="UE7" s="68"/>
      <c r="UF7" s="68"/>
      <c r="UG7" s="68"/>
      <c r="UH7" s="68"/>
      <c r="UI7" s="68"/>
      <c r="UJ7" s="68"/>
      <c r="UK7" s="68"/>
      <c r="UL7" s="68"/>
      <c r="UM7" s="68"/>
      <c r="UN7" s="68"/>
      <c r="UO7" s="68"/>
      <c r="UP7" s="68"/>
      <c r="UQ7" s="68"/>
      <c r="UR7" s="68"/>
      <c r="US7" s="68"/>
      <c r="UT7" s="68"/>
      <c r="UU7" s="68"/>
      <c r="UV7" s="68"/>
      <c r="UW7" s="68"/>
      <c r="UX7" s="68"/>
      <c r="UY7" s="68"/>
      <c r="UZ7" s="68"/>
      <c r="VA7" s="68"/>
      <c r="VB7" s="68"/>
      <c r="VC7" s="68"/>
      <c r="VD7" s="68"/>
      <c r="VE7" s="68"/>
      <c r="VF7" s="68"/>
      <c r="VG7" s="68"/>
      <c r="VH7" s="68"/>
      <c r="VI7" s="68"/>
      <c r="VJ7" s="68"/>
      <c r="VK7" s="68"/>
      <c r="VL7" s="68"/>
      <c r="VM7" s="68"/>
      <c r="VN7" s="68"/>
      <c r="VO7" s="68"/>
      <c r="VP7" s="68"/>
      <c r="VQ7" s="68"/>
      <c r="VR7" s="68"/>
      <c r="VS7" s="68"/>
      <c r="VT7" s="68"/>
      <c r="VU7" s="68"/>
      <c r="VV7" s="68"/>
      <c r="VW7" s="68"/>
      <c r="VX7" s="68"/>
      <c r="VY7" s="68"/>
      <c r="VZ7" s="68"/>
      <c r="WA7" s="68"/>
      <c r="WB7" s="68"/>
      <c r="WC7" s="68"/>
      <c r="WD7" s="68"/>
      <c r="WE7" s="68"/>
      <c r="WF7" s="68"/>
      <c r="WG7" s="68"/>
      <c r="WH7" s="68"/>
      <c r="WI7" s="68"/>
      <c r="WJ7" s="68"/>
      <c r="WK7" s="68"/>
      <c r="WL7" s="68"/>
      <c r="WM7" s="68"/>
      <c r="WN7" s="68"/>
      <c r="WO7" s="68"/>
      <c r="WP7" s="68"/>
      <c r="WQ7" s="68"/>
      <c r="WR7" s="68"/>
      <c r="WS7" s="68"/>
      <c r="WT7" s="68"/>
      <c r="WU7" s="68"/>
      <c r="WV7" s="68"/>
      <c r="WW7" s="68"/>
      <c r="WX7" s="68"/>
      <c r="WY7" s="68"/>
      <c r="WZ7" s="68"/>
      <c r="XA7" s="68"/>
      <c r="XB7" s="68"/>
      <c r="XC7" s="68"/>
      <c r="XD7" s="68"/>
      <c r="XE7" s="68"/>
      <c r="XF7" s="68"/>
      <c r="XG7" s="68"/>
      <c r="XH7" s="68"/>
      <c r="XI7" s="68"/>
      <c r="XJ7" s="68"/>
      <c r="XK7" s="68"/>
      <c r="XL7" s="68"/>
      <c r="XM7" s="68"/>
      <c r="XN7" s="68"/>
      <c r="XO7" s="68"/>
      <c r="XP7" s="68"/>
      <c r="XQ7" s="68"/>
      <c r="XR7" s="68"/>
      <c r="XS7" s="68"/>
      <c r="XT7" s="68"/>
      <c r="XU7" s="68"/>
      <c r="XV7" s="68"/>
      <c r="XW7" s="68"/>
      <c r="XX7" s="68"/>
      <c r="XY7" s="68"/>
      <c r="XZ7" s="68"/>
      <c r="YA7" s="68"/>
      <c r="YB7" s="68"/>
      <c r="YC7" s="68"/>
      <c r="YD7" s="68"/>
      <c r="YE7" s="68"/>
      <c r="YF7" s="68"/>
      <c r="YG7" s="68"/>
      <c r="YH7" s="68"/>
      <c r="YI7" s="68"/>
      <c r="YJ7" s="68"/>
      <c r="YK7" s="68"/>
      <c r="YL7" s="68"/>
      <c r="YM7" s="68"/>
      <c r="YN7" s="68"/>
      <c r="YO7" s="68"/>
      <c r="YP7" s="68"/>
      <c r="YQ7" s="68"/>
      <c r="YR7" s="68"/>
      <c r="YS7" s="68"/>
      <c r="YT7" s="68"/>
      <c r="YU7" s="68"/>
      <c r="YV7" s="68"/>
      <c r="YW7" s="68"/>
      <c r="YX7" s="68"/>
      <c r="YY7" s="68"/>
      <c r="YZ7" s="68"/>
      <c r="ZA7" s="68"/>
      <c r="ZB7" s="68"/>
      <c r="ZC7" s="68"/>
      <c r="ZD7" s="68"/>
      <c r="ZE7" s="68"/>
      <c r="ZF7" s="68"/>
      <c r="ZG7" s="68"/>
      <c r="ZH7" s="68"/>
      <c r="ZI7" s="68"/>
      <c r="ZJ7" s="68"/>
      <c r="ZK7" s="68"/>
      <c r="ZL7" s="68"/>
      <c r="ZM7" s="68"/>
      <c r="ZN7" s="68"/>
      <c r="ZO7" s="68"/>
      <c r="ZP7" s="68"/>
      <c r="ZQ7" s="68"/>
      <c r="ZR7" s="68"/>
      <c r="ZS7" s="68"/>
      <c r="ZT7" s="68"/>
      <c r="ZU7" s="68"/>
      <c r="ZV7" s="68"/>
      <c r="ZW7" s="61"/>
      <c r="ZX7" s="61"/>
      <c r="ZY7" s="61"/>
      <c r="ZZ7" s="61"/>
      <c r="AAA7" s="61"/>
      <c r="AAB7" s="61"/>
      <c r="AAC7" s="61"/>
      <c r="AAD7" s="61"/>
      <c r="AAE7" s="61"/>
      <c r="AAF7" s="61"/>
      <c r="AAG7" s="61"/>
      <c r="AAH7" s="61"/>
      <c r="AAI7" s="61"/>
      <c r="AAJ7" s="61"/>
      <c r="AAK7" s="61"/>
      <c r="AAL7" s="61"/>
      <c r="AAM7" s="61"/>
      <c r="AAN7" s="61"/>
      <c r="AAO7" s="61"/>
      <c r="AAP7" s="61"/>
      <c r="AAQ7" s="61"/>
      <c r="AAR7" s="61"/>
      <c r="AAS7" s="61"/>
      <c r="AAT7" s="61"/>
      <c r="AAU7" s="61"/>
      <c r="AAV7" s="61"/>
      <c r="AAW7" s="61"/>
      <c r="AAX7" s="61"/>
      <c r="AAY7" s="61"/>
      <c r="AAZ7" s="61"/>
      <c r="ABA7" s="61"/>
      <c r="ABB7" s="61"/>
      <c r="ABC7" s="61"/>
      <c r="ABD7" s="61"/>
      <c r="ABE7" s="61"/>
      <c r="ABF7" s="61"/>
      <c r="ABG7" s="61"/>
      <c r="ABH7" s="61"/>
      <c r="ABI7" s="61"/>
      <c r="ABJ7" s="61"/>
      <c r="ABK7" s="61"/>
      <c r="ABL7" s="61"/>
      <c r="ABM7" s="61"/>
      <c r="ABN7" s="61"/>
      <c r="ABO7" s="61"/>
      <c r="ABP7" s="61"/>
      <c r="ABQ7" s="61"/>
      <c r="ABR7" s="61"/>
      <c r="ABS7" s="61"/>
      <c r="ABT7" s="61"/>
      <c r="ABU7" s="61"/>
      <c r="ABV7" s="61"/>
      <c r="ABW7" s="61"/>
      <c r="ABX7" s="61"/>
      <c r="ABY7" s="61"/>
      <c r="ABZ7" s="61"/>
      <c r="ACA7" s="61"/>
      <c r="ACB7" s="61"/>
      <c r="ACC7" s="61"/>
      <c r="ACD7" s="61"/>
      <c r="ACE7" s="61"/>
      <c r="ACF7" s="61"/>
      <c r="ACG7" s="61"/>
      <c r="ACH7" s="61"/>
      <c r="ACI7" s="61"/>
      <c r="ACJ7" s="61"/>
      <c r="ACK7" s="61"/>
      <c r="ACL7" s="61"/>
      <c r="ACM7" s="61"/>
      <c r="ACN7" s="61"/>
      <c r="ACO7" s="61"/>
      <c r="ACP7" s="61"/>
      <c r="ACQ7" s="61"/>
      <c r="ACR7" s="61"/>
      <c r="ACS7" s="61"/>
      <c r="ACT7" s="61"/>
      <c r="ACU7" s="61"/>
      <c r="ACV7" s="61"/>
      <c r="ACW7" s="61"/>
      <c r="ACX7" s="61"/>
      <c r="ACY7" s="61"/>
      <c r="ACZ7" s="61"/>
      <c r="ADA7" s="61"/>
      <c r="ADB7" s="61"/>
      <c r="ADC7" s="61"/>
      <c r="ADD7" s="61"/>
      <c r="ADE7" s="61"/>
      <c r="ADF7" s="61"/>
      <c r="ADG7" s="61"/>
      <c r="ADH7" s="61"/>
      <c r="ADI7" s="61"/>
      <c r="ADJ7" s="61"/>
      <c r="ADK7" s="61"/>
      <c r="ADL7" s="61"/>
      <c r="ADM7" s="61"/>
      <c r="ADN7" s="61"/>
      <c r="ADO7" s="61"/>
      <c r="ADP7" s="61"/>
      <c r="ADQ7" s="61"/>
      <c r="ADR7" s="61"/>
      <c r="ADS7" s="61"/>
      <c r="ADT7" s="61"/>
      <c r="ADU7" s="61"/>
      <c r="ADV7" s="61"/>
      <c r="ADW7" s="61"/>
      <c r="ADX7" s="61"/>
      <c r="ADY7" s="61"/>
      <c r="ADZ7" s="61"/>
      <c r="AEA7" s="61"/>
      <c r="AEB7" s="61"/>
      <c r="AEC7" s="61"/>
      <c r="AED7" s="61"/>
      <c r="AEE7" s="61"/>
      <c r="AEF7" s="61"/>
      <c r="AEG7" s="61"/>
      <c r="AEH7" s="61"/>
      <c r="AEI7" s="61"/>
      <c r="AEJ7" s="61"/>
      <c r="AEK7" s="61"/>
      <c r="AEL7" s="61"/>
      <c r="AEM7" s="61"/>
      <c r="AEN7" s="61"/>
      <c r="AEO7" s="61"/>
      <c r="AEP7" s="61"/>
      <c r="AEQ7" s="61"/>
      <c r="AER7" s="61"/>
      <c r="AES7" s="61"/>
      <c r="AET7" s="61"/>
      <c r="AEU7" s="61"/>
      <c r="AEV7" s="61"/>
      <c r="AEW7" s="61"/>
      <c r="AEX7" s="61"/>
      <c r="AEY7" s="61"/>
      <c r="AEZ7" s="61"/>
      <c r="AFA7" s="61"/>
      <c r="AFB7" s="61"/>
      <c r="AFC7" s="61"/>
      <c r="AFD7" s="61"/>
      <c r="AFE7" s="61"/>
      <c r="AFF7" s="61"/>
      <c r="AFG7" s="61"/>
      <c r="AFH7" s="61"/>
      <c r="AFI7" s="61"/>
      <c r="AFJ7" s="61"/>
      <c r="AFK7" s="61"/>
      <c r="AFL7" s="61"/>
      <c r="AFM7" s="61"/>
      <c r="AFN7" s="61"/>
      <c r="AFO7" s="61"/>
      <c r="AFP7" s="61"/>
      <c r="AFQ7" s="61"/>
      <c r="AFR7" s="61"/>
      <c r="AFS7" s="61"/>
      <c r="AFT7" s="61"/>
      <c r="AFU7" s="61"/>
      <c r="AFV7" s="61"/>
      <c r="AFW7" s="61"/>
      <c r="AFX7" s="61"/>
      <c r="AFY7" s="61"/>
      <c r="AFZ7" s="61"/>
      <c r="AGA7" s="61"/>
      <c r="AGB7" s="61"/>
      <c r="AGC7" s="61"/>
      <c r="AGD7" s="61"/>
      <c r="AGE7" s="61"/>
      <c r="AGF7" s="61"/>
      <c r="AGG7" s="61"/>
      <c r="AGH7" s="61"/>
      <c r="AGI7" s="61"/>
      <c r="AGJ7" s="61"/>
      <c r="AGK7" s="61"/>
      <c r="AGL7" s="61"/>
      <c r="AGM7" s="61"/>
      <c r="AGN7" s="61"/>
      <c r="AGO7" s="61"/>
      <c r="AGP7" s="61"/>
      <c r="AGQ7" s="61"/>
      <c r="AGR7" s="61"/>
      <c r="AGS7" s="61"/>
      <c r="AGT7" s="61"/>
      <c r="AGU7" s="61"/>
      <c r="AGV7" s="61"/>
      <c r="AGW7" s="61"/>
      <c r="AGX7" s="61"/>
      <c r="AGY7" s="61"/>
      <c r="AGZ7" s="61"/>
      <c r="AHA7" s="61"/>
      <c r="AHB7" s="61"/>
      <c r="AHC7" s="61"/>
      <c r="AHD7" s="61"/>
      <c r="AHE7" s="61"/>
      <c r="AHF7" s="61"/>
      <c r="AHG7" s="61"/>
      <c r="AHH7" s="61"/>
      <c r="AHI7" s="61"/>
      <c r="AHJ7" s="61"/>
      <c r="AHK7" s="61"/>
      <c r="AHL7" s="61"/>
      <c r="AHM7" s="61"/>
      <c r="AHN7" s="61"/>
      <c r="AHO7" s="61"/>
      <c r="AHP7" s="61"/>
      <c r="AHQ7" s="61"/>
      <c r="AHR7" s="61"/>
      <c r="AHS7" s="61"/>
      <c r="AHT7" s="61"/>
      <c r="AHU7" s="61"/>
      <c r="AHV7" s="61"/>
      <c r="AHW7" s="61"/>
      <c r="AHX7" s="61"/>
      <c r="AHY7" s="61"/>
      <c r="AHZ7" s="61"/>
      <c r="AIA7" s="61"/>
      <c r="AIB7" s="61"/>
      <c r="AIC7" s="61"/>
      <c r="AID7" s="61"/>
      <c r="AIE7" s="61"/>
      <c r="AIF7" s="61"/>
      <c r="AIG7" s="61"/>
      <c r="AIH7" s="61"/>
      <c r="AII7" s="61"/>
      <c r="AIJ7" s="61"/>
      <c r="AIK7" s="61"/>
      <c r="AIL7" s="61"/>
      <c r="AIM7" s="61"/>
      <c r="AIN7" s="61"/>
      <c r="AIO7" s="61"/>
      <c r="AIP7" s="61"/>
      <c r="AIQ7" s="61"/>
      <c r="AIR7" s="61"/>
      <c r="AIS7" s="61"/>
      <c r="AIT7" s="61"/>
      <c r="AIU7" s="61"/>
      <c r="AIV7" s="61"/>
      <c r="AIW7" s="61"/>
      <c r="AIX7" s="61"/>
      <c r="AIY7" s="61"/>
      <c r="AIZ7" s="61"/>
      <c r="AJA7" s="61"/>
      <c r="AJB7" s="61"/>
      <c r="AJC7" s="61"/>
      <c r="AJD7" s="61"/>
      <c r="AJE7" s="61"/>
      <c r="AJF7" s="61"/>
      <c r="AJG7" s="61"/>
      <c r="AJH7" s="61"/>
      <c r="AJI7" s="61"/>
      <c r="AJJ7" s="61"/>
      <c r="AJK7" s="61"/>
      <c r="AJL7" s="61"/>
      <c r="AJM7" s="61"/>
      <c r="AJN7" s="61"/>
      <c r="AJO7" s="61"/>
      <c r="AJP7" s="61"/>
      <c r="AJQ7" s="61"/>
      <c r="AJR7" s="61"/>
      <c r="AJS7" s="61"/>
      <c r="AJT7" s="61"/>
      <c r="AJU7" s="61"/>
      <c r="AJV7" s="61"/>
      <c r="AJW7" s="61"/>
      <c r="AJX7" s="61"/>
      <c r="AJY7" s="61"/>
      <c r="AJZ7" s="61"/>
      <c r="AKA7" s="61"/>
      <c r="AKB7" s="61"/>
      <c r="AKC7" s="61"/>
      <c r="AKD7" s="61"/>
      <c r="AKE7" s="61"/>
      <c r="AKF7" s="61"/>
      <c r="AKG7" s="61"/>
      <c r="AKH7" s="61"/>
      <c r="AKI7" s="61"/>
      <c r="AKJ7" s="61"/>
      <c r="AKK7" s="61"/>
      <c r="AKL7" s="61"/>
      <c r="AKM7" s="61"/>
      <c r="AKN7" s="61"/>
      <c r="AKO7" s="61"/>
      <c r="AKP7" s="61"/>
      <c r="AKQ7" s="61"/>
      <c r="AKR7" s="61"/>
      <c r="AKS7" s="61"/>
      <c r="AKT7" s="61"/>
      <c r="AKU7" s="61"/>
      <c r="AKV7" s="61"/>
      <c r="AKW7" s="61"/>
      <c r="AKX7" s="61"/>
      <c r="AKY7" s="61"/>
      <c r="AKZ7" s="61"/>
      <c r="ALA7" s="61"/>
      <c r="ALB7" s="61"/>
      <c r="ALC7" s="61"/>
      <c r="ALD7" s="61"/>
      <c r="ALE7" s="61"/>
      <c r="ALF7" s="61"/>
      <c r="ALG7" s="61"/>
      <c r="ALH7" s="61"/>
      <c r="ALI7" s="61"/>
      <c r="ALJ7" s="61"/>
      <c r="ALK7" s="61"/>
      <c r="ALL7" s="61"/>
      <c r="ALM7" s="61"/>
      <c r="ALN7" s="61"/>
      <c r="ALO7" s="61"/>
      <c r="ALP7" s="61"/>
      <c r="ALQ7" s="61"/>
      <c r="ALR7" s="61"/>
      <c r="ALS7" s="61"/>
      <c r="ALT7" s="61"/>
      <c r="ALU7" s="61"/>
      <c r="ALV7" s="61"/>
      <c r="ALW7" s="61"/>
      <c r="ALX7" s="61"/>
      <c r="ALY7" s="61"/>
      <c r="ALZ7" s="61"/>
      <c r="AMA7" s="61"/>
      <c r="AMB7" s="61"/>
      <c r="AMC7" s="61"/>
      <c r="AMD7" s="61"/>
      <c r="AME7" s="61"/>
      <c r="AMF7" s="61"/>
      <c r="AMG7" s="61"/>
      <c r="AMH7" s="61"/>
      <c r="AMI7" s="61"/>
      <c r="AMJ7" s="61"/>
      <c r="AMK7" s="61"/>
      <c r="AML7" s="61"/>
      <c r="AMM7" s="61"/>
      <c r="AMN7" s="61"/>
      <c r="AMO7" s="61"/>
      <c r="AMP7" s="61"/>
      <c r="AMQ7" s="61"/>
      <c r="AMR7" s="61"/>
      <c r="AMS7" s="61"/>
      <c r="AMT7" s="61"/>
      <c r="AMU7" s="61"/>
      <c r="AMV7" s="61"/>
      <c r="AMW7" s="61"/>
      <c r="AMX7" s="61"/>
      <c r="AMY7" s="61"/>
      <c r="AMZ7" s="61"/>
      <c r="ANA7" s="61"/>
      <c r="ANB7" s="61"/>
      <c r="ANC7" s="61"/>
      <c r="AND7" s="61"/>
      <c r="ANE7" s="61"/>
      <c r="ANF7" s="61"/>
      <c r="ANG7" s="61"/>
      <c r="ANH7" s="61"/>
      <c r="ANI7" s="61"/>
      <c r="ANJ7" s="61"/>
      <c r="ANK7" s="61"/>
      <c r="ANL7" s="61"/>
      <c r="ANM7" s="61"/>
      <c r="ANN7" s="61"/>
      <c r="ANO7" s="61"/>
      <c r="ANP7" s="61"/>
      <c r="ANQ7" s="61"/>
      <c r="ANR7" s="61"/>
      <c r="ANS7" s="61"/>
      <c r="ANT7" s="61"/>
      <c r="ANU7" s="61"/>
      <c r="ANV7" s="61"/>
      <c r="ANW7" s="61"/>
      <c r="ANX7" s="61"/>
      <c r="ANY7" s="61"/>
      <c r="ANZ7" s="61"/>
      <c r="AOA7" s="61"/>
      <c r="AOB7" s="61"/>
      <c r="AOC7" s="61"/>
      <c r="AOD7" s="61"/>
      <c r="AOE7" s="61"/>
      <c r="AOF7" s="61"/>
      <c r="AOG7" s="61"/>
      <c r="AOH7" s="61"/>
      <c r="AOI7" s="61"/>
      <c r="AOJ7" s="61"/>
      <c r="AOK7" s="61"/>
      <c r="AOL7" s="61"/>
      <c r="AOM7" s="61"/>
      <c r="AON7" s="61"/>
      <c r="AOO7" s="61"/>
      <c r="AOP7" s="61"/>
      <c r="AOQ7" s="61"/>
      <c r="AOR7" s="61"/>
      <c r="AOS7" s="61"/>
      <c r="AOT7" s="61"/>
      <c r="AOU7" s="61"/>
      <c r="AOV7" s="61"/>
      <c r="AOW7" s="61"/>
      <c r="AOX7" s="61"/>
      <c r="AOY7" s="61"/>
      <c r="AOZ7" s="61"/>
      <c r="APA7" s="61"/>
      <c r="APB7" s="61"/>
      <c r="APC7" s="61"/>
      <c r="APD7" s="61"/>
      <c r="APE7" s="61"/>
      <c r="APF7" s="61"/>
      <c r="APG7" s="61"/>
      <c r="APH7" s="61"/>
      <c r="API7" s="61"/>
      <c r="APJ7" s="61"/>
      <c r="APK7" s="61"/>
      <c r="APL7" s="61"/>
      <c r="APM7" s="61"/>
      <c r="APN7" s="61"/>
      <c r="APO7" s="61"/>
      <c r="APP7" s="61"/>
      <c r="APQ7" s="61"/>
      <c r="APR7" s="61"/>
      <c r="APS7" s="61"/>
      <c r="APT7" s="61"/>
      <c r="APU7" s="61"/>
      <c r="APV7" s="61"/>
      <c r="APW7" s="61"/>
      <c r="APX7" s="61"/>
      <c r="APY7" s="61"/>
      <c r="APZ7" s="61"/>
      <c r="AQA7" s="61"/>
      <c r="AQB7" s="61"/>
      <c r="AQC7" s="61"/>
      <c r="AQD7" s="61"/>
      <c r="AQE7" s="61"/>
      <c r="AQF7" s="61"/>
      <c r="AQG7" s="61"/>
      <c r="AQH7" s="61"/>
      <c r="AQI7" s="61"/>
      <c r="AQJ7" s="61"/>
      <c r="AQK7" s="61"/>
      <c r="AQL7" s="61"/>
      <c r="AQM7" s="61"/>
      <c r="AQN7" s="61"/>
      <c r="AQO7" s="61"/>
      <c r="AQP7" s="61"/>
      <c r="AQQ7" s="61"/>
      <c r="AQR7" s="61"/>
      <c r="AQS7" s="61"/>
      <c r="AQT7" s="61"/>
      <c r="AQU7" s="61"/>
      <c r="AQV7" s="61"/>
      <c r="AQW7" s="61"/>
      <c r="AQX7" s="61"/>
      <c r="AQY7" s="61"/>
      <c r="AQZ7" s="61"/>
      <c r="ARA7" s="61"/>
      <c r="ARB7" s="61"/>
      <c r="ARC7" s="61"/>
      <c r="ARD7" s="61"/>
      <c r="ARE7" s="61"/>
      <c r="ARF7" s="61"/>
      <c r="ARG7" s="61"/>
      <c r="ARH7" s="61"/>
      <c r="ARI7" s="61"/>
      <c r="ARJ7" s="61"/>
      <c r="ARK7" s="61"/>
      <c r="ARL7" s="61"/>
      <c r="ARM7" s="61"/>
      <c r="ARN7" s="61"/>
      <c r="ARO7" s="61"/>
      <c r="ARP7" s="61"/>
      <c r="ARQ7" s="61"/>
      <c r="ARR7" s="61"/>
      <c r="ARS7" s="61"/>
      <c r="ART7" s="61"/>
      <c r="ARU7" s="61"/>
      <c r="ARV7" s="61"/>
      <c r="ARW7" s="61"/>
      <c r="ARX7" s="61"/>
      <c r="ARY7" s="61"/>
      <c r="ARZ7" s="61"/>
      <c r="ASA7" s="61"/>
      <c r="ASB7" s="61"/>
      <c r="ASC7" s="61"/>
      <c r="ASD7" s="61"/>
      <c r="ASE7" s="61"/>
      <c r="ASF7" s="61"/>
      <c r="ASG7" s="61"/>
      <c r="ASH7" s="61"/>
      <c r="ASI7" s="61"/>
      <c r="ASJ7" s="61"/>
      <c r="ASK7" s="61"/>
      <c r="ASL7" s="61"/>
      <c r="ASM7" s="61"/>
      <c r="ASN7" s="61"/>
      <c r="ASO7" s="61"/>
      <c r="ASP7" s="61"/>
      <c r="ASQ7" s="61"/>
      <c r="ASR7" s="61"/>
      <c r="ASS7" s="61"/>
      <c r="AST7" s="61"/>
      <c r="ASU7" s="61"/>
      <c r="ASV7" s="61"/>
      <c r="ASW7" s="61"/>
      <c r="ASX7" s="61"/>
      <c r="ASY7" s="61"/>
      <c r="ASZ7" s="61"/>
      <c r="ATA7" s="61"/>
      <c r="ATB7" s="61"/>
      <c r="ATC7" s="61"/>
      <c r="ATD7" s="61"/>
      <c r="ATE7" s="61"/>
      <c r="ATF7" s="61"/>
      <c r="ATG7" s="61"/>
      <c r="ATH7" s="61"/>
      <c r="ATI7" s="61"/>
      <c r="ATJ7" s="61"/>
      <c r="ATK7" s="61"/>
      <c r="ATL7" s="61"/>
      <c r="ATM7" s="61"/>
      <c r="ATN7" s="61"/>
      <c r="ATO7" s="61"/>
      <c r="ATP7" s="61"/>
      <c r="ATQ7" s="61"/>
      <c r="ATR7" s="61"/>
      <c r="ATS7" s="61"/>
      <c r="ATT7" s="61"/>
      <c r="ATU7" s="61"/>
      <c r="ATV7" s="61"/>
      <c r="ATW7" s="61"/>
      <c r="ATX7" s="61"/>
      <c r="ATY7" s="61"/>
      <c r="ATZ7" s="61"/>
      <c r="AUA7" s="61"/>
      <c r="AUB7" s="61"/>
      <c r="AUC7" s="61"/>
      <c r="AUD7" s="61"/>
      <c r="AUE7" s="61"/>
      <c r="AUF7" s="61"/>
      <c r="AUG7" s="61"/>
      <c r="AUH7" s="61"/>
      <c r="AUI7" s="61"/>
      <c r="AUJ7" s="61"/>
      <c r="AUK7" s="61"/>
      <c r="AUL7" s="61"/>
      <c r="AUM7" s="61"/>
      <c r="AUN7" s="61"/>
      <c r="AUO7" s="61"/>
      <c r="AUP7" s="61"/>
      <c r="AUQ7" s="61"/>
      <c r="AUR7" s="61"/>
      <c r="AUS7" s="61"/>
      <c r="AUT7" s="61"/>
      <c r="AUU7" s="61"/>
      <c r="AUV7" s="61"/>
      <c r="AUW7" s="61"/>
      <c r="AUX7" s="61"/>
      <c r="AUY7" s="61"/>
      <c r="AUZ7" s="61"/>
      <c r="AVA7" s="61"/>
      <c r="AVB7" s="61"/>
      <c r="AVC7" s="61"/>
      <c r="AVD7" s="61"/>
      <c r="AVE7" s="61"/>
      <c r="AVF7" s="61"/>
      <c r="AVG7" s="61"/>
      <c r="AVH7" s="61"/>
      <c r="AVI7" s="61"/>
      <c r="AVJ7" s="61"/>
      <c r="AVK7" s="61"/>
      <c r="AVL7" s="61"/>
      <c r="AVM7" s="61"/>
      <c r="AVN7" s="61"/>
      <c r="AVO7" s="61"/>
      <c r="AVP7" s="61"/>
      <c r="AVQ7" s="61"/>
      <c r="AVR7" s="61"/>
      <c r="AVS7" s="61"/>
      <c r="AVT7" s="61"/>
      <c r="AVU7" s="61"/>
      <c r="AVV7" s="61"/>
      <c r="AVW7" s="61"/>
      <c r="AVX7" s="61"/>
      <c r="AVY7" s="61"/>
      <c r="AVZ7" s="61"/>
      <c r="AWA7" s="61"/>
      <c r="AWB7" s="61"/>
      <c r="AWC7" s="61"/>
      <c r="AWD7" s="61"/>
      <c r="AWE7" s="61"/>
      <c r="AWF7" s="61"/>
      <c r="AWG7" s="61"/>
      <c r="AWH7" s="61"/>
      <c r="AWI7" s="61"/>
      <c r="AWJ7" s="61"/>
      <c r="AWK7" s="61"/>
      <c r="AWL7" s="61"/>
      <c r="AWM7" s="61"/>
      <c r="AWN7" s="61"/>
      <c r="AWO7" s="61"/>
      <c r="AWP7" s="61"/>
      <c r="AWQ7" s="61"/>
      <c r="AWR7" s="61"/>
      <c r="AWS7" s="61"/>
      <c r="AWT7" s="61"/>
      <c r="AWU7" s="61"/>
      <c r="AWV7" s="61"/>
      <c r="AWW7" s="61"/>
      <c r="AWX7" s="61"/>
      <c r="AWY7" s="61"/>
      <c r="AWZ7" s="61"/>
      <c r="AXA7" s="61"/>
      <c r="AXB7" s="61"/>
      <c r="AXC7" s="61"/>
      <c r="AXD7" s="61"/>
      <c r="AXE7" s="61"/>
      <c r="AXF7" s="61"/>
      <c r="AXG7" s="61"/>
      <c r="AXH7" s="61"/>
      <c r="AXI7" s="61"/>
      <c r="AXJ7" s="61"/>
      <c r="AXK7" s="61"/>
      <c r="AXL7" s="61"/>
      <c r="AXM7" s="61"/>
      <c r="AXN7" s="61"/>
      <c r="AXO7" s="61"/>
      <c r="AXP7" s="61"/>
      <c r="AXQ7" s="61"/>
      <c r="AXR7" s="61"/>
      <c r="AXS7" s="61"/>
      <c r="AXT7" s="61"/>
      <c r="AXU7" s="61"/>
      <c r="AXV7" s="61"/>
      <c r="AXW7" s="61"/>
      <c r="AXX7" s="61"/>
      <c r="AXY7" s="61"/>
      <c r="AXZ7" s="61"/>
      <c r="AYA7" s="61"/>
      <c r="AYB7" s="61"/>
      <c r="AYC7" s="61"/>
      <c r="AYD7" s="61"/>
      <c r="AYE7" s="61"/>
      <c r="AYF7" s="61"/>
      <c r="AYG7" s="61"/>
      <c r="AYH7" s="61"/>
      <c r="AYI7" s="61"/>
      <c r="AYJ7" s="61"/>
      <c r="AYK7" s="61"/>
      <c r="AYL7" s="61"/>
      <c r="AYM7" s="61"/>
      <c r="AYN7" s="61"/>
      <c r="AYO7" s="61"/>
      <c r="AYP7" s="61"/>
      <c r="AYQ7" s="61"/>
      <c r="AYR7" s="61"/>
      <c r="AYS7" s="61"/>
      <c r="AYT7" s="61"/>
      <c r="AYU7" s="61"/>
      <c r="AYV7" s="61"/>
      <c r="AYW7" s="61"/>
      <c r="AYX7" s="61"/>
      <c r="AYY7" s="61"/>
      <c r="AYZ7" s="61"/>
      <c r="AZA7" s="61"/>
      <c r="AZB7" s="61"/>
      <c r="AZC7" s="61"/>
      <c r="AZD7" s="61"/>
      <c r="AZE7" s="61"/>
      <c r="AZF7" s="61"/>
      <c r="AZG7" s="61"/>
      <c r="AZH7" s="61"/>
      <c r="AZI7" s="61"/>
      <c r="AZJ7" s="61"/>
      <c r="AZK7" s="61"/>
      <c r="AZL7" s="61"/>
      <c r="AZM7" s="61"/>
      <c r="AZN7" s="61"/>
      <c r="AZO7" s="61"/>
      <c r="AZP7" s="61"/>
      <c r="AZQ7" s="61"/>
      <c r="AZR7" s="61"/>
      <c r="AZS7" s="61"/>
      <c r="AZT7" s="61"/>
      <c r="AZU7" s="61"/>
      <c r="AZV7" s="61"/>
      <c r="AZW7" s="61"/>
      <c r="AZX7" s="61"/>
      <c r="AZY7" s="61"/>
      <c r="AZZ7" s="61"/>
      <c r="BAA7" s="61"/>
      <c r="BAB7" s="61"/>
      <c r="BAC7" s="61"/>
      <c r="BAD7" s="61"/>
      <c r="BAE7" s="61"/>
      <c r="BAF7" s="61"/>
      <c r="BAG7" s="61"/>
      <c r="BAH7" s="61"/>
      <c r="BAI7" s="61"/>
      <c r="BAJ7" s="61"/>
      <c r="BAK7" s="61"/>
      <c r="BAL7" s="61"/>
      <c r="BAM7" s="61"/>
      <c r="BAN7" s="61"/>
      <c r="BAO7" s="61"/>
      <c r="BAP7" s="61"/>
      <c r="BAQ7" s="61"/>
      <c r="BAR7" s="61"/>
      <c r="BAS7" s="61"/>
      <c r="BAT7" s="61"/>
      <c r="BAU7" s="61"/>
      <c r="BAV7" s="61"/>
      <c r="BAW7" s="61"/>
      <c r="BAX7" s="61"/>
      <c r="BAY7" s="61"/>
      <c r="BAZ7" s="61"/>
      <c r="BBA7" s="61"/>
      <c r="BBB7" s="61"/>
      <c r="BBC7" s="61"/>
      <c r="BBD7" s="61"/>
      <c r="BBE7" s="61"/>
      <c r="BBF7" s="61"/>
      <c r="BBG7" s="61"/>
      <c r="BBH7" s="61"/>
      <c r="BBI7" s="61"/>
      <c r="BBJ7" s="61"/>
      <c r="BBK7" s="61"/>
      <c r="BBL7" s="61"/>
      <c r="BBM7" s="61"/>
      <c r="BBN7" s="61"/>
      <c r="BBO7" s="61"/>
      <c r="BBP7" s="61"/>
      <c r="BBQ7" s="61"/>
      <c r="BBR7" s="61"/>
      <c r="BBS7" s="61"/>
      <c r="BBT7" s="61"/>
      <c r="BBU7" s="61"/>
      <c r="BBV7" s="61"/>
      <c r="BBW7" s="61"/>
      <c r="BBX7" s="61"/>
      <c r="BBY7" s="61"/>
      <c r="BBZ7" s="61"/>
      <c r="BCA7" s="61"/>
      <c r="BCB7" s="61"/>
      <c r="BCC7" s="61"/>
      <c r="BCD7" s="61"/>
      <c r="BCE7" s="61"/>
      <c r="BCF7" s="61"/>
      <c r="BCG7" s="61"/>
      <c r="BCH7" s="61"/>
      <c r="BCI7" s="61"/>
      <c r="BCJ7" s="61"/>
      <c r="BCK7" s="61"/>
      <c r="BCL7" s="61"/>
      <c r="BCM7" s="61"/>
      <c r="BCN7" s="61"/>
      <c r="BCO7" s="61"/>
      <c r="BCP7" s="61"/>
      <c r="BCQ7" s="61"/>
      <c r="BCR7" s="61"/>
      <c r="BCS7" s="61"/>
      <c r="BCT7" s="61"/>
      <c r="BCU7" s="61"/>
      <c r="BCV7" s="61"/>
      <c r="BCW7" s="61"/>
      <c r="BCX7" s="61"/>
      <c r="BCY7" s="61"/>
      <c r="BCZ7" s="61"/>
      <c r="BDA7" s="61"/>
      <c r="BDB7" s="61"/>
      <c r="BDC7" s="61"/>
      <c r="BDD7" s="61"/>
      <c r="BDE7" s="61"/>
      <c r="BDF7" s="61"/>
      <c r="BDG7" s="61"/>
      <c r="BDH7" s="61"/>
      <c r="BDI7" s="61"/>
      <c r="BDJ7" s="61"/>
      <c r="BDK7" s="61"/>
      <c r="BDL7" s="61"/>
      <c r="BDM7" s="61"/>
      <c r="BDN7" s="61"/>
      <c r="BDO7" s="61"/>
      <c r="BDP7" s="61"/>
      <c r="BDQ7" s="61"/>
      <c r="BDR7" s="61"/>
      <c r="BDS7" s="61"/>
      <c r="BDT7" s="61"/>
      <c r="BDU7" s="61"/>
      <c r="BDV7" s="61"/>
      <c r="BDW7" s="61"/>
      <c r="BDX7" s="61"/>
      <c r="BDY7" s="61"/>
      <c r="BDZ7" s="61"/>
      <c r="BEA7" s="61"/>
      <c r="BEB7" s="61"/>
      <c r="BEC7" s="61"/>
      <c r="BED7" s="61"/>
      <c r="BEE7" s="61"/>
      <c r="BEF7" s="61"/>
      <c r="BEG7" s="61"/>
      <c r="BEH7" s="61"/>
      <c r="BEI7" s="61"/>
      <c r="BEJ7" s="61"/>
      <c r="BEK7" s="61"/>
      <c r="BEL7" s="61"/>
      <c r="BEM7" s="61"/>
      <c r="BEN7" s="61"/>
      <c r="BEO7" s="61"/>
      <c r="BEP7" s="61"/>
      <c r="BEQ7" s="61"/>
      <c r="BER7" s="61"/>
      <c r="BES7" s="61"/>
      <c r="BET7" s="61"/>
      <c r="BEU7" s="61"/>
      <c r="BEV7" s="61"/>
      <c r="BEW7" s="61"/>
      <c r="BEX7" s="61"/>
      <c r="BEY7" s="61"/>
      <c r="BEZ7" s="61"/>
      <c r="BFA7" s="61"/>
      <c r="BFB7" s="61"/>
      <c r="BFC7" s="61"/>
      <c r="BFD7" s="61"/>
      <c r="BFE7" s="61"/>
      <c r="BFF7" s="61"/>
      <c r="BFG7" s="61"/>
      <c r="BFH7" s="61"/>
      <c r="BFI7" s="61"/>
      <c r="BFJ7" s="61"/>
      <c r="BFK7" s="61"/>
      <c r="BFL7" s="61"/>
      <c r="BFM7" s="61"/>
      <c r="BFN7" s="61"/>
      <c r="BFO7" s="61"/>
      <c r="BFP7" s="61"/>
      <c r="BFQ7" s="61"/>
      <c r="BFR7" s="61"/>
      <c r="BFS7" s="61"/>
      <c r="BFT7" s="61"/>
      <c r="BFU7" s="61"/>
      <c r="BFV7" s="61"/>
      <c r="BFW7" s="61"/>
      <c r="BFX7" s="61"/>
      <c r="BFY7" s="61"/>
      <c r="BFZ7" s="61"/>
      <c r="BGA7" s="61"/>
      <c r="BGB7" s="61"/>
      <c r="BGC7" s="61"/>
      <c r="BGD7" s="61"/>
      <c r="BGE7" s="61"/>
      <c r="BGF7" s="61"/>
      <c r="BGG7" s="61"/>
      <c r="BGH7" s="61"/>
      <c r="BGI7" s="61"/>
      <c r="BGJ7" s="61"/>
      <c r="BGK7" s="61"/>
      <c r="BGL7" s="61"/>
      <c r="BGM7" s="61"/>
      <c r="BGN7" s="61"/>
      <c r="BGO7" s="61"/>
      <c r="BGP7" s="61"/>
      <c r="BGQ7" s="61"/>
      <c r="BGR7" s="61"/>
      <c r="BGS7" s="61"/>
      <c r="BGT7" s="61"/>
      <c r="BGU7" s="61"/>
      <c r="BGV7" s="61"/>
      <c r="BGW7" s="61"/>
      <c r="BGX7" s="61"/>
      <c r="BGY7" s="61"/>
      <c r="BGZ7" s="61"/>
      <c r="BHA7" s="61"/>
      <c r="BHB7" s="61"/>
      <c r="BHC7" s="61"/>
      <c r="BHD7" s="61"/>
      <c r="BHE7" s="61"/>
      <c r="BHF7" s="61"/>
      <c r="BHG7" s="61"/>
      <c r="BHH7" s="61"/>
      <c r="BHI7" s="61"/>
      <c r="BHJ7" s="61"/>
      <c r="BHK7" s="61"/>
      <c r="BHL7" s="61"/>
      <c r="BHM7" s="61"/>
      <c r="BHN7" s="61"/>
      <c r="BHO7" s="61"/>
      <c r="BHP7" s="61"/>
      <c r="BHQ7" s="61"/>
      <c r="BHR7" s="61"/>
      <c r="BHS7" s="61"/>
      <c r="BHT7" s="61"/>
      <c r="BHU7" s="61"/>
      <c r="BHV7" s="61"/>
      <c r="BHW7" s="61"/>
      <c r="BHX7" s="61"/>
      <c r="BHY7" s="61"/>
      <c r="BHZ7" s="61"/>
      <c r="BIA7" s="61"/>
      <c r="BIB7" s="61"/>
      <c r="BIC7" s="61"/>
      <c r="BID7" s="61"/>
      <c r="BIE7" s="61"/>
      <c r="BIF7" s="61"/>
      <c r="BIG7" s="61"/>
      <c r="BIH7" s="61"/>
      <c r="BII7" s="61"/>
      <c r="BIJ7" s="61"/>
      <c r="BIK7" s="61"/>
      <c r="BIL7" s="61"/>
      <c r="BIM7" s="61"/>
      <c r="BIN7" s="61"/>
      <c r="BIO7" s="61"/>
      <c r="BIP7" s="61"/>
      <c r="BIQ7" s="61"/>
      <c r="BIR7" s="61"/>
      <c r="BIS7" s="61"/>
      <c r="BIT7" s="61"/>
      <c r="BIU7" s="61"/>
      <c r="BIV7" s="61"/>
      <c r="BIW7" s="61"/>
      <c r="BIX7" s="61"/>
      <c r="BIY7" s="61"/>
      <c r="BIZ7" s="61"/>
      <c r="BJA7" s="61"/>
      <c r="BJB7" s="61"/>
      <c r="BJC7" s="61"/>
      <c r="BJD7" s="61"/>
      <c r="BJE7" s="61"/>
      <c r="BJF7" s="61"/>
      <c r="BJG7" s="61"/>
      <c r="BJH7" s="61"/>
      <c r="BJI7" s="61"/>
      <c r="BJJ7" s="61"/>
      <c r="BJK7" s="61"/>
      <c r="BJL7" s="61"/>
      <c r="BJM7" s="61"/>
      <c r="BJN7" s="61"/>
      <c r="BJO7" s="61"/>
      <c r="BJP7" s="61"/>
      <c r="BJQ7" s="61"/>
      <c r="BJR7" s="61"/>
      <c r="BJS7" s="61"/>
      <c r="BJT7" s="61"/>
      <c r="BJU7" s="61"/>
      <c r="BJV7" s="61"/>
      <c r="BJW7" s="61"/>
      <c r="BJX7" s="61"/>
      <c r="BJY7" s="61"/>
      <c r="BJZ7" s="61"/>
      <c r="BKA7" s="61"/>
      <c r="BKB7" s="61"/>
      <c r="BKC7" s="61"/>
      <c r="BKD7" s="61"/>
      <c r="BKE7" s="61"/>
      <c r="BKF7" s="61"/>
      <c r="BKG7" s="61"/>
      <c r="BKH7" s="61"/>
      <c r="BKI7" s="61"/>
      <c r="BKJ7" s="61"/>
      <c r="BKK7" s="61"/>
      <c r="BKL7" s="61"/>
      <c r="BKM7" s="61"/>
      <c r="BKN7" s="61"/>
      <c r="BKO7" s="61"/>
      <c r="BKP7" s="61"/>
      <c r="BKQ7" s="61"/>
      <c r="BKR7" s="61"/>
      <c r="BKS7" s="61"/>
      <c r="BKT7" s="61"/>
      <c r="BKU7" s="61"/>
      <c r="BKV7" s="61"/>
      <c r="BKW7" s="61"/>
      <c r="BKX7" s="61"/>
      <c r="BKY7" s="61"/>
      <c r="BKZ7" s="61"/>
      <c r="BLA7" s="61"/>
      <c r="BLB7" s="61"/>
      <c r="BLC7" s="61"/>
      <c r="BLD7" s="61"/>
      <c r="BLE7" s="61"/>
      <c r="BLF7" s="61"/>
      <c r="BLG7" s="61"/>
      <c r="BLH7" s="61"/>
      <c r="BLI7" s="61"/>
      <c r="BLJ7" s="61"/>
      <c r="BLK7" s="61"/>
      <c r="BLL7" s="61"/>
      <c r="BLM7" s="61"/>
      <c r="BLN7" s="61"/>
      <c r="BLO7" s="61"/>
      <c r="BLP7" s="61"/>
      <c r="BLQ7" s="61"/>
      <c r="BLR7" s="61"/>
      <c r="BLS7" s="61"/>
      <c r="BLT7" s="61"/>
      <c r="BLU7" s="61"/>
      <c r="BLV7" s="61"/>
      <c r="BLW7" s="61"/>
      <c r="BLX7" s="61"/>
      <c r="BLY7" s="61"/>
      <c r="BLZ7" s="61"/>
      <c r="BMA7" s="61"/>
      <c r="BMB7" s="61"/>
      <c r="BMC7" s="61"/>
      <c r="BMD7" s="61"/>
      <c r="BME7" s="61"/>
      <c r="BMF7" s="61"/>
      <c r="BMG7" s="61"/>
      <c r="BMH7" s="61"/>
      <c r="BMI7" s="61"/>
      <c r="BMJ7" s="61"/>
      <c r="BMK7" s="61"/>
      <c r="BML7" s="61"/>
      <c r="BMM7" s="61"/>
      <c r="BMN7" s="61"/>
      <c r="BMO7" s="61"/>
      <c r="BMP7" s="61"/>
      <c r="BMQ7" s="61"/>
      <c r="BMR7" s="61"/>
      <c r="BMS7" s="61"/>
      <c r="BMT7" s="61"/>
      <c r="BMU7" s="61"/>
      <c r="BMV7" s="61"/>
      <c r="BMW7" s="61"/>
      <c r="BMX7" s="61"/>
      <c r="BMY7" s="61"/>
      <c r="BMZ7" s="61"/>
      <c r="BNA7" s="61"/>
      <c r="BNB7" s="61"/>
      <c r="BNC7" s="61"/>
      <c r="BND7" s="61"/>
      <c r="BNE7" s="61"/>
      <c r="BNF7" s="61"/>
      <c r="BNG7" s="61"/>
      <c r="BNH7" s="61"/>
      <c r="BNI7" s="61"/>
      <c r="BNJ7" s="61"/>
      <c r="BNK7" s="61"/>
      <c r="BNL7" s="61"/>
      <c r="BNM7" s="61"/>
      <c r="BNN7" s="61"/>
      <c r="BNO7" s="61"/>
      <c r="BNP7" s="61"/>
      <c r="BNQ7" s="61"/>
      <c r="BNR7" s="61"/>
      <c r="BNS7" s="61"/>
      <c r="BNT7" s="61"/>
      <c r="BNU7" s="61"/>
      <c r="BNV7" s="61"/>
      <c r="BNW7" s="61"/>
      <c r="BNX7" s="61"/>
      <c r="BNY7" s="61"/>
      <c r="BNZ7" s="61"/>
      <c r="BOA7" s="61"/>
      <c r="BOB7" s="61"/>
      <c r="BOC7" s="61"/>
      <c r="BOD7" s="61"/>
      <c r="BOE7" s="61"/>
      <c r="BOF7" s="61"/>
      <c r="BOG7" s="61"/>
      <c r="BOH7" s="61"/>
      <c r="BOI7" s="61"/>
      <c r="BOJ7" s="61"/>
      <c r="BOK7" s="61"/>
      <c r="BOL7" s="61"/>
      <c r="BOM7" s="61"/>
      <c r="BON7" s="61"/>
      <c r="BOO7" s="61"/>
      <c r="BOP7" s="61"/>
      <c r="BOQ7" s="61"/>
      <c r="BOR7" s="61"/>
      <c r="BOS7" s="61"/>
      <c r="BOT7" s="61"/>
      <c r="BOU7" s="61"/>
      <c r="BOV7" s="61"/>
      <c r="BOW7" s="61"/>
      <c r="BOX7" s="61"/>
      <c r="BOY7" s="61"/>
      <c r="BOZ7" s="61"/>
      <c r="BPA7" s="61"/>
      <c r="BPB7" s="61"/>
      <c r="BPC7" s="61"/>
      <c r="BPD7" s="61"/>
      <c r="BPE7" s="61"/>
      <c r="BPF7" s="61"/>
      <c r="BPG7" s="61"/>
      <c r="BPH7" s="61"/>
      <c r="BPI7" s="61"/>
      <c r="BPJ7" s="61"/>
      <c r="BPK7" s="61"/>
      <c r="BPL7" s="61"/>
      <c r="BPM7" s="61"/>
      <c r="BPN7" s="61"/>
      <c r="BPO7" s="61"/>
      <c r="BPP7" s="61"/>
      <c r="BPQ7" s="61"/>
      <c r="BPR7" s="61"/>
      <c r="BPS7" s="61"/>
      <c r="BPT7" s="61"/>
      <c r="BPU7" s="61"/>
      <c r="BPV7" s="61"/>
      <c r="BPW7" s="61"/>
      <c r="BPX7" s="61"/>
      <c r="BPY7" s="61"/>
      <c r="BPZ7" s="61"/>
      <c r="BQA7" s="61"/>
      <c r="BQB7" s="61"/>
      <c r="BQC7" s="61"/>
      <c r="BQD7" s="61"/>
      <c r="BQE7" s="61"/>
      <c r="BQF7" s="61"/>
      <c r="BQG7" s="61"/>
      <c r="BQH7" s="61"/>
      <c r="BQI7" s="61"/>
      <c r="BQJ7" s="61"/>
      <c r="BQK7" s="61"/>
      <c r="BQL7" s="61"/>
      <c r="BQM7" s="61"/>
      <c r="BQN7" s="61"/>
      <c r="BQO7" s="61"/>
      <c r="BQP7" s="61"/>
      <c r="BQQ7" s="61"/>
      <c r="BQR7" s="61"/>
      <c r="BQS7" s="61"/>
      <c r="BQT7" s="61"/>
      <c r="BQU7" s="61"/>
      <c r="BQV7" s="61"/>
      <c r="BQW7" s="61"/>
      <c r="BQX7" s="61"/>
      <c r="BQY7" s="61"/>
      <c r="BQZ7" s="61"/>
      <c r="BRA7" s="61"/>
      <c r="BRB7" s="61"/>
      <c r="BRC7" s="61"/>
      <c r="BRD7" s="61"/>
      <c r="BRE7" s="61"/>
      <c r="BRF7" s="61"/>
      <c r="BRG7" s="61"/>
      <c r="BRH7" s="61"/>
      <c r="BRI7" s="61"/>
      <c r="BRJ7" s="61"/>
      <c r="BRK7" s="61"/>
      <c r="BRL7" s="61"/>
      <c r="BRM7" s="61"/>
      <c r="BRN7" s="61"/>
      <c r="BRO7" s="61"/>
      <c r="BRP7" s="61"/>
      <c r="BRQ7" s="61"/>
      <c r="BRR7" s="61"/>
      <c r="BRS7" s="61"/>
      <c r="BRT7" s="61"/>
      <c r="BRU7" s="61"/>
      <c r="BRV7" s="61"/>
      <c r="BRW7" s="61"/>
      <c r="BRX7" s="61"/>
      <c r="BRY7" s="61"/>
      <c r="BRZ7" s="61"/>
      <c r="BSA7" s="61"/>
      <c r="BSB7" s="61"/>
      <c r="BSC7" s="61"/>
      <c r="BSD7" s="61"/>
      <c r="BSE7" s="61"/>
      <c r="BSF7" s="61"/>
      <c r="BSG7" s="61"/>
      <c r="BSH7" s="61"/>
      <c r="BSI7" s="61"/>
      <c r="BSJ7" s="61"/>
      <c r="BSK7" s="61"/>
      <c r="BSL7" s="61"/>
      <c r="BSM7" s="61"/>
      <c r="BSN7" s="61"/>
      <c r="BSO7" s="61"/>
      <c r="BSP7" s="61"/>
      <c r="BSQ7" s="61"/>
      <c r="BSR7" s="61"/>
      <c r="BSS7" s="61"/>
      <c r="BST7" s="61"/>
      <c r="BSU7" s="61"/>
      <c r="BSV7" s="61"/>
      <c r="BSW7" s="61"/>
      <c r="BSX7" s="61"/>
      <c r="BSY7" s="61"/>
      <c r="BSZ7" s="61"/>
      <c r="BTA7" s="61"/>
      <c r="BTB7" s="61"/>
      <c r="BTC7" s="61"/>
      <c r="BTD7" s="61"/>
      <c r="BTE7" s="61"/>
      <c r="BTF7" s="61"/>
      <c r="BTG7" s="61"/>
      <c r="BTH7" s="61"/>
      <c r="BTI7" s="61"/>
      <c r="BTJ7" s="61"/>
      <c r="BTK7" s="61"/>
      <c r="BTL7" s="61"/>
      <c r="BTM7" s="61"/>
      <c r="BTN7" s="61"/>
      <c r="BTO7" s="61"/>
      <c r="BTP7" s="61"/>
      <c r="BTQ7" s="61"/>
      <c r="BTR7" s="61"/>
      <c r="BTS7" s="61"/>
      <c r="BTT7" s="61"/>
      <c r="BTU7" s="61"/>
      <c r="BTV7" s="61"/>
      <c r="BTW7" s="61"/>
      <c r="BTX7" s="61"/>
      <c r="BTY7" s="61"/>
      <c r="BTZ7" s="61"/>
      <c r="BUA7" s="61"/>
      <c r="BUB7" s="61"/>
      <c r="BUC7" s="61"/>
      <c r="BUD7" s="61"/>
      <c r="BUE7" s="61"/>
      <c r="BUF7" s="61"/>
      <c r="BUG7" s="61"/>
      <c r="BUH7" s="61"/>
      <c r="BUI7" s="61"/>
      <c r="BUJ7" s="61"/>
      <c r="BUK7" s="61"/>
      <c r="BUL7" s="61"/>
      <c r="BUM7" s="61"/>
      <c r="BUN7" s="61"/>
      <c r="BUO7" s="61"/>
      <c r="BUP7" s="61"/>
      <c r="BUQ7" s="61"/>
      <c r="BUR7" s="61"/>
      <c r="BUS7" s="61"/>
      <c r="BUT7" s="61"/>
      <c r="BUU7" s="61"/>
      <c r="BUV7" s="61"/>
      <c r="BUW7" s="61"/>
      <c r="BUX7" s="61"/>
      <c r="BUY7" s="61"/>
      <c r="BUZ7" s="61"/>
      <c r="BVA7" s="61"/>
      <c r="BVB7" s="61"/>
      <c r="BVC7" s="61"/>
      <c r="BVD7" s="61"/>
      <c r="BVE7" s="61"/>
      <c r="BVF7" s="61"/>
      <c r="BVG7" s="61"/>
      <c r="BVH7" s="61"/>
      <c r="BVI7" s="61"/>
      <c r="BVJ7" s="61"/>
      <c r="BVK7" s="61"/>
      <c r="BVL7" s="61"/>
      <c r="BVM7" s="61"/>
      <c r="BVN7" s="61"/>
      <c r="BVO7" s="61"/>
      <c r="BVP7" s="61"/>
      <c r="BVQ7" s="61"/>
      <c r="BVR7" s="61"/>
      <c r="BVS7" s="61"/>
      <c r="BVT7" s="61"/>
      <c r="BVU7" s="61"/>
      <c r="BVV7" s="61"/>
      <c r="BVW7" s="61"/>
      <c r="BVX7" s="61"/>
      <c r="BVY7" s="61"/>
      <c r="BVZ7" s="61"/>
      <c r="BWA7" s="61"/>
      <c r="BWB7" s="61"/>
      <c r="BWC7" s="61"/>
      <c r="BWD7" s="61"/>
      <c r="BWE7" s="61"/>
      <c r="BWF7" s="61"/>
      <c r="BWG7" s="61"/>
      <c r="BWH7" s="61"/>
      <c r="BWI7" s="61"/>
      <c r="BWJ7" s="61"/>
      <c r="BWK7" s="61"/>
      <c r="BWL7" s="61"/>
      <c r="BWM7" s="61"/>
      <c r="BWN7" s="61"/>
      <c r="BWO7" s="61"/>
      <c r="BWP7" s="61"/>
      <c r="BWQ7" s="61"/>
      <c r="BWR7" s="61"/>
      <c r="BWS7" s="61"/>
      <c r="BWT7" s="61"/>
      <c r="BWU7" s="61"/>
      <c r="BWV7" s="61"/>
      <c r="BWW7" s="61"/>
      <c r="BWX7" s="61"/>
      <c r="BWY7" s="61"/>
      <c r="BWZ7" s="61"/>
      <c r="BXA7" s="61"/>
      <c r="BXB7" s="61"/>
      <c r="BXC7" s="61"/>
      <c r="BXD7" s="61"/>
      <c r="BXE7" s="61"/>
      <c r="BXF7" s="61"/>
      <c r="BXG7" s="61"/>
      <c r="BXH7" s="61"/>
      <c r="BXI7" s="61"/>
      <c r="BXJ7" s="61"/>
      <c r="BXK7" s="61"/>
      <c r="BXL7" s="61"/>
      <c r="BXM7" s="61"/>
      <c r="BXN7" s="61"/>
      <c r="BXO7" s="61"/>
      <c r="BXP7" s="61"/>
      <c r="BXQ7" s="61"/>
      <c r="BXR7" s="61"/>
      <c r="BXS7" s="61"/>
      <c r="BXT7" s="61"/>
      <c r="BXU7" s="61"/>
      <c r="BXV7" s="61"/>
      <c r="BXW7" s="61"/>
      <c r="BXX7" s="61"/>
      <c r="BXY7" s="61"/>
      <c r="BXZ7" s="61"/>
      <c r="BYA7" s="61"/>
      <c r="BYB7" s="61"/>
      <c r="BYC7" s="61"/>
      <c r="BYD7" s="61"/>
      <c r="BYE7" s="61"/>
      <c r="BYF7" s="61"/>
      <c r="BYG7" s="61"/>
      <c r="BYH7" s="61"/>
      <c r="BYI7" s="61"/>
      <c r="BYJ7" s="61"/>
      <c r="BYK7" s="61"/>
      <c r="BYL7" s="61"/>
      <c r="BYM7" s="61"/>
      <c r="BYN7" s="61"/>
      <c r="BYO7" s="61"/>
      <c r="BYP7" s="61"/>
      <c r="BYQ7" s="61"/>
      <c r="BYR7" s="61"/>
      <c r="BYS7" s="61"/>
      <c r="BYT7" s="61"/>
      <c r="BYU7" s="61"/>
      <c r="BYV7" s="61"/>
      <c r="BYW7" s="61"/>
      <c r="BYX7" s="61"/>
      <c r="BYY7" s="61"/>
      <c r="BYZ7" s="61"/>
      <c r="BZA7" s="61"/>
      <c r="BZB7" s="61"/>
      <c r="BZC7" s="61"/>
      <c r="BZD7" s="61"/>
      <c r="BZE7" s="61"/>
      <c r="BZF7" s="61"/>
      <c r="BZG7" s="61"/>
      <c r="BZH7" s="61"/>
      <c r="BZI7" s="61"/>
      <c r="BZJ7" s="61"/>
      <c r="BZK7" s="61"/>
      <c r="BZL7" s="61"/>
      <c r="BZM7" s="61"/>
      <c r="BZN7" s="61"/>
      <c r="BZO7" s="61"/>
      <c r="BZP7" s="61"/>
      <c r="BZQ7" s="61"/>
      <c r="BZR7" s="61"/>
      <c r="BZS7" s="61"/>
      <c r="BZT7" s="61"/>
      <c r="BZU7" s="61"/>
      <c r="BZV7" s="61"/>
      <c r="BZW7" s="61"/>
      <c r="BZX7" s="61"/>
      <c r="BZY7" s="61"/>
      <c r="BZZ7" s="61"/>
      <c r="CAA7" s="61"/>
      <c r="CAB7" s="61"/>
      <c r="CAC7" s="61"/>
      <c r="CAD7" s="61"/>
      <c r="CAE7" s="61"/>
      <c r="CAF7" s="61"/>
      <c r="CAG7" s="61"/>
      <c r="CAH7" s="61"/>
      <c r="CAI7" s="61"/>
      <c r="CAJ7" s="61"/>
      <c r="CAK7" s="61"/>
      <c r="CAL7" s="61"/>
      <c r="CAM7" s="61"/>
      <c r="CAN7" s="61"/>
      <c r="CAO7" s="61"/>
      <c r="CAP7" s="61"/>
      <c r="CAQ7" s="61"/>
      <c r="CAR7" s="61"/>
      <c r="CAS7" s="61"/>
      <c r="CAT7" s="61"/>
      <c r="CAU7" s="61"/>
      <c r="CAV7" s="61"/>
      <c r="CAW7" s="61"/>
      <c r="CAX7" s="61"/>
      <c r="CAY7" s="61"/>
      <c r="CAZ7" s="61"/>
      <c r="CBA7" s="61"/>
      <c r="CBB7" s="61"/>
      <c r="CBC7" s="61"/>
      <c r="CBD7" s="61"/>
      <c r="CBE7" s="61"/>
      <c r="CBF7" s="61"/>
      <c r="CBG7" s="61"/>
      <c r="CBH7" s="61"/>
      <c r="CBI7" s="61"/>
      <c r="CBJ7" s="61"/>
      <c r="CBK7" s="61"/>
      <c r="CBL7" s="61"/>
      <c r="CBM7" s="61"/>
      <c r="CBN7" s="61"/>
      <c r="CBO7" s="61"/>
      <c r="CBP7" s="61"/>
      <c r="CBQ7" s="61"/>
      <c r="CBR7" s="61"/>
      <c r="CBS7" s="61"/>
      <c r="CBT7" s="61"/>
      <c r="CBU7" s="61"/>
      <c r="CBV7" s="61"/>
      <c r="CBW7" s="61"/>
      <c r="CBX7" s="61"/>
      <c r="CBY7" s="61"/>
      <c r="CBZ7" s="61"/>
      <c r="CCA7" s="61"/>
      <c r="CCB7" s="61"/>
      <c r="CCC7" s="61"/>
      <c r="CCD7" s="61"/>
      <c r="CCE7" s="61"/>
      <c r="CCF7" s="61"/>
      <c r="CCG7" s="61"/>
      <c r="CCH7" s="61"/>
      <c r="CCI7" s="61"/>
      <c r="CCJ7" s="61"/>
      <c r="CCK7" s="61"/>
      <c r="CCL7" s="61"/>
      <c r="CCM7" s="61"/>
      <c r="CCN7" s="61"/>
      <c r="CCO7" s="61"/>
      <c r="CCP7" s="61"/>
      <c r="CCQ7" s="61"/>
      <c r="CCR7" s="61"/>
      <c r="CCS7" s="61"/>
      <c r="CCT7" s="61"/>
      <c r="CCU7" s="61"/>
      <c r="CCV7" s="61"/>
      <c r="CCW7" s="61"/>
      <c r="CCX7" s="61"/>
      <c r="CCY7" s="61"/>
      <c r="CCZ7" s="61"/>
      <c r="CDA7" s="61"/>
      <c r="CDB7" s="61"/>
      <c r="CDC7" s="61"/>
      <c r="CDD7" s="61"/>
      <c r="CDE7" s="61"/>
      <c r="CDF7" s="61"/>
      <c r="CDG7" s="61"/>
      <c r="CDH7" s="61"/>
      <c r="CDI7" s="61"/>
      <c r="CDJ7" s="61"/>
      <c r="CDK7" s="61"/>
      <c r="CDL7" s="61"/>
      <c r="CDM7" s="61"/>
      <c r="CDN7" s="61"/>
      <c r="CDO7" s="61"/>
      <c r="CDP7" s="61"/>
      <c r="CDQ7" s="61"/>
      <c r="CDR7" s="61"/>
      <c r="CDS7" s="61"/>
      <c r="CDT7" s="61"/>
      <c r="CDU7" s="61"/>
      <c r="CDV7" s="61"/>
      <c r="CDW7" s="61"/>
      <c r="CDX7" s="61"/>
      <c r="CDY7" s="61"/>
      <c r="CDZ7" s="61"/>
      <c r="CEA7" s="61"/>
      <c r="CEB7" s="61"/>
      <c r="CEC7" s="61"/>
      <c r="CED7" s="61"/>
      <c r="CEE7" s="61"/>
      <c r="CEF7" s="61"/>
      <c r="CEG7" s="61"/>
      <c r="CEH7" s="61"/>
      <c r="CEI7" s="61"/>
      <c r="CEJ7" s="61"/>
      <c r="CEK7" s="61"/>
      <c r="CEL7" s="61"/>
      <c r="CEM7" s="61"/>
      <c r="CEN7" s="61"/>
      <c r="CEO7" s="61"/>
      <c r="CEP7" s="61"/>
      <c r="CEQ7" s="61"/>
      <c r="CER7" s="61"/>
      <c r="CES7" s="61"/>
      <c r="CET7" s="61"/>
      <c r="CEU7" s="61"/>
      <c r="CEV7" s="61"/>
      <c r="CEW7" s="61"/>
      <c r="CEX7" s="61"/>
      <c r="CEY7" s="61"/>
      <c r="CEZ7" s="61"/>
      <c r="CFA7" s="61"/>
      <c r="CFB7" s="61"/>
      <c r="CFC7" s="61"/>
      <c r="CFD7" s="61"/>
      <c r="CFE7" s="61"/>
      <c r="CFF7" s="61"/>
      <c r="CFG7" s="61"/>
      <c r="CFH7" s="61"/>
      <c r="CFI7" s="61"/>
      <c r="CFJ7" s="61"/>
      <c r="CFK7" s="61"/>
      <c r="CFL7" s="61"/>
      <c r="CFM7" s="61"/>
      <c r="CFN7" s="61"/>
      <c r="CFO7" s="61"/>
      <c r="CFP7" s="61"/>
      <c r="CFQ7" s="61"/>
      <c r="CFR7" s="61"/>
      <c r="CFS7" s="61"/>
      <c r="CFT7" s="61"/>
      <c r="CFU7" s="61"/>
      <c r="CFV7" s="61"/>
      <c r="CFW7" s="61"/>
      <c r="CFX7" s="61"/>
      <c r="CFY7" s="61"/>
      <c r="CFZ7" s="61"/>
      <c r="CGA7" s="61"/>
      <c r="CGB7" s="61"/>
      <c r="CGC7" s="61"/>
      <c r="CGD7" s="61"/>
      <c r="CGE7" s="61"/>
      <c r="CGF7" s="61"/>
      <c r="CGG7" s="61"/>
      <c r="CGH7" s="61"/>
      <c r="CGI7" s="61"/>
      <c r="CGJ7" s="61"/>
      <c r="CGK7" s="61"/>
      <c r="CGL7" s="61"/>
      <c r="CGM7" s="61"/>
      <c r="CGN7" s="61"/>
      <c r="CGO7" s="61"/>
      <c r="CGP7" s="61"/>
      <c r="CGQ7" s="61"/>
      <c r="CGR7" s="61"/>
      <c r="CGS7" s="61"/>
      <c r="CGT7" s="61"/>
      <c r="CGU7" s="61"/>
      <c r="CGV7" s="61"/>
      <c r="CGW7" s="61"/>
      <c r="CGX7" s="61"/>
      <c r="CGY7" s="61"/>
      <c r="CGZ7" s="61"/>
      <c r="CHA7" s="61"/>
      <c r="CHB7" s="61"/>
      <c r="CHC7" s="61"/>
      <c r="CHD7" s="61"/>
      <c r="CHE7" s="61"/>
      <c r="CHF7" s="61"/>
      <c r="CHG7" s="61"/>
      <c r="CHH7" s="61"/>
      <c r="CHI7" s="61"/>
      <c r="CHJ7" s="61"/>
      <c r="CHK7" s="61"/>
      <c r="CHL7" s="61"/>
      <c r="CHM7" s="61"/>
      <c r="CHN7" s="61"/>
      <c r="CHO7" s="61"/>
      <c r="CHP7" s="61"/>
      <c r="CHQ7" s="61"/>
      <c r="CHR7" s="61"/>
      <c r="CHS7" s="61"/>
      <c r="CHT7" s="61"/>
      <c r="CHU7" s="61"/>
      <c r="CHV7" s="61"/>
      <c r="CHW7" s="61"/>
      <c r="CHX7" s="61"/>
      <c r="CHY7" s="61"/>
      <c r="CHZ7" s="61"/>
      <c r="CIA7" s="61"/>
      <c r="CIB7" s="61"/>
      <c r="CIC7" s="61"/>
      <c r="CID7" s="61"/>
      <c r="CIE7" s="61"/>
      <c r="CIF7" s="61"/>
      <c r="CIG7" s="61"/>
      <c r="CIH7" s="61"/>
      <c r="CII7" s="61"/>
      <c r="CIJ7" s="61"/>
      <c r="CIK7" s="61"/>
      <c r="CIL7" s="61"/>
      <c r="CIM7" s="61"/>
      <c r="CIN7" s="61"/>
      <c r="CIO7" s="61"/>
      <c r="CIP7" s="61"/>
      <c r="CIQ7" s="61"/>
      <c r="CIR7" s="61"/>
      <c r="CIS7" s="61"/>
      <c r="CIT7" s="61"/>
      <c r="CIU7" s="61"/>
      <c r="CIV7" s="61"/>
      <c r="CIW7" s="61"/>
      <c r="CIX7" s="61"/>
      <c r="CIY7" s="61"/>
      <c r="CIZ7" s="61"/>
      <c r="CJA7" s="61"/>
      <c r="CJB7" s="61"/>
      <c r="CJC7" s="61"/>
      <c r="CJD7" s="61"/>
      <c r="CJE7" s="61"/>
      <c r="CJF7" s="61"/>
      <c r="CJG7" s="61"/>
      <c r="CJH7" s="61"/>
      <c r="CJI7" s="61"/>
      <c r="CJJ7" s="61"/>
      <c r="CJK7" s="61"/>
      <c r="CJL7" s="61"/>
      <c r="CJM7" s="61"/>
      <c r="CJN7" s="61"/>
      <c r="CJO7" s="61"/>
      <c r="CJP7" s="61"/>
      <c r="CJQ7" s="61"/>
      <c r="CJR7" s="61"/>
      <c r="CJS7" s="61"/>
      <c r="CJT7" s="61"/>
      <c r="CJU7" s="61"/>
      <c r="CJV7" s="61"/>
      <c r="CJW7" s="61"/>
      <c r="CJX7" s="61"/>
      <c r="CJY7" s="61"/>
      <c r="CJZ7" s="61"/>
      <c r="CKA7" s="61"/>
      <c r="CKB7" s="61"/>
      <c r="CKC7" s="61"/>
      <c r="CKD7" s="61"/>
      <c r="CKE7" s="61"/>
      <c r="CKF7" s="61"/>
      <c r="CKG7" s="61"/>
      <c r="CKH7" s="61"/>
      <c r="CKI7" s="61"/>
      <c r="CKJ7" s="61"/>
      <c r="CKK7" s="61"/>
      <c r="CKL7" s="61"/>
      <c r="CKM7" s="61"/>
      <c r="CKN7" s="61"/>
      <c r="CKO7" s="61"/>
      <c r="CKP7" s="61"/>
      <c r="CKQ7" s="61"/>
      <c r="CKR7" s="61"/>
      <c r="CKS7" s="61"/>
      <c r="CKT7" s="61"/>
      <c r="CKU7" s="61"/>
      <c r="CKV7" s="61"/>
      <c r="CKW7" s="61"/>
      <c r="CKX7" s="61"/>
      <c r="CKY7" s="61"/>
      <c r="CKZ7" s="61"/>
      <c r="CLA7" s="61"/>
      <c r="CLB7" s="61"/>
      <c r="CLC7" s="61"/>
      <c r="CLD7" s="61"/>
      <c r="CLE7" s="61"/>
      <c r="CLF7" s="61"/>
      <c r="CLG7" s="61"/>
      <c r="CLH7" s="61"/>
      <c r="CLI7" s="61"/>
      <c r="CLJ7" s="61"/>
      <c r="CLK7" s="61"/>
      <c r="CLL7" s="61"/>
      <c r="CLM7" s="61"/>
      <c r="CLN7" s="61"/>
      <c r="CLO7" s="61"/>
      <c r="CLP7" s="61"/>
      <c r="CLQ7" s="61"/>
      <c r="CLR7" s="61"/>
      <c r="CLS7" s="61"/>
      <c r="CLT7" s="61"/>
      <c r="CLU7" s="61"/>
      <c r="CLV7" s="61"/>
      <c r="CLW7" s="61"/>
      <c r="CLX7" s="61"/>
      <c r="CLY7" s="61"/>
      <c r="CLZ7" s="61"/>
      <c r="CMA7" s="61"/>
      <c r="CMB7" s="61"/>
      <c r="CMC7" s="61"/>
      <c r="CMD7" s="61"/>
      <c r="CME7" s="61"/>
      <c r="CMF7" s="61"/>
      <c r="CMG7" s="61"/>
      <c r="CMH7" s="61"/>
      <c r="CMI7" s="61"/>
      <c r="CMJ7" s="61"/>
      <c r="CMK7" s="61"/>
      <c r="CML7" s="61"/>
      <c r="CMM7" s="61"/>
      <c r="CMN7" s="61"/>
      <c r="CMO7" s="61"/>
      <c r="CMP7" s="61"/>
      <c r="CMQ7" s="61"/>
      <c r="CMR7" s="61"/>
      <c r="CMS7" s="61"/>
      <c r="CMT7" s="61"/>
      <c r="CMU7" s="61"/>
      <c r="CMV7" s="61"/>
      <c r="CMW7" s="61"/>
      <c r="CMX7" s="61"/>
      <c r="CMY7" s="61"/>
      <c r="CMZ7" s="61"/>
      <c r="CNA7" s="61"/>
      <c r="CNB7" s="61"/>
      <c r="CNC7" s="61"/>
      <c r="CND7" s="61"/>
      <c r="CNE7" s="61"/>
      <c r="CNF7" s="61"/>
      <c r="CNG7" s="61"/>
      <c r="CNH7" s="61"/>
      <c r="CNI7" s="61"/>
      <c r="CNJ7" s="61"/>
      <c r="CNK7" s="61"/>
      <c r="CNL7" s="61"/>
      <c r="CNM7" s="61"/>
      <c r="CNN7" s="61"/>
      <c r="CNO7" s="61"/>
      <c r="CNP7" s="61"/>
      <c r="CNQ7" s="61"/>
      <c r="CNR7" s="61"/>
      <c r="CNS7" s="61"/>
      <c r="CNT7" s="61"/>
      <c r="CNU7" s="61"/>
      <c r="CNV7" s="61"/>
      <c r="CNW7" s="61"/>
      <c r="CNX7" s="61"/>
      <c r="CNY7" s="61"/>
      <c r="CNZ7" s="61"/>
      <c r="COA7" s="61"/>
      <c r="COB7" s="61"/>
      <c r="COC7" s="61"/>
      <c r="COD7" s="61"/>
      <c r="COE7" s="61"/>
      <c r="COF7" s="61"/>
      <c r="COG7" s="61"/>
      <c r="COH7" s="61"/>
      <c r="COI7" s="61"/>
      <c r="COJ7" s="61"/>
      <c r="COK7" s="61"/>
      <c r="COL7" s="61"/>
      <c r="COM7" s="61"/>
      <c r="CON7" s="61"/>
      <c r="COO7" s="61"/>
      <c r="COP7" s="61"/>
      <c r="COQ7" s="61"/>
      <c r="COR7" s="61"/>
      <c r="COS7" s="61"/>
      <c r="COT7" s="61"/>
      <c r="COU7" s="61"/>
      <c r="COV7" s="61"/>
      <c r="COW7" s="61"/>
      <c r="COX7" s="61"/>
      <c r="COY7" s="61"/>
      <c r="COZ7" s="61"/>
      <c r="CPA7" s="61"/>
      <c r="CPB7" s="61"/>
      <c r="CPC7" s="61"/>
      <c r="CPD7" s="61"/>
      <c r="CPE7" s="61"/>
      <c r="CPF7" s="61"/>
      <c r="CPG7" s="61"/>
      <c r="CPH7" s="61"/>
      <c r="CPI7" s="61"/>
      <c r="CPJ7" s="61"/>
      <c r="CPK7" s="61"/>
      <c r="CPL7" s="61"/>
      <c r="CPM7" s="61"/>
      <c r="CPN7" s="61"/>
      <c r="CPO7" s="61"/>
      <c r="CPP7" s="61"/>
      <c r="CPQ7" s="61"/>
      <c r="CPR7" s="61"/>
      <c r="CPS7" s="61"/>
      <c r="CPT7" s="61"/>
      <c r="CPU7" s="61"/>
      <c r="CPV7" s="61"/>
      <c r="CPW7" s="61"/>
      <c r="CPX7" s="61"/>
      <c r="CPY7" s="61"/>
      <c r="CPZ7" s="61"/>
      <c r="CQA7" s="61"/>
      <c r="CQB7" s="61"/>
      <c r="CQC7" s="61"/>
      <c r="CQD7" s="61"/>
      <c r="CQE7" s="61"/>
      <c r="CQF7" s="61"/>
      <c r="CQG7" s="61"/>
      <c r="CQH7" s="61"/>
      <c r="CQI7" s="61"/>
      <c r="CQJ7" s="61"/>
      <c r="CQK7" s="61"/>
      <c r="CQL7" s="61"/>
      <c r="CQM7" s="61"/>
      <c r="CQN7" s="61"/>
      <c r="CQO7" s="61"/>
      <c r="CQP7" s="61"/>
      <c r="CQQ7" s="61"/>
      <c r="CQR7" s="61"/>
      <c r="CQS7" s="61"/>
      <c r="CQT7" s="61"/>
      <c r="CQU7" s="61"/>
      <c r="CQV7" s="61"/>
      <c r="CQW7" s="61"/>
      <c r="CQX7" s="61"/>
      <c r="CQY7" s="61"/>
      <c r="CQZ7" s="61"/>
      <c r="CRA7" s="61"/>
      <c r="CRB7" s="61"/>
      <c r="CRC7" s="61"/>
      <c r="CRD7" s="61"/>
      <c r="CRE7" s="61"/>
      <c r="CRF7" s="61"/>
      <c r="CRG7" s="61"/>
      <c r="CRH7" s="61"/>
      <c r="CRI7" s="61"/>
      <c r="CRJ7" s="61"/>
      <c r="CRK7" s="61"/>
      <c r="CRL7" s="61"/>
      <c r="CRM7" s="61"/>
      <c r="CRN7" s="61"/>
      <c r="CRO7" s="61"/>
      <c r="CRP7" s="61"/>
      <c r="CRQ7" s="61"/>
      <c r="CRR7" s="61"/>
      <c r="CRS7" s="61"/>
      <c r="CRT7" s="61"/>
      <c r="CRU7" s="61"/>
      <c r="CRV7" s="61"/>
      <c r="CRW7" s="61"/>
      <c r="CRX7" s="61"/>
      <c r="CRY7" s="61"/>
      <c r="CRZ7" s="61"/>
      <c r="CSA7" s="61"/>
      <c r="CSB7" s="61"/>
      <c r="CSC7" s="61"/>
      <c r="CSD7" s="61"/>
      <c r="CSE7" s="61"/>
      <c r="CSF7" s="61"/>
      <c r="CSG7" s="61"/>
      <c r="CSH7" s="61"/>
      <c r="CSI7" s="61"/>
      <c r="CSJ7" s="61"/>
      <c r="CSK7" s="61"/>
      <c r="CSL7" s="61"/>
      <c r="CSM7" s="61"/>
      <c r="CSN7" s="61"/>
      <c r="CSO7" s="61"/>
      <c r="CSP7" s="61"/>
      <c r="CSQ7" s="61"/>
      <c r="CSR7" s="61"/>
      <c r="CSS7" s="61"/>
      <c r="CST7" s="61"/>
      <c r="CSU7" s="61"/>
      <c r="CSV7" s="61"/>
      <c r="CSW7" s="61"/>
      <c r="CSX7" s="61"/>
      <c r="CSY7" s="61"/>
      <c r="CSZ7" s="61"/>
      <c r="CTA7" s="61"/>
      <c r="CTB7" s="61"/>
      <c r="CTC7" s="61"/>
      <c r="CTD7" s="61"/>
      <c r="CTE7" s="61"/>
      <c r="CTF7" s="61"/>
      <c r="CTG7" s="61"/>
      <c r="CTH7" s="61"/>
      <c r="CTI7" s="61"/>
      <c r="CTJ7" s="61"/>
      <c r="CTK7" s="61"/>
      <c r="CTL7" s="61"/>
      <c r="CTM7" s="61"/>
      <c r="CTN7" s="61"/>
      <c r="CTO7" s="61"/>
      <c r="CTP7" s="61"/>
      <c r="CTQ7" s="61"/>
      <c r="CTR7" s="61"/>
      <c r="CTS7" s="61"/>
      <c r="CTT7" s="61"/>
      <c r="CTU7" s="61"/>
      <c r="CTV7" s="61"/>
      <c r="CTW7" s="61"/>
      <c r="CTX7" s="61"/>
      <c r="CTY7" s="61"/>
      <c r="CTZ7" s="61"/>
      <c r="CUA7" s="61"/>
      <c r="CUB7" s="61"/>
      <c r="CUC7" s="61"/>
      <c r="CUD7" s="61"/>
      <c r="CUE7" s="61"/>
      <c r="CUF7" s="61"/>
      <c r="CUG7" s="61"/>
      <c r="CUH7" s="61"/>
      <c r="CUI7" s="61"/>
      <c r="CUJ7" s="61"/>
      <c r="CUK7" s="61"/>
      <c r="CUL7" s="61"/>
      <c r="CUM7" s="61"/>
      <c r="CUN7" s="61"/>
      <c r="CUO7" s="61"/>
      <c r="CUP7" s="61"/>
      <c r="CUQ7" s="61"/>
      <c r="CUR7" s="61"/>
      <c r="CUS7" s="61"/>
      <c r="CUT7" s="61"/>
      <c r="CUU7" s="61"/>
      <c r="CUV7" s="61"/>
      <c r="CUW7" s="61"/>
      <c r="CUX7" s="61"/>
      <c r="CUY7" s="61"/>
      <c r="CUZ7" s="61"/>
      <c r="CVA7" s="61"/>
      <c r="CVB7" s="61"/>
      <c r="CVC7" s="61"/>
      <c r="CVD7" s="61"/>
      <c r="CVE7" s="61"/>
      <c r="CVF7" s="61"/>
      <c r="CVG7" s="61"/>
      <c r="CVH7" s="61"/>
      <c r="CVI7" s="61"/>
      <c r="CVJ7" s="61"/>
      <c r="CVK7" s="61"/>
      <c r="CVL7" s="61"/>
      <c r="CVM7" s="61"/>
      <c r="CVN7" s="61"/>
      <c r="CVO7" s="61"/>
      <c r="CVP7" s="61"/>
      <c r="CVQ7" s="61"/>
      <c r="CVR7" s="61"/>
      <c r="CVS7" s="61"/>
      <c r="CVT7" s="61"/>
      <c r="CVU7" s="61"/>
      <c r="CVV7" s="61"/>
      <c r="CVW7" s="61"/>
      <c r="CVX7" s="61"/>
      <c r="CVY7" s="61"/>
      <c r="CVZ7" s="61"/>
      <c r="CWA7" s="61"/>
      <c r="CWB7" s="61"/>
      <c r="CWC7" s="61"/>
      <c r="CWD7" s="61"/>
      <c r="CWE7" s="61"/>
      <c r="CWF7" s="61"/>
      <c r="CWG7" s="61"/>
      <c r="CWH7" s="61"/>
      <c r="CWI7" s="61"/>
      <c r="CWJ7" s="61"/>
      <c r="CWK7" s="61"/>
      <c r="CWL7" s="61"/>
      <c r="CWM7" s="61"/>
      <c r="CWN7" s="61"/>
      <c r="CWO7" s="61"/>
      <c r="CWP7" s="61"/>
      <c r="CWQ7" s="61"/>
      <c r="CWR7" s="61"/>
      <c r="CWS7" s="61"/>
      <c r="CWT7" s="61"/>
      <c r="CWU7" s="61"/>
      <c r="CWV7" s="61"/>
      <c r="CWW7" s="61"/>
      <c r="CWX7" s="61"/>
      <c r="CWY7" s="61"/>
      <c r="CWZ7" s="61"/>
      <c r="CXA7" s="61"/>
      <c r="CXB7" s="61"/>
      <c r="CXC7" s="61"/>
      <c r="CXD7" s="61"/>
      <c r="CXE7" s="61"/>
      <c r="CXF7" s="61"/>
      <c r="CXG7" s="61"/>
      <c r="CXH7" s="61"/>
      <c r="CXI7" s="61"/>
      <c r="CXJ7" s="61"/>
      <c r="CXK7" s="61"/>
      <c r="CXL7" s="61"/>
      <c r="CXM7" s="61"/>
      <c r="CXN7" s="61"/>
      <c r="CXO7" s="61"/>
      <c r="CXP7" s="61"/>
      <c r="CXQ7" s="61"/>
      <c r="CXR7" s="61"/>
      <c r="CXS7" s="61"/>
      <c r="CXT7" s="61"/>
      <c r="CXU7" s="61"/>
      <c r="CXV7" s="61"/>
      <c r="CXW7" s="61"/>
      <c r="CXX7" s="61"/>
      <c r="CXY7" s="61"/>
      <c r="CXZ7" s="61"/>
      <c r="CYA7" s="61"/>
      <c r="CYB7" s="61"/>
      <c r="CYC7" s="61"/>
      <c r="CYD7" s="61"/>
      <c r="CYE7" s="61"/>
      <c r="CYF7" s="61"/>
      <c r="CYG7" s="61"/>
      <c r="CYH7" s="61"/>
      <c r="CYI7" s="61"/>
      <c r="CYJ7" s="61"/>
      <c r="CYK7" s="61"/>
      <c r="CYL7" s="61"/>
      <c r="CYM7" s="61"/>
      <c r="CYN7" s="61"/>
      <c r="CYO7" s="61"/>
      <c r="CYP7" s="61"/>
      <c r="CYQ7" s="61"/>
      <c r="CYR7" s="61"/>
      <c r="CYS7" s="61"/>
      <c r="CYT7" s="61"/>
      <c r="CYU7" s="61"/>
      <c r="CYV7" s="61"/>
      <c r="CYW7" s="61"/>
      <c r="CYX7" s="61"/>
      <c r="CYY7" s="61"/>
      <c r="CYZ7" s="61"/>
      <c r="CZA7" s="61"/>
      <c r="CZB7" s="61"/>
      <c r="CZC7" s="61"/>
      <c r="CZD7" s="61"/>
      <c r="CZE7" s="61"/>
      <c r="CZF7" s="61"/>
      <c r="CZG7" s="61"/>
      <c r="CZH7" s="61"/>
      <c r="CZI7" s="61"/>
      <c r="CZJ7" s="61"/>
      <c r="CZK7" s="61"/>
      <c r="CZL7" s="61"/>
      <c r="CZM7" s="61"/>
      <c r="CZN7" s="61"/>
      <c r="CZO7" s="61"/>
      <c r="CZP7" s="61"/>
      <c r="CZQ7" s="61"/>
      <c r="CZR7" s="61"/>
      <c r="CZS7" s="61"/>
      <c r="CZT7" s="61"/>
      <c r="CZU7" s="61"/>
      <c r="CZV7" s="61"/>
      <c r="CZW7" s="61"/>
      <c r="CZX7" s="61"/>
      <c r="CZY7" s="61"/>
      <c r="CZZ7" s="61"/>
      <c r="DAA7" s="61"/>
      <c r="DAB7" s="61"/>
      <c r="DAC7" s="61"/>
      <c r="DAD7" s="61"/>
      <c r="DAE7" s="61"/>
      <c r="DAF7" s="61"/>
      <c r="DAG7" s="61"/>
      <c r="DAH7" s="61"/>
      <c r="DAI7" s="61"/>
      <c r="DAJ7" s="61"/>
      <c r="DAK7" s="61"/>
      <c r="DAL7" s="61"/>
      <c r="DAM7" s="61"/>
      <c r="DAN7" s="61"/>
      <c r="DAO7" s="61"/>
      <c r="DAP7" s="61"/>
      <c r="DAQ7" s="61"/>
      <c r="DAR7" s="61"/>
      <c r="DAS7" s="61"/>
      <c r="DAT7" s="61"/>
      <c r="DAU7" s="61"/>
      <c r="DAV7" s="61"/>
      <c r="DAW7" s="61"/>
      <c r="DAX7" s="61"/>
      <c r="DAY7" s="61"/>
      <c r="DAZ7" s="61"/>
      <c r="DBA7" s="61"/>
      <c r="DBB7" s="61"/>
      <c r="DBC7" s="61"/>
      <c r="DBD7" s="61"/>
      <c r="DBE7" s="61"/>
      <c r="DBF7" s="61"/>
      <c r="DBG7" s="61"/>
      <c r="DBH7" s="61"/>
      <c r="DBI7" s="61"/>
      <c r="DBJ7" s="61"/>
      <c r="DBK7" s="61"/>
      <c r="DBL7" s="61"/>
      <c r="DBM7" s="61"/>
      <c r="DBN7" s="61"/>
      <c r="DBO7" s="61"/>
      <c r="DBP7" s="61"/>
      <c r="DBQ7" s="61"/>
      <c r="DBR7" s="61"/>
      <c r="DBS7" s="61"/>
      <c r="DBT7" s="61"/>
      <c r="DBU7" s="61"/>
      <c r="DBV7" s="61"/>
      <c r="DBW7" s="61"/>
      <c r="DBX7" s="61"/>
      <c r="DBY7" s="61"/>
      <c r="DBZ7" s="61"/>
      <c r="DCA7" s="61"/>
      <c r="DCB7" s="61"/>
      <c r="DCC7" s="61"/>
      <c r="DCD7" s="61"/>
      <c r="DCE7" s="61"/>
      <c r="DCF7" s="61"/>
      <c r="DCG7" s="61"/>
      <c r="DCH7" s="61"/>
      <c r="DCI7" s="61"/>
      <c r="DCJ7" s="61"/>
      <c r="DCK7" s="61"/>
      <c r="DCL7" s="61"/>
      <c r="DCM7" s="61"/>
      <c r="DCN7" s="61"/>
      <c r="DCO7" s="61"/>
      <c r="DCP7" s="61"/>
      <c r="DCQ7" s="61"/>
      <c r="DCR7" s="61"/>
      <c r="DCS7" s="61"/>
      <c r="DCT7" s="61"/>
      <c r="DCU7" s="61"/>
      <c r="DCV7" s="61"/>
      <c r="DCW7" s="61"/>
      <c r="DCX7" s="61"/>
      <c r="DCY7" s="61"/>
      <c r="DCZ7" s="61"/>
      <c r="DDA7" s="61"/>
      <c r="DDB7" s="61"/>
      <c r="DDC7" s="61"/>
      <c r="DDD7" s="61"/>
      <c r="DDE7" s="61"/>
      <c r="DDF7" s="61"/>
      <c r="DDG7" s="61"/>
      <c r="DDH7" s="61"/>
      <c r="DDI7" s="61"/>
      <c r="DDJ7" s="61"/>
      <c r="DDK7" s="61"/>
      <c r="DDL7" s="61"/>
      <c r="DDM7" s="61"/>
      <c r="DDN7" s="61"/>
      <c r="DDO7" s="61"/>
      <c r="DDP7" s="61"/>
      <c r="DDQ7" s="61"/>
      <c r="DDR7" s="61"/>
      <c r="DDS7" s="61"/>
      <c r="DDT7" s="61"/>
      <c r="DDU7" s="61"/>
      <c r="DDV7" s="61"/>
      <c r="DDW7" s="61"/>
      <c r="DDX7" s="61"/>
      <c r="DDY7" s="61"/>
      <c r="DDZ7" s="61"/>
      <c r="DEA7" s="61"/>
      <c r="DEB7" s="61"/>
      <c r="DEC7" s="61"/>
      <c r="DED7" s="61"/>
      <c r="DEE7" s="61"/>
      <c r="DEF7" s="61"/>
      <c r="DEG7" s="61"/>
      <c r="DEH7" s="61"/>
      <c r="DEI7" s="61"/>
      <c r="DEJ7" s="61"/>
      <c r="DEK7" s="61"/>
      <c r="DEL7" s="61"/>
      <c r="DEM7" s="61"/>
      <c r="DEN7" s="61"/>
      <c r="DEO7" s="61"/>
      <c r="DEP7" s="61"/>
      <c r="DEQ7" s="61"/>
      <c r="DER7" s="61"/>
      <c r="DES7" s="61"/>
      <c r="DET7" s="61"/>
      <c r="DEU7" s="61"/>
      <c r="DEV7" s="61"/>
      <c r="DEW7" s="61"/>
      <c r="DEX7" s="61"/>
      <c r="DEY7" s="61"/>
      <c r="DEZ7" s="61"/>
      <c r="DFA7" s="61"/>
      <c r="DFB7" s="61"/>
      <c r="DFC7" s="61"/>
      <c r="DFD7" s="61"/>
      <c r="DFE7" s="61"/>
      <c r="DFF7" s="61"/>
      <c r="DFG7" s="61"/>
      <c r="DFH7" s="61"/>
      <c r="DFI7" s="61"/>
      <c r="DFJ7" s="61"/>
      <c r="DFK7" s="61"/>
      <c r="DFL7" s="61"/>
      <c r="DFM7" s="61"/>
      <c r="DFN7" s="61"/>
      <c r="DFO7" s="61"/>
      <c r="DFP7" s="61"/>
      <c r="DFQ7" s="61"/>
      <c r="DFR7" s="61"/>
      <c r="DFS7" s="61"/>
      <c r="DFT7" s="61"/>
      <c r="DFU7" s="61"/>
      <c r="DFV7" s="61"/>
      <c r="DFW7" s="61"/>
      <c r="DFX7" s="61"/>
      <c r="DFY7" s="61"/>
      <c r="DFZ7" s="61"/>
      <c r="DGA7" s="61"/>
      <c r="DGB7" s="61"/>
      <c r="DGC7" s="61"/>
      <c r="DGD7" s="61"/>
      <c r="DGE7" s="61"/>
      <c r="DGF7" s="61"/>
      <c r="DGG7" s="61"/>
      <c r="DGH7" s="61"/>
      <c r="DGI7" s="61"/>
      <c r="DGJ7" s="61"/>
      <c r="DGK7" s="61"/>
      <c r="DGL7" s="61"/>
      <c r="DGM7" s="61"/>
      <c r="DGN7" s="61"/>
      <c r="DGO7" s="61"/>
      <c r="DGP7" s="61"/>
      <c r="DGQ7" s="61"/>
      <c r="DGR7" s="61"/>
      <c r="DGS7" s="61"/>
      <c r="DGT7" s="61"/>
      <c r="DGU7" s="61"/>
      <c r="DGV7" s="61"/>
      <c r="DGW7" s="61"/>
      <c r="DGX7" s="61"/>
      <c r="DGY7" s="61"/>
      <c r="DGZ7" s="61"/>
      <c r="DHA7" s="61"/>
      <c r="DHB7" s="61"/>
      <c r="DHC7" s="61"/>
      <c r="DHD7" s="61"/>
      <c r="DHE7" s="61"/>
      <c r="DHF7" s="61"/>
      <c r="DHG7" s="61"/>
      <c r="DHH7" s="61"/>
      <c r="DHI7" s="61"/>
      <c r="DHJ7" s="61"/>
      <c r="DHK7" s="61"/>
      <c r="DHL7" s="61"/>
      <c r="DHM7" s="61"/>
      <c r="DHN7" s="61"/>
      <c r="DHO7" s="61"/>
      <c r="DHP7" s="61"/>
      <c r="DHQ7" s="61"/>
      <c r="DHR7" s="61"/>
      <c r="DHS7" s="61"/>
      <c r="DHT7" s="61"/>
      <c r="DHU7" s="61"/>
      <c r="DHV7" s="61"/>
      <c r="DHW7" s="61"/>
      <c r="DHX7" s="61"/>
      <c r="DHY7" s="61"/>
      <c r="DHZ7" s="61"/>
      <c r="DIA7" s="61"/>
      <c r="DIB7" s="61"/>
      <c r="DIC7" s="61"/>
      <c r="DID7" s="61"/>
      <c r="DIE7" s="61"/>
      <c r="DIF7" s="61"/>
      <c r="DIG7" s="61"/>
      <c r="DIH7" s="61"/>
      <c r="DII7" s="61"/>
      <c r="DIJ7" s="61"/>
      <c r="DIK7" s="61"/>
      <c r="DIL7" s="61"/>
      <c r="DIM7" s="61"/>
      <c r="DIN7" s="61"/>
      <c r="DIO7" s="61"/>
      <c r="DIP7" s="61"/>
      <c r="DIQ7" s="61"/>
      <c r="DIR7" s="61"/>
      <c r="DIS7" s="61"/>
      <c r="DIT7" s="61"/>
      <c r="DIU7" s="61"/>
      <c r="DIV7" s="61"/>
      <c r="DIW7" s="61"/>
      <c r="DIX7" s="61"/>
      <c r="DIY7" s="61"/>
      <c r="DIZ7" s="61"/>
      <c r="DJA7" s="61"/>
      <c r="DJB7" s="61"/>
      <c r="DJC7" s="61"/>
      <c r="DJD7" s="61"/>
      <c r="DJE7" s="61"/>
      <c r="DJF7" s="61"/>
      <c r="DJG7" s="61"/>
      <c r="DJH7" s="61"/>
      <c r="DJI7" s="61"/>
      <c r="DJJ7" s="61"/>
      <c r="DJK7" s="61"/>
      <c r="DJL7" s="61"/>
      <c r="DJM7" s="61"/>
      <c r="DJN7" s="61"/>
      <c r="DJO7" s="61"/>
      <c r="DJP7" s="61"/>
      <c r="DJQ7" s="61"/>
      <c r="DJR7" s="61"/>
      <c r="DJS7" s="61"/>
      <c r="DJT7" s="61"/>
      <c r="DJU7" s="61"/>
      <c r="DJV7" s="61"/>
      <c r="DJW7" s="61"/>
      <c r="DJX7" s="61"/>
      <c r="DJY7" s="61"/>
      <c r="DJZ7" s="61"/>
      <c r="DKA7" s="61"/>
      <c r="DKB7" s="61"/>
      <c r="DKC7" s="61"/>
      <c r="DKD7" s="61"/>
      <c r="DKE7" s="61"/>
      <c r="DKF7" s="61"/>
      <c r="DKG7" s="61"/>
      <c r="DKH7" s="61"/>
      <c r="DKI7" s="61"/>
      <c r="DKJ7" s="61"/>
      <c r="DKK7" s="61"/>
      <c r="DKL7" s="61"/>
      <c r="DKM7" s="61"/>
      <c r="DKN7" s="61"/>
      <c r="DKO7" s="61"/>
      <c r="DKP7" s="61"/>
      <c r="DKQ7" s="61"/>
      <c r="DKR7" s="61"/>
      <c r="DKS7" s="61"/>
      <c r="DKT7" s="61"/>
      <c r="DKU7" s="61"/>
      <c r="DKV7" s="61"/>
      <c r="DKW7" s="61"/>
      <c r="DKX7" s="61"/>
      <c r="DKY7" s="61"/>
      <c r="DKZ7" s="61"/>
      <c r="DLA7" s="61"/>
      <c r="DLB7" s="61"/>
      <c r="DLC7" s="61"/>
      <c r="DLD7" s="61"/>
      <c r="DLE7" s="61"/>
      <c r="DLF7" s="61"/>
      <c r="DLG7" s="61"/>
      <c r="DLH7" s="61"/>
      <c r="DLI7" s="61"/>
      <c r="DLJ7" s="61"/>
      <c r="DLK7" s="61"/>
      <c r="DLL7" s="61"/>
      <c r="DLM7" s="61"/>
      <c r="DLN7" s="61"/>
      <c r="DLO7" s="61"/>
      <c r="DLP7" s="61"/>
      <c r="DLQ7" s="61"/>
      <c r="DLR7" s="61"/>
      <c r="DLS7" s="61"/>
      <c r="DLT7" s="61"/>
      <c r="DLU7" s="61"/>
      <c r="DLV7" s="61"/>
      <c r="DLW7" s="61"/>
      <c r="DLX7" s="61"/>
      <c r="DLY7" s="61"/>
      <c r="DLZ7" s="61"/>
      <c r="DMA7" s="61"/>
      <c r="DMB7" s="61"/>
      <c r="DMC7" s="61"/>
      <c r="DMD7" s="61"/>
      <c r="DME7" s="61"/>
      <c r="DMF7" s="61"/>
      <c r="DMG7" s="61"/>
      <c r="DMH7" s="61"/>
      <c r="DMI7" s="61"/>
      <c r="DMJ7" s="61"/>
      <c r="DMK7" s="61"/>
      <c r="DML7" s="61"/>
      <c r="DMM7" s="61"/>
      <c r="DMN7" s="61"/>
      <c r="DMO7" s="61"/>
      <c r="DMP7" s="61"/>
      <c r="DMQ7" s="61"/>
      <c r="DMR7" s="61"/>
      <c r="DMS7" s="61"/>
      <c r="DMT7" s="61"/>
      <c r="DMU7" s="61"/>
      <c r="DMV7" s="61"/>
      <c r="DMW7" s="61"/>
      <c r="DMX7" s="61"/>
      <c r="DMY7" s="61"/>
      <c r="DMZ7" s="61"/>
      <c r="DNA7" s="61"/>
      <c r="DNB7" s="61"/>
      <c r="DNC7" s="61"/>
      <c r="DND7" s="61"/>
      <c r="DNE7" s="61"/>
      <c r="DNF7" s="61"/>
      <c r="DNG7" s="61"/>
      <c r="DNH7" s="61"/>
      <c r="DNI7" s="61"/>
      <c r="DNJ7" s="61"/>
      <c r="DNK7" s="61"/>
      <c r="DNL7" s="61"/>
      <c r="DNM7" s="61"/>
      <c r="DNN7" s="61"/>
      <c r="DNO7" s="61"/>
      <c r="DNP7" s="61"/>
      <c r="DNQ7" s="61"/>
      <c r="DNR7" s="61"/>
      <c r="DNS7" s="61"/>
      <c r="DNT7" s="61"/>
      <c r="DNU7" s="61"/>
      <c r="DNV7" s="61"/>
      <c r="DNW7" s="61"/>
      <c r="DNX7" s="61"/>
      <c r="DNY7" s="61"/>
      <c r="DNZ7" s="61"/>
      <c r="DOA7" s="61"/>
      <c r="DOB7" s="61"/>
      <c r="DOC7" s="61"/>
      <c r="DOD7" s="61"/>
      <c r="DOE7" s="61"/>
      <c r="DOF7" s="61"/>
      <c r="DOG7" s="61"/>
      <c r="DOH7" s="61"/>
      <c r="DOI7" s="61"/>
      <c r="DOJ7" s="61"/>
      <c r="DOK7" s="61"/>
      <c r="DOL7" s="61"/>
      <c r="DOM7" s="61"/>
      <c r="DON7" s="61"/>
      <c r="DOO7" s="61"/>
      <c r="DOP7" s="61"/>
      <c r="DOQ7" s="61"/>
      <c r="DOR7" s="61"/>
      <c r="DOS7" s="61"/>
      <c r="DOT7" s="61"/>
      <c r="DOU7" s="61"/>
      <c r="DOV7" s="61"/>
      <c r="DOW7" s="61"/>
      <c r="DOX7" s="61"/>
      <c r="DOY7" s="61"/>
      <c r="DOZ7" s="61"/>
      <c r="DPA7" s="61"/>
      <c r="DPB7" s="61"/>
      <c r="DPC7" s="61"/>
      <c r="DPD7" s="61"/>
      <c r="DPE7" s="61"/>
      <c r="DPF7" s="61"/>
      <c r="DPG7" s="61"/>
      <c r="DPH7" s="61"/>
      <c r="DPI7" s="61"/>
      <c r="DPJ7" s="61"/>
      <c r="DPK7" s="61"/>
      <c r="DPL7" s="61"/>
      <c r="DPM7" s="61"/>
      <c r="DPN7" s="61"/>
      <c r="DPO7" s="61"/>
      <c r="DPP7" s="61"/>
      <c r="DPQ7" s="61"/>
      <c r="DPR7" s="61"/>
      <c r="DPS7" s="61"/>
      <c r="DPT7" s="61"/>
      <c r="DPU7" s="61"/>
      <c r="DPV7" s="61"/>
      <c r="DPW7" s="61"/>
      <c r="DPX7" s="61"/>
      <c r="DPY7" s="61"/>
      <c r="DPZ7" s="61"/>
      <c r="DQA7" s="61"/>
      <c r="DQB7" s="61"/>
      <c r="DQC7" s="61"/>
      <c r="DQD7" s="61"/>
      <c r="DQE7" s="61"/>
      <c r="DQF7" s="61"/>
      <c r="DQG7" s="61"/>
      <c r="DQH7" s="61"/>
      <c r="DQI7" s="61"/>
      <c r="DQJ7" s="61"/>
      <c r="DQK7" s="61"/>
      <c r="DQL7" s="61"/>
      <c r="DQM7" s="61"/>
      <c r="DQN7" s="61"/>
      <c r="DQO7" s="61"/>
      <c r="DQP7" s="61"/>
      <c r="DQQ7" s="61"/>
      <c r="DQR7" s="61"/>
      <c r="DQS7" s="61"/>
      <c r="DQT7" s="61"/>
      <c r="DQU7" s="61"/>
      <c r="DQV7" s="61"/>
      <c r="DQW7" s="61"/>
      <c r="DQX7" s="61"/>
      <c r="DQY7" s="61"/>
      <c r="DQZ7" s="61"/>
      <c r="DRA7" s="61"/>
      <c r="DRB7" s="61"/>
      <c r="DRC7" s="61"/>
      <c r="DRD7" s="61"/>
      <c r="DRE7" s="61"/>
      <c r="DRF7" s="61"/>
      <c r="DRG7" s="61"/>
      <c r="DRH7" s="61"/>
      <c r="DRI7" s="61"/>
      <c r="DRJ7" s="61"/>
      <c r="DRK7" s="61"/>
      <c r="DRL7" s="61"/>
      <c r="DRM7" s="61"/>
      <c r="DRN7" s="61"/>
      <c r="DRO7" s="61"/>
      <c r="DRP7" s="61"/>
      <c r="DRQ7" s="61"/>
      <c r="DRR7" s="61"/>
      <c r="DRS7" s="61"/>
      <c r="DRT7" s="61"/>
      <c r="DRU7" s="61"/>
      <c r="DRV7" s="61"/>
      <c r="DRW7" s="61"/>
      <c r="DRX7" s="61"/>
      <c r="DRY7" s="61"/>
      <c r="DRZ7" s="61"/>
      <c r="DSA7" s="61"/>
      <c r="DSB7" s="61"/>
      <c r="DSC7" s="61"/>
      <c r="DSD7" s="61"/>
      <c r="DSE7" s="61"/>
      <c r="DSF7" s="61"/>
      <c r="DSG7" s="61"/>
      <c r="DSH7" s="61"/>
      <c r="DSI7" s="61"/>
      <c r="DSJ7" s="61"/>
      <c r="DSK7" s="61"/>
      <c r="DSL7" s="61"/>
      <c r="DSM7" s="61"/>
      <c r="DSN7" s="61"/>
      <c r="DSO7" s="61"/>
      <c r="DSP7" s="61"/>
      <c r="DSQ7" s="61"/>
      <c r="DSR7" s="61"/>
      <c r="DSS7" s="61"/>
      <c r="DST7" s="61"/>
      <c r="DSU7" s="61"/>
      <c r="DSV7" s="61"/>
      <c r="DSW7" s="61"/>
      <c r="DSX7" s="61"/>
      <c r="DSY7" s="61"/>
      <c r="DSZ7" s="61"/>
      <c r="DTA7" s="61"/>
      <c r="DTB7" s="61"/>
      <c r="DTC7" s="61"/>
      <c r="DTD7" s="61"/>
      <c r="DTE7" s="61"/>
      <c r="DTF7" s="61"/>
      <c r="DTG7" s="61"/>
      <c r="DTH7" s="61"/>
      <c r="DTI7" s="61"/>
      <c r="DTJ7" s="61"/>
      <c r="DTK7" s="61"/>
      <c r="DTL7" s="61"/>
      <c r="DTM7" s="61"/>
      <c r="DTN7" s="61"/>
      <c r="DTO7" s="61"/>
      <c r="DTP7" s="61"/>
      <c r="DTQ7" s="61"/>
      <c r="DTR7" s="61"/>
      <c r="DTS7" s="61"/>
      <c r="DTT7" s="61"/>
      <c r="DTU7" s="61"/>
      <c r="DTV7" s="61"/>
      <c r="DTW7" s="61"/>
      <c r="DTX7" s="61"/>
      <c r="DTY7" s="61"/>
      <c r="DTZ7" s="61"/>
      <c r="DUA7" s="61"/>
      <c r="DUB7" s="61"/>
      <c r="DUC7" s="61"/>
      <c r="DUD7" s="61"/>
      <c r="DUE7" s="61"/>
      <c r="DUF7" s="61"/>
      <c r="DUG7" s="61"/>
      <c r="DUH7" s="61"/>
      <c r="DUI7" s="61"/>
      <c r="DUJ7" s="61"/>
      <c r="DUK7" s="61"/>
      <c r="DUL7" s="61"/>
      <c r="DUM7" s="61"/>
      <c r="DUN7" s="61"/>
      <c r="DUO7" s="61"/>
      <c r="DUP7" s="61"/>
      <c r="DUQ7" s="61"/>
      <c r="DUR7" s="61"/>
      <c r="DUS7" s="61"/>
      <c r="DUT7" s="61"/>
      <c r="DUU7" s="61"/>
      <c r="DUV7" s="61"/>
      <c r="DUW7" s="61"/>
      <c r="DUX7" s="61"/>
      <c r="DUY7" s="61"/>
      <c r="DUZ7" s="61"/>
      <c r="DVA7" s="61"/>
      <c r="DVB7" s="61"/>
      <c r="DVC7" s="61"/>
      <c r="DVD7" s="61"/>
      <c r="DVE7" s="61"/>
      <c r="DVF7" s="61"/>
      <c r="DVG7" s="61"/>
      <c r="DVH7" s="61"/>
      <c r="DVI7" s="61"/>
      <c r="DVJ7" s="61"/>
      <c r="DVK7" s="61"/>
      <c r="DVL7" s="61"/>
      <c r="DVM7" s="61"/>
      <c r="DVN7" s="61"/>
      <c r="DVO7" s="61"/>
      <c r="DVP7" s="61"/>
      <c r="DVQ7" s="61"/>
      <c r="DVR7" s="61"/>
      <c r="DVS7" s="61"/>
      <c r="DVT7" s="61"/>
      <c r="DVU7" s="61"/>
      <c r="DVV7" s="61"/>
      <c r="DVW7" s="61"/>
      <c r="DVX7" s="61"/>
      <c r="DVY7" s="61"/>
      <c r="DVZ7" s="61"/>
      <c r="DWA7" s="61"/>
      <c r="DWB7" s="61"/>
      <c r="DWC7" s="61"/>
      <c r="DWD7" s="61"/>
      <c r="DWE7" s="61"/>
      <c r="DWF7" s="61"/>
      <c r="DWG7" s="61"/>
      <c r="DWH7" s="61"/>
      <c r="DWI7" s="61"/>
      <c r="DWJ7" s="61"/>
      <c r="DWK7" s="61"/>
      <c r="DWL7" s="61"/>
      <c r="DWM7" s="61"/>
      <c r="DWN7" s="61"/>
      <c r="DWO7" s="61"/>
      <c r="DWP7" s="61"/>
      <c r="DWQ7" s="61"/>
      <c r="DWR7" s="61"/>
      <c r="DWS7" s="61"/>
      <c r="DWT7" s="61"/>
      <c r="DWU7" s="61"/>
      <c r="DWV7" s="61"/>
      <c r="DWW7" s="61"/>
      <c r="DWX7" s="61"/>
      <c r="DWY7" s="61"/>
      <c r="DWZ7" s="61"/>
      <c r="DXA7" s="61"/>
      <c r="DXB7" s="61"/>
      <c r="DXC7" s="61"/>
      <c r="DXD7" s="61"/>
      <c r="DXE7" s="61"/>
      <c r="DXF7" s="61"/>
      <c r="DXG7" s="61"/>
      <c r="DXH7" s="61"/>
      <c r="DXI7" s="61"/>
      <c r="DXJ7" s="61"/>
      <c r="DXK7" s="61"/>
      <c r="DXL7" s="61"/>
      <c r="DXM7" s="61"/>
      <c r="DXN7" s="61"/>
      <c r="DXO7" s="61"/>
      <c r="DXP7" s="61"/>
      <c r="DXQ7" s="61"/>
      <c r="DXR7" s="61"/>
      <c r="DXS7" s="61"/>
      <c r="DXT7" s="61"/>
      <c r="DXU7" s="61"/>
      <c r="DXV7" s="61"/>
      <c r="DXW7" s="61"/>
      <c r="DXX7" s="61"/>
      <c r="DXY7" s="61"/>
      <c r="DXZ7" s="61"/>
      <c r="DYA7" s="61"/>
      <c r="DYB7" s="61"/>
      <c r="DYC7" s="61"/>
      <c r="DYD7" s="61"/>
      <c r="DYE7" s="61"/>
      <c r="DYF7" s="61"/>
      <c r="DYG7" s="61"/>
      <c r="DYH7" s="61"/>
      <c r="DYI7" s="61"/>
      <c r="DYJ7" s="61"/>
      <c r="DYK7" s="61"/>
      <c r="DYL7" s="61"/>
      <c r="DYM7" s="61"/>
      <c r="DYN7" s="61"/>
      <c r="DYO7" s="61"/>
      <c r="DYP7" s="61"/>
      <c r="DYQ7" s="61"/>
      <c r="DYR7" s="61"/>
      <c r="DYS7" s="61"/>
      <c r="DYT7" s="61"/>
      <c r="DYU7" s="61"/>
      <c r="DYV7" s="61"/>
      <c r="DYW7" s="61"/>
      <c r="DYX7" s="61"/>
      <c r="DYY7" s="61"/>
      <c r="DYZ7" s="61"/>
      <c r="DZA7" s="61"/>
      <c r="DZB7" s="61"/>
      <c r="DZC7" s="61"/>
      <c r="DZD7" s="61"/>
      <c r="DZE7" s="61"/>
      <c r="DZF7" s="61"/>
      <c r="DZG7" s="61"/>
      <c r="DZH7" s="61"/>
      <c r="DZI7" s="61"/>
      <c r="DZJ7" s="61"/>
      <c r="DZK7" s="61"/>
      <c r="DZL7" s="61"/>
      <c r="DZM7" s="61"/>
      <c r="DZN7" s="61"/>
      <c r="DZO7" s="61"/>
      <c r="DZP7" s="61"/>
      <c r="DZQ7" s="61"/>
      <c r="DZR7" s="61"/>
      <c r="DZS7" s="61"/>
      <c r="DZT7" s="61"/>
      <c r="DZU7" s="61"/>
      <c r="DZV7" s="61"/>
      <c r="DZW7" s="61"/>
      <c r="DZX7" s="61"/>
      <c r="DZY7" s="61"/>
      <c r="DZZ7" s="61"/>
      <c r="EAA7" s="61"/>
      <c r="EAB7" s="61"/>
      <c r="EAC7" s="61"/>
      <c r="EAD7" s="61"/>
      <c r="EAE7" s="61"/>
      <c r="EAF7" s="61"/>
      <c r="EAG7" s="61"/>
      <c r="EAH7" s="61"/>
      <c r="EAI7" s="61"/>
      <c r="EAJ7" s="61"/>
      <c r="EAK7" s="61"/>
      <c r="EAL7" s="61"/>
      <c r="EAM7" s="61"/>
      <c r="EAN7" s="61"/>
      <c r="EAO7" s="61"/>
      <c r="EAP7" s="61"/>
      <c r="EAQ7" s="61"/>
      <c r="EAR7" s="61"/>
      <c r="EAS7" s="61"/>
      <c r="EAT7" s="61"/>
      <c r="EAU7" s="61"/>
      <c r="EAV7" s="61"/>
      <c r="EAW7" s="61"/>
      <c r="EAX7" s="61"/>
      <c r="EAY7" s="61"/>
      <c r="EAZ7" s="61"/>
      <c r="EBA7" s="61"/>
      <c r="EBB7" s="61"/>
      <c r="EBC7" s="61"/>
      <c r="EBD7" s="61"/>
      <c r="EBE7" s="61"/>
      <c r="EBF7" s="61"/>
      <c r="EBG7" s="61"/>
      <c r="EBH7" s="61"/>
      <c r="EBI7" s="61"/>
      <c r="EBJ7" s="61"/>
      <c r="EBK7" s="61"/>
      <c r="EBL7" s="61"/>
      <c r="EBM7" s="61"/>
      <c r="EBN7" s="61"/>
      <c r="EBO7" s="61"/>
      <c r="EBP7" s="61"/>
      <c r="EBQ7" s="61"/>
      <c r="EBR7" s="61"/>
      <c r="EBS7" s="61"/>
      <c r="EBT7" s="61"/>
      <c r="EBU7" s="61"/>
      <c r="EBV7" s="61"/>
      <c r="EBW7" s="61"/>
      <c r="EBX7" s="61"/>
      <c r="EBY7" s="61"/>
      <c r="EBZ7" s="61"/>
      <c r="ECA7" s="61"/>
      <c r="ECB7" s="61"/>
      <c r="ECC7" s="61"/>
      <c r="ECD7" s="61"/>
      <c r="ECE7" s="61"/>
      <c r="ECF7" s="61"/>
      <c r="ECG7" s="61"/>
      <c r="ECH7" s="61"/>
      <c r="ECI7" s="61"/>
      <c r="ECJ7" s="61"/>
      <c r="ECK7" s="61"/>
      <c r="ECL7" s="61"/>
      <c r="ECM7" s="61"/>
      <c r="ECN7" s="61"/>
      <c r="ECO7" s="61"/>
      <c r="ECP7" s="61"/>
      <c r="ECQ7" s="61"/>
      <c r="ECR7" s="61"/>
      <c r="ECS7" s="61"/>
      <c r="ECT7" s="61"/>
      <c r="ECU7" s="61"/>
      <c r="ECV7" s="61"/>
      <c r="ECW7" s="61"/>
      <c r="ECX7" s="61"/>
      <c r="ECY7" s="61"/>
      <c r="ECZ7" s="61"/>
      <c r="EDA7" s="61"/>
      <c r="EDB7" s="61"/>
      <c r="EDC7" s="61"/>
      <c r="EDD7" s="61"/>
      <c r="EDE7" s="61"/>
      <c r="EDF7" s="61"/>
      <c r="EDG7" s="61"/>
      <c r="EDH7" s="61"/>
      <c r="EDI7" s="61"/>
      <c r="EDJ7" s="61"/>
      <c r="EDK7" s="61"/>
      <c r="EDL7" s="61"/>
      <c r="EDM7" s="61"/>
      <c r="EDN7" s="61"/>
      <c r="EDO7" s="61"/>
      <c r="EDP7" s="61"/>
      <c r="EDQ7" s="61"/>
      <c r="EDR7" s="61"/>
      <c r="EDS7" s="61"/>
      <c r="EDT7" s="61"/>
      <c r="EDU7" s="61"/>
      <c r="EDV7" s="61"/>
      <c r="EDW7" s="61"/>
      <c r="EDX7" s="61"/>
      <c r="EDY7" s="61"/>
      <c r="EDZ7" s="61"/>
      <c r="EEA7" s="61"/>
      <c r="EEB7" s="61"/>
      <c r="EEC7" s="61"/>
      <c r="EED7" s="61"/>
      <c r="EEE7" s="61"/>
      <c r="EEF7" s="61"/>
      <c r="EEG7" s="61"/>
      <c r="EEH7" s="61"/>
      <c r="EEI7" s="61"/>
      <c r="EEJ7" s="61"/>
      <c r="EEK7" s="61"/>
      <c r="EEL7" s="61"/>
      <c r="EEM7" s="61"/>
      <c r="EEN7" s="61"/>
      <c r="EEO7" s="61"/>
      <c r="EEP7" s="61"/>
      <c r="EEQ7" s="61"/>
      <c r="EER7" s="61"/>
      <c r="EES7" s="61"/>
      <c r="EET7" s="61"/>
      <c r="EEU7" s="61"/>
      <c r="EEV7" s="61"/>
      <c r="EEW7" s="61"/>
      <c r="EEX7" s="61"/>
      <c r="EEY7" s="61"/>
      <c r="EEZ7" s="61"/>
      <c r="EFA7" s="61"/>
      <c r="EFB7" s="61"/>
      <c r="EFC7" s="61"/>
      <c r="EFD7" s="61"/>
      <c r="EFE7" s="61"/>
      <c r="EFF7" s="61"/>
      <c r="EFG7" s="61"/>
      <c r="EFH7" s="61"/>
      <c r="EFI7" s="61"/>
      <c r="EFJ7" s="61"/>
      <c r="EFK7" s="61"/>
      <c r="EFL7" s="61"/>
      <c r="EFM7" s="61"/>
      <c r="EFN7" s="61"/>
      <c r="EFO7" s="61"/>
      <c r="EFP7" s="61"/>
      <c r="EFQ7" s="61"/>
      <c r="EFR7" s="61"/>
      <c r="EFS7" s="61"/>
      <c r="EFT7" s="61"/>
      <c r="EFU7" s="61"/>
      <c r="EFV7" s="61"/>
      <c r="EFW7" s="61"/>
      <c r="EFX7" s="61"/>
      <c r="EFY7" s="61"/>
      <c r="EFZ7" s="61"/>
      <c r="EGA7" s="61"/>
      <c r="EGB7" s="61"/>
      <c r="EGC7" s="61"/>
      <c r="EGD7" s="61"/>
      <c r="EGE7" s="61"/>
      <c r="EGF7" s="61"/>
      <c r="EGG7" s="61"/>
      <c r="EGH7" s="61"/>
      <c r="EGI7" s="61"/>
      <c r="EGJ7" s="61"/>
      <c r="EGK7" s="61"/>
      <c r="EGL7" s="61"/>
      <c r="EGM7" s="61"/>
      <c r="EGN7" s="61"/>
      <c r="EGO7" s="61"/>
      <c r="EGP7" s="61"/>
      <c r="EGQ7" s="61"/>
      <c r="EGR7" s="61"/>
      <c r="EGS7" s="61"/>
      <c r="EGT7" s="61"/>
      <c r="EGU7" s="61"/>
      <c r="EGV7" s="61"/>
      <c r="EGW7" s="61"/>
      <c r="EGX7" s="61"/>
      <c r="EGY7" s="61"/>
      <c r="EGZ7" s="61"/>
      <c r="EHA7" s="61"/>
      <c r="EHB7" s="61"/>
      <c r="EHC7" s="61"/>
      <c r="EHD7" s="61"/>
      <c r="EHE7" s="61"/>
      <c r="EHF7" s="61"/>
      <c r="EHG7" s="61"/>
      <c r="EHH7" s="61"/>
      <c r="EHI7" s="61"/>
      <c r="EHJ7" s="61"/>
      <c r="EHK7" s="61"/>
      <c r="EHL7" s="61"/>
      <c r="EHM7" s="61"/>
      <c r="EHN7" s="61"/>
      <c r="EHO7" s="61"/>
      <c r="EHP7" s="61"/>
      <c r="EHQ7" s="61"/>
      <c r="EHR7" s="61"/>
      <c r="EHS7" s="61"/>
      <c r="EHT7" s="61"/>
      <c r="EHU7" s="61"/>
      <c r="EHV7" s="61"/>
      <c r="EHW7" s="61"/>
      <c r="EHX7" s="61"/>
      <c r="EHY7" s="61"/>
      <c r="EHZ7" s="61"/>
      <c r="EIA7" s="61"/>
      <c r="EIB7" s="61"/>
      <c r="EIC7" s="61"/>
      <c r="EID7" s="61"/>
      <c r="EIE7" s="61"/>
      <c r="EIF7" s="61"/>
      <c r="EIG7" s="61"/>
      <c r="EIH7" s="61"/>
      <c r="EII7" s="61"/>
      <c r="EIJ7" s="61"/>
      <c r="EIK7" s="61"/>
      <c r="EIL7" s="61"/>
      <c r="EIM7" s="61"/>
      <c r="EIN7" s="61"/>
      <c r="EIO7" s="61"/>
      <c r="EIP7" s="61"/>
      <c r="EIQ7" s="61"/>
      <c r="EIR7" s="61"/>
      <c r="EIS7" s="61"/>
      <c r="EIT7" s="61"/>
      <c r="EIU7" s="61"/>
      <c r="EIV7" s="61"/>
      <c r="EIW7" s="61"/>
      <c r="EIX7" s="61"/>
      <c r="EIY7" s="61"/>
      <c r="EIZ7" s="61"/>
      <c r="EJA7" s="61"/>
      <c r="EJB7" s="61"/>
      <c r="EJC7" s="61"/>
      <c r="EJD7" s="61"/>
      <c r="EJE7" s="61"/>
      <c r="EJF7" s="61"/>
      <c r="EJG7" s="61"/>
      <c r="EJH7" s="61"/>
      <c r="EJI7" s="61"/>
      <c r="EJJ7" s="61"/>
      <c r="EJK7" s="61"/>
      <c r="EJL7" s="61"/>
      <c r="EJM7" s="61"/>
      <c r="EJN7" s="61"/>
      <c r="EJO7" s="61"/>
      <c r="EJP7" s="61"/>
      <c r="EJQ7" s="61"/>
      <c r="EJR7" s="61"/>
      <c r="EJS7" s="61"/>
      <c r="EJT7" s="61"/>
      <c r="EJU7" s="61"/>
      <c r="EJV7" s="61"/>
      <c r="EJW7" s="61"/>
      <c r="EJX7" s="61"/>
      <c r="EJY7" s="61"/>
      <c r="EJZ7" s="61"/>
      <c r="EKA7" s="61"/>
      <c r="EKB7" s="61"/>
      <c r="EKC7" s="61"/>
      <c r="EKD7" s="61"/>
      <c r="EKE7" s="61"/>
      <c r="EKF7" s="61"/>
      <c r="EKG7" s="61"/>
      <c r="EKH7" s="61"/>
      <c r="EKI7" s="61"/>
      <c r="EKJ7" s="61"/>
      <c r="EKK7" s="61"/>
      <c r="EKL7" s="61"/>
      <c r="EKM7" s="61"/>
      <c r="EKN7" s="61"/>
      <c r="EKO7" s="61"/>
      <c r="EKP7" s="61"/>
      <c r="EKQ7" s="61"/>
      <c r="EKR7" s="61"/>
      <c r="EKS7" s="61"/>
      <c r="EKT7" s="61"/>
      <c r="EKU7" s="61"/>
      <c r="EKV7" s="61"/>
      <c r="EKW7" s="61"/>
      <c r="EKX7" s="61"/>
      <c r="EKY7" s="61"/>
      <c r="EKZ7" s="61"/>
      <c r="ELA7" s="61"/>
      <c r="ELB7" s="61"/>
      <c r="ELC7" s="61"/>
      <c r="ELD7" s="61"/>
      <c r="ELE7" s="61"/>
      <c r="ELF7" s="61"/>
      <c r="ELG7" s="61"/>
      <c r="ELH7" s="61"/>
      <c r="ELI7" s="61"/>
      <c r="ELJ7" s="61"/>
      <c r="ELK7" s="61"/>
      <c r="ELL7" s="61"/>
      <c r="ELM7" s="61"/>
      <c r="ELN7" s="61"/>
      <c r="ELO7" s="61"/>
      <c r="ELP7" s="61"/>
      <c r="ELQ7" s="61"/>
      <c r="ELR7" s="61"/>
      <c r="ELS7" s="61"/>
      <c r="ELT7" s="61"/>
      <c r="ELU7" s="61"/>
      <c r="ELV7" s="61"/>
      <c r="ELW7" s="61"/>
      <c r="ELX7" s="61"/>
      <c r="ELY7" s="61"/>
      <c r="ELZ7" s="61"/>
      <c r="EMA7" s="61"/>
      <c r="EMB7" s="61"/>
      <c r="EMC7" s="61"/>
      <c r="EMD7" s="61"/>
      <c r="EME7" s="61"/>
      <c r="EMF7" s="61"/>
      <c r="EMG7" s="61"/>
      <c r="EMH7" s="61"/>
      <c r="EMI7" s="61"/>
      <c r="EMJ7" s="61"/>
      <c r="EMK7" s="61"/>
      <c r="EML7" s="61"/>
      <c r="EMM7" s="61"/>
      <c r="EMN7" s="61"/>
      <c r="EMO7" s="61"/>
      <c r="EMP7" s="61"/>
      <c r="EMQ7" s="61"/>
      <c r="EMR7" s="61"/>
      <c r="EMS7" s="61"/>
      <c r="EMT7" s="61"/>
      <c r="EMU7" s="61"/>
      <c r="EMV7" s="61"/>
      <c r="EMW7" s="61"/>
      <c r="EMX7" s="61"/>
      <c r="EMY7" s="61"/>
      <c r="EMZ7" s="61"/>
      <c r="ENA7" s="61"/>
      <c r="ENB7" s="61"/>
      <c r="ENC7" s="61"/>
      <c r="END7" s="61"/>
      <c r="ENE7" s="61"/>
      <c r="ENF7" s="61"/>
      <c r="ENG7" s="61"/>
      <c r="ENH7" s="61"/>
      <c r="ENI7" s="61"/>
      <c r="ENJ7" s="61"/>
      <c r="ENK7" s="61"/>
      <c r="ENL7" s="61"/>
      <c r="ENM7" s="61"/>
      <c r="ENN7" s="61"/>
      <c r="ENO7" s="61"/>
      <c r="ENP7" s="61"/>
      <c r="ENQ7" s="61"/>
      <c r="ENR7" s="61"/>
      <c r="ENS7" s="61"/>
      <c r="ENT7" s="61"/>
      <c r="ENU7" s="61"/>
      <c r="ENV7" s="61"/>
      <c r="ENW7" s="61"/>
      <c r="ENX7" s="61"/>
      <c r="ENY7" s="61"/>
      <c r="ENZ7" s="61"/>
      <c r="EOA7" s="61"/>
      <c r="EOB7" s="61"/>
      <c r="EOC7" s="61"/>
      <c r="EOD7" s="61"/>
      <c r="EOE7" s="61"/>
      <c r="EOF7" s="61"/>
      <c r="EOG7" s="61"/>
      <c r="EOH7" s="61"/>
      <c r="EOI7" s="61"/>
      <c r="EOJ7" s="61"/>
      <c r="EOK7" s="61"/>
      <c r="EOL7" s="61"/>
      <c r="EOM7" s="61"/>
      <c r="EON7" s="61"/>
      <c r="EOO7" s="61"/>
      <c r="EOP7" s="61"/>
      <c r="EOQ7" s="61"/>
      <c r="EOR7" s="61"/>
      <c r="EOS7" s="61"/>
      <c r="EOT7" s="61"/>
      <c r="EOU7" s="61"/>
      <c r="EOV7" s="61"/>
      <c r="EOW7" s="61"/>
      <c r="EOX7" s="61"/>
      <c r="EOY7" s="61"/>
      <c r="EOZ7" s="61"/>
      <c r="EPA7" s="61"/>
      <c r="EPB7" s="61"/>
      <c r="EPC7" s="61"/>
      <c r="EPD7" s="61"/>
      <c r="EPE7" s="61"/>
      <c r="EPF7" s="61"/>
      <c r="EPG7" s="61"/>
      <c r="EPH7" s="61"/>
      <c r="EPI7" s="61"/>
      <c r="EPJ7" s="61"/>
      <c r="EPK7" s="61"/>
      <c r="EPL7" s="61"/>
      <c r="EPM7" s="61"/>
      <c r="EPN7" s="61"/>
      <c r="EPO7" s="61"/>
      <c r="EPP7" s="61"/>
      <c r="EPQ7" s="61"/>
      <c r="EPR7" s="61"/>
      <c r="EPS7" s="61"/>
      <c r="EPT7" s="61"/>
      <c r="EPU7" s="61"/>
      <c r="EPV7" s="61"/>
      <c r="EPW7" s="61"/>
      <c r="EPX7" s="61"/>
      <c r="EPY7" s="61"/>
      <c r="EPZ7" s="61"/>
      <c r="EQA7" s="61"/>
      <c r="EQB7" s="61"/>
      <c r="EQC7" s="61"/>
      <c r="EQD7" s="61"/>
      <c r="EQE7" s="61"/>
      <c r="EQF7" s="61"/>
      <c r="EQG7" s="61"/>
      <c r="EQH7" s="61"/>
      <c r="EQI7" s="61"/>
      <c r="EQJ7" s="61"/>
      <c r="EQK7" s="61"/>
      <c r="EQL7" s="61"/>
      <c r="EQM7" s="61"/>
      <c r="EQN7" s="61"/>
      <c r="EQO7" s="61"/>
      <c r="EQP7" s="61"/>
      <c r="EQQ7" s="61"/>
      <c r="EQR7" s="61"/>
      <c r="EQS7" s="61"/>
      <c r="EQT7" s="61"/>
      <c r="EQU7" s="61"/>
      <c r="EQV7" s="61"/>
      <c r="EQW7" s="61"/>
      <c r="EQX7" s="61"/>
      <c r="EQY7" s="61"/>
      <c r="EQZ7" s="61"/>
      <c r="ERA7" s="61"/>
      <c r="ERB7" s="61"/>
      <c r="ERC7" s="61"/>
      <c r="ERD7" s="61"/>
      <c r="ERE7" s="61"/>
      <c r="ERF7" s="61"/>
      <c r="ERG7" s="61"/>
      <c r="ERH7" s="61"/>
      <c r="ERI7" s="61"/>
      <c r="ERJ7" s="61"/>
      <c r="ERK7" s="61"/>
      <c r="ERL7" s="61"/>
      <c r="ERM7" s="61"/>
      <c r="ERN7" s="61"/>
      <c r="ERO7" s="61"/>
      <c r="ERP7" s="61"/>
      <c r="ERQ7" s="61"/>
      <c r="ERR7" s="61"/>
      <c r="ERS7" s="61"/>
      <c r="ERT7" s="61"/>
      <c r="ERU7" s="61"/>
      <c r="ERV7" s="61"/>
      <c r="ERW7" s="61"/>
      <c r="ERX7" s="61"/>
      <c r="ERY7" s="61"/>
      <c r="ERZ7" s="61"/>
      <c r="ESA7" s="61"/>
      <c r="ESB7" s="61"/>
      <c r="ESC7" s="61"/>
      <c r="ESD7" s="61"/>
      <c r="ESE7" s="61"/>
      <c r="ESF7" s="61"/>
      <c r="ESG7" s="61"/>
      <c r="ESH7" s="61"/>
      <c r="ESI7" s="61"/>
      <c r="ESJ7" s="61"/>
      <c r="ESK7" s="61"/>
      <c r="ESL7" s="61"/>
      <c r="ESM7" s="61"/>
      <c r="ESN7" s="61"/>
      <c r="ESO7" s="61"/>
      <c r="ESP7" s="61"/>
      <c r="ESQ7" s="61"/>
      <c r="ESR7" s="61"/>
      <c r="ESS7" s="61"/>
      <c r="EST7" s="61"/>
      <c r="ESU7" s="61"/>
      <c r="ESV7" s="61"/>
      <c r="ESW7" s="61"/>
      <c r="ESX7" s="61"/>
      <c r="ESY7" s="61"/>
      <c r="ESZ7" s="61"/>
      <c r="ETA7" s="61"/>
      <c r="ETB7" s="61"/>
      <c r="ETC7" s="61"/>
      <c r="ETD7" s="61"/>
      <c r="ETE7" s="61"/>
      <c r="ETF7" s="61"/>
      <c r="ETG7" s="61"/>
      <c r="ETH7" s="61"/>
      <c r="ETI7" s="61"/>
      <c r="ETJ7" s="61"/>
      <c r="ETK7" s="61"/>
      <c r="ETL7" s="61"/>
      <c r="ETM7" s="61"/>
      <c r="ETN7" s="61"/>
      <c r="ETO7" s="61"/>
      <c r="ETP7" s="61"/>
      <c r="ETQ7" s="61"/>
      <c r="ETR7" s="61"/>
      <c r="ETS7" s="61"/>
      <c r="ETT7" s="61"/>
      <c r="ETU7" s="61"/>
      <c r="ETV7" s="61"/>
      <c r="ETW7" s="61"/>
      <c r="ETX7" s="61"/>
      <c r="ETY7" s="61"/>
      <c r="ETZ7" s="61"/>
      <c r="EUA7" s="61"/>
      <c r="EUB7" s="61"/>
      <c r="EUC7" s="61"/>
      <c r="EUD7" s="61"/>
      <c r="EUE7" s="61"/>
      <c r="EUF7" s="61"/>
      <c r="EUG7" s="61"/>
      <c r="EUH7" s="61"/>
      <c r="EUI7" s="61"/>
      <c r="EUJ7" s="61"/>
      <c r="EUK7" s="61"/>
      <c r="EUL7" s="61"/>
      <c r="EUM7" s="61"/>
      <c r="EUN7" s="61"/>
      <c r="EUO7" s="61"/>
      <c r="EUP7" s="61"/>
      <c r="EUQ7" s="61"/>
      <c r="EUR7" s="61"/>
      <c r="EUS7" s="61"/>
      <c r="EUT7" s="61"/>
      <c r="EUU7" s="61"/>
      <c r="EUV7" s="61"/>
      <c r="EUW7" s="61"/>
      <c r="EUX7" s="61"/>
      <c r="EUY7" s="61"/>
      <c r="EUZ7" s="61"/>
      <c r="EVA7" s="61"/>
      <c r="EVB7" s="61"/>
      <c r="EVC7" s="61"/>
      <c r="EVD7" s="61"/>
      <c r="EVE7" s="61"/>
      <c r="EVF7" s="61"/>
      <c r="EVG7" s="61"/>
      <c r="EVH7" s="61"/>
      <c r="EVI7" s="61"/>
      <c r="EVJ7" s="61"/>
      <c r="EVK7" s="61"/>
      <c r="EVL7" s="61"/>
      <c r="EVM7" s="61"/>
      <c r="EVN7" s="61"/>
      <c r="EVO7" s="61"/>
      <c r="EVP7" s="61"/>
      <c r="EVQ7" s="61"/>
      <c r="EVR7" s="61"/>
      <c r="EVS7" s="61"/>
      <c r="EVT7" s="61"/>
      <c r="EVU7" s="61"/>
      <c r="EVV7" s="61"/>
      <c r="EVW7" s="61"/>
      <c r="EVX7" s="61"/>
      <c r="EVY7" s="61"/>
      <c r="EVZ7" s="61"/>
      <c r="EWA7" s="61"/>
      <c r="EWB7" s="61"/>
      <c r="EWC7" s="61"/>
      <c r="EWD7" s="61"/>
      <c r="EWE7" s="61"/>
      <c r="EWF7" s="61"/>
      <c r="EWG7" s="61"/>
      <c r="EWH7" s="61"/>
      <c r="EWI7" s="61"/>
      <c r="EWJ7" s="61"/>
      <c r="EWK7" s="61"/>
      <c r="EWL7" s="61"/>
      <c r="EWM7" s="61"/>
      <c r="EWN7" s="61"/>
      <c r="EWO7" s="61"/>
      <c r="EWP7" s="61"/>
      <c r="EWQ7" s="61"/>
      <c r="EWR7" s="61"/>
      <c r="EWS7" s="61"/>
      <c r="EWT7" s="61"/>
      <c r="EWU7" s="61"/>
      <c r="EWV7" s="61"/>
      <c r="EWW7" s="61"/>
      <c r="EWX7" s="61"/>
      <c r="EWY7" s="61"/>
      <c r="EWZ7" s="61"/>
      <c r="EXA7" s="61"/>
      <c r="EXB7" s="61"/>
      <c r="EXC7" s="61"/>
      <c r="EXD7" s="61"/>
      <c r="EXE7" s="61"/>
      <c r="EXF7" s="61"/>
      <c r="EXG7" s="61"/>
      <c r="EXH7" s="61"/>
      <c r="EXI7" s="61"/>
      <c r="EXJ7" s="61"/>
      <c r="EXK7" s="61"/>
      <c r="EXL7" s="61"/>
      <c r="EXM7" s="61"/>
      <c r="EXN7" s="61"/>
      <c r="EXO7" s="61"/>
      <c r="EXP7" s="61"/>
      <c r="EXQ7" s="61"/>
      <c r="EXR7" s="61"/>
      <c r="EXS7" s="61"/>
      <c r="EXT7" s="61"/>
      <c r="EXU7" s="61"/>
      <c r="EXV7" s="61"/>
      <c r="EXW7" s="61"/>
      <c r="EXX7" s="61"/>
      <c r="EXY7" s="61"/>
      <c r="EXZ7" s="61"/>
      <c r="EYA7" s="61"/>
      <c r="EYB7" s="61"/>
      <c r="EYC7" s="61"/>
      <c r="EYD7" s="61"/>
      <c r="EYE7" s="61"/>
      <c r="EYF7" s="61"/>
      <c r="EYG7" s="61"/>
      <c r="EYH7" s="61"/>
      <c r="EYI7" s="61"/>
      <c r="EYJ7" s="61"/>
      <c r="EYK7" s="61"/>
      <c r="EYL7" s="61"/>
      <c r="EYM7" s="61"/>
      <c r="EYN7" s="61"/>
      <c r="EYO7" s="61"/>
      <c r="EYP7" s="61"/>
      <c r="EYQ7" s="61"/>
      <c r="EYR7" s="61"/>
      <c r="EYS7" s="61"/>
      <c r="EYT7" s="61"/>
      <c r="EYU7" s="61"/>
      <c r="EYV7" s="61"/>
      <c r="EYW7" s="61"/>
      <c r="EYX7" s="61"/>
      <c r="EYY7" s="61"/>
      <c r="EYZ7" s="61"/>
      <c r="EZA7" s="61"/>
      <c r="EZB7" s="61"/>
      <c r="EZC7" s="61"/>
      <c r="EZD7" s="61"/>
      <c r="EZE7" s="61"/>
      <c r="EZF7" s="61"/>
      <c r="EZG7" s="61"/>
      <c r="EZH7" s="61"/>
      <c r="EZI7" s="61"/>
      <c r="EZJ7" s="61"/>
      <c r="EZK7" s="61"/>
      <c r="EZL7" s="61"/>
      <c r="EZM7" s="61"/>
      <c r="EZN7" s="61"/>
      <c r="EZO7" s="61"/>
      <c r="EZP7" s="61"/>
      <c r="EZQ7" s="61"/>
      <c r="EZR7" s="61"/>
      <c r="EZS7" s="61"/>
      <c r="EZT7" s="61"/>
      <c r="EZU7" s="61"/>
      <c r="EZV7" s="61"/>
      <c r="EZW7" s="61"/>
      <c r="EZX7" s="61"/>
      <c r="EZY7" s="61"/>
      <c r="EZZ7" s="61"/>
      <c r="FAA7" s="61"/>
      <c r="FAB7" s="61"/>
      <c r="FAC7" s="61"/>
      <c r="FAD7" s="61"/>
      <c r="FAE7" s="61"/>
      <c r="FAF7" s="61"/>
      <c r="FAG7" s="61"/>
      <c r="FAH7" s="61"/>
      <c r="FAI7" s="61"/>
      <c r="FAJ7" s="61"/>
      <c r="FAK7" s="61"/>
      <c r="FAL7" s="61"/>
      <c r="FAM7" s="61"/>
      <c r="FAN7" s="61"/>
      <c r="FAO7" s="61"/>
      <c r="FAP7" s="61"/>
      <c r="FAQ7" s="61"/>
      <c r="FAR7" s="61"/>
      <c r="FAS7" s="61"/>
      <c r="FAT7" s="61"/>
      <c r="FAU7" s="61"/>
      <c r="FAV7" s="61"/>
      <c r="FAW7" s="61"/>
      <c r="FAX7" s="61"/>
      <c r="FAY7" s="61"/>
      <c r="FAZ7" s="61"/>
      <c r="FBA7" s="61"/>
      <c r="FBB7" s="61"/>
      <c r="FBC7" s="61"/>
      <c r="FBD7" s="61"/>
      <c r="FBE7" s="61"/>
      <c r="FBF7" s="61"/>
      <c r="FBG7" s="61"/>
      <c r="FBH7" s="61"/>
      <c r="FBI7" s="61"/>
      <c r="FBJ7" s="61"/>
      <c r="FBK7" s="61"/>
      <c r="FBL7" s="61"/>
      <c r="FBM7" s="61"/>
      <c r="FBN7" s="61"/>
      <c r="FBO7" s="61"/>
      <c r="FBP7" s="61"/>
      <c r="FBQ7" s="61"/>
      <c r="FBR7" s="61"/>
      <c r="FBS7" s="61"/>
      <c r="FBT7" s="61"/>
      <c r="FBU7" s="61"/>
      <c r="FBV7" s="61"/>
      <c r="FBW7" s="61"/>
      <c r="FBX7" s="61"/>
      <c r="FBY7" s="61"/>
      <c r="FBZ7" s="61"/>
      <c r="FCA7" s="61"/>
      <c r="FCB7" s="61"/>
      <c r="FCC7" s="61"/>
      <c r="FCD7" s="61"/>
      <c r="FCE7" s="61"/>
      <c r="FCF7" s="61"/>
      <c r="FCG7" s="61"/>
      <c r="FCH7" s="61"/>
      <c r="FCI7" s="61"/>
      <c r="FCJ7" s="61"/>
      <c r="FCK7" s="61"/>
      <c r="FCL7" s="61"/>
      <c r="FCM7" s="61"/>
      <c r="FCN7" s="61"/>
      <c r="FCO7" s="61"/>
      <c r="FCP7" s="61"/>
      <c r="FCQ7" s="61"/>
      <c r="FCR7" s="61"/>
      <c r="FCS7" s="61"/>
      <c r="FCT7" s="61"/>
      <c r="FCU7" s="61"/>
      <c r="FCV7" s="61"/>
      <c r="FCW7" s="61"/>
      <c r="FCX7" s="61"/>
      <c r="FCY7" s="61"/>
      <c r="FCZ7" s="61"/>
      <c r="FDA7" s="61"/>
      <c r="FDB7" s="61"/>
      <c r="FDC7" s="61"/>
      <c r="FDD7" s="61"/>
      <c r="FDE7" s="61"/>
      <c r="FDF7" s="61"/>
      <c r="FDG7" s="61"/>
      <c r="FDH7" s="61"/>
      <c r="FDI7" s="61"/>
      <c r="FDJ7" s="61"/>
      <c r="FDK7" s="61"/>
      <c r="FDL7" s="61"/>
      <c r="FDM7" s="61"/>
      <c r="FDN7" s="61"/>
      <c r="FDO7" s="61"/>
      <c r="FDP7" s="61"/>
      <c r="FDQ7" s="61"/>
      <c r="FDR7" s="61"/>
      <c r="FDS7" s="61"/>
      <c r="FDT7" s="61"/>
      <c r="FDU7" s="61"/>
      <c r="FDV7" s="61"/>
      <c r="FDW7" s="61"/>
      <c r="FDX7" s="61"/>
      <c r="FDY7" s="61"/>
      <c r="FDZ7" s="61"/>
      <c r="FEA7" s="61"/>
      <c r="FEB7" s="61"/>
      <c r="FEC7" s="61"/>
      <c r="FED7" s="61"/>
      <c r="FEE7" s="61"/>
      <c r="FEF7" s="61"/>
      <c r="FEG7" s="61"/>
      <c r="FEH7" s="61"/>
      <c r="FEI7" s="61"/>
      <c r="FEJ7" s="61"/>
      <c r="FEK7" s="61"/>
      <c r="FEL7" s="61"/>
      <c r="FEM7" s="61"/>
      <c r="FEN7" s="61"/>
      <c r="FEO7" s="61"/>
      <c r="FEP7" s="61"/>
      <c r="FEQ7" s="61"/>
      <c r="FER7" s="61"/>
      <c r="FES7" s="61"/>
      <c r="FET7" s="61"/>
      <c r="FEU7" s="61"/>
      <c r="FEV7" s="61"/>
      <c r="FEW7" s="61"/>
      <c r="FEX7" s="61"/>
      <c r="FEY7" s="61"/>
      <c r="FEZ7" s="61"/>
      <c r="FFA7" s="61"/>
      <c r="FFB7" s="61"/>
      <c r="FFC7" s="61"/>
      <c r="FFD7" s="61"/>
      <c r="FFE7" s="61"/>
      <c r="FFF7" s="61"/>
      <c r="FFG7" s="61"/>
      <c r="FFH7" s="61"/>
      <c r="FFI7" s="61"/>
      <c r="FFJ7" s="61"/>
      <c r="FFK7" s="61"/>
      <c r="FFL7" s="61"/>
      <c r="FFM7" s="61"/>
      <c r="FFN7" s="61"/>
      <c r="FFO7" s="61"/>
      <c r="FFP7" s="61"/>
      <c r="FFQ7" s="61"/>
      <c r="FFR7" s="61"/>
      <c r="FFS7" s="61"/>
      <c r="FFT7" s="61"/>
      <c r="FFU7" s="61"/>
      <c r="FFV7" s="61"/>
      <c r="FFW7" s="61"/>
      <c r="FFX7" s="61"/>
      <c r="FFY7" s="61"/>
      <c r="FFZ7" s="61"/>
      <c r="FGA7" s="61"/>
      <c r="FGB7" s="61"/>
      <c r="FGC7" s="61"/>
      <c r="FGD7" s="61"/>
      <c r="FGE7" s="61"/>
      <c r="FGF7" s="61"/>
      <c r="FGG7" s="61"/>
      <c r="FGH7" s="61"/>
      <c r="FGI7" s="61"/>
      <c r="FGJ7" s="61"/>
      <c r="FGK7" s="61"/>
      <c r="FGL7" s="61"/>
      <c r="FGM7" s="61"/>
      <c r="FGN7" s="61"/>
      <c r="FGO7" s="61"/>
      <c r="FGP7" s="61"/>
      <c r="FGQ7" s="61"/>
      <c r="FGR7" s="61"/>
      <c r="FGS7" s="61"/>
      <c r="FGT7" s="61"/>
      <c r="FGU7" s="61"/>
      <c r="FGV7" s="61"/>
      <c r="FGW7" s="61"/>
      <c r="FGX7" s="61"/>
      <c r="FGY7" s="61"/>
      <c r="FGZ7" s="61"/>
      <c r="FHA7" s="61"/>
      <c r="FHB7" s="61"/>
      <c r="FHC7" s="61"/>
      <c r="FHD7" s="61"/>
      <c r="FHE7" s="61"/>
      <c r="FHF7" s="61"/>
      <c r="FHG7" s="61"/>
      <c r="FHH7" s="61"/>
      <c r="FHI7" s="61"/>
      <c r="FHJ7" s="61"/>
      <c r="FHK7" s="61"/>
      <c r="FHL7" s="61"/>
      <c r="FHM7" s="61"/>
      <c r="FHN7" s="61"/>
      <c r="FHO7" s="61"/>
      <c r="FHP7" s="61"/>
      <c r="FHQ7" s="61"/>
      <c r="FHR7" s="61"/>
      <c r="FHS7" s="61"/>
      <c r="FHT7" s="61"/>
      <c r="FHU7" s="61"/>
      <c r="FHV7" s="61"/>
      <c r="FHW7" s="61"/>
      <c r="FHX7" s="61"/>
      <c r="FHY7" s="61"/>
      <c r="FHZ7" s="61"/>
      <c r="FIA7" s="61"/>
      <c r="FIB7" s="61"/>
      <c r="FIC7" s="61"/>
      <c r="FID7" s="61"/>
      <c r="FIE7" s="61"/>
      <c r="FIF7" s="61"/>
      <c r="FIG7" s="61"/>
      <c r="FIH7" s="61"/>
      <c r="FII7" s="61"/>
      <c r="FIJ7" s="61"/>
      <c r="FIK7" s="61"/>
      <c r="FIL7" s="61"/>
      <c r="FIM7" s="61"/>
      <c r="FIN7" s="61"/>
      <c r="FIO7" s="61"/>
      <c r="FIP7" s="61"/>
      <c r="FIQ7" s="61"/>
      <c r="FIR7" s="61"/>
      <c r="FIS7" s="61"/>
      <c r="FIT7" s="61"/>
      <c r="FIU7" s="61"/>
      <c r="FIV7" s="61"/>
      <c r="FIW7" s="61"/>
      <c r="FIX7" s="61"/>
      <c r="FIY7" s="61"/>
      <c r="FIZ7" s="61"/>
      <c r="FJA7" s="61"/>
      <c r="FJB7" s="61"/>
      <c r="FJC7" s="61"/>
      <c r="FJD7" s="61"/>
      <c r="FJE7" s="61"/>
      <c r="FJF7" s="61"/>
      <c r="FJG7" s="61"/>
      <c r="FJH7" s="61"/>
      <c r="FJI7" s="61"/>
      <c r="FJJ7" s="61"/>
      <c r="FJK7" s="61"/>
      <c r="FJL7" s="61"/>
      <c r="FJM7" s="61"/>
      <c r="FJN7" s="61"/>
      <c r="FJO7" s="61"/>
      <c r="FJP7" s="61"/>
      <c r="FJQ7" s="61"/>
      <c r="FJR7" s="61"/>
      <c r="FJS7" s="61"/>
      <c r="FJT7" s="61"/>
      <c r="FJU7" s="61"/>
      <c r="FJV7" s="61"/>
      <c r="FJW7" s="61"/>
      <c r="FJX7" s="61"/>
      <c r="FJY7" s="61"/>
      <c r="FJZ7" s="61"/>
      <c r="FKA7" s="61"/>
      <c r="FKB7" s="61"/>
      <c r="FKC7" s="61"/>
      <c r="FKD7" s="61"/>
      <c r="FKE7" s="61"/>
      <c r="FKF7" s="61"/>
      <c r="FKG7" s="61"/>
      <c r="FKH7" s="61"/>
      <c r="FKI7" s="61"/>
      <c r="FKJ7" s="61"/>
      <c r="FKK7" s="61"/>
      <c r="FKL7" s="61"/>
      <c r="FKM7" s="61"/>
      <c r="FKN7" s="61"/>
      <c r="FKO7" s="61"/>
      <c r="FKP7" s="61"/>
      <c r="FKQ7" s="61"/>
      <c r="FKR7" s="61"/>
      <c r="FKS7" s="61"/>
      <c r="FKT7" s="61"/>
      <c r="FKU7" s="61"/>
      <c r="FKV7" s="61"/>
      <c r="FKW7" s="61"/>
      <c r="FKX7" s="61"/>
      <c r="FKY7" s="61"/>
      <c r="FKZ7" s="61"/>
      <c r="FLA7" s="61"/>
      <c r="FLB7" s="61"/>
      <c r="FLC7" s="61"/>
      <c r="FLD7" s="61"/>
      <c r="FLE7" s="61"/>
      <c r="FLF7" s="61"/>
      <c r="FLG7" s="61"/>
      <c r="FLH7" s="61"/>
      <c r="FLI7" s="61"/>
      <c r="FLJ7" s="61"/>
      <c r="FLK7" s="61"/>
      <c r="FLL7" s="61"/>
      <c r="FLM7" s="61"/>
      <c r="FLN7" s="61"/>
      <c r="FLO7" s="61"/>
      <c r="FLP7" s="61"/>
      <c r="FLQ7" s="61"/>
      <c r="FLR7" s="61"/>
      <c r="FLS7" s="61"/>
      <c r="FLT7" s="61"/>
      <c r="FLU7" s="61"/>
      <c r="FLV7" s="61"/>
      <c r="FLW7" s="61"/>
      <c r="FLX7" s="61"/>
      <c r="FLY7" s="61"/>
      <c r="FLZ7" s="61"/>
      <c r="FMA7" s="61"/>
      <c r="FMB7" s="61"/>
      <c r="FMC7" s="61"/>
      <c r="FMD7" s="61"/>
      <c r="FME7" s="61"/>
      <c r="FMF7" s="61"/>
      <c r="FMG7" s="61"/>
      <c r="FMH7" s="61"/>
      <c r="FMI7" s="61"/>
      <c r="FMJ7" s="61"/>
      <c r="FMK7" s="61"/>
      <c r="FML7" s="61"/>
      <c r="FMM7" s="61"/>
      <c r="FMN7" s="61"/>
      <c r="FMO7" s="61"/>
      <c r="FMP7" s="61"/>
      <c r="FMQ7" s="61"/>
      <c r="FMR7" s="61"/>
      <c r="FMS7" s="61"/>
      <c r="FMT7" s="61"/>
      <c r="FMU7" s="61"/>
      <c r="FMV7" s="61"/>
      <c r="FMW7" s="61"/>
      <c r="FMX7" s="61"/>
      <c r="FMY7" s="61"/>
      <c r="FMZ7" s="61"/>
      <c r="FNA7" s="61"/>
      <c r="FNB7" s="61"/>
      <c r="FNC7" s="61"/>
      <c r="FND7" s="61"/>
      <c r="FNE7" s="61"/>
      <c r="FNF7" s="61"/>
      <c r="FNG7" s="61"/>
      <c r="FNH7" s="61"/>
      <c r="FNI7" s="61"/>
      <c r="FNJ7" s="61"/>
      <c r="FNK7" s="61"/>
      <c r="FNL7" s="61"/>
      <c r="FNM7" s="61"/>
      <c r="FNN7" s="61"/>
      <c r="FNO7" s="61"/>
      <c r="FNP7" s="61"/>
      <c r="FNQ7" s="61"/>
      <c r="FNR7" s="61"/>
      <c r="FNS7" s="61"/>
      <c r="FNT7" s="61"/>
      <c r="FNU7" s="61"/>
      <c r="FNV7" s="61"/>
      <c r="FNW7" s="61"/>
      <c r="FNX7" s="61"/>
      <c r="FNY7" s="61"/>
      <c r="FNZ7" s="61"/>
      <c r="FOA7" s="61"/>
      <c r="FOB7" s="61"/>
      <c r="FOC7" s="61"/>
      <c r="FOD7" s="61"/>
      <c r="FOE7" s="61"/>
      <c r="FOF7" s="61"/>
      <c r="FOG7" s="61"/>
      <c r="FOH7" s="61"/>
      <c r="FOI7" s="61"/>
      <c r="FOJ7" s="61"/>
      <c r="FOK7" s="61"/>
      <c r="FOL7" s="61"/>
      <c r="FOM7" s="61"/>
      <c r="FON7" s="61"/>
      <c r="FOO7" s="61"/>
      <c r="FOP7" s="61"/>
      <c r="FOQ7" s="61"/>
      <c r="FOR7" s="61"/>
      <c r="FOS7" s="61"/>
      <c r="FOT7" s="61"/>
      <c r="FOU7" s="61"/>
      <c r="FOV7" s="61"/>
      <c r="FOW7" s="61"/>
      <c r="FOX7" s="61"/>
      <c r="FOY7" s="61"/>
      <c r="FOZ7" s="61"/>
      <c r="FPA7" s="61"/>
      <c r="FPB7" s="61"/>
      <c r="FPC7" s="61"/>
      <c r="FPD7" s="61"/>
      <c r="FPE7" s="61"/>
      <c r="FPF7" s="61"/>
      <c r="FPG7" s="61"/>
      <c r="FPH7" s="61"/>
      <c r="FPI7" s="61"/>
      <c r="FPJ7" s="61"/>
      <c r="FPK7" s="61"/>
      <c r="FPL7" s="61"/>
      <c r="FPM7" s="61"/>
      <c r="FPN7" s="61"/>
      <c r="FPO7" s="61"/>
      <c r="FPP7" s="61"/>
      <c r="FPQ7" s="61"/>
      <c r="FPR7" s="61"/>
      <c r="FPS7" s="61"/>
      <c r="FPT7" s="61"/>
      <c r="FPU7" s="61"/>
      <c r="FPV7" s="61"/>
      <c r="FPW7" s="61"/>
      <c r="FPX7" s="61"/>
      <c r="FPY7" s="61"/>
      <c r="FPZ7" s="61"/>
      <c r="FQA7" s="61"/>
      <c r="FQB7" s="61"/>
      <c r="FQC7" s="61"/>
      <c r="FQD7" s="61"/>
      <c r="FQE7" s="61"/>
      <c r="FQF7" s="61"/>
      <c r="FQG7" s="61"/>
      <c r="FQH7" s="61"/>
      <c r="FQI7" s="61"/>
      <c r="FQJ7" s="61"/>
      <c r="FQK7" s="61"/>
      <c r="FQL7" s="61"/>
      <c r="FQM7" s="61"/>
      <c r="FQN7" s="61"/>
      <c r="FQO7" s="61"/>
      <c r="FQP7" s="61"/>
      <c r="FQQ7" s="61"/>
      <c r="FQR7" s="61"/>
      <c r="FQS7" s="61"/>
      <c r="FQT7" s="61"/>
      <c r="FQU7" s="61"/>
      <c r="FQV7" s="61"/>
      <c r="FQW7" s="61"/>
      <c r="FQX7" s="61"/>
      <c r="FQY7" s="61"/>
      <c r="FQZ7" s="61"/>
      <c r="FRA7" s="61"/>
      <c r="FRB7" s="61"/>
      <c r="FRC7" s="61"/>
      <c r="FRD7" s="61"/>
      <c r="FRE7" s="61"/>
      <c r="FRF7" s="61"/>
      <c r="FRG7" s="61"/>
      <c r="FRH7" s="61"/>
      <c r="FRI7" s="61"/>
      <c r="FRJ7" s="61"/>
      <c r="FRK7" s="61"/>
      <c r="FRL7" s="61"/>
      <c r="FRM7" s="61"/>
      <c r="FRN7" s="61"/>
      <c r="FRO7" s="61"/>
      <c r="FRP7" s="61"/>
      <c r="FRQ7" s="61"/>
      <c r="FRR7" s="61"/>
      <c r="FRS7" s="61"/>
      <c r="FRT7" s="61"/>
      <c r="FRU7" s="61"/>
      <c r="FRV7" s="61"/>
      <c r="FRW7" s="61"/>
      <c r="FRX7" s="61"/>
      <c r="FRY7" s="61"/>
      <c r="FRZ7" s="61"/>
      <c r="FSA7" s="61"/>
      <c r="FSB7" s="61"/>
      <c r="FSC7" s="61"/>
      <c r="FSD7" s="61"/>
      <c r="FSE7" s="61"/>
      <c r="FSF7" s="61"/>
      <c r="FSG7" s="61"/>
      <c r="FSH7" s="61"/>
      <c r="FSI7" s="61"/>
      <c r="FSJ7" s="61"/>
      <c r="FSK7" s="61"/>
      <c r="FSL7" s="61"/>
      <c r="FSM7" s="61"/>
      <c r="FSN7" s="61"/>
      <c r="FSO7" s="61"/>
      <c r="FSP7" s="61"/>
      <c r="FSQ7" s="61"/>
      <c r="FSR7" s="61"/>
      <c r="FSS7" s="61"/>
      <c r="FST7" s="61"/>
      <c r="FSU7" s="61"/>
      <c r="FSV7" s="61"/>
      <c r="FSW7" s="61"/>
      <c r="FSX7" s="61"/>
      <c r="FSY7" s="61"/>
      <c r="FSZ7" s="61"/>
      <c r="FTA7" s="61"/>
      <c r="FTB7" s="61"/>
      <c r="FTC7" s="61"/>
      <c r="FTD7" s="61"/>
      <c r="FTE7" s="61"/>
      <c r="FTF7" s="61"/>
      <c r="FTG7" s="61"/>
      <c r="FTH7" s="61"/>
      <c r="FTI7" s="61"/>
      <c r="FTJ7" s="61"/>
      <c r="FTK7" s="61"/>
      <c r="FTL7" s="61"/>
      <c r="FTM7" s="61"/>
      <c r="FTN7" s="61"/>
      <c r="FTO7" s="61"/>
      <c r="FTP7" s="61"/>
      <c r="FTQ7" s="61"/>
      <c r="FTR7" s="61"/>
      <c r="FTS7" s="61"/>
      <c r="FTT7" s="61"/>
      <c r="FTU7" s="61"/>
      <c r="FTV7" s="61"/>
      <c r="FTW7" s="61"/>
      <c r="FTX7" s="61"/>
      <c r="FTY7" s="61"/>
      <c r="FTZ7" s="61"/>
      <c r="FUA7" s="61"/>
      <c r="FUB7" s="61"/>
      <c r="FUC7" s="61"/>
      <c r="FUD7" s="61"/>
      <c r="FUE7" s="61"/>
      <c r="FUF7" s="61"/>
      <c r="FUG7" s="61"/>
      <c r="FUH7" s="61"/>
      <c r="FUI7" s="61"/>
      <c r="FUJ7" s="61"/>
      <c r="FUK7" s="61"/>
      <c r="FUL7" s="61"/>
      <c r="FUM7" s="61"/>
      <c r="FUN7" s="61"/>
      <c r="FUO7" s="61"/>
      <c r="FUP7" s="61"/>
      <c r="FUQ7" s="61"/>
      <c r="FUR7" s="61"/>
      <c r="FUS7" s="61"/>
      <c r="FUT7" s="61"/>
      <c r="FUU7" s="61"/>
      <c r="FUV7" s="61"/>
      <c r="FUW7" s="61"/>
      <c r="FUX7" s="61"/>
      <c r="FUY7" s="61"/>
      <c r="FUZ7" s="61"/>
      <c r="FVA7" s="61"/>
      <c r="FVB7" s="61"/>
      <c r="FVC7" s="61"/>
      <c r="FVD7" s="61"/>
      <c r="FVE7" s="61"/>
      <c r="FVF7" s="61"/>
      <c r="FVG7" s="61"/>
      <c r="FVH7" s="61"/>
      <c r="FVI7" s="61"/>
      <c r="FVJ7" s="61"/>
      <c r="FVK7" s="61"/>
      <c r="FVL7" s="61"/>
      <c r="FVM7" s="61"/>
      <c r="FVN7" s="61"/>
      <c r="FVO7" s="61"/>
      <c r="FVP7" s="61"/>
      <c r="FVQ7" s="61"/>
      <c r="FVR7" s="61"/>
      <c r="FVS7" s="61"/>
      <c r="FVT7" s="61"/>
      <c r="FVU7" s="61"/>
      <c r="FVV7" s="61"/>
      <c r="FVW7" s="61"/>
      <c r="FVX7" s="61"/>
      <c r="FVY7" s="61"/>
      <c r="FVZ7" s="61"/>
      <c r="FWA7" s="61"/>
      <c r="FWB7" s="61"/>
      <c r="FWC7" s="61"/>
      <c r="FWD7" s="61"/>
      <c r="FWE7" s="61"/>
      <c r="FWF7" s="61"/>
      <c r="FWG7" s="61"/>
      <c r="FWH7" s="61"/>
      <c r="FWI7" s="61"/>
      <c r="FWJ7" s="61"/>
      <c r="FWK7" s="61"/>
      <c r="FWL7" s="61"/>
      <c r="FWM7" s="61"/>
      <c r="FWN7" s="61"/>
      <c r="FWO7" s="61"/>
      <c r="FWP7" s="61"/>
      <c r="FWQ7" s="61"/>
      <c r="FWR7" s="61"/>
      <c r="FWS7" s="61"/>
      <c r="FWT7" s="61"/>
      <c r="FWU7" s="61"/>
      <c r="FWV7" s="61"/>
      <c r="FWW7" s="61"/>
      <c r="FWX7" s="61"/>
      <c r="FWY7" s="61"/>
      <c r="FWZ7" s="61"/>
      <c r="FXA7" s="61"/>
      <c r="FXB7" s="61"/>
      <c r="FXC7" s="61"/>
      <c r="FXD7" s="61"/>
      <c r="FXE7" s="61"/>
      <c r="FXF7" s="61"/>
      <c r="FXG7" s="61"/>
      <c r="FXH7" s="61"/>
      <c r="FXI7" s="61"/>
      <c r="FXJ7" s="61"/>
      <c r="FXK7" s="61"/>
      <c r="FXL7" s="61"/>
      <c r="FXM7" s="61"/>
      <c r="FXN7" s="61"/>
      <c r="FXO7" s="61"/>
      <c r="FXP7" s="61"/>
      <c r="FXQ7" s="61"/>
      <c r="FXR7" s="61"/>
      <c r="FXS7" s="61"/>
      <c r="FXT7" s="61"/>
      <c r="FXU7" s="61"/>
      <c r="FXV7" s="61"/>
      <c r="FXW7" s="61"/>
      <c r="FXX7" s="61"/>
      <c r="FXY7" s="61"/>
      <c r="FXZ7" s="61"/>
      <c r="FYA7" s="61"/>
      <c r="FYB7" s="61"/>
      <c r="FYC7" s="61"/>
      <c r="FYD7" s="61"/>
      <c r="FYE7" s="61"/>
      <c r="FYF7" s="61"/>
      <c r="FYG7" s="61"/>
      <c r="FYH7" s="61"/>
      <c r="FYI7" s="61"/>
      <c r="FYJ7" s="61"/>
      <c r="FYK7" s="61"/>
      <c r="FYL7" s="61"/>
      <c r="FYM7" s="61"/>
      <c r="FYN7" s="61"/>
      <c r="FYO7" s="61"/>
      <c r="FYP7" s="61"/>
      <c r="FYQ7" s="61"/>
      <c r="FYR7" s="61"/>
      <c r="FYS7" s="61"/>
      <c r="FYT7" s="61"/>
      <c r="FYU7" s="61"/>
      <c r="FYV7" s="61"/>
      <c r="FYW7" s="61"/>
      <c r="FYX7" s="61"/>
      <c r="FYY7" s="61"/>
      <c r="FYZ7" s="61"/>
      <c r="FZA7" s="61"/>
      <c r="FZB7" s="61"/>
      <c r="FZC7" s="61"/>
      <c r="FZD7" s="61"/>
      <c r="FZE7" s="61"/>
      <c r="FZF7" s="61"/>
      <c r="FZG7" s="61"/>
      <c r="FZH7" s="61"/>
      <c r="FZI7" s="61"/>
      <c r="FZJ7" s="61"/>
      <c r="FZK7" s="61"/>
      <c r="FZL7" s="61"/>
      <c r="FZM7" s="61"/>
      <c r="FZN7" s="61"/>
      <c r="FZO7" s="61"/>
      <c r="FZP7" s="61"/>
      <c r="FZQ7" s="61"/>
      <c r="FZR7" s="61"/>
      <c r="FZS7" s="61"/>
      <c r="FZT7" s="61"/>
      <c r="FZU7" s="61"/>
      <c r="FZV7" s="61"/>
      <c r="FZW7" s="61"/>
      <c r="FZX7" s="61"/>
      <c r="FZY7" s="61"/>
      <c r="FZZ7" s="61"/>
      <c r="GAA7" s="61"/>
      <c r="GAB7" s="61"/>
      <c r="GAC7" s="61"/>
      <c r="GAD7" s="61"/>
      <c r="GAE7" s="61"/>
      <c r="GAF7" s="61"/>
      <c r="GAG7" s="61"/>
      <c r="GAH7" s="61"/>
      <c r="GAI7" s="61"/>
      <c r="GAJ7" s="61"/>
      <c r="GAK7" s="61"/>
      <c r="GAL7" s="61"/>
      <c r="GAM7" s="61"/>
      <c r="GAN7" s="61"/>
      <c r="GAO7" s="61"/>
      <c r="GAP7" s="61"/>
      <c r="GAQ7" s="61"/>
      <c r="GAR7" s="61"/>
      <c r="GAS7" s="61"/>
      <c r="GAT7" s="61"/>
      <c r="GAU7" s="61"/>
      <c r="GAV7" s="61"/>
      <c r="GAW7" s="61"/>
      <c r="GAX7" s="61"/>
      <c r="GAY7" s="61"/>
      <c r="GAZ7" s="61"/>
      <c r="GBA7" s="61"/>
      <c r="GBB7" s="61"/>
      <c r="GBC7" s="61"/>
      <c r="GBD7" s="61"/>
      <c r="GBE7" s="61"/>
      <c r="GBF7" s="61"/>
      <c r="GBG7" s="61"/>
      <c r="GBH7" s="61"/>
      <c r="GBI7" s="61"/>
      <c r="GBJ7" s="61"/>
      <c r="GBK7" s="61"/>
      <c r="GBL7" s="61"/>
      <c r="GBM7" s="61"/>
      <c r="GBN7" s="61"/>
      <c r="GBO7" s="61"/>
      <c r="GBP7" s="61"/>
      <c r="GBQ7" s="61"/>
      <c r="GBR7" s="61"/>
      <c r="GBS7" s="61"/>
      <c r="GBT7" s="61"/>
      <c r="GBU7" s="61"/>
      <c r="GBV7" s="61"/>
      <c r="GBW7" s="61"/>
      <c r="GBX7" s="61"/>
      <c r="GBY7" s="61"/>
      <c r="GBZ7" s="61"/>
      <c r="GCA7" s="61"/>
      <c r="GCB7" s="61"/>
      <c r="GCC7" s="61"/>
      <c r="GCD7" s="61"/>
      <c r="GCE7" s="61"/>
      <c r="GCF7" s="61"/>
      <c r="GCG7" s="61"/>
      <c r="GCH7" s="61"/>
      <c r="GCI7" s="61"/>
      <c r="GCJ7" s="61"/>
      <c r="GCK7" s="61"/>
      <c r="GCL7" s="61"/>
      <c r="GCM7" s="61"/>
      <c r="GCN7" s="61"/>
      <c r="GCO7" s="61"/>
      <c r="GCP7" s="61"/>
      <c r="GCQ7" s="61"/>
      <c r="GCR7" s="61"/>
      <c r="GCS7" s="61"/>
      <c r="GCT7" s="61"/>
      <c r="GCU7" s="61"/>
      <c r="GCV7" s="61"/>
      <c r="GCW7" s="61"/>
      <c r="GCX7" s="61"/>
      <c r="GCY7" s="61"/>
      <c r="GCZ7" s="61"/>
      <c r="GDA7" s="61"/>
      <c r="GDB7" s="61"/>
      <c r="GDC7" s="61"/>
      <c r="GDD7" s="61"/>
      <c r="GDE7" s="61"/>
      <c r="GDF7" s="61"/>
      <c r="GDG7" s="61"/>
      <c r="GDH7" s="61"/>
      <c r="GDI7" s="61"/>
      <c r="GDJ7" s="61"/>
      <c r="GDK7" s="61"/>
      <c r="GDL7" s="61"/>
      <c r="GDM7" s="61"/>
      <c r="GDN7" s="61"/>
      <c r="GDO7" s="61"/>
      <c r="GDP7" s="61"/>
      <c r="GDQ7" s="61"/>
      <c r="GDR7" s="61"/>
      <c r="GDS7" s="61"/>
      <c r="GDT7" s="61"/>
      <c r="GDU7" s="61"/>
      <c r="GDV7" s="61"/>
      <c r="GDW7" s="61"/>
      <c r="GDX7" s="61"/>
      <c r="GDY7" s="61"/>
      <c r="GDZ7" s="61"/>
      <c r="GEA7" s="61"/>
      <c r="GEB7" s="61"/>
      <c r="GEC7" s="61"/>
      <c r="GED7" s="61"/>
      <c r="GEE7" s="61"/>
      <c r="GEF7" s="61"/>
      <c r="GEG7" s="61"/>
      <c r="GEH7" s="61"/>
      <c r="GEI7" s="61"/>
      <c r="GEJ7" s="61"/>
      <c r="GEK7" s="61"/>
      <c r="GEL7" s="61"/>
      <c r="GEM7" s="61"/>
      <c r="GEN7" s="61"/>
      <c r="GEO7" s="61"/>
      <c r="GEP7" s="61"/>
      <c r="GEQ7" s="61"/>
      <c r="GER7" s="61"/>
      <c r="GES7" s="61"/>
      <c r="GET7" s="61"/>
      <c r="GEU7" s="61"/>
      <c r="GEV7" s="61"/>
      <c r="GEW7" s="61"/>
      <c r="GEX7" s="61"/>
      <c r="GEY7" s="61"/>
      <c r="GEZ7" s="61"/>
      <c r="GFA7" s="61"/>
      <c r="GFB7" s="61"/>
      <c r="GFC7" s="61"/>
      <c r="GFD7" s="61"/>
      <c r="GFE7" s="61"/>
      <c r="GFF7" s="61"/>
      <c r="GFG7" s="61"/>
      <c r="GFH7" s="61"/>
      <c r="GFI7" s="61"/>
      <c r="GFJ7" s="61"/>
      <c r="GFK7" s="61"/>
      <c r="GFL7" s="61"/>
      <c r="GFM7" s="61"/>
      <c r="GFN7" s="61"/>
      <c r="GFO7" s="61"/>
      <c r="GFP7" s="61"/>
      <c r="GFQ7" s="61"/>
      <c r="GFR7" s="61"/>
      <c r="GFS7" s="61"/>
      <c r="GFT7" s="61"/>
      <c r="GFU7" s="61"/>
      <c r="GFV7" s="61"/>
      <c r="GFW7" s="61"/>
      <c r="GFX7" s="61"/>
      <c r="GFY7" s="61"/>
      <c r="GFZ7" s="61"/>
      <c r="GGA7" s="61"/>
      <c r="GGB7" s="61"/>
      <c r="GGC7" s="61"/>
      <c r="GGD7" s="61"/>
      <c r="GGE7" s="61"/>
      <c r="GGF7" s="61"/>
      <c r="GGG7" s="61"/>
      <c r="GGH7" s="61"/>
      <c r="GGI7" s="61"/>
      <c r="GGJ7" s="61"/>
      <c r="GGK7" s="61"/>
      <c r="GGL7" s="61"/>
      <c r="GGM7" s="61"/>
      <c r="GGN7" s="61"/>
      <c r="GGO7" s="61"/>
      <c r="GGP7" s="61"/>
      <c r="GGQ7" s="61"/>
      <c r="GGR7" s="61"/>
      <c r="GGS7" s="61"/>
      <c r="GGT7" s="61"/>
      <c r="GGU7" s="61"/>
      <c r="GGV7" s="61"/>
      <c r="GGW7" s="61"/>
      <c r="GGX7" s="61"/>
      <c r="GGY7" s="61"/>
      <c r="GGZ7" s="61"/>
      <c r="GHA7" s="61"/>
      <c r="GHB7" s="61"/>
      <c r="GHC7" s="61"/>
      <c r="GHD7" s="61"/>
      <c r="GHE7" s="61"/>
      <c r="GHF7" s="61"/>
      <c r="GHG7" s="61"/>
      <c r="GHH7" s="61"/>
      <c r="GHI7" s="61"/>
      <c r="GHJ7" s="61"/>
      <c r="GHK7" s="61"/>
      <c r="GHL7" s="61"/>
      <c r="GHM7" s="61"/>
      <c r="GHN7" s="61"/>
      <c r="GHO7" s="61"/>
      <c r="GHP7" s="61"/>
      <c r="GHQ7" s="61"/>
      <c r="GHR7" s="61"/>
      <c r="GHS7" s="61"/>
      <c r="GHT7" s="61"/>
      <c r="GHU7" s="61"/>
      <c r="GHV7" s="61"/>
      <c r="GHW7" s="61"/>
      <c r="GHX7" s="61"/>
      <c r="GHY7" s="61"/>
      <c r="GHZ7" s="61"/>
      <c r="GIA7" s="61"/>
      <c r="GIB7" s="61"/>
      <c r="GIC7" s="61"/>
      <c r="GID7" s="61"/>
      <c r="GIE7" s="61"/>
      <c r="GIF7" s="61"/>
      <c r="GIG7" s="61"/>
      <c r="GIH7" s="61"/>
      <c r="GII7" s="61"/>
      <c r="GIJ7" s="61"/>
      <c r="GIK7" s="61"/>
      <c r="GIL7" s="61"/>
      <c r="GIM7" s="61"/>
      <c r="GIN7" s="61"/>
      <c r="GIO7" s="61"/>
      <c r="GIP7" s="61"/>
      <c r="GIQ7" s="61"/>
      <c r="GIR7" s="61"/>
      <c r="GIS7" s="61"/>
      <c r="GIT7" s="61"/>
      <c r="GIU7" s="61"/>
      <c r="GIV7" s="61"/>
      <c r="GIW7" s="61"/>
      <c r="GIX7" s="61"/>
      <c r="GIY7" s="61"/>
      <c r="GIZ7" s="61"/>
      <c r="GJA7" s="61"/>
      <c r="GJB7" s="61"/>
      <c r="GJC7" s="61"/>
      <c r="GJD7" s="61"/>
      <c r="GJE7" s="61"/>
      <c r="GJF7" s="61"/>
      <c r="GJG7" s="61"/>
      <c r="GJH7" s="61"/>
      <c r="GJI7" s="61"/>
      <c r="GJJ7" s="61"/>
      <c r="GJK7" s="61"/>
      <c r="GJL7" s="61"/>
      <c r="GJM7" s="61"/>
      <c r="GJN7" s="61"/>
      <c r="GJO7" s="61"/>
      <c r="GJP7" s="61"/>
      <c r="GJQ7" s="61"/>
      <c r="GJR7" s="61"/>
      <c r="GJS7" s="61"/>
      <c r="GJT7" s="61"/>
      <c r="GJU7" s="61"/>
      <c r="GJV7" s="61"/>
      <c r="GJW7" s="61"/>
      <c r="GJX7" s="61"/>
      <c r="GJY7" s="61"/>
      <c r="GJZ7" s="61"/>
      <c r="GKA7" s="61"/>
      <c r="GKB7" s="61"/>
      <c r="GKC7" s="61"/>
      <c r="GKD7" s="61"/>
      <c r="GKE7" s="61"/>
      <c r="GKF7" s="61"/>
      <c r="GKG7" s="61"/>
      <c r="GKH7" s="61"/>
      <c r="GKI7" s="61"/>
      <c r="GKJ7" s="61"/>
      <c r="GKK7" s="61"/>
      <c r="GKL7" s="61"/>
      <c r="GKM7" s="61"/>
      <c r="GKN7" s="61"/>
      <c r="GKO7" s="61"/>
      <c r="GKP7" s="61"/>
      <c r="GKQ7" s="61"/>
      <c r="GKR7" s="61"/>
      <c r="GKS7" s="61"/>
      <c r="GKT7" s="61"/>
      <c r="GKU7" s="61"/>
      <c r="GKV7" s="61"/>
      <c r="GKW7" s="61"/>
      <c r="GKX7" s="61"/>
      <c r="GKY7" s="61"/>
      <c r="GKZ7" s="61"/>
      <c r="GLA7" s="61"/>
      <c r="GLB7" s="61"/>
      <c r="GLC7" s="61"/>
      <c r="GLD7" s="61"/>
      <c r="GLE7" s="61"/>
      <c r="GLF7" s="61"/>
      <c r="GLG7" s="61"/>
      <c r="GLH7" s="61"/>
      <c r="GLI7" s="61"/>
      <c r="GLJ7" s="61"/>
      <c r="GLK7" s="61"/>
      <c r="GLL7" s="61"/>
      <c r="GLM7" s="61"/>
      <c r="GLN7" s="61"/>
      <c r="GLO7" s="61"/>
      <c r="GLP7" s="61"/>
      <c r="GLQ7" s="61"/>
      <c r="GLR7" s="61"/>
      <c r="GLS7" s="61"/>
      <c r="GLT7" s="61"/>
      <c r="GLU7" s="61"/>
      <c r="GLV7" s="61"/>
      <c r="GLW7" s="61"/>
      <c r="GLX7" s="61"/>
      <c r="GLY7" s="61"/>
      <c r="GLZ7" s="61"/>
      <c r="GMA7" s="61"/>
      <c r="GMB7" s="61"/>
      <c r="GMC7" s="61"/>
      <c r="GMD7" s="61"/>
      <c r="GME7" s="61"/>
      <c r="GMF7" s="61"/>
      <c r="GMG7" s="61"/>
      <c r="GMH7" s="61"/>
      <c r="GMI7" s="61"/>
      <c r="GMJ7" s="61"/>
      <c r="GMK7" s="61"/>
      <c r="GML7" s="61"/>
      <c r="GMM7" s="61"/>
      <c r="GMN7" s="61"/>
      <c r="GMO7" s="61"/>
      <c r="GMP7" s="61"/>
      <c r="GMQ7" s="61"/>
      <c r="GMR7" s="61"/>
      <c r="GMS7" s="61"/>
      <c r="GMT7" s="61"/>
      <c r="GMU7" s="61"/>
      <c r="GMV7" s="61"/>
      <c r="GMW7" s="61"/>
      <c r="GMX7" s="61"/>
      <c r="GMY7" s="61"/>
      <c r="GMZ7" s="61"/>
      <c r="GNA7" s="61"/>
      <c r="GNB7" s="61"/>
      <c r="GNC7" s="61"/>
      <c r="GND7" s="61"/>
      <c r="GNE7" s="61"/>
      <c r="GNF7" s="61"/>
      <c r="GNG7" s="61"/>
      <c r="GNH7" s="61"/>
      <c r="GNI7" s="61"/>
      <c r="GNJ7" s="61"/>
      <c r="GNK7" s="61"/>
      <c r="GNL7" s="61"/>
      <c r="GNM7" s="61"/>
      <c r="GNN7" s="61"/>
      <c r="GNO7" s="61"/>
      <c r="GNP7" s="61"/>
      <c r="GNQ7" s="61"/>
      <c r="GNR7" s="61"/>
      <c r="GNS7" s="61"/>
      <c r="GNT7" s="61"/>
      <c r="GNU7" s="61"/>
      <c r="GNV7" s="61"/>
      <c r="GNW7" s="61"/>
      <c r="GNX7" s="61"/>
      <c r="GNY7" s="61"/>
      <c r="GNZ7" s="61"/>
      <c r="GOA7" s="61"/>
      <c r="GOB7" s="61"/>
      <c r="GOC7" s="61"/>
      <c r="GOD7" s="61"/>
      <c r="GOE7" s="61"/>
      <c r="GOF7" s="61"/>
      <c r="GOG7" s="61"/>
      <c r="GOH7" s="61"/>
      <c r="GOI7" s="61"/>
      <c r="GOJ7" s="61"/>
      <c r="GOK7" s="61"/>
      <c r="GOL7" s="61"/>
      <c r="GOM7" s="61"/>
      <c r="GON7" s="61"/>
      <c r="GOO7" s="61"/>
      <c r="GOP7" s="61"/>
      <c r="GOQ7" s="61"/>
      <c r="GOR7" s="61"/>
      <c r="GOS7" s="61"/>
      <c r="GOT7" s="61"/>
      <c r="GOU7" s="61"/>
      <c r="GOV7" s="61"/>
      <c r="GOW7" s="61"/>
      <c r="GOX7" s="61"/>
      <c r="GOY7" s="61"/>
      <c r="GOZ7" s="61"/>
      <c r="GPA7" s="61"/>
      <c r="GPB7" s="61"/>
      <c r="GPC7" s="61"/>
      <c r="GPD7" s="61"/>
      <c r="GPE7" s="61"/>
      <c r="GPF7" s="61"/>
      <c r="GPG7" s="61"/>
      <c r="GPH7" s="61"/>
      <c r="GPI7" s="61"/>
      <c r="GPJ7" s="61"/>
      <c r="GPK7" s="61"/>
      <c r="GPL7" s="61"/>
      <c r="GPM7" s="61"/>
      <c r="GPN7" s="61"/>
      <c r="GPO7" s="61"/>
      <c r="GPP7" s="61"/>
      <c r="GPQ7" s="61"/>
      <c r="GPR7" s="61"/>
      <c r="GPS7" s="61"/>
      <c r="GPT7" s="61"/>
      <c r="GPU7" s="61"/>
      <c r="GPV7" s="61"/>
      <c r="GPW7" s="61"/>
      <c r="GPX7" s="61"/>
      <c r="GPY7" s="61"/>
      <c r="GPZ7" s="61"/>
      <c r="GQA7" s="61"/>
      <c r="GQB7" s="61"/>
      <c r="GQC7" s="61"/>
      <c r="GQD7" s="61"/>
      <c r="GQE7" s="61"/>
      <c r="GQF7" s="61"/>
      <c r="GQG7" s="61"/>
      <c r="GQH7" s="61"/>
      <c r="GQI7" s="61"/>
      <c r="GQJ7" s="61"/>
      <c r="GQK7" s="61"/>
      <c r="GQL7" s="61"/>
      <c r="GQM7" s="61"/>
      <c r="GQN7" s="61"/>
      <c r="GQO7" s="61"/>
      <c r="GQP7" s="61"/>
      <c r="GQQ7" s="61"/>
      <c r="GQR7" s="61"/>
      <c r="GQS7" s="61"/>
      <c r="GQT7" s="61"/>
      <c r="GQU7" s="61"/>
      <c r="GQV7" s="61"/>
      <c r="GQW7" s="61"/>
      <c r="GQX7" s="61"/>
      <c r="GQY7" s="61"/>
      <c r="GQZ7" s="61"/>
      <c r="GRA7" s="61"/>
      <c r="GRB7" s="61"/>
      <c r="GRC7" s="61"/>
      <c r="GRD7" s="61"/>
      <c r="GRE7" s="61"/>
      <c r="GRF7" s="61"/>
      <c r="GRG7" s="61"/>
      <c r="GRH7" s="61"/>
      <c r="GRI7" s="61"/>
      <c r="GRJ7" s="61"/>
      <c r="GRK7" s="61"/>
      <c r="GRL7" s="61"/>
      <c r="GRM7" s="61"/>
      <c r="GRN7" s="61"/>
      <c r="GRO7" s="61"/>
      <c r="GRP7" s="61"/>
      <c r="GRQ7" s="61"/>
      <c r="GRR7" s="61"/>
      <c r="GRS7" s="61"/>
      <c r="GRT7" s="61"/>
      <c r="GRU7" s="61"/>
      <c r="GRV7" s="61"/>
      <c r="GRW7" s="61"/>
      <c r="GRX7" s="61"/>
      <c r="GRY7" s="61"/>
      <c r="GRZ7" s="61"/>
      <c r="GSA7" s="61"/>
      <c r="GSB7" s="61"/>
      <c r="GSC7" s="61"/>
      <c r="GSD7" s="61"/>
      <c r="GSE7" s="61"/>
      <c r="GSF7" s="61"/>
      <c r="GSG7" s="61"/>
      <c r="GSH7" s="61"/>
      <c r="GSI7" s="61"/>
      <c r="GSJ7" s="61"/>
      <c r="GSK7" s="61"/>
      <c r="GSL7" s="61"/>
      <c r="GSM7" s="61"/>
      <c r="GSN7" s="61"/>
      <c r="GSO7" s="61"/>
      <c r="GSP7" s="61"/>
      <c r="GSQ7" s="61"/>
      <c r="GSR7" s="61"/>
      <c r="GSS7" s="61"/>
      <c r="GST7" s="61"/>
      <c r="GSU7" s="61"/>
      <c r="GSV7" s="61"/>
      <c r="GSW7" s="61"/>
      <c r="GSX7" s="61"/>
      <c r="GSY7" s="61"/>
      <c r="GSZ7" s="61"/>
      <c r="GTA7" s="61"/>
      <c r="GTB7" s="61"/>
      <c r="GTC7" s="61"/>
      <c r="GTD7" s="61"/>
      <c r="GTE7" s="61"/>
      <c r="GTF7" s="61"/>
      <c r="GTG7" s="61"/>
      <c r="GTH7" s="61"/>
      <c r="GTI7" s="61"/>
      <c r="GTJ7" s="61"/>
      <c r="GTK7" s="61"/>
      <c r="GTL7" s="61"/>
      <c r="GTM7" s="61"/>
      <c r="GTN7" s="61"/>
      <c r="GTO7" s="61"/>
      <c r="GTP7" s="61"/>
      <c r="GTQ7" s="61"/>
      <c r="GTR7" s="61"/>
      <c r="GTS7" s="61"/>
      <c r="GTT7" s="61"/>
      <c r="GTU7" s="61"/>
      <c r="GTV7" s="61"/>
      <c r="GTW7" s="61"/>
      <c r="GTX7" s="61"/>
      <c r="GTY7" s="61"/>
      <c r="GTZ7" s="61"/>
      <c r="GUA7" s="61"/>
      <c r="GUB7" s="61"/>
      <c r="GUC7" s="61"/>
      <c r="GUD7" s="61"/>
      <c r="GUE7" s="61"/>
      <c r="GUF7" s="61"/>
      <c r="GUG7" s="61"/>
      <c r="GUH7" s="61"/>
      <c r="GUI7" s="61"/>
      <c r="GUJ7" s="61"/>
      <c r="GUK7" s="61"/>
      <c r="GUL7" s="61"/>
      <c r="GUM7" s="61"/>
      <c r="GUN7" s="61"/>
      <c r="GUO7" s="61"/>
      <c r="GUP7" s="61"/>
      <c r="GUQ7" s="61"/>
      <c r="GUR7" s="61"/>
      <c r="GUS7" s="61"/>
      <c r="GUT7" s="61"/>
      <c r="GUU7" s="61"/>
      <c r="GUV7" s="61"/>
      <c r="GUW7" s="61"/>
      <c r="GUX7" s="61"/>
      <c r="GUY7" s="61"/>
      <c r="GUZ7" s="61"/>
      <c r="GVA7" s="61"/>
      <c r="GVB7" s="61"/>
      <c r="GVC7" s="61"/>
      <c r="GVD7" s="61"/>
      <c r="GVE7" s="61"/>
      <c r="GVF7" s="61"/>
      <c r="GVG7" s="61"/>
      <c r="GVH7" s="61"/>
      <c r="GVI7" s="61"/>
      <c r="GVJ7" s="61"/>
      <c r="GVK7" s="61"/>
      <c r="GVL7" s="61"/>
      <c r="GVM7" s="61"/>
      <c r="GVN7" s="61"/>
      <c r="GVO7" s="61"/>
      <c r="GVP7" s="61"/>
      <c r="GVQ7" s="61"/>
      <c r="GVR7" s="61"/>
      <c r="GVS7" s="61"/>
      <c r="GVT7" s="61"/>
      <c r="GVU7" s="61"/>
      <c r="GVV7" s="61"/>
      <c r="GVW7" s="61"/>
      <c r="GVX7" s="61"/>
      <c r="GVY7" s="61"/>
      <c r="GVZ7" s="61"/>
      <c r="GWA7" s="61"/>
      <c r="GWB7" s="61"/>
      <c r="GWC7" s="61"/>
      <c r="GWD7" s="61"/>
      <c r="GWE7" s="61"/>
      <c r="GWF7" s="61"/>
      <c r="GWG7" s="61"/>
      <c r="GWH7" s="61"/>
      <c r="GWI7" s="61"/>
      <c r="GWJ7" s="61"/>
      <c r="GWK7" s="61"/>
      <c r="GWL7" s="61"/>
      <c r="GWM7" s="61"/>
      <c r="GWN7" s="61"/>
      <c r="GWO7" s="61"/>
      <c r="GWP7" s="61"/>
      <c r="GWQ7" s="61"/>
      <c r="GWR7" s="61"/>
      <c r="GWS7" s="61"/>
      <c r="GWT7" s="61"/>
      <c r="GWU7" s="61"/>
      <c r="GWV7" s="61"/>
      <c r="GWW7" s="61"/>
      <c r="GWX7" s="61"/>
      <c r="GWY7" s="61"/>
      <c r="GWZ7" s="61"/>
      <c r="GXA7" s="61"/>
      <c r="GXB7" s="61"/>
      <c r="GXC7" s="61"/>
      <c r="GXD7" s="61"/>
      <c r="GXE7" s="61"/>
      <c r="GXF7" s="61"/>
      <c r="GXG7" s="61"/>
      <c r="GXH7" s="61"/>
      <c r="GXI7" s="61"/>
      <c r="GXJ7" s="61"/>
      <c r="GXK7" s="61"/>
      <c r="GXL7" s="61"/>
      <c r="GXM7" s="61"/>
      <c r="GXN7" s="61"/>
      <c r="GXO7" s="61"/>
      <c r="GXP7" s="61"/>
      <c r="GXQ7" s="61"/>
      <c r="GXR7" s="61"/>
      <c r="GXS7" s="61"/>
      <c r="GXT7" s="61"/>
      <c r="GXU7" s="61"/>
      <c r="GXV7" s="61"/>
      <c r="GXW7" s="61"/>
      <c r="GXX7" s="61"/>
      <c r="GXY7" s="61"/>
      <c r="GXZ7" s="61"/>
      <c r="GYA7" s="61"/>
      <c r="GYB7" s="61"/>
      <c r="GYC7" s="61"/>
      <c r="GYD7" s="61"/>
      <c r="GYE7" s="61"/>
      <c r="GYF7" s="61"/>
      <c r="GYG7" s="61"/>
      <c r="GYH7" s="61"/>
      <c r="GYI7" s="61"/>
      <c r="GYJ7" s="61"/>
      <c r="GYK7" s="61"/>
      <c r="GYL7" s="61"/>
      <c r="GYM7" s="61"/>
      <c r="GYN7" s="61"/>
      <c r="GYO7" s="61"/>
      <c r="GYP7" s="61"/>
      <c r="GYQ7" s="61"/>
      <c r="GYR7" s="61"/>
      <c r="GYS7" s="61"/>
      <c r="GYT7" s="61"/>
      <c r="GYU7" s="61"/>
      <c r="GYV7" s="61"/>
      <c r="GYW7" s="61"/>
      <c r="GYX7" s="61"/>
      <c r="GYY7" s="61"/>
      <c r="GYZ7" s="61"/>
      <c r="GZA7" s="61"/>
      <c r="GZB7" s="61"/>
      <c r="GZC7" s="61"/>
      <c r="GZD7" s="61"/>
      <c r="GZE7" s="61"/>
      <c r="GZF7" s="61"/>
      <c r="GZG7" s="61"/>
      <c r="GZH7" s="61"/>
      <c r="GZI7" s="61"/>
      <c r="GZJ7" s="61"/>
      <c r="GZK7" s="61"/>
      <c r="GZL7" s="61"/>
      <c r="GZM7" s="61"/>
      <c r="GZN7" s="61"/>
      <c r="GZO7" s="61"/>
      <c r="GZP7" s="61"/>
      <c r="GZQ7" s="61"/>
      <c r="GZR7" s="61"/>
      <c r="GZS7" s="61"/>
      <c r="GZT7" s="61"/>
      <c r="GZU7" s="61"/>
      <c r="GZV7" s="61"/>
      <c r="GZW7" s="61"/>
      <c r="GZX7" s="61"/>
      <c r="GZY7" s="61"/>
      <c r="GZZ7" s="61"/>
      <c r="HAA7" s="61"/>
      <c r="HAB7" s="61"/>
      <c r="HAC7" s="61"/>
      <c r="HAD7" s="61"/>
      <c r="HAE7" s="61"/>
      <c r="HAF7" s="61"/>
      <c r="HAG7" s="61"/>
      <c r="HAH7" s="61"/>
      <c r="HAI7" s="61"/>
      <c r="HAJ7" s="61"/>
      <c r="HAK7" s="61"/>
      <c r="HAL7" s="61"/>
      <c r="HAM7" s="61"/>
      <c r="HAN7" s="61"/>
      <c r="HAO7" s="61"/>
      <c r="HAP7" s="61"/>
      <c r="HAQ7" s="61"/>
      <c r="HAR7" s="61"/>
      <c r="HAS7" s="61"/>
      <c r="HAT7" s="61"/>
      <c r="HAU7" s="61"/>
      <c r="HAV7" s="61"/>
      <c r="HAW7" s="61"/>
      <c r="HAX7" s="61"/>
      <c r="HAY7" s="61"/>
      <c r="HAZ7" s="61"/>
      <c r="HBA7" s="61"/>
      <c r="HBB7" s="61"/>
      <c r="HBC7" s="61"/>
      <c r="HBD7" s="61"/>
      <c r="HBE7" s="61"/>
      <c r="HBF7" s="61"/>
      <c r="HBG7" s="61"/>
      <c r="HBH7" s="61"/>
      <c r="HBI7" s="61"/>
      <c r="HBJ7" s="61"/>
      <c r="HBK7" s="61"/>
      <c r="HBL7" s="61"/>
      <c r="HBM7" s="61"/>
      <c r="HBN7" s="61"/>
      <c r="HBO7" s="61"/>
      <c r="HBP7" s="61"/>
      <c r="HBQ7" s="61"/>
      <c r="HBR7" s="61"/>
      <c r="HBS7" s="61"/>
      <c r="HBT7" s="61"/>
      <c r="HBU7" s="61"/>
      <c r="HBV7" s="61"/>
      <c r="HBW7" s="61"/>
      <c r="HBX7" s="61"/>
      <c r="HBY7" s="61"/>
      <c r="HBZ7" s="61"/>
      <c r="HCA7" s="61"/>
      <c r="HCB7" s="61"/>
      <c r="HCC7" s="61"/>
      <c r="HCD7" s="61"/>
      <c r="HCE7" s="61"/>
      <c r="HCF7" s="61"/>
      <c r="HCG7" s="61"/>
      <c r="HCH7" s="61"/>
      <c r="HCI7" s="61"/>
      <c r="HCJ7" s="61"/>
      <c r="HCK7" s="61"/>
      <c r="HCL7" s="61"/>
      <c r="HCM7" s="61"/>
      <c r="HCN7" s="61"/>
      <c r="HCO7" s="61"/>
      <c r="HCP7" s="61"/>
      <c r="HCQ7" s="61"/>
      <c r="HCR7" s="61"/>
      <c r="HCS7" s="61"/>
      <c r="HCT7" s="61"/>
      <c r="HCU7" s="61"/>
      <c r="HCV7" s="61"/>
      <c r="HCW7" s="61"/>
      <c r="HCX7" s="61"/>
      <c r="HCY7" s="61"/>
      <c r="HCZ7" s="61"/>
      <c r="HDA7" s="61"/>
      <c r="HDB7" s="61"/>
      <c r="HDC7" s="61"/>
      <c r="HDD7" s="61"/>
      <c r="HDE7" s="61"/>
      <c r="HDF7" s="61"/>
      <c r="HDG7" s="61"/>
      <c r="HDH7" s="61"/>
      <c r="HDI7" s="61"/>
      <c r="HDJ7" s="61"/>
      <c r="HDK7" s="61"/>
      <c r="HDL7" s="61"/>
      <c r="HDM7" s="61"/>
      <c r="HDN7" s="61"/>
      <c r="HDO7" s="61"/>
      <c r="HDP7" s="61"/>
      <c r="HDQ7" s="61"/>
      <c r="HDR7" s="61"/>
      <c r="HDS7" s="61"/>
      <c r="HDT7" s="61"/>
      <c r="HDU7" s="61"/>
      <c r="HDV7" s="61"/>
      <c r="HDW7" s="61"/>
      <c r="HDX7" s="61"/>
      <c r="HDY7" s="61"/>
      <c r="HDZ7" s="61"/>
      <c r="HEA7" s="61"/>
      <c r="HEB7" s="61"/>
      <c r="HEC7" s="61"/>
      <c r="HED7" s="61"/>
      <c r="HEE7" s="61"/>
      <c r="HEF7" s="61"/>
      <c r="HEG7" s="61"/>
      <c r="HEH7" s="61"/>
      <c r="HEI7" s="61"/>
      <c r="HEJ7" s="61"/>
      <c r="HEK7" s="61"/>
      <c r="HEL7" s="61"/>
      <c r="HEM7" s="61"/>
      <c r="HEN7" s="61"/>
      <c r="HEO7" s="61"/>
      <c r="HEP7" s="61"/>
      <c r="HEQ7" s="61"/>
      <c r="HER7" s="61"/>
      <c r="HES7" s="61"/>
      <c r="HET7" s="61"/>
      <c r="HEU7" s="61"/>
      <c r="HEV7" s="61"/>
      <c r="HEW7" s="61"/>
      <c r="HEX7" s="61"/>
      <c r="HEY7" s="61"/>
      <c r="HEZ7" s="61"/>
      <c r="HFA7" s="61"/>
      <c r="HFB7" s="61"/>
      <c r="HFC7" s="61"/>
      <c r="HFD7" s="61"/>
      <c r="HFE7" s="61"/>
      <c r="HFF7" s="61"/>
      <c r="HFG7" s="61"/>
      <c r="HFH7" s="61"/>
      <c r="HFI7" s="61"/>
      <c r="HFJ7" s="61"/>
      <c r="HFK7" s="61"/>
      <c r="HFL7" s="61"/>
      <c r="HFM7" s="61"/>
      <c r="HFN7" s="61"/>
      <c r="HFO7" s="61"/>
      <c r="HFP7" s="61"/>
      <c r="HFQ7" s="61"/>
      <c r="HFR7" s="61"/>
      <c r="HFS7" s="61"/>
      <c r="HFT7" s="61"/>
      <c r="HFU7" s="61"/>
      <c r="HFV7" s="61"/>
      <c r="HFW7" s="61"/>
      <c r="HFX7" s="61"/>
      <c r="HFY7" s="61"/>
      <c r="HFZ7" s="61"/>
      <c r="HGA7" s="61"/>
      <c r="HGB7" s="61"/>
      <c r="HGC7" s="61"/>
      <c r="HGD7" s="61"/>
      <c r="HGE7" s="61"/>
      <c r="HGF7" s="61"/>
      <c r="HGG7" s="61"/>
      <c r="HGH7" s="61"/>
      <c r="HGI7" s="61"/>
      <c r="HGJ7" s="61"/>
      <c r="HGK7" s="61"/>
      <c r="HGL7" s="61"/>
      <c r="HGM7" s="61"/>
      <c r="HGN7" s="61"/>
      <c r="HGO7" s="61"/>
      <c r="HGP7" s="61"/>
      <c r="HGQ7" s="61"/>
      <c r="HGR7" s="61"/>
      <c r="HGS7" s="61"/>
      <c r="HGT7" s="61"/>
      <c r="HGU7" s="61"/>
      <c r="HGV7" s="61"/>
      <c r="HGW7" s="61"/>
      <c r="HGX7" s="61"/>
      <c r="HGY7" s="61"/>
      <c r="HGZ7" s="61"/>
      <c r="HHA7" s="61"/>
      <c r="HHB7" s="61"/>
      <c r="HHC7" s="61"/>
      <c r="HHD7" s="61"/>
      <c r="HHE7" s="61"/>
      <c r="HHF7" s="61"/>
      <c r="HHG7" s="61"/>
      <c r="HHH7" s="61"/>
      <c r="HHI7" s="61"/>
      <c r="HHJ7" s="61"/>
      <c r="HHK7" s="61"/>
      <c r="HHL7" s="61"/>
      <c r="HHM7" s="61"/>
      <c r="HHN7" s="61"/>
      <c r="HHO7" s="61"/>
      <c r="HHP7" s="61"/>
      <c r="HHQ7" s="61"/>
      <c r="HHR7" s="61"/>
      <c r="HHS7" s="61"/>
      <c r="HHT7" s="61"/>
      <c r="HHU7" s="61"/>
      <c r="HHV7" s="61"/>
      <c r="HHW7" s="61"/>
      <c r="HHX7" s="61"/>
      <c r="HHY7" s="61"/>
      <c r="HHZ7" s="61"/>
      <c r="HIA7" s="61"/>
      <c r="HIB7" s="61"/>
      <c r="HIC7" s="61"/>
      <c r="HID7" s="61"/>
      <c r="HIE7" s="61"/>
      <c r="HIF7" s="61"/>
      <c r="HIG7" s="61"/>
      <c r="HIH7" s="61"/>
      <c r="HII7" s="61"/>
      <c r="HIJ7" s="61"/>
      <c r="HIK7" s="61"/>
      <c r="HIL7" s="61"/>
      <c r="HIM7" s="61"/>
      <c r="HIN7" s="61"/>
      <c r="HIO7" s="61"/>
      <c r="HIP7" s="61"/>
      <c r="HIQ7" s="61"/>
      <c r="HIR7" s="61"/>
      <c r="HIS7" s="61"/>
      <c r="HIT7" s="61"/>
      <c r="HIU7" s="61"/>
      <c r="HIV7" s="61"/>
      <c r="HIW7" s="61"/>
      <c r="HIX7" s="61"/>
      <c r="HIY7" s="61"/>
      <c r="HIZ7" s="61"/>
      <c r="HJA7" s="61"/>
      <c r="HJB7" s="61"/>
      <c r="HJC7" s="61"/>
      <c r="HJD7" s="61"/>
      <c r="HJE7" s="61"/>
      <c r="HJF7" s="61"/>
      <c r="HJG7" s="61"/>
      <c r="HJH7" s="61"/>
      <c r="HJI7" s="61"/>
      <c r="HJJ7" s="61"/>
      <c r="HJK7" s="61"/>
      <c r="HJL7" s="61"/>
      <c r="HJM7" s="61"/>
      <c r="HJN7" s="61"/>
      <c r="HJO7" s="61"/>
      <c r="HJP7" s="61"/>
      <c r="HJQ7" s="61"/>
      <c r="HJR7" s="61"/>
      <c r="HJS7" s="61"/>
      <c r="HJT7" s="61"/>
      <c r="HJU7" s="61"/>
      <c r="HJV7" s="61"/>
      <c r="HJW7" s="61"/>
      <c r="HJX7" s="61"/>
      <c r="HJY7" s="61"/>
      <c r="HJZ7" s="61"/>
      <c r="HKA7" s="61"/>
      <c r="HKB7" s="61"/>
      <c r="HKC7" s="61"/>
      <c r="HKD7" s="61"/>
      <c r="HKE7" s="61"/>
      <c r="HKF7" s="61"/>
      <c r="HKG7" s="61"/>
      <c r="HKH7" s="61"/>
      <c r="HKI7" s="61"/>
      <c r="HKJ7" s="61"/>
      <c r="HKK7" s="61"/>
      <c r="HKL7" s="61"/>
      <c r="HKM7" s="61"/>
      <c r="HKN7" s="61"/>
      <c r="HKO7" s="61"/>
      <c r="HKP7" s="61"/>
      <c r="HKQ7" s="61"/>
      <c r="HKR7" s="61"/>
      <c r="HKS7" s="61"/>
      <c r="HKT7" s="61"/>
      <c r="HKU7" s="61"/>
      <c r="HKV7" s="61"/>
      <c r="HKW7" s="61"/>
      <c r="HKX7" s="61"/>
      <c r="HKY7" s="61"/>
      <c r="HKZ7" s="61"/>
      <c r="HLA7" s="61"/>
      <c r="HLB7" s="61"/>
      <c r="HLC7" s="61"/>
      <c r="HLD7" s="61"/>
      <c r="HLE7" s="61"/>
      <c r="HLF7" s="61"/>
      <c r="HLG7" s="61"/>
      <c r="HLH7" s="61"/>
      <c r="HLI7" s="61"/>
      <c r="HLJ7" s="61"/>
      <c r="HLK7" s="61"/>
      <c r="HLL7" s="61"/>
      <c r="HLM7" s="61"/>
      <c r="HLN7" s="61"/>
      <c r="HLO7" s="61"/>
      <c r="HLP7" s="61"/>
      <c r="HLQ7" s="61"/>
      <c r="HLR7" s="61"/>
      <c r="HLS7" s="61"/>
      <c r="HLT7" s="61"/>
      <c r="HLU7" s="61"/>
      <c r="HLV7" s="61"/>
      <c r="HLW7" s="61"/>
      <c r="HLX7" s="61"/>
      <c r="HLY7" s="61"/>
      <c r="HLZ7" s="61"/>
      <c r="HMA7" s="61"/>
      <c r="HMB7" s="61"/>
      <c r="HMC7" s="61"/>
      <c r="HMD7" s="61"/>
      <c r="HME7" s="61"/>
      <c r="HMF7" s="61"/>
      <c r="HMG7" s="61"/>
      <c r="HMH7" s="61"/>
      <c r="HMI7" s="61"/>
      <c r="HMJ7" s="61"/>
      <c r="HMK7" s="61"/>
      <c r="HML7" s="61"/>
      <c r="HMM7" s="61"/>
      <c r="HMN7" s="61"/>
      <c r="HMO7" s="61"/>
      <c r="HMP7" s="61"/>
      <c r="HMQ7" s="61"/>
      <c r="HMR7" s="61"/>
      <c r="HMS7" s="61"/>
      <c r="HMT7" s="61"/>
      <c r="HMU7" s="61"/>
      <c r="HMV7" s="61"/>
      <c r="HMW7" s="61"/>
      <c r="HMX7" s="61"/>
      <c r="HMY7" s="61"/>
      <c r="HMZ7" s="61"/>
      <c r="HNA7" s="61"/>
      <c r="HNB7" s="61"/>
      <c r="HNC7" s="61"/>
      <c r="HND7" s="61"/>
      <c r="HNE7" s="61"/>
      <c r="HNF7" s="61"/>
      <c r="HNG7" s="61"/>
      <c r="HNH7" s="61"/>
      <c r="HNI7" s="61"/>
      <c r="HNJ7" s="61"/>
      <c r="HNK7" s="61"/>
      <c r="HNL7" s="61"/>
      <c r="HNM7" s="61"/>
      <c r="HNN7" s="61"/>
      <c r="HNO7" s="61"/>
      <c r="HNP7" s="61"/>
      <c r="HNQ7" s="61"/>
      <c r="HNR7" s="61"/>
      <c r="HNS7" s="61"/>
      <c r="HNT7" s="61"/>
      <c r="HNU7" s="61"/>
      <c r="HNV7" s="61"/>
      <c r="HNW7" s="61"/>
      <c r="HNX7" s="61"/>
      <c r="HNY7" s="61"/>
      <c r="HNZ7" s="61"/>
      <c r="HOA7" s="61"/>
      <c r="HOB7" s="61"/>
      <c r="HOC7" s="61"/>
      <c r="HOD7" s="61"/>
      <c r="HOE7" s="61"/>
      <c r="HOF7" s="61"/>
      <c r="HOG7" s="61"/>
      <c r="HOH7" s="61"/>
      <c r="HOI7" s="61"/>
      <c r="HOJ7" s="61"/>
      <c r="HOK7" s="61"/>
      <c r="HOL7" s="61"/>
      <c r="HOM7" s="61"/>
      <c r="HON7" s="61"/>
      <c r="HOO7" s="61"/>
      <c r="HOP7" s="61"/>
      <c r="HOQ7" s="61"/>
      <c r="HOR7" s="61"/>
      <c r="HOS7" s="61"/>
      <c r="HOT7" s="61"/>
      <c r="HOU7" s="61"/>
      <c r="HOV7" s="61"/>
      <c r="HOW7" s="61"/>
      <c r="HOX7" s="61"/>
      <c r="HOY7" s="61"/>
      <c r="HOZ7" s="61"/>
      <c r="HPA7" s="61"/>
      <c r="HPB7" s="61"/>
      <c r="HPC7" s="61"/>
      <c r="HPD7" s="61"/>
      <c r="HPE7" s="61"/>
      <c r="HPF7" s="61"/>
      <c r="HPG7" s="61"/>
      <c r="HPH7" s="61"/>
      <c r="HPI7" s="61"/>
      <c r="HPJ7" s="61"/>
      <c r="HPK7" s="61"/>
      <c r="HPL7" s="61"/>
      <c r="HPM7" s="61"/>
      <c r="HPN7" s="61"/>
      <c r="HPO7" s="61"/>
      <c r="HPP7" s="61"/>
      <c r="HPQ7" s="61"/>
      <c r="HPR7" s="61"/>
      <c r="HPS7" s="61"/>
      <c r="HPT7" s="61"/>
      <c r="HPU7" s="61"/>
      <c r="HPV7" s="61"/>
      <c r="HPW7" s="61"/>
      <c r="HPX7" s="61"/>
      <c r="HPY7" s="61"/>
      <c r="HPZ7" s="61"/>
      <c r="HQA7" s="61"/>
      <c r="HQB7" s="61"/>
      <c r="HQC7" s="61"/>
      <c r="HQD7" s="61"/>
      <c r="HQE7" s="61"/>
      <c r="HQF7" s="61"/>
      <c r="HQG7" s="61"/>
      <c r="HQH7" s="61"/>
      <c r="HQI7" s="61"/>
      <c r="HQJ7" s="61"/>
      <c r="HQK7" s="61"/>
      <c r="HQL7" s="61"/>
      <c r="HQM7" s="61"/>
      <c r="HQN7" s="61"/>
      <c r="HQO7" s="61"/>
      <c r="HQP7" s="61"/>
      <c r="HQQ7" s="61"/>
      <c r="HQR7" s="61"/>
      <c r="HQS7" s="61"/>
      <c r="HQT7" s="61"/>
      <c r="HQU7" s="61"/>
      <c r="HQV7" s="61"/>
      <c r="HQW7" s="61"/>
      <c r="HQX7" s="61"/>
      <c r="HQY7" s="61"/>
      <c r="HQZ7" s="61"/>
      <c r="HRA7" s="61"/>
      <c r="HRB7" s="61"/>
      <c r="HRC7" s="61"/>
      <c r="HRD7" s="61"/>
      <c r="HRE7" s="61"/>
      <c r="HRF7" s="61"/>
      <c r="HRG7" s="61"/>
      <c r="HRH7" s="61"/>
      <c r="HRI7" s="61"/>
      <c r="HRJ7" s="61"/>
      <c r="HRK7" s="61"/>
      <c r="HRL7" s="61"/>
      <c r="HRM7" s="61"/>
      <c r="HRN7" s="61"/>
      <c r="HRO7" s="61"/>
      <c r="HRP7" s="61"/>
      <c r="HRQ7" s="61"/>
      <c r="HRR7" s="61"/>
      <c r="HRS7" s="61"/>
      <c r="HRT7" s="61"/>
      <c r="HRU7" s="61"/>
      <c r="HRV7" s="61"/>
      <c r="HRW7" s="61"/>
      <c r="HRX7" s="61"/>
      <c r="HRY7" s="61"/>
      <c r="HRZ7" s="61"/>
      <c r="HSA7" s="61"/>
      <c r="HSB7" s="61"/>
      <c r="HSC7" s="61"/>
      <c r="HSD7" s="61"/>
      <c r="HSE7" s="61"/>
      <c r="HSF7" s="61"/>
      <c r="HSG7" s="61"/>
      <c r="HSH7" s="61"/>
      <c r="HSI7" s="61"/>
      <c r="HSJ7" s="61"/>
      <c r="HSK7" s="61"/>
      <c r="HSL7" s="61"/>
      <c r="HSM7" s="61"/>
      <c r="HSN7" s="61"/>
      <c r="HSO7" s="61"/>
      <c r="HSP7" s="61"/>
      <c r="HSQ7" s="61"/>
      <c r="HSR7" s="61"/>
      <c r="HSS7" s="61"/>
      <c r="HST7" s="61"/>
      <c r="HSU7" s="61"/>
      <c r="HSV7" s="61"/>
      <c r="HSW7" s="61"/>
      <c r="HSX7" s="61"/>
      <c r="HSY7" s="61"/>
      <c r="HSZ7" s="61"/>
      <c r="HTA7" s="61"/>
      <c r="HTB7" s="61"/>
      <c r="HTC7" s="61"/>
      <c r="HTD7" s="61"/>
      <c r="HTE7" s="61"/>
      <c r="HTF7" s="61"/>
      <c r="HTG7" s="61"/>
      <c r="HTH7" s="61"/>
      <c r="HTI7" s="61"/>
      <c r="HTJ7" s="61"/>
      <c r="HTK7" s="61"/>
      <c r="HTL7" s="61"/>
      <c r="HTM7" s="61"/>
      <c r="HTN7" s="61"/>
      <c r="HTO7" s="61"/>
      <c r="HTP7" s="61"/>
      <c r="HTQ7" s="61"/>
      <c r="HTR7" s="61"/>
      <c r="HTS7" s="61"/>
      <c r="HTT7" s="61"/>
      <c r="HTU7" s="61"/>
      <c r="HTV7" s="61"/>
      <c r="HTW7" s="61"/>
      <c r="HTX7" s="61"/>
      <c r="HTY7" s="61"/>
      <c r="HTZ7" s="61"/>
      <c r="HUA7" s="61"/>
      <c r="HUB7" s="61"/>
      <c r="HUC7" s="61"/>
      <c r="HUD7" s="61"/>
      <c r="HUE7" s="61"/>
      <c r="HUF7" s="61"/>
      <c r="HUG7" s="61"/>
      <c r="HUH7" s="61"/>
      <c r="HUI7" s="61"/>
      <c r="HUJ7" s="61"/>
      <c r="HUK7" s="61"/>
      <c r="HUL7" s="61"/>
      <c r="HUM7" s="61"/>
      <c r="HUN7" s="61"/>
      <c r="HUO7" s="61"/>
      <c r="HUP7" s="61"/>
      <c r="HUQ7" s="61"/>
      <c r="HUR7" s="61"/>
      <c r="HUS7" s="61"/>
      <c r="HUT7" s="61"/>
      <c r="HUU7" s="61"/>
      <c r="HUV7" s="61"/>
      <c r="HUW7" s="61"/>
      <c r="HUX7" s="61"/>
      <c r="HUY7" s="61"/>
      <c r="HUZ7" s="61"/>
      <c r="HVA7" s="61"/>
      <c r="HVB7" s="61"/>
      <c r="HVC7" s="61"/>
      <c r="HVD7" s="61"/>
      <c r="HVE7" s="61"/>
      <c r="HVF7" s="61"/>
      <c r="HVG7" s="61"/>
      <c r="HVH7" s="61"/>
      <c r="HVI7" s="61"/>
      <c r="HVJ7" s="61"/>
      <c r="HVK7" s="61"/>
      <c r="HVL7" s="61"/>
      <c r="HVM7" s="61"/>
      <c r="HVN7" s="61"/>
      <c r="HVO7" s="61"/>
      <c r="HVP7" s="61"/>
      <c r="HVQ7" s="61"/>
      <c r="HVR7" s="61"/>
      <c r="HVS7" s="61"/>
      <c r="HVT7" s="61"/>
      <c r="HVU7" s="61"/>
      <c r="HVV7" s="61"/>
      <c r="HVW7" s="61"/>
      <c r="HVX7" s="61"/>
      <c r="HVY7" s="61"/>
      <c r="HVZ7" s="61"/>
      <c r="HWA7" s="61"/>
      <c r="HWB7" s="61"/>
      <c r="HWC7" s="61"/>
      <c r="HWD7" s="61"/>
      <c r="HWE7" s="61"/>
      <c r="HWF7" s="61"/>
      <c r="HWG7" s="61"/>
      <c r="HWH7" s="61"/>
      <c r="HWI7" s="61"/>
      <c r="HWJ7" s="61"/>
      <c r="HWK7" s="61"/>
      <c r="HWL7" s="61"/>
      <c r="HWM7" s="61"/>
      <c r="HWN7" s="61"/>
      <c r="HWO7" s="61"/>
      <c r="HWP7" s="61"/>
      <c r="HWQ7" s="61"/>
      <c r="HWR7" s="61"/>
      <c r="HWS7" s="61"/>
      <c r="HWT7" s="61"/>
      <c r="HWU7" s="61"/>
      <c r="HWV7" s="61"/>
      <c r="HWW7" s="61"/>
      <c r="HWX7" s="61"/>
      <c r="HWY7" s="61"/>
      <c r="HWZ7" s="61"/>
      <c r="HXA7" s="61"/>
      <c r="HXB7" s="61"/>
      <c r="HXC7" s="61"/>
      <c r="HXD7" s="61"/>
      <c r="HXE7" s="61"/>
      <c r="HXF7" s="61"/>
      <c r="HXG7" s="61"/>
      <c r="HXH7" s="61"/>
      <c r="HXI7" s="61"/>
      <c r="HXJ7" s="61"/>
      <c r="HXK7" s="61"/>
      <c r="HXL7" s="61"/>
      <c r="HXM7" s="61"/>
      <c r="HXN7" s="61"/>
      <c r="HXO7" s="61"/>
      <c r="HXP7" s="61"/>
      <c r="HXQ7" s="61"/>
      <c r="HXR7" s="61"/>
      <c r="HXS7" s="61"/>
      <c r="HXT7" s="61"/>
      <c r="HXU7" s="61"/>
      <c r="HXV7" s="61"/>
      <c r="HXW7" s="61"/>
      <c r="HXX7" s="61"/>
      <c r="HXY7" s="61"/>
      <c r="HXZ7" s="61"/>
      <c r="HYA7" s="61"/>
      <c r="HYB7" s="61"/>
      <c r="HYC7" s="61"/>
      <c r="HYD7" s="61"/>
      <c r="HYE7" s="61"/>
      <c r="HYF7" s="61"/>
      <c r="HYG7" s="61"/>
      <c r="HYH7" s="61"/>
      <c r="HYI7" s="61"/>
      <c r="HYJ7" s="61"/>
      <c r="HYK7" s="61"/>
      <c r="HYL7" s="61"/>
      <c r="HYM7" s="61"/>
      <c r="HYN7" s="61"/>
      <c r="HYO7" s="61"/>
      <c r="HYP7" s="61"/>
      <c r="HYQ7" s="61"/>
      <c r="HYR7" s="61"/>
      <c r="HYS7" s="61"/>
      <c r="HYT7" s="61"/>
      <c r="HYU7" s="61"/>
      <c r="HYV7" s="61"/>
      <c r="HYW7" s="61"/>
      <c r="HYX7" s="61"/>
      <c r="HYY7" s="61"/>
      <c r="HYZ7" s="61"/>
      <c r="HZA7" s="61"/>
      <c r="HZB7" s="61"/>
      <c r="HZC7" s="61"/>
      <c r="HZD7" s="61"/>
      <c r="HZE7" s="61"/>
      <c r="HZF7" s="61"/>
      <c r="HZG7" s="61"/>
      <c r="HZH7" s="61"/>
      <c r="HZI7" s="61"/>
      <c r="HZJ7" s="61"/>
      <c r="HZK7" s="61"/>
      <c r="HZL7" s="61"/>
      <c r="HZM7" s="61"/>
      <c r="HZN7" s="61"/>
      <c r="HZO7" s="61"/>
      <c r="HZP7" s="61"/>
      <c r="HZQ7" s="61"/>
      <c r="HZR7" s="61"/>
      <c r="HZS7" s="61"/>
      <c r="HZT7" s="61"/>
      <c r="HZU7" s="61"/>
      <c r="HZV7" s="61"/>
      <c r="HZW7" s="61"/>
      <c r="HZX7" s="61"/>
      <c r="HZY7" s="61"/>
      <c r="HZZ7" s="61"/>
      <c r="IAA7" s="61"/>
      <c r="IAB7" s="61"/>
      <c r="IAC7" s="61"/>
      <c r="IAD7" s="61"/>
      <c r="IAE7" s="61"/>
      <c r="IAF7" s="61"/>
      <c r="IAG7" s="61"/>
      <c r="IAH7" s="61"/>
      <c r="IAI7" s="61"/>
      <c r="IAJ7" s="61"/>
      <c r="IAK7" s="61"/>
      <c r="IAL7" s="61"/>
      <c r="IAM7" s="61"/>
      <c r="IAN7" s="61"/>
      <c r="IAO7" s="61"/>
      <c r="IAP7" s="61"/>
      <c r="IAQ7" s="61"/>
      <c r="IAR7" s="61"/>
      <c r="IAS7" s="61"/>
      <c r="IAT7" s="61"/>
      <c r="IAU7" s="61"/>
      <c r="IAV7" s="61"/>
      <c r="IAW7" s="61"/>
      <c r="IAX7" s="61"/>
      <c r="IAY7" s="61"/>
      <c r="IAZ7" s="61"/>
      <c r="IBA7" s="61"/>
      <c r="IBB7" s="61"/>
      <c r="IBC7" s="61"/>
      <c r="IBD7" s="61"/>
      <c r="IBE7" s="61"/>
      <c r="IBF7" s="61"/>
      <c r="IBG7" s="61"/>
      <c r="IBH7" s="61"/>
      <c r="IBI7" s="61"/>
      <c r="IBJ7" s="61"/>
      <c r="IBK7" s="61"/>
      <c r="IBL7" s="61"/>
      <c r="IBM7" s="61"/>
      <c r="IBN7" s="61"/>
      <c r="IBO7" s="61"/>
      <c r="IBP7" s="61"/>
      <c r="IBQ7" s="61"/>
      <c r="IBR7" s="61"/>
      <c r="IBS7" s="61"/>
      <c r="IBT7" s="61"/>
      <c r="IBU7" s="61"/>
      <c r="IBV7" s="61"/>
      <c r="IBW7" s="61"/>
      <c r="IBX7" s="61"/>
      <c r="IBY7" s="61"/>
      <c r="IBZ7" s="61"/>
      <c r="ICA7" s="61"/>
      <c r="ICB7" s="61"/>
      <c r="ICC7" s="61"/>
      <c r="ICD7" s="61"/>
      <c r="ICE7" s="61"/>
      <c r="ICF7" s="61"/>
      <c r="ICG7" s="61"/>
      <c r="ICH7" s="61"/>
      <c r="ICI7" s="61"/>
      <c r="ICJ7" s="61"/>
      <c r="ICK7" s="61"/>
      <c r="ICL7" s="61"/>
      <c r="ICM7" s="61"/>
      <c r="ICN7" s="61"/>
      <c r="ICO7" s="61"/>
      <c r="ICP7" s="61"/>
      <c r="ICQ7" s="61"/>
      <c r="ICR7" s="61"/>
      <c r="ICS7" s="61"/>
      <c r="ICT7" s="61"/>
      <c r="ICU7" s="61"/>
      <c r="ICV7" s="61"/>
      <c r="ICW7" s="61"/>
      <c r="ICX7" s="61"/>
      <c r="ICY7" s="61"/>
      <c r="ICZ7" s="61"/>
      <c r="IDA7" s="61"/>
      <c r="IDB7" s="61"/>
      <c r="IDC7" s="61"/>
      <c r="IDD7" s="61"/>
      <c r="IDE7" s="61"/>
      <c r="IDF7" s="61"/>
      <c r="IDG7" s="61"/>
      <c r="IDH7" s="61"/>
      <c r="IDI7" s="61"/>
      <c r="IDJ7" s="61"/>
      <c r="IDK7" s="61"/>
      <c r="IDL7" s="61"/>
      <c r="IDM7" s="61"/>
      <c r="IDN7" s="61"/>
      <c r="IDO7" s="61"/>
      <c r="IDP7" s="61"/>
      <c r="IDQ7" s="61"/>
      <c r="IDR7" s="61"/>
      <c r="IDS7" s="61"/>
      <c r="IDT7" s="61"/>
      <c r="IDU7" s="61"/>
      <c r="IDV7" s="61"/>
      <c r="IDW7" s="61"/>
      <c r="IDX7" s="61"/>
      <c r="IDY7" s="61"/>
      <c r="IDZ7" s="61"/>
      <c r="IEA7" s="61"/>
      <c r="IEB7" s="61"/>
      <c r="IEC7" s="61"/>
      <c r="IED7" s="61"/>
      <c r="IEE7" s="61"/>
      <c r="IEF7" s="61"/>
      <c r="IEG7" s="61"/>
      <c r="IEH7" s="61"/>
      <c r="IEI7" s="61"/>
      <c r="IEJ7" s="61"/>
      <c r="IEK7" s="61"/>
      <c r="IEL7" s="61"/>
      <c r="IEM7" s="61"/>
      <c r="IEN7" s="61"/>
      <c r="IEO7" s="61"/>
      <c r="IEP7" s="61"/>
      <c r="IEQ7" s="61"/>
      <c r="IER7" s="61"/>
      <c r="IES7" s="61"/>
      <c r="IET7" s="61"/>
      <c r="IEU7" s="61"/>
      <c r="IEV7" s="61"/>
      <c r="IEW7" s="61"/>
      <c r="IEX7" s="61"/>
      <c r="IEY7" s="61"/>
      <c r="IEZ7" s="61"/>
      <c r="IFA7" s="61"/>
      <c r="IFB7" s="61"/>
      <c r="IFC7" s="61"/>
      <c r="IFD7" s="61"/>
      <c r="IFE7" s="61"/>
      <c r="IFF7" s="61"/>
      <c r="IFG7" s="61"/>
      <c r="IFH7" s="61"/>
      <c r="IFI7" s="61"/>
      <c r="IFJ7" s="61"/>
      <c r="IFK7" s="61"/>
      <c r="IFL7" s="61"/>
      <c r="IFM7" s="61"/>
      <c r="IFN7" s="61"/>
      <c r="IFO7" s="61"/>
      <c r="IFP7" s="61"/>
      <c r="IFQ7" s="61"/>
      <c r="IFR7" s="61"/>
      <c r="IFS7" s="61"/>
      <c r="IFT7" s="61"/>
      <c r="IFU7" s="61"/>
      <c r="IFV7" s="61"/>
      <c r="IFW7" s="61"/>
      <c r="IFX7" s="61"/>
      <c r="IFY7" s="61"/>
      <c r="IFZ7" s="61"/>
      <c r="IGA7" s="61"/>
      <c r="IGB7" s="61"/>
      <c r="IGC7" s="61"/>
      <c r="IGD7" s="61"/>
      <c r="IGE7" s="61"/>
      <c r="IGF7" s="61"/>
      <c r="IGG7" s="61"/>
      <c r="IGH7" s="61"/>
      <c r="IGI7" s="61"/>
      <c r="IGJ7" s="61"/>
      <c r="IGK7" s="61"/>
      <c r="IGL7" s="61"/>
      <c r="IGM7" s="61"/>
      <c r="IGN7" s="61"/>
      <c r="IGO7" s="61"/>
      <c r="IGP7" s="61"/>
      <c r="IGQ7" s="61"/>
      <c r="IGR7" s="61"/>
      <c r="IGS7" s="61"/>
      <c r="IGT7" s="61"/>
      <c r="IGU7" s="61"/>
      <c r="IGV7" s="61"/>
      <c r="IGW7" s="61"/>
      <c r="IGX7" s="61"/>
      <c r="IGY7" s="61"/>
      <c r="IGZ7" s="61"/>
      <c r="IHA7" s="61"/>
      <c r="IHB7" s="61"/>
      <c r="IHC7" s="61"/>
      <c r="IHD7" s="61"/>
      <c r="IHE7" s="61"/>
      <c r="IHF7" s="61"/>
      <c r="IHG7" s="61"/>
      <c r="IHH7" s="61"/>
      <c r="IHI7" s="61"/>
      <c r="IHJ7" s="61"/>
      <c r="IHK7" s="61"/>
      <c r="IHL7" s="61"/>
      <c r="IHM7" s="61"/>
      <c r="IHN7" s="61"/>
      <c r="IHO7" s="61"/>
      <c r="IHP7" s="61"/>
      <c r="IHQ7" s="61"/>
      <c r="IHR7" s="61"/>
      <c r="IHS7" s="61"/>
      <c r="IHT7" s="61"/>
      <c r="IHU7" s="61"/>
      <c r="IHV7" s="61"/>
      <c r="IHW7" s="61"/>
      <c r="IHX7" s="61"/>
      <c r="IHY7" s="61"/>
      <c r="IHZ7" s="61"/>
      <c r="IIA7" s="61"/>
      <c r="IIB7" s="61"/>
      <c r="IIC7" s="61"/>
      <c r="IID7" s="61"/>
      <c r="IIE7" s="61"/>
      <c r="IIF7" s="61"/>
      <c r="IIG7" s="61"/>
      <c r="IIH7" s="61"/>
      <c r="III7" s="61"/>
      <c r="IIJ7" s="61"/>
      <c r="IIK7" s="61"/>
      <c r="IIL7" s="61"/>
      <c r="IIM7" s="61"/>
      <c r="IIN7" s="61"/>
      <c r="IIO7" s="61"/>
      <c r="IIP7" s="61"/>
      <c r="IIQ7" s="61"/>
      <c r="IIR7" s="61"/>
      <c r="IIS7" s="61"/>
      <c r="IIT7" s="61"/>
      <c r="IIU7" s="61"/>
      <c r="IIV7" s="61"/>
      <c r="IIW7" s="61"/>
      <c r="IIX7" s="61"/>
      <c r="IIY7" s="61"/>
      <c r="IIZ7" s="61"/>
      <c r="IJA7" s="61"/>
      <c r="IJB7" s="61"/>
      <c r="IJC7" s="61"/>
      <c r="IJD7" s="61"/>
      <c r="IJE7" s="61"/>
      <c r="IJF7" s="61"/>
      <c r="IJG7" s="61"/>
      <c r="IJH7" s="61"/>
      <c r="IJI7" s="61"/>
      <c r="IJJ7" s="61"/>
      <c r="IJK7" s="61"/>
      <c r="IJL7" s="61"/>
      <c r="IJM7" s="61"/>
      <c r="IJN7" s="61"/>
      <c r="IJO7" s="61"/>
      <c r="IJP7" s="61"/>
      <c r="IJQ7" s="61"/>
      <c r="IJR7" s="61"/>
      <c r="IJS7" s="61"/>
      <c r="IJT7" s="61"/>
      <c r="IJU7" s="61"/>
      <c r="IJV7" s="61"/>
      <c r="IJW7" s="61"/>
      <c r="IJX7" s="61"/>
      <c r="IJY7" s="61"/>
      <c r="IJZ7" s="61"/>
      <c r="IKA7" s="61"/>
      <c r="IKB7" s="61"/>
      <c r="IKC7" s="61"/>
      <c r="IKD7" s="61"/>
      <c r="IKE7" s="61"/>
      <c r="IKF7" s="61"/>
      <c r="IKG7" s="61"/>
      <c r="IKH7" s="61"/>
      <c r="IKI7" s="61"/>
      <c r="IKJ7" s="61"/>
      <c r="IKK7" s="61"/>
      <c r="IKL7" s="61"/>
      <c r="IKM7" s="61"/>
      <c r="IKN7" s="61"/>
      <c r="IKO7" s="61"/>
      <c r="IKP7" s="61"/>
      <c r="IKQ7" s="61"/>
      <c r="IKR7" s="61"/>
      <c r="IKS7" s="61"/>
      <c r="IKT7" s="61"/>
      <c r="IKU7" s="61"/>
      <c r="IKV7" s="61"/>
      <c r="IKW7" s="61"/>
      <c r="IKX7" s="61"/>
      <c r="IKY7" s="61"/>
      <c r="IKZ7" s="61"/>
      <c r="ILA7" s="61"/>
      <c r="ILB7" s="61"/>
      <c r="ILC7" s="61"/>
      <c r="ILD7" s="61"/>
      <c r="ILE7" s="61"/>
      <c r="ILF7" s="61"/>
      <c r="ILG7" s="61"/>
      <c r="ILH7" s="61"/>
      <c r="ILI7" s="61"/>
      <c r="ILJ7" s="61"/>
      <c r="ILK7" s="61"/>
      <c r="ILL7" s="61"/>
      <c r="ILM7" s="61"/>
      <c r="ILN7" s="61"/>
      <c r="ILO7" s="61"/>
      <c r="ILP7" s="61"/>
      <c r="ILQ7" s="61"/>
      <c r="ILR7" s="61"/>
      <c r="ILS7" s="61"/>
      <c r="ILT7" s="61"/>
      <c r="ILU7" s="61"/>
      <c r="ILV7" s="61"/>
      <c r="ILW7" s="61"/>
      <c r="ILX7" s="61"/>
      <c r="ILY7" s="61"/>
      <c r="ILZ7" s="61"/>
      <c r="IMA7" s="61"/>
      <c r="IMB7" s="61"/>
      <c r="IMC7" s="61"/>
      <c r="IMD7" s="61"/>
      <c r="IME7" s="61"/>
      <c r="IMF7" s="61"/>
      <c r="IMG7" s="61"/>
      <c r="IMH7" s="61"/>
      <c r="IMI7" s="61"/>
      <c r="IMJ7" s="61"/>
      <c r="IMK7" s="61"/>
      <c r="IML7" s="61"/>
      <c r="IMM7" s="61"/>
      <c r="IMN7" s="61"/>
      <c r="IMO7" s="61"/>
      <c r="IMP7" s="61"/>
      <c r="IMQ7" s="61"/>
      <c r="IMR7" s="61"/>
      <c r="IMS7" s="61"/>
      <c r="IMT7" s="61"/>
      <c r="IMU7" s="61"/>
      <c r="IMV7" s="61"/>
      <c r="IMW7" s="61"/>
      <c r="IMX7" s="61"/>
      <c r="IMY7" s="61"/>
      <c r="IMZ7" s="61"/>
      <c r="INA7" s="61"/>
      <c r="INB7" s="61"/>
      <c r="INC7" s="61"/>
      <c r="IND7" s="61"/>
      <c r="INE7" s="61"/>
      <c r="INF7" s="61"/>
      <c r="ING7" s="61"/>
      <c r="INH7" s="61"/>
      <c r="INI7" s="61"/>
      <c r="INJ7" s="61"/>
      <c r="INK7" s="61"/>
      <c r="INL7" s="61"/>
      <c r="INM7" s="61"/>
      <c r="INN7" s="61"/>
      <c r="INO7" s="61"/>
      <c r="INP7" s="61"/>
      <c r="INQ7" s="61"/>
      <c r="INR7" s="61"/>
      <c r="INS7" s="61"/>
      <c r="INT7" s="61"/>
      <c r="INU7" s="61"/>
      <c r="INV7" s="61"/>
      <c r="INW7" s="61"/>
      <c r="INX7" s="61"/>
      <c r="INY7" s="61"/>
      <c r="INZ7" s="61"/>
      <c r="IOA7" s="61"/>
      <c r="IOB7" s="61"/>
      <c r="IOC7" s="61"/>
      <c r="IOD7" s="61"/>
      <c r="IOE7" s="61"/>
      <c r="IOF7" s="61"/>
      <c r="IOG7" s="61"/>
      <c r="IOH7" s="61"/>
      <c r="IOI7" s="61"/>
      <c r="IOJ7" s="61"/>
      <c r="IOK7" s="61"/>
      <c r="IOL7" s="61"/>
      <c r="IOM7" s="61"/>
      <c r="ION7" s="61"/>
      <c r="IOO7" s="61"/>
      <c r="IOP7" s="61"/>
      <c r="IOQ7" s="61"/>
      <c r="IOR7" s="61"/>
      <c r="IOS7" s="61"/>
      <c r="IOT7" s="61"/>
      <c r="IOU7" s="61"/>
      <c r="IOV7" s="61"/>
      <c r="IOW7" s="61"/>
      <c r="IOX7" s="61"/>
      <c r="IOY7" s="61"/>
      <c r="IOZ7" s="61"/>
      <c r="IPA7" s="61"/>
      <c r="IPB7" s="61"/>
      <c r="IPC7" s="61"/>
      <c r="IPD7" s="61"/>
      <c r="IPE7" s="61"/>
      <c r="IPF7" s="61"/>
      <c r="IPG7" s="61"/>
      <c r="IPH7" s="61"/>
      <c r="IPI7" s="61"/>
      <c r="IPJ7" s="61"/>
      <c r="IPK7" s="61"/>
      <c r="IPL7" s="61"/>
      <c r="IPM7" s="61"/>
      <c r="IPN7" s="61"/>
      <c r="IPO7" s="61"/>
      <c r="IPP7" s="61"/>
      <c r="IPQ7" s="61"/>
      <c r="IPR7" s="61"/>
      <c r="IPS7" s="61"/>
      <c r="IPT7" s="61"/>
      <c r="IPU7" s="61"/>
      <c r="IPV7" s="61"/>
      <c r="IPW7" s="61"/>
      <c r="IPX7" s="61"/>
      <c r="IPY7" s="61"/>
      <c r="IPZ7" s="61"/>
      <c r="IQA7" s="61"/>
      <c r="IQB7" s="61"/>
      <c r="IQC7" s="61"/>
      <c r="IQD7" s="61"/>
      <c r="IQE7" s="61"/>
      <c r="IQF7" s="61"/>
      <c r="IQG7" s="61"/>
      <c r="IQH7" s="61"/>
      <c r="IQI7" s="61"/>
      <c r="IQJ7" s="61"/>
      <c r="IQK7" s="61"/>
      <c r="IQL7" s="61"/>
      <c r="IQM7" s="61"/>
      <c r="IQN7" s="61"/>
      <c r="IQO7" s="61"/>
      <c r="IQP7" s="61"/>
      <c r="IQQ7" s="61"/>
      <c r="IQR7" s="61"/>
      <c r="IQS7" s="61"/>
      <c r="IQT7" s="61"/>
      <c r="IQU7" s="61"/>
      <c r="IQV7" s="61"/>
      <c r="IQW7" s="61"/>
      <c r="IQX7" s="61"/>
      <c r="IQY7" s="61"/>
      <c r="IQZ7" s="61"/>
      <c r="IRA7" s="61"/>
      <c r="IRB7" s="61"/>
      <c r="IRC7" s="61"/>
      <c r="IRD7" s="61"/>
      <c r="IRE7" s="61"/>
      <c r="IRF7" s="61"/>
      <c r="IRG7" s="61"/>
      <c r="IRH7" s="61"/>
      <c r="IRI7" s="61"/>
      <c r="IRJ7" s="61"/>
      <c r="IRK7" s="61"/>
      <c r="IRL7" s="61"/>
      <c r="IRM7" s="61"/>
      <c r="IRN7" s="61"/>
      <c r="IRO7" s="61"/>
      <c r="IRP7" s="61"/>
      <c r="IRQ7" s="61"/>
      <c r="IRR7" s="61"/>
      <c r="IRS7" s="61"/>
      <c r="IRT7" s="61"/>
      <c r="IRU7" s="61"/>
      <c r="IRV7" s="61"/>
      <c r="IRW7" s="61"/>
      <c r="IRX7" s="61"/>
      <c r="IRY7" s="61"/>
      <c r="IRZ7" s="61"/>
      <c r="ISA7" s="61"/>
      <c r="ISB7" s="61"/>
      <c r="ISC7" s="61"/>
      <c r="ISD7" s="61"/>
      <c r="ISE7" s="61"/>
      <c r="ISF7" s="61"/>
      <c r="ISG7" s="61"/>
      <c r="ISH7" s="61"/>
      <c r="ISI7" s="61"/>
      <c r="ISJ7" s="61"/>
      <c r="ISK7" s="61"/>
      <c r="ISL7" s="61"/>
      <c r="ISM7" s="61"/>
      <c r="ISN7" s="61"/>
      <c r="ISO7" s="61"/>
      <c r="ISP7" s="61"/>
      <c r="ISQ7" s="61"/>
      <c r="ISR7" s="61"/>
      <c r="ISS7" s="61"/>
      <c r="IST7" s="61"/>
      <c r="ISU7" s="61"/>
      <c r="ISV7" s="61"/>
      <c r="ISW7" s="61"/>
      <c r="ISX7" s="61"/>
      <c r="ISY7" s="61"/>
      <c r="ISZ7" s="61"/>
      <c r="ITA7" s="61"/>
      <c r="ITB7" s="61"/>
      <c r="ITC7" s="61"/>
      <c r="ITD7" s="61"/>
      <c r="ITE7" s="61"/>
      <c r="ITF7" s="61"/>
      <c r="ITG7" s="61"/>
      <c r="ITH7" s="61"/>
      <c r="ITI7" s="61"/>
      <c r="ITJ7" s="61"/>
      <c r="ITK7" s="61"/>
      <c r="ITL7" s="61"/>
      <c r="ITM7" s="61"/>
      <c r="ITN7" s="61"/>
      <c r="ITO7" s="61"/>
      <c r="ITP7" s="61"/>
      <c r="ITQ7" s="61"/>
      <c r="ITR7" s="61"/>
      <c r="ITS7" s="61"/>
      <c r="ITT7" s="61"/>
      <c r="ITU7" s="61"/>
      <c r="ITV7" s="61"/>
      <c r="ITW7" s="61"/>
      <c r="ITX7" s="61"/>
      <c r="ITY7" s="61"/>
      <c r="ITZ7" s="61"/>
      <c r="IUA7" s="61"/>
      <c r="IUB7" s="61"/>
      <c r="IUC7" s="61"/>
      <c r="IUD7" s="61"/>
      <c r="IUE7" s="61"/>
      <c r="IUF7" s="61"/>
      <c r="IUG7" s="61"/>
      <c r="IUH7" s="61"/>
      <c r="IUI7" s="61"/>
      <c r="IUJ7" s="61"/>
      <c r="IUK7" s="61"/>
      <c r="IUL7" s="61"/>
      <c r="IUM7" s="61"/>
      <c r="IUN7" s="61"/>
      <c r="IUO7" s="61"/>
      <c r="IUP7" s="61"/>
      <c r="IUQ7" s="61"/>
      <c r="IUR7" s="61"/>
      <c r="IUS7" s="61"/>
      <c r="IUT7" s="61"/>
      <c r="IUU7" s="61"/>
      <c r="IUV7" s="61"/>
      <c r="IUW7" s="61"/>
      <c r="IUX7" s="61"/>
      <c r="IUY7" s="61"/>
      <c r="IUZ7" s="61"/>
      <c r="IVA7" s="61"/>
      <c r="IVB7" s="61"/>
      <c r="IVC7" s="61"/>
      <c r="IVD7" s="61"/>
      <c r="IVE7" s="61"/>
      <c r="IVF7" s="61"/>
      <c r="IVG7" s="61"/>
      <c r="IVH7" s="61"/>
      <c r="IVI7" s="61"/>
      <c r="IVJ7" s="61"/>
      <c r="IVK7" s="61"/>
      <c r="IVL7" s="61"/>
      <c r="IVM7" s="61"/>
      <c r="IVN7" s="61"/>
      <c r="IVO7" s="61"/>
      <c r="IVP7" s="61"/>
      <c r="IVQ7" s="61"/>
      <c r="IVR7" s="61"/>
      <c r="IVS7" s="61"/>
      <c r="IVT7" s="61"/>
      <c r="IVU7" s="61"/>
      <c r="IVV7" s="61"/>
      <c r="IVW7" s="61"/>
      <c r="IVX7" s="61"/>
      <c r="IVY7" s="61"/>
      <c r="IVZ7" s="61"/>
      <c r="IWA7" s="61"/>
      <c r="IWB7" s="61"/>
      <c r="IWC7" s="61"/>
      <c r="IWD7" s="61"/>
      <c r="IWE7" s="61"/>
      <c r="IWF7" s="61"/>
      <c r="IWG7" s="61"/>
      <c r="IWH7" s="61"/>
      <c r="IWI7" s="61"/>
      <c r="IWJ7" s="61"/>
      <c r="IWK7" s="61"/>
      <c r="IWL7" s="61"/>
      <c r="IWM7" s="61"/>
      <c r="IWN7" s="61"/>
      <c r="IWO7" s="61"/>
      <c r="IWP7" s="61"/>
      <c r="IWQ7" s="61"/>
      <c r="IWR7" s="61"/>
      <c r="IWS7" s="61"/>
      <c r="IWT7" s="61"/>
      <c r="IWU7" s="61"/>
      <c r="IWV7" s="61"/>
      <c r="IWW7" s="61"/>
      <c r="IWX7" s="61"/>
      <c r="IWY7" s="61"/>
      <c r="IWZ7" s="61"/>
      <c r="IXA7" s="61"/>
      <c r="IXB7" s="61"/>
      <c r="IXC7" s="61"/>
      <c r="IXD7" s="61"/>
      <c r="IXE7" s="61"/>
      <c r="IXF7" s="61"/>
      <c r="IXG7" s="61"/>
      <c r="IXH7" s="61"/>
      <c r="IXI7" s="61"/>
      <c r="IXJ7" s="61"/>
      <c r="IXK7" s="61"/>
      <c r="IXL7" s="61"/>
      <c r="IXM7" s="61"/>
      <c r="IXN7" s="61"/>
      <c r="IXO7" s="61"/>
      <c r="IXP7" s="61"/>
      <c r="IXQ7" s="61"/>
      <c r="IXR7" s="61"/>
      <c r="IXS7" s="61"/>
      <c r="IXT7" s="61"/>
      <c r="IXU7" s="61"/>
      <c r="IXV7" s="61"/>
      <c r="IXW7" s="61"/>
      <c r="IXX7" s="61"/>
      <c r="IXY7" s="61"/>
      <c r="IXZ7" s="61"/>
      <c r="IYA7" s="61"/>
      <c r="IYB7" s="61"/>
      <c r="IYC7" s="61"/>
      <c r="IYD7" s="61"/>
      <c r="IYE7" s="61"/>
      <c r="IYF7" s="61"/>
      <c r="IYG7" s="61"/>
      <c r="IYH7" s="61"/>
      <c r="IYI7" s="61"/>
      <c r="IYJ7" s="61"/>
      <c r="IYK7" s="61"/>
      <c r="IYL7" s="61"/>
      <c r="IYM7" s="61"/>
      <c r="IYN7" s="61"/>
      <c r="IYO7" s="61"/>
      <c r="IYP7" s="61"/>
      <c r="IYQ7" s="61"/>
      <c r="IYR7" s="61"/>
      <c r="IYS7" s="61"/>
      <c r="IYT7" s="61"/>
      <c r="IYU7" s="61"/>
      <c r="IYV7" s="61"/>
      <c r="IYW7" s="61"/>
      <c r="IYX7" s="61"/>
      <c r="IYY7" s="61"/>
      <c r="IYZ7" s="61"/>
      <c r="IZA7" s="61"/>
      <c r="IZB7" s="61"/>
      <c r="IZC7" s="61"/>
      <c r="IZD7" s="61"/>
      <c r="IZE7" s="61"/>
      <c r="IZF7" s="61"/>
      <c r="IZG7" s="61"/>
      <c r="IZH7" s="61"/>
      <c r="IZI7" s="61"/>
      <c r="IZJ7" s="61"/>
      <c r="IZK7" s="61"/>
      <c r="IZL7" s="61"/>
      <c r="IZM7" s="61"/>
      <c r="IZN7" s="61"/>
      <c r="IZO7" s="61"/>
      <c r="IZP7" s="61"/>
      <c r="IZQ7" s="61"/>
      <c r="IZR7" s="61"/>
      <c r="IZS7" s="61"/>
      <c r="IZT7" s="61"/>
      <c r="IZU7" s="61"/>
      <c r="IZV7" s="61"/>
      <c r="IZW7" s="61"/>
      <c r="IZX7" s="61"/>
      <c r="IZY7" s="61"/>
      <c r="IZZ7" s="61"/>
      <c r="JAA7" s="61"/>
      <c r="JAB7" s="61"/>
      <c r="JAC7" s="61"/>
      <c r="JAD7" s="61"/>
      <c r="JAE7" s="61"/>
      <c r="JAF7" s="61"/>
      <c r="JAG7" s="61"/>
      <c r="JAH7" s="61"/>
      <c r="JAI7" s="61"/>
      <c r="JAJ7" s="61"/>
      <c r="JAK7" s="61"/>
      <c r="JAL7" s="61"/>
      <c r="JAM7" s="61"/>
      <c r="JAN7" s="61"/>
      <c r="JAO7" s="61"/>
      <c r="JAP7" s="61"/>
      <c r="JAQ7" s="61"/>
      <c r="JAR7" s="61"/>
      <c r="JAS7" s="61"/>
      <c r="JAT7" s="61"/>
      <c r="JAU7" s="61"/>
      <c r="JAV7" s="61"/>
      <c r="JAW7" s="61"/>
      <c r="JAX7" s="61"/>
      <c r="JAY7" s="61"/>
      <c r="JAZ7" s="61"/>
      <c r="JBA7" s="61"/>
      <c r="JBB7" s="61"/>
      <c r="JBC7" s="61"/>
      <c r="JBD7" s="61"/>
      <c r="JBE7" s="61"/>
      <c r="JBF7" s="61"/>
      <c r="JBG7" s="61"/>
      <c r="JBH7" s="61"/>
      <c r="JBI7" s="61"/>
      <c r="JBJ7" s="61"/>
      <c r="JBK7" s="61"/>
      <c r="JBL7" s="61"/>
      <c r="JBM7" s="61"/>
      <c r="JBN7" s="61"/>
      <c r="JBO7" s="61"/>
      <c r="JBP7" s="61"/>
      <c r="JBQ7" s="61"/>
      <c r="JBR7" s="61"/>
      <c r="JBS7" s="61"/>
      <c r="JBT7" s="61"/>
      <c r="JBU7" s="61"/>
      <c r="JBV7" s="61"/>
      <c r="JBW7" s="61"/>
      <c r="JBX7" s="61"/>
      <c r="JBY7" s="61"/>
      <c r="JBZ7" s="61"/>
      <c r="JCA7" s="61"/>
      <c r="JCB7" s="61"/>
      <c r="JCC7" s="61"/>
      <c r="JCD7" s="61"/>
      <c r="JCE7" s="61"/>
      <c r="JCF7" s="61"/>
      <c r="JCG7" s="61"/>
      <c r="JCH7" s="61"/>
      <c r="JCI7" s="61"/>
      <c r="JCJ7" s="61"/>
      <c r="JCK7" s="61"/>
      <c r="JCL7" s="61"/>
      <c r="JCM7" s="61"/>
      <c r="JCN7" s="61"/>
      <c r="JCO7" s="61"/>
      <c r="JCP7" s="61"/>
      <c r="JCQ7" s="61"/>
      <c r="JCR7" s="61"/>
      <c r="JCS7" s="61"/>
      <c r="JCT7" s="61"/>
      <c r="JCU7" s="61"/>
      <c r="JCV7" s="61"/>
      <c r="JCW7" s="61"/>
      <c r="JCX7" s="61"/>
      <c r="JCY7" s="61"/>
      <c r="JCZ7" s="61"/>
      <c r="JDA7" s="61"/>
      <c r="JDB7" s="61"/>
      <c r="JDC7" s="61"/>
      <c r="JDD7" s="61"/>
      <c r="JDE7" s="61"/>
      <c r="JDF7" s="61"/>
      <c r="JDG7" s="61"/>
      <c r="JDH7" s="61"/>
      <c r="JDI7" s="61"/>
      <c r="JDJ7" s="61"/>
      <c r="JDK7" s="61"/>
      <c r="JDL7" s="61"/>
      <c r="JDM7" s="61"/>
      <c r="JDN7" s="61"/>
      <c r="JDO7" s="61"/>
      <c r="JDP7" s="61"/>
      <c r="JDQ7" s="61"/>
      <c r="JDR7" s="61"/>
      <c r="JDS7" s="61"/>
      <c r="JDT7" s="61"/>
      <c r="JDU7" s="61"/>
      <c r="JDV7" s="61"/>
      <c r="JDW7" s="61"/>
      <c r="JDX7" s="61"/>
      <c r="JDY7" s="61"/>
      <c r="JDZ7" s="61"/>
      <c r="JEA7" s="61"/>
      <c r="JEB7" s="61"/>
      <c r="JEC7" s="61"/>
      <c r="JED7" s="61"/>
      <c r="JEE7" s="61"/>
      <c r="JEF7" s="61"/>
      <c r="JEG7" s="61"/>
      <c r="JEH7" s="61"/>
      <c r="JEI7" s="61"/>
      <c r="JEJ7" s="61"/>
      <c r="JEK7" s="61"/>
      <c r="JEL7" s="61"/>
      <c r="JEM7" s="61"/>
      <c r="JEN7" s="61"/>
      <c r="JEO7" s="61"/>
      <c r="JEP7" s="61"/>
      <c r="JEQ7" s="61"/>
      <c r="JER7" s="61"/>
      <c r="JES7" s="61"/>
      <c r="JET7" s="61"/>
      <c r="JEU7" s="61"/>
      <c r="JEV7" s="61"/>
      <c r="JEW7" s="61"/>
      <c r="JEX7" s="61"/>
      <c r="JEY7" s="61"/>
      <c r="JEZ7" s="61"/>
      <c r="JFA7" s="61"/>
      <c r="JFB7" s="61"/>
      <c r="JFC7" s="61"/>
      <c r="JFD7" s="61"/>
      <c r="JFE7" s="61"/>
      <c r="JFF7" s="61"/>
      <c r="JFG7" s="61"/>
      <c r="JFH7" s="61"/>
      <c r="JFI7" s="61"/>
      <c r="JFJ7" s="61"/>
      <c r="JFK7" s="61"/>
      <c r="JFL7" s="61"/>
      <c r="JFM7" s="61"/>
      <c r="JFN7" s="61"/>
      <c r="JFO7" s="61"/>
      <c r="JFP7" s="61"/>
      <c r="JFQ7" s="61"/>
      <c r="JFR7" s="61"/>
      <c r="JFS7" s="61"/>
      <c r="JFT7" s="61"/>
      <c r="JFU7" s="61"/>
      <c r="JFV7" s="61"/>
      <c r="JFW7" s="61"/>
      <c r="JFX7" s="61"/>
      <c r="JFY7" s="61"/>
      <c r="JFZ7" s="61"/>
      <c r="JGA7" s="61"/>
      <c r="JGB7" s="61"/>
      <c r="JGC7" s="61"/>
      <c r="JGD7" s="61"/>
      <c r="JGE7" s="61"/>
      <c r="JGF7" s="61"/>
      <c r="JGG7" s="61"/>
      <c r="JGH7" s="61"/>
      <c r="JGI7" s="61"/>
      <c r="JGJ7" s="61"/>
      <c r="JGK7" s="61"/>
      <c r="JGL7" s="61"/>
      <c r="JGM7" s="61"/>
      <c r="JGN7" s="61"/>
      <c r="JGO7" s="61"/>
      <c r="JGP7" s="61"/>
      <c r="JGQ7" s="61"/>
      <c r="JGR7" s="61"/>
      <c r="JGS7" s="61"/>
      <c r="JGT7" s="61"/>
      <c r="JGU7" s="61"/>
      <c r="JGV7" s="61"/>
      <c r="JGW7" s="61"/>
      <c r="JGX7" s="61"/>
      <c r="JGY7" s="61"/>
      <c r="JGZ7" s="61"/>
      <c r="JHA7" s="61"/>
      <c r="JHB7" s="61"/>
      <c r="JHC7" s="61"/>
      <c r="JHD7" s="61"/>
      <c r="JHE7" s="61"/>
      <c r="JHF7" s="61"/>
      <c r="JHG7" s="61"/>
      <c r="JHH7" s="61"/>
      <c r="JHI7" s="61"/>
      <c r="JHJ7" s="61"/>
      <c r="JHK7" s="61"/>
      <c r="JHL7" s="61"/>
      <c r="JHM7" s="61"/>
      <c r="JHN7" s="61"/>
      <c r="JHO7" s="61"/>
      <c r="JHP7" s="61"/>
      <c r="JHQ7" s="61"/>
      <c r="JHR7" s="61"/>
      <c r="JHS7" s="61"/>
      <c r="JHT7" s="61"/>
      <c r="JHU7" s="61"/>
      <c r="JHV7" s="61"/>
      <c r="JHW7" s="61"/>
      <c r="JHX7" s="61"/>
      <c r="JHY7" s="61"/>
      <c r="JHZ7" s="61"/>
      <c r="JIA7" s="61"/>
      <c r="JIB7" s="61"/>
      <c r="JIC7" s="61"/>
      <c r="JID7" s="61"/>
      <c r="JIE7" s="61"/>
      <c r="JIF7" s="61"/>
      <c r="JIG7" s="61"/>
      <c r="JIH7" s="61"/>
      <c r="JII7" s="61"/>
      <c r="JIJ7" s="61"/>
      <c r="JIK7" s="61"/>
      <c r="JIL7" s="61"/>
      <c r="JIM7" s="61"/>
      <c r="JIN7" s="61"/>
      <c r="JIO7" s="61"/>
      <c r="JIP7" s="61"/>
      <c r="JIQ7" s="61"/>
      <c r="JIR7" s="61"/>
      <c r="JIS7" s="61"/>
      <c r="JIT7" s="61"/>
      <c r="JIU7" s="61"/>
      <c r="JIV7" s="61"/>
      <c r="JIW7" s="61"/>
      <c r="JIX7" s="61"/>
      <c r="JIY7" s="61"/>
      <c r="JIZ7" s="61"/>
      <c r="JJA7" s="61"/>
      <c r="JJB7" s="61"/>
      <c r="JJC7" s="61"/>
      <c r="JJD7" s="61"/>
      <c r="JJE7" s="61"/>
      <c r="JJF7" s="61"/>
      <c r="JJG7" s="61"/>
      <c r="JJH7" s="61"/>
      <c r="JJI7" s="61"/>
      <c r="JJJ7" s="61"/>
      <c r="JJK7" s="61"/>
      <c r="JJL7" s="61"/>
      <c r="JJM7" s="61"/>
      <c r="JJN7" s="61"/>
      <c r="JJO7" s="61"/>
      <c r="JJP7" s="61"/>
      <c r="JJQ7" s="61"/>
      <c r="JJR7" s="61"/>
      <c r="JJS7" s="61"/>
      <c r="JJT7" s="61"/>
      <c r="JJU7" s="61"/>
      <c r="JJV7" s="61"/>
      <c r="JJW7" s="61"/>
      <c r="JJX7" s="61"/>
      <c r="JJY7" s="61"/>
      <c r="JJZ7" s="61"/>
      <c r="JKA7" s="61"/>
      <c r="JKB7" s="61"/>
      <c r="JKC7" s="61"/>
      <c r="JKD7" s="61"/>
      <c r="JKE7" s="61"/>
      <c r="JKF7" s="61"/>
      <c r="JKG7" s="61"/>
      <c r="JKH7" s="61"/>
      <c r="JKI7" s="61"/>
      <c r="JKJ7" s="61"/>
      <c r="JKK7" s="61"/>
      <c r="JKL7" s="61"/>
      <c r="JKM7" s="61"/>
      <c r="JKN7" s="61"/>
      <c r="JKO7" s="61"/>
      <c r="JKP7" s="61"/>
      <c r="JKQ7" s="61"/>
      <c r="JKR7" s="61"/>
      <c r="JKS7" s="61"/>
      <c r="JKT7" s="61"/>
      <c r="JKU7" s="61"/>
      <c r="JKV7" s="61"/>
      <c r="JKW7" s="61"/>
      <c r="JKX7" s="61"/>
      <c r="JKY7" s="61"/>
      <c r="JKZ7" s="61"/>
      <c r="JLA7" s="61"/>
      <c r="JLB7" s="61"/>
      <c r="JLC7" s="61"/>
      <c r="JLD7" s="61"/>
      <c r="JLE7" s="61"/>
      <c r="JLF7" s="61"/>
      <c r="JLG7" s="61"/>
      <c r="JLH7" s="61"/>
      <c r="JLI7" s="61"/>
      <c r="JLJ7" s="61"/>
      <c r="JLK7" s="61"/>
      <c r="JLL7" s="61"/>
      <c r="JLM7" s="61"/>
      <c r="JLN7" s="61"/>
      <c r="JLO7" s="61"/>
      <c r="JLP7" s="61"/>
      <c r="JLQ7" s="61"/>
      <c r="JLR7" s="61"/>
      <c r="JLS7" s="61"/>
      <c r="JLT7" s="61"/>
      <c r="JLU7" s="61"/>
      <c r="JLV7" s="61"/>
      <c r="JLW7" s="61"/>
      <c r="JLX7" s="61"/>
      <c r="JLY7" s="61"/>
      <c r="JLZ7" s="61"/>
      <c r="JMA7" s="61"/>
      <c r="JMB7" s="61"/>
      <c r="JMC7" s="61"/>
      <c r="JMD7" s="61"/>
      <c r="JME7" s="61"/>
      <c r="JMF7" s="61"/>
      <c r="JMG7" s="61"/>
      <c r="JMH7" s="61"/>
      <c r="JMI7" s="61"/>
      <c r="JMJ7" s="61"/>
      <c r="JMK7" s="61"/>
      <c r="JML7" s="61"/>
      <c r="JMM7" s="61"/>
      <c r="JMN7" s="61"/>
      <c r="JMO7" s="61"/>
      <c r="JMP7" s="61"/>
      <c r="JMQ7" s="61"/>
      <c r="JMR7" s="61"/>
      <c r="JMS7" s="61"/>
      <c r="JMT7" s="61"/>
      <c r="JMU7" s="61"/>
      <c r="JMV7" s="61"/>
      <c r="JMW7" s="61"/>
      <c r="JMX7" s="61"/>
      <c r="JMY7" s="61"/>
      <c r="JMZ7" s="61"/>
      <c r="JNA7" s="61"/>
      <c r="JNB7" s="61"/>
      <c r="JNC7" s="61"/>
      <c r="JND7" s="61"/>
      <c r="JNE7" s="61"/>
      <c r="JNF7" s="61"/>
      <c r="JNG7" s="61"/>
      <c r="JNH7" s="61"/>
      <c r="JNI7" s="61"/>
      <c r="JNJ7" s="61"/>
      <c r="JNK7" s="61"/>
      <c r="JNL7" s="61"/>
      <c r="JNM7" s="61"/>
      <c r="JNN7" s="61"/>
      <c r="JNO7" s="61"/>
      <c r="JNP7" s="61"/>
      <c r="JNQ7" s="61"/>
      <c r="JNR7" s="61"/>
      <c r="JNS7" s="61"/>
      <c r="JNT7" s="61"/>
      <c r="JNU7" s="61"/>
      <c r="JNV7" s="61"/>
      <c r="JNW7" s="61"/>
      <c r="JNX7" s="61"/>
      <c r="JNY7" s="61"/>
      <c r="JNZ7" s="61"/>
      <c r="JOA7" s="61"/>
      <c r="JOB7" s="61"/>
      <c r="JOC7" s="61"/>
      <c r="JOD7" s="61"/>
      <c r="JOE7" s="61"/>
      <c r="JOF7" s="61"/>
      <c r="JOG7" s="61"/>
      <c r="JOH7" s="61"/>
      <c r="JOI7" s="61"/>
      <c r="JOJ7" s="61"/>
      <c r="JOK7" s="61"/>
      <c r="JOL7" s="61"/>
      <c r="JOM7" s="61"/>
      <c r="JON7" s="61"/>
      <c r="JOO7" s="61"/>
      <c r="JOP7" s="61"/>
      <c r="JOQ7" s="61"/>
      <c r="JOR7" s="61"/>
      <c r="JOS7" s="61"/>
      <c r="JOT7" s="61"/>
      <c r="JOU7" s="61"/>
      <c r="JOV7" s="61"/>
      <c r="JOW7" s="61"/>
      <c r="JOX7" s="61"/>
      <c r="JOY7" s="61"/>
      <c r="JOZ7" s="61"/>
      <c r="JPA7" s="61"/>
      <c r="JPB7" s="61"/>
      <c r="JPC7" s="61"/>
      <c r="JPD7" s="61"/>
      <c r="JPE7" s="61"/>
      <c r="JPF7" s="61"/>
      <c r="JPG7" s="61"/>
      <c r="JPH7" s="61"/>
      <c r="JPI7" s="61"/>
      <c r="JPJ7" s="61"/>
      <c r="JPK7" s="61"/>
      <c r="JPL7" s="61"/>
      <c r="JPM7" s="61"/>
      <c r="JPN7" s="61"/>
      <c r="JPO7" s="61"/>
      <c r="JPP7" s="61"/>
      <c r="JPQ7" s="61"/>
      <c r="JPR7" s="61"/>
      <c r="JPS7" s="61"/>
      <c r="JPT7" s="61"/>
      <c r="JPU7" s="61"/>
      <c r="JPV7" s="61"/>
      <c r="JPW7" s="61"/>
      <c r="JPX7" s="61"/>
      <c r="JPY7" s="61"/>
      <c r="JPZ7" s="61"/>
      <c r="JQA7" s="61"/>
      <c r="JQB7" s="61"/>
      <c r="JQC7" s="61"/>
      <c r="JQD7" s="61"/>
      <c r="JQE7" s="61"/>
      <c r="JQF7" s="61"/>
      <c r="JQG7" s="61"/>
      <c r="JQH7" s="61"/>
      <c r="JQI7" s="61"/>
      <c r="JQJ7" s="61"/>
      <c r="JQK7" s="61"/>
      <c r="JQL7" s="61"/>
      <c r="JQM7" s="61"/>
      <c r="JQN7" s="61"/>
      <c r="JQO7" s="61"/>
      <c r="JQP7" s="61"/>
      <c r="JQQ7" s="61"/>
      <c r="JQR7" s="61"/>
      <c r="JQS7" s="61"/>
      <c r="JQT7" s="61"/>
      <c r="JQU7" s="61"/>
      <c r="JQV7" s="61"/>
      <c r="JQW7" s="61"/>
      <c r="JQX7" s="61"/>
      <c r="JQY7" s="61"/>
      <c r="JQZ7" s="61"/>
      <c r="JRA7" s="61"/>
      <c r="JRB7" s="61"/>
      <c r="JRC7" s="61"/>
      <c r="JRD7" s="61"/>
      <c r="JRE7" s="61"/>
      <c r="JRF7" s="61"/>
      <c r="JRG7" s="61"/>
      <c r="JRH7" s="61"/>
      <c r="JRI7" s="61"/>
      <c r="JRJ7" s="61"/>
      <c r="JRK7" s="61"/>
      <c r="JRL7" s="61"/>
      <c r="JRM7" s="61"/>
      <c r="JRN7" s="61"/>
      <c r="JRO7" s="61"/>
      <c r="JRP7" s="61"/>
      <c r="JRQ7" s="61"/>
      <c r="JRR7" s="61"/>
      <c r="JRS7" s="61"/>
      <c r="JRT7" s="61"/>
      <c r="JRU7" s="61"/>
      <c r="JRV7" s="61"/>
      <c r="JRW7" s="61"/>
      <c r="JRX7" s="61"/>
      <c r="JRY7" s="61"/>
      <c r="JRZ7" s="61"/>
      <c r="JSA7" s="61"/>
      <c r="JSB7" s="61"/>
      <c r="JSC7" s="61"/>
      <c r="JSD7" s="61"/>
      <c r="JSE7" s="61"/>
      <c r="JSF7" s="61"/>
      <c r="JSG7" s="61"/>
      <c r="JSH7" s="61"/>
      <c r="JSI7" s="61"/>
      <c r="JSJ7" s="61"/>
      <c r="JSK7" s="61"/>
      <c r="JSL7" s="61"/>
      <c r="JSM7" s="61"/>
      <c r="JSN7" s="61"/>
      <c r="JSO7" s="61"/>
      <c r="JSP7" s="61"/>
      <c r="JSQ7" s="61"/>
      <c r="JSR7" s="61"/>
      <c r="JSS7" s="61"/>
      <c r="JST7" s="61"/>
      <c r="JSU7" s="61"/>
      <c r="JSV7" s="61"/>
      <c r="JSW7" s="61"/>
      <c r="JSX7" s="61"/>
      <c r="JSY7" s="61"/>
      <c r="JSZ7" s="61"/>
      <c r="JTA7" s="61"/>
      <c r="JTB7" s="61"/>
      <c r="JTC7" s="61"/>
      <c r="JTD7" s="61"/>
      <c r="JTE7" s="61"/>
      <c r="JTF7" s="61"/>
      <c r="JTG7" s="61"/>
      <c r="JTH7" s="61"/>
      <c r="JTI7" s="61"/>
      <c r="JTJ7" s="61"/>
      <c r="JTK7" s="61"/>
      <c r="JTL7" s="61"/>
      <c r="JTM7" s="61"/>
      <c r="JTN7" s="61"/>
      <c r="JTO7" s="61"/>
      <c r="JTP7" s="61"/>
      <c r="JTQ7" s="61"/>
      <c r="JTR7" s="61"/>
      <c r="JTS7" s="61"/>
      <c r="JTT7" s="61"/>
      <c r="JTU7" s="61"/>
      <c r="JTV7" s="61"/>
      <c r="JTW7" s="61"/>
      <c r="JTX7" s="61"/>
      <c r="JTY7" s="61"/>
      <c r="JTZ7" s="61"/>
      <c r="JUA7" s="61"/>
      <c r="JUB7" s="61"/>
      <c r="JUC7" s="61"/>
      <c r="JUD7" s="61"/>
      <c r="JUE7" s="61"/>
      <c r="JUF7" s="61"/>
      <c r="JUG7" s="61"/>
      <c r="JUH7" s="61"/>
      <c r="JUI7" s="61"/>
      <c r="JUJ7" s="61"/>
      <c r="JUK7" s="61"/>
      <c r="JUL7" s="61"/>
      <c r="JUM7" s="61"/>
      <c r="JUN7" s="61"/>
      <c r="JUO7" s="61"/>
      <c r="JUP7" s="61"/>
      <c r="JUQ7" s="61"/>
      <c r="JUR7" s="61"/>
      <c r="JUS7" s="61"/>
      <c r="JUT7" s="61"/>
      <c r="JUU7" s="61"/>
      <c r="JUV7" s="61"/>
      <c r="JUW7" s="61"/>
      <c r="JUX7" s="61"/>
      <c r="JUY7" s="61"/>
      <c r="JUZ7" s="61"/>
      <c r="JVA7" s="61"/>
      <c r="JVB7" s="61"/>
      <c r="JVC7" s="61"/>
      <c r="JVD7" s="61"/>
      <c r="JVE7" s="61"/>
      <c r="JVF7" s="61"/>
      <c r="JVG7" s="61"/>
      <c r="JVH7" s="61"/>
      <c r="JVI7" s="61"/>
      <c r="JVJ7" s="61"/>
      <c r="JVK7" s="61"/>
      <c r="JVL7" s="61"/>
      <c r="JVM7" s="61"/>
      <c r="JVN7" s="61"/>
      <c r="JVO7" s="61"/>
      <c r="JVP7" s="61"/>
      <c r="JVQ7" s="61"/>
      <c r="JVR7" s="61"/>
      <c r="JVS7" s="61"/>
      <c r="JVT7" s="61"/>
      <c r="JVU7" s="61"/>
      <c r="JVV7" s="61"/>
      <c r="JVW7" s="61"/>
      <c r="JVX7" s="61"/>
      <c r="JVY7" s="61"/>
      <c r="JVZ7" s="61"/>
      <c r="JWA7" s="61"/>
      <c r="JWB7" s="61"/>
      <c r="JWC7" s="61"/>
      <c r="JWD7" s="61"/>
      <c r="JWE7" s="61"/>
      <c r="JWF7" s="61"/>
      <c r="JWG7" s="61"/>
      <c r="JWH7" s="61"/>
      <c r="JWI7" s="61"/>
      <c r="JWJ7" s="61"/>
      <c r="JWK7" s="61"/>
      <c r="JWL7" s="61"/>
      <c r="JWM7" s="61"/>
      <c r="JWN7" s="61"/>
      <c r="JWO7" s="61"/>
      <c r="JWP7" s="61"/>
      <c r="JWQ7" s="61"/>
      <c r="JWR7" s="61"/>
      <c r="JWS7" s="61"/>
      <c r="JWT7" s="61"/>
      <c r="JWU7" s="61"/>
      <c r="JWV7" s="61"/>
      <c r="JWW7" s="61"/>
      <c r="JWX7" s="61"/>
      <c r="JWY7" s="61"/>
      <c r="JWZ7" s="61"/>
      <c r="JXA7" s="61"/>
      <c r="JXB7" s="61"/>
      <c r="JXC7" s="61"/>
      <c r="JXD7" s="61"/>
      <c r="JXE7" s="61"/>
      <c r="JXF7" s="61"/>
      <c r="JXG7" s="61"/>
      <c r="JXH7" s="61"/>
      <c r="JXI7" s="61"/>
      <c r="JXJ7" s="61"/>
      <c r="JXK7" s="61"/>
      <c r="JXL7" s="61"/>
      <c r="JXM7" s="61"/>
      <c r="JXN7" s="61"/>
      <c r="JXO7" s="61"/>
      <c r="JXP7" s="61"/>
      <c r="JXQ7" s="61"/>
      <c r="JXR7" s="61"/>
      <c r="JXS7" s="61"/>
      <c r="JXT7" s="61"/>
      <c r="JXU7" s="61"/>
      <c r="JXV7" s="61"/>
      <c r="JXW7" s="61"/>
      <c r="JXX7" s="61"/>
      <c r="JXY7" s="61"/>
      <c r="JXZ7" s="61"/>
      <c r="JYA7" s="61"/>
      <c r="JYB7" s="61"/>
      <c r="JYC7" s="61"/>
      <c r="JYD7" s="61"/>
      <c r="JYE7" s="61"/>
      <c r="JYF7" s="61"/>
      <c r="JYG7" s="61"/>
      <c r="JYH7" s="61"/>
      <c r="JYI7" s="61"/>
      <c r="JYJ7" s="61"/>
      <c r="JYK7" s="61"/>
      <c r="JYL7" s="61"/>
      <c r="JYM7" s="61"/>
      <c r="JYN7" s="61"/>
      <c r="JYO7" s="61"/>
      <c r="JYP7" s="61"/>
      <c r="JYQ7" s="61"/>
      <c r="JYR7" s="61"/>
      <c r="JYS7" s="61"/>
      <c r="JYT7" s="61"/>
      <c r="JYU7" s="61"/>
      <c r="JYV7" s="61"/>
      <c r="JYW7" s="61"/>
      <c r="JYX7" s="61"/>
      <c r="JYY7" s="61"/>
      <c r="JYZ7" s="61"/>
      <c r="JZA7" s="61"/>
      <c r="JZB7" s="61"/>
      <c r="JZC7" s="61"/>
      <c r="JZD7" s="61"/>
      <c r="JZE7" s="61"/>
      <c r="JZF7" s="61"/>
      <c r="JZG7" s="61"/>
      <c r="JZH7" s="61"/>
      <c r="JZI7" s="61"/>
      <c r="JZJ7" s="61"/>
      <c r="JZK7" s="61"/>
      <c r="JZL7" s="61"/>
      <c r="JZM7" s="61"/>
      <c r="JZN7" s="61"/>
      <c r="JZO7" s="61"/>
      <c r="JZP7" s="61"/>
      <c r="JZQ7" s="61"/>
      <c r="JZR7" s="61"/>
      <c r="JZS7" s="61"/>
      <c r="JZT7" s="61"/>
      <c r="JZU7" s="61"/>
      <c r="JZV7" s="61"/>
      <c r="JZW7" s="61"/>
      <c r="JZX7" s="61"/>
      <c r="JZY7" s="61"/>
      <c r="JZZ7" s="61"/>
      <c r="KAA7" s="61"/>
      <c r="KAB7" s="61"/>
      <c r="KAC7" s="61"/>
      <c r="KAD7" s="61"/>
      <c r="KAE7" s="61"/>
      <c r="KAF7" s="61"/>
      <c r="KAG7" s="61"/>
      <c r="KAH7" s="61"/>
      <c r="KAI7" s="61"/>
      <c r="KAJ7" s="61"/>
      <c r="KAK7" s="61"/>
      <c r="KAL7" s="61"/>
      <c r="KAM7" s="61"/>
      <c r="KAN7" s="61"/>
      <c r="KAO7" s="61"/>
      <c r="KAP7" s="61"/>
      <c r="KAQ7" s="61"/>
      <c r="KAR7" s="61"/>
      <c r="KAS7" s="61"/>
      <c r="KAT7" s="61"/>
      <c r="KAU7" s="61"/>
      <c r="KAV7" s="61"/>
      <c r="KAW7" s="61"/>
      <c r="KAX7" s="61"/>
      <c r="KAY7" s="61"/>
      <c r="KAZ7" s="61"/>
      <c r="KBA7" s="61"/>
      <c r="KBB7" s="61"/>
      <c r="KBC7" s="61"/>
      <c r="KBD7" s="61"/>
      <c r="KBE7" s="61"/>
      <c r="KBF7" s="61"/>
      <c r="KBG7" s="61"/>
      <c r="KBH7" s="61"/>
      <c r="KBI7" s="61"/>
      <c r="KBJ7" s="61"/>
      <c r="KBK7" s="61"/>
      <c r="KBL7" s="61"/>
      <c r="KBM7" s="61"/>
      <c r="KBN7" s="61"/>
      <c r="KBO7" s="61"/>
      <c r="KBP7" s="61"/>
      <c r="KBQ7" s="61"/>
      <c r="KBR7" s="61"/>
      <c r="KBS7" s="61"/>
      <c r="KBT7" s="61"/>
      <c r="KBU7" s="61"/>
      <c r="KBV7" s="61"/>
      <c r="KBW7" s="61"/>
      <c r="KBX7" s="61"/>
      <c r="KBY7" s="61"/>
      <c r="KBZ7" s="61"/>
      <c r="KCA7" s="61"/>
      <c r="KCB7" s="61"/>
      <c r="KCC7" s="61"/>
      <c r="KCD7" s="61"/>
      <c r="KCE7" s="61"/>
      <c r="KCF7" s="61"/>
      <c r="KCG7" s="61"/>
      <c r="KCH7" s="61"/>
      <c r="KCI7" s="61"/>
      <c r="KCJ7" s="61"/>
      <c r="KCK7" s="61"/>
      <c r="KCL7" s="61"/>
      <c r="KCM7" s="61"/>
      <c r="KCN7" s="61"/>
      <c r="KCO7" s="61"/>
      <c r="KCP7" s="61"/>
      <c r="KCQ7" s="61"/>
      <c r="KCR7" s="61"/>
      <c r="KCS7" s="61"/>
      <c r="KCT7" s="61"/>
      <c r="KCU7" s="61"/>
      <c r="KCV7" s="61"/>
      <c r="KCW7" s="61"/>
      <c r="KCX7" s="61"/>
      <c r="KCY7" s="61"/>
      <c r="KCZ7" s="61"/>
      <c r="KDA7" s="61"/>
      <c r="KDB7" s="61"/>
      <c r="KDC7" s="61"/>
      <c r="KDD7" s="61"/>
      <c r="KDE7" s="61"/>
      <c r="KDF7" s="61"/>
      <c r="KDG7" s="61"/>
      <c r="KDH7" s="61"/>
      <c r="KDI7" s="61"/>
      <c r="KDJ7" s="61"/>
      <c r="KDK7" s="61"/>
      <c r="KDL7" s="61"/>
      <c r="KDM7" s="61"/>
      <c r="KDN7" s="61"/>
      <c r="KDO7" s="61"/>
      <c r="KDP7" s="61"/>
      <c r="KDQ7" s="61"/>
      <c r="KDR7" s="61"/>
      <c r="KDS7" s="61"/>
      <c r="KDT7" s="61"/>
      <c r="KDU7" s="61"/>
      <c r="KDV7" s="61"/>
      <c r="KDW7" s="61"/>
      <c r="KDX7" s="61"/>
      <c r="KDY7" s="61"/>
      <c r="KDZ7" s="61"/>
      <c r="KEA7" s="61"/>
      <c r="KEB7" s="61"/>
      <c r="KEC7" s="61"/>
      <c r="KED7" s="61"/>
      <c r="KEE7" s="61"/>
      <c r="KEF7" s="61"/>
      <c r="KEG7" s="61"/>
      <c r="KEH7" s="61"/>
      <c r="KEI7" s="61"/>
      <c r="KEJ7" s="61"/>
      <c r="KEK7" s="61"/>
      <c r="KEL7" s="61"/>
      <c r="KEM7" s="61"/>
      <c r="KEN7" s="61"/>
      <c r="KEO7" s="61"/>
      <c r="KEP7" s="61"/>
      <c r="KEQ7" s="61"/>
      <c r="KER7" s="61"/>
      <c r="KES7" s="61"/>
      <c r="KET7" s="61"/>
      <c r="KEU7" s="61"/>
      <c r="KEV7" s="61"/>
      <c r="KEW7" s="61"/>
      <c r="KEX7" s="61"/>
      <c r="KEY7" s="61"/>
      <c r="KEZ7" s="61"/>
      <c r="KFA7" s="61"/>
      <c r="KFB7" s="61"/>
      <c r="KFC7" s="61"/>
      <c r="KFD7" s="61"/>
      <c r="KFE7" s="61"/>
      <c r="KFF7" s="61"/>
      <c r="KFG7" s="61"/>
      <c r="KFH7" s="61"/>
      <c r="KFI7" s="61"/>
      <c r="KFJ7" s="61"/>
      <c r="KFK7" s="61"/>
      <c r="KFL7" s="61"/>
      <c r="KFM7" s="61"/>
      <c r="KFN7" s="61"/>
      <c r="KFO7" s="61"/>
      <c r="KFP7" s="61"/>
      <c r="KFQ7" s="61"/>
      <c r="KFR7" s="61"/>
      <c r="KFS7" s="61"/>
      <c r="KFT7" s="61"/>
      <c r="KFU7" s="61"/>
      <c r="KFV7" s="61"/>
      <c r="KFW7" s="61"/>
      <c r="KFX7" s="61"/>
      <c r="KFY7" s="61"/>
      <c r="KFZ7" s="61"/>
      <c r="KGA7" s="61"/>
      <c r="KGB7" s="61"/>
      <c r="KGC7" s="61"/>
      <c r="KGD7" s="61"/>
      <c r="KGE7" s="61"/>
      <c r="KGF7" s="61"/>
      <c r="KGG7" s="61"/>
      <c r="KGH7" s="61"/>
      <c r="KGI7" s="61"/>
      <c r="KGJ7" s="61"/>
      <c r="KGK7" s="61"/>
      <c r="KGL7" s="61"/>
      <c r="KGM7" s="61"/>
      <c r="KGN7" s="61"/>
      <c r="KGO7" s="61"/>
      <c r="KGP7" s="61"/>
      <c r="KGQ7" s="61"/>
      <c r="KGR7" s="61"/>
      <c r="KGS7" s="61"/>
      <c r="KGT7" s="61"/>
      <c r="KGU7" s="61"/>
      <c r="KGV7" s="61"/>
      <c r="KGW7" s="61"/>
      <c r="KGX7" s="61"/>
      <c r="KGY7" s="61"/>
      <c r="KGZ7" s="61"/>
      <c r="KHA7" s="61"/>
      <c r="KHB7" s="61"/>
      <c r="KHC7" s="61"/>
      <c r="KHD7" s="61"/>
      <c r="KHE7" s="61"/>
      <c r="KHF7" s="61"/>
      <c r="KHG7" s="61"/>
      <c r="KHH7" s="61"/>
      <c r="KHI7" s="61"/>
      <c r="KHJ7" s="61"/>
      <c r="KHK7" s="61"/>
      <c r="KHL7" s="61"/>
      <c r="KHM7" s="61"/>
      <c r="KHN7" s="61"/>
      <c r="KHO7" s="61"/>
      <c r="KHP7" s="61"/>
      <c r="KHQ7" s="61"/>
      <c r="KHR7" s="61"/>
      <c r="KHS7" s="61"/>
      <c r="KHT7" s="61"/>
      <c r="KHU7" s="61"/>
      <c r="KHV7" s="61"/>
      <c r="KHW7" s="61"/>
      <c r="KHX7" s="61"/>
      <c r="KHY7" s="61"/>
      <c r="KHZ7" s="61"/>
      <c r="KIA7" s="61"/>
      <c r="KIB7" s="61"/>
      <c r="KIC7" s="61"/>
      <c r="KID7" s="61"/>
      <c r="KIE7" s="61"/>
      <c r="KIF7" s="61"/>
      <c r="KIG7" s="61"/>
      <c r="KIH7" s="61"/>
      <c r="KII7" s="61"/>
      <c r="KIJ7" s="61"/>
      <c r="KIK7" s="61"/>
      <c r="KIL7" s="61"/>
      <c r="KIM7" s="61"/>
      <c r="KIN7" s="61"/>
      <c r="KIO7" s="61"/>
      <c r="KIP7" s="61"/>
      <c r="KIQ7" s="61"/>
      <c r="KIR7" s="61"/>
      <c r="KIS7" s="61"/>
      <c r="KIT7" s="61"/>
      <c r="KIU7" s="61"/>
      <c r="KIV7" s="61"/>
      <c r="KIW7" s="61"/>
      <c r="KIX7" s="61"/>
      <c r="KIY7" s="61"/>
      <c r="KIZ7" s="61"/>
      <c r="KJA7" s="61"/>
      <c r="KJB7" s="61"/>
      <c r="KJC7" s="61"/>
      <c r="KJD7" s="61"/>
      <c r="KJE7" s="61"/>
      <c r="KJF7" s="61"/>
      <c r="KJG7" s="61"/>
      <c r="KJH7" s="61"/>
      <c r="KJI7" s="61"/>
      <c r="KJJ7" s="61"/>
      <c r="KJK7" s="61"/>
      <c r="KJL7" s="61"/>
      <c r="KJM7" s="61"/>
      <c r="KJN7" s="61"/>
      <c r="KJO7" s="61"/>
      <c r="KJP7" s="61"/>
      <c r="KJQ7" s="61"/>
      <c r="KJR7" s="61"/>
      <c r="KJS7" s="61"/>
      <c r="KJT7" s="61"/>
      <c r="KJU7" s="61"/>
      <c r="KJV7" s="61"/>
      <c r="KJW7" s="61"/>
      <c r="KJX7" s="61"/>
      <c r="KJY7" s="61"/>
      <c r="KJZ7" s="61"/>
      <c r="KKA7" s="61"/>
      <c r="KKB7" s="61"/>
      <c r="KKC7" s="61"/>
      <c r="KKD7" s="61"/>
      <c r="KKE7" s="61"/>
      <c r="KKF7" s="61"/>
      <c r="KKG7" s="61"/>
      <c r="KKH7" s="61"/>
      <c r="KKI7" s="61"/>
      <c r="KKJ7" s="61"/>
      <c r="KKK7" s="61"/>
      <c r="KKL7" s="61"/>
      <c r="KKM7" s="61"/>
      <c r="KKN7" s="61"/>
      <c r="KKO7" s="61"/>
      <c r="KKP7" s="61"/>
      <c r="KKQ7" s="61"/>
      <c r="KKR7" s="61"/>
      <c r="KKS7" s="61"/>
      <c r="KKT7" s="61"/>
      <c r="KKU7" s="61"/>
      <c r="KKV7" s="61"/>
      <c r="KKW7" s="61"/>
      <c r="KKX7" s="61"/>
      <c r="KKY7" s="61"/>
      <c r="KKZ7" s="61"/>
      <c r="KLA7" s="61"/>
      <c r="KLB7" s="61"/>
      <c r="KLC7" s="61"/>
      <c r="KLD7" s="61"/>
      <c r="KLE7" s="61"/>
      <c r="KLF7" s="61"/>
      <c r="KLG7" s="61"/>
      <c r="KLH7" s="61"/>
      <c r="KLI7" s="61"/>
      <c r="KLJ7" s="61"/>
      <c r="KLK7" s="61"/>
      <c r="KLL7" s="61"/>
      <c r="KLM7" s="61"/>
      <c r="KLN7" s="61"/>
      <c r="KLO7" s="61"/>
      <c r="KLP7" s="61"/>
      <c r="KLQ7" s="61"/>
      <c r="KLR7" s="61"/>
      <c r="KLS7" s="61"/>
      <c r="KLT7" s="61"/>
      <c r="KLU7" s="61"/>
      <c r="KLV7" s="61"/>
      <c r="KLW7" s="61"/>
      <c r="KLX7" s="61"/>
      <c r="KLY7" s="61"/>
      <c r="KLZ7" s="61"/>
      <c r="KMA7" s="61"/>
      <c r="KMB7" s="61"/>
      <c r="KMC7" s="61"/>
      <c r="KMD7" s="61"/>
      <c r="KME7" s="61"/>
      <c r="KMF7" s="61"/>
      <c r="KMG7" s="61"/>
      <c r="KMH7" s="61"/>
      <c r="KMI7" s="61"/>
      <c r="KMJ7" s="61"/>
      <c r="KMK7" s="61"/>
      <c r="KML7" s="61"/>
      <c r="KMM7" s="61"/>
      <c r="KMN7" s="61"/>
      <c r="KMO7" s="61"/>
      <c r="KMP7" s="61"/>
      <c r="KMQ7" s="61"/>
      <c r="KMR7" s="61"/>
      <c r="KMS7" s="61"/>
      <c r="KMT7" s="61"/>
      <c r="KMU7" s="61"/>
      <c r="KMV7" s="61"/>
      <c r="KMW7" s="61"/>
      <c r="KMX7" s="61"/>
      <c r="KMY7" s="61"/>
      <c r="KMZ7" s="61"/>
      <c r="KNA7" s="61"/>
      <c r="KNB7" s="61"/>
      <c r="KNC7" s="61"/>
      <c r="KND7" s="61"/>
      <c r="KNE7" s="61"/>
      <c r="KNF7" s="61"/>
      <c r="KNG7" s="61"/>
      <c r="KNH7" s="61"/>
      <c r="KNI7" s="61"/>
      <c r="KNJ7" s="61"/>
      <c r="KNK7" s="61"/>
      <c r="KNL7" s="61"/>
      <c r="KNM7" s="61"/>
      <c r="KNN7" s="61"/>
      <c r="KNO7" s="61"/>
      <c r="KNP7" s="61"/>
      <c r="KNQ7" s="61"/>
      <c r="KNR7" s="61"/>
      <c r="KNS7" s="61"/>
      <c r="KNT7" s="61"/>
      <c r="KNU7" s="61"/>
      <c r="KNV7" s="61"/>
      <c r="KNW7" s="61"/>
      <c r="KNX7" s="61"/>
      <c r="KNY7" s="61"/>
      <c r="KNZ7" s="61"/>
      <c r="KOA7" s="61"/>
      <c r="KOB7" s="61"/>
      <c r="KOC7" s="61"/>
      <c r="KOD7" s="61"/>
      <c r="KOE7" s="61"/>
      <c r="KOF7" s="61"/>
      <c r="KOG7" s="61"/>
      <c r="KOH7" s="61"/>
      <c r="KOI7" s="61"/>
      <c r="KOJ7" s="61"/>
      <c r="KOK7" s="61"/>
      <c r="KOL7" s="61"/>
      <c r="KOM7" s="61"/>
      <c r="KON7" s="61"/>
      <c r="KOO7" s="61"/>
      <c r="KOP7" s="61"/>
      <c r="KOQ7" s="61"/>
      <c r="KOR7" s="61"/>
      <c r="KOS7" s="61"/>
      <c r="KOT7" s="61"/>
      <c r="KOU7" s="61"/>
      <c r="KOV7" s="61"/>
      <c r="KOW7" s="61"/>
      <c r="KOX7" s="61"/>
      <c r="KOY7" s="61"/>
      <c r="KOZ7" s="61"/>
      <c r="KPA7" s="61"/>
      <c r="KPB7" s="61"/>
      <c r="KPC7" s="61"/>
      <c r="KPD7" s="61"/>
      <c r="KPE7" s="61"/>
      <c r="KPF7" s="61"/>
      <c r="KPG7" s="61"/>
      <c r="KPH7" s="61"/>
      <c r="KPI7" s="61"/>
      <c r="KPJ7" s="61"/>
      <c r="KPK7" s="61"/>
      <c r="KPL7" s="61"/>
      <c r="KPM7" s="61"/>
      <c r="KPN7" s="61"/>
      <c r="KPO7" s="61"/>
      <c r="KPP7" s="61"/>
      <c r="KPQ7" s="61"/>
      <c r="KPR7" s="61"/>
      <c r="KPS7" s="61"/>
      <c r="KPT7" s="61"/>
      <c r="KPU7" s="61"/>
      <c r="KPV7" s="61"/>
      <c r="KPW7" s="61"/>
      <c r="KPX7" s="61"/>
      <c r="KPY7" s="61"/>
      <c r="KPZ7" s="61"/>
      <c r="KQA7" s="61"/>
      <c r="KQB7" s="61"/>
      <c r="KQC7" s="61"/>
      <c r="KQD7" s="61"/>
      <c r="KQE7" s="61"/>
      <c r="KQF7" s="61"/>
      <c r="KQG7" s="61"/>
      <c r="KQH7" s="61"/>
      <c r="KQI7" s="61"/>
      <c r="KQJ7" s="61"/>
      <c r="KQK7" s="61"/>
      <c r="KQL7" s="61"/>
      <c r="KQM7" s="61"/>
      <c r="KQN7" s="61"/>
      <c r="KQO7" s="61"/>
      <c r="KQP7" s="61"/>
      <c r="KQQ7" s="61"/>
      <c r="KQR7" s="61"/>
      <c r="KQS7" s="61"/>
      <c r="KQT7" s="61"/>
      <c r="KQU7" s="61"/>
      <c r="KQV7" s="61"/>
      <c r="KQW7" s="61"/>
      <c r="KQX7" s="61"/>
      <c r="KQY7" s="61"/>
      <c r="KQZ7" s="61"/>
      <c r="KRA7" s="61"/>
      <c r="KRB7" s="61"/>
      <c r="KRC7" s="61"/>
      <c r="KRD7" s="61"/>
      <c r="KRE7" s="61"/>
      <c r="KRF7" s="61"/>
      <c r="KRG7" s="61"/>
      <c r="KRH7" s="61"/>
      <c r="KRI7" s="61"/>
      <c r="KRJ7" s="61"/>
      <c r="KRK7" s="61"/>
      <c r="KRL7" s="61"/>
      <c r="KRM7" s="61"/>
      <c r="KRN7" s="61"/>
      <c r="KRO7" s="61"/>
      <c r="KRP7" s="61"/>
      <c r="KRQ7" s="61"/>
      <c r="KRR7" s="61"/>
      <c r="KRS7" s="61"/>
      <c r="KRT7" s="61"/>
      <c r="KRU7" s="61"/>
      <c r="KRV7" s="61"/>
      <c r="KRW7" s="61"/>
      <c r="KRX7" s="61"/>
      <c r="KRY7" s="61"/>
      <c r="KRZ7" s="61"/>
      <c r="KSA7" s="61"/>
      <c r="KSB7" s="61"/>
      <c r="KSC7" s="61"/>
      <c r="KSD7" s="61"/>
      <c r="KSE7" s="61"/>
      <c r="KSF7" s="61"/>
      <c r="KSG7" s="61"/>
      <c r="KSH7" s="61"/>
      <c r="KSI7" s="61"/>
      <c r="KSJ7" s="61"/>
      <c r="KSK7" s="61"/>
      <c r="KSL7" s="61"/>
      <c r="KSM7" s="61"/>
      <c r="KSN7" s="61"/>
      <c r="KSO7" s="61"/>
      <c r="KSP7" s="61"/>
      <c r="KSQ7" s="61"/>
      <c r="KSR7" s="61"/>
      <c r="KSS7" s="61"/>
      <c r="KST7" s="61"/>
      <c r="KSU7" s="61"/>
      <c r="KSV7" s="61"/>
      <c r="KSW7" s="61"/>
      <c r="KSX7" s="61"/>
      <c r="KSY7" s="61"/>
      <c r="KSZ7" s="61"/>
      <c r="KTA7" s="61"/>
      <c r="KTB7" s="61"/>
      <c r="KTC7" s="61"/>
      <c r="KTD7" s="61"/>
      <c r="KTE7" s="61"/>
      <c r="KTF7" s="61"/>
      <c r="KTG7" s="61"/>
      <c r="KTH7" s="61"/>
      <c r="KTI7" s="61"/>
      <c r="KTJ7" s="61"/>
      <c r="KTK7" s="61"/>
      <c r="KTL7" s="61"/>
      <c r="KTM7" s="61"/>
      <c r="KTN7" s="61"/>
      <c r="KTO7" s="61"/>
      <c r="KTP7" s="61"/>
      <c r="KTQ7" s="61"/>
      <c r="KTR7" s="61"/>
      <c r="KTS7" s="61"/>
      <c r="KTT7" s="61"/>
      <c r="KTU7" s="61"/>
      <c r="KTV7" s="61"/>
      <c r="KTW7" s="61"/>
      <c r="KTX7" s="61"/>
      <c r="KTY7" s="61"/>
      <c r="KTZ7" s="61"/>
      <c r="KUA7" s="61"/>
      <c r="KUB7" s="61"/>
      <c r="KUC7" s="61"/>
      <c r="KUD7" s="61"/>
      <c r="KUE7" s="61"/>
      <c r="KUF7" s="61"/>
      <c r="KUG7" s="61"/>
      <c r="KUH7" s="61"/>
      <c r="KUI7" s="61"/>
      <c r="KUJ7" s="61"/>
      <c r="KUK7" s="61"/>
      <c r="KUL7" s="61"/>
      <c r="KUM7" s="61"/>
      <c r="KUN7" s="61"/>
      <c r="KUO7" s="61"/>
      <c r="KUP7" s="61"/>
      <c r="KUQ7" s="61"/>
      <c r="KUR7" s="61"/>
      <c r="KUS7" s="61"/>
      <c r="KUT7" s="61"/>
      <c r="KUU7" s="61"/>
      <c r="KUV7" s="61"/>
      <c r="KUW7" s="61"/>
      <c r="KUX7" s="61"/>
      <c r="KUY7" s="61"/>
      <c r="KUZ7" s="61"/>
      <c r="KVA7" s="61"/>
      <c r="KVB7" s="61"/>
      <c r="KVC7" s="61"/>
      <c r="KVD7" s="61"/>
      <c r="KVE7" s="61"/>
      <c r="KVF7" s="61"/>
      <c r="KVG7" s="61"/>
      <c r="KVH7" s="61"/>
      <c r="KVI7" s="61"/>
      <c r="KVJ7" s="61"/>
      <c r="KVK7" s="61"/>
      <c r="KVL7" s="61"/>
      <c r="KVM7" s="61"/>
      <c r="KVN7" s="61"/>
      <c r="KVO7" s="61"/>
      <c r="KVP7" s="61"/>
      <c r="KVQ7" s="61"/>
      <c r="KVR7" s="61"/>
      <c r="KVS7" s="61"/>
      <c r="KVT7" s="61"/>
      <c r="KVU7" s="61"/>
      <c r="KVV7" s="61"/>
      <c r="KVW7" s="61"/>
      <c r="KVX7" s="61"/>
      <c r="KVY7" s="61"/>
      <c r="KVZ7" s="61"/>
      <c r="KWA7" s="61"/>
      <c r="KWB7" s="61"/>
      <c r="KWC7" s="61"/>
      <c r="KWD7" s="61"/>
      <c r="KWE7" s="61"/>
      <c r="KWF7" s="61"/>
      <c r="KWG7" s="61"/>
      <c r="KWH7" s="61"/>
      <c r="KWI7" s="61"/>
      <c r="KWJ7" s="61"/>
      <c r="KWK7" s="61"/>
      <c r="KWL7" s="61"/>
      <c r="KWM7" s="61"/>
      <c r="KWN7" s="61"/>
      <c r="KWO7" s="61"/>
      <c r="KWP7" s="61"/>
      <c r="KWQ7" s="61"/>
      <c r="KWR7" s="61"/>
      <c r="KWS7" s="61"/>
      <c r="KWT7" s="61"/>
      <c r="KWU7" s="61"/>
      <c r="KWV7" s="61"/>
      <c r="KWW7" s="61"/>
      <c r="KWX7" s="61"/>
      <c r="KWY7" s="61"/>
      <c r="KWZ7" s="61"/>
      <c r="KXA7" s="61"/>
      <c r="KXB7" s="61"/>
      <c r="KXC7" s="61"/>
      <c r="KXD7" s="61"/>
      <c r="KXE7" s="61"/>
      <c r="KXF7" s="61"/>
      <c r="KXG7" s="61"/>
      <c r="KXH7" s="61"/>
      <c r="KXI7" s="61"/>
      <c r="KXJ7" s="61"/>
      <c r="KXK7" s="61"/>
      <c r="KXL7" s="61"/>
      <c r="KXM7" s="61"/>
      <c r="KXN7" s="61"/>
      <c r="KXO7" s="61"/>
      <c r="KXP7" s="61"/>
      <c r="KXQ7" s="61"/>
      <c r="KXR7" s="61"/>
      <c r="KXS7" s="61"/>
      <c r="KXT7" s="61"/>
      <c r="KXU7" s="61"/>
      <c r="KXV7" s="61"/>
      <c r="KXW7" s="61"/>
      <c r="KXX7" s="61"/>
      <c r="KXY7" s="61"/>
      <c r="KXZ7" s="61"/>
      <c r="KYA7" s="61"/>
      <c r="KYB7" s="61"/>
      <c r="KYC7" s="61"/>
      <c r="KYD7" s="61"/>
      <c r="KYE7" s="61"/>
      <c r="KYF7" s="61"/>
      <c r="KYG7" s="61"/>
      <c r="KYH7" s="61"/>
      <c r="KYI7" s="61"/>
      <c r="KYJ7" s="61"/>
      <c r="KYK7" s="61"/>
      <c r="KYL7" s="61"/>
      <c r="KYM7" s="61"/>
      <c r="KYN7" s="61"/>
      <c r="KYO7" s="61"/>
      <c r="KYP7" s="61"/>
      <c r="KYQ7" s="61"/>
      <c r="KYR7" s="61"/>
      <c r="KYS7" s="61"/>
      <c r="KYT7" s="61"/>
      <c r="KYU7" s="61"/>
      <c r="KYV7" s="61"/>
      <c r="KYW7" s="61"/>
      <c r="KYX7" s="61"/>
      <c r="KYY7" s="61"/>
      <c r="KYZ7" s="61"/>
      <c r="KZA7" s="61"/>
      <c r="KZB7" s="61"/>
      <c r="KZC7" s="61"/>
      <c r="KZD7" s="61"/>
      <c r="KZE7" s="61"/>
      <c r="KZF7" s="61"/>
      <c r="KZG7" s="61"/>
      <c r="KZH7" s="61"/>
      <c r="KZI7" s="61"/>
      <c r="KZJ7" s="61"/>
      <c r="KZK7" s="61"/>
      <c r="KZL7" s="61"/>
      <c r="KZM7" s="61"/>
      <c r="KZN7" s="61"/>
      <c r="KZO7" s="61"/>
      <c r="KZP7" s="61"/>
      <c r="KZQ7" s="61"/>
      <c r="KZR7" s="61"/>
      <c r="KZS7" s="61"/>
      <c r="KZT7" s="61"/>
      <c r="KZU7" s="61"/>
      <c r="KZV7" s="61"/>
      <c r="KZW7" s="61"/>
      <c r="KZX7" s="61"/>
      <c r="KZY7" s="61"/>
      <c r="KZZ7" s="61"/>
      <c r="LAA7" s="61"/>
      <c r="LAB7" s="61"/>
      <c r="LAC7" s="61"/>
      <c r="LAD7" s="61"/>
      <c r="LAE7" s="61"/>
      <c r="LAF7" s="61"/>
      <c r="LAG7" s="61"/>
      <c r="LAH7" s="61"/>
      <c r="LAI7" s="61"/>
      <c r="LAJ7" s="61"/>
      <c r="LAK7" s="61"/>
      <c r="LAL7" s="61"/>
      <c r="LAM7" s="61"/>
      <c r="LAN7" s="61"/>
      <c r="LAO7" s="61"/>
      <c r="LAP7" s="61"/>
      <c r="LAQ7" s="61"/>
      <c r="LAR7" s="61"/>
      <c r="LAS7" s="61"/>
      <c r="LAT7" s="61"/>
      <c r="LAU7" s="61"/>
      <c r="LAV7" s="61"/>
      <c r="LAW7" s="61"/>
      <c r="LAX7" s="61"/>
      <c r="LAY7" s="61"/>
      <c r="LAZ7" s="61"/>
      <c r="LBA7" s="61"/>
      <c r="LBB7" s="61"/>
      <c r="LBC7" s="61"/>
      <c r="LBD7" s="61"/>
      <c r="LBE7" s="61"/>
      <c r="LBF7" s="61"/>
      <c r="LBG7" s="61"/>
      <c r="LBH7" s="61"/>
      <c r="LBI7" s="61"/>
      <c r="LBJ7" s="61"/>
      <c r="LBK7" s="61"/>
      <c r="LBL7" s="61"/>
      <c r="LBM7" s="61"/>
      <c r="LBN7" s="61"/>
      <c r="LBO7" s="61"/>
      <c r="LBP7" s="61"/>
      <c r="LBQ7" s="61"/>
      <c r="LBR7" s="61"/>
      <c r="LBS7" s="61"/>
      <c r="LBT7" s="61"/>
      <c r="LBU7" s="61"/>
      <c r="LBV7" s="61"/>
      <c r="LBW7" s="61"/>
      <c r="LBX7" s="61"/>
      <c r="LBY7" s="61"/>
      <c r="LBZ7" s="61"/>
      <c r="LCA7" s="61"/>
      <c r="LCB7" s="61"/>
      <c r="LCC7" s="61"/>
      <c r="LCD7" s="61"/>
      <c r="LCE7" s="61"/>
      <c r="LCF7" s="61"/>
      <c r="LCG7" s="61"/>
      <c r="LCH7" s="61"/>
      <c r="LCI7" s="61"/>
      <c r="LCJ7" s="61"/>
      <c r="LCK7" s="61"/>
      <c r="LCL7" s="61"/>
      <c r="LCM7" s="61"/>
      <c r="LCN7" s="61"/>
      <c r="LCO7" s="61"/>
      <c r="LCP7" s="61"/>
      <c r="LCQ7" s="61"/>
      <c r="LCR7" s="61"/>
      <c r="LCS7" s="61"/>
      <c r="LCT7" s="61"/>
      <c r="LCU7" s="61"/>
      <c r="LCV7" s="61"/>
      <c r="LCW7" s="61"/>
      <c r="LCX7" s="61"/>
      <c r="LCY7" s="61"/>
      <c r="LCZ7" s="61"/>
      <c r="LDA7" s="61"/>
      <c r="LDB7" s="61"/>
      <c r="LDC7" s="61"/>
      <c r="LDD7" s="61"/>
      <c r="LDE7" s="61"/>
      <c r="LDF7" s="61"/>
      <c r="LDG7" s="61"/>
      <c r="LDH7" s="61"/>
      <c r="LDI7" s="61"/>
      <c r="LDJ7" s="61"/>
      <c r="LDK7" s="61"/>
      <c r="LDL7" s="61"/>
      <c r="LDM7" s="61"/>
      <c r="LDN7" s="61"/>
      <c r="LDO7" s="61"/>
      <c r="LDP7" s="61"/>
      <c r="LDQ7" s="61"/>
      <c r="LDR7" s="61"/>
      <c r="LDS7" s="61"/>
      <c r="LDT7" s="61"/>
      <c r="LDU7" s="61"/>
      <c r="LDV7" s="61"/>
      <c r="LDW7" s="61"/>
      <c r="LDX7" s="61"/>
      <c r="LDY7" s="61"/>
      <c r="LDZ7" s="61"/>
      <c r="LEA7" s="61"/>
      <c r="LEB7" s="61"/>
      <c r="LEC7" s="61"/>
      <c r="LED7" s="61"/>
      <c r="LEE7" s="61"/>
      <c r="LEF7" s="61"/>
      <c r="LEG7" s="61"/>
      <c r="LEH7" s="61"/>
      <c r="LEI7" s="61"/>
      <c r="LEJ7" s="61"/>
      <c r="LEK7" s="61"/>
      <c r="LEL7" s="61"/>
      <c r="LEM7" s="61"/>
      <c r="LEN7" s="61"/>
      <c r="LEO7" s="61"/>
      <c r="LEP7" s="61"/>
      <c r="LEQ7" s="61"/>
      <c r="LER7" s="61"/>
      <c r="LES7" s="61"/>
      <c r="LET7" s="61"/>
      <c r="LEU7" s="61"/>
      <c r="LEV7" s="61"/>
      <c r="LEW7" s="61"/>
      <c r="LEX7" s="61"/>
      <c r="LEY7" s="61"/>
      <c r="LEZ7" s="61"/>
      <c r="LFA7" s="61"/>
      <c r="LFB7" s="61"/>
      <c r="LFC7" s="61"/>
      <c r="LFD7" s="61"/>
      <c r="LFE7" s="61"/>
      <c r="LFF7" s="61"/>
      <c r="LFG7" s="61"/>
      <c r="LFH7" s="61"/>
      <c r="LFI7" s="61"/>
      <c r="LFJ7" s="61"/>
      <c r="LFK7" s="61"/>
      <c r="LFL7" s="61"/>
      <c r="LFM7" s="61"/>
      <c r="LFN7" s="61"/>
      <c r="LFO7" s="61"/>
      <c r="LFP7" s="61"/>
      <c r="LFQ7" s="61"/>
      <c r="LFR7" s="61"/>
      <c r="LFS7" s="61"/>
      <c r="LFT7" s="61"/>
      <c r="LFU7" s="61"/>
      <c r="LFV7" s="61"/>
      <c r="LFW7" s="61"/>
      <c r="LFX7" s="61"/>
      <c r="LFY7" s="61"/>
      <c r="LFZ7" s="61"/>
      <c r="LGA7" s="61"/>
      <c r="LGB7" s="61"/>
      <c r="LGC7" s="61"/>
      <c r="LGD7" s="61"/>
      <c r="LGE7" s="61"/>
      <c r="LGF7" s="61"/>
      <c r="LGG7" s="61"/>
      <c r="LGH7" s="61"/>
      <c r="LGI7" s="61"/>
      <c r="LGJ7" s="61"/>
      <c r="LGK7" s="61"/>
      <c r="LGL7" s="61"/>
      <c r="LGM7" s="61"/>
      <c r="LGN7" s="61"/>
      <c r="LGO7" s="61"/>
      <c r="LGP7" s="61"/>
      <c r="LGQ7" s="61"/>
      <c r="LGR7" s="61"/>
      <c r="LGS7" s="61"/>
      <c r="LGT7" s="61"/>
      <c r="LGU7" s="61"/>
      <c r="LGV7" s="61"/>
      <c r="LGW7" s="61"/>
      <c r="LGX7" s="61"/>
      <c r="LGY7" s="61"/>
      <c r="LGZ7" s="61"/>
      <c r="LHA7" s="61"/>
      <c r="LHB7" s="61"/>
      <c r="LHC7" s="61"/>
      <c r="LHD7" s="61"/>
      <c r="LHE7" s="61"/>
      <c r="LHF7" s="61"/>
      <c r="LHG7" s="61"/>
      <c r="LHH7" s="61"/>
      <c r="LHI7" s="61"/>
      <c r="LHJ7" s="61"/>
      <c r="LHK7" s="61"/>
      <c r="LHL7" s="61"/>
      <c r="LHM7" s="61"/>
      <c r="LHN7" s="61"/>
      <c r="LHO7" s="61"/>
      <c r="LHP7" s="61"/>
      <c r="LHQ7" s="61"/>
      <c r="LHR7" s="61"/>
      <c r="LHS7" s="61"/>
      <c r="LHT7" s="61"/>
      <c r="LHU7" s="61"/>
      <c r="LHV7" s="61"/>
      <c r="LHW7" s="61"/>
      <c r="LHX7" s="61"/>
      <c r="LHY7" s="61"/>
      <c r="LHZ7" s="61"/>
      <c r="LIA7" s="61"/>
      <c r="LIB7" s="61"/>
      <c r="LIC7" s="61"/>
      <c r="LID7" s="61"/>
      <c r="LIE7" s="61"/>
      <c r="LIF7" s="61"/>
      <c r="LIG7" s="61"/>
      <c r="LIH7" s="61"/>
      <c r="LII7" s="61"/>
      <c r="LIJ7" s="61"/>
      <c r="LIK7" s="61"/>
      <c r="LIL7" s="61"/>
      <c r="LIM7" s="61"/>
      <c r="LIN7" s="61"/>
      <c r="LIO7" s="61"/>
      <c r="LIP7" s="61"/>
      <c r="LIQ7" s="61"/>
      <c r="LIR7" s="61"/>
      <c r="LIS7" s="61"/>
      <c r="LIT7" s="61"/>
      <c r="LIU7" s="61"/>
      <c r="LIV7" s="61"/>
      <c r="LIW7" s="61"/>
      <c r="LIX7" s="61"/>
      <c r="LIY7" s="61"/>
      <c r="LIZ7" s="61"/>
      <c r="LJA7" s="61"/>
      <c r="LJB7" s="61"/>
      <c r="LJC7" s="61"/>
      <c r="LJD7" s="61"/>
      <c r="LJE7" s="61"/>
      <c r="LJF7" s="61"/>
      <c r="LJG7" s="61"/>
      <c r="LJH7" s="61"/>
      <c r="LJI7" s="61"/>
      <c r="LJJ7" s="61"/>
      <c r="LJK7" s="61"/>
      <c r="LJL7" s="61"/>
      <c r="LJM7" s="61"/>
      <c r="LJN7" s="61"/>
      <c r="LJO7" s="61"/>
      <c r="LJP7" s="61"/>
      <c r="LJQ7" s="61"/>
      <c r="LJR7" s="61"/>
      <c r="LJS7" s="61"/>
      <c r="LJT7" s="61"/>
      <c r="LJU7" s="61"/>
      <c r="LJV7" s="61"/>
      <c r="LJW7" s="61"/>
      <c r="LJX7" s="61"/>
      <c r="LJY7" s="61"/>
      <c r="LJZ7" s="61"/>
      <c r="LKA7" s="61"/>
      <c r="LKB7" s="61"/>
      <c r="LKC7" s="61"/>
      <c r="LKD7" s="61"/>
      <c r="LKE7" s="61"/>
      <c r="LKF7" s="61"/>
      <c r="LKG7" s="61"/>
      <c r="LKH7" s="61"/>
      <c r="LKI7" s="61"/>
      <c r="LKJ7" s="61"/>
      <c r="LKK7" s="61"/>
      <c r="LKL7" s="61"/>
      <c r="LKM7" s="61"/>
      <c r="LKN7" s="61"/>
      <c r="LKO7" s="61"/>
      <c r="LKP7" s="61"/>
      <c r="LKQ7" s="61"/>
      <c r="LKR7" s="61"/>
      <c r="LKS7" s="61"/>
      <c r="LKT7" s="61"/>
      <c r="LKU7" s="61"/>
      <c r="LKV7" s="61"/>
      <c r="LKW7" s="61"/>
      <c r="LKX7" s="61"/>
      <c r="LKY7" s="61"/>
      <c r="LKZ7" s="61"/>
      <c r="LLA7" s="61"/>
      <c r="LLB7" s="61"/>
      <c r="LLC7" s="61"/>
      <c r="LLD7" s="61"/>
      <c r="LLE7" s="61"/>
      <c r="LLF7" s="61"/>
      <c r="LLG7" s="61"/>
      <c r="LLH7" s="61"/>
      <c r="LLI7" s="61"/>
      <c r="LLJ7" s="61"/>
      <c r="LLK7" s="61"/>
      <c r="LLL7" s="61"/>
      <c r="LLM7" s="61"/>
      <c r="LLN7" s="61"/>
      <c r="LLO7" s="61"/>
      <c r="LLP7" s="61"/>
      <c r="LLQ7" s="61"/>
      <c r="LLR7" s="61"/>
      <c r="LLS7" s="61"/>
      <c r="LLT7" s="61"/>
      <c r="LLU7" s="61"/>
      <c r="LLV7" s="61"/>
      <c r="LLW7" s="61"/>
      <c r="LLX7" s="61"/>
      <c r="LLY7" s="61"/>
      <c r="LLZ7" s="61"/>
      <c r="LMA7" s="61"/>
      <c r="LMB7" s="61"/>
      <c r="LMC7" s="61"/>
      <c r="LMD7" s="61"/>
      <c r="LME7" s="61"/>
      <c r="LMF7" s="61"/>
      <c r="LMG7" s="61"/>
      <c r="LMH7" s="61"/>
      <c r="LMI7" s="61"/>
      <c r="LMJ7" s="61"/>
      <c r="LMK7" s="61"/>
      <c r="LML7" s="61"/>
      <c r="LMM7" s="61"/>
      <c r="LMN7" s="61"/>
      <c r="LMO7" s="61"/>
      <c r="LMP7" s="61"/>
      <c r="LMQ7" s="61"/>
      <c r="LMR7" s="61"/>
      <c r="LMS7" s="61"/>
      <c r="LMT7" s="61"/>
      <c r="LMU7" s="61"/>
      <c r="LMV7" s="61"/>
      <c r="LMW7" s="61"/>
      <c r="LMX7" s="61"/>
      <c r="LMY7" s="61"/>
      <c r="LMZ7" s="61"/>
      <c r="LNA7" s="61"/>
      <c r="LNB7" s="61"/>
      <c r="LNC7" s="61"/>
      <c r="LND7" s="61"/>
      <c r="LNE7" s="61"/>
      <c r="LNF7" s="61"/>
      <c r="LNG7" s="61"/>
      <c r="LNH7" s="61"/>
      <c r="LNI7" s="61"/>
      <c r="LNJ7" s="61"/>
      <c r="LNK7" s="61"/>
      <c r="LNL7" s="61"/>
      <c r="LNM7" s="61"/>
      <c r="LNN7" s="61"/>
      <c r="LNO7" s="61"/>
      <c r="LNP7" s="61"/>
      <c r="LNQ7" s="61"/>
      <c r="LNR7" s="61"/>
      <c r="LNS7" s="61"/>
      <c r="LNT7" s="61"/>
      <c r="LNU7" s="61"/>
      <c r="LNV7" s="61"/>
      <c r="LNW7" s="61"/>
      <c r="LNX7" s="61"/>
      <c r="LNY7" s="61"/>
      <c r="LNZ7" s="61"/>
      <c r="LOA7" s="61"/>
      <c r="LOB7" s="61"/>
      <c r="LOC7" s="61"/>
      <c r="LOD7" s="61"/>
      <c r="LOE7" s="61"/>
      <c r="LOF7" s="61"/>
      <c r="LOG7" s="61"/>
      <c r="LOH7" s="61"/>
      <c r="LOI7" s="61"/>
      <c r="LOJ7" s="61"/>
      <c r="LOK7" s="61"/>
      <c r="LOL7" s="61"/>
      <c r="LOM7" s="61"/>
      <c r="LON7" s="61"/>
      <c r="LOO7" s="61"/>
      <c r="LOP7" s="61"/>
      <c r="LOQ7" s="61"/>
      <c r="LOR7" s="61"/>
      <c r="LOS7" s="61"/>
      <c r="LOT7" s="61"/>
      <c r="LOU7" s="61"/>
      <c r="LOV7" s="61"/>
      <c r="LOW7" s="61"/>
      <c r="LOX7" s="61"/>
      <c r="LOY7" s="61"/>
      <c r="LOZ7" s="61"/>
      <c r="LPA7" s="61"/>
      <c r="LPB7" s="61"/>
      <c r="LPC7" s="61"/>
      <c r="LPD7" s="61"/>
      <c r="LPE7" s="61"/>
      <c r="LPF7" s="61"/>
      <c r="LPG7" s="61"/>
      <c r="LPH7" s="61"/>
      <c r="LPI7" s="61"/>
      <c r="LPJ7" s="61"/>
      <c r="LPK7" s="61"/>
      <c r="LPL7" s="61"/>
      <c r="LPM7" s="61"/>
      <c r="LPN7" s="61"/>
      <c r="LPO7" s="61"/>
      <c r="LPP7" s="61"/>
      <c r="LPQ7" s="61"/>
      <c r="LPR7" s="61"/>
      <c r="LPS7" s="61"/>
      <c r="LPT7" s="61"/>
      <c r="LPU7" s="61"/>
      <c r="LPV7" s="61"/>
      <c r="LPW7" s="61"/>
      <c r="LPX7" s="61"/>
      <c r="LPY7" s="61"/>
      <c r="LPZ7" s="61"/>
      <c r="LQA7" s="61"/>
      <c r="LQB7" s="61"/>
      <c r="LQC7" s="61"/>
      <c r="LQD7" s="61"/>
      <c r="LQE7" s="61"/>
      <c r="LQF7" s="61"/>
      <c r="LQG7" s="61"/>
      <c r="LQH7" s="61"/>
      <c r="LQI7" s="61"/>
      <c r="LQJ7" s="61"/>
      <c r="LQK7" s="61"/>
      <c r="LQL7" s="61"/>
      <c r="LQM7" s="61"/>
      <c r="LQN7" s="61"/>
      <c r="LQO7" s="61"/>
      <c r="LQP7" s="61"/>
      <c r="LQQ7" s="61"/>
      <c r="LQR7" s="61"/>
      <c r="LQS7" s="61"/>
      <c r="LQT7" s="61"/>
      <c r="LQU7" s="61"/>
      <c r="LQV7" s="61"/>
      <c r="LQW7" s="61"/>
      <c r="LQX7" s="61"/>
      <c r="LQY7" s="61"/>
      <c r="LQZ7" s="61"/>
      <c r="LRA7" s="61"/>
      <c r="LRB7" s="61"/>
      <c r="LRC7" s="61"/>
      <c r="LRD7" s="61"/>
      <c r="LRE7" s="61"/>
      <c r="LRF7" s="61"/>
      <c r="LRG7" s="61"/>
      <c r="LRH7" s="61"/>
      <c r="LRI7" s="61"/>
      <c r="LRJ7" s="61"/>
      <c r="LRK7" s="61"/>
      <c r="LRL7" s="61"/>
      <c r="LRM7" s="61"/>
      <c r="LRN7" s="61"/>
      <c r="LRO7" s="61"/>
      <c r="LRP7" s="61"/>
      <c r="LRQ7" s="61"/>
      <c r="LRR7" s="61"/>
      <c r="LRS7" s="61"/>
      <c r="LRT7" s="61"/>
      <c r="LRU7" s="61"/>
      <c r="LRV7" s="61"/>
      <c r="LRW7" s="61"/>
      <c r="LRX7" s="61"/>
      <c r="LRY7" s="61"/>
      <c r="LRZ7" s="61"/>
      <c r="LSA7" s="61"/>
      <c r="LSB7" s="61"/>
      <c r="LSC7" s="61"/>
      <c r="LSD7" s="61"/>
      <c r="LSE7" s="61"/>
      <c r="LSF7" s="61"/>
      <c r="LSG7" s="61"/>
      <c r="LSH7" s="61"/>
      <c r="LSI7" s="61"/>
      <c r="LSJ7" s="61"/>
      <c r="LSK7" s="61"/>
      <c r="LSL7" s="61"/>
      <c r="LSM7" s="61"/>
      <c r="LSN7" s="61"/>
      <c r="LSO7" s="61"/>
      <c r="LSP7" s="61"/>
      <c r="LSQ7" s="61"/>
      <c r="LSR7" s="61"/>
      <c r="LSS7" s="61"/>
      <c r="LST7" s="61"/>
      <c r="LSU7" s="61"/>
      <c r="LSV7" s="61"/>
      <c r="LSW7" s="61"/>
      <c r="LSX7" s="61"/>
      <c r="LSY7" s="61"/>
      <c r="LSZ7" s="61"/>
      <c r="LTA7" s="61"/>
      <c r="LTB7" s="61"/>
      <c r="LTC7" s="61"/>
      <c r="LTD7" s="61"/>
      <c r="LTE7" s="61"/>
      <c r="LTF7" s="61"/>
      <c r="LTG7" s="61"/>
      <c r="LTH7" s="61"/>
      <c r="LTI7" s="61"/>
      <c r="LTJ7" s="61"/>
      <c r="LTK7" s="61"/>
      <c r="LTL7" s="61"/>
      <c r="LTM7" s="61"/>
      <c r="LTN7" s="61"/>
      <c r="LTO7" s="61"/>
      <c r="LTP7" s="61"/>
      <c r="LTQ7" s="61"/>
      <c r="LTR7" s="61"/>
      <c r="LTS7" s="61"/>
      <c r="LTT7" s="61"/>
      <c r="LTU7" s="61"/>
      <c r="LTV7" s="61"/>
      <c r="LTW7" s="61"/>
      <c r="LTX7" s="61"/>
      <c r="LTY7" s="61"/>
      <c r="LTZ7" s="61"/>
      <c r="LUA7" s="61"/>
      <c r="LUB7" s="61"/>
      <c r="LUC7" s="61"/>
      <c r="LUD7" s="61"/>
      <c r="LUE7" s="61"/>
      <c r="LUF7" s="61"/>
      <c r="LUG7" s="61"/>
      <c r="LUH7" s="61"/>
      <c r="LUI7" s="61"/>
      <c r="LUJ7" s="61"/>
      <c r="LUK7" s="61"/>
      <c r="LUL7" s="61"/>
      <c r="LUM7" s="61"/>
      <c r="LUN7" s="61"/>
      <c r="LUO7" s="61"/>
      <c r="LUP7" s="61"/>
      <c r="LUQ7" s="61"/>
      <c r="LUR7" s="61"/>
      <c r="LUS7" s="61"/>
      <c r="LUT7" s="61"/>
      <c r="LUU7" s="61"/>
      <c r="LUV7" s="61"/>
      <c r="LUW7" s="61"/>
      <c r="LUX7" s="61"/>
      <c r="LUY7" s="61"/>
      <c r="LUZ7" s="61"/>
      <c r="LVA7" s="61"/>
      <c r="LVB7" s="61"/>
      <c r="LVC7" s="61"/>
      <c r="LVD7" s="61"/>
      <c r="LVE7" s="61"/>
      <c r="LVF7" s="61"/>
      <c r="LVG7" s="61"/>
      <c r="LVH7" s="61"/>
      <c r="LVI7" s="61"/>
      <c r="LVJ7" s="61"/>
      <c r="LVK7" s="61"/>
      <c r="LVL7" s="61"/>
      <c r="LVM7" s="61"/>
      <c r="LVN7" s="61"/>
      <c r="LVO7" s="61"/>
      <c r="LVP7" s="61"/>
      <c r="LVQ7" s="61"/>
      <c r="LVR7" s="61"/>
      <c r="LVS7" s="61"/>
      <c r="LVT7" s="61"/>
      <c r="LVU7" s="61"/>
      <c r="LVV7" s="61"/>
      <c r="LVW7" s="61"/>
      <c r="LVX7" s="61"/>
      <c r="LVY7" s="61"/>
      <c r="LVZ7" s="61"/>
      <c r="LWA7" s="61"/>
      <c r="LWB7" s="61"/>
      <c r="LWC7" s="61"/>
      <c r="LWD7" s="61"/>
      <c r="LWE7" s="61"/>
      <c r="LWF7" s="61"/>
      <c r="LWG7" s="61"/>
      <c r="LWH7" s="61"/>
      <c r="LWI7" s="61"/>
      <c r="LWJ7" s="61"/>
      <c r="LWK7" s="61"/>
      <c r="LWL7" s="61"/>
      <c r="LWM7" s="61"/>
      <c r="LWN7" s="61"/>
      <c r="LWO7" s="61"/>
      <c r="LWP7" s="61"/>
      <c r="LWQ7" s="61"/>
      <c r="LWR7" s="61"/>
      <c r="LWS7" s="61"/>
      <c r="LWT7" s="61"/>
      <c r="LWU7" s="61"/>
      <c r="LWV7" s="61"/>
      <c r="LWW7" s="61"/>
      <c r="LWX7" s="61"/>
      <c r="LWY7" s="61"/>
      <c r="LWZ7" s="61"/>
      <c r="LXA7" s="61"/>
      <c r="LXB7" s="61"/>
      <c r="LXC7" s="61"/>
      <c r="LXD7" s="61"/>
      <c r="LXE7" s="61"/>
      <c r="LXF7" s="61"/>
      <c r="LXG7" s="61"/>
      <c r="LXH7" s="61"/>
      <c r="LXI7" s="61"/>
      <c r="LXJ7" s="61"/>
      <c r="LXK7" s="61"/>
      <c r="LXL7" s="61"/>
      <c r="LXM7" s="61"/>
      <c r="LXN7" s="61"/>
      <c r="LXO7" s="61"/>
      <c r="LXP7" s="61"/>
      <c r="LXQ7" s="61"/>
      <c r="LXR7" s="61"/>
      <c r="LXS7" s="61"/>
      <c r="LXT7" s="61"/>
      <c r="LXU7" s="61"/>
      <c r="LXV7" s="61"/>
      <c r="LXW7" s="61"/>
      <c r="LXX7" s="61"/>
      <c r="LXY7" s="61"/>
      <c r="LXZ7" s="61"/>
      <c r="LYA7" s="61"/>
      <c r="LYB7" s="61"/>
      <c r="LYC7" s="61"/>
      <c r="LYD7" s="61"/>
      <c r="LYE7" s="61"/>
      <c r="LYF7" s="61"/>
      <c r="LYG7" s="61"/>
      <c r="LYH7" s="61"/>
      <c r="LYI7" s="61"/>
      <c r="LYJ7" s="61"/>
      <c r="LYK7" s="61"/>
      <c r="LYL7" s="61"/>
      <c r="LYM7" s="61"/>
      <c r="LYN7" s="61"/>
      <c r="LYO7" s="61"/>
      <c r="LYP7" s="61"/>
      <c r="LYQ7" s="61"/>
      <c r="LYR7" s="61"/>
      <c r="LYS7" s="61"/>
      <c r="LYT7" s="61"/>
      <c r="LYU7" s="61"/>
      <c r="LYV7" s="61"/>
      <c r="LYW7" s="61"/>
      <c r="LYX7" s="61"/>
      <c r="LYY7" s="61"/>
      <c r="LYZ7" s="61"/>
      <c r="LZA7" s="61"/>
      <c r="LZB7" s="61"/>
      <c r="LZC7" s="61"/>
      <c r="LZD7" s="61"/>
      <c r="LZE7" s="61"/>
      <c r="LZF7" s="61"/>
      <c r="LZG7" s="61"/>
      <c r="LZH7" s="61"/>
      <c r="LZI7" s="61"/>
      <c r="LZJ7" s="61"/>
      <c r="LZK7" s="61"/>
      <c r="LZL7" s="61"/>
      <c r="LZM7" s="61"/>
      <c r="LZN7" s="61"/>
      <c r="LZO7" s="61"/>
      <c r="LZP7" s="61"/>
      <c r="LZQ7" s="61"/>
      <c r="LZR7" s="61"/>
      <c r="LZS7" s="61"/>
      <c r="LZT7" s="61"/>
      <c r="LZU7" s="61"/>
      <c r="LZV7" s="61"/>
      <c r="LZW7" s="61"/>
      <c r="LZX7" s="61"/>
      <c r="LZY7" s="61"/>
      <c r="LZZ7" s="61"/>
      <c r="MAA7" s="61"/>
      <c r="MAB7" s="61"/>
      <c r="MAC7" s="61"/>
      <c r="MAD7" s="61"/>
      <c r="MAE7" s="61"/>
      <c r="MAF7" s="61"/>
      <c r="MAG7" s="61"/>
      <c r="MAH7" s="61"/>
      <c r="MAI7" s="61"/>
      <c r="MAJ7" s="61"/>
      <c r="MAK7" s="61"/>
      <c r="MAL7" s="61"/>
      <c r="MAM7" s="61"/>
      <c r="MAN7" s="61"/>
      <c r="MAO7" s="61"/>
      <c r="MAP7" s="61"/>
      <c r="MAQ7" s="61"/>
      <c r="MAR7" s="61"/>
      <c r="MAS7" s="61"/>
      <c r="MAT7" s="61"/>
      <c r="MAU7" s="61"/>
      <c r="MAV7" s="61"/>
      <c r="MAW7" s="61"/>
      <c r="MAX7" s="61"/>
      <c r="MAY7" s="61"/>
      <c r="MAZ7" s="61"/>
      <c r="MBA7" s="61"/>
      <c r="MBB7" s="61"/>
      <c r="MBC7" s="61"/>
      <c r="MBD7" s="61"/>
      <c r="MBE7" s="61"/>
      <c r="MBF7" s="61"/>
      <c r="MBG7" s="61"/>
      <c r="MBH7" s="61"/>
      <c r="MBI7" s="61"/>
      <c r="MBJ7" s="61"/>
      <c r="MBK7" s="61"/>
      <c r="MBL7" s="61"/>
      <c r="MBM7" s="61"/>
      <c r="MBN7" s="61"/>
      <c r="MBO7" s="61"/>
      <c r="MBP7" s="61"/>
      <c r="MBQ7" s="61"/>
      <c r="MBR7" s="61"/>
      <c r="MBS7" s="61"/>
      <c r="MBT7" s="61"/>
      <c r="MBU7" s="61"/>
      <c r="MBV7" s="61"/>
      <c r="MBW7" s="61"/>
      <c r="MBX7" s="61"/>
      <c r="MBY7" s="61"/>
      <c r="MBZ7" s="61"/>
      <c r="MCA7" s="61"/>
      <c r="MCB7" s="61"/>
      <c r="MCC7" s="61"/>
      <c r="MCD7" s="61"/>
      <c r="MCE7" s="61"/>
      <c r="MCF7" s="61"/>
      <c r="MCG7" s="61"/>
      <c r="MCH7" s="61"/>
      <c r="MCI7" s="61"/>
      <c r="MCJ7" s="61"/>
      <c r="MCK7" s="61"/>
      <c r="MCL7" s="61"/>
      <c r="MCM7" s="61"/>
      <c r="MCN7" s="61"/>
      <c r="MCO7" s="61"/>
      <c r="MCP7" s="61"/>
      <c r="MCQ7" s="61"/>
      <c r="MCR7" s="61"/>
      <c r="MCS7" s="61"/>
      <c r="MCT7" s="61"/>
      <c r="MCU7" s="61"/>
      <c r="MCV7" s="61"/>
      <c r="MCW7" s="61"/>
      <c r="MCX7" s="61"/>
      <c r="MCY7" s="61"/>
      <c r="MCZ7" s="61"/>
      <c r="MDA7" s="61"/>
      <c r="MDB7" s="61"/>
      <c r="MDC7" s="61"/>
      <c r="MDD7" s="61"/>
      <c r="MDE7" s="61"/>
      <c r="MDF7" s="61"/>
      <c r="MDG7" s="61"/>
      <c r="MDH7" s="61"/>
      <c r="MDI7" s="61"/>
      <c r="MDJ7" s="61"/>
      <c r="MDK7" s="61"/>
      <c r="MDL7" s="61"/>
      <c r="MDM7" s="61"/>
      <c r="MDN7" s="61"/>
      <c r="MDO7" s="61"/>
      <c r="MDP7" s="61"/>
      <c r="MDQ7" s="61"/>
      <c r="MDR7" s="61"/>
      <c r="MDS7" s="61"/>
      <c r="MDT7" s="61"/>
      <c r="MDU7" s="61"/>
      <c r="MDV7" s="61"/>
      <c r="MDW7" s="61"/>
      <c r="MDX7" s="61"/>
      <c r="MDY7" s="61"/>
      <c r="MDZ7" s="61"/>
      <c r="MEA7" s="61"/>
      <c r="MEB7" s="61"/>
      <c r="MEC7" s="61"/>
      <c r="MED7" s="61"/>
      <c r="MEE7" s="61"/>
      <c r="MEF7" s="61"/>
      <c r="MEG7" s="61"/>
      <c r="MEH7" s="61"/>
      <c r="MEI7" s="61"/>
      <c r="MEJ7" s="61"/>
      <c r="MEK7" s="61"/>
      <c r="MEL7" s="61"/>
      <c r="MEM7" s="61"/>
      <c r="MEN7" s="61"/>
      <c r="MEO7" s="61"/>
      <c r="MEP7" s="61"/>
      <c r="MEQ7" s="61"/>
      <c r="MER7" s="61"/>
      <c r="MES7" s="61"/>
      <c r="MET7" s="61"/>
      <c r="MEU7" s="61"/>
      <c r="MEV7" s="61"/>
      <c r="MEW7" s="61"/>
      <c r="MEX7" s="61"/>
      <c r="MEY7" s="61"/>
      <c r="MEZ7" s="61"/>
      <c r="MFA7" s="61"/>
      <c r="MFB7" s="61"/>
      <c r="MFC7" s="61"/>
      <c r="MFD7" s="61"/>
      <c r="MFE7" s="61"/>
      <c r="MFF7" s="61"/>
      <c r="MFG7" s="61"/>
      <c r="MFH7" s="61"/>
      <c r="MFI7" s="61"/>
      <c r="MFJ7" s="61"/>
      <c r="MFK7" s="61"/>
      <c r="MFL7" s="61"/>
      <c r="MFM7" s="61"/>
      <c r="MFN7" s="61"/>
      <c r="MFO7" s="61"/>
      <c r="MFP7" s="61"/>
      <c r="MFQ7" s="61"/>
      <c r="MFR7" s="61"/>
      <c r="MFS7" s="61"/>
      <c r="MFT7" s="61"/>
      <c r="MFU7" s="61"/>
      <c r="MFV7" s="61"/>
      <c r="MFW7" s="61"/>
      <c r="MFX7" s="61"/>
      <c r="MFY7" s="61"/>
      <c r="MFZ7" s="61"/>
      <c r="MGA7" s="61"/>
      <c r="MGB7" s="61"/>
      <c r="MGC7" s="61"/>
      <c r="MGD7" s="61"/>
      <c r="MGE7" s="61"/>
      <c r="MGF7" s="61"/>
      <c r="MGG7" s="61"/>
      <c r="MGH7" s="61"/>
      <c r="MGI7" s="61"/>
      <c r="MGJ7" s="61"/>
      <c r="MGK7" s="61"/>
      <c r="MGL7" s="61"/>
      <c r="MGM7" s="61"/>
      <c r="MGN7" s="61"/>
      <c r="MGO7" s="61"/>
      <c r="MGP7" s="61"/>
      <c r="MGQ7" s="61"/>
      <c r="MGR7" s="61"/>
      <c r="MGS7" s="61"/>
      <c r="MGT7" s="61"/>
      <c r="MGU7" s="61"/>
      <c r="MGV7" s="61"/>
      <c r="MGW7" s="61"/>
      <c r="MGX7" s="61"/>
      <c r="MGY7" s="61"/>
      <c r="MGZ7" s="61"/>
      <c r="MHA7" s="61"/>
      <c r="MHB7" s="61"/>
      <c r="MHC7" s="61"/>
      <c r="MHD7" s="61"/>
      <c r="MHE7" s="61"/>
      <c r="MHF7" s="61"/>
      <c r="MHG7" s="61"/>
      <c r="MHH7" s="61"/>
      <c r="MHI7" s="61"/>
      <c r="MHJ7" s="61"/>
      <c r="MHK7" s="61"/>
      <c r="MHL7" s="61"/>
      <c r="MHM7" s="61"/>
      <c r="MHN7" s="61"/>
      <c r="MHO7" s="61"/>
      <c r="MHP7" s="61"/>
      <c r="MHQ7" s="61"/>
      <c r="MHR7" s="61"/>
      <c r="MHS7" s="61"/>
      <c r="MHT7" s="61"/>
      <c r="MHU7" s="61"/>
      <c r="MHV7" s="61"/>
      <c r="MHW7" s="61"/>
      <c r="MHX7" s="61"/>
      <c r="MHY7" s="61"/>
      <c r="MHZ7" s="61"/>
      <c r="MIA7" s="61"/>
      <c r="MIB7" s="61"/>
      <c r="MIC7" s="61"/>
      <c r="MID7" s="61"/>
      <c r="MIE7" s="61"/>
      <c r="MIF7" s="61"/>
      <c r="MIG7" s="61"/>
      <c r="MIH7" s="61"/>
      <c r="MII7" s="61"/>
      <c r="MIJ7" s="61"/>
      <c r="MIK7" s="61"/>
      <c r="MIL7" s="61"/>
      <c r="MIM7" s="61"/>
      <c r="MIN7" s="61"/>
      <c r="MIO7" s="61"/>
      <c r="MIP7" s="61"/>
      <c r="MIQ7" s="61"/>
      <c r="MIR7" s="61"/>
      <c r="MIS7" s="61"/>
      <c r="MIT7" s="61"/>
      <c r="MIU7" s="61"/>
      <c r="MIV7" s="61"/>
      <c r="MIW7" s="61"/>
      <c r="MIX7" s="61"/>
      <c r="MIY7" s="61"/>
      <c r="MIZ7" s="61"/>
      <c r="MJA7" s="61"/>
      <c r="MJB7" s="61"/>
      <c r="MJC7" s="61"/>
      <c r="MJD7" s="61"/>
      <c r="MJE7" s="61"/>
      <c r="MJF7" s="61"/>
      <c r="MJG7" s="61"/>
      <c r="MJH7" s="61"/>
      <c r="MJI7" s="61"/>
      <c r="MJJ7" s="61"/>
      <c r="MJK7" s="61"/>
      <c r="MJL7" s="61"/>
      <c r="MJM7" s="61"/>
      <c r="MJN7" s="61"/>
      <c r="MJO7" s="61"/>
      <c r="MJP7" s="61"/>
      <c r="MJQ7" s="61"/>
      <c r="MJR7" s="61"/>
      <c r="MJS7" s="61"/>
      <c r="MJT7" s="61"/>
      <c r="MJU7" s="61"/>
      <c r="MJV7" s="61"/>
      <c r="MJW7" s="61"/>
      <c r="MJX7" s="61"/>
      <c r="MJY7" s="61"/>
      <c r="MJZ7" s="61"/>
      <c r="MKA7" s="61"/>
      <c r="MKB7" s="61"/>
      <c r="MKC7" s="61"/>
      <c r="MKD7" s="61"/>
      <c r="MKE7" s="61"/>
      <c r="MKF7" s="61"/>
      <c r="MKG7" s="61"/>
      <c r="MKH7" s="61"/>
      <c r="MKI7" s="61"/>
      <c r="MKJ7" s="61"/>
      <c r="MKK7" s="61"/>
      <c r="MKL7" s="61"/>
      <c r="MKM7" s="61"/>
      <c r="MKN7" s="61"/>
      <c r="MKO7" s="61"/>
      <c r="MKP7" s="61"/>
      <c r="MKQ7" s="61"/>
      <c r="MKR7" s="61"/>
      <c r="MKS7" s="61"/>
      <c r="MKT7" s="61"/>
      <c r="MKU7" s="61"/>
      <c r="MKV7" s="61"/>
      <c r="MKW7" s="61"/>
      <c r="MKX7" s="61"/>
      <c r="MKY7" s="61"/>
      <c r="MKZ7" s="61"/>
      <c r="MLA7" s="61"/>
      <c r="MLB7" s="61"/>
      <c r="MLC7" s="61"/>
      <c r="MLD7" s="61"/>
      <c r="MLE7" s="61"/>
      <c r="MLF7" s="61"/>
      <c r="MLG7" s="61"/>
      <c r="MLH7" s="61"/>
      <c r="MLI7" s="61"/>
      <c r="MLJ7" s="61"/>
      <c r="MLK7" s="61"/>
      <c r="MLL7" s="61"/>
      <c r="MLM7" s="61"/>
      <c r="MLN7" s="61"/>
      <c r="MLO7" s="61"/>
      <c r="MLP7" s="61"/>
      <c r="MLQ7" s="61"/>
      <c r="MLR7" s="61"/>
      <c r="MLS7" s="61"/>
      <c r="MLT7" s="61"/>
      <c r="MLU7" s="61"/>
      <c r="MLV7" s="61"/>
      <c r="MLW7" s="61"/>
      <c r="MLX7" s="61"/>
      <c r="MLY7" s="61"/>
      <c r="MLZ7" s="61"/>
      <c r="MMA7" s="61"/>
      <c r="MMB7" s="61"/>
      <c r="MMC7" s="61"/>
      <c r="MMD7" s="61"/>
      <c r="MME7" s="61"/>
      <c r="MMF7" s="61"/>
      <c r="MMG7" s="61"/>
      <c r="MMH7" s="61"/>
      <c r="MMI7" s="61"/>
      <c r="MMJ7" s="61"/>
      <c r="MMK7" s="61"/>
      <c r="MML7" s="61"/>
      <c r="MMM7" s="61"/>
      <c r="MMN7" s="61"/>
      <c r="MMO7" s="61"/>
      <c r="MMP7" s="61"/>
      <c r="MMQ7" s="61"/>
      <c r="MMR7" s="61"/>
      <c r="MMS7" s="61"/>
      <c r="MMT7" s="61"/>
      <c r="MMU7" s="61"/>
      <c r="MMV7" s="61"/>
      <c r="MMW7" s="61"/>
      <c r="MMX7" s="61"/>
      <c r="MMY7" s="61"/>
      <c r="MMZ7" s="61"/>
      <c r="MNA7" s="61"/>
      <c r="MNB7" s="61"/>
      <c r="MNC7" s="61"/>
      <c r="MND7" s="61"/>
      <c r="MNE7" s="61"/>
      <c r="MNF7" s="61"/>
      <c r="MNG7" s="61"/>
      <c r="MNH7" s="61"/>
      <c r="MNI7" s="61"/>
      <c r="MNJ7" s="61"/>
      <c r="MNK7" s="61"/>
      <c r="MNL7" s="61"/>
      <c r="MNM7" s="61"/>
      <c r="MNN7" s="61"/>
      <c r="MNO7" s="61"/>
      <c r="MNP7" s="61"/>
      <c r="MNQ7" s="61"/>
      <c r="MNR7" s="61"/>
      <c r="MNS7" s="61"/>
      <c r="MNT7" s="61"/>
      <c r="MNU7" s="61"/>
      <c r="MNV7" s="61"/>
      <c r="MNW7" s="61"/>
      <c r="MNX7" s="61"/>
      <c r="MNY7" s="61"/>
      <c r="MNZ7" s="61"/>
      <c r="MOA7" s="61"/>
      <c r="MOB7" s="61"/>
      <c r="MOC7" s="61"/>
      <c r="MOD7" s="61"/>
      <c r="MOE7" s="61"/>
      <c r="MOF7" s="61"/>
      <c r="MOG7" s="61"/>
      <c r="MOH7" s="61"/>
      <c r="MOI7" s="61"/>
      <c r="MOJ7" s="61"/>
      <c r="MOK7" s="61"/>
      <c r="MOL7" s="61"/>
      <c r="MOM7" s="61"/>
      <c r="MON7" s="61"/>
      <c r="MOO7" s="61"/>
      <c r="MOP7" s="61"/>
      <c r="MOQ7" s="61"/>
      <c r="MOR7" s="61"/>
      <c r="MOS7" s="61"/>
      <c r="MOT7" s="61"/>
      <c r="MOU7" s="61"/>
      <c r="MOV7" s="61"/>
      <c r="MOW7" s="61"/>
      <c r="MOX7" s="61"/>
      <c r="MOY7" s="61"/>
      <c r="MOZ7" s="61"/>
      <c r="MPA7" s="61"/>
      <c r="MPB7" s="61"/>
      <c r="MPC7" s="61"/>
      <c r="MPD7" s="61"/>
      <c r="MPE7" s="61"/>
      <c r="MPF7" s="61"/>
      <c r="MPG7" s="61"/>
      <c r="MPH7" s="61"/>
      <c r="MPI7" s="61"/>
      <c r="MPJ7" s="61"/>
      <c r="MPK7" s="61"/>
      <c r="MPL7" s="61"/>
      <c r="MPM7" s="61"/>
      <c r="MPN7" s="61"/>
      <c r="MPO7" s="61"/>
      <c r="MPP7" s="61"/>
      <c r="MPQ7" s="61"/>
      <c r="MPR7" s="61"/>
      <c r="MPS7" s="61"/>
      <c r="MPT7" s="61"/>
      <c r="MPU7" s="61"/>
      <c r="MPV7" s="61"/>
      <c r="MPW7" s="61"/>
      <c r="MPX7" s="61"/>
      <c r="MPY7" s="61"/>
      <c r="MPZ7" s="61"/>
      <c r="MQA7" s="61"/>
      <c r="MQB7" s="61"/>
      <c r="MQC7" s="61"/>
      <c r="MQD7" s="61"/>
      <c r="MQE7" s="61"/>
      <c r="MQF7" s="61"/>
      <c r="MQG7" s="61"/>
      <c r="MQH7" s="61"/>
      <c r="MQI7" s="61"/>
      <c r="MQJ7" s="61"/>
      <c r="MQK7" s="61"/>
      <c r="MQL7" s="61"/>
      <c r="MQM7" s="61"/>
      <c r="MQN7" s="61"/>
      <c r="MQO7" s="61"/>
      <c r="MQP7" s="61"/>
      <c r="MQQ7" s="61"/>
      <c r="MQR7" s="61"/>
      <c r="MQS7" s="61"/>
      <c r="MQT7" s="61"/>
      <c r="MQU7" s="61"/>
      <c r="MQV7" s="61"/>
      <c r="MQW7" s="61"/>
      <c r="MQX7" s="61"/>
      <c r="MQY7" s="61"/>
      <c r="MQZ7" s="61"/>
      <c r="MRA7" s="61"/>
      <c r="MRB7" s="61"/>
      <c r="MRC7" s="61"/>
      <c r="MRD7" s="61"/>
      <c r="MRE7" s="61"/>
      <c r="MRF7" s="61"/>
      <c r="MRG7" s="61"/>
      <c r="MRH7" s="61"/>
      <c r="MRI7" s="61"/>
      <c r="MRJ7" s="61"/>
      <c r="MRK7" s="61"/>
      <c r="MRL7" s="61"/>
      <c r="MRM7" s="61"/>
      <c r="MRN7" s="61"/>
      <c r="MRO7" s="61"/>
      <c r="MRP7" s="61"/>
      <c r="MRQ7" s="61"/>
      <c r="MRR7" s="61"/>
      <c r="MRS7" s="61"/>
      <c r="MRT7" s="61"/>
      <c r="MRU7" s="61"/>
      <c r="MRV7" s="61"/>
      <c r="MRW7" s="61"/>
      <c r="MRX7" s="61"/>
      <c r="MRY7" s="61"/>
      <c r="MRZ7" s="61"/>
      <c r="MSA7" s="61"/>
      <c r="MSB7" s="61"/>
      <c r="MSC7" s="61"/>
      <c r="MSD7" s="61"/>
      <c r="MSE7" s="61"/>
      <c r="MSF7" s="61"/>
      <c r="MSG7" s="61"/>
      <c r="MSH7" s="61"/>
      <c r="MSI7" s="61"/>
      <c r="MSJ7" s="61"/>
      <c r="MSK7" s="61"/>
      <c r="MSL7" s="61"/>
      <c r="MSM7" s="61"/>
      <c r="MSN7" s="61"/>
      <c r="MSO7" s="61"/>
      <c r="MSP7" s="61"/>
      <c r="MSQ7" s="61"/>
      <c r="MSR7" s="61"/>
      <c r="MSS7" s="61"/>
      <c r="MST7" s="61"/>
      <c r="MSU7" s="61"/>
      <c r="MSV7" s="61"/>
      <c r="MSW7" s="61"/>
      <c r="MSX7" s="61"/>
      <c r="MSY7" s="61"/>
      <c r="MSZ7" s="61"/>
      <c r="MTA7" s="61"/>
      <c r="MTB7" s="61"/>
      <c r="MTC7" s="61"/>
      <c r="MTD7" s="61"/>
      <c r="MTE7" s="61"/>
      <c r="MTF7" s="61"/>
      <c r="MTG7" s="61"/>
      <c r="MTH7" s="61"/>
      <c r="MTI7" s="61"/>
      <c r="MTJ7" s="61"/>
      <c r="MTK7" s="61"/>
      <c r="MTL7" s="61"/>
      <c r="MTM7" s="61"/>
      <c r="MTN7" s="61"/>
      <c r="MTO7" s="61"/>
      <c r="MTP7" s="61"/>
      <c r="MTQ7" s="61"/>
      <c r="MTR7" s="61"/>
      <c r="MTS7" s="61"/>
      <c r="MTT7" s="61"/>
      <c r="MTU7" s="61"/>
      <c r="MTV7" s="61"/>
      <c r="MTW7" s="61"/>
      <c r="MTX7" s="61"/>
      <c r="MTY7" s="61"/>
      <c r="MTZ7" s="61"/>
      <c r="MUA7" s="61"/>
      <c r="MUB7" s="61"/>
      <c r="MUC7" s="61"/>
      <c r="MUD7" s="61"/>
      <c r="MUE7" s="61"/>
      <c r="MUF7" s="61"/>
      <c r="MUG7" s="61"/>
      <c r="MUH7" s="61"/>
      <c r="MUI7" s="61"/>
      <c r="MUJ7" s="61"/>
      <c r="MUK7" s="61"/>
      <c r="MUL7" s="61"/>
      <c r="MUM7" s="61"/>
      <c r="MUN7" s="61"/>
      <c r="MUO7" s="61"/>
      <c r="MUP7" s="61"/>
      <c r="MUQ7" s="61"/>
      <c r="MUR7" s="61"/>
      <c r="MUS7" s="61"/>
      <c r="MUT7" s="61"/>
      <c r="MUU7" s="61"/>
      <c r="MUV7" s="61"/>
      <c r="MUW7" s="61"/>
      <c r="MUX7" s="61"/>
      <c r="MUY7" s="61"/>
      <c r="MUZ7" s="61"/>
      <c r="MVA7" s="61"/>
      <c r="MVB7" s="61"/>
      <c r="MVC7" s="61"/>
      <c r="MVD7" s="61"/>
      <c r="MVE7" s="61"/>
      <c r="MVF7" s="61"/>
      <c r="MVG7" s="61"/>
      <c r="MVH7" s="61"/>
      <c r="MVI7" s="61"/>
      <c r="MVJ7" s="61"/>
      <c r="MVK7" s="61"/>
      <c r="MVL7" s="61"/>
      <c r="MVM7" s="61"/>
      <c r="MVN7" s="61"/>
      <c r="MVO7" s="61"/>
      <c r="MVP7" s="61"/>
      <c r="MVQ7" s="61"/>
      <c r="MVR7" s="61"/>
      <c r="MVS7" s="61"/>
      <c r="MVT7" s="61"/>
      <c r="MVU7" s="61"/>
      <c r="MVV7" s="61"/>
      <c r="MVW7" s="61"/>
      <c r="MVX7" s="61"/>
      <c r="MVY7" s="61"/>
      <c r="MVZ7" s="61"/>
      <c r="MWA7" s="61"/>
      <c r="MWB7" s="61"/>
      <c r="MWC7" s="61"/>
      <c r="MWD7" s="61"/>
      <c r="MWE7" s="61"/>
      <c r="MWF7" s="61"/>
      <c r="MWG7" s="61"/>
      <c r="MWH7" s="61"/>
      <c r="MWI7" s="61"/>
      <c r="MWJ7" s="61"/>
      <c r="MWK7" s="61"/>
      <c r="MWL7" s="61"/>
      <c r="MWM7" s="61"/>
      <c r="MWN7" s="61"/>
      <c r="MWO7" s="61"/>
      <c r="MWP7" s="61"/>
      <c r="MWQ7" s="61"/>
      <c r="MWR7" s="61"/>
      <c r="MWS7" s="61"/>
      <c r="MWT7" s="61"/>
      <c r="MWU7" s="61"/>
      <c r="MWV7" s="61"/>
      <c r="MWW7" s="61"/>
      <c r="MWX7" s="61"/>
      <c r="MWY7" s="61"/>
      <c r="MWZ7" s="61"/>
      <c r="MXA7" s="61"/>
      <c r="MXB7" s="61"/>
      <c r="MXC7" s="61"/>
      <c r="MXD7" s="61"/>
      <c r="MXE7" s="61"/>
      <c r="MXF7" s="61"/>
      <c r="MXG7" s="61"/>
      <c r="MXH7" s="61"/>
      <c r="MXI7" s="61"/>
      <c r="MXJ7" s="61"/>
      <c r="MXK7" s="61"/>
      <c r="MXL7" s="61"/>
      <c r="MXM7" s="61"/>
      <c r="MXN7" s="61"/>
      <c r="MXO7" s="61"/>
      <c r="MXP7" s="61"/>
      <c r="MXQ7" s="61"/>
      <c r="MXR7" s="61"/>
      <c r="MXS7" s="61"/>
      <c r="MXT7" s="61"/>
      <c r="MXU7" s="61"/>
      <c r="MXV7" s="61"/>
      <c r="MXW7" s="61"/>
      <c r="MXX7" s="61"/>
      <c r="MXY7" s="61"/>
      <c r="MXZ7" s="61"/>
      <c r="MYA7" s="61"/>
      <c r="MYB7" s="61"/>
      <c r="MYC7" s="61"/>
      <c r="MYD7" s="61"/>
      <c r="MYE7" s="61"/>
      <c r="MYF7" s="61"/>
      <c r="MYG7" s="61"/>
      <c r="MYH7" s="61"/>
      <c r="MYI7" s="61"/>
      <c r="MYJ7" s="61"/>
      <c r="MYK7" s="61"/>
      <c r="MYL7" s="61"/>
      <c r="MYM7" s="61"/>
      <c r="MYN7" s="61"/>
      <c r="MYO7" s="61"/>
      <c r="MYP7" s="61"/>
      <c r="MYQ7" s="61"/>
      <c r="MYR7" s="61"/>
      <c r="MYS7" s="61"/>
      <c r="MYT7" s="61"/>
      <c r="MYU7" s="61"/>
      <c r="MYV7" s="61"/>
      <c r="MYW7" s="61"/>
      <c r="MYX7" s="61"/>
      <c r="MYY7" s="61"/>
      <c r="MYZ7" s="61"/>
      <c r="MZA7" s="61"/>
      <c r="MZB7" s="61"/>
      <c r="MZC7" s="61"/>
      <c r="MZD7" s="61"/>
      <c r="MZE7" s="61"/>
      <c r="MZF7" s="61"/>
      <c r="MZG7" s="61"/>
      <c r="MZH7" s="61"/>
      <c r="MZI7" s="61"/>
      <c r="MZJ7" s="61"/>
      <c r="MZK7" s="61"/>
      <c r="MZL7" s="61"/>
      <c r="MZM7" s="61"/>
      <c r="MZN7" s="61"/>
      <c r="MZO7" s="61"/>
      <c r="MZP7" s="61"/>
      <c r="MZQ7" s="61"/>
      <c r="MZR7" s="61"/>
      <c r="MZS7" s="61"/>
      <c r="MZT7" s="61"/>
      <c r="MZU7" s="61"/>
      <c r="MZV7" s="61"/>
      <c r="MZW7" s="61"/>
      <c r="MZX7" s="61"/>
      <c r="MZY7" s="61"/>
      <c r="MZZ7" s="61"/>
      <c r="NAA7" s="61"/>
      <c r="NAB7" s="61"/>
      <c r="NAC7" s="61"/>
      <c r="NAD7" s="61"/>
      <c r="NAE7" s="61"/>
      <c r="NAF7" s="61"/>
      <c r="NAG7" s="61"/>
      <c r="NAH7" s="61"/>
      <c r="NAI7" s="61"/>
      <c r="NAJ7" s="61"/>
      <c r="NAK7" s="61"/>
      <c r="NAL7" s="61"/>
      <c r="NAM7" s="61"/>
      <c r="NAN7" s="61"/>
      <c r="NAO7" s="61"/>
      <c r="NAP7" s="61"/>
      <c r="NAQ7" s="61"/>
      <c r="NAR7" s="61"/>
      <c r="NAS7" s="61"/>
      <c r="NAT7" s="61"/>
      <c r="NAU7" s="61"/>
      <c r="NAV7" s="61"/>
      <c r="NAW7" s="61"/>
      <c r="NAX7" s="61"/>
      <c r="NAY7" s="61"/>
      <c r="NAZ7" s="61"/>
      <c r="NBA7" s="61"/>
      <c r="NBB7" s="61"/>
      <c r="NBC7" s="61"/>
      <c r="NBD7" s="61"/>
      <c r="NBE7" s="61"/>
      <c r="NBF7" s="61"/>
      <c r="NBG7" s="61"/>
      <c r="NBH7" s="61"/>
      <c r="NBI7" s="61"/>
      <c r="NBJ7" s="61"/>
      <c r="NBK7" s="61"/>
      <c r="NBL7" s="61"/>
      <c r="NBM7" s="61"/>
      <c r="NBN7" s="61"/>
      <c r="NBO7" s="61"/>
      <c r="NBP7" s="61"/>
      <c r="NBQ7" s="61"/>
      <c r="NBR7" s="61"/>
      <c r="NBS7" s="61"/>
      <c r="NBT7" s="61"/>
      <c r="NBU7" s="61"/>
      <c r="NBV7" s="61"/>
      <c r="NBW7" s="61"/>
      <c r="NBX7" s="61"/>
      <c r="NBY7" s="61"/>
      <c r="NBZ7" s="61"/>
      <c r="NCA7" s="61"/>
      <c r="NCB7" s="61"/>
      <c r="NCC7" s="61"/>
      <c r="NCD7" s="61"/>
      <c r="NCE7" s="61"/>
      <c r="NCF7" s="61"/>
      <c r="NCG7" s="61"/>
      <c r="NCH7" s="61"/>
      <c r="NCI7" s="61"/>
      <c r="NCJ7" s="61"/>
      <c r="NCK7" s="61"/>
      <c r="NCL7" s="61"/>
      <c r="NCM7" s="61"/>
      <c r="NCN7" s="61"/>
      <c r="NCO7" s="61"/>
      <c r="NCP7" s="61"/>
      <c r="NCQ7" s="61"/>
      <c r="NCR7" s="61"/>
      <c r="NCS7" s="61"/>
      <c r="NCT7" s="61"/>
      <c r="NCU7" s="61"/>
      <c r="NCV7" s="61"/>
      <c r="NCW7" s="61"/>
      <c r="NCX7" s="61"/>
      <c r="NCY7" s="61"/>
      <c r="NCZ7" s="61"/>
      <c r="NDA7" s="61"/>
      <c r="NDB7" s="61"/>
      <c r="NDC7" s="61"/>
      <c r="NDD7" s="61"/>
      <c r="NDE7" s="61"/>
      <c r="NDF7" s="61"/>
      <c r="NDG7" s="61"/>
      <c r="NDH7" s="61"/>
      <c r="NDI7" s="61"/>
      <c r="NDJ7" s="61"/>
      <c r="NDK7" s="61"/>
      <c r="NDL7" s="61"/>
      <c r="NDM7" s="61"/>
      <c r="NDN7" s="61"/>
      <c r="NDO7" s="61"/>
      <c r="NDP7" s="61"/>
      <c r="NDQ7" s="61"/>
      <c r="NDR7" s="61"/>
      <c r="NDS7" s="61"/>
      <c r="NDT7" s="61"/>
      <c r="NDU7" s="61"/>
      <c r="NDV7" s="61"/>
      <c r="NDW7" s="61"/>
      <c r="NDX7" s="61"/>
      <c r="NDY7" s="61"/>
      <c r="NDZ7" s="61"/>
      <c r="NEA7" s="61"/>
      <c r="NEB7" s="61"/>
      <c r="NEC7" s="61"/>
      <c r="NED7" s="61"/>
      <c r="NEE7" s="61"/>
      <c r="NEF7" s="61"/>
      <c r="NEG7" s="61"/>
      <c r="NEH7" s="61"/>
      <c r="NEI7" s="61"/>
      <c r="NEJ7" s="61"/>
      <c r="NEK7" s="61"/>
      <c r="NEL7" s="61"/>
      <c r="NEM7" s="61"/>
      <c r="NEN7" s="61"/>
      <c r="NEO7" s="61"/>
      <c r="NEP7" s="61"/>
      <c r="NEQ7" s="61"/>
      <c r="NER7" s="61"/>
      <c r="NES7" s="61"/>
      <c r="NET7" s="61"/>
      <c r="NEU7" s="61"/>
      <c r="NEV7" s="61"/>
      <c r="NEW7" s="61"/>
      <c r="NEX7" s="61"/>
      <c r="NEY7" s="61"/>
      <c r="NEZ7" s="61"/>
      <c r="NFA7" s="61"/>
      <c r="NFB7" s="61"/>
      <c r="NFC7" s="61"/>
      <c r="NFD7" s="61"/>
      <c r="NFE7" s="61"/>
      <c r="NFF7" s="61"/>
      <c r="NFG7" s="61"/>
      <c r="NFH7" s="61"/>
      <c r="NFI7" s="61"/>
      <c r="NFJ7" s="61"/>
      <c r="NFK7" s="61"/>
      <c r="NFL7" s="61"/>
      <c r="NFM7" s="61"/>
      <c r="NFN7" s="61"/>
      <c r="NFO7" s="61"/>
      <c r="NFP7" s="61"/>
      <c r="NFQ7" s="61"/>
      <c r="NFR7" s="61"/>
      <c r="NFS7" s="61"/>
      <c r="NFT7" s="61"/>
      <c r="NFU7" s="61"/>
      <c r="NFV7" s="61"/>
      <c r="NFW7" s="61"/>
      <c r="NFX7" s="61"/>
      <c r="NFY7" s="61"/>
      <c r="NFZ7" s="61"/>
      <c r="NGA7" s="61"/>
      <c r="NGB7" s="61"/>
      <c r="NGC7" s="61"/>
      <c r="NGD7" s="61"/>
      <c r="NGE7" s="61"/>
      <c r="NGF7" s="61"/>
      <c r="NGG7" s="61"/>
      <c r="NGH7" s="61"/>
      <c r="NGI7" s="61"/>
      <c r="NGJ7" s="61"/>
      <c r="NGK7" s="61"/>
      <c r="NGL7" s="61"/>
      <c r="NGM7" s="61"/>
      <c r="NGN7" s="61"/>
      <c r="NGO7" s="61"/>
      <c r="NGP7" s="61"/>
      <c r="NGQ7" s="61"/>
      <c r="NGR7" s="61"/>
      <c r="NGS7" s="61"/>
      <c r="NGT7" s="61"/>
      <c r="NGU7" s="61"/>
      <c r="NGV7" s="61"/>
      <c r="NGW7" s="61"/>
      <c r="NGX7" s="61"/>
      <c r="NGY7" s="61"/>
      <c r="NGZ7" s="61"/>
      <c r="NHA7" s="61"/>
      <c r="NHB7" s="61"/>
      <c r="NHC7" s="61"/>
      <c r="NHD7" s="61"/>
      <c r="NHE7" s="61"/>
      <c r="NHF7" s="61"/>
      <c r="NHG7" s="61"/>
      <c r="NHH7" s="61"/>
      <c r="NHI7" s="61"/>
      <c r="NHJ7" s="61"/>
      <c r="NHK7" s="61"/>
      <c r="NHL7" s="61"/>
      <c r="NHM7" s="61"/>
      <c r="NHN7" s="61"/>
      <c r="NHO7" s="61"/>
      <c r="NHP7" s="61"/>
      <c r="NHQ7" s="61"/>
      <c r="NHR7" s="61"/>
      <c r="NHS7" s="61"/>
      <c r="NHT7" s="61"/>
      <c r="NHU7" s="61"/>
      <c r="NHV7" s="61"/>
      <c r="NHW7" s="61"/>
      <c r="NHX7" s="61"/>
      <c r="NHY7" s="61"/>
      <c r="NHZ7" s="61"/>
      <c r="NIA7" s="61"/>
      <c r="NIB7" s="61"/>
      <c r="NIC7" s="61"/>
      <c r="NID7" s="61"/>
      <c r="NIE7" s="61"/>
      <c r="NIF7" s="61"/>
      <c r="NIG7" s="61"/>
      <c r="NIH7" s="61"/>
      <c r="NII7" s="61"/>
      <c r="NIJ7" s="61"/>
      <c r="NIK7" s="61"/>
      <c r="NIL7" s="61"/>
      <c r="NIM7" s="61"/>
      <c r="NIN7" s="61"/>
      <c r="NIO7" s="61"/>
      <c r="NIP7" s="61"/>
      <c r="NIQ7" s="61"/>
      <c r="NIR7" s="61"/>
      <c r="NIS7" s="61"/>
      <c r="NIT7" s="61"/>
      <c r="NIU7" s="61"/>
      <c r="NIV7" s="61"/>
      <c r="NIW7" s="61"/>
      <c r="NIX7" s="61"/>
      <c r="NIY7" s="61"/>
      <c r="NIZ7" s="61"/>
      <c r="NJA7" s="61"/>
      <c r="NJB7" s="61"/>
      <c r="NJC7" s="61"/>
      <c r="NJD7" s="61"/>
      <c r="NJE7" s="61"/>
      <c r="NJF7" s="61"/>
      <c r="NJG7" s="61"/>
      <c r="NJH7" s="61"/>
      <c r="NJI7" s="61"/>
      <c r="NJJ7" s="61"/>
      <c r="NJK7" s="61"/>
      <c r="NJL7" s="61"/>
      <c r="NJM7" s="61"/>
      <c r="NJN7" s="61"/>
      <c r="NJO7" s="61"/>
      <c r="NJP7" s="61"/>
      <c r="NJQ7" s="61"/>
      <c r="NJR7" s="61"/>
      <c r="NJS7" s="61"/>
      <c r="NJT7" s="61"/>
      <c r="NJU7" s="61"/>
      <c r="NJV7" s="61"/>
      <c r="NJW7" s="61"/>
      <c r="NJX7" s="61"/>
      <c r="NJY7" s="61"/>
      <c r="NJZ7" s="61"/>
      <c r="NKA7" s="61"/>
      <c r="NKB7" s="61"/>
      <c r="NKC7" s="61"/>
      <c r="NKD7" s="61"/>
      <c r="NKE7" s="61"/>
      <c r="NKF7" s="61"/>
      <c r="NKG7" s="61"/>
      <c r="NKH7" s="61"/>
      <c r="NKI7" s="61"/>
      <c r="NKJ7" s="61"/>
      <c r="NKK7" s="61"/>
      <c r="NKL7" s="61"/>
      <c r="NKM7" s="61"/>
      <c r="NKN7" s="61"/>
      <c r="NKO7" s="61"/>
      <c r="NKP7" s="61"/>
      <c r="NKQ7" s="61"/>
      <c r="NKR7" s="61"/>
      <c r="NKS7" s="61"/>
      <c r="NKT7" s="61"/>
      <c r="NKU7" s="61"/>
      <c r="NKV7" s="61"/>
      <c r="NKW7" s="61"/>
      <c r="NKX7" s="61"/>
      <c r="NKY7" s="61"/>
      <c r="NKZ7" s="61"/>
      <c r="NLA7" s="61"/>
      <c r="NLB7" s="61"/>
      <c r="NLC7" s="61"/>
      <c r="NLD7" s="61"/>
      <c r="NLE7" s="61"/>
      <c r="NLF7" s="61"/>
      <c r="NLG7" s="61"/>
      <c r="NLH7" s="61"/>
      <c r="NLI7" s="61"/>
      <c r="NLJ7" s="61"/>
      <c r="NLK7" s="61"/>
      <c r="NLL7" s="61"/>
      <c r="NLM7" s="61"/>
      <c r="NLN7" s="61"/>
      <c r="NLO7" s="61"/>
      <c r="NLP7" s="61"/>
      <c r="NLQ7" s="61"/>
      <c r="NLR7" s="61"/>
      <c r="NLS7" s="61"/>
      <c r="NLT7" s="61"/>
      <c r="NLU7" s="61"/>
      <c r="NLV7" s="61"/>
      <c r="NLW7" s="61"/>
      <c r="NLX7" s="61"/>
      <c r="NLY7" s="61"/>
      <c r="NLZ7" s="61"/>
      <c r="NMA7" s="61"/>
      <c r="NMB7" s="61"/>
      <c r="NMC7" s="61"/>
      <c r="NMD7" s="61"/>
      <c r="NME7" s="61"/>
      <c r="NMF7" s="61"/>
      <c r="NMG7" s="61"/>
      <c r="NMH7" s="61"/>
      <c r="NMI7" s="61"/>
      <c r="NMJ7" s="61"/>
      <c r="NMK7" s="61"/>
      <c r="NML7" s="61"/>
      <c r="NMM7" s="61"/>
      <c r="NMN7" s="61"/>
      <c r="NMO7" s="61"/>
      <c r="NMP7" s="61"/>
      <c r="NMQ7" s="61"/>
      <c r="NMR7" s="61"/>
      <c r="NMS7" s="61"/>
      <c r="NMT7" s="61"/>
      <c r="NMU7" s="61"/>
      <c r="NMV7" s="61"/>
      <c r="NMW7" s="61"/>
      <c r="NMX7" s="61"/>
      <c r="NMY7" s="61"/>
      <c r="NMZ7" s="61"/>
      <c r="NNA7" s="61"/>
      <c r="NNB7" s="61"/>
      <c r="NNC7" s="61"/>
      <c r="NND7" s="61"/>
      <c r="NNE7" s="61"/>
      <c r="NNF7" s="61"/>
      <c r="NNG7" s="61"/>
      <c r="NNH7" s="61"/>
      <c r="NNI7" s="61"/>
      <c r="NNJ7" s="61"/>
      <c r="NNK7" s="61"/>
      <c r="NNL7" s="61"/>
      <c r="NNM7" s="61"/>
      <c r="NNN7" s="61"/>
      <c r="NNO7" s="61"/>
      <c r="NNP7" s="61"/>
      <c r="NNQ7" s="61"/>
      <c r="NNR7" s="61"/>
      <c r="NNS7" s="61"/>
      <c r="NNT7" s="61"/>
      <c r="NNU7" s="61"/>
      <c r="NNV7" s="61"/>
      <c r="NNW7" s="61"/>
      <c r="NNX7" s="61"/>
      <c r="NNY7" s="61"/>
      <c r="NNZ7" s="61"/>
      <c r="NOA7" s="61"/>
      <c r="NOB7" s="61"/>
      <c r="NOC7" s="61"/>
      <c r="NOD7" s="61"/>
      <c r="NOE7" s="61"/>
      <c r="NOF7" s="61"/>
      <c r="NOG7" s="61"/>
      <c r="NOH7" s="61"/>
      <c r="NOI7" s="61"/>
      <c r="NOJ7" s="61"/>
      <c r="NOK7" s="61"/>
      <c r="NOL7" s="61"/>
      <c r="NOM7" s="61"/>
      <c r="NON7" s="61"/>
      <c r="NOO7" s="61"/>
      <c r="NOP7" s="61"/>
      <c r="NOQ7" s="61"/>
      <c r="NOR7" s="61"/>
      <c r="NOS7" s="61"/>
      <c r="NOT7" s="61"/>
      <c r="NOU7" s="61"/>
      <c r="NOV7" s="61"/>
      <c r="NOW7" s="61"/>
      <c r="NOX7" s="61"/>
      <c r="NOY7" s="61"/>
      <c r="NOZ7" s="61"/>
      <c r="NPA7" s="61"/>
      <c r="NPB7" s="61"/>
      <c r="NPC7" s="61"/>
      <c r="NPD7" s="61"/>
      <c r="NPE7" s="61"/>
      <c r="NPF7" s="61"/>
      <c r="NPG7" s="61"/>
      <c r="NPH7" s="61"/>
      <c r="NPI7" s="61"/>
      <c r="NPJ7" s="61"/>
      <c r="NPK7" s="61"/>
      <c r="NPL7" s="61"/>
      <c r="NPM7" s="61"/>
      <c r="NPN7" s="61"/>
      <c r="NPO7" s="61"/>
      <c r="NPP7" s="61"/>
      <c r="NPQ7" s="61"/>
      <c r="NPR7" s="61"/>
      <c r="NPS7" s="61"/>
      <c r="NPT7" s="61"/>
      <c r="NPU7" s="61"/>
      <c r="NPV7" s="61"/>
      <c r="NPW7" s="61"/>
      <c r="NPX7" s="61"/>
      <c r="NPY7" s="61"/>
      <c r="NPZ7" s="61"/>
      <c r="NQA7" s="61"/>
      <c r="NQB7" s="61"/>
      <c r="NQC7" s="61"/>
      <c r="NQD7" s="61"/>
      <c r="NQE7" s="61"/>
      <c r="NQF7" s="61"/>
      <c r="NQG7" s="61"/>
      <c r="NQH7" s="61"/>
      <c r="NQI7" s="61"/>
      <c r="NQJ7" s="61"/>
      <c r="NQK7" s="61"/>
      <c r="NQL7" s="61"/>
      <c r="NQM7" s="61"/>
      <c r="NQN7" s="61"/>
      <c r="NQO7" s="61"/>
      <c r="NQP7" s="61"/>
      <c r="NQQ7" s="61"/>
      <c r="NQR7" s="61"/>
      <c r="NQS7" s="61"/>
      <c r="NQT7" s="61"/>
      <c r="NQU7" s="61"/>
      <c r="NQV7" s="61"/>
      <c r="NQW7" s="61"/>
      <c r="NQX7" s="61"/>
      <c r="NQY7" s="61"/>
      <c r="NQZ7" s="61"/>
      <c r="NRA7" s="61"/>
      <c r="NRB7" s="61"/>
      <c r="NRC7" s="61"/>
      <c r="NRD7" s="61"/>
      <c r="NRE7" s="61"/>
      <c r="NRF7" s="61"/>
      <c r="NRG7" s="61"/>
      <c r="NRH7" s="61"/>
      <c r="NRI7" s="61"/>
      <c r="NRJ7" s="61"/>
      <c r="NRK7" s="61"/>
      <c r="NRL7" s="61"/>
      <c r="NRM7" s="61"/>
      <c r="NRN7" s="61"/>
      <c r="NRO7" s="61"/>
      <c r="NRP7" s="61"/>
      <c r="NRQ7" s="61"/>
      <c r="NRR7" s="61"/>
      <c r="NRS7" s="61"/>
      <c r="NRT7" s="61"/>
      <c r="NRU7" s="61"/>
      <c r="NRV7" s="61"/>
      <c r="NRW7" s="61"/>
      <c r="NRX7" s="61"/>
      <c r="NRY7" s="61"/>
      <c r="NRZ7" s="61"/>
      <c r="NSA7" s="61"/>
      <c r="NSB7" s="61"/>
      <c r="NSC7" s="61"/>
      <c r="NSD7" s="61"/>
      <c r="NSE7" s="61"/>
      <c r="NSF7" s="61"/>
      <c r="NSG7" s="61"/>
      <c r="NSH7" s="61"/>
      <c r="NSI7" s="61"/>
      <c r="NSJ7" s="61"/>
      <c r="NSK7" s="61"/>
      <c r="NSL7" s="61"/>
      <c r="NSM7" s="61"/>
      <c r="NSN7" s="61"/>
      <c r="NSO7" s="61"/>
      <c r="NSP7" s="61"/>
      <c r="NSQ7" s="61"/>
      <c r="NSR7" s="61"/>
      <c r="NSS7" s="61"/>
      <c r="NST7" s="61"/>
      <c r="NSU7" s="61"/>
      <c r="NSV7" s="61"/>
      <c r="NSW7" s="61"/>
      <c r="NSX7" s="61"/>
      <c r="NSY7" s="61"/>
      <c r="NSZ7" s="61"/>
      <c r="NTA7" s="61"/>
      <c r="NTB7" s="61"/>
      <c r="NTC7" s="61"/>
      <c r="NTD7" s="61"/>
      <c r="NTE7" s="61"/>
      <c r="NTF7" s="61"/>
      <c r="NTG7" s="61"/>
      <c r="NTH7" s="61"/>
      <c r="NTI7" s="61"/>
      <c r="NTJ7" s="61"/>
      <c r="NTK7" s="61"/>
      <c r="NTL7" s="61"/>
      <c r="NTM7" s="61"/>
      <c r="NTN7" s="61"/>
      <c r="NTO7" s="61"/>
      <c r="NTP7" s="61"/>
      <c r="NTQ7" s="61"/>
      <c r="NTR7" s="61"/>
      <c r="NTS7" s="61"/>
      <c r="NTT7" s="61"/>
      <c r="NTU7" s="61"/>
      <c r="NTV7" s="61"/>
      <c r="NTW7" s="61"/>
      <c r="NTX7" s="61"/>
      <c r="NTY7" s="61"/>
      <c r="NTZ7" s="61"/>
      <c r="NUA7" s="61"/>
      <c r="NUB7" s="61"/>
      <c r="NUC7" s="61"/>
      <c r="NUD7" s="61"/>
      <c r="NUE7" s="61"/>
      <c r="NUF7" s="61"/>
      <c r="NUG7" s="61"/>
      <c r="NUH7" s="61"/>
      <c r="NUI7" s="61"/>
      <c r="NUJ7" s="61"/>
      <c r="NUK7" s="61"/>
      <c r="NUL7" s="61"/>
      <c r="NUM7" s="61"/>
      <c r="NUN7" s="61"/>
      <c r="NUO7" s="61"/>
      <c r="NUP7" s="61"/>
      <c r="NUQ7" s="61"/>
      <c r="NUR7" s="61"/>
      <c r="NUS7" s="61"/>
      <c r="NUT7" s="61"/>
      <c r="NUU7" s="61"/>
      <c r="NUV7" s="61"/>
      <c r="NUW7" s="61"/>
      <c r="NUX7" s="61"/>
      <c r="NUY7" s="61"/>
      <c r="NUZ7" s="61"/>
      <c r="NVA7" s="61"/>
      <c r="NVB7" s="61"/>
      <c r="NVC7" s="61"/>
      <c r="NVD7" s="61"/>
      <c r="NVE7" s="61"/>
      <c r="NVF7" s="61"/>
      <c r="NVG7" s="61"/>
      <c r="NVH7" s="61"/>
      <c r="NVI7" s="61"/>
      <c r="NVJ7" s="61"/>
      <c r="NVK7" s="61"/>
      <c r="NVL7" s="61"/>
      <c r="NVM7" s="61"/>
      <c r="NVN7" s="61"/>
      <c r="NVO7" s="61"/>
      <c r="NVP7" s="61"/>
      <c r="NVQ7" s="61"/>
      <c r="NVR7" s="61"/>
      <c r="NVS7" s="61"/>
      <c r="NVT7" s="61"/>
      <c r="NVU7" s="61"/>
      <c r="NVV7" s="61"/>
      <c r="NVW7" s="61"/>
      <c r="NVX7" s="61"/>
      <c r="NVY7" s="61"/>
      <c r="NVZ7" s="61"/>
      <c r="NWA7" s="61"/>
      <c r="NWB7" s="61"/>
      <c r="NWC7" s="61"/>
      <c r="NWD7" s="61"/>
      <c r="NWE7" s="61"/>
      <c r="NWF7" s="61"/>
      <c r="NWG7" s="61"/>
      <c r="NWH7" s="61"/>
      <c r="NWI7" s="61"/>
      <c r="NWJ7" s="61"/>
      <c r="NWK7" s="61"/>
      <c r="NWL7" s="61"/>
      <c r="NWM7" s="61"/>
      <c r="NWN7" s="61"/>
      <c r="NWO7" s="61"/>
      <c r="NWP7" s="61"/>
      <c r="NWQ7" s="61"/>
      <c r="NWR7" s="61"/>
      <c r="NWS7" s="61"/>
      <c r="NWT7" s="61"/>
      <c r="NWU7" s="61"/>
      <c r="NWV7" s="61"/>
      <c r="NWW7" s="61"/>
      <c r="NWX7" s="61"/>
      <c r="NWY7" s="61"/>
      <c r="NWZ7" s="61"/>
      <c r="NXA7" s="61"/>
      <c r="NXB7" s="61"/>
      <c r="NXC7" s="61"/>
      <c r="NXD7" s="61"/>
      <c r="NXE7" s="61"/>
      <c r="NXF7" s="61"/>
      <c r="NXG7" s="61"/>
      <c r="NXH7" s="61"/>
      <c r="NXI7" s="61"/>
      <c r="NXJ7" s="61"/>
      <c r="NXK7" s="61"/>
      <c r="NXL7" s="61"/>
      <c r="NXM7" s="61"/>
      <c r="NXN7" s="61"/>
      <c r="NXO7" s="61"/>
      <c r="NXP7" s="61"/>
      <c r="NXQ7" s="61"/>
      <c r="NXR7" s="61"/>
      <c r="NXS7" s="61"/>
      <c r="NXT7" s="61"/>
      <c r="NXU7" s="61"/>
      <c r="NXV7" s="61"/>
      <c r="NXW7" s="61"/>
      <c r="NXX7" s="61"/>
      <c r="NXY7" s="61"/>
      <c r="NXZ7" s="61"/>
      <c r="NYA7" s="61"/>
      <c r="NYB7" s="61"/>
      <c r="NYC7" s="61"/>
      <c r="NYD7" s="61"/>
      <c r="NYE7" s="61"/>
      <c r="NYF7" s="61"/>
      <c r="NYG7" s="61"/>
      <c r="NYH7" s="61"/>
      <c r="NYI7" s="61"/>
      <c r="NYJ7" s="61"/>
      <c r="NYK7" s="61"/>
      <c r="NYL7" s="61"/>
      <c r="NYM7" s="61"/>
      <c r="NYN7" s="61"/>
      <c r="NYO7" s="61"/>
      <c r="NYP7" s="61"/>
      <c r="NYQ7" s="61"/>
      <c r="NYR7" s="61"/>
      <c r="NYS7" s="61"/>
      <c r="NYT7" s="61"/>
      <c r="NYU7" s="61"/>
      <c r="NYV7" s="61"/>
      <c r="NYW7" s="61"/>
      <c r="NYX7" s="61"/>
      <c r="NYY7" s="61"/>
      <c r="NYZ7" s="61"/>
      <c r="NZA7" s="61"/>
      <c r="NZB7" s="61"/>
      <c r="NZC7" s="61"/>
      <c r="NZD7" s="61"/>
      <c r="NZE7" s="61"/>
      <c r="NZF7" s="61"/>
      <c r="NZG7" s="61"/>
      <c r="NZH7" s="61"/>
      <c r="NZI7" s="61"/>
      <c r="NZJ7" s="61"/>
      <c r="NZK7" s="61"/>
      <c r="NZL7" s="61"/>
      <c r="NZM7" s="61"/>
      <c r="NZN7" s="61"/>
      <c r="NZO7" s="61"/>
      <c r="NZP7" s="61"/>
      <c r="NZQ7" s="61"/>
      <c r="NZR7" s="61"/>
      <c r="NZS7" s="61"/>
      <c r="NZT7" s="61"/>
      <c r="NZU7" s="61"/>
      <c r="NZV7" s="61"/>
      <c r="NZW7" s="61"/>
      <c r="NZX7" s="61"/>
      <c r="NZY7" s="61"/>
      <c r="NZZ7" s="61"/>
      <c r="OAA7" s="61"/>
      <c r="OAB7" s="61"/>
      <c r="OAC7" s="61"/>
      <c r="OAD7" s="61"/>
      <c r="OAE7" s="61"/>
      <c r="OAF7" s="61"/>
      <c r="OAG7" s="61"/>
      <c r="OAH7" s="61"/>
      <c r="OAI7" s="61"/>
      <c r="OAJ7" s="61"/>
      <c r="OAK7" s="61"/>
      <c r="OAL7" s="61"/>
      <c r="OAM7" s="61"/>
      <c r="OAN7" s="61"/>
      <c r="OAO7" s="61"/>
      <c r="OAP7" s="61"/>
      <c r="OAQ7" s="61"/>
      <c r="OAR7" s="61"/>
      <c r="OAS7" s="61"/>
      <c r="OAT7" s="61"/>
      <c r="OAU7" s="61"/>
      <c r="OAV7" s="61"/>
      <c r="OAW7" s="61"/>
      <c r="OAX7" s="61"/>
      <c r="OAY7" s="61"/>
      <c r="OAZ7" s="61"/>
      <c r="OBA7" s="61"/>
      <c r="OBB7" s="61"/>
      <c r="OBC7" s="61"/>
      <c r="OBD7" s="61"/>
      <c r="OBE7" s="61"/>
      <c r="OBF7" s="61"/>
      <c r="OBG7" s="61"/>
      <c r="OBH7" s="61"/>
      <c r="OBI7" s="61"/>
      <c r="OBJ7" s="61"/>
      <c r="OBK7" s="61"/>
      <c r="OBL7" s="61"/>
      <c r="OBM7" s="61"/>
      <c r="OBN7" s="61"/>
      <c r="OBO7" s="61"/>
      <c r="OBP7" s="61"/>
      <c r="OBQ7" s="61"/>
      <c r="OBR7" s="61"/>
      <c r="OBS7" s="61"/>
      <c r="OBT7" s="61"/>
      <c r="OBU7" s="61"/>
      <c r="OBV7" s="61"/>
      <c r="OBW7" s="61"/>
      <c r="OBX7" s="61"/>
      <c r="OBY7" s="61"/>
      <c r="OBZ7" s="61"/>
      <c r="OCA7" s="61"/>
      <c r="OCB7" s="61"/>
      <c r="OCC7" s="61"/>
      <c r="OCD7" s="61"/>
      <c r="OCE7" s="61"/>
      <c r="OCF7" s="61"/>
      <c r="OCG7" s="61"/>
      <c r="OCH7" s="61"/>
      <c r="OCI7" s="61"/>
      <c r="OCJ7" s="61"/>
      <c r="OCK7" s="61"/>
      <c r="OCL7" s="61"/>
      <c r="OCM7" s="61"/>
      <c r="OCN7" s="61"/>
      <c r="OCO7" s="61"/>
      <c r="OCP7" s="61"/>
      <c r="OCQ7" s="61"/>
      <c r="OCR7" s="61"/>
      <c r="OCS7" s="61"/>
      <c r="OCT7" s="61"/>
      <c r="OCU7" s="61"/>
      <c r="OCV7" s="61"/>
      <c r="OCW7" s="61"/>
      <c r="OCX7" s="61"/>
      <c r="OCY7" s="61"/>
      <c r="OCZ7" s="61"/>
      <c r="ODA7" s="61"/>
      <c r="ODB7" s="61"/>
      <c r="ODC7" s="61"/>
      <c r="ODD7" s="61"/>
      <c r="ODE7" s="61"/>
      <c r="ODF7" s="61"/>
      <c r="ODG7" s="61"/>
      <c r="ODH7" s="61"/>
      <c r="ODI7" s="61"/>
      <c r="ODJ7" s="61"/>
      <c r="ODK7" s="61"/>
      <c r="ODL7" s="61"/>
      <c r="ODM7" s="61"/>
      <c r="ODN7" s="61"/>
      <c r="ODO7" s="61"/>
      <c r="ODP7" s="61"/>
      <c r="ODQ7" s="61"/>
      <c r="ODR7" s="61"/>
      <c r="ODS7" s="61"/>
      <c r="ODT7" s="61"/>
      <c r="ODU7" s="61"/>
      <c r="ODV7" s="61"/>
      <c r="ODW7" s="61"/>
      <c r="ODX7" s="61"/>
      <c r="ODY7" s="61"/>
      <c r="ODZ7" s="61"/>
      <c r="OEA7" s="61"/>
      <c r="OEB7" s="61"/>
      <c r="OEC7" s="61"/>
      <c r="OED7" s="61"/>
      <c r="OEE7" s="61"/>
      <c r="OEF7" s="61"/>
      <c r="OEG7" s="61"/>
      <c r="OEH7" s="61"/>
      <c r="OEI7" s="61"/>
      <c r="OEJ7" s="61"/>
      <c r="OEK7" s="61"/>
      <c r="OEL7" s="61"/>
      <c r="OEM7" s="61"/>
      <c r="OEN7" s="61"/>
      <c r="OEO7" s="61"/>
      <c r="OEP7" s="61"/>
      <c r="OEQ7" s="61"/>
      <c r="OER7" s="61"/>
      <c r="OES7" s="61"/>
      <c r="OET7" s="61"/>
      <c r="OEU7" s="61"/>
      <c r="OEV7" s="61"/>
      <c r="OEW7" s="61"/>
      <c r="OEX7" s="61"/>
      <c r="OEY7" s="61"/>
      <c r="OEZ7" s="61"/>
      <c r="OFA7" s="61"/>
      <c r="OFB7" s="61"/>
      <c r="OFC7" s="61"/>
      <c r="OFD7" s="61"/>
      <c r="OFE7" s="61"/>
      <c r="OFF7" s="61"/>
      <c r="OFG7" s="61"/>
      <c r="OFH7" s="61"/>
      <c r="OFI7" s="61"/>
      <c r="OFJ7" s="61"/>
      <c r="OFK7" s="61"/>
      <c r="OFL7" s="61"/>
      <c r="OFM7" s="61"/>
      <c r="OFN7" s="61"/>
      <c r="OFO7" s="61"/>
      <c r="OFP7" s="61"/>
      <c r="OFQ7" s="61"/>
      <c r="OFR7" s="61"/>
      <c r="OFS7" s="61"/>
      <c r="OFT7" s="61"/>
      <c r="OFU7" s="61"/>
      <c r="OFV7" s="61"/>
      <c r="OFW7" s="61"/>
      <c r="OFX7" s="61"/>
      <c r="OFY7" s="61"/>
      <c r="OFZ7" s="61"/>
      <c r="OGA7" s="61"/>
      <c r="OGB7" s="61"/>
      <c r="OGC7" s="61"/>
      <c r="OGD7" s="61"/>
      <c r="OGE7" s="61"/>
      <c r="OGF7" s="61"/>
      <c r="OGG7" s="61"/>
      <c r="OGH7" s="61"/>
      <c r="OGI7" s="61"/>
      <c r="OGJ7" s="61"/>
      <c r="OGK7" s="61"/>
      <c r="OGL7" s="61"/>
      <c r="OGM7" s="61"/>
      <c r="OGN7" s="61"/>
      <c r="OGO7" s="61"/>
      <c r="OGP7" s="61"/>
      <c r="OGQ7" s="61"/>
      <c r="OGR7" s="61"/>
      <c r="OGS7" s="61"/>
      <c r="OGT7" s="61"/>
      <c r="OGU7" s="61"/>
      <c r="OGV7" s="61"/>
      <c r="OGW7" s="61"/>
      <c r="OGX7" s="61"/>
      <c r="OGY7" s="61"/>
      <c r="OGZ7" s="61"/>
      <c r="OHA7" s="61"/>
      <c r="OHB7" s="61"/>
      <c r="OHC7" s="61"/>
      <c r="OHD7" s="61"/>
      <c r="OHE7" s="61"/>
      <c r="OHF7" s="61"/>
      <c r="OHG7" s="61"/>
      <c r="OHH7" s="61"/>
      <c r="OHI7" s="61"/>
      <c r="OHJ7" s="61"/>
      <c r="OHK7" s="61"/>
      <c r="OHL7" s="61"/>
      <c r="OHM7" s="61"/>
      <c r="OHN7" s="61"/>
      <c r="OHO7" s="61"/>
      <c r="OHP7" s="61"/>
      <c r="OHQ7" s="61"/>
      <c r="OHR7" s="61"/>
      <c r="OHS7" s="61"/>
      <c r="OHT7" s="61"/>
      <c r="OHU7" s="61"/>
      <c r="OHV7" s="61"/>
      <c r="OHW7" s="61"/>
      <c r="OHX7" s="61"/>
      <c r="OHY7" s="61"/>
      <c r="OHZ7" s="61"/>
      <c r="OIA7" s="61"/>
      <c r="OIB7" s="61"/>
      <c r="OIC7" s="61"/>
      <c r="OID7" s="61"/>
      <c r="OIE7" s="61"/>
      <c r="OIF7" s="61"/>
      <c r="OIG7" s="61"/>
      <c r="OIH7" s="61"/>
      <c r="OII7" s="61"/>
      <c r="OIJ7" s="61"/>
      <c r="OIK7" s="61"/>
      <c r="OIL7" s="61"/>
      <c r="OIM7" s="61"/>
      <c r="OIN7" s="61"/>
      <c r="OIO7" s="61"/>
      <c r="OIP7" s="61"/>
      <c r="OIQ7" s="61"/>
      <c r="OIR7" s="61"/>
      <c r="OIS7" s="61"/>
      <c r="OIT7" s="61"/>
      <c r="OIU7" s="61"/>
      <c r="OIV7" s="61"/>
      <c r="OIW7" s="61"/>
      <c r="OIX7" s="61"/>
      <c r="OIY7" s="61"/>
      <c r="OIZ7" s="61"/>
      <c r="OJA7" s="61"/>
      <c r="OJB7" s="61"/>
      <c r="OJC7" s="61"/>
      <c r="OJD7" s="61"/>
      <c r="OJE7" s="61"/>
      <c r="OJF7" s="61"/>
      <c r="OJG7" s="61"/>
      <c r="OJH7" s="61"/>
      <c r="OJI7" s="61"/>
      <c r="OJJ7" s="61"/>
      <c r="OJK7" s="61"/>
      <c r="OJL7" s="61"/>
      <c r="OJM7" s="61"/>
      <c r="OJN7" s="61"/>
      <c r="OJO7" s="61"/>
      <c r="OJP7" s="61"/>
      <c r="OJQ7" s="61"/>
      <c r="OJR7" s="61"/>
      <c r="OJS7" s="61"/>
      <c r="OJT7" s="61"/>
      <c r="OJU7" s="61"/>
      <c r="OJV7" s="61"/>
      <c r="OJW7" s="61"/>
      <c r="OJX7" s="61"/>
      <c r="OJY7" s="61"/>
      <c r="OJZ7" s="61"/>
      <c r="OKA7" s="61"/>
      <c r="OKB7" s="61"/>
      <c r="OKC7" s="61"/>
      <c r="OKD7" s="61"/>
      <c r="OKE7" s="61"/>
      <c r="OKF7" s="61"/>
      <c r="OKG7" s="61"/>
      <c r="OKH7" s="61"/>
      <c r="OKI7" s="61"/>
      <c r="OKJ7" s="61"/>
      <c r="OKK7" s="61"/>
      <c r="OKL7" s="61"/>
      <c r="OKM7" s="61"/>
      <c r="OKN7" s="61"/>
      <c r="OKO7" s="61"/>
      <c r="OKP7" s="61"/>
      <c r="OKQ7" s="61"/>
      <c r="OKR7" s="61"/>
      <c r="OKS7" s="61"/>
      <c r="OKT7" s="61"/>
      <c r="OKU7" s="61"/>
      <c r="OKV7" s="61"/>
      <c r="OKW7" s="61"/>
      <c r="OKX7" s="61"/>
      <c r="OKY7" s="61"/>
      <c r="OKZ7" s="61"/>
      <c r="OLA7" s="61"/>
      <c r="OLB7" s="61"/>
      <c r="OLC7" s="61"/>
      <c r="OLD7" s="61"/>
      <c r="OLE7" s="61"/>
      <c r="OLF7" s="61"/>
      <c r="OLG7" s="61"/>
      <c r="OLH7" s="61"/>
      <c r="OLI7" s="61"/>
      <c r="OLJ7" s="61"/>
      <c r="OLK7" s="61"/>
      <c r="OLL7" s="61"/>
      <c r="OLM7" s="61"/>
      <c r="OLN7" s="61"/>
      <c r="OLO7" s="61"/>
      <c r="OLP7" s="61"/>
      <c r="OLQ7" s="61"/>
      <c r="OLR7" s="61"/>
      <c r="OLS7" s="61"/>
      <c r="OLT7" s="61"/>
      <c r="OLU7" s="61"/>
      <c r="OLV7" s="61"/>
      <c r="OLW7" s="61"/>
      <c r="OLX7" s="61"/>
      <c r="OLY7" s="61"/>
      <c r="OLZ7" s="61"/>
      <c r="OMA7" s="61"/>
      <c r="OMB7" s="61"/>
      <c r="OMC7" s="61"/>
      <c r="OMD7" s="61"/>
      <c r="OME7" s="61"/>
      <c r="OMF7" s="61"/>
      <c r="OMG7" s="61"/>
      <c r="OMH7" s="61"/>
      <c r="OMI7" s="61"/>
      <c r="OMJ7" s="61"/>
      <c r="OMK7" s="61"/>
      <c r="OML7" s="61"/>
      <c r="OMM7" s="61"/>
      <c r="OMN7" s="61"/>
      <c r="OMO7" s="61"/>
      <c r="OMP7" s="61"/>
      <c r="OMQ7" s="61"/>
      <c r="OMR7" s="61"/>
      <c r="OMS7" s="61"/>
      <c r="OMT7" s="61"/>
      <c r="OMU7" s="61"/>
      <c r="OMV7" s="61"/>
      <c r="OMW7" s="61"/>
      <c r="OMX7" s="61"/>
      <c r="OMY7" s="61"/>
      <c r="OMZ7" s="61"/>
      <c r="ONA7" s="61"/>
      <c r="ONB7" s="61"/>
      <c r="ONC7" s="61"/>
      <c r="OND7" s="61"/>
      <c r="ONE7" s="61"/>
      <c r="ONF7" s="61"/>
      <c r="ONG7" s="61"/>
      <c r="ONH7" s="61"/>
      <c r="ONI7" s="61"/>
      <c r="ONJ7" s="61"/>
      <c r="ONK7" s="61"/>
      <c r="ONL7" s="61"/>
      <c r="ONM7" s="61"/>
      <c r="ONN7" s="61"/>
      <c r="ONO7" s="61"/>
      <c r="ONP7" s="61"/>
      <c r="ONQ7" s="61"/>
      <c r="ONR7" s="61"/>
      <c r="ONS7" s="61"/>
      <c r="ONT7" s="61"/>
      <c r="ONU7" s="61"/>
      <c r="ONV7" s="61"/>
      <c r="ONW7" s="61"/>
      <c r="ONX7" s="61"/>
      <c r="ONY7" s="61"/>
      <c r="ONZ7" s="61"/>
      <c r="OOA7" s="61"/>
      <c r="OOB7" s="61"/>
      <c r="OOC7" s="61"/>
      <c r="OOD7" s="61"/>
      <c r="OOE7" s="61"/>
      <c r="OOF7" s="61"/>
      <c r="OOG7" s="61"/>
      <c r="OOH7" s="61"/>
      <c r="OOI7" s="61"/>
      <c r="OOJ7" s="61"/>
      <c r="OOK7" s="61"/>
      <c r="OOL7" s="61"/>
      <c r="OOM7" s="61"/>
      <c r="OON7" s="61"/>
      <c r="OOO7" s="61"/>
      <c r="OOP7" s="61"/>
      <c r="OOQ7" s="61"/>
      <c r="OOR7" s="61"/>
      <c r="OOS7" s="61"/>
      <c r="OOT7" s="61"/>
      <c r="OOU7" s="61"/>
      <c r="OOV7" s="61"/>
      <c r="OOW7" s="61"/>
      <c r="OOX7" s="61"/>
      <c r="OOY7" s="61"/>
      <c r="OOZ7" s="61"/>
      <c r="OPA7" s="61"/>
      <c r="OPB7" s="61"/>
      <c r="OPC7" s="61"/>
      <c r="OPD7" s="61"/>
      <c r="OPE7" s="61"/>
      <c r="OPF7" s="61"/>
      <c r="OPG7" s="61"/>
      <c r="OPH7" s="61"/>
      <c r="OPI7" s="61"/>
      <c r="OPJ7" s="61"/>
      <c r="OPK7" s="61"/>
      <c r="OPL7" s="61"/>
      <c r="OPM7" s="61"/>
      <c r="OPN7" s="61"/>
      <c r="OPO7" s="61"/>
      <c r="OPP7" s="61"/>
      <c r="OPQ7" s="61"/>
      <c r="OPR7" s="61"/>
      <c r="OPS7" s="61"/>
      <c r="OPT7" s="61"/>
      <c r="OPU7" s="61"/>
      <c r="OPV7" s="61"/>
      <c r="OPW7" s="61"/>
      <c r="OPX7" s="61"/>
      <c r="OPY7" s="61"/>
      <c r="OPZ7" s="61"/>
      <c r="OQA7" s="61"/>
      <c r="OQB7" s="61"/>
      <c r="OQC7" s="61"/>
      <c r="OQD7" s="61"/>
      <c r="OQE7" s="61"/>
      <c r="OQF7" s="61"/>
      <c r="OQG7" s="61"/>
      <c r="OQH7" s="61"/>
      <c r="OQI7" s="61"/>
      <c r="OQJ7" s="61"/>
      <c r="OQK7" s="61"/>
      <c r="OQL7" s="61"/>
      <c r="OQM7" s="61"/>
      <c r="OQN7" s="61"/>
      <c r="OQO7" s="61"/>
      <c r="OQP7" s="61"/>
      <c r="OQQ7" s="61"/>
      <c r="OQR7" s="61"/>
      <c r="OQS7" s="61"/>
      <c r="OQT7" s="61"/>
      <c r="OQU7" s="61"/>
      <c r="OQV7" s="61"/>
      <c r="OQW7" s="61"/>
      <c r="OQX7" s="61"/>
      <c r="OQY7" s="61"/>
      <c r="OQZ7" s="61"/>
      <c r="ORA7" s="61"/>
      <c r="ORB7" s="61"/>
      <c r="ORC7" s="61"/>
      <c r="ORD7" s="61"/>
      <c r="ORE7" s="61"/>
      <c r="ORF7" s="61"/>
      <c r="ORG7" s="61"/>
      <c r="ORH7" s="61"/>
      <c r="ORI7" s="61"/>
      <c r="ORJ7" s="61"/>
      <c r="ORK7" s="61"/>
      <c r="ORL7" s="61"/>
      <c r="ORM7" s="61"/>
      <c r="ORN7" s="61"/>
      <c r="ORO7" s="61"/>
      <c r="ORP7" s="61"/>
      <c r="ORQ7" s="61"/>
      <c r="ORR7" s="61"/>
      <c r="ORS7" s="61"/>
      <c r="ORT7" s="61"/>
      <c r="ORU7" s="61"/>
      <c r="ORV7" s="61"/>
      <c r="ORW7" s="61"/>
      <c r="ORX7" s="61"/>
      <c r="ORY7" s="61"/>
      <c r="ORZ7" s="61"/>
      <c r="OSA7" s="61"/>
      <c r="OSB7" s="61"/>
      <c r="OSC7" s="61"/>
      <c r="OSD7" s="61"/>
      <c r="OSE7" s="61"/>
      <c r="OSF7" s="61"/>
      <c r="OSG7" s="61"/>
      <c r="OSH7" s="61"/>
      <c r="OSI7" s="61"/>
      <c r="OSJ7" s="61"/>
      <c r="OSK7" s="61"/>
      <c r="OSL7" s="61"/>
      <c r="OSM7" s="61"/>
      <c r="OSN7" s="61"/>
      <c r="OSO7" s="61"/>
      <c r="OSP7" s="61"/>
      <c r="OSQ7" s="61"/>
      <c r="OSR7" s="61"/>
      <c r="OSS7" s="61"/>
      <c r="OST7" s="61"/>
      <c r="OSU7" s="61"/>
      <c r="OSV7" s="61"/>
      <c r="OSW7" s="61"/>
      <c r="OSX7" s="61"/>
      <c r="OSY7" s="61"/>
      <c r="OSZ7" s="61"/>
      <c r="OTA7" s="61"/>
      <c r="OTB7" s="61"/>
      <c r="OTC7" s="61"/>
      <c r="OTD7" s="61"/>
      <c r="OTE7" s="61"/>
      <c r="OTF7" s="61"/>
      <c r="OTG7" s="61"/>
      <c r="OTH7" s="61"/>
      <c r="OTI7" s="61"/>
      <c r="OTJ7" s="61"/>
      <c r="OTK7" s="61"/>
      <c r="OTL7" s="61"/>
      <c r="OTM7" s="61"/>
      <c r="OTN7" s="61"/>
      <c r="OTO7" s="61"/>
      <c r="OTP7" s="61"/>
      <c r="OTQ7" s="61"/>
      <c r="OTR7" s="61"/>
      <c r="OTS7" s="61"/>
      <c r="OTT7" s="61"/>
      <c r="OTU7" s="61"/>
      <c r="OTV7" s="61"/>
      <c r="OTW7" s="61"/>
      <c r="OTX7" s="61"/>
      <c r="OTY7" s="61"/>
      <c r="OTZ7" s="61"/>
      <c r="OUA7" s="61"/>
      <c r="OUB7" s="61"/>
      <c r="OUC7" s="61"/>
      <c r="OUD7" s="61"/>
      <c r="OUE7" s="61"/>
      <c r="OUF7" s="61"/>
      <c r="OUG7" s="61"/>
      <c r="OUH7" s="61"/>
      <c r="OUI7" s="61"/>
      <c r="OUJ7" s="61"/>
      <c r="OUK7" s="61"/>
      <c r="OUL7" s="61"/>
      <c r="OUM7" s="61"/>
      <c r="OUN7" s="61"/>
      <c r="OUO7" s="61"/>
      <c r="OUP7" s="61"/>
      <c r="OUQ7" s="61"/>
      <c r="OUR7" s="61"/>
      <c r="OUS7" s="61"/>
      <c r="OUT7" s="61"/>
      <c r="OUU7" s="61"/>
      <c r="OUV7" s="61"/>
      <c r="OUW7" s="61"/>
      <c r="OUX7" s="61"/>
      <c r="OUY7" s="61"/>
      <c r="OUZ7" s="61"/>
      <c r="OVA7" s="61"/>
      <c r="OVB7" s="61"/>
      <c r="OVC7" s="61"/>
      <c r="OVD7" s="61"/>
      <c r="OVE7" s="61"/>
      <c r="OVF7" s="61"/>
      <c r="OVG7" s="61"/>
      <c r="OVH7" s="61"/>
      <c r="OVI7" s="61"/>
      <c r="OVJ7" s="61"/>
      <c r="OVK7" s="61"/>
      <c r="OVL7" s="61"/>
      <c r="OVM7" s="61"/>
      <c r="OVN7" s="61"/>
      <c r="OVO7" s="61"/>
      <c r="OVP7" s="61"/>
      <c r="OVQ7" s="61"/>
      <c r="OVR7" s="61"/>
      <c r="OVS7" s="61"/>
      <c r="OVT7" s="61"/>
      <c r="OVU7" s="61"/>
      <c r="OVV7" s="61"/>
      <c r="OVW7" s="61"/>
      <c r="OVX7" s="61"/>
      <c r="OVY7" s="61"/>
      <c r="OVZ7" s="61"/>
      <c r="OWA7" s="61"/>
      <c r="OWB7" s="61"/>
      <c r="OWC7" s="61"/>
      <c r="OWD7" s="61"/>
      <c r="OWE7" s="61"/>
      <c r="OWF7" s="61"/>
      <c r="OWG7" s="61"/>
      <c r="OWH7" s="61"/>
      <c r="OWI7" s="61"/>
      <c r="OWJ7" s="61"/>
      <c r="OWK7" s="61"/>
      <c r="OWL7" s="61"/>
      <c r="OWM7" s="61"/>
      <c r="OWN7" s="61"/>
      <c r="OWO7" s="61"/>
      <c r="OWP7" s="61"/>
      <c r="OWQ7" s="61"/>
      <c r="OWR7" s="61"/>
      <c r="OWS7" s="61"/>
      <c r="OWT7" s="61"/>
      <c r="OWU7" s="61"/>
      <c r="OWV7" s="61"/>
      <c r="OWW7" s="61"/>
      <c r="OWX7" s="61"/>
      <c r="OWY7" s="61"/>
      <c r="OWZ7" s="61"/>
      <c r="OXA7" s="61"/>
      <c r="OXB7" s="61"/>
      <c r="OXC7" s="61"/>
      <c r="OXD7" s="61"/>
      <c r="OXE7" s="61"/>
      <c r="OXF7" s="61"/>
      <c r="OXG7" s="61"/>
      <c r="OXH7" s="61"/>
      <c r="OXI7" s="61"/>
      <c r="OXJ7" s="61"/>
      <c r="OXK7" s="61"/>
      <c r="OXL7" s="61"/>
      <c r="OXM7" s="61"/>
      <c r="OXN7" s="61"/>
      <c r="OXO7" s="61"/>
      <c r="OXP7" s="61"/>
      <c r="OXQ7" s="61"/>
      <c r="OXR7" s="61"/>
      <c r="OXS7" s="61"/>
      <c r="OXT7" s="61"/>
      <c r="OXU7" s="61"/>
      <c r="OXV7" s="61"/>
      <c r="OXW7" s="61"/>
      <c r="OXX7" s="61"/>
      <c r="OXY7" s="61"/>
      <c r="OXZ7" s="61"/>
      <c r="OYA7" s="61"/>
      <c r="OYB7" s="61"/>
      <c r="OYC7" s="61"/>
      <c r="OYD7" s="61"/>
      <c r="OYE7" s="61"/>
      <c r="OYF7" s="61"/>
      <c r="OYG7" s="61"/>
      <c r="OYH7" s="61"/>
      <c r="OYI7" s="61"/>
      <c r="OYJ7" s="61"/>
      <c r="OYK7" s="61"/>
      <c r="OYL7" s="61"/>
      <c r="OYM7" s="61"/>
      <c r="OYN7" s="61"/>
      <c r="OYO7" s="61"/>
      <c r="OYP7" s="61"/>
      <c r="OYQ7" s="61"/>
      <c r="OYR7" s="61"/>
      <c r="OYS7" s="61"/>
      <c r="OYT7" s="61"/>
      <c r="OYU7" s="61"/>
      <c r="OYV7" s="61"/>
      <c r="OYW7" s="61"/>
      <c r="OYX7" s="61"/>
      <c r="OYY7" s="61"/>
      <c r="OYZ7" s="61"/>
      <c r="OZA7" s="61"/>
      <c r="OZB7" s="61"/>
      <c r="OZC7" s="61"/>
      <c r="OZD7" s="61"/>
      <c r="OZE7" s="61"/>
      <c r="OZF7" s="61"/>
      <c r="OZG7" s="61"/>
      <c r="OZH7" s="61"/>
      <c r="OZI7" s="61"/>
      <c r="OZJ7" s="61"/>
      <c r="OZK7" s="61"/>
      <c r="OZL7" s="61"/>
      <c r="OZM7" s="61"/>
      <c r="OZN7" s="61"/>
      <c r="OZO7" s="61"/>
      <c r="OZP7" s="61"/>
      <c r="OZQ7" s="61"/>
      <c r="OZR7" s="61"/>
      <c r="OZS7" s="61"/>
      <c r="OZT7" s="61"/>
      <c r="OZU7" s="61"/>
      <c r="OZV7" s="61"/>
      <c r="OZW7" s="61"/>
      <c r="OZX7" s="61"/>
      <c r="OZY7" s="61"/>
      <c r="OZZ7" s="61"/>
      <c r="PAA7" s="61"/>
      <c r="PAB7" s="61"/>
      <c r="PAC7" s="61"/>
      <c r="PAD7" s="61"/>
      <c r="PAE7" s="61"/>
      <c r="PAF7" s="61"/>
      <c r="PAG7" s="61"/>
      <c r="PAH7" s="61"/>
      <c r="PAI7" s="61"/>
      <c r="PAJ7" s="61"/>
      <c r="PAK7" s="61"/>
      <c r="PAL7" s="61"/>
      <c r="PAM7" s="61"/>
      <c r="PAN7" s="61"/>
      <c r="PAO7" s="61"/>
      <c r="PAP7" s="61"/>
      <c r="PAQ7" s="61"/>
      <c r="PAR7" s="61"/>
      <c r="PAS7" s="61"/>
      <c r="PAT7" s="61"/>
      <c r="PAU7" s="61"/>
      <c r="PAV7" s="61"/>
      <c r="PAW7" s="61"/>
      <c r="PAX7" s="61"/>
      <c r="PAY7" s="61"/>
      <c r="PAZ7" s="61"/>
      <c r="PBA7" s="61"/>
      <c r="PBB7" s="61"/>
      <c r="PBC7" s="61"/>
      <c r="PBD7" s="61"/>
      <c r="PBE7" s="61"/>
      <c r="PBF7" s="61"/>
      <c r="PBG7" s="61"/>
      <c r="PBH7" s="61"/>
      <c r="PBI7" s="61"/>
      <c r="PBJ7" s="61"/>
      <c r="PBK7" s="61"/>
      <c r="PBL7" s="61"/>
      <c r="PBM7" s="61"/>
      <c r="PBN7" s="61"/>
      <c r="PBO7" s="61"/>
      <c r="PBP7" s="61"/>
      <c r="PBQ7" s="61"/>
      <c r="PBR7" s="61"/>
      <c r="PBS7" s="61"/>
      <c r="PBT7" s="61"/>
      <c r="PBU7" s="61"/>
      <c r="PBV7" s="61"/>
      <c r="PBW7" s="61"/>
      <c r="PBX7" s="61"/>
      <c r="PBY7" s="61"/>
      <c r="PBZ7" s="61"/>
      <c r="PCA7" s="61"/>
      <c r="PCB7" s="61"/>
      <c r="PCC7" s="61"/>
      <c r="PCD7" s="61"/>
      <c r="PCE7" s="61"/>
      <c r="PCF7" s="61"/>
      <c r="PCG7" s="61"/>
      <c r="PCH7" s="61"/>
      <c r="PCI7" s="61"/>
      <c r="PCJ7" s="61"/>
      <c r="PCK7" s="61"/>
      <c r="PCL7" s="61"/>
      <c r="PCM7" s="61"/>
      <c r="PCN7" s="61"/>
      <c r="PCO7" s="61"/>
      <c r="PCP7" s="61"/>
      <c r="PCQ7" s="61"/>
      <c r="PCR7" s="61"/>
      <c r="PCS7" s="61"/>
      <c r="PCT7" s="61"/>
      <c r="PCU7" s="61"/>
      <c r="PCV7" s="61"/>
      <c r="PCW7" s="61"/>
      <c r="PCX7" s="61"/>
      <c r="PCY7" s="61"/>
      <c r="PCZ7" s="61"/>
      <c r="PDA7" s="61"/>
      <c r="PDB7" s="61"/>
      <c r="PDC7" s="61"/>
      <c r="PDD7" s="61"/>
      <c r="PDE7" s="61"/>
      <c r="PDF7" s="61"/>
      <c r="PDG7" s="61"/>
      <c r="PDH7" s="61"/>
      <c r="PDI7" s="61"/>
      <c r="PDJ7" s="61"/>
      <c r="PDK7" s="61"/>
      <c r="PDL7" s="61"/>
      <c r="PDM7" s="61"/>
      <c r="PDN7" s="61"/>
      <c r="PDO7" s="61"/>
      <c r="PDP7" s="61"/>
      <c r="PDQ7" s="61"/>
      <c r="PDR7" s="61"/>
      <c r="PDS7" s="61"/>
      <c r="PDT7" s="61"/>
      <c r="PDU7" s="61"/>
      <c r="PDV7" s="61"/>
      <c r="PDW7" s="61"/>
      <c r="PDX7" s="61"/>
      <c r="PDY7" s="61"/>
      <c r="PDZ7" s="61"/>
      <c r="PEA7" s="61"/>
      <c r="PEB7" s="61"/>
      <c r="PEC7" s="61"/>
      <c r="PED7" s="61"/>
      <c r="PEE7" s="61"/>
      <c r="PEF7" s="61"/>
      <c r="PEG7" s="61"/>
      <c r="PEH7" s="61"/>
      <c r="PEI7" s="61"/>
      <c r="PEJ7" s="61"/>
      <c r="PEK7" s="61"/>
      <c r="PEL7" s="61"/>
      <c r="PEM7" s="61"/>
      <c r="PEN7" s="61"/>
      <c r="PEO7" s="61"/>
      <c r="PEP7" s="61"/>
      <c r="PEQ7" s="61"/>
      <c r="PER7" s="61"/>
      <c r="PES7" s="61"/>
      <c r="PET7" s="61"/>
      <c r="PEU7" s="61"/>
      <c r="PEV7" s="61"/>
      <c r="PEW7" s="61"/>
      <c r="PEX7" s="61"/>
      <c r="PEY7" s="61"/>
      <c r="PEZ7" s="61"/>
      <c r="PFA7" s="61"/>
      <c r="PFB7" s="61"/>
      <c r="PFC7" s="61"/>
      <c r="PFD7" s="61"/>
      <c r="PFE7" s="61"/>
      <c r="PFF7" s="61"/>
      <c r="PFG7" s="61"/>
      <c r="PFH7" s="61"/>
      <c r="PFI7" s="61"/>
      <c r="PFJ7" s="61"/>
      <c r="PFK7" s="61"/>
      <c r="PFL7" s="61"/>
      <c r="PFM7" s="61"/>
      <c r="PFN7" s="61"/>
      <c r="PFO7" s="61"/>
      <c r="PFP7" s="61"/>
      <c r="PFQ7" s="61"/>
      <c r="PFR7" s="61"/>
      <c r="PFS7" s="61"/>
      <c r="PFT7" s="61"/>
      <c r="PFU7" s="61"/>
      <c r="PFV7" s="61"/>
      <c r="PFW7" s="61"/>
      <c r="PFX7" s="61"/>
      <c r="PFY7" s="61"/>
      <c r="PFZ7" s="61"/>
      <c r="PGA7" s="61"/>
      <c r="PGB7" s="61"/>
      <c r="PGC7" s="61"/>
      <c r="PGD7" s="61"/>
      <c r="PGE7" s="61"/>
      <c r="PGF7" s="61"/>
      <c r="PGG7" s="61"/>
      <c r="PGH7" s="61"/>
      <c r="PGI7" s="61"/>
      <c r="PGJ7" s="61"/>
      <c r="PGK7" s="61"/>
      <c r="PGL7" s="61"/>
      <c r="PGM7" s="61"/>
      <c r="PGN7" s="61"/>
      <c r="PGO7" s="61"/>
      <c r="PGP7" s="61"/>
      <c r="PGQ7" s="61"/>
      <c r="PGR7" s="61"/>
      <c r="PGS7" s="61"/>
      <c r="PGT7" s="61"/>
      <c r="PGU7" s="61"/>
      <c r="PGV7" s="61"/>
      <c r="PGW7" s="61"/>
      <c r="PGX7" s="61"/>
      <c r="PGY7" s="61"/>
      <c r="PGZ7" s="61"/>
      <c r="PHA7" s="61"/>
      <c r="PHB7" s="61"/>
      <c r="PHC7" s="61"/>
      <c r="PHD7" s="61"/>
      <c r="PHE7" s="61"/>
      <c r="PHF7" s="61"/>
      <c r="PHG7" s="61"/>
      <c r="PHH7" s="61"/>
      <c r="PHI7" s="61"/>
      <c r="PHJ7" s="61"/>
      <c r="PHK7" s="61"/>
      <c r="PHL7" s="61"/>
      <c r="PHM7" s="61"/>
      <c r="PHN7" s="61"/>
      <c r="PHO7" s="61"/>
      <c r="PHP7" s="61"/>
      <c r="PHQ7" s="61"/>
      <c r="PHR7" s="61"/>
      <c r="PHS7" s="61"/>
      <c r="PHT7" s="61"/>
      <c r="PHU7" s="61"/>
      <c r="PHV7" s="61"/>
      <c r="PHW7" s="61"/>
      <c r="PHX7" s="61"/>
      <c r="PHY7" s="61"/>
      <c r="PHZ7" s="61"/>
      <c r="PIA7" s="61"/>
      <c r="PIB7" s="61"/>
      <c r="PIC7" s="61"/>
      <c r="PID7" s="61"/>
      <c r="PIE7" s="61"/>
      <c r="PIF7" s="61"/>
      <c r="PIG7" s="61"/>
      <c r="PIH7" s="61"/>
      <c r="PII7" s="61"/>
      <c r="PIJ7" s="61"/>
      <c r="PIK7" s="61"/>
      <c r="PIL7" s="61"/>
      <c r="PIM7" s="61"/>
      <c r="PIN7" s="61"/>
      <c r="PIO7" s="61"/>
      <c r="PIP7" s="61"/>
      <c r="PIQ7" s="61"/>
      <c r="PIR7" s="61"/>
      <c r="PIS7" s="61"/>
      <c r="PIT7" s="61"/>
      <c r="PIU7" s="61"/>
      <c r="PIV7" s="61"/>
      <c r="PIW7" s="61"/>
      <c r="PIX7" s="61"/>
      <c r="PIY7" s="61"/>
      <c r="PIZ7" s="61"/>
      <c r="PJA7" s="61"/>
      <c r="PJB7" s="61"/>
      <c r="PJC7" s="61"/>
      <c r="PJD7" s="61"/>
      <c r="PJE7" s="61"/>
      <c r="PJF7" s="61"/>
      <c r="PJG7" s="61"/>
      <c r="PJH7" s="61"/>
      <c r="PJI7" s="61"/>
      <c r="PJJ7" s="61"/>
      <c r="PJK7" s="61"/>
      <c r="PJL7" s="61"/>
      <c r="PJM7" s="61"/>
      <c r="PJN7" s="61"/>
      <c r="PJO7" s="61"/>
      <c r="PJP7" s="61"/>
      <c r="PJQ7" s="61"/>
      <c r="PJR7" s="61"/>
      <c r="PJS7" s="61"/>
      <c r="PJT7" s="61"/>
      <c r="PJU7" s="61"/>
      <c r="PJV7" s="61"/>
      <c r="PJW7" s="61"/>
      <c r="PJX7" s="61"/>
      <c r="PJY7" s="61"/>
      <c r="PJZ7" s="61"/>
      <c r="PKA7" s="61"/>
      <c r="PKB7" s="61"/>
      <c r="PKC7" s="61"/>
      <c r="PKD7" s="61"/>
      <c r="PKE7" s="61"/>
      <c r="PKF7" s="61"/>
      <c r="PKG7" s="61"/>
      <c r="PKH7" s="61"/>
      <c r="PKI7" s="61"/>
      <c r="PKJ7" s="61"/>
      <c r="PKK7" s="61"/>
      <c r="PKL7" s="61"/>
      <c r="PKM7" s="61"/>
      <c r="PKN7" s="61"/>
      <c r="PKO7" s="61"/>
      <c r="PKP7" s="61"/>
      <c r="PKQ7" s="61"/>
      <c r="PKR7" s="61"/>
      <c r="PKS7" s="61"/>
      <c r="PKT7" s="61"/>
      <c r="PKU7" s="61"/>
      <c r="PKV7" s="61"/>
      <c r="PKW7" s="61"/>
      <c r="PKX7" s="61"/>
      <c r="PKY7" s="61"/>
      <c r="PKZ7" s="61"/>
      <c r="PLA7" s="61"/>
      <c r="PLB7" s="61"/>
      <c r="PLC7" s="61"/>
      <c r="PLD7" s="61"/>
      <c r="PLE7" s="61"/>
      <c r="PLF7" s="61"/>
      <c r="PLG7" s="61"/>
      <c r="PLH7" s="61"/>
      <c r="PLI7" s="61"/>
      <c r="PLJ7" s="61"/>
      <c r="PLK7" s="61"/>
      <c r="PLL7" s="61"/>
      <c r="PLM7" s="61"/>
      <c r="PLN7" s="61"/>
      <c r="PLO7" s="61"/>
      <c r="PLP7" s="61"/>
      <c r="PLQ7" s="61"/>
      <c r="PLR7" s="61"/>
      <c r="PLS7" s="61"/>
      <c r="PLT7" s="61"/>
      <c r="PLU7" s="61"/>
      <c r="PLV7" s="61"/>
      <c r="PLW7" s="61"/>
      <c r="PLX7" s="61"/>
      <c r="PLY7" s="61"/>
      <c r="PLZ7" s="61"/>
      <c r="PMA7" s="61"/>
      <c r="PMB7" s="61"/>
      <c r="PMC7" s="61"/>
      <c r="PMD7" s="61"/>
      <c r="PME7" s="61"/>
      <c r="PMF7" s="61"/>
      <c r="PMG7" s="61"/>
      <c r="PMH7" s="61"/>
      <c r="PMI7" s="61"/>
      <c r="PMJ7" s="61"/>
      <c r="PMK7" s="61"/>
      <c r="PML7" s="61"/>
      <c r="PMM7" s="61"/>
      <c r="PMN7" s="61"/>
      <c r="PMO7" s="61"/>
      <c r="PMP7" s="61"/>
      <c r="PMQ7" s="61"/>
      <c r="PMR7" s="61"/>
      <c r="PMS7" s="61"/>
      <c r="PMT7" s="61"/>
      <c r="PMU7" s="61"/>
      <c r="PMV7" s="61"/>
      <c r="PMW7" s="61"/>
      <c r="PMX7" s="61"/>
      <c r="PMY7" s="61"/>
      <c r="PMZ7" s="61"/>
      <c r="PNA7" s="61"/>
      <c r="PNB7" s="61"/>
      <c r="PNC7" s="61"/>
      <c r="PND7" s="61"/>
      <c r="PNE7" s="61"/>
      <c r="PNF7" s="61"/>
      <c r="PNG7" s="61"/>
      <c r="PNH7" s="61"/>
      <c r="PNI7" s="61"/>
      <c r="PNJ7" s="61"/>
      <c r="PNK7" s="61"/>
      <c r="PNL7" s="61"/>
      <c r="PNM7" s="61"/>
      <c r="PNN7" s="61"/>
      <c r="PNO7" s="61"/>
      <c r="PNP7" s="61"/>
      <c r="PNQ7" s="61"/>
      <c r="PNR7" s="61"/>
      <c r="PNS7" s="61"/>
      <c r="PNT7" s="61"/>
      <c r="PNU7" s="61"/>
      <c r="PNV7" s="61"/>
      <c r="PNW7" s="61"/>
      <c r="PNX7" s="61"/>
      <c r="PNY7" s="61"/>
      <c r="PNZ7" s="61"/>
      <c r="POA7" s="61"/>
      <c r="POB7" s="61"/>
      <c r="POC7" s="61"/>
      <c r="POD7" s="61"/>
      <c r="POE7" s="61"/>
      <c r="POF7" s="61"/>
      <c r="POG7" s="61"/>
      <c r="POH7" s="61"/>
      <c r="POI7" s="61"/>
      <c r="POJ7" s="61"/>
      <c r="POK7" s="61"/>
      <c r="POL7" s="61"/>
      <c r="POM7" s="61"/>
      <c r="PON7" s="61"/>
      <c r="POO7" s="61"/>
      <c r="POP7" s="61"/>
      <c r="POQ7" s="61"/>
      <c r="POR7" s="61"/>
      <c r="POS7" s="61"/>
      <c r="POT7" s="61"/>
      <c r="POU7" s="61"/>
      <c r="POV7" s="61"/>
      <c r="POW7" s="61"/>
      <c r="POX7" s="61"/>
      <c r="POY7" s="61"/>
      <c r="POZ7" s="61"/>
      <c r="PPA7" s="61"/>
      <c r="PPB7" s="61"/>
      <c r="PPC7" s="61"/>
      <c r="PPD7" s="61"/>
      <c r="PPE7" s="61"/>
      <c r="PPF7" s="61"/>
      <c r="PPG7" s="61"/>
      <c r="PPH7" s="61"/>
      <c r="PPI7" s="61"/>
      <c r="PPJ7" s="61"/>
      <c r="PPK7" s="61"/>
      <c r="PPL7" s="61"/>
      <c r="PPM7" s="61"/>
      <c r="PPN7" s="61"/>
      <c r="PPO7" s="61"/>
      <c r="PPP7" s="61"/>
      <c r="PPQ7" s="61"/>
      <c r="PPR7" s="61"/>
      <c r="PPS7" s="61"/>
      <c r="PPT7" s="61"/>
      <c r="PPU7" s="61"/>
      <c r="PPV7" s="61"/>
      <c r="PPW7" s="61"/>
      <c r="PPX7" s="61"/>
      <c r="PPY7" s="61"/>
      <c r="PPZ7" s="61"/>
      <c r="PQA7" s="61"/>
      <c r="PQB7" s="61"/>
      <c r="PQC7" s="61"/>
      <c r="PQD7" s="61"/>
      <c r="PQE7" s="61"/>
      <c r="PQF7" s="61"/>
      <c r="PQG7" s="61"/>
      <c r="PQH7" s="61"/>
      <c r="PQI7" s="61"/>
      <c r="PQJ7" s="61"/>
      <c r="PQK7" s="61"/>
      <c r="PQL7" s="61"/>
      <c r="PQM7" s="61"/>
      <c r="PQN7" s="61"/>
      <c r="PQO7" s="61"/>
      <c r="PQP7" s="61"/>
      <c r="PQQ7" s="61"/>
      <c r="PQR7" s="61"/>
      <c r="PQS7" s="61"/>
      <c r="PQT7" s="61"/>
      <c r="PQU7" s="61"/>
      <c r="PQV7" s="61"/>
      <c r="PQW7" s="61"/>
      <c r="PQX7" s="61"/>
      <c r="PQY7" s="61"/>
      <c r="PQZ7" s="61"/>
      <c r="PRA7" s="61"/>
      <c r="PRB7" s="61"/>
      <c r="PRC7" s="61"/>
      <c r="PRD7" s="61"/>
      <c r="PRE7" s="61"/>
      <c r="PRF7" s="61"/>
      <c r="PRG7" s="61"/>
      <c r="PRH7" s="61"/>
      <c r="PRI7" s="61"/>
      <c r="PRJ7" s="61"/>
      <c r="PRK7" s="61"/>
      <c r="PRL7" s="61"/>
      <c r="PRM7" s="61"/>
      <c r="PRN7" s="61"/>
      <c r="PRO7" s="61"/>
      <c r="PRP7" s="61"/>
      <c r="PRQ7" s="61"/>
      <c r="PRR7" s="61"/>
      <c r="PRS7" s="61"/>
      <c r="PRT7" s="61"/>
      <c r="PRU7" s="61"/>
      <c r="PRV7" s="61"/>
      <c r="PRW7" s="61"/>
      <c r="PRX7" s="61"/>
      <c r="PRY7" s="61"/>
      <c r="PRZ7" s="61"/>
      <c r="PSA7" s="61"/>
      <c r="PSB7" s="61"/>
      <c r="PSC7" s="61"/>
      <c r="PSD7" s="61"/>
      <c r="PSE7" s="61"/>
      <c r="PSF7" s="61"/>
      <c r="PSG7" s="61"/>
      <c r="PSH7" s="61"/>
      <c r="PSI7" s="61"/>
      <c r="PSJ7" s="61"/>
      <c r="PSK7" s="61"/>
      <c r="PSL7" s="61"/>
      <c r="PSM7" s="61"/>
      <c r="PSN7" s="61"/>
      <c r="PSO7" s="61"/>
      <c r="PSP7" s="61"/>
      <c r="PSQ7" s="61"/>
      <c r="PSR7" s="61"/>
      <c r="PSS7" s="61"/>
      <c r="PST7" s="61"/>
      <c r="PSU7" s="61"/>
      <c r="PSV7" s="61"/>
      <c r="PSW7" s="61"/>
      <c r="PSX7" s="61"/>
      <c r="PSY7" s="61"/>
      <c r="PSZ7" s="61"/>
      <c r="PTA7" s="61"/>
      <c r="PTB7" s="61"/>
      <c r="PTC7" s="61"/>
      <c r="PTD7" s="61"/>
      <c r="PTE7" s="61"/>
      <c r="PTF7" s="61"/>
      <c r="PTG7" s="61"/>
      <c r="PTH7" s="61"/>
      <c r="PTI7" s="61"/>
      <c r="PTJ7" s="61"/>
      <c r="PTK7" s="61"/>
      <c r="PTL7" s="61"/>
      <c r="PTM7" s="61"/>
      <c r="PTN7" s="61"/>
      <c r="PTO7" s="61"/>
      <c r="PTP7" s="61"/>
      <c r="PTQ7" s="61"/>
      <c r="PTR7" s="61"/>
      <c r="PTS7" s="61"/>
      <c r="PTT7" s="61"/>
      <c r="PTU7" s="61"/>
      <c r="PTV7" s="61"/>
      <c r="PTW7" s="61"/>
      <c r="PTX7" s="61"/>
      <c r="PTY7" s="61"/>
      <c r="PTZ7" s="61"/>
      <c r="PUA7" s="61"/>
      <c r="PUB7" s="61"/>
      <c r="PUC7" s="61"/>
      <c r="PUD7" s="61"/>
      <c r="PUE7" s="61"/>
      <c r="PUF7" s="61"/>
      <c r="PUG7" s="61"/>
      <c r="PUH7" s="61"/>
      <c r="PUI7" s="61"/>
      <c r="PUJ7" s="61"/>
      <c r="PUK7" s="61"/>
      <c r="PUL7" s="61"/>
      <c r="PUM7" s="61"/>
      <c r="PUN7" s="61"/>
      <c r="PUO7" s="61"/>
      <c r="PUP7" s="61"/>
      <c r="PUQ7" s="61"/>
      <c r="PUR7" s="61"/>
      <c r="PUS7" s="61"/>
      <c r="PUT7" s="61"/>
      <c r="PUU7" s="61"/>
      <c r="PUV7" s="61"/>
      <c r="PUW7" s="61"/>
      <c r="PUX7" s="61"/>
      <c r="PUY7" s="61"/>
      <c r="PUZ7" s="61"/>
      <c r="PVA7" s="61"/>
      <c r="PVB7" s="61"/>
      <c r="PVC7" s="61"/>
      <c r="PVD7" s="61"/>
      <c r="PVE7" s="61"/>
      <c r="PVF7" s="61"/>
      <c r="PVG7" s="61"/>
      <c r="PVH7" s="61"/>
      <c r="PVI7" s="61"/>
      <c r="PVJ7" s="61"/>
      <c r="PVK7" s="61"/>
      <c r="PVL7" s="61"/>
      <c r="PVM7" s="61"/>
      <c r="PVN7" s="61"/>
      <c r="PVO7" s="61"/>
      <c r="PVP7" s="61"/>
      <c r="PVQ7" s="61"/>
      <c r="PVR7" s="61"/>
      <c r="PVS7" s="61"/>
      <c r="PVT7" s="61"/>
      <c r="PVU7" s="61"/>
      <c r="PVV7" s="61"/>
      <c r="PVW7" s="61"/>
      <c r="PVX7" s="61"/>
      <c r="PVY7" s="61"/>
      <c r="PVZ7" s="61"/>
      <c r="PWA7" s="61"/>
      <c r="PWB7" s="61"/>
      <c r="PWC7" s="61"/>
      <c r="PWD7" s="61"/>
      <c r="PWE7" s="61"/>
      <c r="PWF7" s="61"/>
      <c r="PWG7" s="61"/>
      <c r="PWH7" s="61"/>
      <c r="PWI7" s="61"/>
      <c r="PWJ7" s="61"/>
      <c r="PWK7" s="61"/>
      <c r="PWL7" s="61"/>
      <c r="PWM7" s="61"/>
      <c r="PWN7" s="61"/>
      <c r="PWO7" s="61"/>
      <c r="PWP7" s="61"/>
      <c r="PWQ7" s="61"/>
      <c r="PWR7" s="61"/>
      <c r="PWS7" s="61"/>
      <c r="PWT7" s="61"/>
      <c r="PWU7" s="61"/>
      <c r="PWV7" s="61"/>
      <c r="PWW7" s="61"/>
      <c r="PWX7" s="61"/>
      <c r="PWY7" s="61"/>
      <c r="PWZ7" s="61"/>
      <c r="PXA7" s="61"/>
      <c r="PXB7" s="61"/>
      <c r="PXC7" s="61"/>
      <c r="PXD7" s="61"/>
      <c r="PXE7" s="61"/>
      <c r="PXF7" s="61"/>
      <c r="PXG7" s="61"/>
      <c r="PXH7" s="61"/>
      <c r="PXI7" s="61"/>
      <c r="PXJ7" s="61"/>
      <c r="PXK7" s="61"/>
      <c r="PXL7" s="61"/>
      <c r="PXM7" s="61"/>
      <c r="PXN7" s="61"/>
      <c r="PXO7" s="61"/>
      <c r="PXP7" s="61"/>
      <c r="PXQ7" s="61"/>
      <c r="PXR7" s="61"/>
      <c r="PXS7" s="61"/>
      <c r="PXT7" s="61"/>
      <c r="PXU7" s="61"/>
      <c r="PXV7" s="61"/>
      <c r="PXW7" s="61"/>
      <c r="PXX7" s="61"/>
      <c r="PXY7" s="61"/>
      <c r="PXZ7" s="61"/>
      <c r="PYA7" s="61"/>
      <c r="PYB7" s="61"/>
      <c r="PYC7" s="61"/>
      <c r="PYD7" s="61"/>
      <c r="PYE7" s="61"/>
      <c r="PYF7" s="61"/>
      <c r="PYG7" s="61"/>
      <c r="PYH7" s="61"/>
      <c r="PYI7" s="61"/>
      <c r="PYJ7" s="61"/>
      <c r="PYK7" s="61"/>
      <c r="PYL7" s="61"/>
      <c r="PYM7" s="61"/>
      <c r="PYN7" s="61"/>
      <c r="PYO7" s="61"/>
      <c r="PYP7" s="61"/>
      <c r="PYQ7" s="61"/>
      <c r="PYR7" s="61"/>
      <c r="PYS7" s="61"/>
      <c r="PYT7" s="61"/>
      <c r="PYU7" s="61"/>
      <c r="PYV7" s="61"/>
      <c r="PYW7" s="61"/>
      <c r="PYX7" s="61"/>
      <c r="PYY7" s="61"/>
      <c r="PYZ7" s="61"/>
      <c r="PZA7" s="61"/>
      <c r="PZB7" s="61"/>
      <c r="PZC7" s="61"/>
      <c r="PZD7" s="61"/>
      <c r="PZE7" s="61"/>
      <c r="PZF7" s="61"/>
      <c r="PZG7" s="61"/>
      <c r="PZH7" s="61"/>
      <c r="PZI7" s="61"/>
      <c r="PZJ7" s="61"/>
      <c r="PZK7" s="61"/>
      <c r="PZL7" s="61"/>
      <c r="PZM7" s="61"/>
      <c r="PZN7" s="61"/>
      <c r="PZO7" s="61"/>
      <c r="PZP7" s="61"/>
      <c r="PZQ7" s="61"/>
      <c r="PZR7" s="61"/>
      <c r="PZS7" s="61"/>
      <c r="PZT7" s="61"/>
      <c r="PZU7" s="61"/>
      <c r="PZV7" s="61"/>
      <c r="PZW7" s="61"/>
      <c r="PZX7" s="61"/>
      <c r="PZY7" s="61"/>
      <c r="PZZ7" s="61"/>
      <c r="QAA7" s="61"/>
      <c r="QAB7" s="61"/>
      <c r="QAC7" s="61"/>
      <c r="QAD7" s="61"/>
      <c r="QAE7" s="61"/>
      <c r="QAF7" s="61"/>
      <c r="QAG7" s="61"/>
      <c r="QAH7" s="61"/>
      <c r="QAI7" s="61"/>
      <c r="QAJ7" s="61"/>
      <c r="QAK7" s="61"/>
      <c r="QAL7" s="61"/>
      <c r="QAM7" s="61"/>
      <c r="QAN7" s="61"/>
      <c r="QAO7" s="61"/>
      <c r="QAP7" s="61"/>
      <c r="QAQ7" s="61"/>
      <c r="QAR7" s="61"/>
      <c r="QAS7" s="61"/>
      <c r="QAT7" s="61"/>
      <c r="QAU7" s="61"/>
      <c r="QAV7" s="61"/>
      <c r="QAW7" s="61"/>
      <c r="QAX7" s="61"/>
      <c r="QAY7" s="61"/>
      <c r="QAZ7" s="61"/>
      <c r="QBA7" s="61"/>
      <c r="QBB7" s="61"/>
      <c r="QBC7" s="61"/>
      <c r="QBD7" s="61"/>
      <c r="QBE7" s="61"/>
      <c r="QBF7" s="61"/>
      <c r="QBG7" s="61"/>
      <c r="QBH7" s="61"/>
      <c r="QBI7" s="61"/>
      <c r="QBJ7" s="61"/>
      <c r="QBK7" s="61"/>
      <c r="QBL7" s="61"/>
      <c r="QBM7" s="61"/>
      <c r="QBN7" s="61"/>
      <c r="QBO7" s="61"/>
      <c r="QBP7" s="61"/>
      <c r="QBQ7" s="61"/>
      <c r="QBR7" s="61"/>
      <c r="QBS7" s="61"/>
      <c r="QBT7" s="61"/>
      <c r="QBU7" s="61"/>
      <c r="QBV7" s="61"/>
      <c r="QBW7" s="61"/>
      <c r="QBX7" s="61"/>
      <c r="QBY7" s="61"/>
      <c r="QBZ7" s="61"/>
      <c r="QCA7" s="61"/>
      <c r="QCB7" s="61"/>
      <c r="QCC7" s="61"/>
      <c r="QCD7" s="61"/>
      <c r="QCE7" s="61"/>
      <c r="QCF7" s="61"/>
      <c r="QCG7" s="61"/>
      <c r="QCH7" s="61"/>
      <c r="QCI7" s="61"/>
      <c r="QCJ7" s="61"/>
      <c r="QCK7" s="61"/>
      <c r="QCL7" s="61"/>
      <c r="QCM7" s="61"/>
      <c r="QCN7" s="61"/>
      <c r="QCO7" s="61"/>
      <c r="QCP7" s="61"/>
      <c r="QCQ7" s="61"/>
      <c r="QCR7" s="61"/>
      <c r="QCS7" s="61"/>
      <c r="QCT7" s="61"/>
      <c r="QCU7" s="61"/>
      <c r="QCV7" s="61"/>
      <c r="QCW7" s="61"/>
      <c r="QCX7" s="61"/>
      <c r="QCY7" s="61"/>
      <c r="QCZ7" s="61"/>
      <c r="QDA7" s="61"/>
      <c r="QDB7" s="61"/>
      <c r="QDC7" s="61"/>
      <c r="QDD7" s="61"/>
      <c r="QDE7" s="61"/>
      <c r="QDF7" s="61"/>
      <c r="QDG7" s="61"/>
      <c r="QDH7" s="61"/>
      <c r="QDI7" s="61"/>
      <c r="QDJ7" s="61"/>
      <c r="QDK7" s="61"/>
      <c r="QDL7" s="61"/>
      <c r="QDM7" s="61"/>
      <c r="QDN7" s="61"/>
      <c r="QDO7" s="61"/>
      <c r="QDP7" s="61"/>
      <c r="QDQ7" s="61"/>
      <c r="QDR7" s="61"/>
      <c r="QDS7" s="61"/>
      <c r="QDT7" s="61"/>
      <c r="QDU7" s="61"/>
      <c r="QDV7" s="61"/>
      <c r="QDW7" s="61"/>
      <c r="QDX7" s="61"/>
      <c r="QDY7" s="61"/>
      <c r="QDZ7" s="61"/>
      <c r="QEA7" s="61"/>
      <c r="QEB7" s="61"/>
      <c r="QEC7" s="61"/>
      <c r="QED7" s="61"/>
      <c r="QEE7" s="61"/>
      <c r="QEF7" s="61"/>
      <c r="QEG7" s="61"/>
      <c r="QEH7" s="61"/>
      <c r="QEI7" s="61"/>
      <c r="QEJ7" s="61"/>
      <c r="QEK7" s="61"/>
      <c r="QEL7" s="61"/>
      <c r="QEM7" s="61"/>
      <c r="QEN7" s="61"/>
      <c r="QEO7" s="61"/>
      <c r="QEP7" s="61"/>
      <c r="QEQ7" s="61"/>
      <c r="QER7" s="61"/>
      <c r="QES7" s="61"/>
      <c r="QET7" s="61"/>
      <c r="QEU7" s="61"/>
      <c r="QEV7" s="61"/>
      <c r="QEW7" s="61"/>
      <c r="QEX7" s="61"/>
      <c r="QEY7" s="61"/>
      <c r="QEZ7" s="61"/>
      <c r="QFA7" s="61"/>
      <c r="QFB7" s="61"/>
      <c r="QFC7" s="61"/>
      <c r="QFD7" s="61"/>
      <c r="QFE7" s="61"/>
      <c r="QFF7" s="61"/>
      <c r="QFG7" s="61"/>
      <c r="QFH7" s="61"/>
      <c r="QFI7" s="61"/>
      <c r="QFJ7" s="61"/>
      <c r="QFK7" s="61"/>
      <c r="QFL7" s="61"/>
      <c r="QFM7" s="61"/>
      <c r="QFN7" s="61"/>
      <c r="QFO7" s="61"/>
      <c r="QFP7" s="61"/>
      <c r="QFQ7" s="61"/>
      <c r="QFR7" s="61"/>
      <c r="QFS7" s="61"/>
      <c r="QFT7" s="61"/>
      <c r="QFU7" s="61"/>
      <c r="QFV7" s="61"/>
      <c r="QFW7" s="61"/>
      <c r="QFX7" s="61"/>
      <c r="QFY7" s="61"/>
      <c r="QFZ7" s="61"/>
      <c r="QGA7" s="61"/>
      <c r="QGB7" s="61"/>
      <c r="QGC7" s="61"/>
      <c r="QGD7" s="61"/>
      <c r="QGE7" s="61"/>
      <c r="QGF7" s="61"/>
      <c r="QGG7" s="61"/>
      <c r="QGH7" s="61"/>
      <c r="QGI7" s="61"/>
      <c r="QGJ7" s="61"/>
      <c r="QGK7" s="61"/>
      <c r="QGL7" s="61"/>
      <c r="QGM7" s="61"/>
      <c r="QGN7" s="61"/>
      <c r="QGO7" s="61"/>
      <c r="QGP7" s="61"/>
      <c r="QGQ7" s="61"/>
      <c r="QGR7" s="61"/>
      <c r="QGS7" s="61"/>
      <c r="QGT7" s="61"/>
      <c r="QGU7" s="61"/>
      <c r="QGV7" s="61"/>
      <c r="QGW7" s="61"/>
      <c r="QGX7" s="61"/>
      <c r="QGY7" s="61"/>
      <c r="QGZ7" s="61"/>
      <c r="QHA7" s="61"/>
      <c r="QHB7" s="61"/>
      <c r="QHC7" s="61"/>
      <c r="QHD7" s="61"/>
      <c r="QHE7" s="61"/>
      <c r="QHF7" s="61"/>
      <c r="QHG7" s="61"/>
      <c r="QHH7" s="61"/>
      <c r="QHI7" s="61"/>
      <c r="QHJ7" s="61"/>
      <c r="QHK7" s="61"/>
      <c r="QHL7" s="61"/>
      <c r="QHM7" s="61"/>
      <c r="QHN7" s="61"/>
      <c r="QHO7" s="61"/>
      <c r="QHP7" s="61"/>
      <c r="QHQ7" s="61"/>
      <c r="QHR7" s="61"/>
      <c r="QHS7" s="61"/>
      <c r="QHT7" s="61"/>
      <c r="QHU7" s="61"/>
      <c r="QHV7" s="61"/>
      <c r="QHW7" s="61"/>
      <c r="QHX7" s="61"/>
      <c r="QHY7" s="61"/>
      <c r="QHZ7" s="61"/>
      <c r="QIA7" s="61"/>
      <c r="QIB7" s="61"/>
      <c r="QIC7" s="61"/>
      <c r="QID7" s="61"/>
      <c r="QIE7" s="61"/>
      <c r="QIF7" s="61"/>
      <c r="QIG7" s="61"/>
      <c r="QIH7" s="61"/>
      <c r="QII7" s="61"/>
      <c r="QIJ7" s="61"/>
      <c r="QIK7" s="61"/>
      <c r="QIL7" s="61"/>
      <c r="QIM7" s="61"/>
      <c r="QIN7" s="61"/>
      <c r="QIO7" s="61"/>
      <c r="QIP7" s="61"/>
      <c r="QIQ7" s="61"/>
      <c r="QIR7" s="61"/>
      <c r="QIS7" s="61"/>
      <c r="QIT7" s="61"/>
      <c r="QIU7" s="61"/>
      <c r="QIV7" s="61"/>
      <c r="QIW7" s="61"/>
      <c r="QIX7" s="61"/>
      <c r="QIY7" s="61"/>
      <c r="QIZ7" s="61"/>
      <c r="QJA7" s="61"/>
      <c r="QJB7" s="61"/>
      <c r="QJC7" s="61"/>
      <c r="QJD7" s="61"/>
      <c r="QJE7" s="61"/>
      <c r="QJF7" s="61"/>
      <c r="QJG7" s="61"/>
      <c r="QJH7" s="61"/>
      <c r="QJI7" s="61"/>
      <c r="QJJ7" s="61"/>
      <c r="QJK7" s="61"/>
      <c r="QJL7" s="61"/>
      <c r="QJM7" s="61"/>
      <c r="QJN7" s="61"/>
      <c r="QJO7" s="61"/>
      <c r="QJP7" s="61"/>
      <c r="QJQ7" s="61"/>
      <c r="QJR7" s="61"/>
      <c r="QJS7" s="61"/>
      <c r="QJT7" s="61"/>
      <c r="QJU7" s="61"/>
      <c r="QJV7" s="61"/>
      <c r="QJW7" s="61"/>
      <c r="QJX7" s="61"/>
      <c r="QJY7" s="61"/>
      <c r="QJZ7" s="61"/>
      <c r="QKA7" s="61"/>
      <c r="QKB7" s="61"/>
      <c r="QKC7" s="61"/>
      <c r="QKD7" s="61"/>
      <c r="QKE7" s="61"/>
      <c r="QKF7" s="61"/>
      <c r="QKG7" s="61"/>
      <c r="QKH7" s="61"/>
      <c r="QKI7" s="61"/>
      <c r="QKJ7" s="61"/>
      <c r="QKK7" s="61"/>
      <c r="QKL7" s="61"/>
      <c r="QKM7" s="61"/>
      <c r="QKN7" s="61"/>
      <c r="QKO7" s="61"/>
      <c r="QKP7" s="61"/>
      <c r="QKQ7" s="61"/>
      <c r="QKR7" s="61"/>
      <c r="QKS7" s="61"/>
      <c r="QKT7" s="61"/>
      <c r="QKU7" s="61"/>
      <c r="QKV7" s="61"/>
      <c r="QKW7" s="61"/>
      <c r="QKX7" s="61"/>
      <c r="QKY7" s="61"/>
      <c r="QKZ7" s="61"/>
      <c r="QLA7" s="61"/>
      <c r="QLB7" s="61"/>
      <c r="QLC7" s="61"/>
      <c r="QLD7" s="61"/>
      <c r="QLE7" s="61"/>
      <c r="QLF7" s="61"/>
      <c r="QLG7" s="61"/>
      <c r="QLH7" s="61"/>
      <c r="QLI7" s="61"/>
      <c r="QLJ7" s="61"/>
      <c r="QLK7" s="61"/>
      <c r="QLL7" s="61"/>
      <c r="QLM7" s="61"/>
      <c r="QLN7" s="61"/>
      <c r="QLO7" s="61"/>
      <c r="QLP7" s="61"/>
      <c r="QLQ7" s="61"/>
      <c r="QLR7" s="61"/>
      <c r="QLS7" s="61"/>
      <c r="QLT7" s="61"/>
      <c r="QLU7" s="61"/>
      <c r="QLV7" s="61"/>
      <c r="QLW7" s="61"/>
      <c r="QLX7" s="61"/>
      <c r="QLY7" s="61"/>
      <c r="QLZ7" s="61"/>
      <c r="QMA7" s="61"/>
      <c r="QMB7" s="61"/>
      <c r="QMC7" s="61"/>
      <c r="QMD7" s="61"/>
      <c r="QME7" s="61"/>
      <c r="QMF7" s="61"/>
      <c r="QMG7" s="61"/>
      <c r="QMH7" s="61"/>
      <c r="QMI7" s="61"/>
      <c r="QMJ7" s="61"/>
      <c r="QMK7" s="61"/>
      <c r="QML7" s="61"/>
      <c r="QMM7" s="61"/>
      <c r="QMN7" s="61"/>
      <c r="QMO7" s="61"/>
      <c r="QMP7" s="61"/>
      <c r="QMQ7" s="61"/>
      <c r="QMR7" s="61"/>
      <c r="QMS7" s="61"/>
      <c r="QMT7" s="61"/>
      <c r="QMU7" s="61"/>
      <c r="QMV7" s="61"/>
      <c r="QMW7" s="61"/>
      <c r="QMX7" s="61"/>
      <c r="QMY7" s="61"/>
      <c r="QMZ7" s="61"/>
      <c r="QNA7" s="61"/>
      <c r="QNB7" s="61"/>
      <c r="QNC7" s="61"/>
      <c r="QND7" s="61"/>
      <c r="QNE7" s="61"/>
      <c r="QNF7" s="61"/>
      <c r="QNG7" s="61"/>
      <c r="QNH7" s="61"/>
      <c r="QNI7" s="61"/>
      <c r="QNJ7" s="61"/>
      <c r="QNK7" s="61"/>
      <c r="QNL7" s="61"/>
      <c r="QNM7" s="61"/>
      <c r="QNN7" s="61"/>
      <c r="QNO7" s="61"/>
      <c r="QNP7" s="61"/>
      <c r="QNQ7" s="61"/>
      <c r="QNR7" s="61"/>
      <c r="QNS7" s="61"/>
      <c r="QNT7" s="61"/>
      <c r="QNU7" s="61"/>
      <c r="QNV7" s="61"/>
      <c r="QNW7" s="61"/>
      <c r="QNX7" s="61"/>
      <c r="QNY7" s="61"/>
      <c r="QNZ7" s="61"/>
      <c r="QOA7" s="61"/>
      <c r="QOB7" s="61"/>
      <c r="QOC7" s="61"/>
      <c r="QOD7" s="61"/>
      <c r="QOE7" s="61"/>
      <c r="QOF7" s="61"/>
      <c r="QOG7" s="61"/>
      <c r="QOH7" s="61"/>
      <c r="QOI7" s="61"/>
      <c r="QOJ7" s="61"/>
      <c r="QOK7" s="61"/>
      <c r="QOL7" s="61"/>
      <c r="QOM7" s="61"/>
      <c r="QON7" s="61"/>
      <c r="QOO7" s="61"/>
      <c r="QOP7" s="61"/>
      <c r="QOQ7" s="61"/>
      <c r="QOR7" s="61"/>
      <c r="QOS7" s="61"/>
      <c r="QOT7" s="61"/>
      <c r="QOU7" s="61"/>
      <c r="QOV7" s="61"/>
      <c r="QOW7" s="61"/>
      <c r="QOX7" s="61"/>
      <c r="QOY7" s="61"/>
      <c r="QOZ7" s="61"/>
      <c r="QPA7" s="61"/>
      <c r="QPB7" s="61"/>
      <c r="QPC7" s="61"/>
      <c r="QPD7" s="61"/>
      <c r="QPE7" s="61"/>
      <c r="QPF7" s="61"/>
      <c r="QPG7" s="61"/>
      <c r="QPH7" s="61"/>
      <c r="QPI7" s="61"/>
      <c r="QPJ7" s="61"/>
      <c r="QPK7" s="61"/>
      <c r="QPL7" s="61"/>
      <c r="QPM7" s="61"/>
      <c r="QPN7" s="61"/>
      <c r="QPO7" s="61"/>
      <c r="QPP7" s="61"/>
      <c r="QPQ7" s="61"/>
      <c r="QPR7" s="61"/>
      <c r="QPS7" s="61"/>
      <c r="QPT7" s="61"/>
      <c r="QPU7" s="61"/>
      <c r="QPV7" s="61"/>
      <c r="QPW7" s="61"/>
      <c r="QPX7" s="61"/>
      <c r="QPY7" s="61"/>
      <c r="QPZ7" s="61"/>
      <c r="QQA7" s="61"/>
      <c r="QQB7" s="61"/>
      <c r="QQC7" s="61"/>
      <c r="QQD7" s="61"/>
      <c r="QQE7" s="61"/>
      <c r="QQF7" s="61"/>
      <c r="QQG7" s="61"/>
      <c r="QQH7" s="61"/>
      <c r="QQI7" s="61"/>
      <c r="QQJ7" s="61"/>
      <c r="QQK7" s="61"/>
      <c r="QQL7" s="61"/>
      <c r="QQM7" s="61"/>
      <c r="QQN7" s="61"/>
      <c r="QQO7" s="61"/>
      <c r="QQP7" s="61"/>
      <c r="QQQ7" s="61"/>
      <c r="QQR7" s="61"/>
      <c r="QQS7" s="61"/>
      <c r="QQT7" s="61"/>
      <c r="QQU7" s="61"/>
      <c r="QQV7" s="61"/>
      <c r="QQW7" s="61"/>
      <c r="QQX7" s="61"/>
      <c r="QQY7" s="61"/>
      <c r="QQZ7" s="61"/>
      <c r="QRA7" s="61"/>
      <c r="QRB7" s="61"/>
      <c r="QRC7" s="61"/>
      <c r="QRD7" s="61"/>
      <c r="QRE7" s="61"/>
      <c r="QRF7" s="61"/>
      <c r="QRG7" s="61"/>
      <c r="QRH7" s="61"/>
      <c r="QRI7" s="61"/>
      <c r="QRJ7" s="61"/>
      <c r="QRK7" s="61"/>
      <c r="QRL7" s="61"/>
      <c r="QRM7" s="61"/>
      <c r="QRN7" s="61"/>
      <c r="QRO7" s="61"/>
      <c r="QRP7" s="61"/>
      <c r="QRQ7" s="61"/>
      <c r="QRR7" s="61"/>
      <c r="QRS7" s="61"/>
      <c r="QRT7" s="61"/>
      <c r="QRU7" s="61"/>
      <c r="QRV7" s="61"/>
      <c r="QRW7" s="61"/>
      <c r="QRX7" s="61"/>
      <c r="QRY7" s="61"/>
      <c r="QRZ7" s="61"/>
      <c r="QSA7" s="61"/>
      <c r="QSB7" s="61"/>
      <c r="QSC7" s="61"/>
      <c r="QSD7" s="61"/>
      <c r="QSE7" s="61"/>
      <c r="QSF7" s="61"/>
      <c r="QSG7" s="61"/>
      <c r="QSH7" s="61"/>
      <c r="QSI7" s="61"/>
      <c r="QSJ7" s="61"/>
      <c r="QSK7" s="61"/>
      <c r="QSL7" s="61"/>
      <c r="QSM7" s="61"/>
      <c r="QSN7" s="61"/>
      <c r="QSO7" s="61"/>
      <c r="QSP7" s="61"/>
      <c r="QSQ7" s="61"/>
      <c r="QSR7" s="61"/>
      <c r="QSS7" s="61"/>
      <c r="QST7" s="61"/>
      <c r="QSU7" s="61"/>
      <c r="QSV7" s="61"/>
      <c r="QSW7" s="61"/>
      <c r="QSX7" s="61"/>
      <c r="QSY7" s="61"/>
      <c r="QSZ7" s="61"/>
      <c r="QTA7" s="61"/>
      <c r="QTB7" s="61"/>
      <c r="QTC7" s="61"/>
      <c r="QTD7" s="61"/>
      <c r="QTE7" s="61"/>
      <c r="QTF7" s="61"/>
      <c r="QTG7" s="61"/>
      <c r="QTH7" s="61"/>
      <c r="QTI7" s="61"/>
      <c r="QTJ7" s="61"/>
      <c r="QTK7" s="61"/>
      <c r="QTL7" s="61"/>
      <c r="QTM7" s="61"/>
      <c r="QTN7" s="61"/>
      <c r="QTO7" s="61"/>
      <c r="QTP7" s="61"/>
      <c r="QTQ7" s="61"/>
      <c r="QTR7" s="61"/>
      <c r="QTS7" s="61"/>
      <c r="QTT7" s="61"/>
      <c r="QTU7" s="61"/>
      <c r="QTV7" s="61"/>
      <c r="QTW7" s="61"/>
      <c r="QTX7" s="61"/>
      <c r="QTY7" s="61"/>
      <c r="QTZ7" s="61"/>
      <c r="QUA7" s="61"/>
      <c r="QUB7" s="61"/>
      <c r="QUC7" s="61"/>
      <c r="QUD7" s="61"/>
      <c r="QUE7" s="61"/>
      <c r="QUF7" s="61"/>
      <c r="QUG7" s="61"/>
      <c r="QUH7" s="61"/>
      <c r="QUI7" s="61"/>
      <c r="QUJ7" s="61"/>
      <c r="QUK7" s="61"/>
      <c r="QUL7" s="61"/>
      <c r="QUM7" s="61"/>
      <c r="QUN7" s="61"/>
      <c r="QUO7" s="61"/>
      <c r="QUP7" s="61"/>
      <c r="QUQ7" s="61"/>
      <c r="QUR7" s="61"/>
      <c r="QUS7" s="61"/>
      <c r="QUT7" s="61"/>
      <c r="QUU7" s="61"/>
      <c r="QUV7" s="61"/>
      <c r="QUW7" s="61"/>
      <c r="QUX7" s="61"/>
      <c r="QUY7" s="61"/>
      <c r="QUZ7" s="61"/>
      <c r="QVA7" s="61"/>
      <c r="QVB7" s="61"/>
      <c r="QVC7" s="61"/>
      <c r="QVD7" s="61"/>
      <c r="QVE7" s="61"/>
      <c r="QVF7" s="61"/>
      <c r="QVG7" s="61"/>
      <c r="QVH7" s="61"/>
      <c r="QVI7" s="61"/>
      <c r="QVJ7" s="61"/>
      <c r="QVK7" s="61"/>
      <c r="QVL7" s="61"/>
      <c r="QVM7" s="61"/>
      <c r="QVN7" s="61"/>
      <c r="QVO7" s="61"/>
      <c r="QVP7" s="61"/>
      <c r="QVQ7" s="61"/>
      <c r="QVR7" s="61"/>
      <c r="QVS7" s="61"/>
      <c r="QVT7" s="61"/>
      <c r="QVU7" s="61"/>
      <c r="QVV7" s="61"/>
      <c r="QVW7" s="61"/>
      <c r="QVX7" s="61"/>
      <c r="QVY7" s="61"/>
      <c r="QVZ7" s="61"/>
      <c r="QWA7" s="61"/>
      <c r="QWB7" s="61"/>
      <c r="QWC7" s="61"/>
      <c r="QWD7" s="61"/>
      <c r="QWE7" s="61"/>
      <c r="QWF7" s="61"/>
      <c r="QWG7" s="61"/>
      <c r="QWH7" s="61"/>
      <c r="QWI7" s="61"/>
      <c r="QWJ7" s="61"/>
      <c r="QWK7" s="61"/>
      <c r="QWL7" s="61"/>
      <c r="QWM7" s="61"/>
      <c r="QWN7" s="61"/>
      <c r="QWO7" s="61"/>
      <c r="QWP7" s="61"/>
      <c r="QWQ7" s="61"/>
      <c r="QWR7" s="61"/>
      <c r="QWS7" s="61"/>
      <c r="QWT7" s="61"/>
      <c r="QWU7" s="61"/>
      <c r="QWV7" s="61"/>
      <c r="QWW7" s="61"/>
      <c r="QWX7" s="61"/>
      <c r="QWY7" s="61"/>
      <c r="QWZ7" s="61"/>
      <c r="QXA7" s="61"/>
      <c r="QXB7" s="61"/>
      <c r="QXC7" s="61"/>
      <c r="QXD7" s="61"/>
      <c r="QXE7" s="61"/>
      <c r="QXF7" s="61"/>
      <c r="QXG7" s="61"/>
      <c r="QXH7" s="61"/>
      <c r="QXI7" s="61"/>
      <c r="QXJ7" s="61"/>
      <c r="QXK7" s="61"/>
      <c r="QXL7" s="61"/>
      <c r="QXM7" s="61"/>
      <c r="QXN7" s="61"/>
      <c r="QXO7" s="61"/>
      <c r="QXP7" s="61"/>
      <c r="QXQ7" s="61"/>
      <c r="QXR7" s="61"/>
      <c r="QXS7" s="61"/>
      <c r="QXT7" s="61"/>
      <c r="QXU7" s="61"/>
      <c r="QXV7" s="61"/>
      <c r="QXW7" s="61"/>
      <c r="QXX7" s="61"/>
      <c r="QXY7" s="61"/>
      <c r="QXZ7" s="61"/>
      <c r="QYA7" s="61"/>
      <c r="QYB7" s="61"/>
      <c r="QYC7" s="61"/>
      <c r="QYD7" s="61"/>
      <c r="QYE7" s="61"/>
      <c r="QYF7" s="61"/>
      <c r="QYG7" s="61"/>
      <c r="QYH7" s="61"/>
      <c r="QYI7" s="61"/>
      <c r="QYJ7" s="61"/>
      <c r="QYK7" s="61"/>
      <c r="QYL7" s="61"/>
      <c r="QYM7" s="61"/>
      <c r="QYN7" s="61"/>
      <c r="QYO7" s="61"/>
      <c r="QYP7" s="61"/>
      <c r="QYQ7" s="61"/>
      <c r="QYR7" s="61"/>
      <c r="QYS7" s="61"/>
      <c r="QYT7" s="61"/>
      <c r="QYU7" s="61"/>
      <c r="QYV7" s="61"/>
      <c r="QYW7" s="61"/>
      <c r="QYX7" s="61"/>
      <c r="QYY7" s="61"/>
      <c r="QYZ7" s="61"/>
      <c r="QZA7" s="61"/>
      <c r="QZB7" s="61"/>
      <c r="QZC7" s="61"/>
      <c r="QZD7" s="61"/>
      <c r="QZE7" s="61"/>
      <c r="QZF7" s="61"/>
      <c r="QZG7" s="61"/>
      <c r="QZH7" s="61"/>
      <c r="QZI7" s="61"/>
      <c r="QZJ7" s="61"/>
      <c r="QZK7" s="61"/>
      <c r="QZL7" s="61"/>
      <c r="QZM7" s="61"/>
      <c r="QZN7" s="61"/>
      <c r="QZO7" s="61"/>
      <c r="QZP7" s="61"/>
      <c r="QZQ7" s="61"/>
      <c r="QZR7" s="61"/>
      <c r="QZS7" s="61"/>
      <c r="QZT7" s="61"/>
      <c r="QZU7" s="61"/>
      <c r="QZV7" s="61"/>
      <c r="QZW7" s="61"/>
      <c r="QZX7" s="61"/>
      <c r="QZY7" s="61"/>
      <c r="QZZ7" s="61"/>
      <c r="RAA7" s="61"/>
      <c r="RAB7" s="61"/>
      <c r="RAC7" s="61"/>
      <c r="RAD7" s="61"/>
      <c r="RAE7" s="61"/>
      <c r="RAF7" s="61"/>
      <c r="RAG7" s="61"/>
      <c r="RAH7" s="61"/>
      <c r="RAI7" s="61"/>
      <c r="RAJ7" s="61"/>
      <c r="RAK7" s="61"/>
      <c r="RAL7" s="61"/>
      <c r="RAM7" s="61"/>
      <c r="RAN7" s="61"/>
      <c r="RAO7" s="61"/>
      <c r="RAP7" s="61"/>
      <c r="RAQ7" s="61"/>
      <c r="RAR7" s="61"/>
      <c r="RAS7" s="61"/>
      <c r="RAT7" s="61"/>
      <c r="RAU7" s="61"/>
      <c r="RAV7" s="61"/>
      <c r="RAW7" s="61"/>
      <c r="RAX7" s="61"/>
      <c r="RAY7" s="61"/>
      <c r="RAZ7" s="61"/>
      <c r="RBA7" s="61"/>
      <c r="RBB7" s="61"/>
      <c r="RBC7" s="61"/>
      <c r="RBD7" s="61"/>
      <c r="RBE7" s="61"/>
      <c r="RBF7" s="61"/>
      <c r="RBG7" s="61"/>
      <c r="RBH7" s="61"/>
      <c r="RBI7" s="61"/>
      <c r="RBJ7" s="61"/>
      <c r="RBK7" s="61"/>
      <c r="RBL7" s="61"/>
      <c r="RBM7" s="61"/>
      <c r="RBN7" s="61"/>
      <c r="RBO7" s="61"/>
      <c r="RBP7" s="61"/>
      <c r="RBQ7" s="61"/>
      <c r="RBR7" s="61"/>
      <c r="RBS7" s="61"/>
      <c r="RBT7" s="61"/>
      <c r="RBU7" s="61"/>
      <c r="RBV7" s="61"/>
      <c r="RBW7" s="61"/>
      <c r="RBX7" s="61"/>
      <c r="RBY7" s="61"/>
      <c r="RBZ7" s="61"/>
      <c r="RCA7" s="61"/>
      <c r="RCB7" s="61"/>
      <c r="RCC7" s="61"/>
      <c r="RCD7" s="61"/>
      <c r="RCE7" s="61"/>
      <c r="RCF7" s="61"/>
      <c r="RCG7" s="61"/>
      <c r="RCH7" s="61"/>
      <c r="RCI7" s="61"/>
      <c r="RCJ7" s="61"/>
      <c r="RCK7" s="61"/>
      <c r="RCL7" s="61"/>
      <c r="RCM7" s="61"/>
      <c r="RCN7" s="61"/>
      <c r="RCO7" s="61"/>
      <c r="RCP7" s="61"/>
      <c r="RCQ7" s="61"/>
      <c r="RCR7" s="61"/>
      <c r="RCS7" s="61"/>
      <c r="RCT7" s="61"/>
      <c r="RCU7" s="61"/>
      <c r="RCV7" s="61"/>
      <c r="RCW7" s="61"/>
      <c r="RCX7" s="61"/>
      <c r="RCY7" s="61"/>
      <c r="RCZ7" s="61"/>
      <c r="RDA7" s="61"/>
      <c r="RDB7" s="61"/>
      <c r="RDC7" s="61"/>
      <c r="RDD7" s="61"/>
      <c r="RDE7" s="61"/>
      <c r="RDF7" s="61"/>
      <c r="RDG7" s="61"/>
      <c r="RDH7" s="61"/>
      <c r="RDI7" s="61"/>
      <c r="RDJ7" s="61"/>
      <c r="RDK7" s="61"/>
      <c r="RDL7" s="61"/>
      <c r="RDM7" s="61"/>
      <c r="RDN7" s="61"/>
      <c r="RDO7" s="61"/>
      <c r="RDP7" s="61"/>
      <c r="RDQ7" s="61"/>
      <c r="RDR7" s="61"/>
      <c r="RDS7" s="61"/>
      <c r="RDT7" s="61"/>
      <c r="RDU7" s="61"/>
      <c r="RDV7" s="61"/>
      <c r="RDW7" s="61"/>
      <c r="RDX7" s="61"/>
      <c r="RDY7" s="61"/>
      <c r="RDZ7" s="61"/>
      <c r="REA7" s="61"/>
      <c r="REB7" s="61"/>
      <c r="REC7" s="61"/>
      <c r="RED7" s="61"/>
      <c r="REE7" s="61"/>
      <c r="REF7" s="61"/>
      <c r="REG7" s="61"/>
      <c r="REH7" s="61"/>
      <c r="REI7" s="61"/>
      <c r="REJ7" s="61"/>
      <c r="REK7" s="61"/>
      <c r="REL7" s="61"/>
      <c r="REM7" s="61"/>
      <c r="REN7" s="61"/>
      <c r="REO7" s="61"/>
      <c r="REP7" s="61"/>
      <c r="REQ7" s="61"/>
      <c r="RER7" s="61"/>
      <c r="RES7" s="61"/>
      <c r="RET7" s="61"/>
      <c r="REU7" s="61"/>
      <c r="REV7" s="61"/>
      <c r="REW7" s="61"/>
      <c r="REX7" s="61"/>
      <c r="REY7" s="61"/>
      <c r="REZ7" s="61"/>
      <c r="RFA7" s="61"/>
      <c r="RFB7" s="61"/>
      <c r="RFC7" s="61"/>
      <c r="RFD7" s="61"/>
      <c r="RFE7" s="61"/>
      <c r="RFF7" s="61"/>
      <c r="RFG7" s="61"/>
      <c r="RFH7" s="61"/>
      <c r="RFI7" s="61"/>
      <c r="RFJ7" s="61"/>
      <c r="RFK7" s="61"/>
      <c r="RFL7" s="61"/>
      <c r="RFM7" s="61"/>
      <c r="RFN7" s="61"/>
      <c r="RFO7" s="61"/>
      <c r="RFP7" s="61"/>
      <c r="RFQ7" s="61"/>
      <c r="RFR7" s="61"/>
      <c r="RFS7" s="61"/>
      <c r="RFT7" s="61"/>
      <c r="RFU7" s="61"/>
      <c r="RFV7" s="61"/>
      <c r="RFW7" s="61"/>
      <c r="RFX7" s="61"/>
      <c r="RFY7" s="61"/>
      <c r="RFZ7" s="61"/>
      <c r="RGA7" s="61"/>
      <c r="RGB7" s="61"/>
      <c r="RGC7" s="61"/>
      <c r="RGD7" s="61"/>
      <c r="RGE7" s="61"/>
      <c r="RGF7" s="61"/>
      <c r="RGG7" s="61"/>
      <c r="RGH7" s="61"/>
      <c r="RGI7" s="61"/>
      <c r="RGJ7" s="61"/>
      <c r="RGK7" s="61"/>
      <c r="RGL7" s="61"/>
      <c r="RGM7" s="61"/>
      <c r="RGN7" s="61"/>
      <c r="RGO7" s="61"/>
      <c r="RGP7" s="61"/>
      <c r="RGQ7" s="61"/>
      <c r="RGR7" s="61"/>
      <c r="RGS7" s="61"/>
      <c r="RGT7" s="61"/>
      <c r="RGU7" s="61"/>
      <c r="RGV7" s="61"/>
      <c r="RGW7" s="61"/>
      <c r="RGX7" s="61"/>
      <c r="RGY7" s="61"/>
      <c r="RGZ7" s="61"/>
      <c r="RHA7" s="61"/>
      <c r="RHB7" s="61"/>
      <c r="RHC7" s="61"/>
      <c r="RHD7" s="61"/>
      <c r="RHE7" s="61"/>
      <c r="RHF7" s="61"/>
      <c r="RHG7" s="61"/>
      <c r="RHH7" s="61"/>
      <c r="RHI7" s="61"/>
      <c r="RHJ7" s="61"/>
      <c r="RHK7" s="61"/>
      <c r="RHL7" s="61"/>
      <c r="RHM7" s="61"/>
      <c r="RHN7" s="61"/>
      <c r="RHO7" s="61"/>
      <c r="RHP7" s="61"/>
      <c r="RHQ7" s="61"/>
      <c r="RHR7" s="61"/>
      <c r="RHS7" s="61"/>
      <c r="RHT7" s="61"/>
      <c r="RHU7" s="61"/>
      <c r="RHV7" s="61"/>
      <c r="RHW7" s="61"/>
      <c r="RHX7" s="61"/>
      <c r="RHY7" s="61"/>
      <c r="RHZ7" s="61"/>
      <c r="RIA7" s="61"/>
      <c r="RIB7" s="61"/>
      <c r="RIC7" s="61"/>
      <c r="RID7" s="61"/>
      <c r="RIE7" s="61"/>
      <c r="RIF7" s="61"/>
      <c r="RIG7" s="61"/>
      <c r="RIH7" s="61"/>
      <c r="RII7" s="61"/>
      <c r="RIJ7" s="61"/>
      <c r="RIK7" s="61"/>
      <c r="RIL7" s="61"/>
      <c r="RIM7" s="61"/>
      <c r="RIN7" s="61"/>
      <c r="RIO7" s="61"/>
      <c r="RIP7" s="61"/>
      <c r="RIQ7" s="61"/>
      <c r="RIR7" s="61"/>
      <c r="RIS7" s="61"/>
      <c r="RIT7" s="61"/>
      <c r="RIU7" s="61"/>
      <c r="RIV7" s="61"/>
      <c r="RIW7" s="61"/>
      <c r="RIX7" s="61"/>
      <c r="RIY7" s="61"/>
      <c r="RIZ7" s="61"/>
      <c r="RJA7" s="61"/>
      <c r="RJB7" s="61"/>
      <c r="RJC7" s="61"/>
      <c r="RJD7" s="61"/>
      <c r="RJE7" s="61"/>
      <c r="RJF7" s="61"/>
      <c r="RJG7" s="61"/>
      <c r="RJH7" s="61"/>
      <c r="RJI7" s="61"/>
      <c r="RJJ7" s="61"/>
      <c r="RJK7" s="61"/>
      <c r="RJL7" s="61"/>
      <c r="RJM7" s="61"/>
      <c r="RJN7" s="61"/>
      <c r="RJO7" s="61"/>
      <c r="RJP7" s="61"/>
      <c r="RJQ7" s="61"/>
      <c r="RJR7" s="61"/>
      <c r="RJS7" s="61"/>
      <c r="RJT7" s="61"/>
      <c r="RJU7" s="61"/>
      <c r="RJV7" s="61"/>
      <c r="RJW7" s="61"/>
      <c r="RJX7" s="61"/>
      <c r="RJY7" s="61"/>
      <c r="RJZ7" s="61"/>
      <c r="RKA7" s="61"/>
      <c r="RKB7" s="61"/>
      <c r="RKC7" s="61"/>
      <c r="RKD7" s="61"/>
      <c r="RKE7" s="61"/>
      <c r="RKF7" s="61"/>
      <c r="RKG7" s="61"/>
      <c r="RKH7" s="61"/>
      <c r="RKI7" s="61"/>
      <c r="RKJ7" s="61"/>
      <c r="RKK7" s="61"/>
      <c r="RKL7" s="61"/>
      <c r="RKM7" s="61"/>
      <c r="RKN7" s="61"/>
      <c r="RKO7" s="61"/>
      <c r="RKP7" s="61"/>
      <c r="RKQ7" s="61"/>
      <c r="RKR7" s="61"/>
      <c r="RKS7" s="61"/>
      <c r="RKT7" s="61"/>
      <c r="RKU7" s="61"/>
      <c r="RKV7" s="61"/>
      <c r="RKW7" s="61"/>
      <c r="RKX7" s="61"/>
      <c r="RKY7" s="61"/>
      <c r="RKZ7" s="61"/>
      <c r="RLA7" s="61"/>
      <c r="RLB7" s="61"/>
      <c r="RLC7" s="61"/>
      <c r="RLD7" s="61"/>
      <c r="RLE7" s="61"/>
      <c r="RLF7" s="61"/>
      <c r="RLG7" s="61"/>
      <c r="RLH7" s="61"/>
      <c r="RLI7" s="61"/>
      <c r="RLJ7" s="61"/>
      <c r="RLK7" s="61"/>
      <c r="RLL7" s="61"/>
      <c r="RLM7" s="61"/>
      <c r="RLN7" s="61"/>
      <c r="RLO7" s="61"/>
      <c r="RLP7" s="61"/>
      <c r="RLQ7" s="61"/>
      <c r="RLR7" s="61"/>
      <c r="RLS7" s="61"/>
      <c r="RLT7" s="61"/>
      <c r="RLU7" s="61"/>
      <c r="RLV7" s="61"/>
      <c r="RLW7" s="61"/>
      <c r="RLX7" s="61"/>
      <c r="RLY7" s="61"/>
      <c r="RLZ7" s="61"/>
      <c r="RMA7" s="61"/>
      <c r="RMB7" s="61"/>
      <c r="RMC7" s="61"/>
      <c r="RMD7" s="61"/>
      <c r="RME7" s="61"/>
      <c r="RMF7" s="61"/>
      <c r="RMG7" s="61"/>
      <c r="RMH7" s="61"/>
      <c r="RMI7" s="61"/>
      <c r="RMJ7" s="61"/>
      <c r="RMK7" s="61"/>
      <c r="RML7" s="61"/>
      <c r="RMM7" s="61"/>
      <c r="RMN7" s="61"/>
      <c r="RMO7" s="61"/>
      <c r="RMP7" s="61"/>
      <c r="RMQ7" s="61"/>
      <c r="RMR7" s="61"/>
      <c r="RMS7" s="61"/>
      <c r="RMT7" s="61"/>
      <c r="RMU7" s="61"/>
      <c r="RMV7" s="61"/>
      <c r="RMW7" s="61"/>
      <c r="RMX7" s="61"/>
      <c r="RMY7" s="61"/>
      <c r="RMZ7" s="61"/>
      <c r="RNA7" s="61"/>
      <c r="RNB7" s="61"/>
      <c r="RNC7" s="61"/>
      <c r="RND7" s="61"/>
      <c r="RNE7" s="61"/>
      <c r="RNF7" s="61"/>
      <c r="RNG7" s="61"/>
      <c r="RNH7" s="61"/>
      <c r="RNI7" s="61"/>
      <c r="RNJ7" s="61"/>
      <c r="RNK7" s="61"/>
      <c r="RNL7" s="61"/>
      <c r="RNM7" s="61"/>
      <c r="RNN7" s="61"/>
      <c r="RNO7" s="61"/>
      <c r="RNP7" s="61"/>
      <c r="RNQ7" s="61"/>
      <c r="RNR7" s="61"/>
      <c r="RNS7" s="61"/>
      <c r="RNT7" s="61"/>
      <c r="RNU7" s="61"/>
      <c r="RNV7" s="61"/>
      <c r="RNW7" s="61"/>
      <c r="RNX7" s="61"/>
      <c r="RNY7" s="61"/>
      <c r="RNZ7" s="61"/>
      <c r="ROA7" s="61"/>
      <c r="ROB7" s="61"/>
      <c r="ROC7" s="61"/>
      <c r="ROD7" s="61"/>
      <c r="ROE7" s="61"/>
      <c r="ROF7" s="61"/>
      <c r="ROG7" s="61"/>
      <c r="ROH7" s="61"/>
      <c r="ROI7" s="61"/>
      <c r="ROJ7" s="61"/>
      <c r="ROK7" s="61"/>
      <c r="ROL7" s="61"/>
      <c r="ROM7" s="61"/>
      <c r="RON7" s="61"/>
      <c r="ROO7" s="61"/>
      <c r="ROP7" s="61"/>
      <c r="ROQ7" s="61"/>
      <c r="ROR7" s="61"/>
      <c r="ROS7" s="61"/>
      <c r="ROT7" s="61"/>
      <c r="ROU7" s="61"/>
      <c r="ROV7" s="61"/>
      <c r="ROW7" s="61"/>
      <c r="ROX7" s="61"/>
      <c r="ROY7" s="61"/>
      <c r="ROZ7" s="61"/>
      <c r="RPA7" s="61"/>
      <c r="RPB7" s="61"/>
      <c r="RPC7" s="61"/>
      <c r="RPD7" s="61"/>
      <c r="RPE7" s="61"/>
      <c r="RPF7" s="61"/>
      <c r="RPG7" s="61"/>
      <c r="RPH7" s="61"/>
      <c r="RPI7" s="61"/>
      <c r="RPJ7" s="61"/>
      <c r="RPK7" s="61"/>
      <c r="RPL7" s="61"/>
      <c r="RPM7" s="61"/>
      <c r="RPN7" s="61"/>
      <c r="RPO7" s="61"/>
      <c r="RPP7" s="61"/>
      <c r="RPQ7" s="61"/>
      <c r="RPR7" s="61"/>
      <c r="RPS7" s="61"/>
      <c r="RPT7" s="61"/>
      <c r="RPU7" s="61"/>
      <c r="RPV7" s="61"/>
      <c r="RPW7" s="61"/>
      <c r="RPX7" s="61"/>
      <c r="RPY7" s="61"/>
      <c r="RPZ7" s="61"/>
      <c r="RQA7" s="61"/>
      <c r="RQB7" s="61"/>
      <c r="RQC7" s="61"/>
      <c r="RQD7" s="61"/>
      <c r="RQE7" s="61"/>
      <c r="RQF7" s="61"/>
      <c r="RQG7" s="61"/>
      <c r="RQH7" s="61"/>
      <c r="RQI7" s="61"/>
      <c r="RQJ7" s="61"/>
      <c r="RQK7" s="61"/>
      <c r="RQL7" s="61"/>
      <c r="RQM7" s="61"/>
      <c r="RQN7" s="61"/>
      <c r="RQO7" s="61"/>
      <c r="RQP7" s="61"/>
      <c r="RQQ7" s="61"/>
      <c r="RQR7" s="61"/>
      <c r="RQS7" s="61"/>
      <c r="RQT7" s="61"/>
      <c r="RQU7" s="61"/>
      <c r="RQV7" s="61"/>
      <c r="RQW7" s="61"/>
      <c r="RQX7" s="61"/>
      <c r="RQY7" s="61"/>
      <c r="RQZ7" s="61"/>
      <c r="RRA7" s="61"/>
      <c r="RRB7" s="61"/>
      <c r="RRC7" s="61"/>
      <c r="RRD7" s="61"/>
      <c r="RRE7" s="61"/>
      <c r="RRF7" s="61"/>
      <c r="RRG7" s="61"/>
      <c r="RRH7" s="61"/>
      <c r="RRI7" s="61"/>
      <c r="RRJ7" s="61"/>
      <c r="RRK7" s="61"/>
      <c r="RRL7" s="61"/>
      <c r="RRM7" s="61"/>
      <c r="RRN7" s="61"/>
      <c r="RRO7" s="61"/>
      <c r="RRP7" s="61"/>
      <c r="RRQ7" s="61"/>
      <c r="RRR7" s="61"/>
      <c r="RRS7" s="61"/>
      <c r="RRT7" s="61"/>
      <c r="RRU7" s="61"/>
      <c r="RRV7" s="61"/>
      <c r="RRW7" s="61"/>
      <c r="RRX7" s="61"/>
      <c r="RRY7" s="61"/>
      <c r="RRZ7" s="61"/>
      <c r="RSA7" s="61"/>
      <c r="RSB7" s="61"/>
      <c r="RSC7" s="61"/>
      <c r="RSD7" s="61"/>
      <c r="RSE7" s="61"/>
      <c r="RSF7" s="61"/>
      <c r="RSG7" s="61"/>
      <c r="RSH7" s="61"/>
      <c r="RSI7" s="61"/>
      <c r="RSJ7" s="61"/>
      <c r="RSK7" s="61"/>
      <c r="RSL7" s="61"/>
      <c r="RSM7" s="61"/>
      <c r="RSN7" s="61"/>
      <c r="RSO7" s="61"/>
      <c r="RSP7" s="61"/>
      <c r="RSQ7" s="61"/>
      <c r="RSR7" s="61"/>
      <c r="RSS7" s="61"/>
      <c r="RST7" s="61"/>
      <c r="RSU7" s="61"/>
      <c r="RSV7" s="61"/>
      <c r="RSW7" s="61"/>
      <c r="RSX7" s="61"/>
      <c r="RSY7" s="61"/>
      <c r="RSZ7" s="61"/>
      <c r="RTA7" s="61"/>
      <c r="RTB7" s="61"/>
      <c r="RTC7" s="61"/>
      <c r="RTD7" s="61"/>
      <c r="RTE7" s="61"/>
      <c r="RTF7" s="61"/>
      <c r="RTG7" s="61"/>
      <c r="RTH7" s="61"/>
      <c r="RTI7" s="61"/>
      <c r="RTJ7" s="61"/>
      <c r="RTK7" s="61"/>
      <c r="RTL7" s="61"/>
      <c r="RTM7" s="61"/>
      <c r="RTN7" s="61"/>
      <c r="RTO7" s="61"/>
      <c r="RTP7" s="61"/>
      <c r="RTQ7" s="61"/>
      <c r="RTR7" s="61"/>
      <c r="RTS7" s="61"/>
      <c r="RTT7" s="61"/>
      <c r="RTU7" s="61"/>
      <c r="RTV7" s="61"/>
      <c r="RTW7" s="61"/>
      <c r="RTX7" s="61"/>
      <c r="RTY7" s="61"/>
      <c r="RTZ7" s="61"/>
      <c r="RUA7" s="61"/>
      <c r="RUB7" s="61"/>
      <c r="RUC7" s="61"/>
      <c r="RUD7" s="61"/>
      <c r="RUE7" s="61"/>
      <c r="RUF7" s="61"/>
      <c r="RUG7" s="61"/>
      <c r="RUH7" s="61"/>
      <c r="RUI7" s="61"/>
      <c r="RUJ7" s="61"/>
      <c r="RUK7" s="61"/>
      <c r="RUL7" s="61"/>
      <c r="RUM7" s="61"/>
      <c r="RUN7" s="61"/>
      <c r="RUO7" s="61"/>
      <c r="RUP7" s="61"/>
      <c r="RUQ7" s="61"/>
      <c r="RUR7" s="61"/>
      <c r="RUS7" s="61"/>
      <c r="RUT7" s="61"/>
      <c r="RUU7" s="61"/>
      <c r="RUV7" s="61"/>
      <c r="RUW7" s="61"/>
      <c r="RUX7" s="61"/>
      <c r="RUY7" s="61"/>
      <c r="RUZ7" s="61"/>
      <c r="RVA7" s="61"/>
      <c r="RVB7" s="61"/>
      <c r="RVC7" s="61"/>
      <c r="RVD7" s="61"/>
      <c r="RVE7" s="61"/>
      <c r="RVF7" s="61"/>
      <c r="RVG7" s="61"/>
      <c r="RVH7" s="61"/>
      <c r="RVI7" s="61"/>
      <c r="RVJ7" s="61"/>
      <c r="RVK7" s="61"/>
      <c r="RVL7" s="61"/>
      <c r="RVM7" s="61"/>
      <c r="RVN7" s="61"/>
      <c r="RVO7" s="61"/>
      <c r="RVP7" s="61"/>
      <c r="RVQ7" s="61"/>
      <c r="RVR7" s="61"/>
      <c r="RVS7" s="61"/>
      <c r="RVT7" s="61"/>
      <c r="RVU7" s="61"/>
      <c r="RVV7" s="61"/>
      <c r="RVW7" s="61"/>
      <c r="RVX7" s="61"/>
      <c r="RVY7" s="61"/>
      <c r="RVZ7" s="61"/>
      <c r="RWA7" s="61"/>
      <c r="RWB7" s="61"/>
      <c r="RWC7" s="61"/>
      <c r="RWD7" s="61"/>
      <c r="RWE7" s="61"/>
      <c r="RWF7" s="61"/>
      <c r="RWG7" s="61"/>
      <c r="RWH7" s="61"/>
      <c r="RWI7" s="61"/>
      <c r="RWJ7" s="61"/>
      <c r="RWK7" s="61"/>
      <c r="RWL7" s="61"/>
      <c r="RWM7" s="61"/>
      <c r="RWN7" s="61"/>
      <c r="RWO7" s="61"/>
      <c r="RWP7" s="61"/>
      <c r="RWQ7" s="61"/>
      <c r="RWR7" s="61"/>
      <c r="RWS7" s="61"/>
      <c r="RWT7" s="61"/>
      <c r="RWU7" s="61"/>
      <c r="RWV7" s="61"/>
      <c r="RWW7" s="61"/>
      <c r="RWX7" s="61"/>
      <c r="RWY7" s="61"/>
      <c r="RWZ7" s="61"/>
      <c r="RXA7" s="61"/>
      <c r="RXB7" s="61"/>
      <c r="RXC7" s="61"/>
      <c r="RXD7" s="61"/>
      <c r="RXE7" s="61"/>
      <c r="RXF7" s="61"/>
      <c r="RXG7" s="61"/>
      <c r="RXH7" s="61"/>
      <c r="RXI7" s="61"/>
      <c r="RXJ7" s="61"/>
      <c r="RXK7" s="61"/>
      <c r="RXL7" s="61"/>
      <c r="RXM7" s="61"/>
      <c r="RXN7" s="61"/>
      <c r="RXO7" s="61"/>
      <c r="RXP7" s="61"/>
      <c r="RXQ7" s="61"/>
      <c r="RXR7" s="61"/>
      <c r="RXS7" s="61"/>
      <c r="RXT7" s="61"/>
      <c r="RXU7" s="61"/>
      <c r="RXV7" s="61"/>
      <c r="RXW7" s="61"/>
      <c r="RXX7" s="61"/>
      <c r="RXY7" s="61"/>
      <c r="RXZ7" s="61"/>
      <c r="RYA7" s="61"/>
      <c r="RYB7" s="61"/>
      <c r="RYC7" s="61"/>
      <c r="RYD7" s="61"/>
      <c r="RYE7" s="61"/>
      <c r="RYF7" s="61"/>
      <c r="RYG7" s="61"/>
      <c r="RYH7" s="61"/>
      <c r="RYI7" s="61"/>
      <c r="RYJ7" s="61"/>
      <c r="RYK7" s="61"/>
      <c r="RYL7" s="61"/>
      <c r="RYM7" s="61"/>
      <c r="RYN7" s="61"/>
      <c r="RYO7" s="61"/>
      <c r="RYP7" s="61"/>
      <c r="RYQ7" s="61"/>
      <c r="RYR7" s="61"/>
      <c r="RYS7" s="61"/>
      <c r="RYT7" s="61"/>
      <c r="RYU7" s="61"/>
      <c r="RYV7" s="61"/>
      <c r="RYW7" s="61"/>
      <c r="RYX7" s="61"/>
      <c r="RYY7" s="61"/>
      <c r="RYZ7" s="61"/>
      <c r="RZA7" s="61"/>
      <c r="RZB7" s="61"/>
      <c r="RZC7" s="61"/>
      <c r="RZD7" s="61"/>
      <c r="RZE7" s="61"/>
      <c r="RZF7" s="61"/>
      <c r="RZG7" s="61"/>
      <c r="RZH7" s="61"/>
      <c r="RZI7" s="61"/>
      <c r="RZJ7" s="61"/>
      <c r="RZK7" s="61"/>
      <c r="RZL7" s="61"/>
      <c r="RZM7" s="61"/>
      <c r="RZN7" s="61"/>
      <c r="RZO7" s="61"/>
      <c r="RZP7" s="61"/>
      <c r="RZQ7" s="61"/>
      <c r="RZR7" s="61"/>
      <c r="RZS7" s="61"/>
      <c r="RZT7" s="61"/>
      <c r="RZU7" s="61"/>
      <c r="RZV7" s="61"/>
      <c r="RZW7" s="61"/>
      <c r="RZX7" s="61"/>
      <c r="RZY7" s="61"/>
      <c r="RZZ7" s="61"/>
      <c r="SAA7" s="61"/>
      <c r="SAB7" s="61"/>
      <c r="SAC7" s="61"/>
      <c r="SAD7" s="61"/>
      <c r="SAE7" s="61"/>
      <c r="SAF7" s="61"/>
      <c r="SAG7" s="61"/>
      <c r="SAH7" s="61"/>
      <c r="SAI7" s="61"/>
      <c r="SAJ7" s="61"/>
      <c r="SAK7" s="61"/>
      <c r="SAL7" s="61"/>
      <c r="SAM7" s="61"/>
      <c r="SAN7" s="61"/>
      <c r="SAO7" s="61"/>
      <c r="SAP7" s="61"/>
      <c r="SAQ7" s="61"/>
      <c r="SAR7" s="61"/>
      <c r="SAS7" s="61"/>
      <c r="SAT7" s="61"/>
      <c r="SAU7" s="61"/>
      <c r="SAV7" s="61"/>
      <c r="SAW7" s="61"/>
      <c r="SAX7" s="61"/>
      <c r="SAY7" s="61"/>
      <c r="SAZ7" s="61"/>
      <c r="SBA7" s="61"/>
      <c r="SBB7" s="61"/>
      <c r="SBC7" s="61"/>
      <c r="SBD7" s="61"/>
      <c r="SBE7" s="61"/>
      <c r="SBF7" s="61"/>
      <c r="SBG7" s="61"/>
      <c r="SBH7" s="61"/>
      <c r="SBI7" s="61"/>
      <c r="SBJ7" s="61"/>
      <c r="SBK7" s="61"/>
      <c r="SBL7" s="61"/>
      <c r="SBM7" s="61"/>
      <c r="SBN7" s="61"/>
      <c r="SBO7" s="61"/>
      <c r="SBP7" s="61"/>
      <c r="SBQ7" s="61"/>
      <c r="SBR7" s="61"/>
      <c r="SBS7" s="61"/>
      <c r="SBT7" s="61"/>
      <c r="SBU7" s="61"/>
      <c r="SBV7" s="61"/>
      <c r="SBW7" s="61"/>
      <c r="SBX7" s="61"/>
      <c r="SBY7" s="61"/>
      <c r="SBZ7" s="61"/>
      <c r="SCA7" s="61"/>
      <c r="SCB7" s="61"/>
      <c r="SCC7" s="61"/>
      <c r="SCD7" s="61"/>
      <c r="SCE7" s="61"/>
      <c r="SCF7" s="61"/>
      <c r="SCG7" s="61"/>
      <c r="SCH7" s="61"/>
      <c r="SCI7" s="61"/>
      <c r="SCJ7" s="61"/>
      <c r="SCK7" s="61"/>
      <c r="SCL7" s="61"/>
      <c r="SCM7" s="61"/>
      <c r="SCN7" s="61"/>
      <c r="SCO7" s="61"/>
      <c r="SCP7" s="61"/>
      <c r="SCQ7" s="61"/>
      <c r="SCR7" s="61"/>
      <c r="SCS7" s="61"/>
      <c r="SCT7" s="61"/>
      <c r="SCU7" s="61"/>
      <c r="SCV7" s="61"/>
      <c r="SCW7" s="61"/>
      <c r="SCX7" s="61"/>
      <c r="SCY7" s="61"/>
      <c r="SCZ7" s="61"/>
      <c r="SDA7" s="61"/>
      <c r="SDB7" s="61"/>
      <c r="SDC7" s="61"/>
      <c r="SDD7" s="61"/>
      <c r="SDE7" s="61"/>
      <c r="SDF7" s="61"/>
      <c r="SDG7" s="61"/>
      <c r="SDH7" s="61"/>
      <c r="SDI7" s="61"/>
      <c r="SDJ7" s="61"/>
      <c r="SDK7" s="61"/>
      <c r="SDL7" s="61"/>
      <c r="SDM7" s="61"/>
      <c r="SDN7" s="61"/>
      <c r="SDO7" s="61"/>
      <c r="SDP7" s="61"/>
      <c r="SDQ7" s="61"/>
      <c r="SDR7" s="61"/>
      <c r="SDS7" s="61"/>
      <c r="SDT7" s="61"/>
      <c r="SDU7" s="61"/>
      <c r="SDV7" s="61"/>
      <c r="SDW7" s="61"/>
      <c r="SDX7" s="61"/>
      <c r="SDY7" s="61"/>
      <c r="SDZ7" s="61"/>
      <c r="SEA7" s="61"/>
      <c r="SEB7" s="61"/>
      <c r="SEC7" s="61"/>
      <c r="SED7" s="61"/>
      <c r="SEE7" s="61"/>
      <c r="SEF7" s="61"/>
      <c r="SEG7" s="61"/>
      <c r="SEH7" s="61"/>
      <c r="SEI7" s="61"/>
      <c r="SEJ7" s="61"/>
      <c r="SEK7" s="61"/>
      <c r="SEL7" s="61"/>
      <c r="SEM7" s="61"/>
      <c r="SEN7" s="61"/>
      <c r="SEO7" s="61"/>
      <c r="SEP7" s="61"/>
      <c r="SEQ7" s="61"/>
      <c r="SER7" s="61"/>
      <c r="SES7" s="61"/>
      <c r="SET7" s="61"/>
      <c r="SEU7" s="61"/>
      <c r="SEV7" s="61"/>
      <c r="SEW7" s="61"/>
      <c r="SEX7" s="61"/>
      <c r="SEY7" s="61"/>
      <c r="SEZ7" s="61"/>
      <c r="SFA7" s="61"/>
      <c r="SFB7" s="61"/>
      <c r="SFC7" s="61"/>
      <c r="SFD7" s="61"/>
      <c r="SFE7" s="61"/>
      <c r="SFF7" s="61"/>
      <c r="SFG7" s="61"/>
      <c r="SFH7" s="61"/>
      <c r="SFI7" s="61"/>
      <c r="SFJ7" s="61"/>
      <c r="SFK7" s="61"/>
      <c r="SFL7" s="61"/>
      <c r="SFM7" s="61"/>
      <c r="SFN7" s="61"/>
      <c r="SFO7" s="61"/>
      <c r="SFP7" s="61"/>
      <c r="SFQ7" s="61"/>
      <c r="SFR7" s="61"/>
      <c r="SFS7" s="61"/>
      <c r="SFT7" s="61"/>
      <c r="SFU7" s="61"/>
      <c r="SFV7" s="61"/>
      <c r="SFW7" s="61"/>
      <c r="SFX7" s="61"/>
      <c r="SFY7" s="61"/>
      <c r="SFZ7" s="61"/>
      <c r="SGA7" s="61"/>
      <c r="SGB7" s="61"/>
      <c r="SGC7" s="61"/>
      <c r="SGD7" s="61"/>
      <c r="SGE7" s="61"/>
      <c r="SGF7" s="61"/>
      <c r="SGG7" s="61"/>
      <c r="SGH7" s="61"/>
      <c r="SGI7" s="61"/>
      <c r="SGJ7" s="61"/>
      <c r="SGK7" s="61"/>
      <c r="SGL7" s="61"/>
      <c r="SGM7" s="61"/>
      <c r="SGN7" s="61"/>
      <c r="SGO7" s="61"/>
      <c r="SGP7" s="61"/>
      <c r="SGQ7" s="61"/>
      <c r="SGR7" s="61"/>
      <c r="SGS7" s="61"/>
      <c r="SGT7" s="61"/>
      <c r="SGU7" s="61"/>
      <c r="SGV7" s="61"/>
      <c r="SGW7" s="61"/>
      <c r="SGX7" s="61"/>
      <c r="SGY7" s="61"/>
      <c r="SGZ7" s="61"/>
      <c r="SHA7" s="61"/>
      <c r="SHB7" s="61"/>
      <c r="SHC7" s="61"/>
      <c r="SHD7" s="61"/>
      <c r="SHE7" s="61"/>
      <c r="SHF7" s="61"/>
      <c r="SHG7" s="61"/>
      <c r="SHH7" s="61"/>
      <c r="SHI7" s="61"/>
      <c r="SHJ7" s="61"/>
      <c r="SHK7" s="61"/>
      <c r="SHL7" s="61"/>
      <c r="SHM7" s="61"/>
      <c r="SHN7" s="61"/>
      <c r="SHO7" s="61"/>
      <c r="SHP7" s="61"/>
      <c r="SHQ7" s="61"/>
      <c r="SHR7" s="61"/>
      <c r="SHS7" s="61"/>
      <c r="SHT7" s="61"/>
      <c r="SHU7" s="61"/>
      <c r="SHV7" s="61"/>
      <c r="SHW7" s="61"/>
      <c r="SHX7" s="61"/>
      <c r="SHY7" s="61"/>
      <c r="SHZ7" s="61"/>
      <c r="SIA7" s="61"/>
      <c r="SIB7" s="61"/>
      <c r="SIC7" s="61"/>
      <c r="SID7" s="61"/>
      <c r="SIE7" s="61"/>
      <c r="SIF7" s="61"/>
      <c r="SIG7" s="61"/>
      <c r="SIH7" s="61"/>
      <c r="SII7" s="61"/>
      <c r="SIJ7" s="61"/>
      <c r="SIK7" s="61"/>
      <c r="SIL7" s="61"/>
      <c r="SIM7" s="61"/>
      <c r="SIN7" s="61"/>
      <c r="SIO7" s="61"/>
      <c r="SIP7" s="61"/>
      <c r="SIQ7" s="61"/>
      <c r="SIR7" s="61"/>
      <c r="SIS7" s="61"/>
      <c r="SIT7" s="61"/>
      <c r="SIU7" s="61"/>
      <c r="SIV7" s="61"/>
      <c r="SIW7" s="61"/>
      <c r="SIX7" s="61"/>
      <c r="SIY7" s="61"/>
      <c r="SIZ7" s="61"/>
      <c r="SJA7" s="61"/>
      <c r="SJB7" s="61"/>
      <c r="SJC7" s="61"/>
      <c r="SJD7" s="61"/>
      <c r="SJE7" s="61"/>
      <c r="SJF7" s="61"/>
      <c r="SJG7" s="61"/>
      <c r="SJH7" s="61"/>
      <c r="SJI7" s="61"/>
      <c r="SJJ7" s="61"/>
      <c r="SJK7" s="61"/>
      <c r="SJL7" s="61"/>
      <c r="SJM7" s="61"/>
      <c r="SJN7" s="61"/>
      <c r="SJO7" s="61"/>
      <c r="SJP7" s="61"/>
      <c r="SJQ7" s="61"/>
      <c r="SJR7" s="61"/>
      <c r="SJS7" s="61"/>
      <c r="SJT7" s="61"/>
      <c r="SJU7" s="61"/>
      <c r="SJV7" s="61"/>
      <c r="SJW7" s="61"/>
      <c r="SJX7" s="61"/>
      <c r="SJY7" s="61"/>
      <c r="SJZ7" s="61"/>
      <c r="SKA7" s="61"/>
      <c r="SKB7" s="61"/>
      <c r="SKC7" s="61"/>
      <c r="SKD7" s="61"/>
      <c r="SKE7" s="61"/>
      <c r="SKF7" s="61"/>
      <c r="SKG7" s="61"/>
      <c r="SKH7" s="61"/>
      <c r="SKI7" s="61"/>
      <c r="SKJ7" s="61"/>
      <c r="SKK7" s="61"/>
      <c r="SKL7" s="61"/>
      <c r="SKM7" s="61"/>
      <c r="SKN7" s="61"/>
      <c r="SKO7" s="61"/>
      <c r="SKP7" s="61"/>
      <c r="SKQ7" s="61"/>
      <c r="SKR7" s="61"/>
      <c r="SKS7" s="61"/>
      <c r="SKT7" s="61"/>
      <c r="SKU7" s="61"/>
      <c r="SKV7" s="61"/>
      <c r="SKW7" s="61"/>
      <c r="SKX7" s="61"/>
      <c r="SKY7" s="61"/>
      <c r="SKZ7" s="61"/>
      <c r="SLA7" s="61"/>
      <c r="SLB7" s="61"/>
      <c r="SLC7" s="61"/>
      <c r="SLD7" s="61"/>
      <c r="SLE7" s="61"/>
      <c r="SLF7" s="61"/>
      <c r="SLG7" s="61"/>
      <c r="SLH7" s="61"/>
      <c r="SLI7" s="61"/>
      <c r="SLJ7" s="61"/>
      <c r="SLK7" s="61"/>
      <c r="SLL7" s="61"/>
      <c r="SLM7" s="61"/>
      <c r="SLN7" s="61"/>
      <c r="SLO7" s="61"/>
      <c r="SLP7" s="61"/>
      <c r="SLQ7" s="61"/>
      <c r="SLR7" s="61"/>
      <c r="SLS7" s="61"/>
      <c r="SLT7" s="61"/>
      <c r="SLU7" s="61"/>
      <c r="SLV7" s="61"/>
      <c r="SLW7" s="61"/>
      <c r="SLX7" s="61"/>
      <c r="SLY7" s="61"/>
      <c r="SLZ7" s="61"/>
      <c r="SMA7" s="61"/>
      <c r="SMB7" s="61"/>
      <c r="SMC7" s="61"/>
      <c r="SMD7" s="61"/>
      <c r="SME7" s="61"/>
      <c r="SMF7" s="61"/>
      <c r="SMG7" s="61"/>
      <c r="SMH7" s="61"/>
      <c r="SMI7" s="61"/>
      <c r="SMJ7" s="61"/>
      <c r="SMK7" s="61"/>
      <c r="SML7" s="61"/>
      <c r="SMM7" s="61"/>
      <c r="SMN7" s="61"/>
      <c r="SMO7" s="61"/>
      <c r="SMP7" s="61"/>
      <c r="SMQ7" s="61"/>
      <c r="SMR7" s="61"/>
      <c r="SMS7" s="61"/>
      <c r="SMT7" s="61"/>
      <c r="SMU7" s="61"/>
      <c r="SMV7" s="61"/>
      <c r="SMW7" s="61"/>
      <c r="SMX7" s="61"/>
      <c r="SMY7" s="61"/>
      <c r="SMZ7" s="61"/>
      <c r="SNA7" s="61"/>
      <c r="SNB7" s="61"/>
      <c r="SNC7" s="61"/>
      <c r="SND7" s="61"/>
      <c r="SNE7" s="61"/>
      <c r="SNF7" s="61"/>
      <c r="SNG7" s="61"/>
      <c r="SNH7" s="61"/>
      <c r="SNI7" s="61"/>
      <c r="SNJ7" s="61"/>
      <c r="SNK7" s="61"/>
      <c r="SNL7" s="61"/>
      <c r="SNM7" s="61"/>
      <c r="SNN7" s="61"/>
      <c r="SNO7" s="61"/>
      <c r="SNP7" s="61"/>
      <c r="SNQ7" s="61"/>
      <c r="SNR7" s="61"/>
      <c r="SNS7" s="61"/>
      <c r="SNT7" s="61"/>
      <c r="SNU7" s="61"/>
      <c r="SNV7" s="61"/>
      <c r="SNW7" s="61"/>
      <c r="SNX7" s="61"/>
      <c r="SNY7" s="61"/>
      <c r="SNZ7" s="61"/>
      <c r="SOA7" s="61"/>
      <c r="SOB7" s="61"/>
      <c r="SOC7" s="61"/>
      <c r="SOD7" s="61"/>
      <c r="SOE7" s="61"/>
      <c r="SOF7" s="61"/>
      <c r="SOG7" s="61"/>
      <c r="SOH7" s="61"/>
      <c r="SOI7" s="61"/>
      <c r="SOJ7" s="61"/>
      <c r="SOK7" s="61"/>
      <c r="SOL7" s="61"/>
      <c r="SOM7" s="61"/>
      <c r="SON7" s="61"/>
      <c r="SOO7" s="61"/>
      <c r="SOP7" s="61"/>
      <c r="SOQ7" s="61"/>
      <c r="SOR7" s="61"/>
      <c r="SOS7" s="61"/>
      <c r="SOT7" s="61"/>
      <c r="SOU7" s="61"/>
      <c r="SOV7" s="61"/>
      <c r="SOW7" s="61"/>
      <c r="SOX7" s="61"/>
      <c r="SOY7" s="61"/>
      <c r="SOZ7" s="61"/>
      <c r="SPA7" s="61"/>
      <c r="SPB7" s="61"/>
      <c r="SPC7" s="61"/>
      <c r="SPD7" s="61"/>
      <c r="SPE7" s="61"/>
      <c r="SPF7" s="61"/>
      <c r="SPG7" s="61"/>
      <c r="SPH7" s="61"/>
      <c r="SPI7" s="61"/>
      <c r="SPJ7" s="61"/>
      <c r="SPK7" s="61"/>
      <c r="SPL7" s="61"/>
      <c r="SPM7" s="61"/>
      <c r="SPN7" s="61"/>
      <c r="SPO7" s="61"/>
      <c r="SPP7" s="61"/>
      <c r="SPQ7" s="61"/>
      <c r="SPR7" s="61"/>
      <c r="SPS7" s="61"/>
      <c r="SPT7" s="61"/>
      <c r="SPU7" s="61"/>
      <c r="SPV7" s="61"/>
      <c r="SPW7" s="61"/>
      <c r="SPX7" s="61"/>
      <c r="SPY7" s="61"/>
      <c r="SPZ7" s="61"/>
      <c r="SQA7" s="61"/>
      <c r="SQB7" s="61"/>
      <c r="SQC7" s="61"/>
      <c r="SQD7" s="61"/>
      <c r="SQE7" s="61"/>
      <c r="SQF7" s="61"/>
      <c r="SQG7" s="61"/>
      <c r="SQH7" s="61"/>
      <c r="SQI7" s="61"/>
      <c r="SQJ7" s="61"/>
      <c r="SQK7" s="61"/>
      <c r="SQL7" s="61"/>
      <c r="SQM7" s="61"/>
      <c r="SQN7" s="61"/>
      <c r="SQO7" s="61"/>
      <c r="SQP7" s="61"/>
      <c r="SQQ7" s="61"/>
      <c r="SQR7" s="61"/>
      <c r="SQS7" s="61"/>
      <c r="SQT7" s="61"/>
      <c r="SQU7" s="61"/>
      <c r="SQV7" s="61"/>
      <c r="SQW7" s="61"/>
      <c r="SQX7" s="61"/>
      <c r="SQY7" s="61"/>
      <c r="SQZ7" s="61"/>
      <c r="SRA7" s="61"/>
      <c r="SRB7" s="61"/>
      <c r="SRC7" s="61"/>
      <c r="SRD7" s="61"/>
      <c r="SRE7" s="61"/>
      <c r="SRF7" s="61"/>
      <c r="SRG7" s="61"/>
      <c r="SRH7" s="61"/>
      <c r="SRI7" s="61"/>
      <c r="SRJ7" s="61"/>
      <c r="SRK7" s="61"/>
      <c r="SRL7" s="61"/>
      <c r="SRM7" s="61"/>
      <c r="SRN7" s="61"/>
      <c r="SRO7" s="61"/>
      <c r="SRP7" s="61"/>
      <c r="SRQ7" s="61"/>
      <c r="SRR7" s="61"/>
      <c r="SRS7" s="61"/>
      <c r="SRT7" s="61"/>
      <c r="SRU7" s="61"/>
      <c r="SRV7" s="61"/>
      <c r="SRW7" s="61"/>
      <c r="SRX7" s="61"/>
      <c r="SRY7" s="61"/>
      <c r="SRZ7" s="61"/>
      <c r="SSA7" s="61"/>
      <c r="SSB7" s="61"/>
      <c r="SSC7" s="61"/>
      <c r="SSD7" s="61"/>
      <c r="SSE7" s="61"/>
      <c r="SSF7" s="61"/>
      <c r="SSG7" s="61"/>
      <c r="SSH7" s="61"/>
      <c r="SSI7" s="61"/>
      <c r="SSJ7" s="61"/>
      <c r="SSK7" s="61"/>
      <c r="SSL7" s="61"/>
      <c r="SSM7" s="61"/>
      <c r="SSN7" s="61"/>
      <c r="SSO7" s="61"/>
      <c r="SSP7" s="61"/>
      <c r="SSQ7" s="61"/>
      <c r="SSR7" s="61"/>
      <c r="SSS7" s="61"/>
      <c r="SST7" s="61"/>
      <c r="SSU7" s="61"/>
      <c r="SSV7" s="61"/>
      <c r="SSW7" s="61"/>
      <c r="SSX7" s="61"/>
      <c r="SSY7" s="61"/>
      <c r="SSZ7" s="61"/>
      <c r="STA7" s="61"/>
      <c r="STB7" s="61"/>
      <c r="STC7" s="61"/>
      <c r="STD7" s="61"/>
      <c r="STE7" s="61"/>
      <c r="STF7" s="61"/>
      <c r="STG7" s="61"/>
      <c r="STH7" s="61"/>
      <c r="STI7" s="61"/>
      <c r="STJ7" s="61"/>
      <c r="STK7" s="61"/>
      <c r="STL7" s="61"/>
      <c r="STM7" s="61"/>
      <c r="STN7" s="61"/>
      <c r="STO7" s="61"/>
      <c r="STP7" s="61"/>
      <c r="STQ7" s="61"/>
      <c r="STR7" s="61"/>
      <c r="STS7" s="61"/>
      <c r="STT7" s="61"/>
      <c r="STU7" s="61"/>
      <c r="STV7" s="61"/>
      <c r="STW7" s="61"/>
      <c r="STX7" s="61"/>
      <c r="STY7" s="61"/>
      <c r="STZ7" s="61"/>
      <c r="SUA7" s="61"/>
      <c r="SUB7" s="61"/>
      <c r="SUC7" s="61"/>
      <c r="SUD7" s="61"/>
      <c r="SUE7" s="61"/>
      <c r="SUF7" s="61"/>
      <c r="SUG7" s="61"/>
      <c r="SUH7" s="61"/>
      <c r="SUI7" s="61"/>
      <c r="SUJ7" s="61"/>
      <c r="SUK7" s="61"/>
      <c r="SUL7" s="61"/>
      <c r="SUM7" s="61"/>
      <c r="SUN7" s="61"/>
      <c r="SUO7" s="61"/>
      <c r="SUP7" s="61"/>
      <c r="SUQ7" s="61"/>
      <c r="SUR7" s="61"/>
      <c r="SUS7" s="61"/>
      <c r="SUT7" s="61"/>
      <c r="SUU7" s="61"/>
      <c r="SUV7" s="61"/>
      <c r="SUW7" s="61"/>
      <c r="SUX7" s="61"/>
      <c r="SUY7" s="61"/>
      <c r="SUZ7" s="61"/>
      <c r="SVA7" s="61"/>
      <c r="SVB7" s="61"/>
      <c r="SVC7" s="61"/>
      <c r="SVD7" s="61"/>
      <c r="SVE7" s="61"/>
      <c r="SVF7" s="61"/>
      <c r="SVG7" s="61"/>
      <c r="SVH7" s="61"/>
      <c r="SVI7" s="61"/>
      <c r="SVJ7" s="61"/>
      <c r="SVK7" s="61"/>
      <c r="SVL7" s="61"/>
      <c r="SVM7" s="61"/>
      <c r="SVN7" s="61"/>
      <c r="SVO7" s="61"/>
      <c r="SVP7" s="61"/>
      <c r="SVQ7" s="61"/>
      <c r="SVR7" s="61"/>
      <c r="SVS7" s="61"/>
      <c r="SVT7" s="61"/>
      <c r="SVU7" s="61"/>
      <c r="SVV7" s="61"/>
      <c r="SVW7" s="61"/>
      <c r="SVX7" s="61"/>
      <c r="SVY7" s="61"/>
      <c r="SVZ7" s="61"/>
      <c r="SWA7" s="61"/>
      <c r="SWB7" s="61"/>
      <c r="SWC7" s="61"/>
      <c r="SWD7" s="61"/>
      <c r="SWE7" s="61"/>
      <c r="SWF7" s="61"/>
      <c r="SWG7" s="61"/>
      <c r="SWH7" s="61"/>
      <c r="SWI7" s="61"/>
      <c r="SWJ7" s="61"/>
      <c r="SWK7" s="61"/>
      <c r="SWL7" s="61"/>
      <c r="SWM7" s="61"/>
      <c r="SWN7" s="61"/>
      <c r="SWO7" s="61"/>
      <c r="SWP7" s="61"/>
      <c r="SWQ7" s="61"/>
      <c r="SWR7" s="61"/>
      <c r="SWS7" s="61"/>
      <c r="SWT7" s="61"/>
      <c r="SWU7" s="61"/>
      <c r="SWV7" s="61"/>
      <c r="SWW7" s="61"/>
      <c r="SWX7" s="61"/>
      <c r="SWY7" s="61"/>
      <c r="SWZ7" s="61"/>
      <c r="SXA7" s="61"/>
      <c r="SXB7" s="61"/>
      <c r="SXC7" s="61"/>
      <c r="SXD7" s="61"/>
      <c r="SXE7" s="61"/>
      <c r="SXF7" s="61"/>
      <c r="SXG7" s="61"/>
      <c r="SXH7" s="61"/>
      <c r="SXI7" s="61"/>
      <c r="SXJ7" s="61"/>
      <c r="SXK7" s="61"/>
      <c r="SXL7" s="61"/>
      <c r="SXM7" s="61"/>
      <c r="SXN7" s="61"/>
      <c r="SXO7" s="61"/>
      <c r="SXP7" s="61"/>
      <c r="SXQ7" s="61"/>
      <c r="SXR7" s="61"/>
      <c r="SXS7" s="61"/>
      <c r="SXT7" s="61"/>
      <c r="SXU7" s="61"/>
      <c r="SXV7" s="61"/>
      <c r="SXW7" s="61"/>
      <c r="SXX7" s="61"/>
      <c r="SXY7" s="61"/>
      <c r="SXZ7" s="61"/>
      <c r="SYA7" s="61"/>
      <c r="SYB7" s="61"/>
      <c r="SYC7" s="61"/>
      <c r="SYD7" s="61"/>
      <c r="SYE7" s="61"/>
      <c r="SYF7" s="61"/>
      <c r="SYG7" s="61"/>
      <c r="SYH7" s="61"/>
      <c r="SYI7" s="61"/>
      <c r="SYJ7" s="61"/>
      <c r="SYK7" s="61"/>
      <c r="SYL7" s="61"/>
      <c r="SYM7" s="61"/>
      <c r="SYN7" s="61"/>
      <c r="SYO7" s="61"/>
      <c r="SYP7" s="61"/>
      <c r="SYQ7" s="61"/>
      <c r="SYR7" s="61"/>
      <c r="SYS7" s="61"/>
      <c r="SYT7" s="61"/>
      <c r="SYU7" s="61"/>
      <c r="SYV7" s="61"/>
      <c r="SYW7" s="61"/>
      <c r="SYX7" s="61"/>
      <c r="SYY7" s="61"/>
      <c r="SYZ7" s="61"/>
      <c r="SZA7" s="61"/>
      <c r="SZB7" s="61"/>
      <c r="SZC7" s="61"/>
      <c r="SZD7" s="61"/>
      <c r="SZE7" s="61"/>
      <c r="SZF7" s="61"/>
      <c r="SZG7" s="61"/>
      <c r="SZH7" s="61"/>
      <c r="SZI7" s="61"/>
      <c r="SZJ7" s="61"/>
      <c r="SZK7" s="61"/>
      <c r="SZL7" s="61"/>
      <c r="SZM7" s="61"/>
      <c r="SZN7" s="61"/>
      <c r="SZO7" s="61"/>
      <c r="SZP7" s="61"/>
      <c r="SZQ7" s="61"/>
      <c r="SZR7" s="61"/>
      <c r="SZS7" s="61"/>
      <c r="SZT7" s="61"/>
      <c r="SZU7" s="61"/>
      <c r="SZV7" s="61"/>
      <c r="SZW7" s="61"/>
      <c r="SZX7" s="61"/>
      <c r="SZY7" s="61"/>
      <c r="SZZ7" s="61"/>
      <c r="TAA7" s="61"/>
      <c r="TAB7" s="61"/>
      <c r="TAC7" s="61"/>
      <c r="TAD7" s="61"/>
      <c r="TAE7" s="61"/>
      <c r="TAF7" s="61"/>
      <c r="TAG7" s="61"/>
      <c r="TAH7" s="61"/>
      <c r="TAI7" s="61"/>
      <c r="TAJ7" s="61"/>
      <c r="TAK7" s="61"/>
      <c r="TAL7" s="61"/>
      <c r="TAM7" s="61"/>
      <c r="TAN7" s="61"/>
      <c r="TAO7" s="61"/>
      <c r="TAP7" s="61"/>
      <c r="TAQ7" s="61"/>
      <c r="TAR7" s="61"/>
      <c r="TAS7" s="61"/>
      <c r="TAT7" s="61"/>
      <c r="TAU7" s="61"/>
      <c r="TAV7" s="61"/>
      <c r="TAW7" s="61"/>
      <c r="TAX7" s="61"/>
      <c r="TAY7" s="61"/>
      <c r="TAZ7" s="61"/>
      <c r="TBA7" s="61"/>
      <c r="TBB7" s="61"/>
      <c r="TBC7" s="61"/>
      <c r="TBD7" s="61"/>
      <c r="TBE7" s="61"/>
      <c r="TBF7" s="61"/>
      <c r="TBG7" s="61"/>
      <c r="TBH7" s="61"/>
      <c r="TBI7" s="61"/>
      <c r="TBJ7" s="61"/>
      <c r="TBK7" s="61"/>
      <c r="TBL7" s="61"/>
      <c r="TBM7" s="61"/>
      <c r="TBN7" s="61"/>
      <c r="TBO7" s="61"/>
      <c r="TBP7" s="61"/>
      <c r="TBQ7" s="61"/>
      <c r="TBR7" s="61"/>
      <c r="TBS7" s="61"/>
      <c r="TBT7" s="61"/>
      <c r="TBU7" s="61"/>
      <c r="TBV7" s="61"/>
      <c r="TBW7" s="61"/>
      <c r="TBX7" s="61"/>
      <c r="TBY7" s="61"/>
      <c r="TBZ7" s="61"/>
      <c r="TCA7" s="61"/>
      <c r="TCB7" s="61"/>
      <c r="TCC7" s="61"/>
      <c r="TCD7" s="61"/>
      <c r="TCE7" s="61"/>
      <c r="TCF7" s="61"/>
      <c r="TCG7" s="61"/>
      <c r="TCH7" s="61"/>
      <c r="TCI7" s="61"/>
      <c r="TCJ7" s="61"/>
      <c r="TCK7" s="61"/>
      <c r="TCL7" s="61"/>
      <c r="TCM7" s="61"/>
      <c r="TCN7" s="61"/>
      <c r="TCO7" s="61"/>
      <c r="TCP7" s="61"/>
      <c r="TCQ7" s="61"/>
      <c r="TCR7" s="61"/>
      <c r="TCS7" s="61"/>
      <c r="TCT7" s="61"/>
      <c r="TCU7" s="61"/>
      <c r="TCV7" s="61"/>
      <c r="TCW7" s="61"/>
      <c r="TCX7" s="61"/>
      <c r="TCY7" s="61"/>
      <c r="TCZ7" s="61"/>
      <c r="TDA7" s="61"/>
      <c r="TDB7" s="61"/>
      <c r="TDC7" s="61"/>
      <c r="TDD7" s="61"/>
      <c r="TDE7" s="61"/>
      <c r="TDF7" s="61"/>
      <c r="TDG7" s="61"/>
      <c r="TDH7" s="61"/>
      <c r="TDI7" s="61"/>
      <c r="TDJ7" s="61"/>
      <c r="TDK7" s="61"/>
      <c r="TDL7" s="61"/>
      <c r="TDM7" s="61"/>
      <c r="TDN7" s="61"/>
      <c r="TDO7" s="61"/>
      <c r="TDP7" s="61"/>
      <c r="TDQ7" s="61"/>
      <c r="TDR7" s="61"/>
      <c r="TDS7" s="61"/>
      <c r="TDT7" s="61"/>
      <c r="TDU7" s="61"/>
      <c r="TDV7" s="61"/>
      <c r="TDW7" s="61"/>
      <c r="TDX7" s="61"/>
      <c r="TDY7" s="61"/>
      <c r="TDZ7" s="61"/>
      <c r="TEA7" s="61"/>
      <c r="TEB7" s="61"/>
      <c r="TEC7" s="61"/>
      <c r="TED7" s="61"/>
      <c r="TEE7" s="61"/>
      <c r="TEF7" s="61"/>
      <c r="TEG7" s="61"/>
      <c r="TEH7" s="61"/>
      <c r="TEI7" s="61"/>
      <c r="TEJ7" s="61"/>
      <c r="TEK7" s="61"/>
      <c r="TEL7" s="61"/>
      <c r="TEM7" s="61"/>
      <c r="TEN7" s="61"/>
      <c r="TEO7" s="61"/>
      <c r="TEP7" s="61"/>
      <c r="TEQ7" s="61"/>
      <c r="TER7" s="61"/>
      <c r="TES7" s="61"/>
      <c r="TET7" s="61"/>
      <c r="TEU7" s="61"/>
      <c r="TEV7" s="61"/>
      <c r="TEW7" s="61"/>
      <c r="TEX7" s="61"/>
      <c r="TEY7" s="61"/>
      <c r="TEZ7" s="61"/>
      <c r="TFA7" s="61"/>
      <c r="TFB7" s="61"/>
      <c r="TFC7" s="61"/>
      <c r="TFD7" s="61"/>
      <c r="TFE7" s="61"/>
      <c r="TFF7" s="61"/>
      <c r="TFG7" s="61"/>
      <c r="TFH7" s="61"/>
      <c r="TFI7" s="61"/>
      <c r="TFJ7" s="61"/>
      <c r="TFK7" s="61"/>
      <c r="TFL7" s="61"/>
      <c r="TFM7" s="61"/>
      <c r="TFN7" s="61"/>
      <c r="TFO7" s="61"/>
      <c r="TFP7" s="61"/>
      <c r="TFQ7" s="61"/>
      <c r="TFR7" s="61"/>
      <c r="TFS7" s="61"/>
      <c r="TFT7" s="61"/>
      <c r="TFU7" s="61"/>
      <c r="TFV7" s="61"/>
      <c r="TFW7" s="61"/>
      <c r="TFX7" s="61"/>
      <c r="TFY7" s="61"/>
      <c r="TFZ7" s="61"/>
      <c r="TGA7" s="61"/>
      <c r="TGB7" s="61"/>
      <c r="TGC7" s="61"/>
      <c r="TGD7" s="61"/>
      <c r="TGE7" s="61"/>
      <c r="TGF7" s="61"/>
      <c r="TGG7" s="61"/>
      <c r="TGH7" s="61"/>
      <c r="TGI7" s="61"/>
      <c r="TGJ7" s="61"/>
      <c r="TGK7" s="61"/>
      <c r="TGL7" s="61"/>
      <c r="TGM7" s="61"/>
      <c r="TGN7" s="61"/>
      <c r="TGO7" s="61"/>
      <c r="TGP7" s="61"/>
      <c r="TGQ7" s="61"/>
      <c r="TGR7" s="61"/>
      <c r="TGS7" s="61"/>
      <c r="TGT7" s="61"/>
      <c r="TGU7" s="61"/>
      <c r="TGV7" s="61"/>
      <c r="TGW7" s="61"/>
      <c r="TGX7" s="61"/>
      <c r="TGY7" s="61"/>
      <c r="TGZ7" s="61"/>
      <c r="THA7" s="61"/>
      <c r="THB7" s="61"/>
      <c r="THC7" s="61"/>
      <c r="THD7" s="61"/>
      <c r="THE7" s="61"/>
      <c r="THF7" s="61"/>
      <c r="THG7" s="61"/>
      <c r="THH7" s="61"/>
      <c r="THI7" s="61"/>
      <c r="THJ7" s="61"/>
      <c r="THK7" s="61"/>
      <c r="THL7" s="61"/>
      <c r="THM7" s="61"/>
      <c r="THN7" s="61"/>
      <c r="THO7" s="61"/>
      <c r="THP7" s="61"/>
      <c r="THQ7" s="61"/>
      <c r="THR7" s="61"/>
      <c r="THS7" s="61"/>
      <c r="THT7" s="61"/>
      <c r="THU7" s="61"/>
      <c r="THV7" s="61"/>
      <c r="THW7" s="61"/>
      <c r="THX7" s="61"/>
      <c r="THY7" s="61"/>
      <c r="THZ7" s="61"/>
      <c r="TIA7" s="61"/>
      <c r="TIB7" s="61"/>
      <c r="TIC7" s="61"/>
      <c r="TID7" s="61"/>
      <c r="TIE7" s="61"/>
      <c r="TIF7" s="61"/>
      <c r="TIG7" s="61"/>
      <c r="TIH7" s="61"/>
      <c r="TII7" s="61"/>
      <c r="TIJ7" s="61"/>
      <c r="TIK7" s="61"/>
      <c r="TIL7" s="61"/>
      <c r="TIM7" s="61"/>
      <c r="TIN7" s="61"/>
      <c r="TIO7" s="61"/>
      <c r="TIP7" s="61"/>
      <c r="TIQ7" s="61"/>
      <c r="TIR7" s="61"/>
      <c r="TIS7" s="61"/>
      <c r="TIT7" s="61"/>
      <c r="TIU7" s="61"/>
      <c r="TIV7" s="61"/>
      <c r="TIW7" s="61"/>
      <c r="TIX7" s="61"/>
      <c r="TIY7" s="61"/>
      <c r="TIZ7" s="61"/>
      <c r="TJA7" s="61"/>
      <c r="TJB7" s="61"/>
      <c r="TJC7" s="61"/>
      <c r="TJD7" s="61"/>
      <c r="TJE7" s="61"/>
      <c r="TJF7" s="61"/>
      <c r="TJG7" s="61"/>
      <c r="TJH7" s="61"/>
      <c r="TJI7" s="61"/>
      <c r="TJJ7" s="61"/>
      <c r="TJK7" s="61"/>
      <c r="TJL7" s="61"/>
      <c r="TJM7" s="61"/>
      <c r="TJN7" s="61"/>
      <c r="TJO7" s="61"/>
      <c r="TJP7" s="61"/>
      <c r="TJQ7" s="61"/>
      <c r="TJR7" s="61"/>
      <c r="TJS7" s="61"/>
      <c r="TJT7" s="61"/>
      <c r="TJU7" s="61"/>
      <c r="TJV7" s="61"/>
      <c r="TJW7" s="61"/>
      <c r="TJX7" s="61"/>
      <c r="TJY7" s="61"/>
      <c r="TJZ7" s="61"/>
      <c r="TKA7" s="61"/>
      <c r="TKB7" s="61"/>
      <c r="TKC7" s="61"/>
      <c r="TKD7" s="61"/>
      <c r="TKE7" s="61"/>
      <c r="TKF7" s="61"/>
      <c r="TKG7" s="61"/>
      <c r="TKH7" s="61"/>
      <c r="TKI7" s="61"/>
      <c r="TKJ7" s="61"/>
      <c r="TKK7" s="61"/>
      <c r="TKL7" s="61"/>
      <c r="TKM7" s="61"/>
      <c r="TKN7" s="61"/>
      <c r="TKO7" s="61"/>
      <c r="TKP7" s="61"/>
      <c r="TKQ7" s="61"/>
      <c r="TKR7" s="61"/>
      <c r="TKS7" s="61"/>
      <c r="TKT7" s="61"/>
      <c r="TKU7" s="61"/>
      <c r="TKV7" s="61"/>
      <c r="TKW7" s="61"/>
      <c r="TKX7" s="61"/>
      <c r="TKY7" s="61"/>
      <c r="TKZ7" s="61"/>
      <c r="TLA7" s="61"/>
      <c r="TLB7" s="61"/>
      <c r="TLC7" s="61"/>
      <c r="TLD7" s="61"/>
      <c r="TLE7" s="61"/>
      <c r="TLF7" s="61"/>
      <c r="TLG7" s="61"/>
      <c r="TLH7" s="61"/>
      <c r="TLI7" s="61"/>
      <c r="TLJ7" s="61"/>
      <c r="TLK7" s="61"/>
      <c r="TLL7" s="61"/>
      <c r="TLM7" s="61"/>
      <c r="TLN7" s="61"/>
      <c r="TLO7" s="61"/>
      <c r="TLP7" s="61"/>
      <c r="TLQ7" s="61"/>
      <c r="TLR7" s="61"/>
      <c r="TLS7" s="61"/>
      <c r="TLT7" s="61"/>
      <c r="TLU7" s="61"/>
      <c r="TLV7" s="61"/>
      <c r="TLW7" s="61"/>
      <c r="TLX7" s="61"/>
      <c r="TLY7" s="61"/>
      <c r="TLZ7" s="61"/>
      <c r="TMA7" s="61"/>
      <c r="TMB7" s="61"/>
      <c r="TMC7" s="61"/>
      <c r="TMD7" s="61"/>
      <c r="TME7" s="61"/>
      <c r="TMF7" s="61"/>
      <c r="TMG7" s="61"/>
      <c r="TMH7" s="61"/>
      <c r="TMI7" s="61"/>
      <c r="TMJ7" s="61"/>
      <c r="TMK7" s="61"/>
      <c r="TML7" s="61"/>
      <c r="TMM7" s="61"/>
      <c r="TMN7" s="61"/>
      <c r="TMO7" s="61"/>
      <c r="TMP7" s="61"/>
      <c r="TMQ7" s="61"/>
      <c r="TMR7" s="61"/>
      <c r="TMS7" s="61"/>
      <c r="TMT7" s="61"/>
      <c r="TMU7" s="61"/>
      <c r="TMV7" s="61"/>
      <c r="TMW7" s="61"/>
      <c r="TMX7" s="61"/>
      <c r="TMY7" s="61"/>
      <c r="TMZ7" s="61"/>
      <c r="TNA7" s="61"/>
      <c r="TNB7" s="61"/>
      <c r="TNC7" s="61"/>
      <c r="TND7" s="61"/>
      <c r="TNE7" s="61"/>
      <c r="TNF7" s="61"/>
      <c r="TNG7" s="61"/>
      <c r="TNH7" s="61"/>
      <c r="TNI7" s="61"/>
      <c r="TNJ7" s="61"/>
      <c r="TNK7" s="61"/>
      <c r="TNL7" s="61"/>
      <c r="TNM7" s="61"/>
      <c r="TNN7" s="61"/>
      <c r="TNO7" s="61"/>
      <c r="TNP7" s="61"/>
      <c r="TNQ7" s="61"/>
      <c r="TNR7" s="61"/>
      <c r="TNS7" s="61"/>
      <c r="TNT7" s="61"/>
      <c r="TNU7" s="61"/>
      <c r="TNV7" s="61"/>
      <c r="TNW7" s="61"/>
      <c r="TNX7" s="61"/>
      <c r="TNY7" s="61"/>
      <c r="TNZ7" s="61"/>
      <c r="TOA7" s="61"/>
      <c r="TOB7" s="61"/>
      <c r="TOC7" s="61"/>
      <c r="TOD7" s="61"/>
      <c r="TOE7" s="61"/>
      <c r="TOF7" s="61"/>
      <c r="TOG7" s="61"/>
      <c r="TOH7" s="61"/>
      <c r="TOI7" s="61"/>
      <c r="TOJ7" s="61"/>
      <c r="TOK7" s="61"/>
      <c r="TOL7" s="61"/>
      <c r="TOM7" s="61"/>
      <c r="TON7" s="61"/>
      <c r="TOO7" s="61"/>
      <c r="TOP7" s="61"/>
      <c r="TOQ7" s="61"/>
      <c r="TOR7" s="61"/>
      <c r="TOS7" s="61"/>
      <c r="TOT7" s="61"/>
      <c r="TOU7" s="61"/>
      <c r="TOV7" s="61"/>
      <c r="TOW7" s="61"/>
      <c r="TOX7" s="61"/>
      <c r="TOY7" s="61"/>
      <c r="TOZ7" s="61"/>
      <c r="TPA7" s="61"/>
      <c r="TPB7" s="61"/>
      <c r="TPC7" s="61"/>
      <c r="TPD7" s="61"/>
      <c r="TPE7" s="61"/>
      <c r="TPF7" s="61"/>
      <c r="TPG7" s="61"/>
      <c r="TPH7" s="61"/>
      <c r="TPI7" s="61"/>
      <c r="TPJ7" s="61"/>
      <c r="TPK7" s="61"/>
      <c r="TPL7" s="61"/>
      <c r="TPM7" s="61"/>
      <c r="TPN7" s="61"/>
      <c r="TPO7" s="61"/>
      <c r="TPP7" s="61"/>
      <c r="TPQ7" s="61"/>
      <c r="TPR7" s="61"/>
      <c r="TPS7" s="61"/>
      <c r="TPT7" s="61"/>
      <c r="TPU7" s="61"/>
      <c r="TPV7" s="61"/>
      <c r="TPW7" s="61"/>
      <c r="TPX7" s="61"/>
      <c r="TPY7" s="61"/>
      <c r="TPZ7" s="61"/>
      <c r="TQA7" s="61"/>
      <c r="TQB7" s="61"/>
      <c r="TQC7" s="61"/>
      <c r="TQD7" s="61"/>
      <c r="TQE7" s="61"/>
      <c r="TQF7" s="61"/>
      <c r="TQG7" s="61"/>
      <c r="TQH7" s="61"/>
      <c r="TQI7" s="61"/>
      <c r="TQJ7" s="61"/>
      <c r="TQK7" s="61"/>
      <c r="TQL7" s="61"/>
      <c r="TQM7" s="61"/>
      <c r="TQN7" s="61"/>
      <c r="TQO7" s="61"/>
      <c r="TQP7" s="61"/>
      <c r="TQQ7" s="61"/>
      <c r="TQR7" s="61"/>
      <c r="TQS7" s="61"/>
      <c r="TQT7" s="61"/>
      <c r="TQU7" s="61"/>
      <c r="TQV7" s="61"/>
      <c r="TQW7" s="61"/>
      <c r="TQX7" s="61"/>
      <c r="TQY7" s="61"/>
      <c r="TQZ7" s="61"/>
      <c r="TRA7" s="61"/>
      <c r="TRB7" s="61"/>
      <c r="TRC7" s="61"/>
      <c r="TRD7" s="61"/>
      <c r="TRE7" s="61"/>
      <c r="TRF7" s="61"/>
      <c r="TRG7" s="61"/>
      <c r="TRH7" s="61"/>
      <c r="TRI7" s="61"/>
      <c r="TRJ7" s="61"/>
      <c r="TRK7" s="61"/>
      <c r="TRL7" s="61"/>
      <c r="TRM7" s="61"/>
      <c r="TRN7" s="61"/>
      <c r="TRO7" s="61"/>
      <c r="TRP7" s="61"/>
      <c r="TRQ7" s="61"/>
      <c r="TRR7" s="61"/>
      <c r="TRS7" s="61"/>
      <c r="TRT7" s="61"/>
      <c r="TRU7" s="61"/>
      <c r="TRV7" s="61"/>
      <c r="TRW7" s="61"/>
      <c r="TRX7" s="61"/>
      <c r="TRY7" s="61"/>
      <c r="TRZ7" s="61"/>
      <c r="TSA7" s="61"/>
      <c r="TSB7" s="61"/>
      <c r="TSC7" s="61"/>
      <c r="TSD7" s="61"/>
      <c r="TSE7" s="61"/>
      <c r="TSF7" s="61"/>
      <c r="TSG7" s="61"/>
      <c r="TSH7" s="61"/>
      <c r="TSI7" s="61"/>
      <c r="TSJ7" s="61"/>
      <c r="TSK7" s="61"/>
      <c r="TSL7" s="61"/>
      <c r="TSM7" s="61"/>
      <c r="TSN7" s="61"/>
      <c r="TSO7" s="61"/>
      <c r="TSP7" s="61"/>
      <c r="TSQ7" s="61"/>
      <c r="TSR7" s="61"/>
      <c r="TSS7" s="61"/>
      <c r="TST7" s="61"/>
      <c r="TSU7" s="61"/>
      <c r="TSV7" s="61"/>
      <c r="TSW7" s="61"/>
      <c r="TSX7" s="61"/>
      <c r="TSY7" s="61"/>
      <c r="TSZ7" s="61"/>
      <c r="TTA7" s="61"/>
      <c r="TTB7" s="61"/>
      <c r="TTC7" s="61"/>
      <c r="TTD7" s="61"/>
      <c r="TTE7" s="61"/>
      <c r="TTF7" s="61"/>
      <c r="TTG7" s="61"/>
      <c r="TTH7" s="61"/>
      <c r="TTI7" s="61"/>
      <c r="TTJ7" s="61"/>
      <c r="TTK7" s="61"/>
      <c r="TTL7" s="61"/>
      <c r="TTM7" s="61"/>
      <c r="TTN7" s="61"/>
      <c r="TTO7" s="61"/>
      <c r="TTP7" s="61"/>
      <c r="TTQ7" s="61"/>
      <c r="TTR7" s="61"/>
      <c r="TTS7" s="61"/>
      <c r="TTT7" s="61"/>
      <c r="TTU7" s="61"/>
      <c r="TTV7" s="61"/>
      <c r="TTW7" s="61"/>
      <c r="TTX7" s="61"/>
      <c r="TTY7" s="61"/>
      <c r="TTZ7" s="61"/>
      <c r="TUA7" s="61"/>
      <c r="TUB7" s="61"/>
      <c r="TUC7" s="61"/>
      <c r="TUD7" s="61"/>
      <c r="TUE7" s="61"/>
      <c r="TUF7" s="61"/>
      <c r="TUG7" s="61"/>
      <c r="TUH7" s="61"/>
      <c r="TUI7" s="61"/>
      <c r="TUJ7" s="61"/>
      <c r="TUK7" s="61"/>
      <c r="TUL7" s="61"/>
      <c r="TUM7" s="61"/>
      <c r="TUN7" s="61"/>
      <c r="TUO7" s="61"/>
      <c r="TUP7" s="61"/>
      <c r="TUQ7" s="61"/>
      <c r="TUR7" s="61"/>
      <c r="TUS7" s="61"/>
      <c r="TUT7" s="61"/>
      <c r="TUU7" s="61"/>
      <c r="TUV7" s="61"/>
      <c r="TUW7" s="61"/>
      <c r="TUX7" s="61"/>
      <c r="TUY7" s="61"/>
      <c r="TUZ7" s="61"/>
      <c r="TVA7" s="61"/>
      <c r="TVB7" s="61"/>
      <c r="TVC7" s="61"/>
      <c r="TVD7" s="61"/>
      <c r="TVE7" s="61"/>
      <c r="TVF7" s="61"/>
      <c r="TVG7" s="61"/>
      <c r="TVH7" s="61"/>
      <c r="TVI7" s="61"/>
      <c r="TVJ7" s="61"/>
      <c r="TVK7" s="61"/>
      <c r="TVL7" s="61"/>
      <c r="TVM7" s="61"/>
      <c r="TVN7" s="61"/>
      <c r="TVO7" s="61"/>
      <c r="TVP7" s="61"/>
      <c r="TVQ7" s="61"/>
      <c r="TVR7" s="61"/>
      <c r="TVS7" s="61"/>
      <c r="TVT7" s="61"/>
      <c r="TVU7" s="61"/>
      <c r="TVV7" s="61"/>
      <c r="TVW7" s="61"/>
      <c r="TVX7" s="61"/>
      <c r="TVY7" s="61"/>
      <c r="TVZ7" s="61"/>
      <c r="TWA7" s="61"/>
      <c r="TWB7" s="61"/>
      <c r="TWC7" s="61"/>
      <c r="TWD7" s="61"/>
      <c r="TWE7" s="61"/>
      <c r="TWF7" s="61"/>
      <c r="TWG7" s="61"/>
      <c r="TWH7" s="61"/>
      <c r="TWI7" s="61"/>
      <c r="TWJ7" s="61"/>
      <c r="TWK7" s="61"/>
      <c r="TWL7" s="61"/>
      <c r="TWM7" s="61"/>
      <c r="TWN7" s="61"/>
      <c r="TWO7" s="61"/>
      <c r="TWP7" s="61"/>
      <c r="TWQ7" s="61"/>
      <c r="TWR7" s="61"/>
      <c r="TWS7" s="61"/>
      <c r="TWT7" s="61"/>
      <c r="TWU7" s="61"/>
      <c r="TWV7" s="61"/>
      <c r="TWW7" s="61"/>
      <c r="TWX7" s="61"/>
      <c r="TWY7" s="61"/>
      <c r="TWZ7" s="61"/>
      <c r="TXA7" s="61"/>
      <c r="TXB7" s="61"/>
      <c r="TXC7" s="61"/>
      <c r="TXD7" s="61"/>
      <c r="TXE7" s="61"/>
      <c r="TXF7" s="61"/>
      <c r="TXG7" s="61"/>
      <c r="TXH7" s="61"/>
      <c r="TXI7" s="61"/>
      <c r="TXJ7" s="61"/>
      <c r="TXK7" s="61"/>
      <c r="TXL7" s="61"/>
      <c r="TXM7" s="61"/>
      <c r="TXN7" s="61"/>
      <c r="TXO7" s="61"/>
      <c r="TXP7" s="61"/>
      <c r="TXQ7" s="61"/>
      <c r="TXR7" s="61"/>
      <c r="TXS7" s="61"/>
      <c r="TXT7" s="61"/>
      <c r="TXU7" s="61"/>
      <c r="TXV7" s="61"/>
      <c r="TXW7" s="61"/>
      <c r="TXX7" s="61"/>
      <c r="TXY7" s="61"/>
      <c r="TXZ7" s="61"/>
      <c r="TYA7" s="61"/>
      <c r="TYB7" s="61"/>
      <c r="TYC7" s="61"/>
      <c r="TYD7" s="61"/>
      <c r="TYE7" s="61"/>
      <c r="TYF7" s="61"/>
      <c r="TYG7" s="61"/>
      <c r="TYH7" s="61"/>
      <c r="TYI7" s="61"/>
      <c r="TYJ7" s="61"/>
      <c r="TYK7" s="61"/>
      <c r="TYL7" s="61"/>
      <c r="TYM7" s="61"/>
      <c r="TYN7" s="61"/>
      <c r="TYO7" s="61"/>
      <c r="TYP7" s="61"/>
      <c r="TYQ7" s="61"/>
      <c r="TYR7" s="61"/>
      <c r="TYS7" s="61"/>
      <c r="TYT7" s="61"/>
      <c r="TYU7" s="61"/>
      <c r="TYV7" s="61"/>
      <c r="TYW7" s="61"/>
      <c r="TYX7" s="61"/>
      <c r="TYY7" s="61"/>
      <c r="TYZ7" s="61"/>
      <c r="TZA7" s="61"/>
      <c r="TZB7" s="61"/>
      <c r="TZC7" s="61"/>
      <c r="TZD7" s="61"/>
      <c r="TZE7" s="61"/>
      <c r="TZF7" s="61"/>
      <c r="TZG7" s="61"/>
      <c r="TZH7" s="61"/>
      <c r="TZI7" s="61"/>
      <c r="TZJ7" s="61"/>
      <c r="TZK7" s="61"/>
      <c r="TZL7" s="61"/>
      <c r="TZM7" s="61"/>
      <c r="TZN7" s="61"/>
      <c r="TZO7" s="61"/>
      <c r="TZP7" s="61"/>
      <c r="TZQ7" s="61"/>
      <c r="TZR7" s="61"/>
      <c r="TZS7" s="61"/>
      <c r="TZT7" s="61"/>
      <c r="TZU7" s="61"/>
      <c r="TZV7" s="61"/>
      <c r="TZW7" s="61"/>
      <c r="TZX7" s="61"/>
      <c r="TZY7" s="61"/>
      <c r="TZZ7" s="61"/>
      <c r="UAA7" s="61"/>
      <c r="UAB7" s="61"/>
      <c r="UAC7" s="61"/>
      <c r="UAD7" s="61"/>
      <c r="UAE7" s="61"/>
      <c r="UAF7" s="61"/>
      <c r="UAG7" s="61"/>
      <c r="UAH7" s="61"/>
      <c r="UAI7" s="61"/>
      <c r="UAJ7" s="61"/>
      <c r="UAK7" s="61"/>
      <c r="UAL7" s="61"/>
      <c r="UAM7" s="61"/>
      <c r="UAN7" s="61"/>
      <c r="UAO7" s="61"/>
      <c r="UAP7" s="61"/>
      <c r="UAQ7" s="61"/>
      <c r="UAR7" s="61"/>
      <c r="UAS7" s="61"/>
      <c r="UAT7" s="61"/>
      <c r="UAU7" s="61"/>
      <c r="UAV7" s="61"/>
      <c r="UAW7" s="61"/>
      <c r="UAX7" s="61"/>
      <c r="UAY7" s="61"/>
      <c r="UAZ7" s="61"/>
      <c r="UBA7" s="61"/>
      <c r="UBB7" s="61"/>
      <c r="UBC7" s="61"/>
      <c r="UBD7" s="61"/>
      <c r="UBE7" s="61"/>
      <c r="UBF7" s="61"/>
      <c r="UBG7" s="61"/>
      <c r="UBH7" s="61"/>
      <c r="UBI7" s="61"/>
      <c r="UBJ7" s="61"/>
      <c r="UBK7" s="61"/>
      <c r="UBL7" s="61"/>
      <c r="UBM7" s="61"/>
      <c r="UBN7" s="61"/>
      <c r="UBO7" s="61"/>
      <c r="UBP7" s="61"/>
      <c r="UBQ7" s="61"/>
      <c r="UBR7" s="61"/>
      <c r="UBS7" s="61"/>
      <c r="UBT7" s="61"/>
      <c r="UBU7" s="61"/>
      <c r="UBV7" s="61"/>
      <c r="UBW7" s="61"/>
      <c r="UBX7" s="61"/>
      <c r="UBY7" s="61"/>
      <c r="UBZ7" s="61"/>
      <c r="UCA7" s="61"/>
      <c r="UCB7" s="61"/>
      <c r="UCC7" s="61"/>
      <c r="UCD7" s="61"/>
      <c r="UCE7" s="61"/>
      <c r="UCF7" s="61"/>
      <c r="UCG7" s="61"/>
      <c r="UCH7" s="61"/>
      <c r="UCI7" s="61"/>
      <c r="UCJ7" s="61"/>
      <c r="UCK7" s="61"/>
      <c r="UCL7" s="61"/>
      <c r="UCM7" s="61"/>
      <c r="UCN7" s="61"/>
      <c r="UCO7" s="61"/>
      <c r="UCP7" s="61"/>
      <c r="UCQ7" s="61"/>
      <c r="UCR7" s="61"/>
      <c r="UCS7" s="61"/>
      <c r="UCT7" s="61"/>
      <c r="UCU7" s="61"/>
      <c r="UCV7" s="61"/>
      <c r="UCW7" s="61"/>
      <c r="UCX7" s="61"/>
      <c r="UCY7" s="61"/>
      <c r="UCZ7" s="61"/>
      <c r="UDA7" s="61"/>
      <c r="UDB7" s="61"/>
      <c r="UDC7" s="61"/>
      <c r="UDD7" s="61"/>
      <c r="UDE7" s="61"/>
      <c r="UDF7" s="61"/>
      <c r="UDG7" s="61"/>
      <c r="UDH7" s="61"/>
      <c r="UDI7" s="61"/>
      <c r="UDJ7" s="61"/>
      <c r="UDK7" s="61"/>
      <c r="UDL7" s="61"/>
      <c r="UDM7" s="61"/>
      <c r="UDN7" s="61"/>
      <c r="UDO7" s="61"/>
      <c r="UDP7" s="61"/>
      <c r="UDQ7" s="61"/>
      <c r="UDR7" s="61"/>
      <c r="UDS7" s="61"/>
      <c r="UDT7" s="61"/>
      <c r="UDU7" s="61"/>
      <c r="UDV7" s="61"/>
      <c r="UDW7" s="61"/>
      <c r="UDX7" s="61"/>
      <c r="UDY7" s="61"/>
      <c r="UDZ7" s="61"/>
      <c r="UEA7" s="61"/>
      <c r="UEB7" s="61"/>
      <c r="UEC7" s="61"/>
      <c r="UED7" s="61"/>
      <c r="UEE7" s="61"/>
      <c r="UEF7" s="61"/>
      <c r="UEG7" s="61"/>
      <c r="UEH7" s="61"/>
      <c r="UEI7" s="61"/>
      <c r="UEJ7" s="61"/>
      <c r="UEK7" s="61"/>
      <c r="UEL7" s="61"/>
      <c r="UEM7" s="61"/>
      <c r="UEN7" s="61"/>
      <c r="UEO7" s="61"/>
      <c r="UEP7" s="61"/>
      <c r="UEQ7" s="61"/>
      <c r="UER7" s="61"/>
      <c r="UES7" s="61"/>
      <c r="UET7" s="61"/>
      <c r="UEU7" s="61"/>
      <c r="UEV7" s="61"/>
      <c r="UEW7" s="61"/>
      <c r="UEX7" s="61"/>
      <c r="UEY7" s="61"/>
      <c r="UEZ7" s="61"/>
      <c r="UFA7" s="61"/>
      <c r="UFB7" s="61"/>
      <c r="UFC7" s="61"/>
      <c r="UFD7" s="61"/>
      <c r="UFE7" s="61"/>
      <c r="UFF7" s="61"/>
      <c r="UFG7" s="61"/>
      <c r="UFH7" s="61"/>
      <c r="UFI7" s="61"/>
      <c r="UFJ7" s="61"/>
      <c r="UFK7" s="61"/>
      <c r="UFL7" s="61"/>
      <c r="UFM7" s="61"/>
      <c r="UFN7" s="61"/>
      <c r="UFO7" s="61"/>
      <c r="UFP7" s="61"/>
      <c r="UFQ7" s="61"/>
      <c r="UFR7" s="61"/>
      <c r="UFS7" s="61"/>
      <c r="UFT7" s="61"/>
      <c r="UFU7" s="61"/>
      <c r="UFV7" s="61"/>
      <c r="UFW7" s="61"/>
      <c r="UFX7" s="61"/>
      <c r="UFY7" s="61"/>
      <c r="UFZ7" s="61"/>
      <c r="UGA7" s="61"/>
      <c r="UGB7" s="61"/>
      <c r="UGC7" s="61"/>
      <c r="UGD7" s="61"/>
      <c r="UGE7" s="61"/>
      <c r="UGF7" s="61"/>
      <c r="UGG7" s="61"/>
      <c r="UGH7" s="61"/>
      <c r="UGI7" s="61"/>
      <c r="UGJ7" s="61"/>
      <c r="UGK7" s="61"/>
      <c r="UGL7" s="61"/>
      <c r="UGM7" s="61"/>
      <c r="UGN7" s="61"/>
      <c r="UGO7" s="61"/>
      <c r="UGP7" s="61"/>
      <c r="UGQ7" s="61"/>
      <c r="UGR7" s="61"/>
      <c r="UGS7" s="61"/>
      <c r="UGT7" s="61"/>
      <c r="UGU7" s="61"/>
      <c r="UGV7" s="61"/>
      <c r="UGW7" s="61"/>
      <c r="UGX7" s="61"/>
      <c r="UGY7" s="61"/>
      <c r="UGZ7" s="61"/>
      <c r="UHA7" s="61"/>
      <c r="UHB7" s="61"/>
      <c r="UHC7" s="61"/>
      <c r="UHD7" s="61"/>
      <c r="UHE7" s="61"/>
      <c r="UHF7" s="61"/>
      <c r="UHG7" s="61"/>
      <c r="UHH7" s="61"/>
      <c r="UHI7" s="61"/>
      <c r="UHJ7" s="61"/>
      <c r="UHK7" s="61"/>
      <c r="UHL7" s="61"/>
      <c r="UHM7" s="61"/>
      <c r="UHN7" s="61"/>
      <c r="UHO7" s="61"/>
      <c r="UHP7" s="61"/>
      <c r="UHQ7" s="61"/>
      <c r="UHR7" s="61"/>
      <c r="UHS7" s="61"/>
      <c r="UHT7" s="61"/>
      <c r="UHU7" s="61"/>
      <c r="UHV7" s="61"/>
      <c r="UHW7" s="61"/>
      <c r="UHX7" s="61"/>
      <c r="UHY7" s="61"/>
      <c r="UHZ7" s="61"/>
      <c r="UIA7" s="61"/>
      <c r="UIB7" s="61"/>
      <c r="UIC7" s="61"/>
      <c r="UID7" s="61"/>
      <c r="UIE7" s="61"/>
      <c r="UIF7" s="61"/>
      <c r="UIG7" s="61"/>
      <c r="UIH7" s="61"/>
      <c r="UII7" s="61"/>
      <c r="UIJ7" s="61"/>
      <c r="UIK7" s="61"/>
      <c r="UIL7" s="61"/>
      <c r="UIM7" s="61"/>
      <c r="UIN7" s="61"/>
      <c r="UIO7" s="61"/>
      <c r="UIP7" s="61"/>
      <c r="UIQ7" s="61"/>
      <c r="UIR7" s="61"/>
      <c r="UIS7" s="61"/>
      <c r="UIT7" s="61"/>
      <c r="UIU7" s="61"/>
      <c r="UIV7" s="61"/>
      <c r="UIW7" s="61"/>
      <c r="UIX7" s="61"/>
      <c r="UIY7" s="61"/>
      <c r="UIZ7" s="61"/>
      <c r="UJA7" s="61"/>
      <c r="UJB7" s="61"/>
      <c r="UJC7" s="61"/>
      <c r="UJD7" s="61"/>
      <c r="UJE7" s="61"/>
      <c r="UJF7" s="61"/>
      <c r="UJG7" s="61"/>
      <c r="UJH7" s="61"/>
      <c r="UJI7" s="61"/>
      <c r="UJJ7" s="61"/>
      <c r="UJK7" s="61"/>
      <c r="UJL7" s="61"/>
      <c r="UJM7" s="61"/>
      <c r="UJN7" s="61"/>
      <c r="UJO7" s="61"/>
      <c r="UJP7" s="61"/>
      <c r="UJQ7" s="61"/>
      <c r="UJR7" s="61"/>
      <c r="UJS7" s="61"/>
      <c r="UJT7" s="61"/>
      <c r="UJU7" s="61"/>
      <c r="UJV7" s="61"/>
      <c r="UJW7" s="61"/>
      <c r="UJX7" s="61"/>
      <c r="UJY7" s="61"/>
      <c r="UJZ7" s="61"/>
      <c r="UKA7" s="61"/>
      <c r="UKB7" s="61"/>
      <c r="UKC7" s="61"/>
      <c r="UKD7" s="61"/>
      <c r="UKE7" s="61"/>
      <c r="UKF7" s="61"/>
      <c r="UKG7" s="61"/>
      <c r="UKH7" s="61"/>
      <c r="UKI7" s="61"/>
      <c r="UKJ7" s="61"/>
      <c r="UKK7" s="61"/>
      <c r="UKL7" s="61"/>
      <c r="UKM7" s="61"/>
      <c r="UKN7" s="61"/>
      <c r="UKO7" s="61"/>
      <c r="UKP7" s="61"/>
      <c r="UKQ7" s="61"/>
      <c r="UKR7" s="61"/>
      <c r="UKS7" s="61"/>
      <c r="UKT7" s="61"/>
      <c r="UKU7" s="61"/>
      <c r="UKV7" s="61"/>
      <c r="UKW7" s="61"/>
      <c r="UKX7" s="61"/>
      <c r="UKY7" s="61"/>
      <c r="UKZ7" s="61"/>
      <c r="ULA7" s="61"/>
      <c r="ULB7" s="61"/>
      <c r="ULC7" s="61"/>
      <c r="ULD7" s="61"/>
      <c r="ULE7" s="61"/>
      <c r="ULF7" s="61"/>
      <c r="ULG7" s="61"/>
      <c r="ULH7" s="61"/>
      <c r="ULI7" s="61"/>
      <c r="ULJ7" s="61"/>
      <c r="ULK7" s="61"/>
      <c r="ULL7" s="61"/>
      <c r="ULM7" s="61"/>
      <c r="ULN7" s="61"/>
      <c r="ULO7" s="61"/>
      <c r="ULP7" s="61"/>
      <c r="ULQ7" s="61"/>
      <c r="ULR7" s="61"/>
      <c r="ULS7" s="61"/>
      <c r="ULT7" s="61"/>
      <c r="ULU7" s="61"/>
      <c r="ULV7" s="61"/>
      <c r="ULW7" s="61"/>
      <c r="ULX7" s="61"/>
      <c r="ULY7" s="61"/>
      <c r="ULZ7" s="61"/>
      <c r="UMA7" s="61"/>
      <c r="UMB7" s="61"/>
      <c r="UMC7" s="61"/>
      <c r="UMD7" s="61"/>
      <c r="UME7" s="61"/>
      <c r="UMF7" s="61"/>
      <c r="UMG7" s="61"/>
      <c r="UMH7" s="61"/>
      <c r="UMI7" s="61"/>
      <c r="UMJ7" s="61"/>
      <c r="UMK7" s="61"/>
      <c r="UML7" s="61"/>
      <c r="UMM7" s="61"/>
      <c r="UMN7" s="61"/>
      <c r="UMO7" s="61"/>
      <c r="UMP7" s="61"/>
      <c r="UMQ7" s="61"/>
      <c r="UMR7" s="61"/>
      <c r="UMS7" s="61"/>
      <c r="UMT7" s="61"/>
      <c r="UMU7" s="61"/>
      <c r="UMV7" s="61"/>
      <c r="UMW7" s="61"/>
      <c r="UMX7" s="61"/>
      <c r="UMY7" s="61"/>
      <c r="UMZ7" s="61"/>
      <c r="UNA7" s="61"/>
      <c r="UNB7" s="61"/>
      <c r="UNC7" s="61"/>
      <c r="UND7" s="61"/>
      <c r="UNE7" s="61"/>
      <c r="UNF7" s="61"/>
      <c r="UNG7" s="61"/>
      <c r="UNH7" s="61"/>
      <c r="UNI7" s="61"/>
      <c r="UNJ7" s="61"/>
      <c r="UNK7" s="61"/>
      <c r="UNL7" s="61"/>
      <c r="UNM7" s="61"/>
      <c r="UNN7" s="61"/>
      <c r="UNO7" s="61"/>
      <c r="UNP7" s="61"/>
      <c r="UNQ7" s="61"/>
      <c r="UNR7" s="61"/>
      <c r="UNS7" s="61"/>
      <c r="UNT7" s="61"/>
      <c r="UNU7" s="61"/>
      <c r="UNV7" s="61"/>
      <c r="UNW7" s="61"/>
      <c r="UNX7" s="61"/>
      <c r="UNY7" s="61"/>
      <c r="UNZ7" s="61"/>
      <c r="UOA7" s="61"/>
      <c r="UOB7" s="61"/>
      <c r="UOC7" s="61"/>
      <c r="UOD7" s="61"/>
      <c r="UOE7" s="61"/>
      <c r="UOF7" s="61"/>
      <c r="UOG7" s="61"/>
      <c r="UOH7" s="61"/>
      <c r="UOI7" s="61"/>
      <c r="UOJ7" s="61"/>
      <c r="UOK7" s="61"/>
      <c r="UOL7" s="61"/>
      <c r="UOM7" s="61"/>
      <c r="UON7" s="61"/>
      <c r="UOO7" s="61"/>
      <c r="UOP7" s="61"/>
      <c r="UOQ7" s="61"/>
      <c r="UOR7" s="61"/>
      <c r="UOS7" s="61"/>
      <c r="UOT7" s="61"/>
      <c r="UOU7" s="61"/>
      <c r="UOV7" s="61"/>
      <c r="UOW7" s="61"/>
      <c r="UOX7" s="61"/>
      <c r="UOY7" s="61"/>
      <c r="UOZ7" s="61"/>
      <c r="UPA7" s="61"/>
      <c r="UPB7" s="61"/>
      <c r="UPC7" s="61"/>
      <c r="UPD7" s="61"/>
      <c r="UPE7" s="61"/>
      <c r="UPF7" s="61"/>
      <c r="UPG7" s="61"/>
      <c r="UPH7" s="61"/>
      <c r="UPI7" s="61"/>
      <c r="UPJ7" s="61"/>
      <c r="UPK7" s="61"/>
      <c r="UPL7" s="61"/>
      <c r="UPM7" s="61"/>
      <c r="UPN7" s="61"/>
      <c r="UPO7" s="61"/>
      <c r="UPP7" s="61"/>
      <c r="UPQ7" s="61"/>
      <c r="UPR7" s="61"/>
      <c r="UPS7" s="61"/>
      <c r="UPT7" s="61"/>
      <c r="UPU7" s="61"/>
      <c r="UPV7" s="61"/>
      <c r="UPW7" s="61"/>
      <c r="UPX7" s="61"/>
      <c r="UPY7" s="61"/>
      <c r="UPZ7" s="61"/>
      <c r="UQA7" s="61"/>
      <c r="UQB7" s="61"/>
      <c r="UQC7" s="61"/>
      <c r="UQD7" s="61"/>
      <c r="UQE7" s="61"/>
      <c r="UQF7" s="61"/>
      <c r="UQG7" s="61"/>
      <c r="UQH7" s="61"/>
      <c r="UQI7" s="61"/>
      <c r="UQJ7" s="61"/>
      <c r="UQK7" s="61"/>
      <c r="UQL7" s="61"/>
      <c r="UQM7" s="61"/>
      <c r="UQN7" s="61"/>
      <c r="UQO7" s="61"/>
      <c r="UQP7" s="61"/>
      <c r="UQQ7" s="61"/>
      <c r="UQR7" s="61"/>
      <c r="UQS7" s="61"/>
      <c r="UQT7" s="61"/>
      <c r="UQU7" s="61"/>
      <c r="UQV7" s="61"/>
      <c r="UQW7" s="61"/>
      <c r="UQX7" s="61"/>
      <c r="UQY7" s="61"/>
      <c r="UQZ7" s="61"/>
      <c r="URA7" s="61"/>
      <c r="URB7" s="61"/>
      <c r="URC7" s="61"/>
      <c r="URD7" s="61"/>
      <c r="URE7" s="61"/>
      <c r="URF7" s="61"/>
      <c r="URG7" s="61"/>
      <c r="URH7" s="61"/>
      <c r="URI7" s="61"/>
      <c r="URJ7" s="61"/>
      <c r="URK7" s="61"/>
      <c r="URL7" s="61"/>
      <c r="URM7" s="61"/>
      <c r="URN7" s="61"/>
      <c r="URO7" s="61"/>
      <c r="URP7" s="61"/>
      <c r="URQ7" s="61"/>
      <c r="URR7" s="61"/>
      <c r="URS7" s="61"/>
      <c r="URT7" s="61"/>
      <c r="URU7" s="61"/>
      <c r="URV7" s="61"/>
      <c r="URW7" s="61"/>
      <c r="URX7" s="61"/>
      <c r="URY7" s="61"/>
      <c r="URZ7" s="61"/>
      <c r="USA7" s="61"/>
      <c r="USB7" s="61"/>
      <c r="USC7" s="61"/>
      <c r="USD7" s="61"/>
      <c r="USE7" s="61"/>
      <c r="USF7" s="61"/>
      <c r="USG7" s="61"/>
      <c r="USH7" s="61"/>
      <c r="USI7" s="61"/>
      <c r="USJ7" s="61"/>
      <c r="USK7" s="61"/>
      <c r="USL7" s="61"/>
      <c r="USM7" s="61"/>
      <c r="USN7" s="61"/>
      <c r="USO7" s="61"/>
      <c r="USP7" s="61"/>
      <c r="USQ7" s="61"/>
      <c r="USR7" s="61"/>
      <c r="USS7" s="61"/>
      <c r="UST7" s="61"/>
      <c r="USU7" s="61"/>
      <c r="USV7" s="61"/>
      <c r="USW7" s="61"/>
      <c r="USX7" s="61"/>
      <c r="USY7" s="61"/>
      <c r="USZ7" s="61"/>
      <c r="UTA7" s="61"/>
      <c r="UTB7" s="61"/>
      <c r="UTC7" s="61"/>
      <c r="UTD7" s="61"/>
      <c r="UTE7" s="61"/>
      <c r="UTF7" s="61"/>
      <c r="UTG7" s="61"/>
      <c r="UTH7" s="61"/>
      <c r="UTI7" s="61"/>
      <c r="UTJ7" s="61"/>
      <c r="UTK7" s="61"/>
      <c r="UTL7" s="61"/>
      <c r="UTM7" s="61"/>
      <c r="UTN7" s="61"/>
      <c r="UTO7" s="61"/>
      <c r="UTP7" s="61"/>
      <c r="UTQ7" s="61"/>
      <c r="UTR7" s="61"/>
      <c r="UTS7" s="61"/>
      <c r="UTT7" s="61"/>
      <c r="UTU7" s="61"/>
      <c r="UTV7" s="61"/>
      <c r="UTW7" s="61"/>
      <c r="UTX7" s="61"/>
      <c r="UTY7" s="61"/>
      <c r="UTZ7" s="61"/>
      <c r="UUA7" s="61"/>
      <c r="UUB7" s="61"/>
      <c r="UUC7" s="61"/>
      <c r="UUD7" s="61"/>
      <c r="UUE7" s="61"/>
      <c r="UUF7" s="61"/>
      <c r="UUG7" s="61"/>
      <c r="UUH7" s="61"/>
      <c r="UUI7" s="61"/>
      <c r="UUJ7" s="61"/>
      <c r="UUK7" s="61"/>
      <c r="UUL7" s="61"/>
      <c r="UUM7" s="61"/>
      <c r="UUN7" s="61"/>
      <c r="UUO7" s="61"/>
      <c r="UUP7" s="61"/>
      <c r="UUQ7" s="61"/>
      <c r="UUR7" s="61"/>
      <c r="UUS7" s="61"/>
      <c r="UUT7" s="61"/>
      <c r="UUU7" s="61"/>
      <c r="UUV7" s="61"/>
      <c r="UUW7" s="61"/>
      <c r="UUX7" s="61"/>
      <c r="UUY7" s="61"/>
      <c r="UUZ7" s="61"/>
      <c r="UVA7" s="61"/>
      <c r="UVB7" s="61"/>
      <c r="UVC7" s="61"/>
      <c r="UVD7" s="61"/>
      <c r="UVE7" s="61"/>
      <c r="UVF7" s="61"/>
      <c r="UVG7" s="61"/>
      <c r="UVH7" s="61"/>
      <c r="UVI7" s="61"/>
      <c r="UVJ7" s="61"/>
      <c r="UVK7" s="61"/>
      <c r="UVL7" s="61"/>
      <c r="UVM7" s="61"/>
      <c r="UVN7" s="61"/>
      <c r="UVO7" s="61"/>
      <c r="UVP7" s="61"/>
      <c r="UVQ7" s="61"/>
      <c r="UVR7" s="61"/>
      <c r="UVS7" s="61"/>
      <c r="UVT7" s="61"/>
      <c r="UVU7" s="61"/>
      <c r="UVV7" s="61"/>
      <c r="UVW7" s="61"/>
      <c r="UVX7" s="61"/>
      <c r="UVY7" s="61"/>
      <c r="UVZ7" s="61"/>
      <c r="UWA7" s="61"/>
      <c r="UWB7" s="61"/>
      <c r="UWC7" s="61"/>
      <c r="UWD7" s="61"/>
      <c r="UWE7" s="61"/>
      <c r="UWF7" s="61"/>
      <c r="UWG7" s="61"/>
      <c r="UWH7" s="61"/>
      <c r="UWI7" s="61"/>
      <c r="UWJ7" s="61"/>
      <c r="UWK7" s="61"/>
      <c r="UWL7" s="61"/>
      <c r="UWM7" s="61"/>
      <c r="UWN7" s="61"/>
      <c r="UWO7" s="61"/>
      <c r="UWP7" s="61"/>
      <c r="UWQ7" s="61"/>
      <c r="UWR7" s="61"/>
      <c r="UWS7" s="61"/>
      <c r="UWT7" s="61"/>
      <c r="UWU7" s="61"/>
      <c r="UWV7" s="61"/>
      <c r="UWW7" s="61"/>
      <c r="UWX7" s="61"/>
      <c r="UWY7" s="61"/>
      <c r="UWZ7" s="61"/>
      <c r="UXA7" s="61"/>
      <c r="UXB7" s="61"/>
      <c r="UXC7" s="61"/>
      <c r="UXD7" s="61"/>
      <c r="UXE7" s="61"/>
      <c r="UXF7" s="61"/>
      <c r="UXG7" s="61"/>
      <c r="UXH7" s="61"/>
      <c r="UXI7" s="61"/>
      <c r="UXJ7" s="61"/>
      <c r="UXK7" s="61"/>
      <c r="UXL7" s="61"/>
      <c r="UXM7" s="61"/>
      <c r="UXN7" s="61"/>
      <c r="UXO7" s="61"/>
      <c r="UXP7" s="61"/>
      <c r="UXQ7" s="61"/>
      <c r="UXR7" s="61"/>
      <c r="UXS7" s="61"/>
      <c r="UXT7" s="61"/>
      <c r="UXU7" s="61"/>
      <c r="UXV7" s="61"/>
      <c r="UXW7" s="61"/>
      <c r="UXX7" s="61"/>
      <c r="UXY7" s="61"/>
      <c r="UXZ7" s="61"/>
      <c r="UYA7" s="61"/>
      <c r="UYB7" s="61"/>
      <c r="UYC7" s="61"/>
      <c r="UYD7" s="61"/>
      <c r="UYE7" s="61"/>
      <c r="UYF7" s="61"/>
      <c r="UYG7" s="61"/>
      <c r="UYH7" s="61"/>
      <c r="UYI7" s="61"/>
      <c r="UYJ7" s="61"/>
      <c r="UYK7" s="61"/>
      <c r="UYL7" s="61"/>
      <c r="UYM7" s="61"/>
      <c r="UYN7" s="61"/>
      <c r="UYO7" s="61"/>
      <c r="UYP7" s="61"/>
      <c r="UYQ7" s="61"/>
      <c r="UYR7" s="61"/>
      <c r="UYS7" s="61"/>
      <c r="UYT7" s="61"/>
      <c r="UYU7" s="61"/>
      <c r="UYV7" s="61"/>
      <c r="UYW7" s="61"/>
      <c r="UYX7" s="61"/>
      <c r="UYY7" s="61"/>
      <c r="UYZ7" s="61"/>
      <c r="UZA7" s="61"/>
      <c r="UZB7" s="61"/>
      <c r="UZC7" s="61"/>
      <c r="UZD7" s="61"/>
      <c r="UZE7" s="61"/>
      <c r="UZF7" s="61"/>
      <c r="UZG7" s="61"/>
      <c r="UZH7" s="61"/>
      <c r="UZI7" s="61"/>
      <c r="UZJ7" s="61"/>
      <c r="UZK7" s="61"/>
      <c r="UZL7" s="61"/>
      <c r="UZM7" s="61"/>
      <c r="UZN7" s="61"/>
      <c r="UZO7" s="61"/>
      <c r="UZP7" s="61"/>
      <c r="UZQ7" s="61"/>
      <c r="UZR7" s="61"/>
      <c r="UZS7" s="61"/>
      <c r="UZT7" s="61"/>
      <c r="UZU7" s="61"/>
      <c r="UZV7" s="61"/>
      <c r="UZW7" s="61"/>
      <c r="UZX7" s="61"/>
      <c r="UZY7" s="61"/>
      <c r="UZZ7" s="61"/>
      <c r="VAA7" s="61"/>
      <c r="VAB7" s="61"/>
      <c r="VAC7" s="61"/>
      <c r="VAD7" s="61"/>
      <c r="VAE7" s="61"/>
      <c r="VAF7" s="61"/>
      <c r="VAG7" s="61"/>
      <c r="VAH7" s="61"/>
      <c r="VAI7" s="61"/>
      <c r="VAJ7" s="61"/>
      <c r="VAK7" s="61"/>
      <c r="VAL7" s="61"/>
      <c r="VAM7" s="61"/>
      <c r="VAN7" s="61"/>
      <c r="VAO7" s="61"/>
      <c r="VAP7" s="61"/>
      <c r="VAQ7" s="61"/>
      <c r="VAR7" s="61"/>
      <c r="VAS7" s="61"/>
      <c r="VAT7" s="61"/>
      <c r="VAU7" s="61"/>
      <c r="VAV7" s="61"/>
      <c r="VAW7" s="61"/>
      <c r="VAX7" s="61"/>
      <c r="VAY7" s="61"/>
      <c r="VAZ7" s="61"/>
      <c r="VBA7" s="61"/>
      <c r="VBB7" s="61"/>
      <c r="VBC7" s="61"/>
      <c r="VBD7" s="61"/>
      <c r="VBE7" s="61"/>
      <c r="VBF7" s="61"/>
      <c r="VBG7" s="61"/>
      <c r="VBH7" s="61"/>
      <c r="VBI7" s="61"/>
      <c r="VBJ7" s="61"/>
      <c r="VBK7" s="61"/>
      <c r="VBL7" s="61"/>
      <c r="VBM7" s="61"/>
      <c r="VBN7" s="61"/>
      <c r="VBO7" s="61"/>
      <c r="VBP7" s="61"/>
      <c r="VBQ7" s="61"/>
      <c r="VBR7" s="61"/>
      <c r="VBS7" s="61"/>
      <c r="VBT7" s="61"/>
      <c r="VBU7" s="61"/>
      <c r="VBV7" s="61"/>
      <c r="VBW7" s="61"/>
      <c r="VBX7" s="61"/>
      <c r="VBY7" s="61"/>
      <c r="VBZ7" s="61"/>
      <c r="VCA7" s="61"/>
      <c r="VCB7" s="61"/>
      <c r="VCC7" s="61"/>
      <c r="VCD7" s="61"/>
      <c r="VCE7" s="61"/>
      <c r="VCF7" s="61"/>
      <c r="VCG7" s="61"/>
      <c r="VCH7" s="61"/>
      <c r="VCI7" s="61"/>
      <c r="VCJ7" s="61"/>
      <c r="VCK7" s="61"/>
      <c r="VCL7" s="61"/>
      <c r="VCM7" s="61"/>
      <c r="VCN7" s="61"/>
      <c r="VCO7" s="61"/>
      <c r="VCP7" s="61"/>
      <c r="VCQ7" s="61"/>
      <c r="VCR7" s="61"/>
      <c r="VCS7" s="61"/>
      <c r="VCT7" s="61"/>
      <c r="VCU7" s="61"/>
      <c r="VCV7" s="61"/>
      <c r="VCW7" s="61"/>
      <c r="VCX7" s="61"/>
      <c r="VCY7" s="61"/>
      <c r="VCZ7" s="61"/>
      <c r="VDA7" s="61"/>
      <c r="VDB7" s="61"/>
      <c r="VDC7" s="61"/>
      <c r="VDD7" s="61"/>
      <c r="VDE7" s="61"/>
      <c r="VDF7" s="61"/>
      <c r="VDG7" s="61"/>
      <c r="VDH7" s="61"/>
      <c r="VDI7" s="61"/>
      <c r="VDJ7" s="61"/>
      <c r="VDK7" s="61"/>
      <c r="VDL7" s="61"/>
      <c r="VDM7" s="61"/>
      <c r="VDN7" s="61"/>
      <c r="VDO7" s="61"/>
      <c r="VDP7" s="61"/>
      <c r="VDQ7" s="61"/>
      <c r="VDR7" s="61"/>
      <c r="VDS7" s="61"/>
      <c r="VDT7" s="61"/>
      <c r="VDU7" s="61"/>
      <c r="VDV7" s="61"/>
      <c r="VDW7" s="61"/>
      <c r="VDX7" s="61"/>
      <c r="VDY7" s="61"/>
      <c r="VDZ7" s="61"/>
      <c r="VEA7" s="61"/>
      <c r="VEB7" s="61"/>
      <c r="VEC7" s="61"/>
      <c r="VED7" s="61"/>
      <c r="VEE7" s="61"/>
      <c r="VEF7" s="61"/>
      <c r="VEG7" s="61"/>
      <c r="VEH7" s="61"/>
      <c r="VEI7" s="61"/>
      <c r="VEJ7" s="61"/>
      <c r="VEK7" s="61"/>
      <c r="VEL7" s="61"/>
      <c r="VEM7" s="61"/>
      <c r="VEN7" s="61"/>
      <c r="VEO7" s="61"/>
      <c r="VEP7" s="61"/>
      <c r="VEQ7" s="61"/>
      <c r="VER7" s="61"/>
      <c r="VES7" s="61"/>
      <c r="VET7" s="61"/>
      <c r="VEU7" s="61"/>
      <c r="VEV7" s="61"/>
      <c r="VEW7" s="61"/>
      <c r="VEX7" s="61"/>
      <c r="VEY7" s="61"/>
      <c r="VEZ7" s="61"/>
      <c r="VFA7" s="61"/>
      <c r="VFB7" s="61"/>
      <c r="VFC7" s="61"/>
      <c r="VFD7" s="61"/>
      <c r="VFE7" s="61"/>
      <c r="VFF7" s="61"/>
      <c r="VFG7" s="61"/>
      <c r="VFH7" s="61"/>
      <c r="VFI7" s="61"/>
      <c r="VFJ7" s="61"/>
      <c r="VFK7" s="61"/>
      <c r="VFL7" s="61"/>
      <c r="VFM7" s="61"/>
      <c r="VFN7" s="61"/>
      <c r="VFO7" s="61"/>
      <c r="VFP7" s="61"/>
      <c r="VFQ7" s="61"/>
      <c r="VFR7" s="61"/>
      <c r="VFS7" s="61"/>
      <c r="VFT7" s="61"/>
      <c r="VFU7" s="61"/>
      <c r="VFV7" s="61"/>
      <c r="VFW7" s="61"/>
      <c r="VFX7" s="61"/>
      <c r="VFY7" s="61"/>
      <c r="VFZ7" s="61"/>
      <c r="VGA7" s="61"/>
      <c r="VGB7" s="61"/>
      <c r="VGC7" s="61"/>
      <c r="VGD7" s="61"/>
      <c r="VGE7" s="61"/>
      <c r="VGF7" s="61"/>
      <c r="VGG7" s="61"/>
      <c r="VGH7" s="61"/>
      <c r="VGI7" s="61"/>
      <c r="VGJ7" s="61"/>
      <c r="VGK7" s="61"/>
      <c r="VGL7" s="61"/>
      <c r="VGM7" s="61"/>
      <c r="VGN7" s="61"/>
      <c r="VGO7" s="61"/>
      <c r="VGP7" s="61"/>
      <c r="VGQ7" s="61"/>
      <c r="VGR7" s="61"/>
      <c r="VGS7" s="61"/>
      <c r="VGT7" s="61"/>
      <c r="VGU7" s="61"/>
      <c r="VGV7" s="61"/>
      <c r="VGW7" s="61"/>
      <c r="VGX7" s="61"/>
      <c r="VGY7" s="61"/>
      <c r="VGZ7" s="61"/>
      <c r="VHA7" s="61"/>
      <c r="VHB7" s="61"/>
      <c r="VHC7" s="61"/>
      <c r="VHD7" s="61"/>
      <c r="VHE7" s="61"/>
      <c r="VHF7" s="61"/>
      <c r="VHG7" s="61"/>
      <c r="VHH7" s="61"/>
      <c r="VHI7" s="61"/>
      <c r="VHJ7" s="61"/>
      <c r="VHK7" s="61"/>
      <c r="VHL7" s="61"/>
      <c r="VHM7" s="61"/>
      <c r="VHN7" s="61"/>
      <c r="VHO7" s="61"/>
      <c r="VHP7" s="61"/>
      <c r="VHQ7" s="61"/>
      <c r="VHR7" s="61"/>
      <c r="VHS7" s="61"/>
      <c r="VHT7" s="61"/>
      <c r="VHU7" s="61"/>
      <c r="VHV7" s="61"/>
      <c r="VHW7" s="61"/>
      <c r="VHX7" s="61"/>
      <c r="VHY7" s="61"/>
      <c r="VHZ7" s="61"/>
      <c r="VIA7" s="61"/>
      <c r="VIB7" s="61"/>
      <c r="VIC7" s="61"/>
      <c r="VID7" s="61"/>
      <c r="VIE7" s="61"/>
      <c r="VIF7" s="61"/>
      <c r="VIG7" s="61"/>
      <c r="VIH7" s="61"/>
      <c r="VII7" s="61"/>
      <c r="VIJ7" s="61"/>
      <c r="VIK7" s="61"/>
      <c r="VIL7" s="61"/>
      <c r="VIM7" s="61"/>
      <c r="VIN7" s="61"/>
      <c r="VIO7" s="61"/>
      <c r="VIP7" s="61"/>
      <c r="VIQ7" s="61"/>
      <c r="VIR7" s="61"/>
      <c r="VIS7" s="61"/>
      <c r="VIT7" s="61"/>
      <c r="VIU7" s="61"/>
      <c r="VIV7" s="61"/>
      <c r="VIW7" s="61"/>
      <c r="VIX7" s="61"/>
      <c r="VIY7" s="61"/>
      <c r="VIZ7" s="61"/>
      <c r="VJA7" s="61"/>
      <c r="VJB7" s="61"/>
      <c r="VJC7" s="61"/>
      <c r="VJD7" s="61"/>
      <c r="VJE7" s="61"/>
      <c r="VJF7" s="61"/>
      <c r="VJG7" s="61"/>
      <c r="VJH7" s="61"/>
      <c r="VJI7" s="61"/>
      <c r="VJJ7" s="61"/>
      <c r="VJK7" s="61"/>
      <c r="VJL7" s="61"/>
      <c r="VJM7" s="61"/>
      <c r="VJN7" s="61"/>
      <c r="VJO7" s="61"/>
      <c r="VJP7" s="61"/>
      <c r="VJQ7" s="61"/>
      <c r="VJR7" s="61"/>
      <c r="VJS7" s="61"/>
      <c r="VJT7" s="61"/>
      <c r="VJU7" s="61"/>
      <c r="VJV7" s="61"/>
      <c r="VJW7" s="61"/>
      <c r="VJX7" s="61"/>
      <c r="VJY7" s="61"/>
      <c r="VJZ7" s="61"/>
      <c r="VKA7" s="61"/>
      <c r="VKB7" s="61"/>
      <c r="VKC7" s="61"/>
      <c r="VKD7" s="61"/>
      <c r="VKE7" s="61"/>
      <c r="VKF7" s="61"/>
      <c r="VKG7" s="61"/>
      <c r="VKH7" s="61"/>
      <c r="VKI7" s="61"/>
      <c r="VKJ7" s="61"/>
      <c r="VKK7" s="61"/>
      <c r="VKL7" s="61"/>
      <c r="VKM7" s="61"/>
      <c r="VKN7" s="61"/>
      <c r="VKO7" s="61"/>
      <c r="VKP7" s="61"/>
      <c r="VKQ7" s="61"/>
      <c r="VKR7" s="61"/>
      <c r="VKS7" s="61"/>
      <c r="VKT7" s="61"/>
      <c r="VKU7" s="61"/>
      <c r="VKV7" s="61"/>
      <c r="VKW7" s="61"/>
      <c r="VKX7" s="61"/>
      <c r="VKY7" s="61"/>
      <c r="VKZ7" s="61"/>
      <c r="VLA7" s="61"/>
      <c r="VLB7" s="61"/>
      <c r="VLC7" s="61"/>
      <c r="VLD7" s="61"/>
      <c r="VLE7" s="61"/>
      <c r="VLF7" s="61"/>
      <c r="VLG7" s="61"/>
      <c r="VLH7" s="61"/>
      <c r="VLI7" s="61"/>
      <c r="VLJ7" s="61"/>
      <c r="VLK7" s="61"/>
      <c r="VLL7" s="61"/>
      <c r="VLM7" s="61"/>
      <c r="VLN7" s="61"/>
      <c r="VLO7" s="61"/>
      <c r="VLP7" s="61"/>
      <c r="VLQ7" s="61"/>
      <c r="VLR7" s="61"/>
      <c r="VLS7" s="61"/>
      <c r="VLT7" s="61"/>
      <c r="VLU7" s="61"/>
      <c r="VLV7" s="61"/>
      <c r="VLW7" s="61"/>
      <c r="VLX7" s="61"/>
      <c r="VLY7" s="61"/>
      <c r="VLZ7" s="61"/>
      <c r="VMA7" s="61"/>
      <c r="VMB7" s="61"/>
      <c r="VMC7" s="61"/>
      <c r="VMD7" s="61"/>
      <c r="VME7" s="61"/>
      <c r="VMF7" s="61"/>
      <c r="VMG7" s="61"/>
      <c r="VMH7" s="61"/>
      <c r="VMI7" s="61"/>
      <c r="VMJ7" s="61"/>
      <c r="VMK7" s="61"/>
      <c r="VML7" s="61"/>
      <c r="VMM7" s="61"/>
      <c r="VMN7" s="61"/>
      <c r="VMO7" s="61"/>
      <c r="VMP7" s="61"/>
      <c r="VMQ7" s="61"/>
      <c r="VMR7" s="61"/>
      <c r="VMS7" s="61"/>
      <c r="VMT7" s="61"/>
      <c r="VMU7" s="61"/>
      <c r="VMV7" s="61"/>
      <c r="VMW7" s="61"/>
      <c r="VMX7" s="61"/>
      <c r="VMY7" s="61"/>
      <c r="VMZ7" s="61"/>
      <c r="VNA7" s="61"/>
      <c r="VNB7" s="61"/>
      <c r="VNC7" s="61"/>
      <c r="VND7" s="61"/>
      <c r="VNE7" s="61"/>
      <c r="VNF7" s="61"/>
      <c r="VNG7" s="61"/>
      <c r="VNH7" s="61"/>
      <c r="VNI7" s="61"/>
      <c r="VNJ7" s="61"/>
      <c r="VNK7" s="61"/>
      <c r="VNL7" s="61"/>
      <c r="VNM7" s="61"/>
      <c r="VNN7" s="61"/>
      <c r="VNO7" s="61"/>
      <c r="VNP7" s="61"/>
      <c r="VNQ7" s="61"/>
      <c r="VNR7" s="61"/>
      <c r="VNS7" s="61"/>
      <c r="VNT7" s="61"/>
      <c r="VNU7" s="61"/>
      <c r="VNV7" s="61"/>
      <c r="VNW7" s="61"/>
      <c r="VNX7" s="61"/>
      <c r="VNY7" s="61"/>
      <c r="VNZ7" s="61"/>
      <c r="VOA7" s="61"/>
      <c r="VOB7" s="61"/>
      <c r="VOC7" s="61"/>
      <c r="VOD7" s="61"/>
      <c r="VOE7" s="61"/>
      <c r="VOF7" s="61"/>
      <c r="VOG7" s="61"/>
      <c r="VOH7" s="61"/>
      <c r="VOI7" s="61"/>
      <c r="VOJ7" s="61"/>
      <c r="VOK7" s="61"/>
      <c r="VOL7" s="61"/>
      <c r="VOM7" s="61"/>
      <c r="VON7" s="61"/>
      <c r="VOO7" s="61"/>
      <c r="VOP7" s="61"/>
      <c r="VOQ7" s="61"/>
      <c r="VOR7" s="61"/>
      <c r="VOS7" s="61"/>
      <c r="VOT7" s="61"/>
      <c r="VOU7" s="61"/>
      <c r="VOV7" s="61"/>
      <c r="VOW7" s="61"/>
      <c r="VOX7" s="61"/>
      <c r="VOY7" s="61"/>
      <c r="VOZ7" s="61"/>
      <c r="VPA7" s="61"/>
      <c r="VPB7" s="61"/>
      <c r="VPC7" s="61"/>
      <c r="VPD7" s="61"/>
      <c r="VPE7" s="61"/>
      <c r="VPF7" s="61"/>
      <c r="VPG7" s="61"/>
      <c r="VPH7" s="61"/>
      <c r="VPI7" s="61"/>
      <c r="VPJ7" s="61"/>
      <c r="VPK7" s="61"/>
      <c r="VPL7" s="61"/>
      <c r="VPM7" s="61"/>
      <c r="VPN7" s="61"/>
      <c r="VPO7" s="61"/>
      <c r="VPP7" s="61"/>
      <c r="VPQ7" s="61"/>
      <c r="VPR7" s="61"/>
      <c r="VPS7" s="61"/>
      <c r="VPT7" s="61"/>
      <c r="VPU7" s="61"/>
      <c r="VPV7" s="61"/>
      <c r="VPW7" s="61"/>
      <c r="VPX7" s="61"/>
      <c r="VPY7" s="61"/>
      <c r="VPZ7" s="61"/>
      <c r="VQA7" s="61"/>
      <c r="VQB7" s="61"/>
      <c r="VQC7" s="61"/>
      <c r="VQD7" s="61"/>
      <c r="VQE7" s="61"/>
      <c r="VQF7" s="61"/>
      <c r="VQG7" s="61"/>
      <c r="VQH7" s="61"/>
      <c r="VQI7" s="61"/>
      <c r="VQJ7" s="61"/>
      <c r="VQK7" s="61"/>
      <c r="VQL7" s="61"/>
      <c r="VQM7" s="61"/>
      <c r="VQN7" s="61"/>
      <c r="VQO7" s="61"/>
      <c r="VQP7" s="61"/>
      <c r="VQQ7" s="61"/>
      <c r="VQR7" s="61"/>
      <c r="VQS7" s="61"/>
      <c r="VQT7" s="61"/>
      <c r="VQU7" s="61"/>
      <c r="VQV7" s="61"/>
      <c r="VQW7" s="61"/>
      <c r="VQX7" s="61"/>
      <c r="VQY7" s="61"/>
      <c r="VQZ7" s="61"/>
      <c r="VRA7" s="61"/>
      <c r="VRB7" s="61"/>
      <c r="VRC7" s="61"/>
      <c r="VRD7" s="61"/>
      <c r="VRE7" s="61"/>
      <c r="VRF7" s="61"/>
      <c r="VRG7" s="61"/>
      <c r="VRH7" s="61"/>
      <c r="VRI7" s="61"/>
      <c r="VRJ7" s="61"/>
      <c r="VRK7" s="61"/>
      <c r="VRL7" s="61"/>
      <c r="VRM7" s="61"/>
      <c r="VRN7" s="61"/>
      <c r="VRO7" s="61"/>
      <c r="VRP7" s="61"/>
      <c r="VRQ7" s="61"/>
      <c r="VRR7" s="61"/>
      <c r="VRS7" s="61"/>
      <c r="VRT7" s="61"/>
      <c r="VRU7" s="61"/>
      <c r="VRV7" s="61"/>
      <c r="VRW7" s="61"/>
      <c r="VRX7" s="61"/>
      <c r="VRY7" s="61"/>
      <c r="VRZ7" s="61"/>
      <c r="VSA7" s="61"/>
      <c r="VSB7" s="61"/>
      <c r="VSC7" s="61"/>
      <c r="VSD7" s="61"/>
      <c r="VSE7" s="61"/>
      <c r="VSF7" s="61"/>
      <c r="VSG7" s="61"/>
      <c r="VSH7" s="61"/>
      <c r="VSI7" s="61"/>
      <c r="VSJ7" s="61"/>
      <c r="VSK7" s="61"/>
      <c r="VSL7" s="61"/>
      <c r="VSM7" s="61"/>
      <c r="VSN7" s="61"/>
      <c r="VSO7" s="61"/>
      <c r="VSP7" s="61"/>
      <c r="VSQ7" s="61"/>
      <c r="VSR7" s="61"/>
      <c r="VSS7" s="61"/>
      <c r="VST7" s="61"/>
      <c r="VSU7" s="61"/>
      <c r="VSV7" s="61"/>
      <c r="VSW7" s="61"/>
      <c r="VSX7" s="61"/>
      <c r="VSY7" s="61"/>
      <c r="VSZ7" s="61"/>
      <c r="VTA7" s="61"/>
      <c r="VTB7" s="61"/>
      <c r="VTC7" s="61"/>
      <c r="VTD7" s="61"/>
      <c r="VTE7" s="61"/>
      <c r="VTF7" s="61"/>
      <c r="VTG7" s="61"/>
      <c r="VTH7" s="61"/>
      <c r="VTI7" s="61"/>
      <c r="VTJ7" s="61"/>
      <c r="VTK7" s="61"/>
      <c r="VTL7" s="61"/>
      <c r="VTM7" s="61"/>
      <c r="VTN7" s="61"/>
      <c r="VTO7" s="61"/>
      <c r="VTP7" s="61"/>
      <c r="VTQ7" s="61"/>
      <c r="VTR7" s="61"/>
      <c r="VTS7" s="61"/>
      <c r="VTT7" s="61"/>
      <c r="VTU7" s="61"/>
      <c r="VTV7" s="61"/>
      <c r="VTW7" s="61"/>
      <c r="VTX7" s="61"/>
      <c r="VTY7" s="61"/>
      <c r="VTZ7" s="61"/>
      <c r="VUA7" s="61"/>
      <c r="VUB7" s="61"/>
      <c r="VUC7" s="61"/>
      <c r="VUD7" s="61"/>
      <c r="VUE7" s="61"/>
      <c r="VUF7" s="61"/>
      <c r="VUG7" s="61"/>
      <c r="VUH7" s="61"/>
      <c r="VUI7" s="61"/>
      <c r="VUJ7" s="61"/>
      <c r="VUK7" s="61"/>
      <c r="VUL7" s="61"/>
      <c r="VUM7" s="61"/>
      <c r="VUN7" s="61"/>
      <c r="VUO7" s="61"/>
      <c r="VUP7" s="61"/>
      <c r="VUQ7" s="61"/>
      <c r="VUR7" s="61"/>
      <c r="VUS7" s="61"/>
      <c r="VUT7" s="61"/>
      <c r="VUU7" s="61"/>
      <c r="VUV7" s="61"/>
      <c r="VUW7" s="61"/>
      <c r="VUX7" s="61"/>
      <c r="VUY7" s="61"/>
      <c r="VUZ7" s="61"/>
      <c r="VVA7" s="61"/>
      <c r="VVB7" s="61"/>
      <c r="VVC7" s="61"/>
      <c r="VVD7" s="61"/>
      <c r="VVE7" s="61"/>
      <c r="VVF7" s="61"/>
      <c r="VVG7" s="61"/>
      <c r="VVH7" s="61"/>
      <c r="VVI7" s="61"/>
      <c r="VVJ7" s="61"/>
      <c r="VVK7" s="61"/>
      <c r="VVL7" s="61"/>
      <c r="VVM7" s="61"/>
      <c r="VVN7" s="61"/>
      <c r="VVO7" s="61"/>
      <c r="VVP7" s="61"/>
      <c r="VVQ7" s="61"/>
      <c r="VVR7" s="61"/>
      <c r="VVS7" s="61"/>
      <c r="VVT7" s="61"/>
      <c r="VVU7" s="61"/>
      <c r="VVV7" s="61"/>
      <c r="VVW7" s="61"/>
      <c r="VVX7" s="61"/>
      <c r="VVY7" s="61"/>
      <c r="VVZ7" s="61"/>
      <c r="VWA7" s="61"/>
      <c r="VWB7" s="61"/>
      <c r="VWC7" s="61"/>
      <c r="VWD7" s="61"/>
      <c r="VWE7" s="61"/>
      <c r="VWF7" s="61"/>
      <c r="VWG7" s="61"/>
      <c r="VWH7" s="61"/>
      <c r="VWI7" s="61"/>
      <c r="VWJ7" s="61"/>
      <c r="VWK7" s="61"/>
      <c r="VWL7" s="61"/>
      <c r="VWM7" s="61"/>
      <c r="VWN7" s="61"/>
      <c r="VWO7" s="61"/>
      <c r="VWP7" s="61"/>
      <c r="VWQ7" s="61"/>
      <c r="VWR7" s="61"/>
      <c r="VWS7" s="61"/>
      <c r="VWT7" s="61"/>
      <c r="VWU7" s="61"/>
      <c r="VWV7" s="61"/>
      <c r="VWW7" s="61"/>
      <c r="VWX7" s="61"/>
      <c r="VWY7" s="61"/>
      <c r="VWZ7" s="61"/>
      <c r="VXA7" s="61"/>
      <c r="VXB7" s="61"/>
      <c r="VXC7" s="61"/>
      <c r="VXD7" s="61"/>
      <c r="VXE7" s="61"/>
      <c r="VXF7" s="61"/>
      <c r="VXG7" s="61"/>
      <c r="VXH7" s="61"/>
      <c r="VXI7" s="61"/>
      <c r="VXJ7" s="61"/>
      <c r="VXK7" s="61"/>
      <c r="VXL7" s="61"/>
      <c r="VXM7" s="61"/>
      <c r="VXN7" s="61"/>
      <c r="VXO7" s="61"/>
      <c r="VXP7" s="61"/>
      <c r="VXQ7" s="61"/>
      <c r="VXR7" s="61"/>
      <c r="VXS7" s="61"/>
      <c r="VXT7" s="61"/>
      <c r="VXU7" s="61"/>
      <c r="VXV7" s="61"/>
      <c r="VXW7" s="61"/>
      <c r="VXX7" s="61"/>
      <c r="VXY7" s="61"/>
      <c r="VXZ7" s="61"/>
      <c r="VYA7" s="61"/>
      <c r="VYB7" s="61"/>
      <c r="VYC7" s="61"/>
      <c r="VYD7" s="61"/>
      <c r="VYE7" s="61"/>
      <c r="VYF7" s="61"/>
      <c r="VYG7" s="61"/>
      <c r="VYH7" s="61"/>
      <c r="VYI7" s="61"/>
      <c r="VYJ7" s="61"/>
      <c r="VYK7" s="61"/>
      <c r="VYL7" s="61"/>
      <c r="VYM7" s="61"/>
      <c r="VYN7" s="61"/>
      <c r="VYO7" s="61"/>
      <c r="VYP7" s="61"/>
      <c r="VYQ7" s="61"/>
      <c r="VYR7" s="61"/>
      <c r="VYS7" s="61"/>
      <c r="VYT7" s="61"/>
      <c r="VYU7" s="61"/>
      <c r="VYV7" s="61"/>
      <c r="VYW7" s="61"/>
      <c r="VYX7" s="61"/>
      <c r="VYY7" s="61"/>
      <c r="VYZ7" s="61"/>
      <c r="VZA7" s="61"/>
      <c r="VZB7" s="61"/>
      <c r="VZC7" s="61"/>
      <c r="VZD7" s="61"/>
      <c r="VZE7" s="61"/>
      <c r="VZF7" s="61"/>
      <c r="VZG7" s="61"/>
      <c r="VZH7" s="61"/>
      <c r="VZI7" s="61"/>
      <c r="VZJ7" s="61"/>
      <c r="VZK7" s="61"/>
      <c r="VZL7" s="61"/>
      <c r="VZM7" s="61"/>
      <c r="VZN7" s="61"/>
      <c r="VZO7" s="61"/>
      <c r="VZP7" s="61"/>
      <c r="VZQ7" s="61"/>
      <c r="VZR7" s="61"/>
      <c r="VZS7" s="61"/>
      <c r="VZT7" s="61"/>
      <c r="VZU7" s="61"/>
      <c r="VZV7" s="61"/>
      <c r="VZW7" s="61"/>
      <c r="VZX7" s="61"/>
      <c r="VZY7" s="61"/>
      <c r="VZZ7" s="61"/>
      <c r="WAA7" s="61"/>
      <c r="WAB7" s="61"/>
      <c r="WAC7" s="61"/>
      <c r="WAD7" s="61"/>
      <c r="WAE7" s="61"/>
      <c r="WAF7" s="61"/>
      <c r="WAG7" s="61"/>
      <c r="WAH7" s="61"/>
      <c r="WAI7" s="61"/>
      <c r="WAJ7" s="61"/>
      <c r="WAK7" s="61"/>
      <c r="WAL7" s="61"/>
      <c r="WAM7" s="61"/>
      <c r="WAN7" s="61"/>
      <c r="WAO7" s="61"/>
      <c r="WAP7" s="61"/>
      <c r="WAQ7" s="61"/>
      <c r="WAR7" s="61"/>
      <c r="WAS7" s="61"/>
      <c r="WAT7" s="61"/>
      <c r="WAU7" s="61"/>
      <c r="WAV7" s="61"/>
      <c r="WAW7" s="61"/>
      <c r="WAX7" s="61"/>
      <c r="WAY7" s="61"/>
      <c r="WAZ7" s="61"/>
      <c r="WBA7" s="61"/>
      <c r="WBB7" s="61"/>
      <c r="WBC7" s="61"/>
      <c r="WBD7" s="61"/>
      <c r="WBE7" s="61"/>
      <c r="WBF7" s="61"/>
      <c r="WBG7" s="61"/>
      <c r="WBH7" s="61"/>
      <c r="WBI7" s="61"/>
      <c r="WBJ7" s="61"/>
      <c r="WBK7" s="61"/>
      <c r="WBL7" s="61"/>
      <c r="WBM7" s="61"/>
      <c r="WBN7" s="61"/>
      <c r="WBO7" s="61"/>
      <c r="WBP7" s="61"/>
      <c r="WBQ7" s="61"/>
      <c r="WBR7" s="61"/>
      <c r="WBS7" s="61"/>
      <c r="WBT7" s="61"/>
      <c r="WBU7" s="61"/>
      <c r="WBV7" s="61"/>
      <c r="WBW7" s="61"/>
      <c r="WBX7" s="61"/>
      <c r="WBY7" s="61"/>
      <c r="WBZ7" s="61"/>
      <c r="WCA7" s="61"/>
      <c r="WCB7" s="61"/>
      <c r="WCC7" s="61"/>
      <c r="WCD7" s="61"/>
      <c r="WCE7" s="61"/>
      <c r="WCF7" s="61"/>
      <c r="WCG7" s="61"/>
      <c r="WCH7" s="61"/>
      <c r="WCI7" s="61"/>
      <c r="WCJ7" s="61"/>
      <c r="WCK7" s="61"/>
      <c r="WCL7" s="61"/>
      <c r="WCM7" s="61"/>
      <c r="WCN7" s="61"/>
      <c r="WCO7" s="61"/>
      <c r="WCP7" s="61"/>
      <c r="WCQ7" s="61"/>
      <c r="WCR7" s="61"/>
      <c r="WCS7" s="61"/>
      <c r="WCT7" s="61"/>
      <c r="WCU7" s="61"/>
      <c r="WCV7" s="61"/>
      <c r="WCW7" s="61"/>
      <c r="WCX7" s="61"/>
      <c r="WCY7" s="61"/>
      <c r="WCZ7" s="61"/>
      <c r="WDA7" s="61"/>
      <c r="WDB7" s="61"/>
      <c r="WDC7" s="61"/>
      <c r="WDD7" s="61"/>
      <c r="WDE7" s="61"/>
      <c r="WDF7" s="61"/>
      <c r="WDG7" s="61"/>
      <c r="WDH7" s="61"/>
      <c r="WDI7" s="61"/>
      <c r="WDJ7" s="61"/>
      <c r="WDK7" s="61"/>
      <c r="WDL7" s="61"/>
      <c r="WDM7" s="61"/>
      <c r="WDN7" s="61"/>
      <c r="WDO7" s="61"/>
      <c r="WDP7" s="61"/>
      <c r="WDQ7" s="61"/>
      <c r="WDR7" s="61"/>
      <c r="WDS7" s="61"/>
      <c r="WDT7" s="61"/>
      <c r="WDU7" s="61"/>
      <c r="WDV7" s="61"/>
      <c r="WDW7" s="61"/>
      <c r="WDX7" s="61"/>
      <c r="WDY7" s="61"/>
      <c r="WDZ7" s="61"/>
      <c r="WEA7" s="61"/>
      <c r="WEB7" s="61"/>
      <c r="WEC7" s="61"/>
      <c r="WED7" s="61"/>
      <c r="WEE7" s="61"/>
      <c r="WEF7" s="61"/>
      <c r="WEG7" s="61"/>
      <c r="WEH7" s="61"/>
      <c r="WEI7" s="61"/>
      <c r="WEJ7" s="61"/>
      <c r="WEK7" s="61"/>
      <c r="WEL7" s="61"/>
      <c r="WEM7" s="61"/>
      <c r="WEN7" s="61"/>
      <c r="WEO7" s="61"/>
      <c r="WEP7" s="61"/>
      <c r="WEQ7" s="61"/>
      <c r="WER7" s="61"/>
      <c r="WES7" s="61"/>
      <c r="WET7" s="61"/>
      <c r="WEU7" s="61"/>
      <c r="WEV7" s="61"/>
      <c r="WEW7" s="61"/>
      <c r="WEX7" s="61"/>
      <c r="WEY7" s="61"/>
      <c r="WEZ7" s="61"/>
      <c r="WFA7" s="61"/>
      <c r="WFB7" s="61"/>
      <c r="WFC7" s="61"/>
      <c r="WFD7" s="61"/>
      <c r="WFE7" s="61"/>
      <c r="WFF7" s="61"/>
      <c r="WFG7" s="61"/>
      <c r="WFH7" s="61"/>
      <c r="WFI7" s="61"/>
      <c r="WFJ7" s="61"/>
      <c r="WFK7" s="61"/>
      <c r="WFL7" s="61"/>
      <c r="WFM7" s="61"/>
      <c r="WFN7" s="61"/>
      <c r="WFO7" s="61"/>
      <c r="WFP7" s="61"/>
      <c r="WFQ7" s="61"/>
      <c r="WFR7" s="61"/>
      <c r="WFS7" s="61"/>
      <c r="WFT7" s="61"/>
      <c r="WFU7" s="61"/>
      <c r="WFV7" s="61"/>
      <c r="WFW7" s="61"/>
      <c r="WFX7" s="61"/>
      <c r="WFY7" s="61"/>
      <c r="WFZ7" s="61"/>
      <c r="WGA7" s="61"/>
      <c r="WGB7" s="61"/>
      <c r="WGC7" s="61"/>
      <c r="WGD7" s="61"/>
      <c r="WGE7" s="61"/>
      <c r="WGF7" s="61"/>
      <c r="WGG7" s="61"/>
      <c r="WGH7" s="61"/>
      <c r="WGI7" s="61"/>
      <c r="WGJ7" s="61"/>
      <c r="WGK7" s="61"/>
      <c r="WGL7" s="61"/>
      <c r="WGM7" s="61"/>
      <c r="WGN7" s="61"/>
      <c r="WGO7" s="61"/>
      <c r="WGP7" s="61"/>
      <c r="WGQ7" s="61"/>
      <c r="WGR7" s="61"/>
      <c r="WGS7" s="61"/>
      <c r="WGT7" s="61"/>
      <c r="WGU7" s="61"/>
      <c r="WGV7" s="61"/>
      <c r="WGW7" s="61"/>
      <c r="WGX7" s="61"/>
      <c r="WGY7" s="61"/>
      <c r="WGZ7" s="61"/>
      <c r="WHA7" s="61"/>
      <c r="WHB7" s="61"/>
      <c r="WHC7" s="61"/>
      <c r="WHD7" s="61"/>
      <c r="WHE7" s="61"/>
      <c r="WHF7" s="61"/>
      <c r="WHG7" s="61"/>
      <c r="WHH7" s="61"/>
      <c r="WHI7" s="61"/>
      <c r="WHJ7" s="61"/>
      <c r="WHK7" s="61"/>
      <c r="WHL7" s="61"/>
      <c r="WHM7" s="61"/>
      <c r="WHN7" s="61"/>
      <c r="WHO7" s="61"/>
      <c r="WHP7" s="61"/>
      <c r="WHQ7" s="61"/>
      <c r="WHR7" s="61"/>
      <c r="WHS7" s="61"/>
      <c r="WHT7" s="61"/>
      <c r="WHU7" s="61"/>
      <c r="WHV7" s="61"/>
      <c r="WHW7" s="61"/>
      <c r="WHX7" s="61"/>
      <c r="WHY7" s="61"/>
      <c r="WHZ7" s="61"/>
      <c r="WIA7" s="61"/>
      <c r="WIB7" s="61"/>
      <c r="WIC7" s="61"/>
      <c r="WID7" s="61"/>
      <c r="WIE7" s="61"/>
      <c r="WIF7" s="61"/>
      <c r="WIG7" s="61"/>
      <c r="WIH7" s="61"/>
      <c r="WII7" s="61"/>
      <c r="WIJ7" s="61"/>
      <c r="WIK7" s="61"/>
      <c r="WIL7" s="61"/>
      <c r="WIM7" s="61"/>
      <c r="WIN7" s="61"/>
      <c r="WIO7" s="61"/>
      <c r="WIP7" s="61"/>
      <c r="WIQ7" s="61"/>
      <c r="WIR7" s="61"/>
      <c r="WIS7" s="61"/>
      <c r="WIT7" s="61"/>
      <c r="WIU7" s="61"/>
      <c r="WIV7" s="61"/>
      <c r="WIW7" s="61"/>
      <c r="WIX7" s="61"/>
      <c r="WIY7" s="61"/>
      <c r="WIZ7" s="61"/>
      <c r="WJA7" s="61"/>
      <c r="WJB7" s="61"/>
      <c r="WJC7" s="61"/>
      <c r="WJD7" s="61"/>
      <c r="WJE7" s="61"/>
      <c r="WJF7" s="61"/>
      <c r="WJG7" s="61"/>
      <c r="WJH7" s="61"/>
      <c r="WJI7" s="61"/>
      <c r="WJJ7" s="61"/>
      <c r="WJK7" s="61"/>
      <c r="WJL7" s="61"/>
      <c r="WJM7" s="61"/>
      <c r="WJN7" s="61"/>
      <c r="WJO7" s="61"/>
      <c r="WJP7" s="61"/>
      <c r="WJQ7" s="61"/>
      <c r="WJR7" s="61"/>
      <c r="WJS7" s="61"/>
      <c r="WJT7" s="61"/>
      <c r="WJU7" s="61"/>
      <c r="WJV7" s="61"/>
      <c r="WJW7" s="61"/>
      <c r="WJX7" s="61"/>
      <c r="WJY7" s="61"/>
      <c r="WJZ7" s="61"/>
      <c r="WKA7" s="61"/>
      <c r="WKB7" s="61"/>
      <c r="WKC7" s="61"/>
      <c r="WKD7" s="61"/>
      <c r="WKE7" s="61"/>
      <c r="WKF7" s="61"/>
      <c r="WKG7" s="61"/>
      <c r="WKH7" s="61"/>
      <c r="WKI7" s="61"/>
      <c r="WKJ7" s="61"/>
      <c r="WKK7" s="61"/>
      <c r="WKL7" s="61"/>
      <c r="WKM7" s="61"/>
      <c r="WKN7" s="61"/>
      <c r="WKO7" s="61"/>
      <c r="WKP7" s="61"/>
      <c r="WKQ7" s="61"/>
      <c r="WKR7" s="61"/>
      <c r="WKS7" s="61"/>
      <c r="WKT7" s="61"/>
      <c r="WKU7" s="61"/>
      <c r="WKV7" s="61"/>
      <c r="WKW7" s="61"/>
      <c r="WKX7" s="61"/>
      <c r="WKY7" s="61"/>
      <c r="WKZ7" s="61"/>
      <c r="WLA7" s="61"/>
      <c r="WLB7" s="61"/>
      <c r="WLC7" s="61"/>
      <c r="WLD7" s="61"/>
      <c r="WLE7" s="61"/>
      <c r="WLF7" s="61"/>
      <c r="WLG7" s="61"/>
      <c r="WLH7" s="61"/>
      <c r="WLI7" s="61"/>
      <c r="WLJ7" s="61"/>
      <c r="WLK7" s="61"/>
      <c r="WLL7" s="61"/>
      <c r="WLM7" s="61"/>
      <c r="WLN7" s="61"/>
      <c r="WLO7" s="61"/>
      <c r="WLP7" s="61"/>
      <c r="WLQ7" s="61"/>
      <c r="WLR7" s="61"/>
      <c r="WLS7" s="61"/>
      <c r="WLT7" s="61"/>
      <c r="WLU7" s="61"/>
      <c r="WLV7" s="61"/>
      <c r="WLW7" s="61"/>
      <c r="WLX7" s="61"/>
      <c r="WLY7" s="61"/>
      <c r="WLZ7" s="61"/>
      <c r="WMA7" s="61"/>
      <c r="WMB7" s="61"/>
      <c r="WMC7" s="61"/>
      <c r="WMD7" s="61"/>
      <c r="WME7" s="61"/>
      <c r="WMF7" s="61"/>
      <c r="WMG7" s="61"/>
      <c r="WMH7" s="61"/>
      <c r="WMI7" s="61"/>
      <c r="WMJ7" s="61"/>
      <c r="WMK7" s="61"/>
      <c r="WML7" s="61"/>
      <c r="WMM7" s="61"/>
      <c r="WMN7" s="61"/>
      <c r="WMO7" s="61"/>
      <c r="WMP7" s="61"/>
      <c r="WMQ7" s="61"/>
      <c r="WMR7" s="61"/>
      <c r="WMS7" s="61"/>
      <c r="WMT7" s="61"/>
      <c r="WMU7" s="61"/>
      <c r="WMV7" s="61"/>
      <c r="WMW7" s="61"/>
      <c r="WMX7" s="61"/>
      <c r="WMY7" s="61"/>
      <c r="WMZ7" s="61"/>
      <c r="WNA7" s="61"/>
      <c r="WNB7" s="61"/>
      <c r="WNC7" s="61"/>
      <c r="WND7" s="61"/>
      <c r="WNE7" s="61"/>
      <c r="WNF7" s="61"/>
      <c r="WNG7" s="61"/>
      <c r="WNH7" s="61"/>
      <c r="WNI7" s="61"/>
      <c r="WNJ7" s="61"/>
      <c r="WNK7" s="61"/>
      <c r="WNL7" s="61"/>
      <c r="WNM7" s="61"/>
      <c r="WNN7" s="61"/>
      <c r="WNO7" s="61"/>
      <c r="WNP7" s="61"/>
      <c r="WNQ7" s="61"/>
      <c r="WNR7" s="61"/>
      <c r="WNS7" s="61"/>
      <c r="WNT7" s="61"/>
      <c r="WNU7" s="61"/>
      <c r="WNV7" s="61"/>
      <c r="WNW7" s="61"/>
      <c r="WNX7" s="61"/>
      <c r="WNY7" s="61"/>
      <c r="WNZ7" s="61"/>
      <c r="WOA7" s="61"/>
      <c r="WOB7" s="61"/>
      <c r="WOC7" s="61"/>
      <c r="WOD7" s="61"/>
      <c r="WOE7" s="61"/>
      <c r="WOF7" s="61"/>
      <c r="WOG7" s="61"/>
      <c r="WOH7" s="61"/>
      <c r="WOI7" s="61"/>
      <c r="WOJ7" s="61"/>
      <c r="WOK7" s="61"/>
      <c r="WOL7" s="61"/>
      <c r="WOM7" s="61"/>
      <c r="WON7" s="61"/>
      <c r="WOO7" s="61"/>
      <c r="WOP7" s="61"/>
      <c r="WOQ7" s="61"/>
      <c r="WOR7" s="61"/>
      <c r="WOS7" s="61"/>
      <c r="WOT7" s="61"/>
      <c r="WOU7" s="61"/>
      <c r="WOV7" s="61"/>
      <c r="WOW7" s="61"/>
      <c r="WOX7" s="61"/>
      <c r="WOY7" s="61"/>
      <c r="WOZ7" s="61"/>
      <c r="WPA7" s="61"/>
      <c r="WPB7" s="61"/>
      <c r="WPC7" s="61"/>
      <c r="WPD7" s="61"/>
      <c r="WPE7" s="61"/>
      <c r="WPF7" s="61"/>
      <c r="WPG7" s="61"/>
      <c r="WPH7" s="61"/>
      <c r="WPI7" s="61"/>
      <c r="WPJ7" s="61"/>
      <c r="WPK7" s="61"/>
      <c r="WPL7" s="61"/>
      <c r="WPM7" s="61"/>
      <c r="WPN7" s="61"/>
      <c r="WPO7" s="61"/>
      <c r="WPP7" s="61"/>
      <c r="WPQ7" s="61"/>
      <c r="WPR7" s="61"/>
      <c r="WPS7" s="61"/>
      <c r="WPT7" s="61"/>
      <c r="WPU7" s="61"/>
      <c r="WPV7" s="61"/>
      <c r="WPW7" s="61"/>
      <c r="WPX7" s="61"/>
      <c r="WPY7" s="61"/>
      <c r="WPZ7" s="61"/>
      <c r="WQA7" s="61"/>
      <c r="WQB7" s="61"/>
      <c r="WQC7" s="61"/>
      <c r="WQD7" s="61"/>
      <c r="WQE7" s="61"/>
      <c r="WQF7" s="61"/>
      <c r="WQG7" s="61"/>
      <c r="WQH7" s="61"/>
      <c r="WQI7" s="61"/>
      <c r="WQJ7" s="61"/>
      <c r="WQK7" s="61"/>
      <c r="WQL7" s="61"/>
      <c r="WQM7" s="61"/>
      <c r="WQN7" s="61"/>
      <c r="WQO7" s="61"/>
      <c r="WQP7" s="61"/>
      <c r="WQQ7" s="61"/>
      <c r="WQR7" s="61"/>
      <c r="WQS7" s="61"/>
      <c r="WQT7" s="61"/>
      <c r="WQU7" s="61"/>
      <c r="WQV7" s="61"/>
      <c r="WQW7" s="61"/>
      <c r="WQX7" s="61"/>
      <c r="WQY7" s="61"/>
      <c r="WQZ7" s="61"/>
      <c r="WRA7" s="61"/>
      <c r="WRB7" s="61"/>
      <c r="WRC7" s="61"/>
      <c r="WRD7" s="61"/>
      <c r="WRE7" s="61"/>
      <c r="WRF7" s="61"/>
      <c r="WRG7" s="61"/>
      <c r="WRH7" s="61"/>
      <c r="WRI7" s="61"/>
      <c r="WRJ7" s="61"/>
      <c r="WRK7" s="61"/>
      <c r="WRL7" s="61"/>
      <c r="WRM7" s="61"/>
      <c r="WRN7" s="61"/>
      <c r="WRO7" s="61"/>
      <c r="WRP7" s="61"/>
      <c r="WRQ7" s="61"/>
      <c r="WRR7" s="61"/>
      <c r="WRS7" s="61"/>
      <c r="WRT7" s="61"/>
      <c r="WRU7" s="61"/>
      <c r="WRV7" s="61"/>
      <c r="WRW7" s="61"/>
      <c r="WRX7" s="61"/>
      <c r="WRY7" s="61"/>
      <c r="WRZ7" s="61"/>
      <c r="WSA7" s="61"/>
      <c r="WSB7" s="61"/>
      <c r="WSC7" s="61"/>
      <c r="WSD7" s="61"/>
      <c r="WSE7" s="61"/>
      <c r="WSF7" s="61"/>
      <c r="WSG7" s="61"/>
      <c r="WSH7" s="61"/>
      <c r="WSI7" s="61"/>
      <c r="WSJ7" s="61"/>
      <c r="WSK7" s="61"/>
      <c r="WSL7" s="61"/>
      <c r="WSM7" s="61"/>
      <c r="WSN7" s="61"/>
      <c r="WSO7" s="61"/>
      <c r="WSP7" s="61"/>
      <c r="WSQ7" s="61"/>
      <c r="WSR7" s="61"/>
      <c r="WSS7" s="61"/>
      <c r="WST7" s="61"/>
      <c r="WSU7" s="61"/>
      <c r="WSV7" s="61"/>
      <c r="WSW7" s="61"/>
      <c r="WSX7" s="61"/>
      <c r="WSY7" s="61"/>
      <c r="WSZ7" s="61"/>
      <c r="WTA7" s="61"/>
      <c r="WTB7" s="61"/>
      <c r="WTC7" s="61"/>
      <c r="WTD7" s="61"/>
      <c r="WTE7" s="61"/>
      <c r="WTF7" s="61"/>
      <c r="WTG7" s="61"/>
      <c r="WTH7" s="61"/>
      <c r="WTI7" s="61"/>
      <c r="WTJ7" s="61"/>
      <c r="WTK7" s="61"/>
      <c r="WTL7" s="61"/>
      <c r="WTM7" s="61"/>
      <c r="WTN7" s="61"/>
      <c r="WTO7" s="61"/>
      <c r="WTP7" s="61"/>
      <c r="WTQ7" s="61"/>
      <c r="WTR7" s="61"/>
      <c r="WTS7" s="61"/>
      <c r="WTT7" s="61"/>
      <c r="WTU7" s="61"/>
      <c r="WTV7" s="61"/>
      <c r="WTW7" s="61"/>
      <c r="WTX7" s="61"/>
      <c r="WTY7" s="61"/>
      <c r="WTZ7" s="61"/>
      <c r="WUA7" s="61"/>
      <c r="WUB7" s="61"/>
      <c r="WUC7" s="61"/>
      <c r="WUD7" s="61"/>
      <c r="WUE7" s="61"/>
      <c r="WUF7" s="61"/>
      <c r="WUG7" s="61"/>
      <c r="WUH7" s="61"/>
      <c r="WUI7" s="61"/>
      <c r="WUJ7" s="61"/>
      <c r="WUK7" s="61"/>
      <c r="WUL7" s="61"/>
      <c r="WUM7" s="61"/>
      <c r="WUN7" s="61"/>
      <c r="WUO7" s="61"/>
      <c r="WUP7" s="61"/>
      <c r="WUQ7" s="61"/>
      <c r="WUR7" s="61"/>
      <c r="WUS7" s="61"/>
      <c r="WUT7" s="61"/>
      <c r="WUU7" s="61"/>
      <c r="WUV7" s="61"/>
      <c r="WUW7" s="61"/>
      <c r="WUX7" s="61"/>
      <c r="WUY7" s="61"/>
      <c r="WUZ7" s="61"/>
      <c r="WVA7" s="61"/>
      <c r="WVB7" s="61"/>
      <c r="WVC7" s="61"/>
      <c r="WVD7" s="61"/>
      <c r="WVE7" s="61"/>
      <c r="WVF7" s="61"/>
      <c r="WVG7" s="61"/>
      <c r="WVH7" s="61"/>
      <c r="WVI7" s="61"/>
      <c r="WVJ7" s="61"/>
      <c r="WVK7" s="61"/>
      <c r="WVL7" s="61"/>
      <c r="WVM7" s="61"/>
      <c r="WVN7" s="61"/>
      <c r="WVO7" s="61"/>
      <c r="WVP7" s="61"/>
      <c r="WVQ7" s="61"/>
      <c r="WVR7" s="61"/>
      <c r="WVS7" s="61"/>
      <c r="WVT7" s="61"/>
      <c r="WVU7" s="61"/>
      <c r="WVV7" s="61"/>
      <c r="WVW7" s="61"/>
      <c r="WVX7" s="61"/>
      <c r="WVY7" s="61"/>
      <c r="WVZ7" s="61"/>
      <c r="WWA7" s="61"/>
      <c r="WWB7" s="61"/>
      <c r="WWC7" s="61"/>
      <c r="WWD7" s="61"/>
      <c r="WWE7" s="61"/>
      <c r="WWF7" s="61"/>
      <c r="WWG7" s="61"/>
      <c r="WWH7" s="61"/>
      <c r="WWI7" s="61"/>
      <c r="WWJ7" s="61"/>
      <c r="WWK7" s="61"/>
      <c r="WWL7" s="61"/>
      <c r="WWM7" s="61"/>
      <c r="WWN7" s="61"/>
      <c r="WWO7" s="61"/>
      <c r="WWP7" s="61"/>
      <c r="WWQ7" s="61"/>
      <c r="WWR7" s="61"/>
      <c r="WWS7" s="61"/>
      <c r="WWT7" s="61"/>
      <c r="WWU7" s="61"/>
      <c r="WWV7" s="61"/>
      <c r="WWW7" s="61"/>
      <c r="WWX7" s="61"/>
      <c r="WWY7" s="61"/>
      <c r="WWZ7" s="61"/>
      <c r="WXA7" s="61"/>
      <c r="WXB7" s="61"/>
      <c r="WXC7" s="61"/>
      <c r="WXD7" s="61"/>
      <c r="WXE7" s="61"/>
      <c r="WXF7" s="61"/>
      <c r="WXG7" s="61"/>
      <c r="WXH7" s="61"/>
      <c r="WXI7" s="61"/>
      <c r="WXJ7" s="61"/>
      <c r="WXK7" s="61"/>
      <c r="WXL7" s="61"/>
      <c r="WXM7" s="61"/>
      <c r="WXN7" s="61"/>
      <c r="WXO7" s="61"/>
      <c r="WXP7" s="61"/>
      <c r="WXQ7" s="61"/>
      <c r="WXR7" s="61"/>
      <c r="WXS7" s="61"/>
      <c r="WXT7" s="61"/>
      <c r="WXU7" s="61"/>
      <c r="WXV7" s="61"/>
      <c r="WXW7" s="61"/>
      <c r="WXX7" s="61"/>
      <c r="WXY7" s="61"/>
      <c r="WXZ7" s="61"/>
      <c r="WYA7" s="61"/>
      <c r="WYB7" s="61"/>
      <c r="WYC7" s="61"/>
      <c r="WYD7" s="61"/>
      <c r="WYE7" s="61"/>
      <c r="WYF7" s="61"/>
      <c r="WYG7" s="61"/>
      <c r="WYH7" s="61"/>
      <c r="WYI7" s="61"/>
      <c r="WYJ7" s="61"/>
      <c r="WYK7" s="61"/>
      <c r="WYL7" s="61"/>
      <c r="WYM7" s="61"/>
      <c r="WYN7" s="61"/>
      <c r="WYO7" s="61"/>
      <c r="WYP7" s="61"/>
      <c r="WYQ7" s="61"/>
      <c r="WYR7" s="61"/>
      <c r="WYS7" s="61"/>
      <c r="WYT7" s="61"/>
      <c r="WYU7" s="61"/>
      <c r="WYV7" s="61"/>
      <c r="WYW7" s="61"/>
      <c r="WYX7" s="61"/>
      <c r="WYY7" s="61"/>
      <c r="WYZ7" s="61"/>
      <c r="WZA7" s="61"/>
      <c r="WZB7" s="61"/>
      <c r="WZC7" s="61"/>
      <c r="WZD7" s="61"/>
      <c r="WZE7" s="61"/>
      <c r="WZF7" s="61"/>
      <c r="WZG7" s="61"/>
      <c r="WZH7" s="61"/>
      <c r="WZI7" s="61"/>
      <c r="WZJ7" s="61"/>
      <c r="WZK7" s="61"/>
      <c r="WZL7" s="61"/>
      <c r="WZM7" s="61"/>
      <c r="WZN7" s="61"/>
      <c r="WZO7" s="61"/>
      <c r="WZP7" s="61"/>
      <c r="WZQ7" s="61"/>
      <c r="WZR7" s="61"/>
      <c r="WZS7" s="61"/>
      <c r="WZT7" s="61"/>
      <c r="WZU7" s="61"/>
      <c r="WZV7" s="61"/>
      <c r="WZW7" s="61"/>
      <c r="WZX7" s="61"/>
      <c r="WZY7" s="61"/>
      <c r="WZZ7" s="61"/>
      <c r="XAA7" s="61"/>
      <c r="XAB7" s="61"/>
      <c r="XAC7" s="61"/>
      <c r="XAD7" s="61"/>
      <c r="XAE7" s="61"/>
      <c r="XAF7" s="61"/>
      <c r="XAG7" s="61"/>
      <c r="XAH7" s="61"/>
      <c r="XAI7" s="61"/>
      <c r="XAJ7" s="61"/>
      <c r="XAK7" s="61"/>
      <c r="XAL7" s="61"/>
      <c r="XAM7" s="61"/>
      <c r="XAN7" s="61"/>
      <c r="XAO7" s="61"/>
      <c r="XAP7" s="61"/>
      <c r="XAQ7" s="61"/>
      <c r="XAR7" s="61"/>
      <c r="XAS7" s="61"/>
      <c r="XAT7" s="61"/>
      <c r="XAU7" s="61"/>
      <c r="XAV7" s="61"/>
      <c r="XAW7" s="61"/>
      <c r="XAX7" s="61"/>
      <c r="XAY7" s="61"/>
      <c r="XAZ7" s="61"/>
      <c r="XBA7" s="61"/>
      <c r="XBB7" s="61"/>
      <c r="XBC7" s="61"/>
      <c r="XBD7" s="61"/>
      <c r="XBE7" s="61"/>
      <c r="XBF7" s="61"/>
      <c r="XBG7" s="61"/>
      <c r="XBH7" s="61"/>
      <c r="XBI7" s="61"/>
      <c r="XBJ7" s="61"/>
      <c r="XBK7" s="61"/>
      <c r="XBL7" s="61"/>
      <c r="XBM7" s="61"/>
      <c r="XBN7" s="61"/>
      <c r="XBO7" s="61"/>
      <c r="XBP7" s="61"/>
      <c r="XBQ7" s="61"/>
      <c r="XBR7" s="61"/>
      <c r="XBS7" s="61"/>
      <c r="XBT7" s="61"/>
      <c r="XBU7" s="61"/>
      <c r="XBV7" s="61"/>
      <c r="XBW7" s="61"/>
      <c r="XBX7" s="61"/>
      <c r="XBY7" s="61"/>
      <c r="XBZ7" s="61"/>
      <c r="XCA7" s="61"/>
      <c r="XCB7" s="61"/>
      <c r="XCC7" s="61"/>
      <c r="XCD7" s="61"/>
      <c r="XCE7" s="61"/>
      <c r="XCF7" s="61"/>
      <c r="XCG7" s="61"/>
      <c r="XCH7" s="61"/>
      <c r="XCI7" s="61"/>
      <c r="XCJ7" s="61"/>
      <c r="XCK7" s="61"/>
      <c r="XCL7" s="61"/>
      <c r="XCM7" s="61"/>
      <c r="XCN7" s="61"/>
      <c r="XCO7" s="61"/>
      <c r="XCP7" s="61"/>
      <c r="XCQ7" s="61"/>
      <c r="XCR7" s="61"/>
      <c r="XCS7" s="61"/>
      <c r="XCT7" s="61"/>
      <c r="XCU7" s="61"/>
      <c r="XCV7" s="61"/>
      <c r="XCW7" s="61"/>
      <c r="XCX7" s="61"/>
      <c r="XCY7" s="61"/>
      <c r="XCZ7" s="61"/>
      <c r="XDA7" s="61"/>
      <c r="XDB7" s="61"/>
      <c r="XDC7" s="61"/>
      <c r="XDD7" s="61"/>
      <c r="XDE7" s="61"/>
      <c r="XDF7" s="61"/>
      <c r="XDG7" s="61"/>
      <c r="XDH7" s="61"/>
      <c r="XDI7" s="61"/>
      <c r="XDJ7" s="61"/>
      <c r="XDK7" s="61"/>
      <c r="XDL7" s="61"/>
      <c r="XDM7" s="61"/>
      <c r="XDN7" s="61"/>
      <c r="XDO7" s="61"/>
      <c r="XDP7" s="61"/>
      <c r="XDQ7" s="61"/>
      <c r="XDR7" s="61"/>
      <c r="XDS7" s="61"/>
      <c r="XDT7" s="61"/>
      <c r="XDU7" s="61"/>
      <c r="XDV7" s="61"/>
      <c r="XDW7" s="61"/>
      <c r="XDX7" s="61"/>
      <c r="XDY7" s="61"/>
      <c r="XDZ7" s="61"/>
      <c r="XEA7" s="61"/>
      <c r="XEB7" s="61"/>
      <c r="XEC7" s="61"/>
      <c r="XED7" s="61"/>
      <c r="XEE7" s="61"/>
      <c r="XEF7" s="61"/>
      <c r="XEG7" s="61"/>
      <c r="XEH7" s="61"/>
      <c r="XEI7" s="61"/>
      <c r="XEJ7" s="61"/>
      <c r="XEK7" s="61"/>
      <c r="XEL7" s="61"/>
      <c r="XEM7" s="61"/>
      <c r="XEN7" s="61"/>
      <c r="XEO7" s="61"/>
      <c r="XEP7" s="61"/>
      <c r="XEQ7" s="61"/>
      <c r="XER7" s="61"/>
      <c r="XES7" s="61"/>
      <c r="XET7" s="61"/>
      <c r="XEU7" s="61"/>
      <c r="XEV7" s="61"/>
    </row>
    <row r="8" spans="1:16380" s="77" customFormat="1" ht="15" customHeight="1" thickTop="1">
      <c r="A8" s="7"/>
      <c r="B8" s="7"/>
      <c r="C8" s="132" t="s">
        <v>150</v>
      </c>
      <c r="D8" s="80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  <c r="FF8" s="68"/>
      <c r="FG8" s="68"/>
      <c r="FH8" s="68"/>
      <c r="FI8" s="68"/>
      <c r="FJ8" s="68"/>
      <c r="FK8" s="68"/>
      <c r="FL8" s="68"/>
      <c r="FM8" s="68"/>
      <c r="FN8" s="68"/>
      <c r="FO8" s="68"/>
      <c r="FP8" s="68"/>
      <c r="FQ8" s="68"/>
      <c r="FR8" s="68"/>
      <c r="FS8" s="68"/>
      <c r="FT8" s="68"/>
      <c r="FU8" s="68"/>
      <c r="FV8" s="68"/>
      <c r="FW8" s="68"/>
      <c r="FX8" s="68"/>
      <c r="FY8" s="68"/>
      <c r="FZ8" s="68"/>
      <c r="GA8" s="68"/>
      <c r="GB8" s="68"/>
      <c r="GC8" s="68"/>
      <c r="GD8" s="68"/>
      <c r="GE8" s="68"/>
      <c r="GF8" s="68"/>
      <c r="GG8" s="68"/>
      <c r="GH8" s="68"/>
      <c r="GI8" s="68"/>
      <c r="GJ8" s="68"/>
      <c r="GK8" s="68"/>
      <c r="GL8" s="68"/>
      <c r="GM8" s="68"/>
      <c r="GN8" s="68"/>
      <c r="GO8" s="68"/>
      <c r="GP8" s="68"/>
      <c r="GQ8" s="68"/>
      <c r="GR8" s="68"/>
      <c r="GS8" s="68"/>
      <c r="GT8" s="68"/>
      <c r="GU8" s="68"/>
      <c r="GV8" s="68"/>
      <c r="GW8" s="68"/>
      <c r="GX8" s="68"/>
      <c r="GY8" s="68"/>
      <c r="GZ8" s="68"/>
      <c r="HA8" s="68"/>
      <c r="HB8" s="68"/>
      <c r="HC8" s="68"/>
      <c r="HD8" s="68"/>
      <c r="HE8" s="68"/>
      <c r="HF8" s="68"/>
      <c r="HG8" s="68"/>
      <c r="HH8" s="68"/>
      <c r="HI8" s="68"/>
      <c r="HJ8" s="68"/>
      <c r="HK8" s="68"/>
      <c r="HL8" s="68"/>
      <c r="HM8" s="68"/>
      <c r="HN8" s="68"/>
      <c r="HO8" s="68"/>
      <c r="HP8" s="68"/>
      <c r="HQ8" s="68"/>
      <c r="HR8" s="68"/>
      <c r="HS8" s="68"/>
      <c r="HT8" s="68"/>
      <c r="HU8" s="68"/>
      <c r="HV8" s="68"/>
      <c r="HW8" s="68"/>
      <c r="HX8" s="68"/>
      <c r="HY8" s="68"/>
      <c r="HZ8" s="68"/>
      <c r="IA8" s="68"/>
      <c r="IB8" s="68"/>
      <c r="IC8" s="68"/>
      <c r="ID8" s="68"/>
      <c r="IE8" s="68"/>
      <c r="IF8" s="68"/>
      <c r="IG8" s="68"/>
      <c r="IH8" s="68"/>
      <c r="II8" s="68"/>
      <c r="IJ8" s="68"/>
      <c r="IK8" s="68"/>
      <c r="IL8" s="68"/>
      <c r="IM8" s="68"/>
      <c r="IN8" s="68"/>
      <c r="IO8" s="68"/>
      <c r="IP8" s="68"/>
      <c r="IQ8" s="68"/>
      <c r="IR8" s="68"/>
      <c r="IS8" s="68"/>
      <c r="IT8" s="68"/>
      <c r="IU8" s="68"/>
      <c r="IV8" s="68"/>
      <c r="IW8" s="68"/>
      <c r="IX8" s="68"/>
      <c r="IY8" s="68"/>
      <c r="IZ8" s="68"/>
      <c r="JA8" s="68"/>
      <c r="JB8" s="68"/>
      <c r="JC8" s="68"/>
      <c r="JD8" s="68"/>
      <c r="JE8" s="68"/>
      <c r="JF8" s="68"/>
      <c r="JG8" s="68"/>
      <c r="JH8" s="68"/>
      <c r="JI8" s="68"/>
      <c r="JJ8" s="68"/>
      <c r="JK8" s="68"/>
      <c r="JL8" s="68"/>
      <c r="JM8" s="68"/>
      <c r="JN8" s="68"/>
      <c r="JO8" s="68"/>
      <c r="JP8" s="68"/>
      <c r="JQ8" s="68"/>
      <c r="JR8" s="68"/>
      <c r="JS8" s="68"/>
      <c r="JT8" s="68"/>
      <c r="JU8" s="68"/>
      <c r="JV8" s="68"/>
      <c r="JW8" s="68"/>
      <c r="JX8" s="68"/>
      <c r="JY8" s="68"/>
      <c r="JZ8" s="68"/>
      <c r="KA8" s="68"/>
      <c r="KB8" s="68"/>
      <c r="KC8" s="68"/>
      <c r="KD8" s="68"/>
      <c r="KE8" s="68"/>
      <c r="KF8" s="68"/>
      <c r="KG8" s="68"/>
      <c r="KH8" s="68"/>
      <c r="KI8" s="68"/>
      <c r="KJ8" s="68"/>
      <c r="KK8" s="68"/>
      <c r="KL8" s="68"/>
      <c r="KM8" s="68"/>
      <c r="KN8" s="68"/>
      <c r="KO8" s="68"/>
      <c r="KP8" s="68"/>
      <c r="KQ8" s="68"/>
      <c r="KR8" s="68"/>
      <c r="KS8" s="68"/>
      <c r="KT8" s="68"/>
      <c r="KU8" s="68"/>
      <c r="KV8" s="68"/>
      <c r="KW8" s="68"/>
      <c r="KX8" s="68"/>
      <c r="KY8" s="68"/>
      <c r="KZ8" s="68"/>
      <c r="LA8" s="68"/>
      <c r="LB8" s="68"/>
      <c r="LC8" s="68"/>
      <c r="LD8" s="68"/>
      <c r="LE8" s="68"/>
      <c r="LF8" s="68"/>
      <c r="LG8" s="68"/>
      <c r="LH8" s="68"/>
      <c r="LI8" s="68"/>
      <c r="LJ8" s="68"/>
      <c r="LK8" s="68"/>
      <c r="LL8" s="68"/>
      <c r="LM8" s="68"/>
      <c r="LN8" s="68"/>
      <c r="LO8" s="68"/>
      <c r="LP8" s="68"/>
      <c r="LQ8" s="68"/>
      <c r="LR8" s="68"/>
      <c r="LS8" s="68"/>
      <c r="LT8" s="68"/>
      <c r="LU8" s="68"/>
      <c r="LV8" s="68"/>
      <c r="LW8" s="68"/>
      <c r="LX8" s="68"/>
      <c r="LY8" s="68"/>
      <c r="LZ8" s="68"/>
      <c r="MA8" s="68"/>
      <c r="MB8" s="68"/>
      <c r="MC8" s="68"/>
      <c r="MD8" s="68"/>
      <c r="ME8" s="68"/>
      <c r="MF8" s="68"/>
      <c r="MG8" s="68"/>
      <c r="MH8" s="68"/>
      <c r="MI8" s="68"/>
      <c r="MJ8" s="68"/>
      <c r="MK8" s="68"/>
      <c r="ML8" s="68"/>
      <c r="MM8" s="68"/>
      <c r="MN8" s="68"/>
      <c r="MO8" s="68"/>
      <c r="MP8" s="68"/>
      <c r="MQ8" s="68"/>
      <c r="MR8" s="68"/>
      <c r="MS8" s="68"/>
      <c r="MT8" s="68"/>
      <c r="MU8" s="68"/>
      <c r="MV8" s="68"/>
      <c r="MW8" s="68"/>
      <c r="MX8" s="68"/>
      <c r="MY8" s="68"/>
      <c r="MZ8" s="68"/>
      <c r="NA8" s="68"/>
      <c r="NB8" s="68"/>
      <c r="NC8" s="68"/>
      <c r="ND8" s="68"/>
      <c r="NE8" s="68"/>
      <c r="NF8" s="68"/>
      <c r="NG8" s="68"/>
      <c r="NH8" s="68"/>
      <c r="NI8" s="68"/>
      <c r="NJ8" s="68"/>
      <c r="NK8" s="68"/>
      <c r="NL8" s="68"/>
      <c r="NM8" s="68"/>
      <c r="NN8" s="68"/>
      <c r="NO8" s="68"/>
      <c r="NP8" s="68"/>
      <c r="NQ8" s="68"/>
      <c r="NR8" s="68"/>
      <c r="NS8" s="68"/>
      <c r="NT8" s="68"/>
      <c r="NU8" s="68"/>
      <c r="NV8" s="68"/>
      <c r="NW8" s="68"/>
      <c r="NX8" s="68"/>
      <c r="NY8" s="68"/>
      <c r="NZ8" s="68"/>
      <c r="OA8" s="68"/>
      <c r="OB8" s="68"/>
      <c r="OC8" s="68"/>
      <c r="OD8" s="68"/>
      <c r="OE8" s="68"/>
      <c r="OF8" s="68"/>
      <c r="OG8" s="68"/>
      <c r="OH8" s="68"/>
      <c r="OI8" s="68"/>
      <c r="OJ8" s="68"/>
      <c r="OK8" s="68"/>
      <c r="OL8" s="68"/>
      <c r="OM8" s="68"/>
      <c r="ON8" s="68"/>
      <c r="OO8" s="68"/>
      <c r="OP8" s="68"/>
      <c r="OQ8" s="68"/>
      <c r="OR8" s="68"/>
      <c r="OS8" s="68"/>
      <c r="OT8" s="68"/>
      <c r="OU8" s="68"/>
      <c r="OV8" s="68"/>
      <c r="OW8" s="68"/>
      <c r="OX8" s="68"/>
      <c r="OY8" s="68"/>
      <c r="OZ8" s="68"/>
      <c r="PA8" s="68"/>
      <c r="PB8" s="68"/>
      <c r="PC8" s="68"/>
      <c r="PD8" s="68"/>
      <c r="PE8" s="68"/>
      <c r="PF8" s="68"/>
      <c r="PG8" s="68"/>
      <c r="PH8" s="68"/>
      <c r="PI8" s="68"/>
      <c r="PJ8" s="68"/>
      <c r="PK8" s="68"/>
      <c r="PL8" s="68"/>
      <c r="PM8" s="68"/>
      <c r="PN8" s="68"/>
      <c r="PO8" s="68"/>
      <c r="PP8" s="68"/>
      <c r="PQ8" s="68"/>
      <c r="PR8" s="68"/>
      <c r="PS8" s="68"/>
      <c r="PT8" s="68"/>
      <c r="PU8" s="68"/>
      <c r="PV8" s="68"/>
      <c r="PW8" s="68"/>
      <c r="PX8" s="68"/>
      <c r="PY8" s="68"/>
      <c r="PZ8" s="68"/>
      <c r="QA8" s="68"/>
      <c r="QB8" s="68"/>
      <c r="QC8" s="68"/>
      <c r="QD8" s="68"/>
      <c r="QE8" s="68"/>
      <c r="QF8" s="68"/>
      <c r="QG8" s="68"/>
      <c r="QH8" s="68"/>
      <c r="QI8" s="68"/>
      <c r="QJ8" s="68"/>
      <c r="QK8" s="68"/>
      <c r="QL8" s="68"/>
      <c r="QM8" s="68"/>
      <c r="QN8" s="68"/>
      <c r="QO8" s="68"/>
      <c r="QP8" s="68"/>
      <c r="QQ8" s="68"/>
      <c r="QR8" s="68"/>
      <c r="QS8" s="68"/>
      <c r="QT8" s="68"/>
      <c r="QU8" s="68"/>
      <c r="QV8" s="68"/>
      <c r="QW8" s="68"/>
      <c r="QX8" s="68"/>
      <c r="QY8" s="68"/>
      <c r="QZ8" s="68"/>
      <c r="RA8" s="68"/>
      <c r="RB8" s="68"/>
      <c r="RC8" s="68"/>
      <c r="RD8" s="68"/>
      <c r="RE8" s="68"/>
      <c r="RF8" s="68"/>
      <c r="RG8" s="68"/>
      <c r="RH8" s="68"/>
      <c r="RI8" s="68"/>
      <c r="RJ8" s="68"/>
      <c r="RK8" s="68"/>
      <c r="RL8" s="68"/>
      <c r="RM8" s="68"/>
      <c r="RN8" s="68"/>
      <c r="RO8" s="68"/>
      <c r="RP8" s="68"/>
      <c r="RQ8" s="68"/>
      <c r="RR8" s="68"/>
      <c r="RS8" s="68"/>
      <c r="RT8" s="68"/>
      <c r="RU8" s="68"/>
      <c r="RV8" s="68"/>
      <c r="RW8" s="68"/>
      <c r="RX8" s="68"/>
      <c r="RY8" s="68"/>
      <c r="RZ8" s="68"/>
      <c r="SA8" s="68"/>
      <c r="SB8" s="68"/>
      <c r="SC8" s="68"/>
      <c r="SD8" s="68"/>
      <c r="SE8" s="68"/>
      <c r="SF8" s="68"/>
      <c r="SG8" s="68"/>
      <c r="SH8" s="68"/>
      <c r="SI8" s="68"/>
      <c r="SJ8" s="68"/>
      <c r="SK8" s="68"/>
      <c r="SL8" s="68"/>
      <c r="SM8" s="68"/>
      <c r="SN8" s="68"/>
      <c r="SO8" s="68"/>
      <c r="SP8" s="68"/>
      <c r="SQ8" s="68"/>
      <c r="SR8" s="68"/>
      <c r="SS8" s="68"/>
      <c r="ST8" s="68"/>
      <c r="SU8" s="68"/>
      <c r="SV8" s="68"/>
      <c r="SW8" s="68"/>
      <c r="SX8" s="68"/>
      <c r="SY8" s="68"/>
      <c r="SZ8" s="68"/>
      <c r="TA8" s="68"/>
      <c r="TB8" s="68"/>
      <c r="TC8" s="68"/>
      <c r="TD8" s="68"/>
      <c r="TE8" s="68"/>
      <c r="TF8" s="68"/>
      <c r="TG8" s="68"/>
      <c r="TH8" s="68"/>
      <c r="TI8" s="68"/>
      <c r="TJ8" s="68"/>
      <c r="TK8" s="68"/>
      <c r="TL8" s="68"/>
      <c r="TM8" s="68"/>
      <c r="TN8" s="68"/>
      <c r="TO8" s="68"/>
      <c r="TP8" s="68"/>
      <c r="TQ8" s="68"/>
      <c r="TR8" s="68"/>
      <c r="TS8" s="68"/>
      <c r="TT8" s="68"/>
      <c r="TU8" s="68"/>
      <c r="TV8" s="68"/>
      <c r="TW8" s="68"/>
      <c r="TX8" s="68"/>
      <c r="TY8" s="68"/>
      <c r="TZ8" s="68"/>
      <c r="UA8" s="68"/>
      <c r="UB8" s="68"/>
      <c r="UC8" s="68"/>
      <c r="UD8" s="68"/>
      <c r="UE8" s="68"/>
      <c r="UF8" s="68"/>
      <c r="UG8" s="68"/>
      <c r="UH8" s="68"/>
      <c r="UI8" s="68"/>
      <c r="UJ8" s="68"/>
      <c r="UK8" s="68"/>
      <c r="UL8" s="68"/>
      <c r="UM8" s="68"/>
      <c r="UN8" s="68"/>
      <c r="UO8" s="68"/>
      <c r="UP8" s="68"/>
      <c r="UQ8" s="68"/>
      <c r="UR8" s="68"/>
      <c r="US8" s="68"/>
      <c r="UT8" s="68"/>
      <c r="UU8" s="68"/>
      <c r="UV8" s="68"/>
      <c r="UW8" s="68"/>
      <c r="UX8" s="68"/>
      <c r="UY8" s="68"/>
      <c r="UZ8" s="68"/>
      <c r="VA8" s="68"/>
      <c r="VB8" s="68"/>
      <c r="VC8" s="68"/>
      <c r="VD8" s="68"/>
      <c r="VE8" s="68"/>
      <c r="VF8" s="68"/>
      <c r="VG8" s="68"/>
      <c r="VH8" s="68"/>
      <c r="VI8" s="68"/>
      <c r="VJ8" s="68"/>
      <c r="VK8" s="68"/>
      <c r="VL8" s="68"/>
      <c r="VM8" s="68"/>
      <c r="VN8" s="68"/>
      <c r="VO8" s="68"/>
      <c r="VP8" s="68"/>
      <c r="VQ8" s="68"/>
      <c r="VR8" s="68"/>
      <c r="VS8" s="68"/>
      <c r="VT8" s="68"/>
      <c r="VU8" s="68"/>
      <c r="VV8" s="68"/>
      <c r="VW8" s="68"/>
      <c r="VX8" s="68"/>
      <c r="VY8" s="68"/>
      <c r="VZ8" s="68"/>
      <c r="WA8" s="68"/>
      <c r="WB8" s="68"/>
      <c r="WC8" s="68"/>
      <c r="WD8" s="68"/>
      <c r="WE8" s="68"/>
      <c r="WF8" s="68"/>
      <c r="WG8" s="68"/>
      <c r="WH8" s="68"/>
      <c r="WI8" s="68"/>
      <c r="WJ8" s="68"/>
      <c r="WK8" s="68"/>
      <c r="WL8" s="68"/>
      <c r="WM8" s="68"/>
      <c r="WN8" s="68"/>
      <c r="WO8" s="68"/>
      <c r="WP8" s="68"/>
      <c r="WQ8" s="68"/>
      <c r="WR8" s="68"/>
      <c r="WS8" s="68"/>
      <c r="WT8" s="68"/>
      <c r="WU8" s="68"/>
      <c r="WV8" s="68"/>
      <c r="WW8" s="68"/>
      <c r="WX8" s="68"/>
      <c r="WY8" s="68"/>
      <c r="WZ8" s="68"/>
      <c r="XA8" s="68"/>
      <c r="XB8" s="68"/>
      <c r="XC8" s="68"/>
      <c r="XD8" s="68"/>
      <c r="XE8" s="68"/>
      <c r="XF8" s="68"/>
      <c r="XG8" s="68"/>
      <c r="XH8" s="68"/>
      <c r="XI8" s="68"/>
      <c r="XJ8" s="68"/>
      <c r="XK8" s="68"/>
      <c r="XL8" s="68"/>
      <c r="XM8" s="68"/>
      <c r="XN8" s="68"/>
      <c r="XO8" s="68"/>
      <c r="XP8" s="68"/>
      <c r="XQ8" s="68"/>
      <c r="XR8" s="68"/>
      <c r="XS8" s="68"/>
      <c r="XT8" s="68"/>
      <c r="XU8" s="68"/>
      <c r="XV8" s="68"/>
      <c r="XW8" s="68"/>
      <c r="XX8" s="68"/>
      <c r="XY8" s="68"/>
      <c r="XZ8" s="68"/>
      <c r="YA8" s="68"/>
      <c r="YB8" s="68"/>
      <c r="YC8" s="68"/>
      <c r="YD8" s="68"/>
      <c r="YE8" s="68"/>
      <c r="YF8" s="68"/>
      <c r="YG8" s="68"/>
      <c r="YH8" s="68"/>
      <c r="YI8" s="68"/>
      <c r="YJ8" s="68"/>
      <c r="YK8" s="68"/>
      <c r="YL8" s="68"/>
      <c r="YM8" s="68"/>
      <c r="YN8" s="68"/>
      <c r="YO8" s="68"/>
      <c r="YP8" s="68"/>
      <c r="YQ8" s="68"/>
      <c r="YR8" s="68"/>
      <c r="YS8" s="68"/>
      <c r="YT8" s="68"/>
      <c r="YU8" s="68"/>
      <c r="YV8" s="68"/>
      <c r="YW8" s="68"/>
      <c r="YX8" s="68"/>
      <c r="YY8" s="68"/>
      <c r="YZ8" s="68"/>
      <c r="ZA8" s="68"/>
      <c r="ZB8" s="68"/>
      <c r="ZC8" s="68"/>
      <c r="ZD8" s="68"/>
      <c r="ZE8" s="68"/>
      <c r="ZF8" s="68"/>
      <c r="ZG8" s="68"/>
      <c r="ZH8" s="68"/>
      <c r="ZI8" s="68"/>
      <c r="ZJ8" s="68"/>
      <c r="ZK8" s="68"/>
      <c r="ZL8" s="68"/>
      <c r="ZM8" s="68"/>
      <c r="ZN8" s="68"/>
      <c r="ZO8" s="68"/>
      <c r="ZP8" s="68"/>
      <c r="ZQ8" s="68"/>
      <c r="ZR8" s="68"/>
      <c r="ZS8" s="68"/>
      <c r="ZT8" s="68"/>
      <c r="ZU8" s="68"/>
      <c r="ZV8" s="68"/>
      <c r="ZW8" s="61"/>
      <c r="ZX8" s="61"/>
      <c r="ZY8" s="61"/>
      <c r="ZZ8" s="61"/>
      <c r="AAA8" s="61"/>
      <c r="AAB8" s="61"/>
      <c r="AAC8" s="61"/>
      <c r="AAD8" s="61"/>
      <c r="AAE8" s="61"/>
      <c r="AAF8" s="61"/>
      <c r="AAG8" s="61"/>
      <c r="AAH8" s="61"/>
      <c r="AAI8" s="61"/>
      <c r="AAJ8" s="61"/>
      <c r="AAK8" s="61"/>
      <c r="AAL8" s="61"/>
      <c r="AAM8" s="61"/>
      <c r="AAN8" s="61"/>
      <c r="AAO8" s="61"/>
      <c r="AAP8" s="61"/>
      <c r="AAQ8" s="61"/>
      <c r="AAR8" s="61"/>
      <c r="AAS8" s="61"/>
      <c r="AAT8" s="61"/>
      <c r="AAU8" s="61"/>
      <c r="AAV8" s="61"/>
      <c r="AAW8" s="61"/>
      <c r="AAX8" s="61"/>
      <c r="AAY8" s="61"/>
      <c r="AAZ8" s="61"/>
      <c r="ABA8" s="61"/>
      <c r="ABB8" s="61"/>
      <c r="ABC8" s="61"/>
      <c r="ABD8" s="61"/>
      <c r="ABE8" s="61"/>
      <c r="ABF8" s="61"/>
      <c r="ABG8" s="61"/>
      <c r="ABH8" s="61"/>
      <c r="ABI8" s="61"/>
      <c r="ABJ8" s="61"/>
      <c r="ABK8" s="61"/>
      <c r="ABL8" s="61"/>
      <c r="ABM8" s="61"/>
      <c r="ABN8" s="61"/>
      <c r="ABO8" s="61"/>
      <c r="ABP8" s="61"/>
      <c r="ABQ8" s="61"/>
      <c r="ABR8" s="61"/>
      <c r="ABS8" s="61"/>
      <c r="ABT8" s="61"/>
      <c r="ABU8" s="61"/>
      <c r="ABV8" s="61"/>
      <c r="ABW8" s="61"/>
      <c r="ABX8" s="61"/>
      <c r="ABY8" s="61"/>
      <c r="ABZ8" s="61"/>
      <c r="ACA8" s="61"/>
      <c r="ACB8" s="61"/>
      <c r="ACC8" s="61"/>
      <c r="ACD8" s="61"/>
      <c r="ACE8" s="61"/>
      <c r="ACF8" s="61"/>
      <c r="ACG8" s="61"/>
      <c r="ACH8" s="61"/>
      <c r="ACI8" s="61"/>
      <c r="ACJ8" s="61"/>
      <c r="ACK8" s="61"/>
      <c r="ACL8" s="61"/>
      <c r="ACM8" s="61"/>
      <c r="ACN8" s="61"/>
      <c r="ACO8" s="61"/>
      <c r="ACP8" s="61"/>
      <c r="ACQ8" s="61"/>
      <c r="ACR8" s="61"/>
      <c r="ACS8" s="61"/>
      <c r="ACT8" s="61"/>
      <c r="ACU8" s="61"/>
      <c r="ACV8" s="61"/>
      <c r="ACW8" s="61"/>
      <c r="ACX8" s="61"/>
      <c r="ACY8" s="61"/>
      <c r="ACZ8" s="61"/>
      <c r="ADA8" s="61"/>
      <c r="ADB8" s="61"/>
      <c r="ADC8" s="61"/>
      <c r="ADD8" s="61"/>
      <c r="ADE8" s="61"/>
      <c r="ADF8" s="61"/>
      <c r="ADG8" s="61"/>
      <c r="ADH8" s="61"/>
      <c r="ADI8" s="61"/>
      <c r="ADJ8" s="61"/>
      <c r="ADK8" s="61"/>
      <c r="ADL8" s="61"/>
      <c r="ADM8" s="61"/>
      <c r="ADN8" s="61"/>
      <c r="ADO8" s="61"/>
      <c r="ADP8" s="61"/>
      <c r="ADQ8" s="61"/>
      <c r="ADR8" s="61"/>
      <c r="ADS8" s="61"/>
      <c r="ADT8" s="61"/>
      <c r="ADU8" s="61"/>
      <c r="ADV8" s="61"/>
      <c r="ADW8" s="61"/>
      <c r="ADX8" s="61"/>
      <c r="ADY8" s="61"/>
      <c r="ADZ8" s="61"/>
      <c r="AEA8" s="61"/>
      <c r="AEB8" s="61"/>
      <c r="AEC8" s="61"/>
      <c r="AED8" s="61"/>
      <c r="AEE8" s="61"/>
      <c r="AEF8" s="61"/>
      <c r="AEG8" s="61"/>
      <c r="AEH8" s="61"/>
      <c r="AEI8" s="61"/>
      <c r="AEJ8" s="61"/>
      <c r="AEK8" s="61"/>
      <c r="AEL8" s="61"/>
      <c r="AEM8" s="61"/>
      <c r="AEN8" s="61"/>
      <c r="AEO8" s="61"/>
      <c r="AEP8" s="61"/>
      <c r="AEQ8" s="61"/>
      <c r="AER8" s="61"/>
      <c r="AES8" s="61"/>
      <c r="AET8" s="61"/>
      <c r="AEU8" s="61"/>
      <c r="AEV8" s="61"/>
      <c r="AEW8" s="61"/>
      <c r="AEX8" s="61"/>
      <c r="AEY8" s="61"/>
      <c r="AEZ8" s="61"/>
      <c r="AFA8" s="61"/>
      <c r="AFB8" s="61"/>
      <c r="AFC8" s="61"/>
      <c r="AFD8" s="61"/>
      <c r="AFE8" s="61"/>
      <c r="AFF8" s="61"/>
      <c r="AFG8" s="61"/>
      <c r="AFH8" s="61"/>
      <c r="AFI8" s="61"/>
      <c r="AFJ8" s="61"/>
      <c r="AFK8" s="61"/>
      <c r="AFL8" s="61"/>
      <c r="AFM8" s="61"/>
      <c r="AFN8" s="61"/>
      <c r="AFO8" s="61"/>
      <c r="AFP8" s="61"/>
      <c r="AFQ8" s="61"/>
      <c r="AFR8" s="61"/>
      <c r="AFS8" s="61"/>
      <c r="AFT8" s="61"/>
      <c r="AFU8" s="61"/>
      <c r="AFV8" s="61"/>
      <c r="AFW8" s="61"/>
      <c r="AFX8" s="61"/>
      <c r="AFY8" s="61"/>
      <c r="AFZ8" s="61"/>
      <c r="AGA8" s="61"/>
      <c r="AGB8" s="61"/>
      <c r="AGC8" s="61"/>
      <c r="AGD8" s="61"/>
      <c r="AGE8" s="61"/>
      <c r="AGF8" s="61"/>
      <c r="AGG8" s="61"/>
      <c r="AGH8" s="61"/>
      <c r="AGI8" s="61"/>
      <c r="AGJ8" s="61"/>
      <c r="AGK8" s="61"/>
      <c r="AGL8" s="61"/>
      <c r="AGM8" s="61"/>
      <c r="AGN8" s="61"/>
      <c r="AGO8" s="61"/>
      <c r="AGP8" s="61"/>
      <c r="AGQ8" s="61"/>
      <c r="AGR8" s="61"/>
      <c r="AGS8" s="61"/>
      <c r="AGT8" s="61"/>
      <c r="AGU8" s="61"/>
      <c r="AGV8" s="61"/>
      <c r="AGW8" s="61"/>
      <c r="AGX8" s="61"/>
      <c r="AGY8" s="61"/>
      <c r="AGZ8" s="61"/>
      <c r="AHA8" s="61"/>
      <c r="AHB8" s="61"/>
      <c r="AHC8" s="61"/>
      <c r="AHD8" s="61"/>
      <c r="AHE8" s="61"/>
      <c r="AHF8" s="61"/>
      <c r="AHG8" s="61"/>
      <c r="AHH8" s="61"/>
      <c r="AHI8" s="61"/>
      <c r="AHJ8" s="61"/>
      <c r="AHK8" s="61"/>
      <c r="AHL8" s="61"/>
      <c r="AHM8" s="61"/>
      <c r="AHN8" s="61"/>
      <c r="AHO8" s="61"/>
      <c r="AHP8" s="61"/>
      <c r="AHQ8" s="61"/>
      <c r="AHR8" s="61"/>
      <c r="AHS8" s="61"/>
      <c r="AHT8" s="61"/>
      <c r="AHU8" s="61"/>
      <c r="AHV8" s="61"/>
      <c r="AHW8" s="61"/>
      <c r="AHX8" s="61"/>
      <c r="AHY8" s="61"/>
      <c r="AHZ8" s="61"/>
      <c r="AIA8" s="61"/>
      <c r="AIB8" s="61"/>
      <c r="AIC8" s="61"/>
      <c r="AID8" s="61"/>
      <c r="AIE8" s="61"/>
      <c r="AIF8" s="61"/>
      <c r="AIG8" s="61"/>
      <c r="AIH8" s="61"/>
      <c r="AII8" s="61"/>
      <c r="AIJ8" s="61"/>
      <c r="AIK8" s="61"/>
      <c r="AIL8" s="61"/>
      <c r="AIM8" s="61"/>
      <c r="AIN8" s="61"/>
      <c r="AIO8" s="61"/>
      <c r="AIP8" s="61"/>
      <c r="AIQ8" s="61"/>
      <c r="AIR8" s="61"/>
      <c r="AIS8" s="61"/>
      <c r="AIT8" s="61"/>
      <c r="AIU8" s="61"/>
      <c r="AIV8" s="61"/>
      <c r="AIW8" s="61"/>
      <c r="AIX8" s="61"/>
      <c r="AIY8" s="61"/>
      <c r="AIZ8" s="61"/>
      <c r="AJA8" s="61"/>
      <c r="AJB8" s="61"/>
      <c r="AJC8" s="61"/>
      <c r="AJD8" s="61"/>
      <c r="AJE8" s="61"/>
      <c r="AJF8" s="61"/>
      <c r="AJG8" s="61"/>
      <c r="AJH8" s="61"/>
      <c r="AJI8" s="61"/>
      <c r="AJJ8" s="61"/>
      <c r="AJK8" s="61"/>
      <c r="AJL8" s="61"/>
      <c r="AJM8" s="61"/>
      <c r="AJN8" s="61"/>
      <c r="AJO8" s="61"/>
      <c r="AJP8" s="61"/>
      <c r="AJQ8" s="61"/>
      <c r="AJR8" s="61"/>
      <c r="AJS8" s="61"/>
      <c r="AJT8" s="61"/>
      <c r="AJU8" s="61"/>
      <c r="AJV8" s="61"/>
      <c r="AJW8" s="61"/>
      <c r="AJX8" s="61"/>
      <c r="AJY8" s="61"/>
      <c r="AJZ8" s="61"/>
      <c r="AKA8" s="61"/>
      <c r="AKB8" s="61"/>
      <c r="AKC8" s="61"/>
      <c r="AKD8" s="61"/>
      <c r="AKE8" s="61"/>
      <c r="AKF8" s="61"/>
      <c r="AKG8" s="61"/>
      <c r="AKH8" s="61"/>
      <c r="AKI8" s="61"/>
      <c r="AKJ8" s="61"/>
      <c r="AKK8" s="61"/>
      <c r="AKL8" s="61"/>
      <c r="AKM8" s="61"/>
      <c r="AKN8" s="61"/>
      <c r="AKO8" s="61"/>
      <c r="AKP8" s="61"/>
      <c r="AKQ8" s="61"/>
      <c r="AKR8" s="61"/>
      <c r="AKS8" s="61"/>
      <c r="AKT8" s="61"/>
      <c r="AKU8" s="61"/>
      <c r="AKV8" s="61"/>
      <c r="AKW8" s="61"/>
      <c r="AKX8" s="61"/>
      <c r="AKY8" s="61"/>
      <c r="AKZ8" s="61"/>
      <c r="ALA8" s="61"/>
      <c r="ALB8" s="61"/>
      <c r="ALC8" s="61"/>
      <c r="ALD8" s="61"/>
      <c r="ALE8" s="61"/>
      <c r="ALF8" s="61"/>
      <c r="ALG8" s="61"/>
      <c r="ALH8" s="61"/>
      <c r="ALI8" s="61"/>
      <c r="ALJ8" s="61"/>
      <c r="ALK8" s="61"/>
      <c r="ALL8" s="61"/>
      <c r="ALM8" s="61"/>
      <c r="ALN8" s="61"/>
      <c r="ALO8" s="61"/>
      <c r="ALP8" s="61"/>
      <c r="ALQ8" s="61"/>
      <c r="ALR8" s="61"/>
      <c r="ALS8" s="61"/>
      <c r="ALT8" s="61"/>
      <c r="ALU8" s="61"/>
      <c r="ALV8" s="61"/>
      <c r="ALW8" s="61"/>
      <c r="ALX8" s="61"/>
      <c r="ALY8" s="61"/>
      <c r="ALZ8" s="61"/>
      <c r="AMA8" s="61"/>
      <c r="AMB8" s="61"/>
      <c r="AMC8" s="61"/>
      <c r="AMD8" s="61"/>
      <c r="AME8" s="61"/>
      <c r="AMF8" s="61"/>
      <c r="AMG8" s="61"/>
      <c r="AMH8" s="61"/>
      <c r="AMI8" s="61"/>
      <c r="AMJ8" s="61"/>
      <c r="AMK8" s="61"/>
      <c r="AML8" s="61"/>
      <c r="AMM8" s="61"/>
      <c r="AMN8" s="61"/>
      <c r="AMO8" s="61"/>
      <c r="AMP8" s="61"/>
      <c r="AMQ8" s="61"/>
      <c r="AMR8" s="61"/>
      <c r="AMS8" s="61"/>
      <c r="AMT8" s="61"/>
      <c r="AMU8" s="61"/>
      <c r="AMV8" s="61"/>
      <c r="AMW8" s="61"/>
      <c r="AMX8" s="61"/>
      <c r="AMY8" s="61"/>
      <c r="AMZ8" s="61"/>
      <c r="ANA8" s="61"/>
      <c r="ANB8" s="61"/>
      <c r="ANC8" s="61"/>
      <c r="AND8" s="61"/>
      <c r="ANE8" s="61"/>
      <c r="ANF8" s="61"/>
      <c r="ANG8" s="61"/>
      <c r="ANH8" s="61"/>
      <c r="ANI8" s="61"/>
      <c r="ANJ8" s="61"/>
      <c r="ANK8" s="61"/>
      <c r="ANL8" s="61"/>
      <c r="ANM8" s="61"/>
      <c r="ANN8" s="61"/>
      <c r="ANO8" s="61"/>
      <c r="ANP8" s="61"/>
      <c r="ANQ8" s="61"/>
      <c r="ANR8" s="61"/>
      <c r="ANS8" s="61"/>
      <c r="ANT8" s="61"/>
      <c r="ANU8" s="61"/>
      <c r="ANV8" s="61"/>
      <c r="ANW8" s="61"/>
      <c r="ANX8" s="61"/>
      <c r="ANY8" s="61"/>
      <c r="ANZ8" s="61"/>
      <c r="AOA8" s="61"/>
      <c r="AOB8" s="61"/>
      <c r="AOC8" s="61"/>
      <c r="AOD8" s="61"/>
      <c r="AOE8" s="61"/>
      <c r="AOF8" s="61"/>
      <c r="AOG8" s="61"/>
      <c r="AOH8" s="61"/>
      <c r="AOI8" s="61"/>
      <c r="AOJ8" s="61"/>
      <c r="AOK8" s="61"/>
      <c r="AOL8" s="61"/>
      <c r="AOM8" s="61"/>
      <c r="AON8" s="61"/>
      <c r="AOO8" s="61"/>
      <c r="AOP8" s="61"/>
      <c r="AOQ8" s="61"/>
      <c r="AOR8" s="61"/>
      <c r="AOS8" s="61"/>
      <c r="AOT8" s="61"/>
      <c r="AOU8" s="61"/>
      <c r="AOV8" s="61"/>
      <c r="AOW8" s="61"/>
      <c r="AOX8" s="61"/>
      <c r="AOY8" s="61"/>
      <c r="AOZ8" s="61"/>
      <c r="APA8" s="61"/>
      <c r="APB8" s="61"/>
      <c r="APC8" s="61"/>
      <c r="APD8" s="61"/>
      <c r="APE8" s="61"/>
      <c r="APF8" s="61"/>
      <c r="APG8" s="61"/>
      <c r="APH8" s="61"/>
      <c r="API8" s="61"/>
      <c r="APJ8" s="61"/>
      <c r="APK8" s="61"/>
      <c r="APL8" s="61"/>
      <c r="APM8" s="61"/>
      <c r="APN8" s="61"/>
      <c r="APO8" s="61"/>
      <c r="APP8" s="61"/>
      <c r="APQ8" s="61"/>
      <c r="APR8" s="61"/>
      <c r="APS8" s="61"/>
      <c r="APT8" s="61"/>
      <c r="APU8" s="61"/>
      <c r="APV8" s="61"/>
      <c r="APW8" s="61"/>
      <c r="APX8" s="61"/>
      <c r="APY8" s="61"/>
      <c r="APZ8" s="61"/>
      <c r="AQA8" s="61"/>
      <c r="AQB8" s="61"/>
      <c r="AQC8" s="61"/>
      <c r="AQD8" s="61"/>
      <c r="AQE8" s="61"/>
      <c r="AQF8" s="61"/>
      <c r="AQG8" s="61"/>
      <c r="AQH8" s="61"/>
      <c r="AQI8" s="61"/>
      <c r="AQJ8" s="61"/>
      <c r="AQK8" s="61"/>
      <c r="AQL8" s="61"/>
      <c r="AQM8" s="61"/>
      <c r="AQN8" s="61"/>
      <c r="AQO8" s="61"/>
      <c r="AQP8" s="61"/>
      <c r="AQQ8" s="61"/>
      <c r="AQR8" s="61"/>
      <c r="AQS8" s="61"/>
      <c r="AQT8" s="61"/>
      <c r="AQU8" s="61"/>
      <c r="AQV8" s="61"/>
      <c r="AQW8" s="61"/>
      <c r="AQX8" s="61"/>
      <c r="AQY8" s="61"/>
      <c r="AQZ8" s="61"/>
      <c r="ARA8" s="61"/>
      <c r="ARB8" s="61"/>
      <c r="ARC8" s="61"/>
      <c r="ARD8" s="61"/>
      <c r="ARE8" s="61"/>
      <c r="ARF8" s="61"/>
      <c r="ARG8" s="61"/>
      <c r="ARH8" s="61"/>
      <c r="ARI8" s="61"/>
      <c r="ARJ8" s="61"/>
      <c r="ARK8" s="61"/>
      <c r="ARL8" s="61"/>
      <c r="ARM8" s="61"/>
      <c r="ARN8" s="61"/>
      <c r="ARO8" s="61"/>
      <c r="ARP8" s="61"/>
      <c r="ARQ8" s="61"/>
      <c r="ARR8" s="61"/>
      <c r="ARS8" s="61"/>
      <c r="ART8" s="61"/>
      <c r="ARU8" s="61"/>
      <c r="ARV8" s="61"/>
      <c r="ARW8" s="61"/>
      <c r="ARX8" s="61"/>
      <c r="ARY8" s="61"/>
      <c r="ARZ8" s="61"/>
      <c r="ASA8" s="61"/>
      <c r="ASB8" s="61"/>
      <c r="ASC8" s="61"/>
      <c r="ASD8" s="61"/>
      <c r="ASE8" s="61"/>
      <c r="ASF8" s="61"/>
      <c r="ASG8" s="61"/>
      <c r="ASH8" s="61"/>
      <c r="ASI8" s="61"/>
      <c r="ASJ8" s="61"/>
      <c r="ASK8" s="61"/>
      <c r="ASL8" s="61"/>
      <c r="ASM8" s="61"/>
      <c r="ASN8" s="61"/>
      <c r="ASO8" s="61"/>
      <c r="ASP8" s="61"/>
      <c r="ASQ8" s="61"/>
      <c r="ASR8" s="61"/>
      <c r="ASS8" s="61"/>
      <c r="AST8" s="61"/>
      <c r="ASU8" s="61"/>
      <c r="ASV8" s="61"/>
      <c r="ASW8" s="61"/>
      <c r="ASX8" s="61"/>
      <c r="ASY8" s="61"/>
      <c r="ASZ8" s="61"/>
      <c r="ATA8" s="61"/>
      <c r="ATB8" s="61"/>
      <c r="ATC8" s="61"/>
      <c r="ATD8" s="61"/>
      <c r="ATE8" s="61"/>
      <c r="ATF8" s="61"/>
      <c r="ATG8" s="61"/>
      <c r="ATH8" s="61"/>
      <c r="ATI8" s="61"/>
      <c r="ATJ8" s="61"/>
      <c r="ATK8" s="61"/>
      <c r="ATL8" s="61"/>
      <c r="ATM8" s="61"/>
      <c r="ATN8" s="61"/>
      <c r="ATO8" s="61"/>
      <c r="ATP8" s="61"/>
      <c r="ATQ8" s="61"/>
      <c r="ATR8" s="61"/>
      <c r="ATS8" s="61"/>
      <c r="ATT8" s="61"/>
      <c r="ATU8" s="61"/>
      <c r="ATV8" s="61"/>
      <c r="ATW8" s="61"/>
      <c r="ATX8" s="61"/>
      <c r="ATY8" s="61"/>
      <c r="ATZ8" s="61"/>
      <c r="AUA8" s="61"/>
      <c r="AUB8" s="61"/>
      <c r="AUC8" s="61"/>
      <c r="AUD8" s="61"/>
      <c r="AUE8" s="61"/>
      <c r="AUF8" s="61"/>
      <c r="AUG8" s="61"/>
      <c r="AUH8" s="61"/>
      <c r="AUI8" s="61"/>
      <c r="AUJ8" s="61"/>
      <c r="AUK8" s="61"/>
      <c r="AUL8" s="61"/>
      <c r="AUM8" s="61"/>
      <c r="AUN8" s="61"/>
      <c r="AUO8" s="61"/>
      <c r="AUP8" s="61"/>
      <c r="AUQ8" s="61"/>
      <c r="AUR8" s="61"/>
      <c r="AUS8" s="61"/>
      <c r="AUT8" s="61"/>
      <c r="AUU8" s="61"/>
      <c r="AUV8" s="61"/>
      <c r="AUW8" s="61"/>
      <c r="AUX8" s="61"/>
      <c r="AUY8" s="61"/>
      <c r="AUZ8" s="61"/>
      <c r="AVA8" s="61"/>
      <c r="AVB8" s="61"/>
      <c r="AVC8" s="61"/>
      <c r="AVD8" s="61"/>
      <c r="AVE8" s="61"/>
      <c r="AVF8" s="61"/>
      <c r="AVG8" s="61"/>
      <c r="AVH8" s="61"/>
      <c r="AVI8" s="61"/>
      <c r="AVJ8" s="61"/>
      <c r="AVK8" s="61"/>
      <c r="AVL8" s="61"/>
      <c r="AVM8" s="61"/>
      <c r="AVN8" s="61"/>
      <c r="AVO8" s="61"/>
      <c r="AVP8" s="61"/>
      <c r="AVQ8" s="61"/>
      <c r="AVR8" s="61"/>
      <c r="AVS8" s="61"/>
      <c r="AVT8" s="61"/>
      <c r="AVU8" s="61"/>
      <c r="AVV8" s="61"/>
      <c r="AVW8" s="61"/>
      <c r="AVX8" s="61"/>
      <c r="AVY8" s="61"/>
      <c r="AVZ8" s="61"/>
      <c r="AWA8" s="61"/>
      <c r="AWB8" s="61"/>
      <c r="AWC8" s="61"/>
      <c r="AWD8" s="61"/>
      <c r="AWE8" s="61"/>
      <c r="AWF8" s="61"/>
      <c r="AWG8" s="61"/>
      <c r="AWH8" s="61"/>
      <c r="AWI8" s="61"/>
      <c r="AWJ8" s="61"/>
      <c r="AWK8" s="61"/>
      <c r="AWL8" s="61"/>
      <c r="AWM8" s="61"/>
      <c r="AWN8" s="61"/>
      <c r="AWO8" s="61"/>
      <c r="AWP8" s="61"/>
      <c r="AWQ8" s="61"/>
      <c r="AWR8" s="61"/>
      <c r="AWS8" s="61"/>
      <c r="AWT8" s="61"/>
      <c r="AWU8" s="61"/>
      <c r="AWV8" s="61"/>
      <c r="AWW8" s="61"/>
      <c r="AWX8" s="61"/>
      <c r="AWY8" s="61"/>
      <c r="AWZ8" s="61"/>
      <c r="AXA8" s="61"/>
      <c r="AXB8" s="61"/>
      <c r="AXC8" s="61"/>
      <c r="AXD8" s="61"/>
      <c r="AXE8" s="61"/>
      <c r="AXF8" s="61"/>
      <c r="AXG8" s="61"/>
      <c r="AXH8" s="61"/>
      <c r="AXI8" s="61"/>
      <c r="AXJ8" s="61"/>
      <c r="AXK8" s="61"/>
      <c r="AXL8" s="61"/>
      <c r="AXM8" s="61"/>
      <c r="AXN8" s="61"/>
      <c r="AXO8" s="61"/>
      <c r="AXP8" s="61"/>
      <c r="AXQ8" s="61"/>
      <c r="AXR8" s="61"/>
      <c r="AXS8" s="61"/>
      <c r="AXT8" s="61"/>
      <c r="AXU8" s="61"/>
      <c r="AXV8" s="61"/>
      <c r="AXW8" s="61"/>
      <c r="AXX8" s="61"/>
      <c r="AXY8" s="61"/>
      <c r="AXZ8" s="61"/>
      <c r="AYA8" s="61"/>
      <c r="AYB8" s="61"/>
      <c r="AYC8" s="61"/>
      <c r="AYD8" s="61"/>
      <c r="AYE8" s="61"/>
      <c r="AYF8" s="61"/>
      <c r="AYG8" s="61"/>
      <c r="AYH8" s="61"/>
      <c r="AYI8" s="61"/>
      <c r="AYJ8" s="61"/>
      <c r="AYK8" s="61"/>
      <c r="AYL8" s="61"/>
      <c r="AYM8" s="61"/>
      <c r="AYN8" s="61"/>
      <c r="AYO8" s="61"/>
      <c r="AYP8" s="61"/>
      <c r="AYQ8" s="61"/>
      <c r="AYR8" s="61"/>
      <c r="AYS8" s="61"/>
      <c r="AYT8" s="61"/>
      <c r="AYU8" s="61"/>
      <c r="AYV8" s="61"/>
      <c r="AYW8" s="61"/>
      <c r="AYX8" s="61"/>
      <c r="AYY8" s="61"/>
      <c r="AYZ8" s="61"/>
      <c r="AZA8" s="61"/>
      <c r="AZB8" s="61"/>
      <c r="AZC8" s="61"/>
      <c r="AZD8" s="61"/>
      <c r="AZE8" s="61"/>
      <c r="AZF8" s="61"/>
      <c r="AZG8" s="61"/>
      <c r="AZH8" s="61"/>
      <c r="AZI8" s="61"/>
      <c r="AZJ8" s="61"/>
      <c r="AZK8" s="61"/>
      <c r="AZL8" s="61"/>
      <c r="AZM8" s="61"/>
      <c r="AZN8" s="61"/>
      <c r="AZO8" s="61"/>
      <c r="AZP8" s="61"/>
      <c r="AZQ8" s="61"/>
      <c r="AZR8" s="61"/>
      <c r="AZS8" s="61"/>
      <c r="AZT8" s="61"/>
      <c r="AZU8" s="61"/>
      <c r="AZV8" s="61"/>
      <c r="AZW8" s="61"/>
      <c r="AZX8" s="61"/>
      <c r="AZY8" s="61"/>
      <c r="AZZ8" s="61"/>
      <c r="BAA8" s="61"/>
      <c r="BAB8" s="61"/>
      <c r="BAC8" s="61"/>
      <c r="BAD8" s="61"/>
      <c r="BAE8" s="61"/>
      <c r="BAF8" s="61"/>
      <c r="BAG8" s="61"/>
      <c r="BAH8" s="61"/>
      <c r="BAI8" s="61"/>
      <c r="BAJ8" s="61"/>
      <c r="BAK8" s="61"/>
      <c r="BAL8" s="61"/>
      <c r="BAM8" s="61"/>
      <c r="BAN8" s="61"/>
      <c r="BAO8" s="61"/>
      <c r="BAP8" s="61"/>
      <c r="BAQ8" s="61"/>
      <c r="BAR8" s="61"/>
      <c r="BAS8" s="61"/>
      <c r="BAT8" s="61"/>
      <c r="BAU8" s="61"/>
      <c r="BAV8" s="61"/>
      <c r="BAW8" s="61"/>
      <c r="BAX8" s="61"/>
      <c r="BAY8" s="61"/>
      <c r="BAZ8" s="61"/>
      <c r="BBA8" s="61"/>
      <c r="BBB8" s="61"/>
      <c r="BBC8" s="61"/>
      <c r="BBD8" s="61"/>
      <c r="BBE8" s="61"/>
      <c r="BBF8" s="61"/>
      <c r="BBG8" s="61"/>
      <c r="BBH8" s="61"/>
      <c r="BBI8" s="61"/>
      <c r="BBJ8" s="61"/>
      <c r="BBK8" s="61"/>
      <c r="BBL8" s="61"/>
      <c r="BBM8" s="61"/>
      <c r="BBN8" s="61"/>
      <c r="BBO8" s="61"/>
      <c r="BBP8" s="61"/>
      <c r="BBQ8" s="61"/>
      <c r="BBR8" s="61"/>
      <c r="BBS8" s="61"/>
      <c r="BBT8" s="61"/>
      <c r="BBU8" s="61"/>
      <c r="BBV8" s="61"/>
      <c r="BBW8" s="61"/>
      <c r="BBX8" s="61"/>
      <c r="BBY8" s="61"/>
      <c r="BBZ8" s="61"/>
      <c r="BCA8" s="61"/>
      <c r="BCB8" s="61"/>
      <c r="BCC8" s="61"/>
      <c r="BCD8" s="61"/>
      <c r="BCE8" s="61"/>
      <c r="BCF8" s="61"/>
      <c r="BCG8" s="61"/>
      <c r="BCH8" s="61"/>
      <c r="BCI8" s="61"/>
      <c r="BCJ8" s="61"/>
      <c r="BCK8" s="61"/>
      <c r="BCL8" s="61"/>
      <c r="BCM8" s="61"/>
      <c r="BCN8" s="61"/>
      <c r="BCO8" s="61"/>
      <c r="BCP8" s="61"/>
      <c r="BCQ8" s="61"/>
      <c r="BCR8" s="61"/>
      <c r="BCS8" s="61"/>
      <c r="BCT8" s="61"/>
      <c r="BCU8" s="61"/>
      <c r="BCV8" s="61"/>
      <c r="BCW8" s="61"/>
      <c r="BCX8" s="61"/>
      <c r="BCY8" s="61"/>
      <c r="BCZ8" s="61"/>
      <c r="BDA8" s="61"/>
      <c r="BDB8" s="61"/>
      <c r="BDC8" s="61"/>
      <c r="BDD8" s="61"/>
      <c r="BDE8" s="61"/>
      <c r="BDF8" s="61"/>
      <c r="BDG8" s="61"/>
      <c r="BDH8" s="61"/>
      <c r="BDI8" s="61"/>
      <c r="BDJ8" s="61"/>
      <c r="BDK8" s="61"/>
      <c r="BDL8" s="61"/>
      <c r="BDM8" s="61"/>
      <c r="BDN8" s="61"/>
      <c r="BDO8" s="61"/>
      <c r="BDP8" s="61"/>
      <c r="BDQ8" s="61"/>
      <c r="BDR8" s="61"/>
      <c r="BDS8" s="61"/>
      <c r="BDT8" s="61"/>
      <c r="BDU8" s="61"/>
      <c r="BDV8" s="61"/>
      <c r="BDW8" s="61"/>
      <c r="BDX8" s="61"/>
      <c r="BDY8" s="61"/>
      <c r="BDZ8" s="61"/>
      <c r="BEA8" s="61"/>
      <c r="BEB8" s="61"/>
      <c r="BEC8" s="61"/>
      <c r="BED8" s="61"/>
      <c r="BEE8" s="61"/>
      <c r="BEF8" s="61"/>
      <c r="BEG8" s="61"/>
      <c r="BEH8" s="61"/>
      <c r="BEI8" s="61"/>
      <c r="BEJ8" s="61"/>
      <c r="BEK8" s="61"/>
      <c r="BEL8" s="61"/>
      <c r="BEM8" s="61"/>
      <c r="BEN8" s="61"/>
      <c r="BEO8" s="61"/>
      <c r="BEP8" s="61"/>
      <c r="BEQ8" s="61"/>
      <c r="BER8" s="61"/>
      <c r="BES8" s="61"/>
      <c r="BET8" s="61"/>
      <c r="BEU8" s="61"/>
      <c r="BEV8" s="61"/>
      <c r="BEW8" s="61"/>
      <c r="BEX8" s="61"/>
      <c r="BEY8" s="61"/>
      <c r="BEZ8" s="61"/>
      <c r="BFA8" s="61"/>
      <c r="BFB8" s="61"/>
      <c r="BFC8" s="61"/>
      <c r="BFD8" s="61"/>
      <c r="BFE8" s="61"/>
      <c r="BFF8" s="61"/>
      <c r="BFG8" s="61"/>
      <c r="BFH8" s="61"/>
      <c r="BFI8" s="61"/>
      <c r="BFJ8" s="61"/>
      <c r="BFK8" s="61"/>
      <c r="BFL8" s="61"/>
      <c r="BFM8" s="61"/>
      <c r="BFN8" s="61"/>
      <c r="BFO8" s="61"/>
      <c r="BFP8" s="61"/>
      <c r="BFQ8" s="61"/>
      <c r="BFR8" s="61"/>
      <c r="BFS8" s="61"/>
      <c r="BFT8" s="61"/>
      <c r="BFU8" s="61"/>
      <c r="BFV8" s="61"/>
      <c r="BFW8" s="61"/>
      <c r="BFX8" s="61"/>
      <c r="BFY8" s="61"/>
      <c r="BFZ8" s="61"/>
      <c r="BGA8" s="61"/>
      <c r="BGB8" s="61"/>
      <c r="BGC8" s="61"/>
      <c r="BGD8" s="61"/>
      <c r="BGE8" s="61"/>
      <c r="BGF8" s="61"/>
      <c r="BGG8" s="61"/>
      <c r="BGH8" s="61"/>
      <c r="BGI8" s="61"/>
      <c r="BGJ8" s="61"/>
      <c r="BGK8" s="61"/>
      <c r="BGL8" s="61"/>
      <c r="BGM8" s="61"/>
      <c r="BGN8" s="61"/>
      <c r="BGO8" s="61"/>
      <c r="BGP8" s="61"/>
      <c r="BGQ8" s="61"/>
      <c r="BGR8" s="61"/>
      <c r="BGS8" s="61"/>
      <c r="BGT8" s="61"/>
      <c r="BGU8" s="61"/>
      <c r="BGV8" s="61"/>
      <c r="BGW8" s="61"/>
      <c r="BGX8" s="61"/>
      <c r="BGY8" s="61"/>
      <c r="BGZ8" s="61"/>
      <c r="BHA8" s="61"/>
      <c r="BHB8" s="61"/>
      <c r="BHC8" s="61"/>
      <c r="BHD8" s="61"/>
      <c r="BHE8" s="61"/>
      <c r="BHF8" s="61"/>
      <c r="BHG8" s="61"/>
      <c r="BHH8" s="61"/>
      <c r="BHI8" s="61"/>
      <c r="BHJ8" s="61"/>
      <c r="BHK8" s="61"/>
      <c r="BHL8" s="61"/>
      <c r="BHM8" s="61"/>
      <c r="BHN8" s="61"/>
      <c r="BHO8" s="61"/>
      <c r="BHP8" s="61"/>
      <c r="BHQ8" s="61"/>
      <c r="BHR8" s="61"/>
      <c r="BHS8" s="61"/>
      <c r="BHT8" s="61"/>
      <c r="BHU8" s="61"/>
      <c r="BHV8" s="61"/>
      <c r="BHW8" s="61"/>
      <c r="BHX8" s="61"/>
      <c r="BHY8" s="61"/>
      <c r="BHZ8" s="61"/>
      <c r="BIA8" s="61"/>
      <c r="BIB8" s="61"/>
      <c r="BIC8" s="61"/>
      <c r="BID8" s="61"/>
      <c r="BIE8" s="61"/>
      <c r="BIF8" s="61"/>
      <c r="BIG8" s="61"/>
      <c r="BIH8" s="61"/>
      <c r="BII8" s="61"/>
      <c r="BIJ8" s="61"/>
      <c r="BIK8" s="61"/>
      <c r="BIL8" s="61"/>
      <c r="BIM8" s="61"/>
      <c r="BIN8" s="61"/>
      <c r="BIO8" s="61"/>
      <c r="BIP8" s="61"/>
      <c r="BIQ8" s="61"/>
      <c r="BIR8" s="61"/>
      <c r="BIS8" s="61"/>
      <c r="BIT8" s="61"/>
      <c r="BIU8" s="61"/>
      <c r="BIV8" s="61"/>
      <c r="BIW8" s="61"/>
      <c r="BIX8" s="61"/>
      <c r="BIY8" s="61"/>
      <c r="BIZ8" s="61"/>
      <c r="BJA8" s="61"/>
      <c r="BJB8" s="61"/>
      <c r="BJC8" s="61"/>
      <c r="BJD8" s="61"/>
      <c r="BJE8" s="61"/>
      <c r="BJF8" s="61"/>
      <c r="BJG8" s="61"/>
      <c r="BJH8" s="61"/>
      <c r="BJI8" s="61"/>
      <c r="BJJ8" s="61"/>
      <c r="BJK8" s="61"/>
      <c r="BJL8" s="61"/>
      <c r="BJM8" s="61"/>
      <c r="BJN8" s="61"/>
      <c r="BJO8" s="61"/>
      <c r="BJP8" s="61"/>
      <c r="BJQ8" s="61"/>
      <c r="BJR8" s="61"/>
      <c r="BJS8" s="61"/>
      <c r="BJT8" s="61"/>
      <c r="BJU8" s="61"/>
      <c r="BJV8" s="61"/>
      <c r="BJW8" s="61"/>
      <c r="BJX8" s="61"/>
      <c r="BJY8" s="61"/>
      <c r="BJZ8" s="61"/>
      <c r="BKA8" s="61"/>
      <c r="BKB8" s="61"/>
      <c r="BKC8" s="61"/>
      <c r="BKD8" s="61"/>
      <c r="BKE8" s="61"/>
      <c r="BKF8" s="61"/>
      <c r="BKG8" s="61"/>
      <c r="BKH8" s="61"/>
      <c r="BKI8" s="61"/>
      <c r="BKJ8" s="61"/>
      <c r="BKK8" s="61"/>
      <c r="BKL8" s="61"/>
      <c r="BKM8" s="61"/>
      <c r="BKN8" s="61"/>
      <c r="BKO8" s="61"/>
      <c r="BKP8" s="61"/>
      <c r="BKQ8" s="61"/>
      <c r="BKR8" s="61"/>
      <c r="BKS8" s="61"/>
      <c r="BKT8" s="61"/>
      <c r="BKU8" s="61"/>
      <c r="BKV8" s="61"/>
      <c r="BKW8" s="61"/>
      <c r="BKX8" s="61"/>
      <c r="BKY8" s="61"/>
      <c r="BKZ8" s="61"/>
      <c r="BLA8" s="61"/>
      <c r="BLB8" s="61"/>
      <c r="BLC8" s="61"/>
      <c r="BLD8" s="61"/>
      <c r="BLE8" s="61"/>
      <c r="BLF8" s="61"/>
      <c r="BLG8" s="61"/>
      <c r="BLH8" s="61"/>
      <c r="BLI8" s="61"/>
      <c r="BLJ8" s="61"/>
      <c r="BLK8" s="61"/>
      <c r="BLL8" s="61"/>
      <c r="BLM8" s="61"/>
      <c r="BLN8" s="61"/>
      <c r="BLO8" s="61"/>
      <c r="BLP8" s="61"/>
      <c r="BLQ8" s="61"/>
      <c r="BLR8" s="61"/>
      <c r="BLS8" s="61"/>
      <c r="BLT8" s="61"/>
      <c r="BLU8" s="61"/>
      <c r="BLV8" s="61"/>
      <c r="BLW8" s="61"/>
      <c r="BLX8" s="61"/>
      <c r="BLY8" s="61"/>
      <c r="BLZ8" s="61"/>
      <c r="BMA8" s="61"/>
      <c r="BMB8" s="61"/>
      <c r="BMC8" s="61"/>
      <c r="BMD8" s="61"/>
      <c r="BME8" s="61"/>
      <c r="BMF8" s="61"/>
      <c r="BMG8" s="61"/>
      <c r="BMH8" s="61"/>
      <c r="BMI8" s="61"/>
      <c r="BMJ8" s="61"/>
      <c r="BMK8" s="61"/>
      <c r="BML8" s="61"/>
      <c r="BMM8" s="61"/>
      <c r="BMN8" s="61"/>
      <c r="BMO8" s="61"/>
      <c r="BMP8" s="61"/>
      <c r="BMQ8" s="61"/>
      <c r="BMR8" s="61"/>
      <c r="BMS8" s="61"/>
      <c r="BMT8" s="61"/>
      <c r="BMU8" s="61"/>
      <c r="BMV8" s="61"/>
      <c r="BMW8" s="61"/>
      <c r="BMX8" s="61"/>
      <c r="BMY8" s="61"/>
      <c r="BMZ8" s="61"/>
      <c r="BNA8" s="61"/>
      <c r="BNB8" s="61"/>
      <c r="BNC8" s="61"/>
      <c r="BND8" s="61"/>
      <c r="BNE8" s="61"/>
      <c r="BNF8" s="61"/>
      <c r="BNG8" s="61"/>
      <c r="BNH8" s="61"/>
      <c r="BNI8" s="61"/>
      <c r="BNJ8" s="61"/>
      <c r="BNK8" s="61"/>
      <c r="BNL8" s="61"/>
      <c r="BNM8" s="61"/>
      <c r="BNN8" s="61"/>
      <c r="BNO8" s="61"/>
      <c r="BNP8" s="61"/>
      <c r="BNQ8" s="61"/>
      <c r="BNR8" s="61"/>
      <c r="BNS8" s="61"/>
      <c r="BNT8" s="61"/>
      <c r="BNU8" s="61"/>
      <c r="BNV8" s="61"/>
      <c r="BNW8" s="61"/>
      <c r="BNX8" s="61"/>
      <c r="BNY8" s="61"/>
      <c r="BNZ8" s="61"/>
      <c r="BOA8" s="61"/>
      <c r="BOB8" s="61"/>
      <c r="BOC8" s="61"/>
      <c r="BOD8" s="61"/>
      <c r="BOE8" s="61"/>
      <c r="BOF8" s="61"/>
      <c r="BOG8" s="61"/>
      <c r="BOH8" s="61"/>
      <c r="BOI8" s="61"/>
      <c r="BOJ8" s="61"/>
      <c r="BOK8" s="61"/>
      <c r="BOL8" s="61"/>
      <c r="BOM8" s="61"/>
      <c r="BON8" s="61"/>
      <c r="BOO8" s="61"/>
      <c r="BOP8" s="61"/>
      <c r="BOQ8" s="61"/>
      <c r="BOR8" s="61"/>
      <c r="BOS8" s="61"/>
      <c r="BOT8" s="61"/>
      <c r="BOU8" s="61"/>
      <c r="BOV8" s="61"/>
      <c r="BOW8" s="61"/>
      <c r="BOX8" s="61"/>
      <c r="BOY8" s="61"/>
      <c r="BOZ8" s="61"/>
      <c r="BPA8" s="61"/>
      <c r="BPB8" s="61"/>
      <c r="BPC8" s="61"/>
      <c r="BPD8" s="61"/>
      <c r="BPE8" s="61"/>
      <c r="BPF8" s="61"/>
      <c r="BPG8" s="61"/>
      <c r="BPH8" s="61"/>
      <c r="BPI8" s="61"/>
      <c r="BPJ8" s="61"/>
      <c r="BPK8" s="61"/>
      <c r="BPL8" s="61"/>
      <c r="BPM8" s="61"/>
      <c r="BPN8" s="61"/>
      <c r="BPO8" s="61"/>
      <c r="BPP8" s="61"/>
      <c r="BPQ8" s="61"/>
      <c r="BPR8" s="61"/>
      <c r="BPS8" s="61"/>
      <c r="BPT8" s="61"/>
      <c r="BPU8" s="61"/>
      <c r="BPV8" s="61"/>
      <c r="BPW8" s="61"/>
      <c r="BPX8" s="61"/>
      <c r="BPY8" s="61"/>
      <c r="BPZ8" s="61"/>
      <c r="BQA8" s="61"/>
      <c r="BQB8" s="61"/>
      <c r="BQC8" s="61"/>
      <c r="BQD8" s="61"/>
      <c r="BQE8" s="61"/>
      <c r="BQF8" s="61"/>
      <c r="BQG8" s="61"/>
      <c r="BQH8" s="61"/>
      <c r="BQI8" s="61"/>
      <c r="BQJ8" s="61"/>
      <c r="BQK8" s="61"/>
      <c r="BQL8" s="61"/>
      <c r="BQM8" s="61"/>
      <c r="BQN8" s="61"/>
      <c r="BQO8" s="61"/>
      <c r="BQP8" s="61"/>
      <c r="BQQ8" s="61"/>
      <c r="BQR8" s="61"/>
      <c r="BQS8" s="61"/>
      <c r="BQT8" s="61"/>
      <c r="BQU8" s="61"/>
      <c r="BQV8" s="61"/>
      <c r="BQW8" s="61"/>
      <c r="BQX8" s="61"/>
      <c r="BQY8" s="61"/>
      <c r="BQZ8" s="61"/>
      <c r="BRA8" s="61"/>
      <c r="BRB8" s="61"/>
      <c r="BRC8" s="61"/>
      <c r="BRD8" s="61"/>
      <c r="BRE8" s="61"/>
      <c r="BRF8" s="61"/>
      <c r="BRG8" s="61"/>
      <c r="BRH8" s="61"/>
      <c r="BRI8" s="61"/>
      <c r="BRJ8" s="61"/>
      <c r="BRK8" s="61"/>
      <c r="BRL8" s="61"/>
      <c r="BRM8" s="61"/>
      <c r="BRN8" s="61"/>
      <c r="BRO8" s="61"/>
      <c r="BRP8" s="61"/>
      <c r="BRQ8" s="61"/>
      <c r="BRR8" s="61"/>
      <c r="BRS8" s="61"/>
      <c r="BRT8" s="61"/>
      <c r="BRU8" s="61"/>
      <c r="BRV8" s="61"/>
      <c r="BRW8" s="61"/>
      <c r="BRX8" s="61"/>
      <c r="BRY8" s="61"/>
      <c r="BRZ8" s="61"/>
      <c r="BSA8" s="61"/>
      <c r="BSB8" s="61"/>
      <c r="BSC8" s="61"/>
      <c r="BSD8" s="61"/>
      <c r="BSE8" s="61"/>
      <c r="BSF8" s="61"/>
      <c r="BSG8" s="61"/>
      <c r="BSH8" s="61"/>
      <c r="BSI8" s="61"/>
      <c r="BSJ8" s="61"/>
      <c r="BSK8" s="61"/>
      <c r="BSL8" s="61"/>
      <c r="BSM8" s="61"/>
      <c r="BSN8" s="61"/>
      <c r="BSO8" s="61"/>
      <c r="BSP8" s="61"/>
      <c r="BSQ8" s="61"/>
      <c r="BSR8" s="61"/>
      <c r="BSS8" s="61"/>
      <c r="BST8" s="61"/>
      <c r="BSU8" s="61"/>
      <c r="BSV8" s="61"/>
      <c r="BSW8" s="61"/>
      <c r="BSX8" s="61"/>
      <c r="BSY8" s="61"/>
      <c r="BSZ8" s="61"/>
      <c r="BTA8" s="61"/>
      <c r="BTB8" s="61"/>
      <c r="BTC8" s="61"/>
      <c r="BTD8" s="61"/>
      <c r="BTE8" s="61"/>
      <c r="BTF8" s="61"/>
      <c r="BTG8" s="61"/>
      <c r="BTH8" s="61"/>
      <c r="BTI8" s="61"/>
      <c r="BTJ8" s="61"/>
      <c r="BTK8" s="61"/>
      <c r="BTL8" s="61"/>
      <c r="BTM8" s="61"/>
      <c r="BTN8" s="61"/>
      <c r="BTO8" s="61"/>
      <c r="BTP8" s="61"/>
      <c r="BTQ8" s="61"/>
      <c r="BTR8" s="61"/>
      <c r="BTS8" s="61"/>
      <c r="BTT8" s="61"/>
      <c r="BTU8" s="61"/>
      <c r="BTV8" s="61"/>
      <c r="BTW8" s="61"/>
      <c r="BTX8" s="61"/>
      <c r="BTY8" s="61"/>
      <c r="BTZ8" s="61"/>
      <c r="BUA8" s="61"/>
      <c r="BUB8" s="61"/>
      <c r="BUC8" s="61"/>
      <c r="BUD8" s="61"/>
      <c r="BUE8" s="61"/>
      <c r="BUF8" s="61"/>
      <c r="BUG8" s="61"/>
      <c r="BUH8" s="61"/>
      <c r="BUI8" s="61"/>
      <c r="BUJ8" s="61"/>
      <c r="BUK8" s="61"/>
      <c r="BUL8" s="61"/>
      <c r="BUM8" s="61"/>
      <c r="BUN8" s="61"/>
      <c r="BUO8" s="61"/>
      <c r="BUP8" s="61"/>
      <c r="BUQ8" s="61"/>
      <c r="BUR8" s="61"/>
      <c r="BUS8" s="61"/>
      <c r="BUT8" s="61"/>
      <c r="BUU8" s="61"/>
      <c r="BUV8" s="61"/>
      <c r="BUW8" s="61"/>
      <c r="BUX8" s="61"/>
      <c r="BUY8" s="61"/>
      <c r="BUZ8" s="61"/>
      <c r="BVA8" s="61"/>
      <c r="BVB8" s="61"/>
      <c r="BVC8" s="61"/>
      <c r="BVD8" s="61"/>
      <c r="BVE8" s="61"/>
      <c r="BVF8" s="61"/>
      <c r="BVG8" s="61"/>
      <c r="BVH8" s="61"/>
      <c r="BVI8" s="61"/>
      <c r="BVJ8" s="61"/>
      <c r="BVK8" s="61"/>
      <c r="BVL8" s="61"/>
      <c r="BVM8" s="61"/>
      <c r="BVN8" s="61"/>
      <c r="BVO8" s="61"/>
      <c r="BVP8" s="61"/>
      <c r="BVQ8" s="61"/>
      <c r="BVR8" s="61"/>
      <c r="BVS8" s="61"/>
      <c r="BVT8" s="61"/>
      <c r="BVU8" s="61"/>
      <c r="BVV8" s="61"/>
      <c r="BVW8" s="61"/>
      <c r="BVX8" s="61"/>
      <c r="BVY8" s="61"/>
      <c r="BVZ8" s="61"/>
      <c r="BWA8" s="61"/>
      <c r="BWB8" s="61"/>
      <c r="BWC8" s="61"/>
      <c r="BWD8" s="61"/>
      <c r="BWE8" s="61"/>
      <c r="BWF8" s="61"/>
      <c r="BWG8" s="61"/>
      <c r="BWH8" s="61"/>
      <c r="BWI8" s="61"/>
      <c r="BWJ8" s="61"/>
      <c r="BWK8" s="61"/>
      <c r="BWL8" s="61"/>
      <c r="BWM8" s="61"/>
      <c r="BWN8" s="61"/>
      <c r="BWO8" s="61"/>
      <c r="BWP8" s="61"/>
      <c r="BWQ8" s="61"/>
      <c r="BWR8" s="61"/>
      <c r="BWS8" s="61"/>
      <c r="BWT8" s="61"/>
      <c r="BWU8" s="61"/>
      <c r="BWV8" s="61"/>
      <c r="BWW8" s="61"/>
      <c r="BWX8" s="61"/>
      <c r="BWY8" s="61"/>
      <c r="BWZ8" s="61"/>
      <c r="BXA8" s="61"/>
      <c r="BXB8" s="61"/>
      <c r="BXC8" s="61"/>
      <c r="BXD8" s="61"/>
      <c r="BXE8" s="61"/>
      <c r="BXF8" s="61"/>
      <c r="BXG8" s="61"/>
      <c r="BXH8" s="61"/>
      <c r="BXI8" s="61"/>
      <c r="BXJ8" s="61"/>
      <c r="BXK8" s="61"/>
      <c r="BXL8" s="61"/>
      <c r="BXM8" s="61"/>
      <c r="BXN8" s="61"/>
      <c r="BXO8" s="61"/>
      <c r="BXP8" s="61"/>
      <c r="BXQ8" s="61"/>
      <c r="BXR8" s="61"/>
      <c r="BXS8" s="61"/>
      <c r="BXT8" s="61"/>
      <c r="BXU8" s="61"/>
      <c r="BXV8" s="61"/>
      <c r="BXW8" s="61"/>
      <c r="BXX8" s="61"/>
      <c r="BXY8" s="61"/>
      <c r="BXZ8" s="61"/>
      <c r="BYA8" s="61"/>
      <c r="BYB8" s="61"/>
      <c r="BYC8" s="61"/>
      <c r="BYD8" s="61"/>
      <c r="BYE8" s="61"/>
      <c r="BYF8" s="61"/>
      <c r="BYG8" s="61"/>
      <c r="BYH8" s="61"/>
      <c r="BYI8" s="61"/>
      <c r="BYJ8" s="61"/>
      <c r="BYK8" s="61"/>
      <c r="BYL8" s="61"/>
      <c r="BYM8" s="61"/>
      <c r="BYN8" s="61"/>
      <c r="BYO8" s="61"/>
      <c r="BYP8" s="61"/>
      <c r="BYQ8" s="61"/>
      <c r="BYR8" s="61"/>
      <c r="BYS8" s="61"/>
      <c r="BYT8" s="61"/>
      <c r="BYU8" s="61"/>
      <c r="BYV8" s="61"/>
      <c r="BYW8" s="61"/>
      <c r="BYX8" s="61"/>
      <c r="BYY8" s="61"/>
      <c r="BYZ8" s="61"/>
      <c r="BZA8" s="61"/>
      <c r="BZB8" s="61"/>
      <c r="BZC8" s="61"/>
      <c r="BZD8" s="61"/>
      <c r="BZE8" s="61"/>
      <c r="BZF8" s="61"/>
      <c r="BZG8" s="61"/>
      <c r="BZH8" s="61"/>
      <c r="BZI8" s="61"/>
      <c r="BZJ8" s="61"/>
      <c r="BZK8" s="61"/>
      <c r="BZL8" s="61"/>
      <c r="BZM8" s="61"/>
      <c r="BZN8" s="61"/>
      <c r="BZO8" s="61"/>
      <c r="BZP8" s="61"/>
      <c r="BZQ8" s="61"/>
      <c r="BZR8" s="61"/>
      <c r="BZS8" s="61"/>
      <c r="BZT8" s="61"/>
      <c r="BZU8" s="61"/>
      <c r="BZV8" s="61"/>
      <c r="BZW8" s="61"/>
      <c r="BZX8" s="61"/>
      <c r="BZY8" s="61"/>
      <c r="BZZ8" s="61"/>
      <c r="CAA8" s="61"/>
      <c r="CAB8" s="61"/>
      <c r="CAC8" s="61"/>
      <c r="CAD8" s="61"/>
      <c r="CAE8" s="61"/>
      <c r="CAF8" s="61"/>
      <c r="CAG8" s="61"/>
      <c r="CAH8" s="61"/>
      <c r="CAI8" s="61"/>
      <c r="CAJ8" s="61"/>
      <c r="CAK8" s="61"/>
      <c r="CAL8" s="61"/>
      <c r="CAM8" s="61"/>
      <c r="CAN8" s="61"/>
      <c r="CAO8" s="61"/>
      <c r="CAP8" s="61"/>
      <c r="CAQ8" s="61"/>
      <c r="CAR8" s="61"/>
      <c r="CAS8" s="61"/>
      <c r="CAT8" s="61"/>
      <c r="CAU8" s="61"/>
      <c r="CAV8" s="61"/>
      <c r="CAW8" s="61"/>
      <c r="CAX8" s="61"/>
      <c r="CAY8" s="61"/>
      <c r="CAZ8" s="61"/>
      <c r="CBA8" s="61"/>
      <c r="CBB8" s="61"/>
      <c r="CBC8" s="61"/>
      <c r="CBD8" s="61"/>
      <c r="CBE8" s="61"/>
      <c r="CBF8" s="61"/>
      <c r="CBG8" s="61"/>
      <c r="CBH8" s="61"/>
      <c r="CBI8" s="61"/>
      <c r="CBJ8" s="61"/>
      <c r="CBK8" s="61"/>
      <c r="CBL8" s="61"/>
      <c r="CBM8" s="61"/>
      <c r="CBN8" s="61"/>
      <c r="CBO8" s="61"/>
      <c r="CBP8" s="61"/>
      <c r="CBQ8" s="61"/>
      <c r="CBR8" s="61"/>
      <c r="CBS8" s="61"/>
      <c r="CBT8" s="61"/>
      <c r="CBU8" s="61"/>
      <c r="CBV8" s="61"/>
      <c r="CBW8" s="61"/>
      <c r="CBX8" s="61"/>
      <c r="CBY8" s="61"/>
      <c r="CBZ8" s="61"/>
      <c r="CCA8" s="61"/>
      <c r="CCB8" s="61"/>
      <c r="CCC8" s="61"/>
      <c r="CCD8" s="61"/>
      <c r="CCE8" s="61"/>
      <c r="CCF8" s="61"/>
      <c r="CCG8" s="61"/>
      <c r="CCH8" s="61"/>
      <c r="CCI8" s="61"/>
      <c r="CCJ8" s="61"/>
      <c r="CCK8" s="61"/>
      <c r="CCL8" s="61"/>
      <c r="CCM8" s="61"/>
      <c r="CCN8" s="61"/>
      <c r="CCO8" s="61"/>
      <c r="CCP8" s="61"/>
      <c r="CCQ8" s="61"/>
      <c r="CCR8" s="61"/>
      <c r="CCS8" s="61"/>
      <c r="CCT8" s="61"/>
      <c r="CCU8" s="61"/>
      <c r="CCV8" s="61"/>
      <c r="CCW8" s="61"/>
      <c r="CCX8" s="61"/>
      <c r="CCY8" s="61"/>
      <c r="CCZ8" s="61"/>
      <c r="CDA8" s="61"/>
      <c r="CDB8" s="61"/>
      <c r="CDC8" s="61"/>
      <c r="CDD8" s="61"/>
      <c r="CDE8" s="61"/>
      <c r="CDF8" s="61"/>
      <c r="CDG8" s="61"/>
      <c r="CDH8" s="61"/>
      <c r="CDI8" s="61"/>
      <c r="CDJ8" s="61"/>
      <c r="CDK8" s="61"/>
      <c r="CDL8" s="61"/>
      <c r="CDM8" s="61"/>
      <c r="CDN8" s="61"/>
      <c r="CDO8" s="61"/>
      <c r="CDP8" s="61"/>
      <c r="CDQ8" s="61"/>
      <c r="CDR8" s="61"/>
      <c r="CDS8" s="61"/>
      <c r="CDT8" s="61"/>
      <c r="CDU8" s="61"/>
      <c r="CDV8" s="61"/>
      <c r="CDW8" s="61"/>
      <c r="CDX8" s="61"/>
      <c r="CDY8" s="61"/>
      <c r="CDZ8" s="61"/>
      <c r="CEA8" s="61"/>
      <c r="CEB8" s="61"/>
      <c r="CEC8" s="61"/>
      <c r="CED8" s="61"/>
      <c r="CEE8" s="61"/>
      <c r="CEF8" s="61"/>
      <c r="CEG8" s="61"/>
      <c r="CEH8" s="61"/>
      <c r="CEI8" s="61"/>
      <c r="CEJ8" s="61"/>
      <c r="CEK8" s="61"/>
      <c r="CEL8" s="61"/>
      <c r="CEM8" s="61"/>
      <c r="CEN8" s="61"/>
      <c r="CEO8" s="61"/>
      <c r="CEP8" s="61"/>
      <c r="CEQ8" s="61"/>
      <c r="CER8" s="61"/>
      <c r="CES8" s="61"/>
      <c r="CET8" s="61"/>
      <c r="CEU8" s="61"/>
      <c r="CEV8" s="61"/>
      <c r="CEW8" s="61"/>
      <c r="CEX8" s="61"/>
      <c r="CEY8" s="61"/>
      <c r="CEZ8" s="61"/>
      <c r="CFA8" s="61"/>
      <c r="CFB8" s="61"/>
      <c r="CFC8" s="61"/>
      <c r="CFD8" s="61"/>
      <c r="CFE8" s="61"/>
      <c r="CFF8" s="61"/>
      <c r="CFG8" s="61"/>
      <c r="CFH8" s="61"/>
      <c r="CFI8" s="61"/>
      <c r="CFJ8" s="61"/>
      <c r="CFK8" s="61"/>
      <c r="CFL8" s="61"/>
      <c r="CFM8" s="61"/>
      <c r="CFN8" s="61"/>
      <c r="CFO8" s="61"/>
      <c r="CFP8" s="61"/>
      <c r="CFQ8" s="61"/>
      <c r="CFR8" s="61"/>
      <c r="CFS8" s="61"/>
      <c r="CFT8" s="61"/>
      <c r="CFU8" s="61"/>
      <c r="CFV8" s="61"/>
      <c r="CFW8" s="61"/>
      <c r="CFX8" s="61"/>
      <c r="CFY8" s="61"/>
      <c r="CFZ8" s="61"/>
      <c r="CGA8" s="61"/>
      <c r="CGB8" s="61"/>
      <c r="CGC8" s="61"/>
      <c r="CGD8" s="61"/>
      <c r="CGE8" s="61"/>
      <c r="CGF8" s="61"/>
      <c r="CGG8" s="61"/>
      <c r="CGH8" s="61"/>
      <c r="CGI8" s="61"/>
      <c r="CGJ8" s="61"/>
      <c r="CGK8" s="61"/>
      <c r="CGL8" s="61"/>
      <c r="CGM8" s="61"/>
      <c r="CGN8" s="61"/>
      <c r="CGO8" s="61"/>
      <c r="CGP8" s="61"/>
      <c r="CGQ8" s="61"/>
      <c r="CGR8" s="61"/>
      <c r="CGS8" s="61"/>
      <c r="CGT8" s="61"/>
      <c r="CGU8" s="61"/>
      <c r="CGV8" s="61"/>
      <c r="CGW8" s="61"/>
      <c r="CGX8" s="61"/>
      <c r="CGY8" s="61"/>
      <c r="CGZ8" s="61"/>
      <c r="CHA8" s="61"/>
      <c r="CHB8" s="61"/>
      <c r="CHC8" s="61"/>
      <c r="CHD8" s="61"/>
      <c r="CHE8" s="61"/>
      <c r="CHF8" s="61"/>
      <c r="CHG8" s="61"/>
      <c r="CHH8" s="61"/>
      <c r="CHI8" s="61"/>
      <c r="CHJ8" s="61"/>
      <c r="CHK8" s="61"/>
      <c r="CHL8" s="61"/>
      <c r="CHM8" s="61"/>
      <c r="CHN8" s="61"/>
      <c r="CHO8" s="61"/>
      <c r="CHP8" s="61"/>
      <c r="CHQ8" s="61"/>
      <c r="CHR8" s="61"/>
      <c r="CHS8" s="61"/>
      <c r="CHT8" s="61"/>
      <c r="CHU8" s="61"/>
      <c r="CHV8" s="61"/>
      <c r="CHW8" s="61"/>
      <c r="CHX8" s="61"/>
      <c r="CHY8" s="61"/>
      <c r="CHZ8" s="61"/>
      <c r="CIA8" s="61"/>
      <c r="CIB8" s="61"/>
      <c r="CIC8" s="61"/>
      <c r="CID8" s="61"/>
      <c r="CIE8" s="61"/>
      <c r="CIF8" s="61"/>
      <c r="CIG8" s="61"/>
      <c r="CIH8" s="61"/>
      <c r="CII8" s="61"/>
      <c r="CIJ8" s="61"/>
      <c r="CIK8" s="61"/>
      <c r="CIL8" s="61"/>
      <c r="CIM8" s="61"/>
      <c r="CIN8" s="61"/>
      <c r="CIO8" s="61"/>
      <c r="CIP8" s="61"/>
      <c r="CIQ8" s="61"/>
      <c r="CIR8" s="61"/>
      <c r="CIS8" s="61"/>
      <c r="CIT8" s="61"/>
      <c r="CIU8" s="61"/>
      <c r="CIV8" s="61"/>
      <c r="CIW8" s="61"/>
      <c r="CIX8" s="61"/>
      <c r="CIY8" s="61"/>
      <c r="CIZ8" s="61"/>
      <c r="CJA8" s="61"/>
      <c r="CJB8" s="61"/>
      <c r="CJC8" s="61"/>
      <c r="CJD8" s="61"/>
      <c r="CJE8" s="61"/>
      <c r="CJF8" s="61"/>
      <c r="CJG8" s="61"/>
      <c r="CJH8" s="61"/>
      <c r="CJI8" s="61"/>
      <c r="CJJ8" s="61"/>
      <c r="CJK8" s="61"/>
      <c r="CJL8" s="61"/>
      <c r="CJM8" s="61"/>
      <c r="CJN8" s="61"/>
      <c r="CJO8" s="61"/>
      <c r="CJP8" s="61"/>
      <c r="CJQ8" s="61"/>
      <c r="CJR8" s="61"/>
      <c r="CJS8" s="61"/>
      <c r="CJT8" s="61"/>
      <c r="CJU8" s="61"/>
      <c r="CJV8" s="61"/>
      <c r="CJW8" s="61"/>
      <c r="CJX8" s="61"/>
      <c r="CJY8" s="61"/>
      <c r="CJZ8" s="61"/>
      <c r="CKA8" s="61"/>
      <c r="CKB8" s="61"/>
      <c r="CKC8" s="61"/>
      <c r="CKD8" s="61"/>
      <c r="CKE8" s="61"/>
      <c r="CKF8" s="61"/>
      <c r="CKG8" s="61"/>
      <c r="CKH8" s="61"/>
      <c r="CKI8" s="61"/>
      <c r="CKJ8" s="61"/>
      <c r="CKK8" s="61"/>
      <c r="CKL8" s="61"/>
      <c r="CKM8" s="61"/>
      <c r="CKN8" s="61"/>
      <c r="CKO8" s="61"/>
      <c r="CKP8" s="61"/>
      <c r="CKQ8" s="61"/>
      <c r="CKR8" s="61"/>
      <c r="CKS8" s="61"/>
      <c r="CKT8" s="61"/>
      <c r="CKU8" s="61"/>
      <c r="CKV8" s="61"/>
      <c r="CKW8" s="61"/>
      <c r="CKX8" s="61"/>
      <c r="CKY8" s="61"/>
      <c r="CKZ8" s="61"/>
      <c r="CLA8" s="61"/>
      <c r="CLB8" s="61"/>
      <c r="CLC8" s="61"/>
      <c r="CLD8" s="61"/>
      <c r="CLE8" s="61"/>
      <c r="CLF8" s="61"/>
      <c r="CLG8" s="61"/>
      <c r="CLH8" s="61"/>
      <c r="CLI8" s="61"/>
      <c r="CLJ8" s="61"/>
      <c r="CLK8" s="61"/>
      <c r="CLL8" s="61"/>
      <c r="CLM8" s="61"/>
      <c r="CLN8" s="61"/>
      <c r="CLO8" s="61"/>
      <c r="CLP8" s="61"/>
      <c r="CLQ8" s="61"/>
      <c r="CLR8" s="61"/>
      <c r="CLS8" s="61"/>
      <c r="CLT8" s="61"/>
      <c r="CLU8" s="61"/>
      <c r="CLV8" s="61"/>
      <c r="CLW8" s="61"/>
      <c r="CLX8" s="61"/>
      <c r="CLY8" s="61"/>
      <c r="CLZ8" s="61"/>
      <c r="CMA8" s="61"/>
      <c r="CMB8" s="61"/>
      <c r="CMC8" s="61"/>
      <c r="CMD8" s="61"/>
      <c r="CME8" s="61"/>
      <c r="CMF8" s="61"/>
      <c r="CMG8" s="61"/>
      <c r="CMH8" s="61"/>
      <c r="CMI8" s="61"/>
      <c r="CMJ8" s="61"/>
      <c r="CMK8" s="61"/>
      <c r="CML8" s="61"/>
      <c r="CMM8" s="61"/>
      <c r="CMN8" s="61"/>
      <c r="CMO8" s="61"/>
      <c r="CMP8" s="61"/>
      <c r="CMQ8" s="61"/>
      <c r="CMR8" s="61"/>
      <c r="CMS8" s="61"/>
      <c r="CMT8" s="61"/>
      <c r="CMU8" s="61"/>
      <c r="CMV8" s="61"/>
      <c r="CMW8" s="61"/>
      <c r="CMX8" s="61"/>
      <c r="CMY8" s="61"/>
      <c r="CMZ8" s="61"/>
      <c r="CNA8" s="61"/>
      <c r="CNB8" s="61"/>
      <c r="CNC8" s="61"/>
      <c r="CND8" s="61"/>
      <c r="CNE8" s="61"/>
      <c r="CNF8" s="61"/>
      <c r="CNG8" s="61"/>
      <c r="CNH8" s="61"/>
      <c r="CNI8" s="61"/>
      <c r="CNJ8" s="61"/>
      <c r="CNK8" s="61"/>
      <c r="CNL8" s="61"/>
      <c r="CNM8" s="61"/>
      <c r="CNN8" s="61"/>
      <c r="CNO8" s="61"/>
      <c r="CNP8" s="61"/>
      <c r="CNQ8" s="61"/>
      <c r="CNR8" s="61"/>
      <c r="CNS8" s="61"/>
      <c r="CNT8" s="61"/>
      <c r="CNU8" s="61"/>
      <c r="CNV8" s="61"/>
      <c r="CNW8" s="61"/>
      <c r="CNX8" s="61"/>
      <c r="CNY8" s="61"/>
      <c r="CNZ8" s="61"/>
      <c r="COA8" s="61"/>
      <c r="COB8" s="61"/>
      <c r="COC8" s="61"/>
      <c r="COD8" s="61"/>
      <c r="COE8" s="61"/>
      <c r="COF8" s="61"/>
      <c r="COG8" s="61"/>
      <c r="COH8" s="61"/>
      <c r="COI8" s="61"/>
      <c r="COJ8" s="61"/>
      <c r="COK8" s="61"/>
      <c r="COL8" s="61"/>
      <c r="COM8" s="61"/>
      <c r="CON8" s="61"/>
      <c r="COO8" s="61"/>
      <c r="COP8" s="61"/>
      <c r="COQ8" s="61"/>
      <c r="COR8" s="61"/>
      <c r="COS8" s="61"/>
      <c r="COT8" s="61"/>
      <c r="COU8" s="61"/>
      <c r="COV8" s="61"/>
      <c r="COW8" s="61"/>
      <c r="COX8" s="61"/>
      <c r="COY8" s="61"/>
      <c r="COZ8" s="61"/>
      <c r="CPA8" s="61"/>
      <c r="CPB8" s="61"/>
      <c r="CPC8" s="61"/>
      <c r="CPD8" s="61"/>
      <c r="CPE8" s="61"/>
      <c r="CPF8" s="61"/>
      <c r="CPG8" s="61"/>
      <c r="CPH8" s="61"/>
      <c r="CPI8" s="61"/>
      <c r="CPJ8" s="61"/>
      <c r="CPK8" s="61"/>
      <c r="CPL8" s="61"/>
      <c r="CPM8" s="61"/>
      <c r="CPN8" s="61"/>
      <c r="CPO8" s="61"/>
      <c r="CPP8" s="61"/>
      <c r="CPQ8" s="61"/>
      <c r="CPR8" s="61"/>
      <c r="CPS8" s="61"/>
      <c r="CPT8" s="61"/>
      <c r="CPU8" s="61"/>
      <c r="CPV8" s="61"/>
      <c r="CPW8" s="61"/>
      <c r="CPX8" s="61"/>
      <c r="CPY8" s="61"/>
      <c r="CPZ8" s="61"/>
      <c r="CQA8" s="61"/>
      <c r="CQB8" s="61"/>
      <c r="CQC8" s="61"/>
      <c r="CQD8" s="61"/>
      <c r="CQE8" s="61"/>
      <c r="CQF8" s="61"/>
      <c r="CQG8" s="61"/>
      <c r="CQH8" s="61"/>
      <c r="CQI8" s="61"/>
      <c r="CQJ8" s="61"/>
      <c r="CQK8" s="61"/>
      <c r="CQL8" s="61"/>
      <c r="CQM8" s="61"/>
      <c r="CQN8" s="61"/>
      <c r="CQO8" s="61"/>
      <c r="CQP8" s="61"/>
      <c r="CQQ8" s="61"/>
      <c r="CQR8" s="61"/>
      <c r="CQS8" s="61"/>
      <c r="CQT8" s="61"/>
      <c r="CQU8" s="61"/>
      <c r="CQV8" s="61"/>
      <c r="CQW8" s="61"/>
      <c r="CQX8" s="61"/>
      <c r="CQY8" s="61"/>
      <c r="CQZ8" s="61"/>
      <c r="CRA8" s="61"/>
      <c r="CRB8" s="61"/>
      <c r="CRC8" s="61"/>
      <c r="CRD8" s="61"/>
      <c r="CRE8" s="61"/>
      <c r="CRF8" s="61"/>
      <c r="CRG8" s="61"/>
      <c r="CRH8" s="61"/>
      <c r="CRI8" s="61"/>
      <c r="CRJ8" s="61"/>
      <c r="CRK8" s="61"/>
      <c r="CRL8" s="61"/>
      <c r="CRM8" s="61"/>
      <c r="CRN8" s="61"/>
      <c r="CRO8" s="61"/>
      <c r="CRP8" s="61"/>
      <c r="CRQ8" s="61"/>
      <c r="CRR8" s="61"/>
      <c r="CRS8" s="61"/>
      <c r="CRT8" s="61"/>
      <c r="CRU8" s="61"/>
      <c r="CRV8" s="61"/>
      <c r="CRW8" s="61"/>
      <c r="CRX8" s="61"/>
      <c r="CRY8" s="61"/>
      <c r="CRZ8" s="61"/>
      <c r="CSA8" s="61"/>
      <c r="CSB8" s="61"/>
      <c r="CSC8" s="61"/>
      <c r="CSD8" s="61"/>
      <c r="CSE8" s="61"/>
      <c r="CSF8" s="61"/>
      <c r="CSG8" s="61"/>
      <c r="CSH8" s="61"/>
      <c r="CSI8" s="61"/>
      <c r="CSJ8" s="61"/>
      <c r="CSK8" s="61"/>
      <c r="CSL8" s="61"/>
      <c r="CSM8" s="61"/>
      <c r="CSN8" s="61"/>
      <c r="CSO8" s="61"/>
      <c r="CSP8" s="61"/>
      <c r="CSQ8" s="61"/>
      <c r="CSR8" s="61"/>
      <c r="CSS8" s="61"/>
      <c r="CST8" s="61"/>
      <c r="CSU8" s="61"/>
      <c r="CSV8" s="61"/>
      <c r="CSW8" s="61"/>
      <c r="CSX8" s="61"/>
      <c r="CSY8" s="61"/>
      <c r="CSZ8" s="61"/>
      <c r="CTA8" s="61"/>
      <c r="CTB8" s="61"/>
      <c r="CTC8" s="61"/>
      <c r="CTD8" s="61"/>
      <c r="CTE8" s="61"/>
      <c r="CTF8" s="61"/>
      <c r="CTG8" s="61"/>
      <c r="CTH8" s="61"/>
      <c r="CTI8" s="61"/>
      <c r="CTJ8" s="61"/>
      <c r="CTK8" s="61"/>
      <c r="CTL8" s="61"/>
      <c r="CTM8" s="61"/>
      <c r="CTN8" s="61"/>
      <c r="CTO8" s="61"/>
      <c r="CTP8" s="61"/>
      <c r="CTQ8" s="61"/>
      <c r="CTR8" s="61"/>
      <c r="CTS8" s="61"/>
      <c r="CTT8" s="61"/>
      <c r="CTU8" s="61"/>
      <c r="CTV8" s="61"/>
      <c r="CTW8" s="61"/>
      <c r="CTX8" s="61"/>
      <c r="CTY8" s="61"/>
      <c r="CTZ8" s="61"/>
      <c r="CUA8" s="61"/>
      <c r="CUB8" s="61"/>
      <c r="CUC8" s="61"/>
      <c r="CUD8" s="61"/>
      <c r="CUE8" s="61"/>
      <c r="CUF8" s="61"/>
      <c r="CUG8" s="61"/>
      <c r="CUH8" s="61"/>
      <c r="CUI8" s="61"/>
      <c r="CUJ8" s="61"/>
      <c r="CUK8" s="61"/>
      <c r="CUL8" s="61"/>
      <c r="CUM8" s="61"/>
      <c r="CUN8" s="61"/>
      <c r="CUO8" s="61"/>
      <c r="CUP8" s="61"/>
      <c r="CUQ8" s="61"/>
      <c r="CUR8" s="61"/>
      <c r="CUS8" s="61"/>
      <c r="CUT8" s="61"/>
      <c r="CUU8" s="61"/>
      <c r="CUV8" s="61"/>
      <c r="CUW8" s="61"/>
      <c r="CUX8" s="61"/>
      <c r="CUY8" s="61"/>
      <c r="CUZ8" s="61"/>
      <c r="CVA8" s="61"/>
      <c r="CVB8" s="61"/>
      <c r="CVC8" s="61"/>
      <c r="CVD8" s="61"/>
      <c r="CVE8" s="61"/>
      <c r="CVF8" s="61"/>
      <c r="CVG8" s="61"/>
      <c r="CVH8" s="61"/>
      <c r="CVI8" s="61"/>
      <c r="CVJ8" s="61"/>
      <c r="CVK8" s="61"/>
      <c r="CVL8" s="61"/>
      <c r="CVM8" s="61"/>
      <c r="CVN8" s="61"/>
      <c r="CVO8" s="61"/>
      <c r="CVP8" s="61"/>
      <c r="CVQ8" s="61"/>
      <c r="CVR8" s="61"/>
      <c r="CVS8" s="61"/>
      <c r="CVT8" s="61"/>
      <c r="CVU8" s="61"/>
      <c r="CVV8" s="61"/>
      <c r="CVW8" s="61"/>
      <c r="CVX8" s="61"/>
      <c r="CVY8" s="61"/>
      <c r="CVZ8" s="61"/>
      <c r="CWA8" s="61"/>
      <c r="CWB8" s="61"/>
      <c r="CWC8" s="61"/>
      <c r="CWD8" s="61"/>
      <c r="CWE8" s="61"/>
      <c r="CWF8" s="61"/>
      <c r="CWG8" s="61"/>
      <c r="CWH8" s="61"/>
      <c r="CWI8" s="61"/>
      <c r="CWJ8" s="61"/>
      <c r="CWK8" s="61"/>
      <c r="CWL8" s="61"/>
      <c r="CWM8" s="61"/>
      <c r="CWN8" s="61"/>
      <c r="CWO8" s="61"/>
      <c r="CWP8" s="61"/>
      <c r="CWQ8" s="61"/>
      <c r="CWR8" s="61"/>
      <c r="CWS8" s="61"/>
      <c r="CWT8" s="61"/>
      <c r="CWU8" s="61"/>
      <c r="CWV8" s="61"/>
      <c r="CWW8" s="61"/>
      <c r="CWX8" s="61"/>
      <c r="CWY8" s="61"/>
      <c r="CWZ8" s="61"/>
      <c r="CXA8" s="61"/>
      <c r="CXB8" s="61"/>
      <c r="CXC8" s="61"/>
      <c r="CXD8" s="61"/>
      <c r="CXE8" s="61"/>
      <c r="CXF8" s="61"/>
      <c r="CXG8" s="61"/>
      <c r="CXH8" s="61"/>
      <c r="CXI8" s="61"/>
      <c r="CXJ8" s="61"/>
      <c r="CXK8" s="61"/>
      <c r="CXL8" s="61"/>
      <c r="CXM8" s="61"/>
      <c r="CXN8" s="61"/>
      <c r="CXO8" s="61"/>
      <c r="CXP8" s="61"/>
      <c r="CXQ8" s="61"/>
      <c r="CXR8" s="61"/>
      <c r="CXS8" s="61"/>
      <c r="CXT8" s="61"/>
      <c r="CXU8" s="61"/>
      <c r="CXV8" s="61"/>
      <c r="CXW8" s="61"/>
      <c r="CXX8" s="61"/>
      <c r="CXY8" s="61"/>
      <c r="CXZ8" s="61"/>
      <c r="CYA8" s="61"/>
      <c r="CYB8" s="61"/>
      <c r="CYC8" s="61"/>
      <c r="CYD8" s="61"/>
      <c r="CYE8" s="61"/>
      <c r="CYF8" s="61"/>
      <c r="CYG8" s="61"/>
      <c r="CYH8" s="61"/>
      <c r="CYI8" s="61"/>
      <c r="CYJ8" s="61"/>
      <c r="CYK8" s="61"/>
      <c r="CYL8" s="61"/>
      <c r="CYM8" s="61"/>
      <c r="CYN8" s="61"/>
      <c r="CYO8" s="61"/>
      <c r="CYP8" s="61"/>
      <c r="CYQ8" s="61"/>
      <c r="CYR8" s="61"/>
      <c r="CYS8" s="61"/>
      <c r="CYT8" s="61"/>
      <c r="CYU8" s="61"/>
      <c r="CYV8" s="61"/>
      <c r="CYW8" s="61"/>
      <c r="CYX8" s="61"/>
      <c r="CYY8" s="61"/>
      <c r="CYZ8" s="61"/>
      <c r="CZA8" s="61"/>
      <c r="CZB8" s="61"/>
      <c r="CZC8" s="61"/>
      <c r="CZD8" s="61"/>
      <c r="CZE8" s="61"/>
      <c r="CZF8" s="61"/>
      <c r="CZG8" s="61"/>
      <c r="CZH8" s="61"/>
      <c r="CZI8" s="61"/>
      <c r="CZJ8" s="61"/>
      <c r="CZK8" s="61"/>
      <c r="CZL8" s="61"/>
      <c r="CZM8" s="61"/>
      <c r="CZN8" s="61"/>
      <c r="CZO8" s="61"/>
      <c r="CZP8" s="61"/>
      <c r="CZQ8" s="61"/>
      <c r="CZR8" s="61"/>
      <c r="CZS8" s="61"/>
      <c r="CZT8" s="61"/>
      <c r="CZU8" s="61"/>
      <c r="CZV8" s="61"/>
      <c r="CZW8" s="61"/>
      <c r="CZX8" s="61"/>
      <c r="CZY8" s="61"/>
      <c r="CZZ8" s="61"/>
      <c r="DAA8" s="61"/>
      <c r="DAB8" s="61"/>
      <c r="DAC8" s="61"/>
      <c r="DAD8" s="61"/>
      <c r="DAE8" s="61"/>
      <c r="DAF8" s="61"/>
      <c r="DAG8" s="61"/>
      <c r="DAH8" s="61"/>
      <c r="DAI8" s="61"/>
      <c r="DAJ8" s="61"/>
      <c r="DAK8" s="61"/>
      <c r="DAL8" s="61"/>
      <c r="DAM8" s="61"/>
      <c r="DAN8" s="61"/>
      <c r="DAO8" s="61"/>
      <c r="DAP8" s="61"/>
      <c r="DAQ8" s="61"/>
      <c r="DAR8" s="61"/>
      <c r="DAS8" s="61"/>
      <c r="DAT8" s="61"/>
      <c r="DAU8" s="61"/>
      <c r="DAV8" s="61"/>
      <c r="DAW8" s="61"/>
      <c r="DAX8" s="61"/>
      <c r="DAY8" s="61"/>
      <c r="DAZ8" s="61"/>
      <c r="DBA8" s="61"/>
      <c r="DBB8" s="61"/>
      <c r="DBC8" s="61"/>
      <c r="DBD8" s="61"/>
      <c r="DBE8" s="61"/>
      <c r="DBF8" s="61"/>
      <c r="DBG8" s="61"/>
      <c r="DBH8" s="61"/>
      <c r="DBI8" s="61"/>
      <c r="DBJ8" s="61"/>
      <c r="DBK8" s="61"/>
      <c r="DBL8" s="61"/>
      <c r="DBM8" s="61"/>
      <c r="DBN8" s="61"/>
      <c r="DBO8" s="61"/>
      <c r="DBP8" s="61"/>
      <c r="DBQ8" s="61"/>
      <c r="DBR8" s="61"/>
      <c r="DBS8" s="61"/>
      <c r="DBT8" s="61"/>
      <c r="DBU8" s="61"/>
      <c r="DBV8" s="61"/>
      <c r="DBW8" s="61"/>
      <c r="DBX8" s="61"/>
      <c r="DBY8" s="61"/>
      <c r="DBZ8" s="61"/>
      <c r="DCA8" s="61"/>
      <c r="DCB8" s="61"/>
      <c r="DCC8" s="61"/>
      <c r="DCD8" s="61"/>
      <c r="DCE8" s="61"/>
      <c r="DCF8" s="61"/>
      <c r="DCG8" s="61"/>
      <c r="DCH8" s="61"/>
      <c r="DCI8" s="61"/>
      <c r="DCJ8" s="61"/>
      <c r="DCK8" s="61"/>
      <c r="DCL8" s="61"/>
      <c r="DCM8" s="61"/>
      <c r="DCN8" s="61"/>
      <c r="DCO8" s="61"/>
      <c r="DCP8" s="61"/>
      <c r="DCQ8" s="61"/>
      <c r="DCR8" s="61"/>
      <c r="DCS8" s="61"/>
      <c r="DCT8" s="61"/>
      <c r="DCU8" s="61"/>
      <c r="DCV8" s="61"/>
      <c r="DCW8" s="61"/>
      <c r="DCX8" s="61"/>
      <c r="DCY8" s="61"/>
      <c r="DCZ8" s="61"/>
      <c r="DDA8" s="61"/>
      <c r="DDB8" s="61"/>
      <c r="DDC8" s="61"/>
      <c r="DDD8" s="61"/>
      <c r="DDE8" s="61"/>
      <c r="DDF8" s="61"/>
      <c r="DDG8" s="61"/>
      <c r="DDH8" s="61"/>
      <c r="DDI8" s="61"/>
      <c r="DDJ8" s="61"/>
      <c r="DDK8" s="61"/>
      <c r="DDL8" s="61"/>
      <c r="DDM8" s="61"/>
      <c r="DDN8" s="61"/>
      <c r="DDO8" s="61"/>
      <c r="DDP8" s="61"/>
      <c r="DDQ8" s="61"/>
      <c r="DDR8" s="61"/>
      <c r="DDS8" s="61"/>
      <c r="DDT8" s="61"/>
      <c r="DDU8" s="61"/>
      <c r="DDV8" s="61"/>
      <c r="DDW8" s="61"/>
      <c r="DDX8" s="61"/>
      <c r="DDY8" s="61"/>
      <c r="DDZ8" s="61"/>
      <c r="DEA8" s="61"/>
      <c r="DEB8" s="61"/>
      <c r="DEC8" s="61"/>
      <c r="DED8" s="61"/>
      <c r="DEE8" s="61"/>
      <c r="DEF8" s="61"/>
      <c r="DEG8" s="61"/>
      <c r="DEH8" s="61"/>
      <c r="DEI8" s="61"/>
      <c r="DEJ8" s="61"/>
      <c r="DEK8" s="61"/>
      <c r="DEL8" s="61"/>
      <c r="DEM8" s="61"/>
      <c r="DEN8" s="61"/>
      <c r="DEO8" s="61"/>
      <c r="DEP8" s="61"/>
      <c r="DEQ8" s="61"/>
      <c r="DER8" s="61"/>
      <c r="DES8" s="61"/>
      <c r="DET8" s="61"/>
      <c r="DEU8" s="61"/>
      <c r="DEV8" s="61"/>
      <c r="DEW8" s="61"/>
      <c r="DEX8" s="61"/>
      <c r="DEY8" s="61"/>
      <c r="DEZ8" s="61"/>
      <c r="DFA8" s="61"/>
      <c r="DFB8" s="61"/>
      <c r="DFC8" s="61"/>
      <c r="DFD8" s="61"/>
      <c r="DFE8" s="61"/>
      <c r="DFF8" s="61"/>
      <c r="DFG8" s="61"/>
      <c r="DFH8" s="61"/>
      <c r="DFI8" s="61"/>
      <c r="DFJ8" s="61"/>
      <c r="DFK8" s="61"/>
      <c r="DFL8" s="61"/>
      <c r="DFM8" s="61"/>
      <c r="DFN8" s="61"/>
      <c r="DFO8" s="61"/>
      <c r="DFP8" s="61"/>
      <c r="DFQ8" s="61"/>
      <c r="DFR8" s="61"/>
      <c r="DFS8" s="61"/>
      <c r="DFT8" s="61"/>
      <c r="DFU8" s="61"/>
      <c r="DFV8" s="61"/>
      <c r="DFW8" s="61"/>
      <c r="DFX8" s="61"/>
      <c r="DFY8" s="61"/>
      <c r="DFZ8" s="61"/>
      <c r="DGA8" s="61"/>
      <c r="DGB8" s="61"/>
      <c r="DGC8" s="61"/>
      <c r="DGD8" s="61"/>
      <c r="DGE8" s="61"/>
      <c r="DGF8" s="61"/>
      <c r="DGG8" s="61"/>
      <c r="DGH8" s="61"/>
      <c r="DGI8" s="61"/>
      <c r="DGJ8" s="61"/>
      <c r="DGK8" s="61"/>
      <c r="DGL8" s="61"/>
      <c r="DGM8" s="61"/>
      <c r="DGN8" s="61"/>
      <c r="DGO8" s="61"/>
      <c r="DGP8" s="61"/>
      <c r="DGQ8" s="61"/>
      <c r="DGR8" s="61"/>
      <c r="DGS8" s="61"/>
      <c r="DGT8" s="61"/>
      <c r="DGU8" s="61"/>
      <c r="DGV8" s="61"/>
      <c r="DGW8" s="61"/>
      <c r="DGX8" s="61"/>
      <c r="DGY8" s="61"/>
      <c r="DGZ8" s="61"/>
      <c r="DHA8" s="61"/>
      <c r="DHB8" s="61"/>
      <c r="DHC8" s="61"/>
      <c r="DHD8" s="61"/>
      <c r="DHE8" s="61"/>
      <c r="DHF8" s="61"/>
      <c r="DHG8" s="61"/>
      <c r="DHH8" s="61"/>
      <c r="DHI8" s="61"/>
      <c r="DHJ8" s="61"/>
      <c r="DHK8" s="61"/>
      <c r="DHL8" s="61"/>
      <c r="DHM8" s="61"/>
      <c r="DHN8" s="61"/>
      <c r="DHO8" s="61"/>
      <c r="DHP8" s="61"/>
      <c r="DHQ8" s="61"/>
      <c r="DHR8" s="61"/>
      <c r="DHS8" s="61"/>
      <c r="DHT8" s="61"/>
      <c r="DHU8" s="61"/>
      <c r="DHV8" s="61"/>
      <c r="DHW8" s="61"/>
      <c r="DHX8" s="61"/>
      <c r="DHY8" s="61"/>
      <c r="DHZ8" s="61"/>
      <c r="DIA8" s="61"/>
      <c r="DIB8" s="61"/>
      <c r="DIC8" s="61"/>
      <c r="DID8" s="61"/>
      <c r="DIE8" s="61"/>
      <c r="DIF8" s="61"/>
      <c r="DIG8" s="61"/>
      <c r="DIH8" s="61"/>
      <c r="DII8" s="61"/>
      <c r="DIJ8" s="61"/>
      <c r="DIK8" s="61"/>
      <c r="DIL8" s="61"/>
      <c r="DIM8" s="61"/>
      <c r="DIN8" s="61"/>
      <c r="DIO8" s="61"/>
      <c r="DIP8" s="61"/>
      <c r="DIQ8" s="61"/>
      <c r="DIR8" s="61"/>
      <c r="DIS8" s="61"/>
      <c r="DIT8" s="61"/>
      <c r="DIU8" s="61"/>
      <c r="DIV8" s="61"/>
      <c r="DIW8" s="61"/>
      <c r="DIX8" s="61"/>
      <c r="DIY8" s="61"/>
      <c r="DIZ8" s="61"/>
      <c r="DJA8" s="61"/>
      <c r="DJB8" s="61"/>
      <c r="DJC8" s="61"/>
      <c r="DJD8" s="61"/>
      <c r="DJE8" s="61"/>
      <c r="DJF8" s="61"/>
      <c r="DJG8" s="61"/>
      <c r="DJH8" s="61"/>
      <c r="DJI8" s="61"/>
      <c r="DJJ8" s="61"/>
      <c r="DJK8" s="61"/>
      <c r="DJL8" s="61"/>
      <c r="DJM8" s="61"/>
      <c r="DJN8" s="61"/>
      <c r="DJO8" s="61"/>
      <c r="DJP8" s="61"/>
      <c r="DJQ8" s="61"/>
      <c r="DJR8" s="61"/>
      <c r="DJS8" s="61"/>
      <c r="DJT8" s="61"/>
      <c r="DJU8" s="61"/>
      <c r="DJV8" s="61"/>
      <c r="DJW8" s="61"/>
      <c r="DJX8" s="61"/>
      <c r="DJY8" s="61"/>
      <c r="DJZ8" s="61"/>
      <c r="DKA8" s="61"/>
      <c r="DKB8" s="61"/>
      <c r="DKC8" s="61"/>
      <c r="DKD8" s="61"/>
      <c r="DKE8" s="61"/>
      <c r="DKF8" s="61"/>
      <c r="DKG8" s="61"/>
      <c r="DKH8" s="61"/>
      <c r="DKI8" s="61"/>
      <c r="DKJ8" s="61"/>
      <c r="DKK8" s="61"/>
      <c r="DKL8" s="61"/>
      <c r="DKM8" s="61"/>
      <c r="DKN8" s="61"/>
      <c r="DKO8" s="61"/>
      <c r="DKP8" s="61"/>
      <c r="DKQ8" s="61"/>
      <c r="DKR8" s="61"/>
      <c r="DKS8" s="61"/>
      <c r="DKT8" s="61"/>
      <c r="DKU8" s="61"/>
      <c r="DKV8" s="61"/>
      <c r="DKW8" s="61"/>
      <c r="DKX8" s="61"/>
      <c r="DKY8" s="61"/>
      <c r="DKZ8" s="61"/>
      <c r="DLA8" s="61"/>
      <c r="DLB8" s="61"/>
      <c r="DLC8" s="61"/>
      <c r="DLD8" s="61"/>
      <c r="DLE8" s="61"/>
      <c r="DLF8" s="61"/>
      <c r="DLG8" s="61"/>
      <c r="DLH8" s="61"/>
      <c r="DLI8" s="61"/>
      <c r="DLJ8" s="61"/>
      <c r="DLK8" s="61"/>
      <c r="DLL8" s="61"/>
      <c r="DLM8" s="61"/>
      <c r="DLN8" s="61"/>
      <c r="DLO8" s="61"/>
      <c r="DLP8" s="61"/>
      <c r="DLQ8" s="61"/>
      <c r="DLR8" s="61"/>
      <c r="DLS8" s="61"/>
      <c r="DLT8" s="61"/>
      <c r="DLU8" s="61"/>
      <c r="DLV8" s="61"/>
      <c r="DLW8" s="61"/>
      <c r="DLX8" s="61"/>
      <c r="DLY8" s="61"/>
      <c r="DLZ8" s="61"/>
      <c r="DMA8" s="61"/>
      <c r="DMB8" s="61"/>
      <c r="DMC8" s="61"/>
      <c r="DMD8" s="61"/>
      <c r="DME8" s="61"/>
      <c r="DMF8" s="61"/>
      <c r="DMG8" s="61"/>
      <c r="DMH8" s="61"/>
      <c r="DMI8" s="61"/>
      <c r="DMJ8" s="61"/>
      <c r="DMK8" s="61"/>
      <c r="DML8" s="61"/>
      <c r="DMM8" s="61"/>
      <c r="DMN8" s="61"/>
      <c r="DMO8" s="61"/>
      <c r="DMP8" s="61"/>
      <c r="DMQ8" s="61"/>
      <c r="DMR8" s="61"/>
      <c r="DMS8" s="61"/>
      <c r="DMT8" s="61"/>
      <c r="DMU8" s="61"/>
      <c r="DMV8" s="61"/>
      <c r="DMW8" s="61"/>
      <c r="DMX8" s="61"/>
      <c r="DMY8" s="61"/>
      <c r="DMZ8" s="61"/>
      <c r="DNA8" s="61"/>
      <c r="DNB8" s="61"/>
      <c r="DNC8" s="61"/>
      <c r="DND8" s="61"/>
      <c r="DNE8" s="61"/>
      <c r="DNF8" s="61"/>
      <c r="DNG8" s="61"/>
      <c r="DNH8" s="61"/>
      <c r="DNI8" s="61"/>
      <c r="DNJ8" s="61"/>
      <c r="DNK8" s="61"/>
      <c r="DNL8" s="61"/>
      <c r="DNM8" s="61"/>
      <c r="DNN8" s="61"/>
      <c r="DNO8" s="61"/>
      <c r="DNP8" s="61"/>
      <c r="DNQ8" s="61"/>
      <c r="DNR8" s="61"/>
      <c r="DNS8" s="61"/>
      <c r="DNT8" s="61"/>
      <c r="DNU8" s="61"/>
      <c r="DNV8" s="61"/>
      <c r="DNW8" s="61"/>
      <c r="DNX8" s="61"/>
      <c r="DNY8" s="61"/>
      <c r="DNZ8" s="61"/>
      <c r="DOA8" s="61"/>
      <c r="DOB8" s="61"/>
      <c r="DOC8" s="61"/>
      <c r="DOD8" s="61"/>
      <c r="DOE8" s="61"/>
      <c r="DOF8" s="61"/>
      <c r="DOG8" s="61"/>
      <c r="DOH8" s="61"/>
      <c r="DOI8" s="61"/>
      <c r="DOJ8" s="61"/>
      <c r="DOK8" s="61"/>
      <c r="DOL8" s="61"/>
      <c r="DOM8" s="61"/>
      <c r="DON8" s="61"/>
      <c r="DOO8" s="61"/>
      <c r="DOP8" s="61"/>
      <c r="DOQ8" s="61"/>
      <c r="DOR8" s="61"/>
      <c r="DOS8" s="61"/>
      <c r="DOT8" s="61"/>
      <c r="DOU8" s="61"/>
      <c r="DOV8" s="61"/>
      <c r="DOW8" s="61"/>
      <c r="DOX8" s="61"/>
      <c r="DOY8" s="61"/>
      <c r="DOZ8" s="61"/>
      <c r="DPA8" s="61"/>
      <c r="DPB8" s="61"/>
      <c r="DPC8" s="61"/>
      <c r="DPD8" s="61"/>
      <c r="DPE8" s="61"/>
      <c r="DPF8" s="61"/>
      <c r="DPG8" s="61"/>
      <c r="DPH8" s="61"/>
      <c r="DPI8" s="61"/>
      <c r="DPJ8" s="61"/>
      <c r="DPK8" s="61"/>
      <c r="DPL8" s="61"/>
      <c r="DPM8" s="61"/>
      <c r="DPN8" s="61"/>
      <c r="DPO8" s="61"/>
      <c r="DPP8" s="61"/>
      <c r="DPQ8" s="61"/>
      <c r="DPR8" s="61"/>
      <c r="DPS8" s="61"/>
      <c r="DPT8" s="61"/>
      <c r="DPU8" s="61"/>
      <c r="DPV8" s="61"/>
      <c r="DPW8" s="61"/>
      <c r="DPX8" s="61"/>
      <c r="DPY8" s="61"/>
      <c r="DPZ8" s="61"/>
      <c r="DQA8" s="61"/>
      <c r="DQB8" s="61"/>
      <c r="DQC8" s="61"/>
      <c r="DQD8" s="61"/>
      <c r="DQE8" s="61"/>
      <c r="DQF8" s="61"/>
      <c r="DQG8" s="61"/>
      <c r="DQH8" s="61"/>
      <c r="DQI8" s="61"/>
      <c r="DQJ8" s="61"/>
      <c r="DQK8" s="61"/>
      <c r="DQL8" s="61"/>
      <c r="DQM8" s="61"/>
      <c r="DQN8" s="61"/>
      <c r="DQO8" s="61"/>
      <c r="DQP8" s="61"/>
      <c r="DQQ8" s="61"/>
      <c r="DQR8" s="61"/>
      <c r="DQS8" s="61"/>
      <c r="DQT8" s="61"/>
      <c r="DQU8" s="61"/>
      <c r="DQV8" s="61"/>
      <c r="DQW8" s="61"/>
      <c r="DQX8" s="61"/>
      <c r="DQY8" s="61"/>
      <c r="DQZ8" s="61"/>
      <c r="DRA8" s="61"/>
      <c r="DRB8" s="61"/>
      <c r="DRC8" s="61"/>
      <c r="DRD8" s="61"/>
      <c r="DRE8" s="61"/>
      <c r="DRF8" s="61"/>
      <c r="DRG8" s="61"/>
      <c r="DRH8" s="61"/>
      <c r="DRI8" s="61"/>
      <c r="DRJ8" s="61"/>
      <c r="DRK8" s="61"/>
      <c r="DRL8" s="61"/>
      <c r="DRM8" s="61"/>
      <c r="DRN8" s="61"/>
      <c r="DRO8" s="61"/>
      <c r="DRP8" s="61"/>
      <c r="DRQ8" s="61"/>
      <c r="DRR8" s="61"/>
      <c r="DRS8" s="61"/>
      <c r="DRT8" s="61"/>
      <c r="DRU8" s="61"/>
      <c r="DRV8" s="61"/>
      <c r="DRW8" s="61"/>
      <c r="DRX8" s="61"/>
      <c r="DRY8" s="61"/>
      <c r="DRZ8" s="61"/>
      <c r="DSA8" s="61"/>
      <c r="DSB8" s="61"/>
      <c r="DSC8" s="61"/>
      <c r="DSD8" s="61"/>
      <c r="DSE8" s="61"/>
      <c r="DSF8" s="61"/>
      <c r="DSG8" s="61"/>
      <c r="DSH8" s="61"/>
      <c r="DSI8" s="61"/>
      <c r="DSJ8" s="61"/>
      <c r="DSK8" s="61"/>
      <c r="DSL8" s="61"/>
      <c r="DSM8" s="61"/>
      <c r="DSN8" s="61"/>
      <c r="DSO8" s="61"/>
      <c r="DSP8" s="61"/>
      <c r="DSQ8" s="61"/>
      <c r="DSR8" s="61"/>
      <c r="DSS8" s="61"/>
      <c r="DST8" s="61"/>
      <c r="DSU8" s="61"/>
      <c r="DSV8" s="61"/>
      <c r="DSW8" s="61"/>
      <c r="DSX8" s="61"/>
      <c r="DSY8" s="61"/>
      <c r="DSZ8" s="61"/>
      <c r="DTA8" s="61"/>
      <c r="DTB8" s="61"/>
      <c r="DTC8" s="61"/>
      <c r="DTD8" s="61"/>
      <c r="DTE8" s="61"/>
      <c r="DTF8" s="61"/>
      <c r="DTG8" s="61"/>
      <c r="DTH8" s="61"/>
      <c r="DTI8" s="61"/>
      <c r="DTJ8" s="61"/>
      <c r="DTK8" s="61"/>
      <c r="DTL8" s="61"/>
      <c r="DTM8" s="61"/>
      <c r="DTN8" s="61"/>
      <c r="DTO8" s="61"/>
      <c r="DTP8" s="61"/>
      <c r="DTQ8" s="61"/>
      <c r="DTR8" s="61"/>
      <c r="DTS8" s="61"/>
      <c r="DTT8" s="61"/>
      <c r="DTU8" s="61"/>
      <c r="DTV8" s="61"/>
      <c r="DTW8" s="61"/>
      <c r="DTX8" s="61"/>
      <c r="DTY8" s="61"/>
      <c r="DTZ8" s="61"/>
      <c r="DUA8" s="61"/>
      <c r="DUB8" s="61"/>
      <c r="DUC8" s="61"/>
      <c r="DUD8" s="61"/>
      <c r="DUE8" s="61"/>
      <c r="DUF8" s="61"/>
      <c r="DUG8" s="61"/>
      <c r="DUH8" s="61"/>
      <c r="DUI8" s="61"/>
      <c r="DUJ8" s="61"/>
      <c r="DUK8" s="61"/>
      <c r="DUL8" s="61"/>
      <c r="DUM8" s="61"/>
      <c r="DUN8" s="61"/>
      <c r="DUO8" s="61"/>
      <c r="DUP8" s="61"/>
      <c r="DUQ8" s="61"/>
      <c r="DUR8" s="61"/>
      <c r="DUS8" s="61"/>
      <c r="DUT8" s="61"/>
      <c r="DUU8" s="61"/>
      <c r="DUV8" s="61"/>
      <c r="DUW8" s="61"/>
      <c r="DUX8" s="61"/>
      <c r="DUY8" s="61"/>
      <c r="DUZ8" s="61"/>
      <c r="DVA8" s="61"/>
      <c r="DVB8" s="61"/>
      <c r="DVC8" s="61"/>
      <c r="DVD8" s="61"/>
      <c r="DVE8" s="61"/>
      <c r="DVF8" s="61"/>
      <c r="DVG8" s="61"/>
      <c r="DVH8" s="61"/>
      <c r="DVI8" s="61"/>
      <c r="DVJ8" s="61"/>
      <c r="DVK8" s="61"/>
      <c r="DVL8" s="61"/>
      <c r="DVM8" s="61"/>
      <c r="DVN8" s="61"/>
      <c r="DVO8" s="61"/>
      <c r="DVP8" s="61"/>
      <c r="DVQ8" s="61"/>
      <c r="DVR8" s="61"/>
      <c r="DVS8" s="61"/>
      <c r="DVT8" s="61"/>
      <c r="DVU8" s="61"/>
      <c r="DVV8" s="61"/>
      <c r="DVW8" s="61"/>
      <c r="DVX8" s="61"/>
      <c r="DVY8" s="61"/>
      <c r="DVZ8" s="61"/>
      <c r="DWA8" s="61"/>
      <c r="DWB8" s="61"/>
      <c r="DWC8" s="61"/>
      <c r="DWD8" s="61"/>
      <c r="DWE8" s="61"/>
      <c r="DWF8" s="61"/>
      <c r="DWG8" s="61"/>
      <c r="DWH8" s="61"/>
      <c r="DWI8" s="61"/>
      <c r="DWJ8" s="61"/>
      <c r="DWK8" s="61"/>
      <c r="DWL8" s="61"/>
      <c r="DWM8" s="61"/>
      <c r="DWN8" s="61"/>
      <c r="DWO8" s="61"/>
      <c r="DWP8" s="61"/>
      <c r="DWQ8" s="61"/>
      <c r="DWR8" s="61"/>
      <c r="DWS8" s="61"/>
      <c r="DWT8" s="61"/>
      <c r="DWU8" s="61"/>
      <c r="DWV8" s="61"/>
      <c r="DWW8" s="61"/>
      <c r="DWX8" s="61"/>
      <c r="DWY8" s="61"/>
      <c r="DWZ8" s="61"/>
      <c r="DXA8" s="61"/>
      <c r="DXB8" s="61"/>
      <c r="DXC8" s="61"/>
      <c r="DXD8" s="61"/>
      <c r="DXE8" s="61"/>
      <c r="DXF8" s="61"/>
      <c r="DXG8" s="61"/>
      <c r="DXH8" s="61"/>
      <c r="DXI8" s="61"/>
      <c r="DXJ8" s="61"/>
      <c r="DXK8" s="61"/>
      <c r="DXL8" s="61"/>
      <c r="DXM8" s="61"/>
      <c r="DXN8" s="61"/>
      <c r="DXO8" s="61"/>
      <c r="DXP8" s="61"/>
      <c r="DXQ8" s="61"/>
      <c r="DXR8" s="61"/>
      <c r="DXS8" s="61"/>
      <c r="DXT8" s="61"/>
      <c r="DXU8" s="61"/>
      <c r="DXV8" s="61"/>
      <c r="DXW8" s="61"/>
      <c r="DXX8" s="61"/>
      <c r="DXY8" s="61"/>
      <c r="DXZ8" s="61"/>
      <c r="DYA8" s="61"/>
      <c r="DYB8" s="61"/>
      <c r="DYC8" s="61"/>
      <c r="DYD8" s="61"/>
      <c r="DYE8" s="61"/>
      <c r="DYF8" s="61"/>
      <c r="DYG8" s="61"/>
      <c r="DYH8" s="61"/>
      <c r="DYI8" s="61"/>
      <c r="DYJ8" s="61"/>
      <c r="DYK8" s="61"/>
      <c r="DYL8" s="61"/>
      <c r="DYM8" s="61"/>
      <c r="DYN8" s="61"/>
      <c r="DYO8" s="61"/>
      <c r="DYP8" s="61"/>
      <c r="DYQ8" s="61"/>
      <c r="DYR8" s="61"/>
      <c r="DYS8" s="61"/>
      <c r="DYT8" s="61"/>
      <c r="DYU8" s="61"/>
      <c r="DYV8" s="61"/>
      <c r="DYW8" s="61"/>
      <c r="DYX8" s="61"/>
      <c r="DYY8" s="61"/>
      <c r="DYZ8" s="61"/>
      <c r="DZA8" s="61"/>
      <c r="DZB8" s="61"/>
      <c r="DZC8" s="61"/>
      <c r="DZD8" s="61"/>
      <c r="DZE8" s="61"/>
      <c r="DZF8" s="61"/>
      <c r="DZG8" s="61"/>
      <c r="DZH8" s="61"/>
      <c r="DZI8" s="61"/>
      <c r="DZJ8" s="61"/>
      <c r="DZK8" s="61"/>
      <c r="DZL8" s="61"/>
      <c r="DZM8" s="61"/>
      <c r="DZN8" s="61"/>
      <c r="DZO8" s="61"/>
      <c r="DZP8" s="61"/>
      <c r="DZQ8" s="61"/>
      <c r="DZR8" s="61"/>
      <c r="DZS8" s="61"/>
      <c r="DZT8" s="61"/>
      <c r="DZU8" s="61"/>
      <c r="DZV8" s="61"/>
      <c r="DZW8" s="61"/>
      <c r="DZX8" s="61"/>
      <c r="DZY8" s="61"/>
      <c r="DZZ8" s="61"/>
      <c r="EAA8" s="61"/>
      <c r="EAB8" s="61"/>
      <c r="EAC8" s="61"/>
      <c r="EAD8" s="61"/>
      <c r="EAE8" s="61"/>
      <c r="EAF8" s="61"/>
      <c r="EAG8" s="61"/>
      <c r="EAH8" s="61"/>
      <c r="EAI8" s="61"/>
      <c r="EAJ8" s="61"/>
      <c r="EAK8" s="61"/>
      <c r="EAL8" s="61"/>
      <c r="EAM8" s="61"/>
      <c r="EAN8" s="61"/>
      <c r="EAO8" s="61"/>
      <c r="EAP8" s="61"/>
      <c r="EAQ8" s="61"/>
      <c r="EAR8" s="61"/>
      <c r="EAS8" s="61"/>
      <c r="EAT8" s="61"/>
      <c r="EAU8" s="61"/>
      <c r="EAV8" s="61"/>
      <c r="EAW8" s="61"/>
      <c r="EAX8" s="61"/>
      <c r="EAY8" s="61"/>
      <c r="EAZ8" s="61"/>
      <c r="EBA8" s="61"/>
      <c r="EBB8" s="61"/>
      <c r="EBC8" s="61"/>
      <c r="EBD8" s="61"/>
      <c r="EBE8" s="61"/>
      <c r="EBF8" s="61"/>
      <c r="EBG8" s="61"/>
      <c r="EBH8" s="61"/>
      <c r="EBI8" s="61"/>
      <c r="EBJ8" s="61"/>
      <c r="EBK8" s="61"/>
      <c r="EBL8" s="61"/>
      <c r="EBM8" s="61"/>
      <c r="EBN8" s="61"/>
      <c r="EBO8" s="61"/>
      <c r="EBP8" s="61"/>
      <c r="EBQ8" s="61"/>
      <c r="EBR8" s="61"/>
      <c r="EBS8" s="61"/>
      <c r="EBT8" s="61"/>
      <c r="EBU8" s="61"/>
      <c r="EBV8" s="61"/>
      <c r="EBW8" s="61"/>
      <c r="EBX8" s="61"/>
      <c r="EBY8" s="61"/>
      <c r="EBZ8" s="61"/>
      <c r="ECA8" s="61"/>
      <c r="ECB8" s="61"/>
      <c r="ECC8" s="61"/>
      <c r="ECD8" s="61"/>
      <c r="ECE8" s="61"/>
      <c r="ECF8" s="61"/>
      <c r="ECG8" s="61"/>
      <c r="ECH8" s="61"/>
      <c r="ECI8" s="61"/>
      <c r="ECJ8" s="61"/>
      <c r="ECK8" s="61"/>
      <c r="ECL8" s="61"/>
      <c r="ECM8" s="61"/>
      <c r="ECN8" s="61"/>
      <c r="ECO8" s="61"/>
      <c r="ECP8" s="61"/>
      <c r="ECQ8" s="61"/>
      <c r="ECR8" s="61"/>
      <c r="ECS8" s="61"/>
      <c r="ECT8" s="61"/>
      <c r="ECU8" s="61"/>
      <c r="ECV8" s="61"/>
      <c r="ECW8" s="61"/>
      <c r="ECX8" s="61"/>
      <c r="ECY8" s="61"/>
      <c r="ECZ8" s="61"/>
      <c r="EDA8" s="61"/>
      <c r="EDB8" s="61"/>
      <c r="EDC8" s="61"/>
      <c r="EDD8" s="61"/>
      <c r="EDE8" s="61"/>
      <c r="EDF8" s="61"/>
      <c r="EDG8" s="61"/>
      <c r="EDH8" s="61"/>
      <c r="EDI8" s="61"/>
      <c r="EDJ8" s="61"/>
      <c r="EDK8" s="61"/>
      <c r="EDL8" s="61"/>
      <c r="EDM8" s="61"/>
      <c r="EDN8" s="61"/>
      <c r="EDO8" s="61"/>
      <c r="EDP8" s="61"/>
      <c r="EDQ8" s="61"/>
      <c r="EDR8" s="61"/>
      <c r="EDS8" s="61"/>
      <c r="EDT8" s="61"/>
      <c r="EDU8" s="61"/>
      <c r="EDV8" s="61"/>
      <c r="EDW8" s="61"/>
      <c r="EDX8" s="61"/>
      <c r="EDY8" s="61"/>
      <c r="EDZ8" s="61"/>
      <c r="EEA8" s="61"/>
      <c r="EEB8" s="61"/>
      <c r="EEC8" s="61"/>
      <c r="EED8" s="61"/>
      <c r="EEE8" s="61"/>
      <c r="EEF8" s="61"/>
      <c r="EEG8" s="61"/>
      <c r="EEH8" s="61"/>
      <c r="EEI8" s="61"/>
      <c r="EEJ8" s="61"/>
      <c r="EEK8" s="61"/>
      <c r="EEL8" s="61"/>
      <c r="EEM8" s="61"/>
      <c r="EEN8" s="61"/>
      <c r="EEO8" s="61"/>
      <c r="EEP8" s="61"/>
      <c r="EEQ8" s="61"/>
      <c r="EER8" s="61"/>
      <c r="EES8" s="61"/>
      <c r="EET8" s="61"/>
      <c r="EEU8" s="61"/>
      <c r="EEV8" s="61"/>
      <c r="EEW8" s="61"/>
      <c r="EEX8" s="61"/>
      <c r="EEY8" s="61"/>
      <c r="EEZ8" s="61"/>
      <c r="EFA8" s="61"/>
      <c r="EFB8" s="61"/>
      <c r="EFC8" s="61"/>
      <c r="EFD8" s="61"/>
      <c r="EFE8" s="61"/>
      <c r="EFF8" s="61"/>
      <c r="EFG8" s="61"/>
      <c r="EFH8" s="61"/>
      <c r="EFI8" s="61"/>
      <c r="EFJ8" s="61"/>
      <c r="EFK8" s="61"/>
      <c r="EFL8" s="61"/>
      <c r="EFM8" s="61"/>
      <c r="EFN8" s="61"/>
      <c r="EFO8" s="61"/>
      <c r="EFP8" s="61"/>
      <c r="EFQ8" s="61"/>
      <c r="EFR8" s="61"/>
      <c r="EFS8" s="61"/>
      <c r="EFT8" s="61"/>
      <c r="EFU8" s="61"/>
      <c r="EFV8" s="61"/>
      <c r="EFW8" s="61"/>
      <c r="EFX8" s="61"/>
      <c r="EFY8" s="61"/>
      <c r="EFZ8" s="61"/>
      <c r="EGA8" s="61"/>
      <c r="EGB8" s="61"/>
      <c r="EGC8" s="61"/>
      <c r="EGD8" s="61"/>
      <c r="EGE8" s="61"/>
      <c r="EGF8" s="61"/>
      <c r="EGG8" s="61"/>
      <c r="EGH8" s="61"/>
      <c r="EGI8" s="61"/>
      <c r="EGJ8" s="61"/>
      <c r="EGK8" s="61"/>
      <c r="EGL8" s="61"/>
      <c r="EGM8" s="61"/>
      <c r="EGN8" s="61"/>
      <c r="EGO8" s="61"/>
      <c r="EGP8" s="61"/>
      <c r="EGQ8" s="61"/>
      <c r="EGR8" s="61"/>
      <c r="EGS8" s="61"/>
      <c r="EGT8" s="61"/>
      <c r="EGU8" s="61"/>
      <c r="EGV8" s="61"/>
      <c r="EGW8" s="61"/>
      <c r="EGX8" s="61"/>
      <c r="EGY8" s="61"/>
      <c r="EGZ8" s="61"/>
      <c r="EHA8" s="61"/>
      <c r="EHB8" s="61"/>
      <c r="EHC8" s="61"/>
      <c r="EHD8" s="61"/>
      <c r="EHE8" s="61"/>
      <c r="EHF8" s="61"/>
      <c r="EHG8" s="61"/>
      <c r="EHH8" s="61"/>
      <c r="EHI8" s="61"/>
      <c r="EHJ8" s="61"/>
      <c r="EHK8" s="61"/>
      <c r="EHL8" s="61"/>
      <c r="EHM8" s="61"/>
      <c r="EHN8" s="61"/>
      <c r="EHO8" s="61"/>
      <c r="EHP8" s="61"/>
      <c r="EHQ8" s="61"/>
      <c r="EHR8" s="61"/>
      <c r="EHS8" s="61"/>
      <c r="EHT8" s="61"/>
      <c r="EHU8" s="61"/>
      <c r="EHV8" s="61"/>
      <c r="EHW8" s="61"/>
      <c r="EHX8" s="61"/>
      <c r="EHY8" s="61"/>
      <c r="EHZ8" s="61"/>
      <c r="EIA8" s="61"/>
      <c r="EIB8" s="61"/>
      <c r="EIC8" s="61"/>
      <c r="EID8" s="61"/>
      <c r="EIE8" s="61"/>
      <c r="EIF8" s="61"/>
      <c r="EIG8" s="61"/>
      <c r="EIH8" s="61"/>
      <c r="EII8" s="61"/>
      <c r="EIJ8" s="61"/>
      <c r="EIK8" s="61"/>
      <c r="EIL8" s="61"/>
      <c r="EIM8" s="61"/>
      <c r="EIN8" s="61"/>
      <c r="EIO8" s="61"/>
      <c r="EIP8" s="61"/>
      <c r="EIQ8" s="61"/>
      <c r="EIR8" s="61"/>
      <c r="EIS8" s="61"/>
      <c r="EIT8" s="61"/>
      <c r="EIU8" s="61"/>
      <c r="EIV8" s="61"/>
      <c r="EIW8" s="61"/>
      <c r="EIX8" s="61"/>
      <c r="EIY8" s="61"/>
      <c r="EIZ8" s="61"/>
      <c r="EJA8" s="61"/>
      <c r="EJB8" s="61"/>
      <c r="EJC8" s="61"/>
      <c r="EJD8" s="61"/>
      <c r="EJE8" s="61"/>
      <c r="EJF8" s="61"/>
      <c r="EJG8" s="61"/>
      <c r="EJH8" s="61"/>
      <c r="EJI8" s="61"/>
      <c r="EJJ8" s="61"/>
      <c r="EJK8" s="61"/>
      <c r="EJL8" s="61"/>
      <c r="EJM8" s="61"/>
      <c r="EJN8" s="61"/>
      <c r="EJO8" s="61"/>
      <c r="EJP8" s="61"/>
      <c r="EJQ8" s="61"/>
      <c r="EJR8" s="61"/>
      <c r="EJS8" s="61"/>
      <c r="EJT8" s="61"/>
      <c r="EJU8" s="61"/>
      <c r="EJV8" s="61"/>
      <c r="EJW8" s="61"/>
      <c r="EJX8" s="61"/>
      <c r="EJY8" s="61"/>
      <c r="EJZ8" s="61"/>
      <c r="EKA8" s="61"/>
      <c r="EKB8" s="61"/>
      <c r="EKC8" s="61"/>
      <c r="EKD8" s="61"/>
      <c r="EKE8" s="61"/>
      <c r="EKF8" s="61"/>
      <c r="EKG8" s="61"/>
      <c r="EKH8" s="61"/>
      <c r="EKI8" s="61"/>
      <c r="EKJ8" s="61"/>
      <c r="EKK8" s="61"/>
      <c r="EKL8" s="61"/>
      <c r="EKM8" s="61"/>
      <c r="EKN8" s="61"/>
      <c r="EKO8" s="61"/>
      <c r="EKP8" s="61"/>
      <c r="EKQ8" s="61"/>
      <c r="EKR8" s="61"/>
      <c r="EKS8" s="61"/>
      <c r="EKT8" s="61"/>
      <c r="EKU8" s="61"/>
      <c r="EKV8" s="61"/>
      <c r="EKW8" s="61"/>
      <c r="EKX8" s="61"/>
      <c r="EKY8" s="61"/>
      <c r="EKZ8" s="61"/>
      <c r="ELA8" s="61"/>
      <c r="ELB8" s="61"/>
      <c r="ELC8" s="61"/>
      <c r="ELD8" s="61"/>
      <c r="ELE8" s="61"/>
      <c r="ELF8" s="61"/>
      <c r="ELG8" s="61"/>
      <c r="ELH8" s="61"/>
      <c r="ELI8" s="61"/>
      <c r="ELJ8" s="61"/>
      <c r="ELK8" s="61"/>
      <c r="ELL8" s="61"/>
      <c r="ELM8" s="61"/>
      <c r="ELN8" s="61"/>
      <c r="ELO8" s="61"/>
      <c r="ELP8" s="61"/>
      <c r="ELQ8" s="61"/>
      <c r="ELR8" s="61"/>
      <c r="ELS8" s="61"/>
      <c r="ELT8" s="61"/>
      <c r="ELU8" s="61"/>
      <c r="ELV8" s="61"/>
      <c r="ELW8" s="61"/>
      <c r="ELX8" s="61"/>
      <c r="ELY8" s="61"/>
      <c r="ELZ8" s="61"/>
      <c r="EMA8" s="61"/>
      <c r="EMB8" s="61"/>
      <c r="EMC8" s="61"/>
      <c r="EMD8" s="61"/>
      <c r="EME8" s="61"/>
      <c r="EMF8" s="61"/>
      <c r="EMG8" s="61"/>
      <c r="EMH8" s="61"/>
      <c r="EMI8" s="61"/>
      <c r="EMJ8" s="61"/>
      <c r="EMK8" s="61"/>
      <c r="EML8" s="61"/>
      <c r="EMM8" s="61"/>
      <c r="EMN8" s="61"/>
      <c r="EMO8" s="61"/>
      <c r="EMP8" s="61"/>
      <c r="EMQ8" s="61"/>
      <c r="EMR8" s="61"/>
      <c r="EMS8" s="61"/>
      <c r="EMT8" s="61"/>
      <c r="EMU8" s="61"/>
      <c r="EMV8" s="61"/>
      <c r="EMW8" s="61"/>
      <c r="EMX8" s="61"/>
      <c r="EMY8" s="61"/>
      <c r="EMZ8" s="61"/>
      <c r="ENA8" s="61"/>
      <c r="ENB8" s="61"/>
      <c r="ENC8" s="61"/>
      <c r="END8" s="61"/>
      <c r="ENE8" s="61"/>
      <c r="ENF8" s="61"/>
      <c r="ENG8" s="61"/>
      <c r="ENH8" s="61"/>
      <c r="ENI8" s="61"/>
      <c r="ENJ8" s="61"/>
      <c r="ENK8" s="61"/>
      <c r="ENL8" s="61"/>
      <c r="ENM8" s="61"/>
      <c r="ENN8" s="61"/>
      <c r="ENO8" s="61"/>
      <c r="ENP8" s="61"/>
      <c r="ENQ8" s="61"/>
      <c r="ENR8" s="61"/>
      <c r="ENS8" s="61"/>
      <c r="ENT8" s="61"/>
      <c r="ENU8" s="61"/>
      <c r="ENV8" s="61"/>
      <c r="ENW8" s="61"/>
      <c r="ENX8" s="61"/>
      <c r="ENY8" s="61"/>
      <c r="ENZ8" s="61"/>
      <c r="EOA8" s="61"/>
      <c r="EOB8" s="61"/>
      <c r="EOC8" s="61"/>
      <c r="EOD8" s="61"/>
      <c r="EOE8" s="61"/>
      <c r="EOF8" s="61"/>
      <c r="EOG8" s="61"/>
      <c r="EOH8" s="61"/>
      <c r="EOI8" s="61"/>
      <c r="EOJ8" s="61"/>
      <c r="EOK8" s="61"/>
      <c r="EOL8" s="61"/>
      <c r="EOM8" s="61"/>
      <c r="EON8" s="61"/>
      <c r="EOO8" s="61"/>
      <c r="EOP8" s="61"/>
      <c r="EOQ8" s="61"/>
      <c r="EOR8" s="61"/>
      <c r="EOS8" s="61"/>
      <c r="EOT8" s="61"/>
      <c r="EOU8" s="61"/>
      <c r="EOV8" s="61"/>
      <c r="EOW8" s="61"/>
      <c r="EOX8" s="61"/>
      <c r="EOY8" s="61"/>
      <c r="EOZ8" s="61"/>
      <c r="EPA8" s="61"/>
      <c r="EPB8" s="61"/>
      <c r="EPC8" s="61"/>
      <c r="EPD8" s="61"/>
      <c r="EPE8" s="61"/>
      <c r="EPF8" s="61"/>
      <c r="EPG8" s="61"/>
      <c r="EPH8" s="61"/>
      <c r="EPI8" s="61"/>
      <c r="EPJ8" s="61"/>
      <c r="EPK8" s="61"/>
      <c r="EPL8" s="61"/>
      <c r="EPM8" s="61"/>
      <c r="EPN8" s="61"/>
      <c r="EPO8" s="61"/>
      <c r="EPP8" s="61"/>
      <c r="EPQ8" s="61"/>
      <c r="EPR8" s="61"/>
      <c r="EPS8" s="61"/>
      <c r="EPT8" s="61"/>
      <c r="EPU8" s="61"/>
      <c r="EPV8" s="61"/>
      <c r="EPW8" s="61"/>
      <c r="EPX8" s="61"/>
      <c r="EPY8" s="61"/>
      <c r="EPZ8" s="61"/>
      <c r="EQA8" s="61"/>
      <c r="EQB8" s="61"/>
      <c r="EQC8" s="61"/>
      <c r="EQD8" s="61"/>
      <c r="EQE8" s="61"/>
      <c r="EQF8" s="61"/>
      <c r="EQG8" s="61"/>
      <c r="EQH8" s="61"/>
      <c r="EQI8" s="61"/>
      <c r="EQJ8" s="61"/>
      <c r="EQK8" s="61"/>
      <c r="EQL8" s="61"/>
      <c r="EQM8" s="61"/>
      <c r="EQN8" s="61"/>
      <c r="EQO8" s="61"/>
      <c r="EQP8" s="61"/>
      <c r="EQQ8" s="61"/>
      <c r="EQR8" s="61"/>
      <c r="EQS8" s="61"/>
      <c r="EQT8" s="61"/>
      <c r="EQU8" s="61"/>
      <c r="EQV8" s="61"/>
      <c r="EQW8" s="61"/>
      <c r="EQX8" s="61"/>
      <c r="EQY8" s="61"/>
      <c r="EQZ8" s="61"/>
      <c r="ERA8" s="61"/>
      <c r="ERB8" s="61"/>
      <c r="ERC8" s="61"/>
      <c r="ERD8" s="61"/>
      <c r="ERE8" s="61"/>
      <c r="ERF8" s="61"/>
      <c r="ERG8" s="61"/>
      <c r="ERH8" s="61"/>
      <c r="ERI8" s="61"/>
      <c r="ERJ8" s="61"/>
      <c r="ERK8" s="61"/>
      <c r="ERL8" s="61"/>
      <c r="ERM8" s="61"/>
      <c r="ERN8" s="61"/>
      <c r="ERO8" s="61"/>
      <c r="ERP8" s="61"/>
      <c r="ERQ8" s="61"/>
      <c r="ERR8" s="61"/>
      <c r="ERS8" s="61"/>
      <c r="ERT8" s="61"/>
      <c r="ERU8" s="61"/>
      <c r="ERV8" s="61"/>
      <c r="ERW8" s="61"/>
      <c r="ERX8" s="61"/>
      <c r="ERY8" s="61"/>
      <c r="ERZ8" s="61"/>
      <c r="ESA8" s="61"/>
      <c r="ESB8" s="61"/>
      <c r="ESC8" s="61"/>
      <c r="ESD8" s="61"/>
      <c r="ESE8" s="61"/>
      <c r="ESF8" s="61"/>
      <c r="ESG8" s="61"/>
      <c r="ESH8" s="61"/>
      <c r="ESI8" s="61"/>
      <c r="ESJ8" s="61"/>
      <c r="ESK8" s="61"/>
      <c r="ESL8" s="61"/>
      <c r="ESM8" s="61"/>
      <c r="ESN8" s="61"/>
      <c r="ESO8" s="61"/>
      <c r="ESP8" s="61"/>
      <c r="ESQ8" s="61"/>
      <c r="ESR8" s="61"/>
      <c r="ESS8" s="61"/>
      <c r="EST8" s="61"/>
      <c r="ESU8" s="61"/>
      <c r="ESV8" s="61"/>
      <c r="ESW8" s="61"/>
      <c r="ESX8" s="61"/>
      <c r="ESY8" s="61"/>
      <c r="ESZ8" s="61"/>
      <c r="ETA8" s="61"/>
      <c r="ETB8" s="61"/>
      <c r="ETC8" s="61"/>
      <c r="ETD8" s="61"/>
      <c r="ETE8" s="61"/>
      <c r="ETF8" s="61"/>
      <c r="ETG8" s="61"/>
      <c r="ETH8" s="61"/>
      <c r="ETI8" s="61"/>
      <c r="ETJ8" s="61"/>
      <c r="ETK8" s="61"/>
      <c r="ETL8" s="61"/>
      <c r="ETM8" s="61"/>
      <c r="ETN8" s="61"/>
      <c r="ETO8" s="61"/>
      <c r="ETP8" s="61"/>
      <c r="ETQ8" s="61"/>
      <c r="ETR8" s="61"/>
      <c r="ETS8" s="61"/>
      <c r="ETT8" s="61"/>
      <c r="ETU8" s="61"/>
      <c r="ETV8" s="61"/>
      <c r="ETW8" s="61"/>
      <c r="ETX8" s="61"/>
      <c r="ETY8" s="61"/>
      <c r="ETZ8" s="61"/>
      <c r="EUA8" s="61"/>
      <c r="EUB8" s="61"/>
      <c r="EUC8" s="61"/>
      <c r="EUD8" s="61"/>
      <c r="EUE8" s="61"/>
      <c r="EUF8" s="61"/>
      <c r="EUG8" s="61"/>
      <c r="EUH8" s="61"/>
      <c r="EUI8" s="61"/>
      <c r="EUJ8" s="61"/>
      <c r="EUK8" s="61"/>
      <c r="EUL8" s="61"/>
      <c r="EUM8" s="61"/>
      <c r="EUN8" s="61"/>
      <c r="EUO8" s="61"/>
      <c r="EUP8" s="61"/>
      <c r="EUQ8" s="61"/>
      <c r="EUR8" s="61"/>
      <c r="EUS8" s="61"/>
      <c r="EUT8" s="61"/>
      <c r="EUU8" s="61"/>
      <c r="EUV8" s="61"/>
      <c r="EUW8" s="61"/>
      <c r="EUX8" s="61"/>
      <c r="EUY8" s="61"/>
      <c r="EUZ8" s="61"/>
      <c r="EVA8" s="61"/>
      <c r="EVB8" s="61"/>
      <c r="EVC8" s="61"/>
      <c r="EVD8" s="61"/>
      <c r="EVE8" s="61"/>
      <c r="EVF8" s="61"/>
      <c r="EVG8" s="61"/>
      <c r="EVH8" s="61"/>
      <c r="EVI8" s="61"/>
      <c r="EVJ8" s="61"/>
      <c r="EVK8" s="61"/>
      <c r="EVL8" s="61"/>
      <c r="EVM8" s="61"/>
      <c r="EVN8" s="61"/>
      <c r="EVO8" s="61"/>
      <c r="EVP8" s="61"/>
      <c r="EVQ8" s="61"/>
      <c r="EVR8" s="61"/>
      <c r="EVS8" s="61"/>
      <c r="EVT8" s="61"/>
      <c r="EVU8" s="61"/>
      <c r="EVV8" s="61"/>
      <c r="EVW8" s="61"/>
      <c r="EVX8" s="61"/>
      <c r="EVY8" s="61"/>
      <c r="EVZ8" s="61"/>
      <c r="EWA8" s="61"/>
      <c r="EWB8" s="61"/>
      <c r="EWC8" s="61"/>
      <c r="EWD8" s="61"/>
      <c r="EWE8" s="61"/>
      <c r="EWF8" s="61"/>
      <c r="EWG8" s="61"/>
      <c r="EWH8" s="61"/>
      <c r="EWI8" s="61"/>
      <c r="EWJ8" s="61"/>
      <c r="EWK8" s="61"/>
      <c r="EWL8" s="61"/>
      <c r="EWM8" s="61"/>
      <c r="EWN8" s="61"/>
      <c r="EWO8" s="61"/>
      <c r="EWP8" s="61"/>
      <c r="EWQ8" s="61"/>
      <c r="EWR8" s="61"/>
      <c r="EWS8" s="61"/>
      <c r="EWT8" s="61"/>
      <c r="EWU8" s="61"/>
      <c r="EWV8" s="61"/>
      <c r="EWW8" s="61"/>
      <c r="EWX8" s="61"/>
      <c r="EWY8" s="61"/>
      <c r="EWZ8" s="61"/>
      <c r="EXA8" s="61"/>
      <c r="EXB8" s="61"/>
      <c r="EXC8" s="61"/>
      <c r="EXD8" s="61"/>
      <c r="EXE8" s="61"/>
      <c r="EXF8" s="61"/>
      <c r="EXG8" s="61"/>
      <c r="EXH8" s="61"/>
      <c r="EXI8" s="61"/>
      <c r="EXJ8" s="61"/>
      <c r="EXK8" s="61"/>
      <c r="EXL8" s="61"/>
      <c r="EXM8" s="61"/>
      <c r="EXN8" s="61"/>
      <c r="EXO8" s="61"/>
      <c r="EXP8" s="61"/>
      <c r="EXQ8" s="61"/>
      <c r="EXR8" s="61"/>
      <c r="EXS8" s="61"/>
      <c r="EXT8" s="61"/>
      <c r="EXU8" s="61"/>
      <c r="EXV8" s="61"/>
      <c r="EXW8" s="61"/>
      <c r="EXX8" s="61"/>
      <c r="EXY8" s="61"/>
      <c r="EXZ8" s="61"/>
      <c r="EYA8" s="61"/>
      <c r="EYB8" s="61"/>
      <c r="EYC8" s="61"/>
      <c r="EYD8" s="61"/>
      <c r="EYE8" s="61"/>
      <c r="EYF8" s="61"/>
      <c r="EYG8" s="61"/>
      <c r="EYH8" s="61"/>
      <c r="EYI8" s="61"/>
      <c r="EYJ8" s="61"/>
      <c r="EYK8" s="61"/>
      <c r="EYL8" s="61"/>
      <c r="EYM8" s="61"/>
      <c r="EYN8" s="61"/>
      <c r="EYO8" s="61"/>
      <c r="EYP8" s="61"/>
      <c r="EYQ8" s="61"/>
      <c r="EYR8" s="61"/>
      <c r="EYS8" s="61"/>
      <c r="EYT8" s="61"/>
      <c r="EYU8" s="61"/>
      <c r="EYV8" s="61"/>
      <c r="EYW8" s="61"/>
      <c r="EYX8" s="61"/>
      <c r="EYY8" s="61"/>
      <c r="EYZ8" s="61"/>
      <c r="EZA8" s="61"/>
      <c r="EZB8" s="61"/>
      <c r="EZC8" s="61"/>
      <c r="EZD8" s="61"/>
      <c r="EZE8" s="61"/>
      <c r="EZF8" s="61"/>
      <c r="EZG8" s="61"/>
      <c r="EZH8" s="61"/>
      <c r="EZI8" s="61"/>
      <c r="EZJ8" s="61"/>
      <c r="EZK8" s="61"/>
      <c r="EZL8" s="61"/>
      <c r="EZM8" s="61"/>
      <c r="EZN8" s="61"/>
      <c r="EZO8" s="61"/>
      <c r="EZP8" s="61"/>
      <c r="EZQ8" s="61"/>
      <c r="EZR8" s="61"/>
      <c r="EZS8" s="61"/>
      <c r="EZT8" s="61"/>
      <c r="EZU8" s="61"/>
      <c r="EZV8" s="61"/>
      <c r="EZW8" s="61"/>
      <c r="EZX8" s="61"/>
      <c r="EZY8" s="61"/>
      <c r="EZZ8" s="61"/>
      <c r="FAA8" s="61"/>
      <c r="FAB8" s="61"/>
      <c r="FAC8" s="61"/>
      <c r="FAD8" s="61"/>
      <c r="FAE8" s="61"/>
      <c r="FAF8" s="61"/>
      <c r="FAG8" s="61"/>
      <c r="FAH8" s="61"/>
      <c r="FAI8" s="61"/>
      <c r="FAJ8" s="61"/>
      <c r="FAK8" s="61"/>
      <c r="FAL8" s="61"/>
      <c r="FAM8" s="61"/>
      <c r="FAN8" s="61"/>
      <c r="FAO8" s="61"/>
      <c r="FAP8" s="61"/>
      <c r="FAQ8" s="61"/>
      <c r="FAR8" s="61"/>
      <c r="FAS8" s="61"/>
      <c r="FAT8" s="61"/>
      <c r="FAU8" s="61"/>
      <c r="FAV8" s="61"/>
      <c r="FAW8" s="61"/>
      <c r="FAX8" s="61"/>
      <c r="FAY8" s="61"/>
      <c r="FAZ8" s="61"/>
      <c r="FBA8" s="61"/>
      <c r="FBB8" s="61"/>
      <c r="FBC8" s="61"/>
      <c r="FBD8" s="61"/>
      <c r="FBE8" s="61"/>
      <c r="FBF8" s="61"/>
      <c r="FBG8" s="61"/>
      <c r="FBH8" s="61"/>
      <c r="FBI8" s="61"/>
      <c r="FBJ8" s="61"/>
      <c r="FBK8" s="61"/>
      <c r="FBL8" s="61"/>
      <c r="FBM8" s="61"/>
      <c r="FBN8" s="61"/>
      <c r="FBO8" s="61"/>
      <c r="FBP8" s="61"/>
      <c r="FBQ8" s="61"/>
      <c r="FBR8" s="61"/>
      <c r="FBS8" s="61"/>
      <c r="FBT8" s="61"/>
      <c r="FBU8" s="61"/>
      <c r="FBV8" s="61"/>
      <c r="FBW8" s="61"/>
      <c r="FBX8" s="61"/>
      <c r="FBY8" s="61"/>
      <c r="FBZ8" s="61"/>
      <c r="FCA8" s="61"/>
      <c r="FCB8" s="61"/>
      <c r="FCC8" s="61"/>
      <c r="FCD8" s="61"/>
      <c r="FCE8" s="61"/>
      <c r="FCF8" s="61"/>
      <c r="FCG8" s="61"/>
      <c r="FCH8" s="61"/>
      <c r="FCI8" s="61"/>
      <c r="FCJ8" s="61"/>
      <c r="FCK8" s="61"/>
      <c r="FCL8" s="61"/>
      <c r="FCM8" s="61"/>
      <c r="FCN8" s="61"/>
      <c r="FCO8" s="61"/>
      <c r="FCP8" s="61"/>
      <c r="FCQ8" s="61"/>
      <c r="FCR8" s="61"/>
      <c r="FCS8" s="61"/>
      <c r="FCT8" s="61"/>
      <c r="FCU8" s="61"/>
      <c r="FCV8" s="61"/>
      <c r="FCW8" s="61"/>
      <c r="FCX8" s="61"/>
      <c r="FCY8" s="61"/>
      <c r="FCZ8" s="61"/>
      <c r="FDA8" s="61"/>
      <c r="FDB8" s="61"/>
      <c r="FDC8" s="61"/>
      <c r="FDD8" s="61"/>
      <c r="FDE8" s="61"/>
      <c r="FDF8" s="61"/>
      <c r="FDG8" s="61"/>
      <c r="FDH8" s="61"/>
      <c r="FDI8" s="61"/>
      <c r="FDJ8" s="61"/>
      <c r="FDK8" s="61"/>
      <c r="FDL8" s="61"/>
      <c r="FDM8" s="61"/>
      <c r="FDN8" s="61"/>
      <c r="FDO8" s="61"/>
      <c r="FDP8" s="61"/>
      <c r="FDQ8" s="61"/>
      <c r="FDR8" s="61"/>
      <c r="FDS8" s="61"/>
      <c r="FDT8" s="61"/>
      <c r="FDU8" s="61"/>
      <c r="FDV8" s="61"/>
      <c r="FDW8" s="61"/>
      <c r="FDX8" s="61"/>
      <c r="FDY8" s="61"/>
      <c r="FDZ8" s="61"/>
      <c r="FEA8" s="61"/>
      <c r="FEB8" s="61"/>
      <c r="FEC8" s="61"/>
      <c r="FED8" s="61"/>
      <c r="FEE8" s="61"/>
      <c r="FEF8" s="61"/>
      <c r="FEG8" s="61"/>
      <c r="FEH8" s="61"/>
      <c r="FEI8" s="61"/>
      <c r="FEJ8" s="61"/>
      <c r="FEK8" s="61"/>
      <c r="FEL8" s="61"/>
      <c r="FEM8" s="61"/>
      <c r="FEN8" s="61"/>
      <c r="FEO8" s="61"/>
      <c r="FEP8" s="61"/>
      <c r="FEQ8" s="61"/>
      <c r="FER8" s="61"/>
      <c r="FES8" s="61"/>
      <c r="FET8" s="61"/>
      <c r="FEU8" s="61"/>
      <c r="FEV8" s="61"/>
      <c r="FEW8" s="61"/>
      <c r="FEX8" s="61"/>
      <c r="FEY8" s="61"/>
      <c r="FEZ8" s="61"/>
      <c r="FFA8" s="61"/>
      <c r="FFB8" s="61"/>
      <c r="FFC8" s="61"/>
      <c r="FFD8" s="61"/>
      <c r="FFE8" s="61"/>
      <c r="FFF8" s="61"/>
      <c r="FFG8" s="61"/>
      <c r="FFH8" s="61"/>
      <c r="FFI8" s="61"/>
      <c r="FFJ8" s="61"/>
      <c r="FFK8" s="61"/>
      <c r="FFL8" s="61"/>
      <c r="FFM8" s="61"/>
      <c r="FFN8" s="61"/>
      <c r="FFO8" s="61"/>
      <c r="FFP8" s="61"/>
      <c r="FFQ8" s="61"/>
      <c r="FFR8" s="61"/>
      <c r="FFS8" s="61"/>
      <c r="FFT8" s="61"/>
      <c r="FFU8" s="61"/>
      <c r="FFV8" s="61"/>
      <c r="FFW8" s="61"/>
      <c r="FFX8" s="61"/>
      <c r="FFY8" s="61"/>
      <c r="FFZ8" s="61"/>
      <c r="FGA8" s="61"/>
      <c r="FGB8" s="61"/>
      <c r="FGC8" s="61"/>
      <c r="FGD8" s="61"/>
      <c r="FGE8" s="61"/>
      <c r="FGF8" s="61"/>
      <c r="FGG8" s="61"/>
      <c r="FGH8" s="61"/>
      <c r="FGI8" s="61"/>
      <c r="FGJ8" s="61"/>
      <c r="FGK8" s="61"/>
      <c r="FGL8" s="61"/>
      <c r="FGM8" s="61"/>
      <c r="FGN8" s="61"/>
      <c r="FGO8" s="61"/>
      <c r="FGP8" s="61"/>
      <c r="FGQ8" s="61"/>
      <c r="FGR8" s="61"/>
      <c r="FGS8" s="61"/>
      <c r="FGT8" s="61"/>
      <c r="FGU8" s="61"/>
      <c r="FGV8" s="61"/>
      <c r="FGW8" s="61"/>
      <c r="FGX8" s="61"/>
      <c r="FGY8" s="61"/>
      <c r="FGZ8" s="61"/>
      <c r="FHA8" s="61"/>
      <c r="FHB8" s="61"/>
      <c r="FHC8" s="61"/>
      <c r="FHD8" s="61"/>
      <c r="FHE8" s="61"/>
      <c r="FHF8" s="61"/>
      <c r="FHG8" s="61"/>
      <c r="FHH8" s="61"/>
      <c r="FHI8" s="61"/>
      <c r="FHJ8" s="61"/>
      <c r="FHK8" s="61"/>
      <c r="FHL8" s="61"/>
      <c r="FHM8" s="61"/>
      <c r="FHN8" s="61"/>
      <c r="FHO8" s="61"/>
      <c r="FHP8" s="61"/>
      <c r="FHQ8" s="61"/>
      <c r="FHR8" s="61"/>
      <c r="FHS8" s="61"/>
      <c r="FHT8" s="61"/>
      <c r="FHU8" s="61"/>
      <c r="FHV8" s="61"/>
      <c r="FHW8" s="61"/>
      <c r="FHX8" s="61"/>
      <c r="FHY8" s="61"/>
      <c r="FHZ8" s="61"/>
      <c r="FIA8" s="61"/>
      <c r="FIB8" s="61"/>
      <c r="FIC8" s="61"/>
      <c r="FID8" s="61"/>
      <c r="FIE8" s="61"/>
      <c r="FIF8" s="61"/>
      <c r="FIG8" s="61"/>
      <c r="FIH8" s="61"/>
      <c r="FII8" s="61"/>
      <c r="FIJ8" s="61"/>
      <c r="FIK8" s="61"/>
      <c r="FIL8" s="61"/>
      <c r="FIM8" s="61"/>
      <c r="FIN8" s="61"/>
      <c r="FIO8" s="61"/>
      <c r="FIP8" s="61"/>
      <c r="FIQ8" s="61"/>
      <c r="FIR8" s="61"/>
      <c r="FIS8" s="61"/>
      <c r="FIT8" s="61"/>
      <c r="FIU8" s="61"/>
      <c r="FIV8" s="61"/>
      <c r="FIW8" s="61"/>
      <c r="FIX8" s="61"/>
      <c r="FIY8" s="61"/>
      <c r="FIZ8" s="61"/>
      <c r="FJA8" s="61"/>
      <c r="FJB8" s="61"/>
      <c r="FJC8" s="61"/>
      <c r="FJD8" s="61"/>
      <c r="FJE8" s="61"/>
      <c r="FJF8" s="61"/>
      <c r="FJG8" s="61"/>
      <c r="FJH8" s="61"/>
      <c r="FJI8" s="61"/>
      <c r="FJJ8" s="61"/>
      <c r="FJK8" s="61"/>
      <c r="FJL8" s="61"/>
      <c r="FJM8" s="61"/>
      <c r="FJN8" s="61"/>
      <c r="FJO8" s="61"/>
      <c r="FJP8" s="61"/>
      <c r="FJQ8" s="61"/>
      <c r="FJR8" s="61"/>
      <c r="FJS8" s="61"/>
      <c r="FJT8" s="61"/>
      <c r="FJU8" s="61"/>
      <c r="FJV8" s="61"/>
      <c r="FJW8" s="61"/>
      <c r="FJX8" s="61"/>
      <c r="FJY8" s="61"/>
      <c r="FJZ8" s="61"/>
      <c r="FKA8" s="61"/>
      <c r="FKB8" s="61"/>
      <c r="FKC8" s="61"/>
      <c r="FKD8" s="61"/>
      <c r="FKE8" s="61"/>
      <c r="FKF8" s="61"/>
      <c r="FKG8" s="61"/>
      <c r="FKH8" s="61"/>
      <c r="FKI8" s="61"/>
      <c r="FKJ8" s="61"/>
      <c r="FKK8" s="61"/>
      <c r="FKL8" s="61"/>
      <c r="FKM8" s="61"/>
      <c r="FKN8" s="61"/>
      <c r="FKO8" s="61"/>
      <c r="FKP8" s="61"/>
      <c r="FKQ8" s="61"/>
      <c r="FKR8" s="61"/>
      <c r="FKS8" s="61"/>
      <c r="FKT8" s="61"/>
      <c r="FKU8" s="61"/>
      <c r="FKV8" s="61"/>
      <c r="FKW8" s="61"/>
      <c r="FKX8" s="61"/>
      <c r="FKY8" s="61"/>
      <c r="FKZ8" s="61"/>
      <c r="FLA8" s="61"/>
      <c r="FLB8" s="61"/>
      <c r="FLC8" s="61"/>
      <c r="FLD8" s="61"/>
      <c r="FLE8" s="61"/>
      <c r="FLF8" s="61"/>
      <c r="FLG8" s="61"/>
      <c r="FLH8" s="61"/>
      <c r="FLI8" s="61"/>
      <c r="FLJ8" s="61"/>
      <c r="FLK8" s="61"/>
      <c r="FLL8" s="61"/>
      <c r="FLM8" s="61"/>
      <c r="FLN8" s="61"/>
      <c r="FLO8" s="61"/>
      <c r="FLP8" s="61"/>
      <c r="FLQ8" s="61"/>
      <c r="FLR8" s="61"/>
      <c r="FLS8" s="61"/>
      <c r="FLT8" s="61"/>
      <c r="FLU8" s="61"/>
      <c r="FLV8" s="61"/>
      <c r="FLW8" s="61"/>
      <c r="FLX8" s="61"/>
      <c r="FLY8" s="61"/>
      <c r="FLZ8" s="61"/>
      <c r="FMA8" s="61"/>
      <c r="FMB8" s="61"/>
      <c r="FMC8" s="61"/>
      <c r="FMD8" s="61"/>
      <c r="FME8" s="61"/>
      <c r="FMF8" s="61"/>
      <c r="FMG8" s="61"/>
      <c r="FMH8" s="61"/>
      <c r="FMI8" s="61"/>
      <c r="FMJ8" s="61"/>
      <c r="FMK8" s="61"/>
      <c r="FML8" s="61"/>
      <c r="FMM8" s="61"/>
      <c r="FMN8" s="61"/>
      <c r="FMO8" s="61"/>
      <c r="FMP8" s="61"/>
      <c r="FMQ8" s="61"/>
      <c r="FMR8" s="61"/>
      <c r="FMS8" s="61"/>
      <c r="FMT8" s="61"/>
      <c r="FMU8" s="61"/>
      <c r="FMV8" s="61"/>
      <c r="FMW8" s="61"/>
      <c r="FMX8" s="61"/>
      <c r="FMY8" s="61"/>
      <c r="FMZ8" s="61"/>
      <c r="FNA8" s="61"/>
      <c r="FNB8" s="61"/>
      <c r="FNC8" s="61"/>
      <c r="FND8" s="61"/>
      <c r="FNE8" s="61"/>
      <c r="FNF8" s="61"/>
      <c r="FNG8" s="61"/>
      <c r="FNH8" s="61"/>
      <c r="FNI8" s="61"/>
      <c r="FNJ8" s="61"/>
      <c r="FNK8" s="61"/>
      <c r="FNL8" s="61"/>
      <c r="FNM8" s="61"/>
      <c r="FNN8" s="61"/>
      <c r="FNO8" s="61"/>
      <c r="FNP8" s="61"/>
      <c r="FNQ8" s="61"/>
      <c r="FNR8" s="61"/>
      <c r="FNS8" s="61"/>
      <c r="FNT8" s="61"/>
      <c r="FNU8" s="61"/>
      <c r="FNV8" s="61"/>
      <c r="FNW8" s="61"/>
      <c r="FNX8" s="61"/>
      <c r="FNY8" s="61"/>
      <c r="FNZ8" s="61"/>
      <c r="FOA8" s="61"/>
      <c r="FOB8" s="61"/>
      <c r="FOC8" s="61"/>
      <c r="FOD8" s="61"/>
      <c r="FOE8" s="61"/>
      <c r="FOF8" s="61"/>
      <c r="FOG8" s="61"/>
      <c r="FOH8" s="61"/>
      <c r="FOI8" s="61"/>
      <c r="FOJ8" s="61"/>
      <c r="FOK8" s="61"/>
      <c r="FOL8" s="61"/>
      <c r="FOM8" s="61"/>
      <c r="FON8" s="61"/>
      <c r="FOO8" s="61"/>
      <c r="FOP8" s="61"/>
      <c r="FOQ8" s="61"/>
      <c r="FOR8" s="61"/>
      <c r="FOS8" s="61"/>
      <c r="FOT8" s="61"/>
      <c r="FOU8" s="61"/>
      <c r="FOV8" s="61"/>
      <c r="FOW8" s="61"/>
      <c r="FOX8" s="61"/>
      <c r="FOY8" s="61"/>
      <c r="FOZ8" s="61"/>
      <c r="FPA8" s="61"/>
      <c r="FPB8" s="61"/>
      <c r="FPC8" s="61"/>
      <c r="FPD8" s="61"/>
      <c r="FPE8" s="61"/>
      <c r="FPF8" s="61"/>
      <c r="FPG8" s="61"/>
      <c r="FPH8" s="61"/>
      <c r="FPI8" s="61"/>
      <c r="FPJ8" s="61"/>
      <c r="FPK8" s="61"/>
      <c r="FPL8" s="61"/>
      <c r="FPM8" s="61"/>
      <c r="FPN8" s="61"/>
      <c r="FPO8" s="61"/>
      <c r="FPP8" s="61"/>
      <c r="FPQ8" s="61"/>
      <c r="FPR8" s="61"/>
      <c r="FPS8" s="61"/>
      <c r="FPT8" s="61"/>
      <c r="FPU8" s="61"/>
      <c r="FPV8" s="61"/>
      <c r="FPW8" s="61"/>
      <c r="FPX8" s="61"/>
      <c r="FPY8" s="61"/>
      <c r="FPZ8" s="61"/>
      <c r="FQA8" s="61"/>
      <c r="FQB8" s="61"/>
      <c r="FQC8" s="61"/>
      <c r="FQD8" s="61"/>
      <c r="FQE8" s="61"/>
      <c r="FQF8" s="61"/>
      <c r="FQG8" s="61"/>
      <c r="FQH8" s="61"/>
      <c r="FQI8" s="61"/>
      <c r="FQJ8" s="61"/>
      <c r="FQK8" s="61"/>
      <c r="FQL8" s="61"/>
      <c r="FQM8" s="61"/>
      <c r="FQN8" s="61"/>
      <c r="FQO8" s="61"/>
      <c r="FQP8" s="61"/>
      <c r="FQQ8" s="61"/>
      <c r="FQR8" s="61"/>
      <c r="FQS8" s="61"/>
      <c r="FQT8" s="61"/>
      <c r="FQU8" s="61"/>
      <c r="FQV8" s="61"/>
      <c r="FQW8" s="61"/>
      <c r="FQX8" s="61"/>
      <c r="FQY8" s="61"/>
      <c r="FQZ8" s="61"/>
      <c r="FRA8" s="61"/>
      <c r="FRB8" s="61"/>
      <c r="FRC8" s="61"/>
      <c r="FRD8" s="61"/>
      <c r="FRE8" s="61"/>
      <c r="FRF8" s="61"/>
      <c r="FRG8" s="61"/>
      <c r="FRH8" s="61"/>
      <c r="FRI8" s="61"/>
      <c r="FRJ8" s="61"/>
      <c r="FRK8" s="61"/>
      <c r="FRL8" s="61"/>
      <c r="FRM8" s="61"/>
      <c r="FRN8" s="61"/>
      <c r="FRO8" s="61"/>
      <c r="FRP8" s="61"/>
      <c r="FRQ8" s="61"/>
      <c r="FRR8" s="61"/>
      <c r="FRS8" s="61"/>
      <c r="FRT8" s="61"/>
      <c r="FRU8" s="61"/>
      <c r="FRV8" s="61"/>
      <c r="FRW8" s="61"/>
      <c r="FRX8" s="61"/>
      <c r="FRY8" s="61"/>
      <c r="FRZ8" s="61"/>
      <c r="FSA8" s="61"/>
      <c r="FSB8" s="61"/>
      <c r="FSC8" s="61"/>
      <c r="FSD8" s="61"/>
      <c r="FSE8" s="61"/>
      <c r="FSF8" s="61"/>
      <c r="FSG8" s="61"/>
      <c r="FSH8" s="61"/>
      <c r="FSI8" s="61"/>
      <c r="FSJ8" s="61"/>
      <c r="FSK8" s="61"/>
      <c r="FSL8" s="61"/>
      <c r="FSM8" s="61"/>
      <c r="FSN8" s="61"/>
      <c r="FSO8" s="61"/>
      <c r="FSP8" s="61"/>
      <c r="FSQ8" s="61"/>
      <c r="FSR8" s="61"/>
      <c r="FSS8" s="61"/>
      <c r="FST8" s="61"/>
      <c r="FSU8" s="61"/>
      <c r="FSV8" s="61"/>
      <c r="FSW8" s="61"/>
      <c r="FSX8" s="61"/>
      <c r="FSY8" s="61"/>
      <c r="FSZ8" s="61"/>
      <c r="FTA8" s="61"/>
      <c r="FTB8" s="61"/>
      <c r="FTC8" s="61"/>
      <c r="FTD8" s="61"/>
      <c r="FTE8" s="61"/>
      <c r="FTF8" s="61"/>
      <c r="FTG8" s="61"/>
      <c r="FTH8" s="61"/>
      <c r="FTI8" s="61"/>
      <c r="FTJ8" s="61"/>
      <c r="FTK8" s="61"/>
      <c r="FTL8" s="61"/>
      <c r="FTM8" s="61"/>
      <c r="FTN8" s="61"/>
      <c r="FTO8" s="61"/>
      <c r="FTP8" s="61"/>
      <c r="FTQ8" s="61"/>
      <c r="FTR8" s="61"/>
      <c r="FTS8" s="61"/>
      <c r="FTT8" s="61"/>
      <c r="FTU8" s="61"/>
      <c r="FTV8" s="61"/>
      <c r="FTW8" s="61"/>
      <c r="FTX8" s="61"/>
      <c r="FTY8" s="61"/>
      <c r="FTZ8" s="61"/>
      <c r="FUA8" s="61"/>
      <c r="FUB8" s="61"/>
      <c r="FUC8" s="61"/>
      <c r="FUD8" s="61"/>
      <c r="FUE8" s="61"/>
      <c r="FUF8" s="61"/>
      <c r="FUG8" s="61"/>
      <c r="FUH8" s="61"/>
      <c r="FUI8" s="61"/>
      <c r="FUJ8" s="61"/>
      <c r="FUK8" s="61"/>
      <c r="FUL8" s="61"/>
      <c r="FUM8" s="61"/>
      <c r="FUN8" s="61"/>
      <c r="FUO8" s="61"/>
      <c r="FUP8" s="61"/>
      <c r="FUQ8" s="61"/>
      <c r="FUR8" s="61"/>
      <c r="FUS8" s="61"/>
      <c r="FUT8" s="61"/>
      <c r="FUU8" s="61"/>
      <c r="FUV8" s="61"/>
      <c r="FUW8" s="61"/>
      <c r="FUX8" s="61"/>
      <c r="FUY8" s="61"/>
      <c r="FUZ8" s="61"/>
      <c r="FVA8" s="61"/>
      <c r="FVB8" s="61"/>
      <c r="FVC8" s="61"/>
      <c r="FVD8" s="61"/>
      <c r="FVE8" s="61"/>
      <c r="FVF8" s="61"/>
      <c r="FVG8" s="61"/>
      <c r="FVH8" s="61"/>
      <c r="FVI8" s="61"/>
      <c r="FVJ8" s="61"/>
      <c r="FVK8" s="61"/>
      <c r="FVL8" s="61"/>
      <c r="FVM8" s="61"/>
      <c r="FVN8" s="61"/>
      <c r="FVO8" s="61"/>
      <c r="FVP8" s="61"/>
      <c r="FVQ8" s="61"/>
      <c r="FVR8" s="61"/>
      <c r="FVS8" s="61"/>
      <c r="FVT8" s="61"/>
      <c r="FVU8" s="61"/>
      <c r="FVV8" s="61"/>
      <c r="FVW8" s="61"/>
      <c r="FVX8" s="61"/>
      <c r="FVY8" s="61"/>
      <c r="FVZ8" s="61"/>
      <c r="FWA8" s="61"/>
      <c r="FWB8" s="61"/>
      <c r="FWC8" s="61"/>
      <c r="FWD8" s="61"/>
      <c r="FWE8" s="61"/>
      <c r="FWF8" s="61"/>
      <c r="FWG8" s="61"/>
      <c r="FWH8" s="61"/>
      <c r="FWI8" s="61"/>
      <c r="FWJ8" s="61"/>
      <c r="FWK8" s="61"/>
      <c r="FWL8" s="61"/>
      <c r="FWM8" s="61"/>
      <c r="FWN8" s="61"/>
      <c r="FWO8" s="61"/>
      <c r="FWP8" s="61"/>
      <c r="FWQ8" s="61"/>
      <c r="FWR8" s="61"/>
      <c r="FWS8" s="61"/>
      <c r="FWT8" s="61"/>
      <c r="FWU8" s="61"/>
      <c r="FWV8" s="61"/>
      <c r="FWW8" s="61"/>
      <c r="FWX8" s="61"/>
      <c r="FWY8" s="61"/>
      <c r="FWZ8" s="61"/>
      <c r="FXA8" s="61"/>
      <c r="FXB8" s="61"/>
      <c r="FXC8" s="61"/>
      <c r="FXD8" s="61"/>
      <c r="FXE8" s="61"/>
      <c r="FXF8" s="61"/>
      <c r="FXG8" s="61"/>
      <c r="FXH8" s="61"/>
      <c r="FXI8" s="61"/>
      <c r="FXJ8" s="61"/>
      <c r="FXK8" s="61"/>
      <c r="FXL8" s="61"/>
      <c r="FXM8" s="61"/>
      <c r="FXN8" s="61"/>
      <c r="FXO8" s="61"/>
      <c r="FXP8" s="61"/>
      <c r="FXQ8" s="61"/>
      <c r="FXR8" s="61"/>
      <c r="FXS8" s="61"/>
      <c r="FXT8" s="61"/>
      <c r="FXU8" s="61"/>
      <c r="FXV8" s="61"/>
      <c r="FXW8" s="61"/>
      <c r="FXX8" s="61"/>
      <c r="FXY8" s="61"/>
      <c r="FXZ8" s="61"/>
      <c r="FYA8" s="61"/>
      <c r="FYB8" s="61"/>
      <c r="FYC8" s="61"/>
      <c r="FYD8" s="61"/>
      <c r="FYE8" s="61"/>
      <c r="FYF8" s="61"/>
      <c r="FYG8" s="61"/>
      <c r="FYH8" s="61"/>
      <c r="FYI8" s="61"/>
      <c r="FYJ8" s="61"/>
      <c r="FYK8" s="61"/>
      <c r="FYL8" s="61"/>
      <c r="FYM8" s="61"/>
      <c r="FYN8" s="61"/>
      <c r="FYO8" s="61"/>
      <c r="FYP8" s="61"/>
      <c r="FYQ8" s="61"/>
      <c r="FYR8" s="61"/>
      <c r="FYS8" s="61"/>
      <c r="FYT8" s="61"/>
      <c r="FYU8" s="61"/>
      <c r="FYV8" s="61"/>
      <c r="FYW8" s="61"/>
      <c r="FYX8" s="61"/>
      <c r="FYY8" s="61"/>
      <c r="FYZ8" s="61"/>
      <c r="FZA8" s="61"/>
      <c r="FZB8" s="61"/>
      <c r="FZC8" s="61"/>
      <c r="FZD8" s="61"/>
      <c r="FZE8" s="61"/>
      <c r="FZF8" s="61"/>
      <c r="FZG8" s="61"/>
      <c r="FZH8" s="61"/>
      <c r="FZI8" s="61"/>
      <c r="FZJ8" s="61"/>
      <c r="FZK8" s="61"/>
      <c r="FZL8" s="61"/>
      <c r="FZM8" s="61"/>
      <c r="FZN8" s="61"/>
      <c r="FZO8" s="61"/>
      <c r="FZP8" s="61"/>
      <c r="FZQ8" s="61"/>
      <c r="FZR8" s="61"/>
      <c r="FZS8" s="61"/>
      <c r="FZT8" s="61"/>
      <c r="FZU8" s="61"/>
      <c r="FZV8" s="61"/>
      <c r="FZW8" s="61"/>
      <c r="FZX8" s="61"/>
      <c r="FZY8" s="61"/>
      <c r="FZZ8" s="61"/>
      <c r="GAA8" s="61"/>
      <c r="GAB8" s="61"/>
      <c r="GAC8" s="61"/>
      <c r="GAD8" s="61"/>
      <c r="GAE8" s="61"/>
      <c r="GAF8" s="61"/>
      <c r="GAG8" s="61"/>
      <c r="GAH8" s="61"/>
      <c r="GAI8" s="61"/>
      <c r="GAJ8" s="61"/>
      <c r="GAK8" s="61"/>
      <c r="GAL8" s="61"/>
      <c r="GAM8" s="61"/>
      <c r="GAN8" s="61"/>
      <c r="GAO8" s="61"/>
      <c r="GAP8" s="61"/>
      <c r="GAQ8" s="61"/>
      <c r="GAR8" s="61"/>
      <c r="GAS8" s="61"/>
      <c r="GAT8" s="61"/>
      <c r="GAU8" s="61"/>
      <c r="GAV8" s="61"/>
      <c r="GAW8" s="61"/>
      <c r="GAX8" s="61"/>
      <c r="GAY8" s="61"/>
      <c r="GAZ8" s="61"/>
      <c r="GBA8" s="61"/>
      <c r="GBB8" s="61"/>
      <c r="GBC8" s="61"/>
      <c r="GBD8" s="61"/>
      <c r="GBE8" s="61"/>
      <c r="GBF8" s="61"/>
      <c r="GBG8" s="61"/>
      <c r="GBH8" s="61"/>
      <c r="GBI8" s="61"/>
      <c r="GBJ8" s="61"/>
      <c r="GBK8" s="61"/>
      <c r="GBL8" s="61"/>
      <c r="GBM8" s="61"/>
      <c r="GBN8" s="61"/>
      <c r="GBO8" s="61"/>
      <c r="GBP8" s="61"/>
      <c r="GBQ8" s="61"/>
      <c r="GBR8" s="61"/>
      <c r="GBS8" s="61"/>
      <c r="GBT8" s="61"/>
      <c r="GBU8" s="61"/>
      <c r="GBV8" s="61"/>
      <c r="GBW8" s="61"/>
      <c r="GBX8" s="61"/>
      <c r="GBY8" s="61"/>
      <c r="GBZ8" s="61"/>
      <c r="GCA8" s="61"/>
      <c r="GCB8" s="61"/>
      <c r="GCC8" s="61"/>
      <c r="GCD8" s="61"/>
      <c r="GCE8" s="61"/>
      <c r="GCF8" s="61"/>
      <c r="GCG8" s="61"/>
      <c r="GCH8" s="61"/>
      <c r="GCI8" s="61"/>
      <c r="GCJ8" s="61"/>
      <c r="GCK8" s="61"/>
      <c r="GCL8" s="61"/>
      <c r="GCM8" s="61"/>
      <c r="GCN8" s="61"/>
      <c r="GCO8" s="61"/>
      <c r="GCP8" s="61"/>
      <c r="GCQ8" s="61"/>
      <c r="GCR8" s="61"/>
      <c r="GCS8" s="61"/>
      <c r="GCT8" s="61"/>
      <c r="GCU8" s="61"/>
      <c r="GCV8" s="61"/>
      <c r="GCW8" s="61"/>
      <c r="GCX8" s="61"/>
      <c r="GCY8" s="61"/>
      <c r="GCZ8" s="61"/>
      <c r="GDA8" s="61"/>
      <c r="GDB8" s="61"/>
      <c r="GDC8" s="61"/>
      <c r="GDD8" s="61"/>
      <c r="GDE8" s="61"/>
      <c r="GDF8" s="61"/>
      <c r="GDG8" s="61"/>
      <c r="GDH8" s="61"/>
      <c r="GDI8" s="61"/>
      <c r="GDJ8" s="61"/>
      <c r="GDK8" s="61"/>
      <c r="GDL8" s="61"/>
      <c r="GDM8" s="61"/>
      <c r="GDN8" s="61"/>
      <c r="GDO8" s="61"/>
      <c r="GDP8" s="61"/>
      <c r="GDQ8" s="61"/>
      <c r="GDR8" s="61"/>
      <c r="GDS8" s="61"/>
      <c r="GDT8" s="61"/>
      <c r="GDU8" s="61"/>
      <c r="GDV8" s="61"/>
      <c r="GDW8" s="61"/>
      <c r="GDX8" s="61"/>
      <c r="GDY8" s="61"/>
      <c r="GDZ8" s="61"/>
      <c r="GEA8" s="61"/>
      <c r="GEB8" s="61"/>
      <c r="GEC8" s="61"/>
      <c r="GED8" s="61"/>
      <c r="GEE8" s="61"/>
      <c r="GEF8" s="61"/>
      <c r="GEG8" s="61"/>
      <c r="GEH8" s="61"/>
      <c r="GEI8" s="61"/>
      <c r="GEJ8" s="61"/>
      <c r="GEK8" s="61"/>
      <c r="GEL8" s="61"/>
      <c r="GEM8" s="61"/>
      <c r="GEN8" s="61"/>
      <c r="GEO8" s="61"/>
      <c r="GEP8" s="61"/>
      <c r="GEQ8" s="61"/>
      <c r="GER8" s="61"/>
      <c r="GES8" s="61"/>
      <c r="GET8" s="61"/>
      <c r="GEU8" s="61"/>
      <c r="GEV8" s="61"/>
      <c r="GEW8" s="61"/>
      <c r="GEX8" s="61"/>
      <c r="GEY8" s="61"/>
      <c r="GEZ8" s="61"/>
      <c r="GFA8" s="61"/>
      <c r="GFB8" s="61"/>
      <c r="GFC8" s="61"/>
      <c r="GFD8" s="61"/>
      <c r="GFE8" s="61"/>
      <c r="GFF8" s="61"/>
      <c r="GFG8" s="61"/>
      <c r="GFH8" s="61"/>
      <c r="GFI8" s="61"/>
      <c r="GFJ8" s="61"/>
      <c r="GFK8" s="61"/>
      <c r="GFL8" s="61"/>
      <c r="GFM8" s="61"/>
      <c r="GFN8" s="61"/>
      <c r="GFO8" s="61"/>
      <c r="GFP8" s="61"/>
      <c r="GFQ8" s="61"/>
      <c r="GFR8" s="61"/>
      <c r="GFS8" s="61"/>
      <c r="GFT8" s="61"/>
      <c r="GFU8" s="61"/>
      <c r="GFV8" s="61"/>
      <c r="GFW8" s="61"/>
      <c r="GFX8" s="61"/>
      <c r="GFY8" s="61"/>
      <c r="GFZ8" s="61"/>
      <c r="GGA8" s="61"/>
      <c r="GGB8" s="61"/>
      <c r="GGC8" s="61"/>
      <c r="GGD8" s="61"/>
      <c r="GGE8" s="61"/>
      <c r="GGF8" s="61"/>
      <c r="GGG8" s="61"/>
      <c r="GGH8" s="61"/>
      <c r="GGI8" s="61"/>
      <c r="GGJ8" s="61"/>
      <c r="GGK8" s="61"/>
      <c r="GGL8" s="61"/>
      <c r="GGM8" s="61"/>
      <c r="GGN8" s="61"/>
      <c r="GGO8" s="61"/>
      <c r="GGP8" s="61"/>
      <c r="GGQ8" s="61"/>
      <c r="GGR8" s="61"/>
      <c r="GGS8" s="61"/>
      <c r="GGT8" s="61"/>
      <c r="GGU8" s="61"/>
      <c r="GGV8" s="61"/>
      <c r="GGW8" s="61"/>
      <c r="GGX8" s="61"/>
      <c r="GGY8" s="61"/>
      <c r="GGZ8" s="61"/>
      <c r="GHA8" s="61"/>
      <c r="GHB8" s="61"/>
      <c r="GHC8" s="61"/>
      <c r="GHD8" s="61"/>
      <c r="GHE8" s="61"/>
      <c r="GHF8" s="61"/>
      <c r="GHG8" s="61"/>
      <c r="GHH8" s="61"/>
      <c r="GHI8" s="61"/>
      <c r="GHJ8" s="61"/>
      <c r="GHK8" s="61"/>
      <c r="GHL8" s="61"/>
      <c r="GHM8" s="61"/>
      <c r="GHN8" s="61"/>
      <c r="GHO8" s="61"/>
      <c r="GHP8" s="61"/>
      <c r="GHQ8" s="61"/>
      <c r="GHR8" s="61"/>
      <c r="GHS8" s="61"/>
      <c r="GHT8" s="61"/>
      <c r="GHU8" s="61"/>
      <c r="GHV8" s="61"/>
      <c r="GHW8" s="61"/>
      <c r="GHX8" s="61"/>
      <c r="GHY8" s="61"/>
      <c r="GHZ8" s="61"/>
      <c r="GIA8" s="61"/>
      <c r="GIB8" s="61"/>
      <c r="GIC8" s="61"/>
      <c r="GID8" s="61"/>
      <c r="GIE8" s="61"/>
      <c r="GIF8" s="61"/>
      <c r="GIG8" s="61"/>
      <c r="GIH8" s="61"/>
      <c r="GII8" s="61"/>
      <c r="GIJ8" s="61"/>
      <c r="GIK8" s="61"/>
      <c r="GIL8" s="61"/>
      <c r="GIM8" s="61"/>
      <c r="GIN8" s="61"/>
      <c r="GIO8" s="61"/>
      <c r="GIP8" s="61"/>
      <c r="GIQ8" s="61"/>
      <c r="GIR8" s="61"/>
      <c r="GIS8" s="61"/>
      <c r="GIT8" s="61"/>
      <c r="GIU8" s="61"/>
      <c r="GIV8" s="61"/>
      <c r="GIW8" s="61"/>
      <c r="GIX8" s="61"/>
      <c r="GIY8" s="61"/>
      <c r="GIZ8" s="61"/>
      <c r="GJA8" s="61"/>
      <c r="GJB8" s="61"/>
      <c r="GJC8" s="61"/>
      <c r="GJD8" s="61"/>
      <c r="GJE8" s="61"/>
      <c r="GJF8" s="61"/>
      <c r="GJG8" s="61"/>
      <c r="GJH8" s="61"/>
      <c r="GJI8" s="61"/>
      <c r="GJJ8" s="61"/>
      <c r="GJK8" s="61"/>
      <c r="GJL8" s="61"/>
      <c r="GJM8" s="61"/>
      <c r="GJN8" s="61"/>
      <c r="GJO8" s="61"/>
      <c r="GJP8" s="61"/>
      <c r="GJQ8" s="61"/>
      <c r="GJR8" s="61"/>
      <c r="GJS8" s="61"/>
      <c r="GJT8" s="61"/>
      <c r="GJU8" s="61"/>
      <c r="GJV8" s="61"/>
      <c r="GJW8" s="61"/>
      <c r="GJX8" s="61"/>
      <c r="GJY8" s="61"/>
      <c r="GJZ8" s="61"/>
      <c r="GKA8" s="61"/>
      <c r="GKB8" s="61"/>
      <c r="GKC8" s="61"/>
      <c r="GKD8" s="61"/>
      <c r="GKE8" s="61"/>
      <c r="GKF8" s="61"/>
      <c r="GKG8" s="61"/>
      <c r="GKH8" s="61"/>
      <c r="GKI8" s="61"/>
      <c r="GKJ8" s="61"/>
      <c r="GKK8" s="61"/>
      <c r="GKL8" s="61"/>
      <c r="GKM8" s="61"/>
      <c r="GKN8" s="61"/>
      <c r="GKO8" s="61"/>
      <c r="GKP8" s="61"/>
      <c r="GKQ8" s="61"/>
      <c r="GKR8" s="61"/>
      <c r="GKS8" s="61"/>
      <c r="GKT8" s="61"/>
      <c r="GKU8" s="61"/>
      <c r="GKV8" s="61"/>
      <c r="GKW8" s="61"/>
      <c r="GKX8" s="61"/>
      <c r="GKY8" s="61"/>
      <c r="GKZ8" s="61"/>
      <c r="GLA8" s="61"/>
      <c r="GLB8" s="61"/>
      <c r="GLC8" s="61"/>
      <c r="GLD8" s="61"/>
      <c r="GLE8" s="61"/>
      <c r="GLF8" s="61"/>
      <c r="GLG8" s="61"/>
      <c r="GLH8" s="61"/>
      <c r="GLI8" s="61"/>
      <c r="GLJ8" s="61"/>
      <c r="GLK8" s="61"/>
      <c r="GLL8" s="61"/>
      <c r="GLM8" s="61"/>
      <c r="GLN8" s="61"/>
      <c r="GLO8" s="61"/>
      <c r="GLP8" s="61"/>
      <c r="GLQ8" s="61"/>
      <c r="GLR8" s="61"/>
      <c r="GLS8" s="61"/>
      <c r="GLT8" s="61"/>
      <c r="GLU8" s="61"/>
      <c r="GLV8" s="61"/>
      <c r="GLW8" s="61"/>
      <c r="GLX8" s="61"/>
      <c r="GLY8" s="61"/>
      <c r="GLZ8" s="61"/>
      <c r="GMA8" s="61"/>
      <c r="GMB8" s="61"/>
      <c r="GMC8" s="61"/>
      <c r="GMD8" s="61"/>
      <c r="GME8" s="61"/>
      <c r="GMF8" s="61"/>
      <c r="GMG8" s="61"/>
      <c r="GMH8" s="61"/>
      <c r="GMI8" s="61"/>
      <c r="GMJ8" s="61"/>
      <c r="GMK8" s="61"/>
      <c r="GML8" s="61"/>
      <c r="GMM8" s="61"/>
      <c r="GMN8" s="61"/>
      <c r="GMO8" s="61"/>
      <c r="GMP8" s="61"/>
      <c r="GMQ8" s="61"/>
      <c r="GMR8" s="61"/>
      <c r="GMS8" s="61"/>
      <c r="GMT8" s="61"/>
      <c r="GMU8" s="61"/>
      <c r="GMV8" s="61"/>
      <c r="GMW8" s="61"/>
      <c r="GMX8" s="61"/>
      <c r="GMY8" s="61"/>
      <c r="GMZ8" s="61"/>
      <c r="GNA8" s="61"/>
      <c r="GNB8" s="61"/>
      <c r="GNC8" s="61"/>
      <c r="GND8" s="61"/>
      <c r="GNE8" s="61"/>
      <c r="GNF8" s="61"/>
      <c r="GNG8" s="61"/>
      <c r="GNH8" s="61"/>
      <c r="GNI8" s="61"/>
      <c r="GNJ8" s="61"/>
      <c r="GNK8" s="61"/>
      <c r="GNL8" s="61"/>
      <c r="GNM8" s="61"/>
      <c r="GNN8" s="61"/>
      <c r="GNO8" s="61"/>
      <c r="GNP8" s="61"/>
      <c r="GNQ8" s="61"/>
      <c r="GNR8" s="61"/>
      <c r="GNS8" s="61"/>
      <c r="GNT8" s="61"/>
      <c r="GNU8" s="61"/>
      <c r="GNV8" s="61"/>
      <c r="GNW8" s="61"/>
      <c r="GNX8" s="61"/>
      <c r="GNY8" s="61"/>
      <c r="GNZ8" s="61"/>
      <c r="GOA8" s="61"/>
      <c r="GOB8" s="61"/>
      <c r="GOC8" s="61"/>
      <c r="GOD8" s="61"/>
      <c r="GOE8" s="61"/>
      <c r="GOF8" s="61"/>
      <c r="GOG8" s="61"/>
      <c r="GOH8" s="61"/>
      <c r="GOI8" s="61"/>
      <c r="GOJ8" s="61"/>
      <c r="GOK8" s="61"/>
      <c r="GOL8" s="61"/>
      <c r="GOM8" s="61"/>
      <c r="GON8" s="61"/>
      <c r="GOO8" s="61"/>
      <c r="GOP8" s="61"/>
      <c r="GOQ8" s="61"/>
      <c r="GOR8" s="61"/>
      <c r="GOS8" s="61"/>
      <c r="GOT8" s="61"/>
      <c r="GOU8" s="61"/>
      <c r="GOV8" s="61"/>
      <c r="GOW8" s="61"/>
      <c r="GOX8" s="61"/>
      <c r="GOY8" s="61"/>
      <c r="GOZ8" s="61"/>
      <c r="GPA8" s="61"/>
      <c r="GPB8" s="61"/>
      <c r="GPC8" s="61"/>
      <c r="GPD8" s="61"/>
      <c r="GPE8" s="61"/>
      <c r="GPF8" s="61"/>
      <c r="GPG8" s="61"/>
      <c r="GPH8" s="61"/>
      <c r="GPI8" s="61"/>
      <c r="GPJ8" s="61"/>
      <c r="GPK8" s="61"/>
      <c r="GPL8" s="61"/>
      <c r="GPM8" s="61"/>
      <c r="GPN8" s="61"/>
      <c r="GPO8" s="61"/>
      <c r="GPP8" s="61"/>
      <c r="GPQ8" s="61"/>
      <c r="GPR8" s="61"/>
      <c r="GPS8" s="61"/>
      <c r="GPT8" s="61"/>
      <c r="GPU8" s="61"/>
      <c r="GPV8" s="61"/>
      <c r="GPW8" s="61"/>
      <c r="GPX8" s="61"/>
      <c r="GPY8" s="61"/>
      <c r="GPZ8" s="61"/>
      <c r="GQA8" s="61"/>
      <c r="GQB8" s="61"/>
      <c r="GQC8" s="61"/>
      <c r="GQD8" s="61"/>
      <c r="GQE8" s="61"/>
      <c r="GQF8" s="61"/>
      <c r="GQG8" s="61"/>
      <c r="GQH8" s="61"/>
      <c r="GQI8" s="61"/>
      <c r="GQJ8" s="61"/>
      <c r="GQK8" s="61"/>
      <c r="GQL8" s="61"/>
      <c r="GQM8" s="61"/>
      <c r="GQN8" s="61"/>
      <c r="GQO8" s="61"/>
      <c r="GQP8" s="61"/>
      <c r="GQQ8" s="61"/>
      <c r="GQR8" s="61"/>
      <c r="GQS8" s="61"/>
      <c r="GQT8" s="61"/>
      <c r="GQU8" s="61"/>
      <c r="GQV8" s="61"/>
      <c r="GQW8" s="61"/>
      <c r="GQX8" s="61"/>
      <c r="GQY8" s="61"/>
      <c r="GQZ8" s="61"/>
      <c r="GRA8" s="61"/>
      <c r="GRB8" s="61"/>
      <c r="GRC8" s="61"/>
      <c r="GRD8" s="61"/>
      <c r="GRE8" s="61"/>
      <c r="GRF8" s="61"/>
      <c r="GRG8" s="61"/>
      <c r="GRH8" s="61"/>
      <c r="GRI8" s="61"/>
      <c r="GRJ8" s="61"/>
      <c r="GRK8" s="61"/>
      <c r="GRL8" s="61"/>
      <c r="GRM8" s="61"/>
      <c r="GRN8" s="61"/>
      <c r="GRO8" s="61"/>
      <c r="GRP8" s="61"/>
      <c r="GRQ8" s="61"/>
      <c r="GRR8" s="61"/>
      <c r="GRS8" s="61"/>
      <c r="GRT8" s="61"/>
      <c r="GRU8" s="61"/>
      <c r="GRV8" s="61"/>
      <c r="GRW8" s="61"/>
      <c r="GRX8" s="61"/>
      <c r="GRY8" s="61"/>
      <c r="GRZ8" s="61"/>
      <c r="GSA8" s="61"/>
      <c r="GSB8" s="61"/>
      <c r="GSC8" s="61"/>
      <c r="GSD8" s="61"/>
      <c r="GSE8" s="61"/>
      <c r="GSF8" s="61"/>
      <c r="GSG8" s="61"/>
      <c r="GSH8" s="61"/>
      <c r="GSI8" s="61"/>
      <c r="GSJ8" s="61"/>
      <c r="GSK8" s="61"/>
      <c r="GSL8" s="61"/>
      <c r="GSM8" s="61"/>
      <c r="GSN8" s="61"/>
      <c r="GSO8" s="61"/>
      <c r="GSP8" s="61"/>
      <c r="GSQ8" s="61"/>
      <c r="GSR8" s="61"/>
      <c r="GSS8" s="61"/>
      <c r="GST8" s="61"/>
      <c r="GSU8" s="61"/>
      <c r="GSV8" s="61"/>
      <c r="GSW8" s="61"/>
      <c r="GSX8" s="61"/>
      <c r="GSY8" s="61"/>
      <c r="GSZ8" s="61"/>
      <c r="GTA8" s="61"/>
      <c r="GTB8" s="61"/>
      <c r="GTC8" s="61"/>
      <c r="GTD8" s="61"/>
      <c r="GTE8" s="61"/>
      <c r="GTF8" s="61"/>
      <c r="GTG8" s="61"/>
      <c r="GTH8" s="61"/>
      <c r="GTI8" s="61"/>
      <c r="GTJ8" s="61"/>
      <c r="GTK8" s="61"/>
      <c r="GTL8" s="61"/>
      <c r="GTM8" s="61"/>
      <c r="GTN8" s="61"/>
      <c r="GTO8" s="61"/>
      <c r="GTP8" s="61"/>
      <c r="GTQ8" s="61"/>
      <c r="GTR8" s="61"/>
      <c r="GTS8" s="61"/>
      <c r="GTT8" s="61"/>
      <c r="GTU8" s="61"/>
      <c r="GTV8" s="61"/>
      <c r="GTW8" s="61"/>
      <c r="GTX8" s="61"/>
      <c r="GTY8" s="61"/>
      <c r="GTZ8" s="61"/>
      <c r="GUA8" s="61"/>
      <c r="GUB8" s="61"/>
      <c r="GUC8" s="61"/>
      <c r="GUD8" s="61"/>
      <c r="GUE8" s="61"/>
      <c r="GUF8" s="61"/>
      <c r="GUG8" s="61"/>
      <c r="GUH8" s="61"/>
      <c r="GUI8" s="61"/>
      <c r="GUJ8" s="61"/>
      <c r="GUK8" s="61"/>
      <c r="GUL8" s="61"/>
      <c r="GUM8" s="61"/>
      <c r="GUN8" s="61"/>
      <c r="GUO8" s="61"/>
      <c r="GUP8" s="61"/>
      <c r="GUQ8" s="61"/>
      <c r="GUR8" s="61"/>
      <c r="GUS8" s="61"/>
      <c r="GUT8" s="61"/>
      <c r="GUU8" s="61"/>
      <c r="GUV8" s="61"/>
      <c r="GUW8" s="61"/>
      <c r="GUX8" s="61"/>
      <c r="GUY8" s="61"/>
      <c r="GUZ8" s="61"/>
      <c r="GVA8" s="61"/>
      <c r="GVB8" s="61"/>
      <c r="GVC8" s="61"/>
      <c r="GVD8" s="61"/>
      <c r="GVE8" s="61"/>
      <c r="GVF8" s="61"/>
      <c r="GVG8" s="61"/>
      <c r="GVH8" s="61"/>
      <c r="GVI8" s="61"/>
      <c r="GVJ8" s="61"/>
      <c r="GVK8" s="61"/>
      <c r="GVL8" s="61"/>
      <c r="GVM8" s="61"/>
      <c r="GVN8" s="61"/>
      <c r="GVO8" s="61"/>
      <c r="GVP8" s="61"/>
      <c r="GVQ8" s="61"/>
      <c r="GVR8" s="61"/>
      <c r="GVS8" s="61"/>
      <c r="GVT8" s="61"/>
      <c r="GVU8" s="61"/>
      <c r="GVV8" s="61"/>
      <c r="GVW8" s="61"/>
      <c r="GVX8" s="61"/>
      <c r="GVY8" s="61"/>
      <c r="GVZ8" s="61"/>
      <c r="GWA8" s="61"/>
      <c r="GWB8" s="61"/>
      <c r="GWC8" s="61"/>
      <c r="GWD8" s="61"/>
      <c r="GWE8" s="61"/>
      <c r="GWF8" s="61"/>
      <c r="GWG8" s="61"/>
      <c r="GWH8" s="61"/>
      <c r="GWI8" s="61"/>
      <c r="GWJ8" s="61"/>
      <c r="GWK8" s="61"/>
      <c r="GWL8" s="61"/>
      <c r="GWM8" s="61"/>
      <c r="GWN8" s="61"/>
      <c r="GWO8" s="61"/>
      <c r="GWP8" s="61"/>
      <c r="GWQ8" s="61"/>
      <c r="GWR8" s="61"/>
      <c r="GWS8" s="61"/>
      <c r="GWT8" s="61"/>
      <c r="GWU8" s="61"/>
      <c r="GWV8" s="61"/>
      <c r="GWW8" s="61"/>
      <c r="GWX8" s="61"/>
      <c r="GWY8" s="61"/>
      <c r="GWZ8" s="61"/>
      <c r="GXA8" s="61"/>
      <c r="GXB8" s="61"/>
      <c r="GXC8" s="61"/>
      <c r="GXD8" s="61"/>
      <c r="GXE8" s="61"/>
      <c r="GXF8" s="61"/>
      <c r="GXG8" s="61"/>
      <c r="GXH8" s="61"/>
      <c r="GXI8" s="61"/>
      <c r="GXJ8" s="61"/>
      <c r="GXK8" s="61"/>
      <c r="GXL8" s="61"/>
      <c r="GXM8" s="61"/>
      <c r="GXN8" s="61"/>
      <c r="GXO8" s="61"/>
      <c r="GXP8" s="61"/>
      <c r="GXQ8" s="61"/>
      <c r="GXR8" s="61"/>
      <c r="GXS8" s="61"/>
      <c r="GXT8" s="61"/>
      <c r="GXU8" s="61"/>
      <c r="GXV8" s="61"/>
      <c r="GXW8" s="61"/>
      <c r="GXX8" s="61"/>
      <c r="GXY8" s="61"/>
      <c r="GXZ8" s="61"/>
      <c r="GYA8" s="61"/>
      <c r="GYB8" s="61"/>
      <c r="GYC8" s="61"/>
      <c r="GYD8" s="61"/>
      <c r="GYE8" s="61"/>
      <c r="GYF8" s="61"/>
      <c r="GYG8" s="61"/>
      <c r="GYH8" s="61"/>
      <c r="GYI8" s="61"/>
      <c r="GYJ8" s="61"/>
      <c r="GYK8" s="61"/>
      <c r="GYL8" s="61"/>
      <c r="GYM8" s="61"/>
      <c r="GYN8" s="61"/>
      <c r="GYO8" s="61"/>
      <c r="GYP8" s="61"/>
      <c r="GYQ8" s="61"/>
      <c r="GYR8" s="61"/>
      <c r="GYS8" s="61"/>
      <c r="GYT8" s="61"/>
      <c r="GYU8" s="61"/>
      <c r="GYV8" s="61"/>
      <c r="GYW8" s="61"/>
      <c r="GYX8" s="61"/>
      <c r="GYY8" s="61"/>
      <c r="GYZ8" s="61"/>
      <c r="GZA8" s="61"/>
      <c r="GZB8" s="61"/>
      <c r="GZC8" s="61"/>
      <c r="GZD8" s="61"/>
      <c r="GZE8" s="61"/>
      <c r="GZF8" s="61"/>
      <c r="GZG8" s="61"/>
      <c r="GZH8" s="61"/>
      <c r="GZI8" s="61"/>
      <c r="GZJ8" s="61"/>
      <c r="GZK8" s="61"/>
      <c r="GZL8" s="61"/>
      <c r="GZM8" s="61"/>
      <c r="GZN8" s="61"/>
      <c r="GZO8" s="61"/>
      <c r="GZP8" s="61"/>
      <c r="GZQ8" s="61"/>
      <c r="GZR8" s="61"/>
      <c r="GZS8" s="61"/>
      <c r="GZT8" s="61"/>
      <c r="GZU8" s="61"/>
      <c r="GZV8" s="61"/>
      <c r="GZW8" s="61"/>
      <c r="GZX8" s="61"/>
      <c r="GZY8" s="61"/>
      <c r="GZZ8" s="61"/>
      <c r="HAA8" s="61"/>
      <c r="HAB8" s="61"/>
      <c r="HAC8" s="61"/>
      <c r="HAD8" s="61"/>
      <c r="HAE8" s="61"/>
      <c r="HAF8" s="61"/>
      <c r="HAG8" s="61"/>
      <c r="HAH8" s="61"/>
      <c r="HAI8" s="61"/>
      <c r="HAJ8" s="61"/>
      <c r="HAK8" s="61"/>
      <c r="HAL8" s="61"/>
      <c r="HAM8" s="61"/>
      <c r="HAN8" s="61"/>
      <c r="HAO8" s="61"/>
      <c r="HAP8" s="61"/>
      <c r="HAQ8" s="61"/>
      <c r="HAR8" s="61"/>
      <c r="HAS8" s="61"/>
      <c r="HAT8" s="61"/>
      <c r="HAU8" s="61"/>
      <c r="HAV8" s="61"/>
      <c r="HAW8" s="61"/>
      <c r="HAX8" s="61"/>
      <c r="HAY8" s="61"/>
      <c r="HAZ8" s="61"/>
      <c r="HBA8" s="61"/>
      <c r="HBB8" s="61"/>
      <c r="HBC8" s="61"/>
      <c r="HBD8" s="61"/>
      <c r="HBE8" s="61"/>
      <c r="HBF8" s="61"/>
      <c r="HBG8" s="61"/>
      <c r="HBH8" s="61"/>
      <c r="HBI8" s="61"/>
      <c r="HBJ8" s="61"/>
      <c r="HBK8" s="61"/>
      <c r="HBL8" s="61"/>
      <c r="HBM8" s="61"/>
      <c r="HBN8" s="61"/>
      <c r="HBO8" s="61"/>
      <c r="HBP8" s="61"/>
      <c r="HBQ8" s="61"/>
      <c r="HBR8" s="61"/>
      <c r="HBS8" s="61"/>
      <c r="HBT8" s="61"/>
      <c r="HBU8" s="61"/>
      <c r="HBV8" s="61"/>
      <c r="HBW8" s="61"/>
      <c r="HBX8" s="61"/>
      <c r="HBY8" s="61"/>
      <c r="HBZ8" s="61"/>
      <c r="HCA8" s="61"/>
      <c r="HCB8" s="61"/>
      <c r="HCC8" s="61"/>
      <c r="HCD8" s="61"/>
      <c r="HCE8" s="61"/>
      <c r="HCF8" s="61"/>
      <c r="HCG8" s="61"/>
      <c r="HCH8" s="61"/>
      <c r="HCI8" s="61"/>
      <c r="HCJ8" s="61"/>
      <c r="HCK8" s="61"/>
      <c r="HCL8" s="61"/>
      <c r="HCM8" s="61"/>
      <c r="HCN8" s="61"/>
      <c r="HCO8" s="61"/>
      <c r="HCP8" s="61"/>
      <c r="HCQ8" s="61"/>
      <c r="HCR8" s="61"/>
      <c r="HCS8" s="61"/>
      <c r="HCT8" s="61"/>
      <c r="HCU8" s="61"/>
      <c r="HCV8" s="61"/>
      <c r="HCW8" s="61"/>
      <c r="HCX8" s="61"/>
      <c r="HCY8" s="61"/>
      <c r="HCZ8" s="61"/>
      <c r="HDA8" s="61"/>
      <c r="HDB8" s="61"/>
      <c r="HDC8" s="61"/>
      <c r="HDD8" s="61"/>
      <c r="HDE8" s="61"/>
      <c r="HDF8" s="61"/>
      <c r="HDG8" s="61"/>
      <c r="HDH8" s="61"/>
      <c r="HDI8" s="61"/>
      <c r="HDJ8" s="61"/>
      <c r="HDK8" s="61"/>
      <c r="HDL8" s="61"/>
      <c r="HDM8" s="61"/>
      <c r="HDN8" s="61"/>
      <c r="HDO8" s="61"/>
      <c r="HDP8" s="61"/>
      <c r="HDQ8" s="61"/>
      <c r="HDR8" s="61"/>
      <c r="HDS8" s="61"/>
      <c r="HDT8" s="61"/>
      <c r="HDU8" s="61"/>
      <c r="HDV8" s="61"/>
      <c r="HDW8" s="61"/>
      <c r="HDX8" s="61"/>
      <c r="HDY8" s="61"/>
      <c r="HDZ8" s="61"/>
      <c r="HEA8" s="61"/>
      <c r="HEB8" s="61"/>
      <c r="HEC8" s="61"/>
      <c r="HED8" s="61"/>
      <c r="HEE8" s="61"/>
      <c r="HEF8" s="61"/>
      <c r="HEG8" s="61"/>
      <c r="HEH8" s="61"/>
      <c r="HEI8" s="61"/>
      <c r="HEJ8" s="61"/>
      <c r="HEK8" s="61"/>
      <c r="HEL8" s="61"/>
      <c r="HEM8" s="61"/>
      <c r="HEN8" s="61"/>
      <c r="HEO8" s="61"/>
      <c r="HEP8" s="61"/>
      <c r="HEQ8" s="61"/>
      <c r="HER8" s="61"/>
      <c r="HES8" s="61"/>
      <c r="HET8" s="61"/>
      <c r="HEU8" s="61"/>
      <c r="HEV8" s="61"/>
      <c r="HEW8" s="61"/>
      <c r="HEX8" s="61"/>
      <c r="HEY8" s="61"/>
      <c r="HEZ8" s="61"/>
      <c r="HFA8" s="61"/>
      <c r="HFB8" s="61"/>
      <c r="HFC8" s="61"/>
      <c r="HFD8" s="61"/>
      <c r="HFE8" s="61"/>
      <c r="HFF8" s="61"/>
      <c r="HFG8" s="61"/>
      <c r="HFH8" s="61"/>
      <c r="HFI8" s="61"/>
      <c r="HFJ8" s="61"/>
      <c r="HFK8" s="61"/>
      <c r="HFL8" s="61"/>
      <c r="HFM8" s="61"/>
      <c r="HFN8" s="61"/>
      <c r="HFO8" s="61"/>
      <c r="HFP8" s="61"/>
      <c r="HFQ8" s="61"/>
      <c r="HFR8" s="61"/>
      <c r="HFS8" s="61"/>
      <c r="HFT8" s="61"/>
      <c r="HFU8" s="61"/>
      <c r="HFV8" s="61"/>
      <c r="HFW8" s="61"/>
      <c r="HFX8" s="61"/>
      <c r="HFY8" s="61"/>
      <c r="HFZ8" s="61"/>
      <c r="HGA8" s="61"/>
      <c r="HGB8" s="61"/>
      <c r="HGC8" s="61"/>
      <c r="HGD8" s="61"/>
      <c r="HGE8" s="61"/>
      <c r="HGF8" s="61"/>
      <c r="HGG8" s="61"/>
      <c r="HGH8" s="61"/>
      <c r="HGI8" s="61"/>
      <c r="HGJ8" s="61"/>
      <c r="HGK8" s="61"/>
      <c r="HGL8" s="61"/>
      <c r="HGM8" s="61"/>
      <c r="HGN8" s="61"/>
      <c r="HGO8" s="61"/>
      <c r="HGP8" s="61"/>
      <c r="HGQ8" s="61"/>
      <c r="HGR8" s="61"/>
      <c r="HGS8" s="61"/>
      <c r="HGT8" s="61"/>
      <c r="HGU8" s="61"/>
      <c r="HGV8" s="61"/>
      <c r="HGW8" s="61"/>
      <c r="HGX8" s="61"/>
      <c r="HGY8" s="61"/>
      <c r="HGZ8" s="61"/>
      <c r="HHA8" s="61"/>
      <c r="HHB8" s="61"/>
      <c r="HHC8" s="61"/>
      <c r="HHD8" s="61"/>
      <c r="HHE8" s="61"/>
      <c r="HHF8" s="61"/>
      <c r="HHG8" s="61"/>
      <c r="HHH8" s="61"/>
      <c r="HHI8" s="61"/>
      <c r="HHJ8" s="61"/>
      <c r="HHK8" s="61"/>
      <c r="HHL8" s="61"/>
      <c r="HHM8" s="61"/>
      <c r="HHN8" s="61"/>
      <c r="HHO8" s="61"/>
      <c r="HHP8" s="61"/>
      <c r="HHQ8" s="61"/>
      <c r="HHR8" s="61"/>
      <c r="HHS8" s="61"/>
      <c r="HHT8" s="61"/>
      <c r="HHU8" s="61"/>
      <c r="HHV8" s="61"/>
      <c r="HHW8" s="61"/>
      <c r="HHX8" s="61"/>
      <c r="HHY8" s="61"/>
      <c r="HHZ8" s="61"/>
      <c r="HIA8" s="61"/>
      <c r="HIB8" s="61"/>
      <c r="HIC8" s="61"/>
      <c r="HID8" s="61"/>
      <c r="HIE8" s="61"/>
      <c r="HIF8" s="61"/>
      <c r="HIG8" s="61"/>
      <c r="HIH8" s="61"/>
      <c r="HII8" s="61"/>
      <c r="HIJ8" s="61"/>
      <c r="HIK8" s="61"/>
      <c r="HIL8" s="61"/>
      <c r="HIM8" s="61"/>
      <c r="HIN8" s="61"/>
      <c r="HIO8" s="61"/>
      <c r="HIP8" s="61"/>
      <c r="HIQ8" s="61"/>
      <c r="HIR8" s="61"/>
      <c r="HIS8" s="61"/>
      <c r="HIT8" s="61"/>
      <c r="HIU8" s="61"/>
      <c r="HIV8" s="61"/>
      <c r="HIW8" s="61"/>
      <c r="HIX8" s="61"/>
      <c r="HIY8" s="61"/>
      <c r="HIZ8" s="61"/>
      <c r="HJA8" s="61"/>
      <c r="HJB8" s="61"/>
      <c r="HJC8" s="61"/>
      <c r="HJD8" s="61"/>
      <c r="HJE8" s="61"/>
      <c r="HJF8" s="61"/>
      <c r="HJG8" s="61"/>
      <c r="HJH8" s="61"/>
      <c r="HJI8" s="61"/>
      <c r="HJJ8" s="61"/>
      <c r="HJK8" s="61"/>
      <c r="HJL8" s="61"/>
      <c r="HJM8" s="61"/>
      <c r="HJN8" s="61"/>
      <c r="HJO8" s="61"/>
      <c r="HJP8" s="61"/>
      <c r="HJQ8" s="61"/>
      <c r="HJR8" s="61"/>
      <c r="HJS8" s="61"/>
      <c r="HJT8" s="61"/>
      <c r="HJU8" s="61"/>
      <c r="HJV8" s="61"/>
      <c r="HJW8" s="61"/>
      <c r="HJX8" s="61"/>
      <c r="HJY8" s="61"/>
      <c r="HJZ8" s="61"/>
      <c r="HKA8" s="61"/>
      <c r="HKB8" s="61"/>
      <c r="HKC8" s="61"/>
      <c r="HKD8" s="61"/>
      <c r="HKE8" s="61"/>
      <c r="HKF8" s="61"/>
      <c r="HKG8" s="61"/>
      <c r="HKH8" s="61"/>
      <c r="HKI8" s="61"/>
      <c r="HKJ8" s="61"/>
      <c r="HKK8" s="61"/>
      <c r="HKL8" s="61"/>
      <c r="HKM8" s="61"/>
      <c r="HKN8" s="61"/>
      <c r="HKO8" s="61"/>
      <c r="HKP8" s="61"/>
      <c r="HKQ8" s="61"/>
      <c r="HKR8" s="61"/>
      <c r="HKS8" s="61"/>
      <c r="HKT8" s="61"/>
      <c r="HKU8" s="61"/>
      <c r="HKV8" s="61"/>
      <c r="HKW8" s="61"/>
      <c r="HKX8" s="61"/>
      <c r="HKY8" s="61"/>
      <c r="HKZ8" s="61"/>
      <c r="HLA8" s="61"/>
      <c r="HLB8" s="61"/>
      <c r="HLC8" s="61"/>
      <c r="HLD8" s="61"/>
      <c r="HLE8" s="61"/>
      <c r="HLF8" s="61"/>
      <c r="HLG8" s="61"/>
      <c r="HLH8" s="61"/>
      <c r="HLI8" s="61"/>
      <c r="HLJ8" s="61"/>
      <c r="HLK8" s="61"/>
      <c r="HLL8" s="61"/>
      <c r="HLM8" s="61"/>
      <c r="HLN8" s="61"/>
      <c r="HLO8" s="61"/>
      <c r="HLP8" s="61"/>
      <c r="HLQ8" s="61"/>
      <c r="HLR8" s="61"/>
      <c r="HLS8" s="61"/>
      <c r="HLT8" s="61"/>
      <c r="HLU8" s="61"/>
      <c r="HLV8" s="61"/>
      <c r="HLW8" s="61"/>
      <c r="HLX8" s="61"/>
      <c r="HLY8" s="61"/>
      <c r="HLZ8" s="61"/>
      <c r="HMA8" s="61"/>
      <c r="HMB8" s="61"/>
      <c r="HMC8" s="61"/>
      <c r="HMD8" s="61"/>
      <c r="HME8" s="61"/>
      <c r="HMF8" s="61"/>
      <c r="HMG8" s="61"/>
      <c r="HMH8" s="61"/>
      <c r="HMI8" s="61"/>
      <c r="HMJ8" s="61"/>
      <c r="HMK8" s="61"/>
      <c r="HML8" s="61"/>
      <c r="HMM8" s="61"/>
      <c r="HMN8" s="61"/>
      <c r="HMO8" s="61"/>
      <c r="HMP8" s="61"/>
      <c r="HMQ8" s="61"/>
      <c r="HMR8" s="61"/>
      <c r="HMS8" s="61"/>
      <c r="HMT8" s="61"/>
      <c r="HMU8" s="61"/>
      <c r="HMV8" s="61"/>
      <c r="HMW8" s="61"/>
      <c r="HMX8" s="61"/>
      <c r="HMY8" s="61"/>
      <c r="HMZ8" s="61"/>
      <c r="HNA8" s="61"/>
      <c r="HNB8" s="61"/>
      <c r="HNC8" s="61"/>
      <c r="HND8" s="61"/>
      <c r="HNE8" s="61"/>
      <c r="HNF8" s="61"/>
      <c r="HNG8" s="61"/>
      <c r="HNH8" s="61"/>
      <c r="HNI8" s="61"/>
      <c r="HNJ8" s="61"/>
      <c r="HNK8" s="61"/>
      <c r="HNL8" s="61"/>
      <c r="HNM8" s="61"/>
      <c r="HNN8" s="61"/>
      <c r="HNO8" s="61"/>
      <c r="HNP8" s="61"/>
      <c r="HNQ8" s="61"/>
      <c r="HNR8" s="61"/>
      <c r="HNS8" s="61"/>
      <c r="HNT8" s="61"/>
      <c r="HNU8" s="61"/>
      <c r="HNV8" s="61"/>
      <c r="HNW8" s="61"/>
      <c r="HNX8" s="61"/>
      <c r="HNY8" s="61"/>
      <c r="HNZ8" s="61"/>
      <c r="HOA8" s="61"/>
      <c r="HOB8" s="61"/>
      <c r="HOC8" s="61"/>
      <c r="HOD8" s="61"/>
      <c r="HOE8" s="61"/>
      <c r="HOF8" s="61"/>
      <c r="HOG8" s="61"/>
      <c r="HOH8" s="61"/>
      <c r="HOI8" s="61"/>
      <c r="HOJ8" s="61"/>
      <c r="HOK8" s="61"/>
      <c r="HOL8" s="61"/>
      <c r="HOM8" s="61"/>
      <c r="HON8" s="61"/>
      <c r="HOO8" s="61"/>
      <c r="HOP8" s="61"/>
      <c r="HOQ8" s="61"/>
      <c r="HOR8" s="61"/>
      <c r="HOS8" s="61"/>
      <c r="HOT8" s="61"/>
      <c r="HOU8" s="61"/>
      <c r="HOV8" s="61"/>
      <c r="HOW8" s="61"/>
      <c r="HOX8" s="61"/>
      <c r="HOY8" s="61"/>
      <c r="HOZ8" s="61"/>
      <c r="HPA8" s="61"/>
      <c r="HPB8" s="61"/>
      <c r="HPC8" s="61"/>
      <c r="HPD8" s="61"/>
      <c r="HPE8" s="61"/>
      <c r="HPF8" s="61"/>
      <c r="HPG8" s="61"/>
      <c r="HPH8" s="61"/>
      <c r="HPI8" s="61"/>
      <c r="HPJ8" s="61"/>
      <c r="HPK8" s="61"/>
      <c r="HPL8" s="61"/>
      <c r="HPM8" s="61"/>
      <c r="HPN8" s="61"/>
      <c r="HPO8" s="61"/>
      <c r="HPP8" s="61"/>
      <c r="HPQ8" s="61"/>
      <c r="HPR8" s="61"/>
      <c r="HPS8" s="61"/>
      <c r="HPT8" s="61"/>
      <c r="HPU8" s="61"/>
      <c r="HPV8" s="61"/>
      <c r="HPW8" s="61"/>
      <c r="HPX8" s="61"/>
      <c r="HPY8" s="61"/>
      <c r="HPZ8" s="61"/>
      <c r="HQA8" s="61"/>
      <c r="HQB8" s="61"/>
      <c r="HQC8" s="61"/>
      <c r="HQD8" s="61"/>
      <c r="HQE8" s="61"/>
      <c r="HQF8" s="61"/>
      <c r="HQG8" s="61"/>
      <c r="HQH8" s="61"/>
      <c r="HQI8" s="61"/>
      <c r="HQJ8" s="61"/>
      <c r="HQK8" s="61"/>
      <c r="HQL8" s="61"/>
      <c r="HQM8" s="61"/>
      <c r="HQN8" s="61"/>
      <c r="HQO8" s="61"/>
      <c r="HQP8" s="61"/>
      <c r="HQQ8" s="61"/>
      <c r="HQR8" s="61"/>
      <c r="HQS8" s="61"/>
      <c r="HQT8" s="61"/>
      <c r="HQU8" s="61"/>
      <c r="HQV8" s="61"/>
      <c r="HQW8" s="61"/>
      <c r="HQX8" s="61"/>
      <c r="HQY8" s="61"/>
      <c r="HQZ8" s="61"/>
      <c r="HRA8" s="61"/>
      <c r="HRB8" s="61"/>
      <c r="HRC8" s="61"/>
      <c r="HRD8" s="61"/>
      <c r="HRE8" s="61"/>
      <c r="HRF8" s="61"/>
      <c r="HRG8" s="61"/>
      <c r="HRH8" s="61"/>
      <c r="HRI8" s="61"/>
      <c r="HRJ8" s="61"/>
      <c r="HRK8" s="61"/>
      <c r="HRL8" s="61"/>
      <c r="HRM8" s="61"/>
      <c r="HRN8" s="61"/>
      <c r="HRO8" s="61"/>
      <c r="HRP8" s="61"/>
      <c r="HRQ8" s="61"/>
      <c r="HRR8" s="61"/>
      <c r="HRS8" s="61"/>
      <c r="HRT8" s="61"/>
      <c r="HRU8" s="61"/>
      <c r="HRV8" s="61"/>
      <c r="HRW8" s="61"/>
      <c r="HRX8" s="61"/>
      <c r="HRY8" s="61"/>
      <c r="HRZ8" s="61"/>
      <c r="HSA8" s="61"/>
      <c r="HSB8" s="61"/>
      <c r="HSC8" s="61"/>
      <c r="HSD8" s="61"/>
      <c r="HSE8" s="61"/>
      <c r="HSF8" s="61"/>
      <c r="HSG8" s="61"/>
      <c r="HSH8" s="61"/>
      <c r="HSI8" s="61"/>
      <c r="HSJ8" s="61"/>
      <c r="HSK8" s="61"/>
      <c r="HSL8" s="61"/>
      <c r="HSM8" s="61"/>
      <c r="HSN8" s="61"/>
      <c r="HSO8" s="61"/>
      <c r="HSP8" s="61"/>
      <c r="HSQ8" s="61"/>
      <c r="HSR8" s="61"/>
      <c r="HSS8" s="61"/>
      <c r="HST8" s="61"/>
      <c r="HSU8" s="61"/>
      <c r="HSV8" s="61"/>
      <c r="HSW8" s="61"/>
      <c r="HSX8" s="61"/>
      <c r="HSY8" s="61"/>
      <c r="HSZ8" s="61"/>
      <c r="HTA8" s="61"/>
      <c r="HTB8" s="61"/>
      <c r="HTC8" s="61"/>
      <c r="HTD8" s="61"/>
      <c r="HTE8" s="61"/>
      <c r="HTF8" s="61"/>
      <c r="HTG8" s="61"/>
      <c r="HTH8" s="61"/>
      <c r="HTI8" s="61"/>
      <c r="HTJ8" s="61"/>
      <c r="HTK8" s="61"/>
      <c r="HTL8" s="61"/>
      <c r="HTM8" s="61"/>
      <c r="HTN8" s="61"/>
      <c r="HTO8" s="61"/>
      <c r="HTP8" s="61"/>
      <c r="HTQ8" s="61"/>
      <c r="HTR8" s="61"/>
      <c r="HTS8" s="61"/>
      <c r="HTT8" s="61"/>
      <c r="HTU8" s="61"/>
      <c r="HTV8" s="61"/>
      <c r="HTW8" s="61"/>
      <c r="HTX8" s="61"/>
      <c r="HTY8" s="61"/>
      <c r="HTZ8" s="61"/>
      <c r="HUA8" s="61"/>
      <c r="HUB8" s="61"/>
      <c r="HUC8" s="61"/>
      <c r="HUD8" s="61"/>
      <c r="HUE8" s="61"/>
      <c r="HUF8" s="61"/>
      <c r="HUG8" s="61"/>
      <c r="HUH8" s="61"/>
      <c r="HUI8" s="61"/>
      <c r="HUJ8" s="61"/>
      <c r="HUK8" s="61"/>
      <c r="HUL8" s="61"/>
      <c r="HUM8" s="61"/>
      <c r="HUN8" s="61"/>
      <c r="HUO8" s="61"/>
      <c r="HUP8" s="61"/>
      <c r="HUQ8" s="61"/>
      <c r="HUR8" s="61"/>
      <c r="HUS8" s="61"/>
      <c r="HUT8" s="61"/>
      <c r="HUU8" s="61"/>
      <c r="HUV8" s="61"/>
      <c r="HUW8" s="61"/>
      <c r="HUX8" s="61"/>
      <c r="HUY8" s="61"/>
      <c r="HUZ8" s="61"/>
      <c r="HVA8" s="61"/>
      <c r="HVB8" s="61"/>
      <c r="HVC8" s="61"/>
      <c r="HVD8" s="61"/>
      <c r="HVE8" s="61"/>
      <c r="HVF8" s="61"/>
      <c r="HVG8" s="61"/>
      <c r="HVH8" s="61"/>
      <c r="HVI8" s="61"/>
      <c r="HVJ8" s="61"/>
      <c r="HVK8" s="61"/>
      <c r="HVL8" s="61"/>
      <c r="HVM8" s="61"/>
      <c r="HVN8" s="61"/>
      <c r="HVO8" s="61"/>
      <c r="HVP8" s="61"/>
      <c r="HVQ8" s="61"/>
      <c r="HVR8" s="61"/>
      <c r="HVS8" s="61"/>
      <c r="HVT8" s="61"/>
      <c r="HVU8" s="61"/>
      <c r="HVV8" s="61"/>
      <c r="HVW8" s="61"/>
      <c r="HVX8" s="61"/>
      <c r="HVY8" s="61"/>
      <c r="HVZ8" s="61"/>
      <c r="HWA8" s="61"/>
      <c r="HWB8" s="61"/>
      <c r="HWC8" s="61"/>
      <c r="HWD8" s="61"/>
      <c r="HWE8" s="61"/>
      <c r="HWF8" s="61"/>
      <c r="HWG8" s="61"/>
      <c r="HWH8" s="61"/>
      <c r="HWI8" s="61"/>
      <c r="HWJ8" s="61"/>
      <c r="HWK8" s="61"/>
      <c r="HWL8" s="61"/>
      <c r="HWM8" s="61"/>
      <c r="HWN8" s="61"/>
      <c r="HWO8" s="61"/>
      <c r="HWP8" s="61"/>
      <c r="HWQ8" s="61"/>
      <c r="HWR8" s="61"/>
      <c r="HWS8" s="61"/>
      <c r="HWT8" s="61"/>
      <c r="HWU8" s="61"/>
      <c r="HWV8" s="61"/>
      <c r="HWW8" s="61"/>
      <c r="HWX8" s="61"/>
      <c r="HWY8" s="61"/>
      <c r="HWZ8" s="61"/>
      <c r="HXA8" s="61"/>
      <c r="HXB8" s="61"/>
      <c r="HXC8" s="61"/>
      <c r="HXD8" s="61"/>
      <c r="HXE8" s="61"/>
      <c r="HXF8" s="61"/>
      <c r="HXG8" s="61"/>
      <c r="HXH8" s="61"/>
      <c r="HXI8" s="61"/>
      <c r="HXJ8" s="61"/>
      <c r="HXK8" s="61"/>
      <c r="HXL8" s="61"/>
      <c r="HXM8" s="61"/>
      <c r="HXN8" s="61"/>
      <c r="HXO8" s="61"/>
      <c r="HXP8" s="61"/>
      <c r="HXQ8" s="61"/>
      <c r="HXR8" s="61"/>
      <c r="HXS8" s="61"/>
      <c r="HXT8" s="61"/>
      <c r="HXU8" s="61"/>
      <c r="HXV8" s="61"/>
      <c r="HXW8" s="61"/>
      <c r="HXX8" s="61"/>
      <c r="HXY8" s="61"/>
      <c r="HXZ8" s="61"/>
      <c r="HYA8" s="61"/>
      <c r="HYB8" s="61"/>
      <c r="HYC8" s="61"/>
      <c r="HYD8" s="61"/>
      <c r="HYE8" s="61"/>
      <c r="HYF8" s="61"/>
      <c r="HYG8" s="61"/>
      <c r="HYH8" s="61"/>
      <c r="HYI8" s="61"/>
      <c r="HYJ8" s="61"/>
      <c r="HYK8" s="61"/>
      <c r="HYL8" s="61"/>
      <c r="HYM8" s="61"/>
      <c r="HYN8" s="61"/>
      <c r="HYO8" s="61"/>
      <c r="HYP8" s="61"/>
      <c r="HYQ8" s="61"/>
      <c r="HYR8" s="61"/>
      <c r="HYS8" s="61"/>
      <c r="HYT8" s="61"/>
      <c r="HYU8" s="61"/>
      <c r="HYV8" s="61"/>
      <c r="HYW8" s="61"/>
      <c r="HYX8" s="61"/>
      <c r="HYY8" s="61"/>
      <c r="HYZ8" s="61"/>
      <c r="HZA8" s="61"/>
      <c r="HZB8" s="61"/>
      <c r="HZC8" s="61"/>
      <c r="HZD8" s="61"/>
      <c r="HZE8" s="61"/>
      <c r="HZF8" s="61"/>
      <c r="HZG8" s="61"/>
      <c r="HZH8" s="61"/>
      <c r="HZI8" s="61"/>
      <c r="HZJ8" s="61"/>
      <c r="HZK8" s="61"/>
      <c r="HZL8" s="61"/>
      <c r="HZM8" s="61"/>
      <c r="HZN8" s="61"/>
      <c r="HZO8" s="61"/>
      <c r="HZP8" s="61"/>
      <c r="HZQ8" s="61"/>
      <c r="HZR8" s="61"/>
      <c r="HZS8" s="61"/>
      <c r="HZT8" s="61"/>
      <c r="HZU8" s="61"/>
      <c r="HZV8" s="61"/>
      <c r="HZW8" s="61"/>
      <c r="HZX8" s="61"/>
      <c r="HZY8" s="61"/>
      <c r="HZZ8" s="61"/>
      <c r="IAA8" s="61"/>
      <c r="IAB8" s="61"/>
      <c r="IAC8" s="61"/>
      <c r="IAD8" s="61"/>
      <c r="IAE8" s="61"/>
      <c r="IAF8" s="61"/>
      <c r="IAG8" s="61"/>
      <c r="IAH8" s="61"/>
      <c r="IAI8" s="61"/>
      <c r="IAJ8" s="61"/>
      <c r="IAK8" s="61"/>
      <c r="IAL8" s="61"/>
      <c r="IAM8" s="61"/>
      <c r="IAN8" s="61"/>
      <c r="IAO8" s="61"/>
      <c r="IAP8" s="61"/>
      <c r="IAQ8" s="61"/>
      <c r="IAR8" s="61"/>
      <c r="IAS8" s="61"/>
      <c r="IAT8" s="61"/>
      <c r="IAU8" s="61"/>
      <c r="IAV8" s="61"/>
      <c r="IAW8" s="61"/>
      <c r="IAX8" s="61"/>
      <c r="IAY8" s="61"/>
      <c r="IAZ8" s="61"/>
      <c r="IBA8" s="61"/>
      <c r="IBB8" s="61"/>
      <c r="IBC8" s="61"/>
      <c r="IBD8" s="61"/>
      <c r="IBE8" s="61"/>
      <c r="IBF8" s="61"/>
      <c r="IBG8" s="61"/>
      <c r="IBH8" s="61"/>
      <c r="IBI8" s="61"/>
      <c r="IBJ8" s="61"/>
      <c r="IBK8" s="61"/>
      <c r="IBL8" s="61"/>
      <c r="IBM8" s="61"/>
      <c r="IBN8" s="61"/>
      <c r="IBO8" s="61"/>
      <c r="IBP8" s="61"/>
      <c r="IBQ8" s="61"/>
      <c r="IBR8" s="61"/>
      <c r="IBS8" s="61"/>
      <c r="IBT8" s="61"/>
      <c r="IBU8" s="61"/>
      <c r="IBV8" s="61"/>
      <c r="IBW8" s="61"/>
      <c r="IBX8" s="61"/>
      <c r="IBY8" s="61"/>
      <c r="IBZ8" s="61"/>
      <c r="ICA8" s="61"/>
      <c r="ICB8" s="61"/>
      <c r="ICC8" s="61"/>
      <c r="ICD8" s="61"/>
      <c r="ICE8" s="61"/>
      <c r="ICF8" s="61"/>
      <c r="ICG8" s="61"/>
      <c r="ICH8" s="61"/>
      <c r="ICI8" s="61"/>
      <c r="ICJ8" s="61"/>
      <c r="ICK8" s="61"/>
      <c r="ICL8" s="61"/>
      <c r="ICM8" s="61"/>
      <c r="ICN8" s="61"/>
      <c r="ICO8" s="61"/>
      <c r="ICP8" s="61"/>
      <c r="ICQ8" s="61"/>
      <c r="ICR8" s="61"/>
      <c r="ICS8" s="61"/>
      <c r="ICT8" s="61"/>
      <c r="ICU8" s="61"/>
      <c r="ICV8" s="61"/>
      <c r="ICW8" s="61"/>
      <c r="ICX8" s="61"/>
      <c r="ICY8" s="61"/>
      <c r="ICZ8" s="61"/>
      <c r="IDA8" s="61"/>
      <c r="IDB8" s="61"/>
      <c r="IDC8" s="61"/>
      <c r="IDD8" s="61"/>
      <c r="IDE8" s="61"/>
      <c r="IDF8" s="61"/>
      <c r="IDG8" s="61"/>
      <c r="IDH8" s="61"/>
      <c r="IDI8" s="61"/>
      <c r="IDJ8" s="61"/>
      <c r="IDK8" s="61"/>
      <c r="IDL8" s="61"/>
      <c r="IDM8" s="61"/>
      <c r="IDN8" s="61"/>
      <c r="IDO8" s="61"/>
      <c r="IDP8" s="61"/>
      <c r="IDQ8" s="61"/>
      <c r="IDR8" s="61"/>
      <c r="IDS8" s="61"/>
      <c r="IDT8" s="61"/>
      <c r="IDU8" s="61"/>
      <c r="IDV8" s="61"/>
      <c r="IDW8" s="61"/>
      <c r="IDX8" s="61"/>
      <c r="IDY8" s="61"/>
      <c r="IDZ8" s="61"/>
      <c r="IEA8" s="61"/>
      <c r="IEB8" s="61"/>
      <c r="IEC8" s="61"/>
      <c r="IED8" s="61"/>
      <c r="IEE8" s="61"/>
      <c r="IEF8" s="61"/>
      <c r="IEG8" s="61"/>
      <c r="IEH8" s="61"/>
      <c r="IEI8" s="61"/>
      <c r="IEJ8" s="61"/>
      <c r="IEK8" s="61"/>
      <c r="IEL8" s="61"/>
      <c r="IEM8" s="61"/>
      <c r="IEN8" s="61"/>
      <c r="IEO8" s="61"/>
      <c r="IEP8" s="61"/>
      <c r="IEQ8" s="61"/>
      <c r="IER8" s="61"/>
      <c r="IES8" s="61"/>
      <c r="IET8" s="61"/>
      <c r="IEU8" s="61"/>
      <c r="IEV8" s="61"/>
      <c r="IEW8" s="61"/>
      <c r="IEX8" s="61"/>
      <c r="IEY8" s="61"/>
      <c r="IEZ8" s="61"/>
      <c r="IFA8" s="61"/>
      <c r="IFB8" s="61"/>
      <c r="IFC8" s="61"/>
      <c r="IFD8" s="61"/>
      <c r="IFE8" s="61"/>
      <c r="IFF8" s="61"/>
      <c r="IFG8" s="61"/>
      <c r="IFH8" s="61"/>
      <c r="IFI8" s="61"/>
      <c r="IFJ8" s="61"/>
      <c r="IFK8" s="61"/>
      <c r="IFL8" s="61"/>
      <c r="IFM8" s="61"/>
      <c r="IFN8" s="61"/>
      <c r="IFO8" s="61"/>
      <c r="IFP8" s="61"/>
      <c r="IFQ8" s="61"/>
      <c r="IFR8" s="61"/>
      <c r="IFS8" s="61"/>
      <c r="IFT8" s="61"/>
      <c r="IFU8" s="61"/>
      <c r="IFV8" s="61"/>
      <c r="IFW8" s="61"/>
      <c r="IFX8" s="61"/>
      <c r="IFY8" s="61"/>
      <c r="IFZ8" s="61"/>
      <c r="IGA8" s="61"/>
      <c r="IGB8" s="61"/>
      <c r="IGC8" s="61"/>
      <c r="IGD8" s="61"/>
      <c r="IGE8" s="61"/>
      <c r="IGF8" s="61"/>
      <c r="IGG8" s="61"/>
      <c r="IGH8" s="61"/>
      <c r="IGI8" s="61"/>
      <c r="IGJ8" s="61"/>
      <c r="IGK8" s="61"/>
      <c r="IGL8" s="61"/>
      <c r="IGM8" s="61"/>
      <c r="IGN8" s="61"/>
      <c r="IGO8" s="61"/>
      <c r="IGP8" s="61"/>
      <c r="IGQ8" s="61"/>
      <c r="IGR8" s="61"/>
      <c r="IGS8" s="61"/>
      <c r="IGT8" s="61"/>
      <c r="IGU8" s="61"/>
      <c r="IGV8" s="61"/>
      <c r="IGW8" s="61"/>
      <c r="IGX8" s="61"/>
      <c r="IGY8" s="61"/>
      <c r="IGZ8" s="61"/>
      <c r="IHA8" s="61"/>
      <c r="IHB8" s="61"/>
      <c r="IHC8" s="61"/>
      <c r="IHD8" s="61"/>
      <c r="IHE8" s="61"/>
      <c r="IHF8" s="61"/>
      <c r="IHG8" s="61"/>
      <c r="IHH8" s="61"/>
      <c r="IHI8" s="61"/>
      <c r="IHJ8" s="61"/>
      <c r="IHK8" s="61"/>
      <c r="IHL8" s="61"/>
      <c r="IHM8" s="61"/>
      <c r="IHN8" s="61"/>
      <c r="IHO8" s="61"/>
      <c r="IHP8" s="61"/>
      <c r="IHQ8" s="61"/>
      <c r="IHR8" s="61"/>
      <c r="IHS8" s="61"/>
      <c r="IHT8" s="61"/>
      <c r="IHU8" s="61"/>
      <c r="IHV8" s="61"/>
      <c r="IHW8" s="61"/>
      <c r="IHX8" s="61"/>
      <c r="IHY8" s="61"/>
      <c r="IHZ8" s="61"/>
      <c r="IIA8" s="61"/>
      <c r="IIB8" s="61"/>
      <c r="IIC8" s="61"/>
      <c r="IID8" s="61"/>
      <c r="IIE8" s="61"/>
      <c r="IIF8" s="61"/>
      <c r="IIG8" s="61"/>
      <c r="IIH8" s="61"/>
      <c r="III8" s="61"/>
      <c r="IIJ8" s="61"/>
      <c r="IIK8" s="61"/>
      <c r="IIL8" s="61"/>
      <c r="IIM8" s="61"/>
      <c r="IIN8" s="61"/>
      <c r="IIO8" s="61"/>
      <c r="IIP8" s="61"/>
      <c r="IIQ8" s="61"/>
      <c r="IIR8" s="61"/>
      <c r="IIS8" s="61"/>
      <c r="IIT8" s="61"/>
      <c r="IIU8" s="61"/>
      <c r="IIV8" s="61"/>
      <c r="IIW8" s="61"/>
      <c r="IIX8" s="61"/>
      <c r="IIY8" s="61"/>
      <c r="IIZ8" s="61"/>
      <c r="IJA8" s="61"/>
      <c r="IJB8" s="61"/>
      <c r="IJC8" s="61"/>
      <c r="IJD8" s="61"/>
      <c r="IJE8" s="61"/>
      <c r="IJF8" s="61"/>
      <c r="IJG8" s="61"/>
      <c r="IJH8" s="61"/>
      <c r="IJI8" s="61"/>
      <c r="IJJ8" s="61"/>
      <c r="IJK8" s="61"/>
      <c r="IJL8" s="61"/>
      <c r="IJM8" s="61"/>
      <c r="IJN8" s="61"/>
      <c r="IJO8" s="61"/>
      <c r="IJP8" s="61"/>
      <c r="IJQ8" s="61"/>
      <c r="IJR8" s="61"/>
      <c r="IJS8" s="61"/>
      <c r="IJT8" s="61"/>
      <c r="IJU8" s="61"/>
      <c r="IJV8" s="61"/>
      <c r="IJW8" s="61"/>
      <c r="IJX8" s="61"/>
      <c r="IJY8" s="61"/>
      <c r="IJZ8" s="61"/>
      <c r="IKA8" s="61"/>
      <c r="IKB8" s="61"/>
      <c r="IKC8" s="61"/>
      <c r="IKD8" s="61"/>
      <c r="IKE8" s="61"/>
      <c r="IKF8" s="61"/>
      <c r="IKG8" s="61"/>
      <c r="IKH8" s="61"/>
      <c r="IKI8" s="61"/>
      <c r="IKJ8" s="61"/>
      <c r="IKK8" s="61"/>
      <c r="IKL8" s="61"/>
      <c r="IKM8" s="61"/>
      <c r="IKN8" s="61"/>
      <c r="IKO8" s="61"/>
      <c r="IKP8" s="61"/>
      <c r="IKQ8" s="61"/>
      <c r="IKR8" s="61"/>
      <c r="IKS8" s="61"/>
      <c r="IKT8" s="61"/>
      <c r="IKU8" s="61"/>
      <c r="IKV8" s="61"/>
      <c r="IKW8" s="61"/>
      <c r="IKX8" s="61"/>
      <c r="IKY8" s="61"/>
      <c r="IKZ8" s="61"/>
      <c r="ILA8" s="61"/>
      <c r="ILB8" s="61"/>
      <c r="ILC8" s="61"/>
      <c r="ILD8" s="61"/>
      <c r="ILE8" s="61"/>
      <c r="ILF8" s="61"/>
      <c r="ILG8" s="61"/>
      <c r="ILH8" s="61"/>
      <c r="ILI8" s="61"/>
      <c r="ILJ8" s="61"/>
      <c r="ILK8" s="61"/>
      <c r="ILL8" s="61"/>
      <c r="ILM8" s="61"/>
      <c r="ILN8" s="61"/>
      <c r="ILO8" s="61"/>
      <c r="ILP8" s="61"/>
      <c r="ILQ8" s="61"/>
      <c r="ILR8" s="61"/>
      <c r="ILS8" s="61"/>
      <c r="ILT8" s="61"/>
      <c r="ILU8" s="61"/>
      <c r="ILV8" s="61"/>
      <c r="ILW8" s="61"/>
      <c r="ILX8" s="61"/>
      <c r="ILY8" s="61"/>
      <c r="ILZ8" s="61"/>
      <c r="IMA8" s="61"/>
      <c r="IMB8" s="61"/>
      <c r="IMC8" s="61"/>
      <c r="IMD8" s="61"/>
      <c r="IME8" s="61"/>
      <c r="IMF8" s="61"/>
      <c r="IMG8" s="61"/>
      <c r="IMH8" s="61"/>
      <c r="IMI8" s="61"/>
      <c r="IMJ8" s="61"/>
      <c r="IMK8" s="61"/>
      <c r="IML8" s="61"/>
      <c r="IMM8" s="61"/>
      <c r="IMN8" s="61"/>
      <c r="IMO8" s="61"/>
      <c r="IMP8" s="61"/>
      <c r="IMQ8" s="61"/>
      <c r="IMR8" s="61"/>
      <c r="IMS8" s="61"/>
      <c r="IMT8" s="61"/>
      <c r="IMU8" s="61"/>
      <c r="IMV8" s="61"/>
      <c r="IMW8" s="61"/>
      <c r="IMX8" s="61"/>
      <c r="IMY8" s="61"/>
      <c r="IMZ8" s="61"/>
      <c r="INA8" s="61"/>
      <c r="INB8" s="61"/>
      <c r="INC8" s="61"/>
      <c r="IND8" s="61"/>
      <c r="INE8" s="61"/>
      <c r="INF8" s="61"/>
      <c r="ING8" s="61"/>
      <c r="INH8" s="61"/>
      <c r="INI8" s="61"/>
      <c r="INJ8" s="61"/>
      <c r="INK8" s="61"/>
      <c r="INL8" s="61"/>
      <c r="INM8" s="61"/>
      <c r="INN8" s="61"/>
      <c r="INO8" s="61"/>
      <c r="INP8" s="61"/>
      <c r="INQ8" s="61"/>
      <c r="INR8" s="61"/>
      <c r="INS8" s="61"/>
      <c r="INT8" s="61"/>
      <c r="INU8" s="61"/>
      <c r="INV8" s="61"/>
      <c r="INW8" s="61"/>
      <c r="INX8" s="61"/>
      <c r="INY8" s="61"/>
      <c r="INZ8" s="61"/>
      <c r="IOA8" s="61"/>
      <c r="IOB8" s="61"/>
      <c r="IOC8" s="61"/>
      <c r="IOD8" s="61"/>
      <c r="IOE8" s="61"/>
      <c r="IOF8" s="61"/>
      <c r="IOG8" s="61"/>
      <c r="IOH8" s="61"/>
      <c r="IOI8" s="61"/>
      <c r="IOJ8" s="61"/>
      <c r="IOK8" s="61"/>
      <c r="IOL8" s="61"/>
      <c r="IOM8" s="61"/>
      <c r="ION8" s="61"/>
      <c r="IOO8" s="61"/>
      <c r="IOP8" s="61"/>
      <c r="IOQ8" s="61"/>
      <c r="IOR8" s="61"/>
      <c r="IOS8" s="61"/>
      <c r="IOT8" s="61"/>
      <c r="IOU8" s="61"/>
      <c r="IOV8" s="61"/>
      <c r="IOW8" s="61"/>
      <c r="IOX8" s="61"/>
      <c r="IOY8" s="61"/>
      <c r="IOZ8" s="61"/>
      <c r="IPA8" s="61"/>
      <c r="IPB8" s="61"/>
      <c r="IPC8" s="61"/>
      <c r="IPD8" s="61"/>
      <c r="IPE8" s="61"/>
      <c r="IPF8" s="61"/>
      <c r="IPG8" s="61"/>
      <c r="IPH8" s="61"/>
      <c r="IPI8" s="61"/>
      <c r="IPJ8" s="61"/>
      <c r="IPK8" s="61"/>
      <c r="IPL8" s="61"/>
      <c r="IPM8" s="61"/>
      <c r="IPN8" s="61"/>
      <c r="IPO8" s="61"/>
      <c r="IPP8" s="61"/>
      <c r="IPQ8" s="61"/>
      <c r="IPR8" s="61"/>
      <c r="IPS8" s="61"/>
      <c r="IPT8" s="61"/>
      <c r="IPU8" s="61"/>
      <c r="IPV8" s="61"/>
      <c r="IPW8" s="61"/>
      <c r="IPX8" s="61"/>
      <c r="IPY8" s="61"/>
      <c r="IPZ8" s="61"/>
      <c r="IQA8" s="61"/>
      <c r="IQB8" s="61"/>
      <c r="IQC8" s="61"/>
      <c r="IQD8" s="61"/>
      <c r="IQE8" s="61"/>
      <c r="IQF8" s="61"/>
      <c r="IQG8" s="61"/>
      <c r="IQH8" s="61"/>
      <c r="IQI8" s="61"/>
      <c r="IQJ8" s="61"/>
      <c r="IQK8" s="61"/>
      <c r="IQL8" s="61"/>
      <c r="IQM8" s="61"/>
      <c r="IQN8" s="61"/>
      <c r="IQO8" s="61"/>
      <c r="IQP8" s="61"/>
      <c r="IQQ8" s="61"/>
      <c r="IQR8" s="61"/>
      <c r="IQS8" s="61"/>
      <c r="IQT8" s="61"/>
      <c r="IQU8" s="61"/>
      <c r="IQV8" s="61"/>
      <c r="IQW8" s="61"/>
      <c r="IQX8" s="61"/>
      <c r="IQY8" s="61"/>
      <c r="IQZ8" s="61"/>
      <c r="IRA8" s="61"/>
      <c r="IRB8" s="61"/>
      <c r="IRC8" s="61"/>
      <c r="IRD8" s="61"/>
      <c r="IRE8" s="61"/>
      <c r="IRF8" s="61"/>
      <c r="IRG8" s="61"/>
      <c r="IRH8" s="61"/>
      <c r="IRI8" s="61"/>
      <c r="IRJ8" s="61"/>
      <c r="IRK8" s="61"/>
      <c r="IRL8" s="61"/>
      <c r="IRM8" s="61"/>
      <c r="IRN8" s="61"/>
      <c r="IRO8" s="61"/>
      <c r="IRP8" s="61"/>
      <c r="IRQ8" s="61"/>
      <c r="IRR8" s="61"/>
      <c r="IRS8" s="61"/>
      <c r="IRT8" s="61"/>
      <c r="IRU8" s="61"/>
      <c r="IRV8" s="61"/>
      <c r="IRW8" s="61"/>
      <c r="IRX8" s="61"/>
      <c r="IRY8" s="61"/>
      <c r="IRZ8" s="61"/>
      <c r="ISA8" s="61"/>
      <c r="ISB8" s="61"/>
      <c r="ISC8" s="61"/>
      <c r="ISD8" s="61"/>
      <c r="ISE8" s="61"/>
      <c r="ISF8" s="61"/>
      <c r="ISG8" s="61"/>
      <c r="ISH8" s="61"/>
      <c r="ISI8" s="61"/>
      <c r="ISJ8" s="61"/>
      <c r="ISK8" s="61"/>
      <c r="ISL8" s="61"/>
      <c r="ISM8" s="61"/>
      <c r="ISN8" s="61"/>
      <c r="ISO8" s="61"/>
      <c r="ISP8" s="61"/>
      <c r="ISQ8" s="61"/>
      <c r="ISR8" s="61"/>
      <c r="ISS8" s="61"/>
      <c r="IST8" s="61"/>
      <c r="ISU8" s="61"/>
      <c r="ISV8" s="61"/>
      <c r="ISW8" s="61"/>
      <c r="ISX8" s="61"/>
      <c r="ISY8" s="61"/>
      <c r="ISZ8" s="61"/>
      <c r="ITA8" s="61"/>
      <c r="ITB8" s="61"/>
      <c r="ITC8" s="61"/>
      <c r="ITD8" s="61"/>
      <c r="ITE8" s="61"/>
      <c r="ITF8" s="61"/>
      <c r="ITG8" s="61"/>
      <c r="ITH8" s="61"/>
      <c r="ITI8" s="61"/>
      <c r="ITJ8" s="61"/>
      <c r="ITK8" s="61"/>
      <c r="ITL8" s="61"/>
      <c r="ITM8" s="61"/>
      <c r="ITN8" s="61"/>
      <c r="ITO8" s="61"/>
      <c r="ITP8" s="61"/>
      <c r="ITQ8" s="61"/>
      <c r="ITR8" s="61"/>
      <c r="ITS8" s="61"/>
      <c r="ITT8" s="61"/>
      <c r="ITU8" s="61"/>
      <c r="ITV8" s="61"/>
      <c r="ITW8" s="61"/>
      <c r="ITX8" s="61"/>
      <c r="ITY8" s="61"/>
      <c r="ITZ8" s="61"/>
      <c r="IUA8" s="61"/>
      <c r="IUB8" s="61"/>
      <c r="IUC8" s="61"/>
      <c r="IUD8" s="61"/>
      <c r="IUE8" s="61"/>
      <c r="IUF8" s="61"/>
      <c r="IUG8" s="61"/>
      <c r="IUH8" s="61"/>
      <c r="IUI8" s="61"/>
      <c r="IUJ8" s="61"/>
      <c r="IUK8" s="61"/>
      <c r="IUL8" s="61"/>
      <c r="IUM8" s="61"/>
      <c r="IUN8" s="61"/>
      <c r="IUO8" s="61"/>
      <c r="IUP8" s="61"/>
      <c r="IUQ8" s="61"/>
      <c r="IUR8" s="61"/>
      <c r="IUS8" s="61"/>
      <c r="IUT8" s="61"/>
      <c r="IUU8" s="61"/>
      <c r="IUV8" s="61"/>
      <c r="IUW8" s="61"/>
      <c r="IUX8" s="61"/>
      <c r="IUY8" s="61"/>
      <c r="IUZ8" s="61"/>
      <c r="IVA8" s="61"/>
      <c r="IVB8" s="61"/>
      <c r="IVC8" s="61"/>
      <c r="IVD8" s="61"/>
      <c r="IVE8" s="61"/>
      <c r="IVF8" s="61"/>
      <c r="IVG8" s="61"/>
      <c r="IVH8" s="61"/>
      <c r="IVI8" s="61"/>
      <c r="IVJ8" s="61"/>
      <c r="IVK8" s="61"/>
      <c r="IVL8" s="61"/>
      <c r="IVM8" s="61"/>
      <c r="IVN8" s="61"/>
      <c r="IVO8" s="61"/>
      <c r="IVP8" s="61"/>
      <c r="IVQ8" s="61"/>
      <c r="IVR8" s="61"/>
      <c r="IVS8" s="61"/>
      <c r="IVT8" s="61"/>
      <c r="IVU8" s="61"/>
      <c r="IVV8" s="61"/>
      <c r="IVW8" s="61"/>
      <c r="IVX8" s="61"/>
      <c r="IVY8" s="61"/>
      <c r="IVZ8" s="61"/>
      <c r="IWA8" s="61"/>
      <c r="IWB8" s="61"/>
      <c r="IWC8" s="61"/>
      <c r="IWD8" s="61"/>
      <c r="IWE8" s="61"/>
      <c r="IWF8" s="61"/>
      <c r="IWG8" s="61"/>
      <c r="IWH8" s="61"/>
      <c r="IWI8" s="61"/>
      <c r="IWJ8" s="61"/>
      <c r="IWK8" s="61"/>
      <c r="IWL8" s="61"/>
      <c r="IWM8" s="61"/>
      <c r="IWN8" s="61"/>
      <c r="IWO8" s="61"/>
      <c r="IWP8" s="61"/>
      <c r="IWQ8" s="61"/>
      <c r="IWR8" s="61"/>
      <c r="IWS8" s="61"/>
      <c r="IWT8" s="61"/>
      <c r="IWU8" s="61"/>
      <c r="IWV8" s="61"/>
      <c r="IWW8" s="61"/>
      <c r="IWX8" s="61"/>
      <c r="IWY8" s="61"/>
      <c r="IWZ8" s="61"/>
      <c r="IXA8" s="61"/>
      <c r="IXB8" s="61"/>
      <c r="IXC8" s="61"/>
      <c r="IXD8" s="61"/>
      <c r="IXE8" s="61"/>
      <c r="IXF8" s="61"/>
      <c r="IXG8" s="61"/>
      <c r="IXH8" s="61"/>
      <c r="IXI8" s="61"/>
      <c r="IXJ8" s="61"/>
      <c r="IXK8" s="61"/>
      <c r="IXL8" s="61"/>
      <c r="IXM8" s="61"/>
      <c r="IXN8" s="61"/>
      <c r="IXO8" s="61"/>
      <c r="IXP8" s="61"/>
      <c r="IXQ8" s="61"/>
      <c r="IXR8" s="61"/>
      <c r="IXS8" s="61"/>
      <c r="IXT8" s="61"/>
      <c r="IXU8" s="61"/>
      <c r="IXV8" s="61"/>
      <c r="IXW8" s="61"/>
      <c r="IXX8" s="61"/>
      <c r="IXY8" s="61"/>
      <c r="IXZ8" s="61"/>
      <c r="IYA8" s="61"/>
      <c r="IYB8" s="61"/>
      <c r="IYC8" s="61"/>
      <c r="IYD8" s="61"/>
      <c r="IYE8" s="61"/>
      <c r="IYF8" s="61"/>
      <c r="IYG8" s="61"/>
      <c r="IYH8" s="61"/>
      <c r="IYI8" s="61"/>
      <c r="IYJ8" s="61"/>
      <c r="IYK8" s="61"/>
      <c r="IYL8" s="61"/>
      <c r="IYM8" s="61"/>
      <c r="IYN8" s="61"/>
      <c r="IYO8" s="61"/>
      <c r="IYP8" s="61"/>
      <c r="IYQ8" s="61"/>
      <c r="IYR8" s="61"/>
      <c r="IYS8" s="61"/>
      <c r="IYT8" s="61"/>
      <c r="IYU8" s="61"/>
      <c r="IYV8" s="61"/>
      <c r="IYW8" s="61"/>
      <c r="IYX8" s="61"/>
      <c r="IYY8" s="61"/>
      <c r="IYZ8" s="61"/>
      <c r="IZA8" s="61"/>
      <c r="IZB8" s="61"/>
      <c r="IZC8" s="61"/>
      <c r="IZD8" s="61"/>
      <c r="IZE8" s="61"/>
      <c r="IZF8" s="61"/>
      <c r="IZG8" s="61"/>
      <c r="IZH8" s="61"/>
      <c r="IZI8" s="61"/>
      <c r="IZJ8" s="61"/>
      <c r="IZK8" s="61"/>
      <c r="IZL8" s="61"/>
      <c r="IZM8" s="61"/>
      <c r="IZN8" s="61"/>
      <c r="IZO8" s="61"/>
      <c r="IZP8" s="61"/>
      <c r="IZQ8" s="61"/>
      <c r="IZR8" s="61"/>
      <c r="IZS8" s="61"/>
      <c r="IZT8" s="61"/>
      <c r="IZU8" s="61"/>
      <c r="IZV8" s="61"/>
      <c r="IZW8" s="61"/>
      <c r="IZX8" s="61"/>
      <c r="IZY8" s="61"/>
      <c r="IZZ8" s="61"/>
      <c r="JAA8" s="61"/>
      <c r="JAB8" s="61"/>
      <c r="JAC8" s="61"/>
      <c r="JAD8" s="61"/>
      <c r="JAE8" s="61"/>
      <c r="JAF8" s="61"/>
      <c r="JAG8" s="61"/>
      <c r="JAH8" s="61"/>
      <c r="JAI8" s="61"/>
      <c r="JAJ8" s="61"/>
      <c r="JAK8" s="61"/>
      <c r="JAL8" s="61"/>
      <c r="JAM8" s="61"/>
      <c r="JAN8" s="61"/>
      <c r="JAO8" s="61"/>
      <c r="JAP8" s="61"/>
      <c r="JAQ8" s="61"/>
      <c r="JAR8" s="61"/>
      <c r="JAS8" s="61"/>
      <c r="JAT8" s="61"/>
      <c r="JAU8" s="61"/>
      <c r="JAV8" s="61"/>
      <c r="JAW8" s="61"/>
      <c r="JAX8" s="61"/>
      <c r="JAY8" s="61"/>
      <c r="JAZ8" s="61"/>
      <c r="JBA8" s="61"/>
      <c r="JBB8" s="61"/>
      <c r="JBC8" s="61"/>
      <c r="JBD8" s="61"/>
      <c r="JBE8" s="61"/>
      <c r="JBF8" s="61"/>
      <c r="JBG8" s="61"/>
      <c r="JBH8" s="61"/>
      <c r="JBI8" s="61"/>
      <c r="JBJ8" s="61"/>
      <c r="JBK8" s="61"/>
      <c r="JBL8" s="61"/>
      <c r="JBM8" s="61"/>
      <c r="JBN8" s="61"/>
      <c r="JBO8" s="61"/>
      <c r="JBP8" s="61"/>
      <c r="JBQ8" s="61"/>
      <c r="JBR8" s="61"/>
      <c r="JBS8" s="61"/>
      <c r="JBT8" s="61"/>
      <c r="JBU8" s="61"/>
      <c r="JBV8" s="61"/>
      <c r="JBW8" s="61"/>
      <c r="JBX8" s="61"/>
      <c r="JBY8" s="61"/>
      <c r="JBZ8" s="61"/>
      <c r="JCA8" s="61"/>
      <c r="JCB8" s="61"/>
      <c r="JCC8" s="61"/>
      <c r="JCD8" s="61"/>
      <c r="JCE8" s="61"/>
      <c r="JCF8" s="61"/>
      <c r="JCG8" s="61"/>
      <c r="JCH8" s="61"/>
      <c r="JCI8" s="61"/>
      <c r="JCJ8" s="61"/>
      <c r="JCK8" s="61"/>
      <c r="JCL8" s="61"/>
      <c r="JCM8" s="61"/>
      <c r="JCN8" s="61"/>
      <c r="JCO8" s="61"/>
      <c r="JCP8" s="61"/>
      <c r="JCQ8" s="61"/>
      <c r="JCR8" s="61"/>
      <c r="JCS8" s="61"/>
      <c r="JCT8" s="61"/>
      <c r="JCU8" s="61"/>
      <c r="JCV8" s="61"/>
      <c r="JCW8" s="61"/>
      <c r="JCX8" s="61"/>
      <c r="JCY8" s="61"/>
      <c r="JCZ8" s="61"/>
      <c r="JDA8" s="61"/>
      <c r="JDB8" s="61"/>
      <c r="JDC8" s="61"/>
      <c r="JDD8" s="61"/>
      <c r="JDE8" s="61"/>
      <c r="JDF8" s="61"/>
      <c r="JDG8" s="61"/>
      <c r="JDH8" s="61"/>
      <c r="JDI8" s="61"/>
      <c r="JDJ8" s="61"/>
      <c r="JDK8" s="61"/>
      <c r="JDL8" s="61"/>
      <c r="JDM8" s="61"/>
      <c r="JDN8" s="61"/>
      <c r="JDO8" s="61"/>
      <c r="JDP8" s="61"/>
      <c r="JDQ8" s="61"/>
      <c r="JDR8" s="61"/>
      <c r="JDS8" s="61"/>
      <c r="JDT8" s="61"/>
      <c r="JDU8" s="61"/>
      <c r="JDV8" s="61"/>
      <c r="JDW8" s="61"/>
      <c r="JDX8" s="61"/>
      <c r="JDY8" s="61"/>
      <c r="JDZ8" s="61"/>
      <c r="JEA8" s="61"/>
      <c r="JEB8" s="61"/>
      <c r="JEC8" s="61"/>
      <c r="JED8" s="61"/>
      <c r="JEE8" s="61"/>
      <c r="JEF8" s="61"/>
      <c r="JEG8" s="61"/>
      <c r="JEH8" s="61"/>
      <c r="JEI8" s="61"/>
      <c r="JEJ8" s="61"/>
      <c r="JEK8" s="61"/>
      <c r="JEL8" s="61"/>
      <c r="JEM8" s="61"/>
      <c r="JEN8" s="61"/>
      <c r="JEO8" s="61"/>
      <c r="JEP8" s="61"/>
      <c r="JEQ8" s="61"/>
      <c r="JER8" s="61"/>
      <c r="JES8" s="61"/>
      <c r="JET8" s="61"/>
      <c r="JEU8" s="61"/>
      <c r="JEV8" s="61"/>
      <c r="JEW8" s="61"/>
      <c r="JEX8" s="61"/>
      <c r="JEY8" s="61"/>
      <c r="JEZ8" s="61"/>
      <c r="JFA8" s="61"/>
      <c r="JFB8" s="61"/>
      <c r="JFC8" s="61"/>
      <c r="JFD8" s="61"/>
      <c r="JFE8" s="61"/>
      <c r="JFF8" s="61"/>
      <c r="JFG8" s="61"/>
      <c r="JFH8" s="61"/>
      <c r="JFI8" s="61"/>
      <c r="JFJ8" s="61"/>
      <c r="JFK8" s="61"/>
      <c r="JFL8" s="61"/>
      <c r="JFM8" s="61"/>
      <c r="JFN8" s="61"/>
      <c r="JFO8" s="61"/>
      <c r="JFP8" s="61"/>
      <c r="JFQ8" s="61"/>
      <c r="JFR8" s="61"/>
      <c r="JFS8" s="61"/>
      <c r="JFT8" s="61"/>
      <c r="JFU8" s="61"/>
      <c r="JFV8" s="61"/>
      <c r="JFW8" s="61"/>
      <c r="JFX8" s="61"/>
      <c r="JFY8" s="61"/>
      <c r="JFZ8" s="61"/>
      <c r="JGA8" s="61"/>
      <c r="JGB8" s="61"/>
      <c r="JGC8" s="61"/>
      <c r="JGD8" s="61"/>
      <c r="JGE8" s="61"/>
      <c r="JGF8" s="61"/>
      <c r="JGG8" s="61"/>
      <c r="JGH8" s="61"/>
      <c r="JGI8" s="61"/>
      <c r="JGJ8" s="61"/>
      <c r="JGK8" s="61"/>
      <c r="JGL8" s="61"/>
      <c r="JGM8" s="61"/>
      <c r="JGN8" s="61"/>
      <c r="JGO8" s="61"/>
      <c r="JGP8" s="61"/>
      <c r="JGQ8" s="61"/>
      <c r="JGR8" s="61"/>
      <c r="JGS8" s="61"/>
      <c r="JGT8" s="61"/>
      <c r="JGU8" s="61"/>
      <c r="JGV8" s="61"/>
      <c r="JGW8" s="61"/>
      <c r="JGX8" s="61"/>
      <c r="JGY8" s="61"/>
      <c r="JGZ8" s="61"/>
      <c r="JHA8" s="61"/>
      <c r="JHB8" s="61"/>
      <c r="JHC8" s="61"/>
      <c r="JHD8" s="61"/>
      <c r="JHE8" s="61"/>
      <c r="JHF8" s="61"/>
      <c r="JHG8" s="61"/>
      <c r="JHH8" s="61"/>
      <c r="JHI8" s="61"/>
      <c r="JHJ8" s="61"/>
      <c r="JHK8" s="61"/>
      <c r="JHL8" s="61"/>
      <c r="JHM8" s="61"/>
      <c r="JHN8" s="61"/>
      <c r="JHO8" s="61"/>
      <c r="JHP8" s="61"/>
      <c r="JHQ8" s="61"/>
      <c r="JHR8" s="61"/>
      <c r="JHS8" s="61"/>
      <c r="JHT8" s="61"/>
      <c r="JHU8" s="61"/>
      <c r="JHV8" s="61"/>
      <c r="JHW8" s="61"/>
      <c r="JHX8" s="61"/>
      <c r="JHY8" s="61"/>
      <c r="JHZ8" s="61"/>
      <c r="JIA8" s="61"/>
      <c r="JIB8" s="61"/>
      <c r="JIC8" s="61"/>
      <c r="JID8" s="61"/>
      <c r="JIE8" s="61"/>
      <c r="JIF8" s="61"/>
      <c r="JIG8" s="61"/>
      <c r="JIH8" s="61"/>
      <c r="JII8" s="61"/>
      <c r="JIJ8" s="61"/>
      <c r="JIK8" s="61"/>
      <c r="JIL8" s="61"/>
      <c r="JIM8" s="61"/>
      <c r="JIN8" s="61"/>
      <c r="JIO8" s="61"/>
      <c r="JIP8" s="61"/>
      <c r="JIQ8" s="61"/>
      <c r="JIR8" s="61"/>
      <c r="JIS8" s="61"/>
      <c r="JIT8" s="61"/>
      <c r="JIU8" s="61"/>
      <c r="JIV8" s="61"/>
      <c r="JIW8" s="61"/>
      <c r="JIX8" s="61"/>
      <c r="JIY8" s="61"/>
      <c r="JIZ8" s="61"/>
      <c r="JJA8" s="61"/>
      <c r="JJB8" s="61"/>
      <c r="JJC8" s="61"/>
      <c r="JJD8" s="61"/>
      <c r="JJE8" s="61"/>
      <c r="JJF8" s="61"/>
      <c r="JJG8" s="61"/>
      <c r="JJH8" s="61"/>
      <c r="JJI8" s="61"/>
      <c r="JJJ8" s="61"/>
      <c r="JJK8" s="61"/>
      <c r="JJL8" s="61"/>
      <c r="JJM8" s="61"/>
      <c r="JJN8" s="61"/>
      <c r="JJO8" s="61"/>
      <c r="JJP8" s="61"/>
      <c r="JJQ8" s="61"/>
      <c r="JJR8" s="61"/>
      <c r="JJS8" s="61"/>
      <c r="JJT8" s="61"/>
      <c r="JJU8" s="61"/>
      <c r="JJV8" s="61"/>
      <c r="JJW8" s="61"/>
      <c r="JJX8" s="61"/>
      <c r="JJY8" s="61"/>
      <c r="JJZ8" s="61"/>
      <c r="JKA8" s="61"/>
      <c r="JKB8" s="61"/>
      <c r="JKC8" s="61"/>
      <c r="JKD8" s="61"/>
      <c r="JKE8" s="61"/>
      <c r="JKF8" s="61"/>
      <c r="JKG8" s="61"/>
      <c r="JKH8" s="61"/>
      <c r="JKI8" s="61"/>
      <c r="JKJ8" s="61"/>
      <c r="JKK8" s="61"/>
      <c r="JKL8" s="61"/>
      <c r="JKM8" s="61"/>
      <c r="JKN8" s="61"/>
      <c r="JKO8" s="61"/>
      <c r="JKP8" s="61"/>
      <c r="JKQ8" s="61"/>
      <c r="JKR8" s="61"/>
      <c r="JKS8" s="61"/>
      <c r="JKT8" s="61"/>
      <c r="JKU8" s="61"/>
      <c r="JKV8" s="61"/>
      <c r="JKW8" s="61"/>
      <c r="JKX8" s="61"/>
      <c r="JKY8" s="61"/>
      <c r="JKZ8" s="61"/>
      <c r="JLA8" s="61"/>
      <c r="JLB8" s="61"/>
      <c r="JLC8" s="61"/>
      <c r="JLD8" s="61"/>
      <c r="JLE8" s="61"/>
      <c r="JLF8" s="61"/>
      <c r="JLG8" s="61"/>
      <c r="JLH8" s="61"/>
      <c r="JLI8" s="61"/>
      <c r="JLJ8" s="61"/>
      <c r="JLK8" s="61"/>
      <c r="JLL8" s="61"/>
      <c r="JLM8" s="61"/>
      <c r="JLN8" s="61"/>
      <c r="JLO8" s="61"/>
      <c r="JLP8" s="61"/>
      <c r="JLQ8" s="61"/>
      <c r="JLR8" s="61"/>
      <c r="JLS8" s="61"/>
      <c r="JLT8" s="61"/>
      <c r="JLU8" s="61"/>
      <c r="JLV8" s="61"/>
      <c r="JLW8" s="61"/>
      <c r="JLX8" s="61"/>
      <c r="JLY8" s="61"/>
      <c r="JLZ8" s="61"/>
      <c r="JMA8" s="61"/>
      <c r="JMB8" s="61"/>
      <c r="JMC8" s="61"/>
      <c r="JMD8" s="61"/>
      <c r="JME8" s="61"/>
      <c r="JMF8" s="61"/>
      <c r="JMG8" s="61"/>
      <c r="JMH8" s="61"/>
      <c r="JMI8" s="61"/>
      <c r="JMJ8" s="61"/>
      <c r="JMK8" s="61"/>
      <c r="JML8" s="61"/>
      <c r="JMM8" s="61"/>
      <c r="JMN8" s="61"/>
      <c r="JMO8" s="61"/>
      <c r="JMP8" s="61"/>
      <c r="JMQ8" s="61"/>
      <c r="JMR8" s="61"/>
      <c r="JMS8" s="61"/>
      <c r="JMT8" s="61"/>
      <c r="JMU8" s="61"/>
      <c r="JMV8" s="61"/>
      <c r="JMW8" s="61"/>
      <c r="JMX8" s="61"/>
      <c r="JMY8" s="61"/>
      <c r="JMZ8" s="61"/>
      <c r="JNA8" s="61"/>
      <c r="JNB8" s="61"/>
      <c r="JNC8" s="61"/>
      <c r="JND8" s="61"/>
      <c r="JNE8" s="61"/>
      <c r="JNF8" s="61"/>
      <c r="JNG8" s="61"/>
      <c r="JNH8" s="61"/>
      <c r="JNI8" s="61"/>
      <c r="JNJ8" s="61"/>
      <c r="JNK8" s="61"/>
      <c r="JNL8" s="61"/>
      <c r="JNM8" s="61"/>
      <c r="JNN8" s="61"/>
      <c r="JNO8" s="61"/>
      <c r="JNP8" s="61"/>
      <c r="JNQ8" s="61"/>
      <c r="JNR8" s="61"/>
      <c r="JNS8" s="61"/>
      <c r="JNT8" s="61"/>
      <c r="JNU8" s="61"/>
      <c r="JNV8" s="61"/>
      <c r="JNW8" s="61"/>
      <c r="JNX8" s="61"/>
      <c r="JNY8" s="61"/>
      <c r="JNZ8" s="61"/>
      <c r="JOA8" s="61"/>
      <c r="JOB8" s="61"/>
      <c r="JOC8" s="61"/>
      <c r="JOD8" s="61"/>
      <c r="JOE8" s="61"/>
      <c r="JOF8" s="61"/>
      <c r="JOG8" s="61"/>
      <c r="JOH8" s="61"/>
      <c r="JOI8" s="61"/>
      <c r="JOJ8" s="61"/>
      <c r="JOK8" s="61"/>
      <c r="JOL8" s="61"/>
      <c r="JOM8" s="61"/>
      <c r="JON8" s="61"/>
      <c r="JOO8" s="61"/>
      <c r="JOP8" s="61"/>
      <c r="JOQ8" s="61"/>
      <c r="JOR8" s="61"/>
      <c r="JOS8" s="61"/>
      <c r="JOT8" s="61"/>
      <c r="JOU8" s="61"/>
      <c r="JOV8" s="61"/>
      <c r="JOW8" s="61"/>
      <c r="JOX8" s="61"/>
      <c r="JOY8" s="61"/>
      <c r="JOZ8" s="61"/>
      <c r="JPA8" s="61"/>
      <c r="JPB8" s="61"/>
      <c r="JPC8" s="61"/>
      <c r="JPD8" s="61"/>
      <c r="JPE8" s="61"/>
      <c r="JPF8" s="61"/>
      <c r="JPG8" s="61"/>
      <c r="JPH8" s="61"/>
      <c r="JPI8" s="61"/>
      <c r="JPJ8" s="61"/>
      <c r="JPK8" s="61"/>
      <c r="JPL8" s="61"/>
      <c r="JPM8" s="61"/>
      <c r="JPN8" s="61"/>
      <c r="JPO8" s="61"/>
      <c r="JPP8" s="61"/>
      <c r="JPQ8" s="61"/>
      <c r="JPR8" s="61"/>
      <c r="JPS8" s="61"/>
      <c r="JPT8" s="61"/>
      <c r="JPU8" s="61"/>
      <c r="JPV8" s="61"/>
      <c r="JPW8" s="61"/>
      <c r="JPX8" s="61"/>
      <c r="JPY8" s="61"/>
      <c r="JPZ8" s="61"/>
      <c r="JQA8" s="61"/>
      <c r="JQB8" s="61"/>
      <c r="JQC8" s="61"/>
      <c r="JQD8" s="61"/>
      <c r="JQE8" s="61"/>
      <c r="JQF8" s="61"/>
      <c r="JQG8" s="61"/>
      <c r="JQH8" s="61"/>
      <c r="JQI8" s="61"/>
      <c r="JQJ8" s="61"/>
      <c r="JQK8" s="61"/>
      <c r="JQL8" s="61"/>
      <c r="JQM8" s="61"/>
      <c r="JQN8" s="61"/>
      <c r="JQO8" s="61"/>
      <c r="JQP8" s="61"/>
      <c r="JQQ8" s="61"/>
      <c r="JQR8" s="61"/>
      <c r="JQS8" s="61"/>
      <c r="JQT8" s="61"/>
      <c r="JQU8" s="61"/>
      <c r="JQV8" s="61"/>
      <c r="JQW8" s="61"/>
      <c r="JQX8" s="61"/>
      <c r="JQY8" s="61"/>
      <c r="JQZ8" s="61"/>
      <c r="JRA8" s="61"/>
      <c r="JRB8" s="61"/>
      <c r="JRC8" s="61"/>
      <c r="JRD8" s="61"/>
      <c r="JRE8" s="61"/>
      <c r="JRF8" s="61"/>
      <c r="JRG8" s="61"/>
      <c r="JRH8" s="61"/>
      <c r="JRI8" s="61"/>
      <c r="JRJ8" s="61"/>
      <c r="JRK8" s="61"/>
      <c r="JRL8" s="61"/>
      <c r="JRM8" s="61"/>
      <c r="JRN8" s="61"/>
      <c r="JRO8" s="61"/>
      <c r="JRP8" s="61"/>
      <c r="JRQ8" s="61"/>
      <c r="JRR8" s="61"/>
      <c r="JRS8" s="61"/>
      <c r="JRT8" s="61"/>
      <c r="JRU8" s="61"/>
      <c r="JRV8" s="61"/>
      <c r="JRW8" s="61"/>
      <c r="JRX8" s="61"/>
      <c r="JRY8" s="61"/>
      <c r="JRZ8" s="61"/>
      <c r="JSA8" s="61"/>
      <c r="JSB8" s="61"/>
      <c r="JSC8" s="61"/>
      <c r="JSD8" s="61"/>
      <c r="JSE8" s="61"/>
      <c r="JSF8" s="61"/>
      <c r="JSG8" s="61"/>
      <c r="JSH8" s="61"/>
      <c r="JSI8" s="61"/>
      <c r="JSJ8" s="61"/>
      <c r="JSK8" s="61"/>
      <c r="JSL8" s="61"/>
      <c r="JSM8" s="61"/>
      <c r="JSN8" s="61"/>
      <c r="JSO8" s="61"/>
      <c r="JSP8" s="61"/>
      <c r="JSQ8" s="61"/>
      <c r="JSR8" s="61"/>
      <c r="JSS8" s="61"/>
      <c r="JST8" s="61"/>
      <c r="JSU8" s="61"/>
      <c r="JSV8" s="61"/>
      <c r="JSW8" s="61"/>
      <c r="JSX8" s="61"/>
      <c r="JSY8" s="61"/>
      <c r="JSZ8" s="61"/>
      <c r="JTA8" s="61"/>
      <c r="JTB8" s="61"/>
      <c r="JTC8" s="61"/>
      <c r="JTD8" s="61"/>
      <c r="JTE8" s="61"/>
      <c r="JTF8" s="61"/>
      <c r="JTG8" s="61"/>
      <c r="JTH8" s="61"/>
      <c r="JTI8" s="61"/>
      <c r="JTJ8" s="61"/>
      <c r="JTK8" s="61"/>
      <c r="JTL8" s="61"/>
      <c r="JTM8" s="61"/>
      <c r="JTN8" s="61"/>
      <c r="JTO8" s="61"/>
      <c r="JTP8" s="61"/>
      <c r="JTQ8" s="61"/>
      <c r="JTR8" s="61"/>
      <c r="JTS8" s="61"/>
      <c r="JTT8" s="61"/>
      <c r="JTU8" s="61"/>
      <c r="JTV8" s="61"/>
      <c r="JTW8" s="61"/>
      <c r="JTX8" s="61"/>
      <c r="JTY8" s="61"/>
      <c r="JTZ8" s="61"/>
      <c r="JUA8" s="61"/>
      <c r="JUB8" s="61"/>
      <c r="JUC8" s="61"/>
      <c r="JUD8" s="61"/>
      <c r="JUE8" s="61"/>
      <c r="JUF8" s="61"/>
      <c r="JUG8" s="61"/>
      <c r="JUH8" s="61"/>
      <c r="JUI8" s="61"/>
      <c r="JUJ8" s="61"/>
      <c r="JUK8" s="61"/>
      <c r="JUL8" s="61"/>
      <c r="JUM8" s="61"/>
      <c r="JUN8" s="61"/>
      <c r="JUO8" s="61"/>
      <c r="JUP8" s="61"/>
      <c r="JUQ8" s="61"/>
      <c r="JUR8" s="61"/>
      <c r="JUS8" s="61"/>
      <c r="JUT8" s="61"/>
      <c r="JUU8" s="61"/>
      <c r="JUV8" s="61"/>
      <c r="JUW8" s="61"/>
      <c r="JUX8" s="61"/>
      <c r="JUY8" s="61"/>
      <c r="JUZ8" s="61"/>
      <c r="JVA8" s="61"/>
      <c r="JVB8" s="61"/>
      <c r="JVC8" s="61"/>
      <c r="JVD8" s="61"/>
      <c r="JVE8" s="61"/>
      <c r="JVF8" s="61"/>
      <c r="JVG8" s="61"/>
      <c r="JVH8" s="61"/>
      <c r="JVI8" s="61"/>
      <c r="JVJ8" s="61"/>
      <c r="JVK8" s="61"/>
      <c r="JVL8" s="61"/>
      <c r="JVM8" s="61"/>
      <c r="JVN8" s="61"/>
      <c r="JVO8" s="61"/>
      <c r="JVP8" s="61"/>
      <c r="JVQ8" s="61"/>
      <c r="JVR8" s="61"/>
      <c r="JVS8" s="61"/>
      <c r="JVT8" s="61"/>
      <c r="JVU8" s="61"/>
      <c r="JVV8" s="61"/>
      <c r="JVW8" s="61"/>
      <c r="JVX8" s="61"/>
      <c r="JVY8" s="61"/>
      <c r="JVZ8" s="61"/>
      <c r="JWA8" s="61"/>
      <c r="JWB8" s="61"/>
      <c r="JWC8" s="61"/>
      <c r="JWD8" s="61"/>
      <c r="JWE8" s="61"/>
      <c r="JWF8" s="61"/>
      <c r="JWG8" s="61"/>
      <c r="JWH8" s="61"/>
      <c r="JWI8" s="61"/>
      <c r="JWJ8" s="61"/>
      <c r="JWK8" s="61"/>
      <c r="JWL8" s="61"/>
      <c r="JWM8" s="61"/>
      <c r="JWN8" s="61"/>
      <c r="JWO8" s="61"/>
      <c r="JWP8" s="61"/>
      <c r="JWQ8" s="61"/>
      <c r="JWR8" s="61"/>
      <c r="JWS8" s="61"/>
      <c r="JWT8" s="61"/>
      <c r="JWU8" s="61"/>
      <c r="JWV8" s="61"/>
      <c r="JWW8" s="61"/>
      <c r="JWX8" s="61"/>
      <c r="JWY8" s="61"/>
      <c r="JWZ8" s="61"/>
      <c r="JXA8" s="61"/>
      <c r="JXB8" s="61"/>
      <c r="JXC8" s="61"/>
      <c r="JXD8" s="61"/>
      <c r="JXE8" s="61"/>
      <c r="JXF8" s="61"/>
      <c r="JXG8" s="61"/>
      <c r="JXH8" s="61"/>
      <c r="JXI8" s="61"/>
      <c r="JXJ8" s="61"/>
      <c r="JXK8" s="61"/>
      <c r="JXL8" s="61"/>
      <c r="JXM8" s="61"/>
      <c r="JXN8" s="61"/>
      <c r="JXO8" s="61"/>
      <c r="JXP8" s="61"/>
      <c r="JXQ8" s="61"/>
      <c r="JXR8" s="61"/>
      <c r="JXS8" s="61"/>
      <c r="JXT8" s="61"/>
      <c r="JXU8" s="61"/>
      <c r="JXV8" s="61"/>
      <c r="JXW8" s="61"/>
      <c r="JXX8" s="61"/>
      <c r="JXY8" s="61"/>
      <c r="JXZ8" s="61"/>
      <c r="JYA8" s="61"/>
      <c r="JYB8" s="61"/>
      <c r="JYC8" s="61"/>
      <c r="JYD8" s="61"/>
      <c r="JYE8" s="61"/>
      <c r="JYF8" s="61"/>
      <c r="JYG8" s="61"/>
      <c r="JYH8" s="61"/>
      <c r="JYI8" s="61"/>
      <c r="JYJ8" s="61"/>
      <c r="JYK8" s="61"/>
      <c r="JYL8" s="61"/>
      <c r="JYM8" s="61"/>
      <c r="JYN8" s="61"/>
      <c r="JYO8" s="61"/>
      <c r="JYP8" s="61"/>
      <c r="JYQ8" s="61"/>
      <c r="JYR8" s="61"/>
      <c r="JYS8" s="61"/>
      <c r="JYT8" s="61"/>
      <c r="JYU8" s="61"/>
      <c r="JYV8" s="61"/>
      <c r="JYW8" s="61"/>
      <c r="JYX8" s="61"/>
      <c r="JYY8" s="61"/>
      <c r="JYZ8" s="61"/>
      <c r="JZA8" s="61"/>
      <c r="JZB8" s="61"/>
      <c r="JZC8" s="61"/>
      <c r="JZD8" s="61"/>
      <c r="JZE8" s="61"/>
      <c r="JZF8" s="61"/>
      <c r="JZG8" s="61"/>
      <c r="JZH8" s="61"/>
      <c r="JZI8" s="61"/>
      <c r="JZJ8" s="61"/>
      <c r="JZK8" s="61"/>
      <c r="JZL8" s="61"/>
      <c r="JZM8" s="61"/>
      <c r="JZN8" s="61"/>
      <c r="JZO8" s="61"/>
      <c r="JZP8" s="61"/>
      <c r="JZQ8" s="61"/>
      <c r="JZR8" s="61"/>
      <c r="JZS8" s="61"/>
      <c r="JZT8" s="61"/>
      <c r="JZU8" s="61"/>
      <c r="JZV8" s="61"/>
      <c r="JZW8" s="61"/>
      <c r="JZX8" s="61"/>
      <c r="JZY8" s="61"/>
      <c r="JZZ8" s="61"/>
      <c r="KAA8" s="61"/>
      <c r="KAB8" s="61"/>
      <c r="KAC8" s="61"/>
      <c r="KAD8" s="61"/>
      <c r="KAE8" s="61"/>
      <c r="KAF8" s="61"/>
      <c r="KAG8" s="61"/>
      <c r="KAH8" s="61"/>
      <c r="KAI8" s="61"/>
      <c r="KAJ8" s="61"/>
      <c r="KAK8" s="61"/>
      <c r="KAL8" s="61"/>
      <c r="KAM8" s="61"/>
      <c r="KAN8" s="61"/>
      <c r="KAO8" s="61"/>
      <c r="KAP8" s="61"/>
      <c r="KAQ8" s="61"/>
      <c r="KAR8" s="61"/>
      <c r="KAS8" s="61"/>
      <c r="KAT8" s="61"/>
      <c r="KAU8" s="61"/>
      <c r="KAV8" s="61"/>
      <c r="KAW8" s="61"/>
      <c r="KAX8" s="61"/>
      <c r="KAY8" s="61"/>
      <c r="KAZ8" s="61"/>
      <c r="KBA8" s="61"/>
      <c r="KBB8" s="61"/>
      <c r="KBC8" s="61"/>
      <c r="KBD8" s="61"/>
      <c r="KBE8" s="61"/>
      <c r="KBF8" s="61"/>
      <c r="KBG8" s="61"/>
      <c r="KBH8" s="61"/>
      <c r="KBI8" s="61"/>
      <c r="KBJ8" s="61"/>
      <c r="KBK8" s="61"/>
      <c r="KBL8" s="61"/>
      <c r="KBM8" s="61"/>
      <c r="KBN8" s="61"/>
      <c r="KBO8" s="61"/>
      <c r="KBP8" s="61"/>
      <c r="KBQ8" s="61"/>
      <c r="KBR8" s="61"/>
      <c r="KBS8" s="61"/>
      <c r="KBT8" s="61"/>
      <c r="KBU8" s="61"/>
      <c r="KBV8" s="61"/>
      <c r="KBW8" s="61"/>
      <c r="KBX8" s="61"/>
      <c r="KBY8" s="61"/>
      <c r="KBZ8" s="61"/>
      <c r="KCA8" s="61"/>
      <c r="KCB8" s="61"/>
      <c r="KCC8" s="61"/>
      <c r="KCD8" s="61"/>
      <c r="KCE8" s="61"/>
      <c r="KCF8" s="61"/>
      <c r="KCG8" s="61"/>
      <c r="KCH8" s="61"/>
      <c r="KCI8" s="61"/>
      <c r="KCJ8" s="61"/>
      <c r="KCK8" s="61"/>
      <c r="KCL8" s="61"/>
      <c r="KCM8" s="61"/>
      <c r="KCN8" s="61"/>
      <c r="KCO8" s="61"/>
      <c r="KCP8" s="61"/>
      <c r="KCQ8" s="61"/>
      <c r="KCR8" s="61"/>
      <c r="KCS8" s="61"/>
      <c r="KCT8" s="61"/>
      <c r="KCU8" s="61"/>
      <c r="KCV8" s="61"/>
      <c r="KCW8" s="61"/>
      <c r="KCX8" s="61"/>
      <c r="KCY8" s="61"/>
      <c r="KCZ8" s="61"/>
      <c r="KDA8" s="61"/>
      <c r="KDB8" s="61"/>
      <c r="KDC8" s="61"/>
      <c r="KDD8" s="61"/>
      <c r="KDE8" s="61"/>
      <c r="KDF8" s="61"/>
      <c r="KDG8" s="61"/>
      <c r="KDH8" s="61"/>
      <c r="KDI8" s="61"/>
      <c r="KDJ8" s="61"/>
      <c r="KDK8" s="61"/>
      <c r="KDL8" s="61"/>
      <c r="KDM8" s="61"/>
      <c r="KDN8" s="61"/>
      <c r="KDO8" s="61"/>
      <c r="KDP8" s="61"/>
      <c r="KDQ8" s="61"/>
      <c r="KDR8" s="61"/>
      <c r="KDS8" s="61"/>
      <c r="KDT8" s="61"/>
      <c r="KDU8" s="61"/>
      <c r="KDV8" s="61"/>
      <c r="KDW8" s="61"/>
      <c r="KDX8" s="61"/>
      <c r="KDY8" s="61"/>
      <c r="KDZ8" s="61"/>
      <c r="KEA8" s="61"/>
      <c r="KEB8" s="61"/>
      <c r="KEC8" s="61"/>
      <c r="KED8" s="61"/>
      <c r="KEE8" s="61"/>
      <c r="KEF8" s="61"/>
      <c r="KEG8" s="61"/>
      <c r="KEH8" s="61"/>
      <c r="KEI8" s="61"/>
      <c r="KEJ8" s="61"/>
      <c r="KEK8" s="61"/>
      <c r="KEL8" s="61"/>
      <c r="KEM8" s="61"/>
      <c r="KEN8" s="61"/>
      <c r="KEO8" s="61"/>
      <c r="KEP8" s="61"/>
      <c r="KEQ8" s="61"/>
      <c r="KER8" s="61"/>
      <c r="KES8" s="61"/>
      <c r="KET8" s="61"/>
      <c r="KEU8" s="61"/>
      <c r="KEV8" s="61"/>
      <c r="KEW8" s="61"/>
      <c r="KEX8" s="61"/>
      <c r="KEY8" s="61"/>
      <c r="KEZ8" s="61"/>
      <c r="KFA8" s="61"/>
      <c r="KFB8" s="61"/>
      <c r="KFC8" s="61"/>
      <c r="KFD8" s="61"/>
      <c r="KFE8" s="61"/>
      <c r="KFF8" s="61"/>
      <c r="KFG8" s="61"/>
      <c r="KFH8" s="61"/>
      <c r="KFI8" s="61"/>
      <c r="KFJ8" s="61"/>
      <c r="KFK8" s="61"/>
      <c r="KFL8" s="61"/>
      <c r="KFM8" s="61"/>
      <c r="KFN8" s="61"/>
      <c r="KFO8" s="61"/>
      <c r="KFP8" s="61"/>
      <c r="KFQ8" s="61"/>
      <c r="KFR8" s="61"/>
      <c r="KFS8" s="61"/>
      <c r="KFT8" s="61"/>
      <c r="KFU8" s="61"/>
      <c r="KFV8" s="61"/>
      <c r="KFW8" s="61"/>
      <c r="KFX8" s="61"/>
      <c r="KFY8" s="61"/>
      <c r="KFZ8" s="61"/>
      <c r="KGA8" s="61"/>
      <c r="KGB8" s="61"/>
      <c r="KGC8" s="61"/>
      <c r="KGD8" s="61"/>
      <c r="KGE8" s="61"/>
      <c r="KGF8" s="61"/>
      <c r="KGG8" s="61"/>
      <c r="KGH8" s="61"/>
      <c r="KGI8" s="61"/>
      <c r="KGJ8" s="61"/>
      <c r="KGK8" s="61"/>
      <c r="KGL8" s="61"/>
      <c r="KGM8" s="61"/>
      <c r="KGN8" s="61"/>
      <c r="KGO8" s="61"/>
      <c r="KGP8" s="61"/>
      <c r="KGQ8" s="61"/>
      <c r="KGR8" s="61"/>
      <c r="KGS8" s="61"/>
      <c r="KGT8" s="61"/>
      <c r="KGU8" s="61"/>
      <c r="KGV8" s="61"/>
      <c r="KGW8" s="61"/>
      <c r="KGX8" s="61"/>
      <c r="KGY8" s="61"/>
      <c r="KGZ8" s="61"/>
      <c r="KHA8" s="61"/>
      <c r="KHB8" s="61"/>
      <c r="KHC8" s="61"/>
      <c r="KHD8" s="61"/>
      <c r="KHE8" s="61"/>
      <c r="KHF8" s="61"/>
      <c r="KHG8" s="61"/>
      <c r="KHH8" s="61"/>
      <c r="KHI8" s="61"/>
      <c r="KHJ8" s="61"/>
      <c r="KHK8" s="61"/>
      <c r="KHL8" s="61"/>
      <c r="KHM8" s="61"/>
      <c r="KHN8" s="61"/>
      <c r="KHO8" s="61"/>
      <c r="KHP8" s="61"/>
      <c r="KHQ8" s="61"/>
      <c r="KHR8" s="61"/>
      <c r="KHS8" s="61"/>
      <c r="KHT8" s="61"/>
      <c r="KHU8" s="61"/>
      <c r="KHV8" s="61"/>
      <c r="KHW8" s="61"/>
      <c r="KHX8" s="61"/>
      <c r="KHY8" s="61"/>
      <c r="KHZ8" s="61"/>
      <c r="KIA8" s="61"/>
      <c r="KIB8" s="61"/>
      <c r="KIC8" s="61"/>
      <c r="KID8" s="61"/>
      <c r="KIE8" s="61"/>
      <c r="KIF8" s="61"/>
      <c r="KIG8" s="61"/>
      <c r="KIH8" s="61"/>
      <c r="KII8" s="61"/>
      <c r="KIJ8" s="61"/>
      <c r="KIK8" s="61"/>
      <c r="KIL8" s="61"/>
      <c r="KIM8" s="61"/>
      <c r="KIN8" s="61"/>
      <c r="KIO8" s="61"/>
      <c r="KIP8" s="61"/>
      <c r="KIQ8" s="61"/>
      <c r="KIR8" s="61"/>
      <c r="KIS8" s="61"/>
      <c r="KIT8" s="61"/>
      <c r="KIU8" s="61"/>
      <c r="KIV8" s="61"/>
      <c r="KIW8" s="61"/>
      <c r="KIX8" s="61"/>
      <c r="KIY8" s="61"/>
      <c r="KIZ8" s="61"/>
      <c r="KJA8" s="61"/>
      <c r="KJB8" s="61"/>
      <c r="KJC8" s="61"/>
      <c r="KJD8" s="61"/>
      <c r="KJE8" s="61"/>
      <c r="KJF8" s="61"/>
      <c r="KJG8" s="61"/>
      <c r="KJH8" s="61"/>
      <c r="KJI8" s="61"/>
      <c r="KJJ8" s="61"/>
      <c r="KJK8" s="61"/>
      <c r="KJL8" s="61"/>
      <c r="KJM8" s="61"/>
      <c r="KJN8" s="61"/>
      <c r="KJO8" s="61"/>
      <c r="KJP8" s="61"/>
      <c r="KJQ8" s="61"/>
      <c r="KJR8" s="61"/>
      <c r="KJS8" s="61"/>
      <c r="KJT8" s="61"/>
      <c r="KJU8" s="61"/>
      <c r="KJV8" s="61"/>
      <c r="KJW8" s="61"/>
      <c r="KJX8" s="61"/>
      <c r="KJY8" s="61"/>
      <c r="KJZ8" s="61"/>
      <c r="KKA8" s="61"/>
      <c r="KKB8" s="61"/>
      <c r="KKC8" s="61"/>
      <c r="KKD8" s="61"/>
      <c r="KKE8" s="61"/>
      <c r="KKF8" s="61"/>
      <c r="KKG8" s="61"/>
      <c r="KKH8" s="61"/>
      <c r="KKI8" s="61"/>
      <c r="KKJ8" s="61"/>
      <c r="KKK8" s="61"/>
      <c r="KKL8" s="61"/>
      <c r="KKM8" s="61"/>
      <c r="KKN8" s="61"/>
      <c r="KKO8" s="61"/>
      <c r="KKP8" s="61"/>
      <c r="KKQ8" s="61"/>
      <c r="KKR8" s="61"/>
      <c r="KKS8" s="61"/>
      <c r="KKT8" s="61"/>
      <c r="KKU8" s="61"/>
      <c r="KKV8" s="61"/>
      <c r="KKW8" s="61"/>
      <c r="KKX8" s="61"/>
      <c r="KKY8" s="61"/>
      <c r="KKZ8" s="61"/>
      <c r="KLA8" s="61"/>
      <c r="KLB8" s="61"/>
      <c r="KLC8" s="61"/>
      <c r="KLD8" s="61"/>
      <c r="KLE8" s="61"/>
      <c r="KLF8" s="61"/>
      <c r="KLG8" s="61"/>
      <c r="KLH8" s="61"/>
      <c r="KLI8" s="61"/>
      <c r="KLJ8" s="61"/>
      <c r="KLK8" s="61"/>
      <c r="KLL8" s="61"/>
      <c r="KLM8" s="61"/>
      <c r="KLN8" s="61"/>
      <c r="KLO8" s="61"/>
      <c r="KLP8" s="61"/>
      <c r="KLQ8" s="61"/>
      <c r="KLR8" s="61"/>
      <c r="KLS8" s="61"/>
      <c r="KLT8" s="61"/>
      <c r="KLU8" s="61"/>
      <c r="KLV8" s="61"/>
      <c r="KLW8" s="61"/>
      <c r="KLX8" s="61"/>
      <c r="KLY8" s="61"/>
      <c r="KLZ8" s="61"/>
      <c r="KMA8" s="61"/>
      <c r="KMB8" s="61"/>
      <c r="KMC8" s="61"/>
      <c r="KMD8" s="61"/>
      <c r="KME8" s="61"/>
      <c r="KMF8" s="61"/>
      <c r="KMG8" s="61"/>
      <c r="KMH8" s="61"/>
      <c r="KMI8" s="61"/>
      <c r="KMJ8" s="61"/>
      <c r="KMK8" s="61"/>
      <c r="KML8" s="61"/>
      <c r="KMM8" s="61"/>
      <c r="KMN8" s="61"/>
      <c r="KMO8" s="61"/>
      <c r="KMP8" s="61"/>
      <c r="KMQ8" s="61"/>
      <c r="KMR8" s="61"/>
      <c r="KMS8" s="61"/>
      <c r="KMT8" s="61"/>
      <c r="KMU8" s="61"/>
      <c r="KMV8" s="61"/>
      <c r="KMW8" s="61"/>
      <c r="KMX8" s="61"/>
      <c r="KMY8" s="61"/>
      <c r="KMZ8" s="61"/>
      <c r="KNA8" s="61"/>
      <c r="KNB8" s="61"/>
      <c r="KNC8" s="61"/>
      <c r="KND8" s="61"/>
      <c r="KNE8" s="61"/>
      <c r="KNF8" s="61"/>
      <c r="KNG8" s="61"/>
      <c r="KNH8" s="61"/>
      <c r="KNI8" s="61"/>
      <c r="KNJ8" s="61"/>
      <c r="KNK8" s="61"/>
      <c r="KNL8" s="61"/>
      <c r="KNM8" s="61"/>
      <c r="KNN8" s="61"/>
      <c r="KNO8" s="61"/>
      <c r="KNP8" s="61"/>
      <c r="KNQ8" s="61"/>
      <c r="KNR8" s="61"/>
      <c r="KNS8" s="61"/>
      <c r="KNT8" s="61"/>
      <c r="KNU8" s="61"/>
      <c r="KNV8" s="61"/>
      <c r="KNW8" s="61"/>
      <c r="KNX8" s="61"/>
      <c r="KNY8" s="61"/>
      <c r="KNZ8" s="61"/>
      <c r="KOA8" s="61"/>
      <c r="KOB8" s="61"/>
      <c r="KOC8" s="61"/>
      <c r="KOD8" s="61"/>
      <c r="KOE8" s="61"/>
      <c r="KOF8" s="61"/>
      <c r="KOG8" s="61"/>
      <c r="KOH8" s="61"/>
      <c r="KOI8" s="61"/>
      <c r="KOJ8" s="61"/>
      <c r="KOK8" s="61"/>
      <c r="KOL8" s="61"/>
      <c r="KOM8" s="61"/>
      <c r="KON8" s="61"/>
      <c r="KOO8" s="61"/>
      <c r="KOP8" s="61"/>
      <c r="KOQ8" s="61"/>
      <c r="KOR8" s="61"/>
      <c r="KOS8" s="61"/>
      <c r="KOT8" s="61"/>
      <c r="KOU8" s="61"/>
      <c r="KOV8" s="61"/>
      <c r="KOW8" s="61"/>
      <c r="KOX8" s="61"/>
      <c r="KOY8" s="61"/>
      <c r="KOZ8" s="61"/>
      <c r="KPA8" s="61"/>
      <c r="KPB8" s="61"/>
      <c r="KPC8" s="61"/>
      <c r="KPD8" s="61"/>
      <c r="KPE8" s="61"/>
      <c r="KPF8" s="61"/>
      <c r="KPG8" s="61"/>
      <c r="KPH8" s="61"/>
      <c r="KPI8" s="61"/>
      <c r="KPJ8" s="61"/>
      <c r="KPK8" s="61"/>
      <c r="KPL8" s="61"/>
      <c r="KPM8" s="61"/>
      <c r="KPN8" s="61"/>
      <c r="KPO8" s="61"/>
      <c r="KPP8" s="61"/>
      <c r="KPQ8" s="61"/>
      <c r="KPR8" s="61"/>
      <c r="KPS8" s="61"/>
      <c r="KPT8" s="61"/>
      <c r="KPU8" s="61"/>
      <c r="KPV8" s="61"/>
      <c r="KPW8" s="61"/>
      <c r="KPX8" s="61"/>
      <c r="KPY8" s="61"/>
      <c r="KPZ8" s="61"/>
      <c r="KQA8" s="61"/>
      <c r="KQB8" s="61"/>
      <c r="KQC8" s="61"/>
      <c r="KQD8" s="61"/>
      <c r="KQE8" s="61"/>
      <c r="KQF8" s="61"/>
      <c r="KQG8" s="61"/>
      <c r="KQH8" s="61"/>
      <c r="KQI8" s="61"/>
      <c r="KQJ8" s="61"/>
      <c r="KQK8" s="61"/>
      <c r="KQL8" s="61"/>
      <c r="KQM8" s="61"/>
      <c r="KQN8" s="61"/>
      <c r="KQO8" s="61"/>
      <c r="KQP8" s="61"/>
      <c r="KQQ8" s="61"/>
      <c r="KQR8" s="61"/>
      <c r="KQS8" s="61"/>
      <c r="KQT8" s="61"/>
      <c r="KQU8" s="61"/>
      <c r="KQV8" s="61"/>
      <c r="KQW8" s="61"/>
      <c r="KQX8" s="61"/>
      <c r="KQY8" s="61"/>
      <c r="KQZ8" s="61"/>
      <c r="KRA8" s="61"/>
      <c r="KRB8" s="61"/>
      <c r="KRC8" s="61"/>
      <c r="KRD8" s="61"/>
      <c r="KRE8" s="61"/>
      <c r="KRF8" s="61"/>
      <c r="KRG8" s="61"/>
      <c r="KRH8" s="61"/>
      <c r="KRI8" s="61"/>
      <c r="KRJ8" s="61"/>
      <c r="KRK8" s="61"/>
      <c r="KRL8" s="61"/>
      <c r="KRM8" s="61"/>
      <c r="KRN8" s="61"/>
      <c r="KRO8" s="61"/>
      <c r="KRP8" s="61"/>
      <c r="KRQ8" s="61"/>
      <c r="KRR8" s="61"/>
      <c r="KRS8" s="61"/>
      <c r="KRT8" s="61"/>
      <c r="KRU8" s="61"/>
      <c r="KRV8" s="61"/>
      <c r="KRW8" s="61"/>
      <c r="KRX8" s="61"/>
      <c r="KRY8" s="61"/>
      <c r="KRZ8" s="61"/>
      <c r="KSA8" s="61"/>
      <c r="KSB8" s="61"/>
      <c r="KSC8" s="61"/>
      <c r="KSD8" s="61"/>
      <c r="KSE8" s="61"/>
      <c r="KSF8" s="61"/>
      <c r="KSG8" s="61"/>
      <c r="KSH8" s="61"/>
      <c r="KSI8" s="61"/>
      <c r="KSJ8" s="61"/>
      <c r="KSK8" s="61"/>
      <c r="KSL8" s="61"/>
      <c r="KSM8" s="61"/>
      <c r="KSN8" s="61"/>
      <c r="KSO8" s="61"/>
      <c r="KSP8" s="61"/>
      <c r="KSQ8" s="61"/>
      <c r="KSR8" s="61"/>
      <c r="KSS8" s="61"/>
      <c r="KST8" s="61"/>
      <c r="KSU8" s="61"/>
      <c r="KSV8" s="61"/>
      <c r="KSW8" s="61"/>
      <c r="KSX8" s="61"/>
      <c r="KSY8" s="61"/>
      <c r="KSZ8" s="61"/>
      <c r="KTA8" s="61"/>
      <c r="KTB8" s="61"/>
      <c r="KTC8" s="61"/>
      <c r="KTD8" s="61"/>
      <c r="KTE8" s="61"/>
      <c r="KTF8" s="61"/>
      <c r="KTG8" s="61"/>
      <c r="KTH8" s="61"/>
      <c r="KTI8" s="61"/>
      <c r="KTJ8" s="61"/>
      <c r="KTK8" s="61"/>
      <c r="KTL8" s="61"/>
      <c r="KTM8" s="61"/>
      <c r="KTN8" s="61"/>
      <c r="KTO8" s="61"/>
      <c r="KTP8" s="61"/>
      <c r="KTQ8" s="61"/>
      <c r="KTR8" s="61"/>
      <c r="KTS8" s="61"/>
      <c r="KTT8" s="61"/>
      <c r="KTU8" s="61"/>
      <c r="KTV8" s="61"/>
      <c r="KTW8" s="61"/>
      <c r="KTX8" s="61"/>
      <c r="KTY8" s="61"/>
      <c r="KTZ8" s="61"/>
      <c r="KUA8" s="61"/>
      <c r="KUB8" s="61"/>
      <c r="KUC8" s="61"/>
      <c r="KUD8" s="61"/>
      <c r="KUE8" s="61"/>
      <c r="KUF8" s="61"/>
      <c r="KUG8" s="61"/>
      <c r="KUH8" s="61"/>
      <c r="KUI8" s="61"/>
      <c r="KUJ8" s="61"/>
      <c r="KUK8" s="61"/>
      <c r="KUL8" s="61"/>
      <c r="KUM8" s="61"/>
      <c r="KUN8" s="61"/>
      <c r="KUO8" s="61"/>
      <c r="KUP8" s="61"/>
      <c r="KUQ8" s="61"/>
      <c r="KUR8" s="61"/>
      <c r="KUS8" s="61"/>
      <c r="KUT8" s="61"/>
      <c r="KUU8" s="61"/>
      <c r="KUV8" s="61"/>
      <c r="KUW8" s="61"/>
      <c r="KUX8" s="61"/>
      <c r="KUY8" s="61"/>
      <c r="KUZ8" s="61"/>
      <c r="KVA8" s="61"/>
      <c r="KVB8" s="61"/>
      <c r="KVC8" s="61"/>
      <c r="KVD8" s="61"/>
      <c r="KVE8" s="61"/>
      <c r="KVF8" s="61"/>
      <c r="KVG8" s="61"/>
      <c r="KVH8" s="61"/>
      <c r="KVI8" s="61"/>
      <c r="KVJ8" s="61"/>
      <c r="KVK8" s="61"/>
      <c r="KVL8" s="61"/>
      <c r="KVM8" s="61"/>
      <c r="KVN8" s="61"/>
      <c r="KVO8" s="61"/>
      <c r="KVP8" s="61"/>
      <c r="KVQ8" s="61"/>
      <c r="KVR8" s="61"/>
      <c r="KVS8" s="61"/>
      <c r="KVT8" s="61"/>
      <c r="KVU8" s="61"/>
      <c r="KVV8" s="61"/>
      <c r="KVW8" s="61"/>
      <c r="KVX8" s="61"/>
      <c r="KVY8" s="61"/>
      <c r="KVZ8" s="61"/>
      <c r="KWA8" s="61"/>
      <c r="KWB8" s="61"/>
      <c r="KWC8" s="61"/>
      <c r="KWD8" s="61"/>
      <c r="KWE8" s="61"/>
      <c r="KWF8" s="61"/>
      <c r="KWG8" s="61"/>
      <c r="KWH8" s="61"/>
      <c r="KWI8" s="61"/>
      <c r="KWJ8" s="61"/>
      <c r="KWK8" s="61"/>
      <c r="KWL8" s="61"/>
      <c r="KWM8" s="61"/>
      <c r="KWN8" s="61"/>
      <c r="KWO8" s="61"/>
      <c r="KWP8" s="61"/>
      <c r="KWQ8" s="61"/>
      <c r="KWR8" s="61"/>
      <c r="KWS8" s="61"/>
      <c r="KWT8" s="61"/>
      <c r="KWU8" s="61"/>
      <c r="KWV8" s="61"/>
      <c r="KWW8" s="61"/>
      <c r="KWX8" s="61"/>
      <c r="KWY8" s="61"/>
      <c r="KWZ8" s="61"/>
      <c r="KXA8" s="61"/>
      <c r="KXB8" s="61"/>
      <c r="KXC8" s="61"/>
      <c r="KXD8" s="61"/>
      <c r="KXE8" s="61"/>
      <c r="KXF8" s="61"/>
      <c r="KXG8" s="61"/>
      <c r="KXH8" s="61"/>
      <c r="KXI8" s="61"/>
      <c r="KXJ8" s="61"/>
      <c r="KXK8" s="61"/>
      <c r="KXL8" s="61"/>
      <c r="KXM8" s="61"/>
      <c r="KXN8" s="61"/>
      <c r="KXO8" s="61"/>
      <c r="KXP8" s="61"/>
      <c r="KXQ8" s="61"/>
      <c r="KXR8" s="61"/>
      <c r="KXS8" s="61"/>
      <c r="KXT8" s="61"/>
      <c r="KXU8" s="61"/>
      <c r="KXV8" s="61"/>
      <c r="KXW8" s="61"/>
      <c r="KXX8" s="61"/>
      <c r="KXY8" s="61"/>
      <c r="KXZ8" s="61"/>
      <c r="KYA8" s="61"/>
      <c r="KYB8" s="61"/>
      <c r="KYC8" s="61"/>
      <c r="KYD8" s="61"/>
      <c r="KYE8" s="61"/>
      <c r="KYF8" s="61"/>
      <c r="KYG8" s="61"/>
      <c r="KYH8" s="61"/>
      <c r="KYI8" s="61"/>
      <c r="KYJ8" s="61"/>
      <c r="KYK8" s="61"/>
      <c r="KYL8" s="61"/>
      <c r="KYM8" s="61"/>
      <c r="KYN8" s="61"/>
      <c r="KYO8" s="61"/>
      <c r="KYP8" s="61"/>
      <c r="KYQ8" s="61"/>
      <c r="KYR8" s="61"/>
      <c r="KYS8" s="61"/>
      <c r="KYT8" s="61"/>
      <c r="KYU8" s="61"/>
      <c r="KYV8" s="61"/>
      <c r="KYW8" s="61"/>
      <c r="KYX8" s="61"/>
      <c r="KYY8" s="61"/>
      <c r="KYZ8" s="61"/>
      <c r="KZA8" s="61"/>
      <c r="KZB8" s="61"/>
      <c r="KZC8" s="61"/>
      <c r="KZD8" s="61"/>
      <c r="KZE8" s="61"/>
      <c r="KZF8" s="61"/>
      <c r="KZG8" s="61"/>
      <c r="KZH8" s="61"/>
      <c r="KZI8" s="61"/>
      <c r="KZJ8" s="61"/>
      <c r="KZK8" s="61"/>
      <c r="KZL8" s="61"/>
      <c r="KZM8" s="61"/>
      <c r="KZN8" s="61"/>
      <c r="KZO8" s="61"/>
      <c r="KZP8" s="61"/>
      <c r="KZQ8" s="61"/>
      <c r="KZR8" s="61"/>
      <c r="KZS8" s="61"/>
      <c r="KZT8" s="61"/>
      <c r="KZU8" s="61"/>
      <c r="KZV8" s="61"/>
      <c r="KZW8" s="61"/>
      <c r="KZX8" s="61"/>
      <c r="KZY8" s="61"/>
      <c r="KZZ8" s="61"/>
      <c r="LAA8" s="61"/>
      <c r="LAB8" s="61"/>
      <c r="LAC8" s="61"/>
      <c r="LAD8" s="61"/>
      <c r="LAE8" s="61"/>
      <c r="LAF8" s="61"/>
      <c r="LAG8" s="61"/>
      <c r="LAH8" s="61"/>
      <c r="LAI8" s="61"/>
      <c r="LAJ8" s="61"/>
      <c r="LAK8" s="61"/>
      <c r="LAL8" s="61"/>
      <c r="LAM8" s="61"/>
      <c r="LAN8" s="61"/>
      <c r="LAO8" s="61"/>
      <c r="LAP8" s="61"/>
      <c r="LAQ8" s="61"/>
      <c r="LAR8" s="61"/>
      <c r="LAS8" s="61"/>
      <c r="LAT8" s="61"/>
      <c r="LAU8" s="61"/>
      <c r="LAV8" s="61"/>
      <c r="LAW8" s="61"/>
      <c r="LAX8" s="61"/>
      <c r="LAY8" s="61"/>
      <c r="LAZ8" s="61"/>
      <c r="LBA8" s="61"/>
      <c r="LBB8" s="61"/>
      <c r="LBC8" s="61"/>
      <c r="LBD8" s="61"/>
      <c r="LBE8" s="61"/>
      <c r="LBF8" s="61"/>
      <c r="LBG8" s="61"/>
      <c r="LBH8" s="61"/>
      <c r="LBI8" s="61"/>
      <c r="LBJ8" s="61"/>
      <c r="LBK8" s="61"/>
      <c r="LBL8" s="61"/>
      <c r="LBM8" s="61"/>
      <c r="LBN8" s="61"/>
      <c r="LBO8" s="61"/>
      <c r="LBP8" s="61"/>
      <c r="LBQ8" s="61"/>
      <c r="LBR8" s="61"/>
      <c r="LBS8" s="61"/>
      <c r="LBT8" s="61"/>
      <c r="LBU8" s="61"/>
      <c r="LBV8" s="61"/>
      <c r="LBW8" s="61"/>
      <c r="LBX8" s="61"/>
      <c r="LBY8" s="61"/>
      <c r="LBZ8" s="61"/>
      <c r="LCA8" s="61"/>
      <c r="LCB8" s="61"/>
      <c r="LCC8" s="61"/>
      <c r="LCD8" s="61"/>
      <c r="LCE8" s="61"/>
      <c r="LCF8" s="61"/>
      <c r="LCG8" s="61"/>
      <c r="LCH8" s="61"/>
      <c r="LCI8" s="61"/>
      <c r="LCJ8" s="61"/>
      <c r="LCK8" s="61"/>
      <c r="LCL8" s="61"/>
      <c r="LCM8" s="61"/>
      <c r="LCN8" s="61"/>
      <c r="LCO8" s="61"/>
      <c r="LCP8" s="61"/>
      <c r="LCQ8" s="61"/>
      <c r="LCR8" s="61"/>
      <c r="LCS8" s="61"/>
      <c r="LCT8" s="61"/>
      <c r="LCU8" s="61"/>
      <c r="LCV8" s="61"/>
      <c r="LCW8" s="61"/>
      <c r="LCX8" s="61"/>
      <c r="LCY8" s="61"/>
      <c r="LCZ8" s="61"/>
      <c r="LDA8" s="61"/>
      <c r="LDB8" s="61"/>
      <c r="LDC8" s="61"/>
      <c r="LDD8" s="61"/>
      <c r="LDE8" s="61"/>
      <c r="LDF8" s="61"/>
      <c r="LDG8" s="61"/>
      <c r="LDH8" s="61"/>
      <c r="LDI8" s="61"/>
      <c r="LDJ8" s="61"/>
      <c r="LDK8" s="61"/>
      <c r="LDL8" s="61"/>
      <c r="LDM8" s="61"/>
      <c r="LDN8" s="61"/>
      <c r="LDO8" s="61"/>
      <c r="LDP8" s="61"/>
      <c r="LDQ8" s="61"/>
      <c r="LDR8" s="61"/>
      <c r="LDS8" s="61"/>
      <c r="LDT8" s="61"/>
      <c r="LDU8" s="61"/>
      <c r="LDV8" s="61"/>
      <c r="LDW8" s="61"/>
      <c r="LDX8" s="61"/>
      <c r="LDY8" s="61"/>
      <c r="LDZ8" s="61"/>
      <c r="LEA8" s="61"/>
      <c r="LEB8" s="61"/>
      <c r="LEC8" s="61"/>
      <c r="LED8" s="61"/>
      <c r="LEE8" s="61"/>
      <c r="LEF8" s="61"/>
      <c r="LEG8" s="61"/>
      <c r="LEH8" s="61"/>
      <c r="LEI8" s="61"/>
      <c r="LEJ8" s="61"/>
      <c r="LEK8" s="61"/>
      <c r="LEL8" s="61"/>
      <c r="LEM8" s="61"/>
      <c r="LEN8" s="61"/>
      <c r="LEO8" s="61"/>
      <c r="LEP8" s="61"/>
      <c r="LEQ8" s="61"/>
      <c r="LER8" s="61"/>
      <c r="LES8" s="61"/>
      <c r="LET8" s="61"/>
      <c r="LEU8" s="61"/>
      <c r="LEV8" s="61"/>
      <c r="LEW8" s="61"/>
      <c r="LEX8" s="61"/>
      <c r="LEY8" s="61"/>
      <c r="LEZ8" s="61"/>
      <c r="LFA8" s="61"/>
      <c r="LFB8" s="61"/>
      <c r="LFC8" s="61"/>
      <c r="LFD8" s="61"/>
      <c r="LFE8" s="61"/>
      <c r="LFF8" s="61"/>
      <c r="LFG8" s="61"/>
      <c r="LFH8" s="61"/>
      <c r="LFI8" s="61"/>
      <c r="LFJ8" s="61"/>
      <c r="LFK8" s="61"/>
      <c r="LFL8" s="61"/>
      <c r="LFM8" s="61"/>
      <c r="LFN8" s="61"/>
      <c r="LFO8" s="61"/>
      <c r="LFP8" s="61"/>
      <c r="LFQ8" s="61"/>
      <c r="LFR8" s="61"/>
      <c r="LFS8" s="61"/>
      <c r="LFT8" s="61"/>
      <c r="LFU8" s="61"/>
      <c r="LFV8" s="61"/>
      <c r="LFW8" s="61"/>
      <c r="LFX8" s="61"/>
      <c r="LFY8" s="61"/>
      <c r="LFZ8" s="61"/>
      <c r="LGA8" s="61"/>
      <c r="LGB8" s="61"/>
      <c r="LGC8" s="61"/>
      <c r="LGD8" s="61"/>
      <c r="LGE8" s="61"/>
      <c r="LGF8" s="61"/>
      <c r="LGG8" s="61"/>
      <c r="LGH8" s="61"/>
      <c r="LGI8" s="61"/>
      <c r="LGJ8" s="61"/>
      <c r="LGK8" s="61"/>
      <c r="LGL8" s="61"/>
      <c r="LGM8" s="61"/>
      <c r="LGN8" s="61"/>
      <c r="LGO8" s="61"/>
      <c r="LGP8" s="61"/>
      <c r="LGQ8" s="61"/>
      <c r="LGR8" s="61"/>
      <c r="LGS8" s="61"/>
      <c r="LGT8" s="61"/>
      <c r="LGU8" s="61"/>
      <c r="LGV8" s="61"/>
      <c r="LGW8" s="61"/>
      <c r="LGX8" s="61"/>
      <c r="LGY8" s="61"/>
      <c r="LGZ8" s="61"/>
      <c r="LHA8" s="61"/>
      <c r="LHB8" s="61"/>
      <c r="LHC8" s="61"/>
      <c r="LHD8" s="61"/>
      <c r="LHE8" s="61"/>
      <c r="LHF8" s="61"/>
      <c r="LHG8" s="61"/>
      <c r="LHH8" s="61"/>
      <c r="LHI8" s="61"/>
      <c r="LHJ8" s="61"/>
      <c r="LHK8" s="61"/>
      <c r="LHL8" s="61"/>
      <c r="LHM8" s="61"/>
      <c r="LHN8" s="61"/>
      <c r="LHO8" s="61"/>
      <c r="LHP8" s="61"/>
      <c r="LHQ8" s="61"/>
      <c r="LHR8" s="61"/>
      <c r="LHS8" s="61"/>
      <c r="LHT8" s="61"/>
      <c r="LHU8" s="61"/>
      <c r="LHV8" s="61"/>
      <c r="LHW8" s="61"/>
      <c r="LHX8" s="61"/>
      <c r="LHY8" s="61"/>
      <c r="LHZ8" s="61"/>
      <c r="LIA8" s="61"/>
      <c r="LIB8" s="61"/>
      <c r="LIC8" s="61"/>
      <c r="LID8" s="61"/>
      <c r="LIE8" s="61"/>
      <c r="LIF8" s="61"/>
      <c r="LIG8" s="61"/>
      <c r="LIH8" s="61"/>
      <c r="LII8" s="61"/>
      <c r="LIJ8" s="61"/>
      <c r="LIK8" s="61"/>
      <c r="LIL8" s="61"/>
      <c r="LIM8" s="61"/>
      <c r="LIN8" s="61"/>
      <c r="LIO8" s="61"/>
      <c r="LIP8" s="61"/>
      <c r="LIQ8" s="61"/>
      <c r="LIR8" s="61"/>
      <c r="LIS8" s="61"/>
      <c r="LIT8" s="61"/>
      <c r="LIU8" s="61"/>
      <c r="LIV8" s="61"/>
      <c r="LIW8" s="61"/>
      <c r="LIX8" s="61"/>
      <c r="LIY8" s="61"/>
      <c r="LIZ8" s="61"/>
      <c r="LJA8" s="61"/>
      <c r="LJB8" s="61"/>
      <c r="LJC8" s="61"/>
      <c r="LJD8" s="61"/>
      <c r="LJE8" s="61"/>
      <c r="LJF8" s="61"/>
      <c r="LJG8" s="61"/>
      <c r="LJH8" s="61"/>
      <c r="LJI8" s="61"/>
      <c r="LJJ8" s="61"/>
      <c r="LJK8" s="61"/>
      <c r="LJL8" s="61"/>
      <c r="LJM8" s="61"/>
      <c r="LJN8" s="61"/>
      <c r="LJO8" s="61"/>
      <c r="LJP8" s="61"/>
      <c r="LJQ8" s="61"/>
      <c r="LJR8" s="61"/>
      <c r="LJS8" s="61"/>
      <c r="LJT8" s="61"/>
      <c r="LJU8" s="61"/>
      <c r="LJV8" s="61"/>
      <c r="LJW8" s="61"/>
      <c r="LJX8" s="61"/>
      <c r="LJY8" s="61"/>
      <c r="LJZ8" s="61"/>
      <c r="LKA8" s="61"/>
      <c r="LKB8" s="61"/>
      <c r="LKC8" s="61"/>
      <c r="LKD8" s="61"/>
      <c r="LKE8" s="61"/>
      <c r="LKF8" s="61"/>
      <c r="LKG8" s="61"/>
      <c r="LKH8" s="61"/>
      <c r="LKI8" s="61"/>
      <c r="LKJ8" s="61"/>
      <c r="LKK8" s="61"/>
      <c r="LKL8" s="61"/>
      <c r="LKM8" s="61"/>
      <c r="LKN8" s="61"/>
      <c r="LKO8" s="61"/>
      <c r="LKP8" s="61"/>
      <c r="LKQ8" s="61"/>
      <c r="LKR8" s="61"/>
      <c r="LKS8" s="61"/>
      <c r="LKT8" s="61"/>
      <c r="LKU8" s="61"/>
      <c r="LKV8" s="61"/>
      <c r="LKW8" s="61"/>
      <c r="LKX8" s="61"/>
      <c r="LKY8" s="61"/>
      <c r="LKZ8" s="61"/>
      <c r="LLA8" s="61"/>
      <c r="LLB8" s="61"/>
      <c r="LLC8" s="61"/>
      <c r="LLD8" s="61"/>
      <c r="LLE8" s="61"/>
      <c r="LLF8" s="61"/>
      <c r="LLG8" s="61"/>
      <c r="LLH8" s="61"/>
      <c r="LLI8" s="61"/>
      <c r="LLJ8" s="61"/>
      <c r="LLK8" s="61"/>
      <c r="LLL8" s="61"/>
      <c r="LLM8" s="61"/>
      <c r="LLN8" s="61"/>
      <c r="LLO8" s="61"/>
      <c r="LLP8" s="61"/>
      <c r="LLQ8" s="61"/>
      <c r="LLR8" s="61"/>
      <c r="LLS8" s="61"/>
      <c r="LLT8" s="61"/>
      <c r="LLU8" s="61"/>
      <c r="LLV8" s="61"/>
      <c r="LLW8" s="61"/>
      <c r="LLX8" s="61"/>
      <c r="LLY8" s="61"/>
      <c r="LLZ8" s="61"/>
      <c r="LMA8" s="61"/>
      <c r="LMB8" s="61"/>
      <c r="LMC8" s="61"/>
      <c r="LMD8" s="61"/>
      <c r="LME8" s="61"/>
      <c r="LMF8" s="61"/>
      <c r="LMG8" s="61"/>
      <c r="LMH8" s="61"/>
      <c r="LMI8" s="61"/>
      <c r="LMJ8" s="61"/>
      <c r="LMK8" s="61"/>
      <c r="LML8" s="61"/>
      <c r="LMM8" s="61"/>
      <c r="LMN8" s="61"/>
      <c r="LMO8" s="61"/>
      <c r="LMP8" s="61"/>
      <c r="LMQ8" s="61"/>
      <c r="LMR8" s="61"/>
      <c r="LMS8" s="61"/>
      <c r="LMT8" s="61"/>
      <c r="LMU8" s="61"/>
      <c r="LMV8" s="61"/>
      <c r="LMW8" s="61"/>
      <c r="LMX8" s="61"/>
      <c r="LMY8" s="61"/>
      <c r="LMZ8" s="61"/>
      <c r="LNA8" s="61"/>
      <c r="LNB8" s="61"/>
      <c r="LNC8" s="61"/>
      <c r="LND8" s="61"/>
      <c r="LNE8" s="61"/>
      <c r="LNF8" s="61"/>
      <c r="LNG8" s="61"/>
      <c r="LNH8" s="61"/>
      <c r="LNI8" s="61"/>
      <c r="LNJ8" s="61"/>
      <c r="LNK8" s="61"/>
      <c r="LNL8" s="61"/>
      <c r="LNM8" s="61"/>
      <c r="LNN8" s="61"/>
      <c r="LNO8" s="61"/>
      <c r="LNP8" s="61"/>
      <c r="LNQ8" s="61"/>
      <c r="LNR8" s="61"/>
      <c r="LNS8" s="61"/>
      <c r="LNT8" s="61"/>
      <c r="LNU8" s="61"/>
      <c r="LNV8" s="61"/>
      <c r="LNW8" s="61"/>
      <c r="LNX8" s="61"/>
      <c r="LNY8" s="61"/>
      <c r="LNZ8" s="61"/>
      <c r="LOA8" s="61"/>
      <c r="LOB8" s="61"/>
      <c r="LOC8" s="61"/>
      <c r="LOD8" s="61"/>
      <c r="LOE8" s="61"/>
      <c r="LOF8" s="61"/>
      <c r="LOG8" s="61"/>
      <c r="LOH8" s="61"/>
      <c r="LOI8" s="61"/>
      <c r="LOJ8" s="61"/>
      <c r="LOK8" s="61"/>
      <c r="LOL8" s="61"/>
      <c r="LOM8" s="61"/>
      <c r="LON8" s="61"/>
      <c r="LOO8" s="61"/>
      <c r="LOP8" s="61"/>
      <c r="LOQ8" s="61"/>
      <c r="LOR8" s="61"/>
      <c r="LOS8" s="61"/>
      <c r="LOT8" s="61"/>
      <c r="LOU8" s="61"/>
      <c r="LOV8" s="61"/>
      <c r="LOW8" s="61"/>
      <c r="LOX8" s="61"/>
      <c r="LOY8" s="61"/>
      <c r="LOZ8" s="61"/>
      <c r="LPA8" s="61"/>
      <c r="LPB8" s="61"/>
      <c r="LPC8" s="61"/>
      <c r="LPD8" s="61"/>
      <c r="LPE8" s="61"/>
      <c r="LPF8" s="61"/>
      <c r="LPG8" s="61"/>
      <c r="LPH8" s="61"/>
      <c r="LPI8" s="61"/>
      <c r="LPJ8" s="61"/>
      <c r="LPK8" s="61"/>
      <c r="LPL8" s="61"/>
      <c r="LPM8" s="61"/>
      <c r="LPN8" s="61"/>
      <c r="LPO8" s="61"/>
      <c r="LPP8" s="61"/>
      <c r="LPQ8" s="61"/>
      <c r="LPR8" s="61"/>
      <c r="LPS8" s="61"/>
      <c r="LPT8" s="61"/>
      <c r="LPU8" s="61"/>
      <c r="LPV8" s="61"/>
      <c r="LPW8" s="61"/>
      <c r="LPX8" s="61"/>
      <c r="LPY8" s="61"/>
      <c r="LPZ8" s="61"/>
      <c r="LQA8" s="61"/>
      <c r="LQB8" s="61"/>
      <c r="LQC8" s="61"/>
      <c r="LQD8" s="61"/>
      <c r="LQE8" s="61"/>
      <c r="LQF8" s="61"/>
      <c r="LQG8" s="61"/>
      <c r="LQH8" s="61"/>
      <c r="LQI8" s="61"/>
      <c r="LQJ8" s="61"/>
      <c r="LQK8" s="61"/>
      <c r="LQL8" s="61"/>
      <c r="LQM8" s="61"/>
      <c r="LQN8" s="61"/>
      <c r="LQO8" s="61"/>
      <c r="LQP8" s="61"/>
      <c r="LQQ8" s="61"/>
      <c r="LQR8" s="61"/>
      <c r="LQS8" s="61"/>
      <c r="LQT8" s="61"/>
      <c r="LQU8" s="61"/>
      <c r="LQV8" s="61"/>
      <c r="LQW8" s="61"/>
      <c r="LQX8" s="61"/>
      <c r="LQY8" s="61"/>
      <c r="LQZ8" s="61"/>
      <c r="LRA8" s="61"/>
      <c r="LRB8" s="61"/>
      <c r="LRC8" s="61"/>
      <c r="LRD8" s="61"/>
      <c r="LRE8" s="61"/>
      <c r="LRF8" s="61"/>
      <c r="LRG8" s="61"/>
      <c r="LRH8" s="61"/>
      <c r="LRI8" s="61"/>
      <c r="LRJ8" s="61"/>
      <c r="LRK8" s="61"/>
      <c r="LRL8" s="61"/>
      <c r="LRM8" s="61"/>
      <c r="LRN8" s="61"/>
      <c r="LRO8" s="61"/>
      <c r="LRP8" s="61"/>
      <c r="LRQ8" s="61"/>
      <c r="LRR8" s="61"/>
      <c r="LRS8" s="61"/>
      <c r="LRT8" s="61"/>
      <c r="LRU8" s="61"/>
      <c r="LRV8" s="61"/>
      <c r="LRW8" s="61"/>
      <c r="LRX8" s="61"/>
      <c r="LRY8" s="61"/>
      <c r="LRZ8" s="61"/>
      <c r="LSA8" s="61"/>
      <c r="LSB8" s="61"/>
      <c r="LSC8" s="61"/>
      <c r="LSD8" s="61"/>
      <c r="LSE8" s="61"/>
      <c r="LSF8" s="61"/>
      <c r="LSG8" s="61"/>
      <c r="LSH8" s="61"/>
      <c r="LSI8" s="61"/>
      <c r="LSJ8" s="61"/>
      <c r="LSK8" s="61"/>
      <c r="LSL8" s="61"/>
      <c r="LSM8" s="61"/>
      <c r="LSN8" s="61"/>
      <c r="LSO8" s="61"/>
      <c r="LSP8" s="61"/>
      <c r="LSQ8" s="61"/>
      <c r="LSR8" s="61"/>
      <c r="LSS8" s="61"/>
      <c r="LST8" s="61"/>
      <c r="LSU8" s="61"/>
      <c r="LSV8" s="61"/>
      <c r="LSW8" s="61"/>
      <c r="LSX8" s="61"/>
      <c r="LSY8" s="61"/>
      <c r="LSZ8" s="61"/>
      <c r="LTA8" s="61"/>
      <c r="LTB8" s="61"/>
      <c r="LTC8" s="61"/>
      <c r="LTD8" s="61"/>
      <c r="LTE8" s="61"/>
      <c r="LTF8" s="61"/>
      <c r="LTG8" s="61"/>
      <c r="LTH8" s="61"/>
      <c r="LTI8" s="61"/>
      <c r="LTJ8" s="61"/>
      <c r="LTK8" s="61"/>
      <c r="LTL8" s="61"/>
      <c r="LTM8" s="61"/>
      <c r="LTN8" s="61"/>
      <c r="LTO8" s="61"/>
      <c r="LTP8" s="61"/>
      <c r="LTQ8" s="61"/>
      <c r="LTR8" s="61"/>
      <c r="LTS8" s="61"/>
      <c r="LTT8" s="61"/>
      <c r="LTU8" s="61"/>
      <c r="LTV8" s="61"/>
      <c r="LTW8" s="61"/>
      <c r="LTX8" s="61"/>
      <c r="LTY8" s="61"/>
      <c r="LTZ8" s="61"/>
      <c r="LUA8" s="61"/>
      <c r="LUB8" s="61"/>
      <c r="LUC8" s="61"/>
      <c r="LUD8" s="61"/>
      <c r="LUE8" s="61"/>
      <c r="LUF8" s="61"/>
      <c r="LUG8" s="61"/>
      <c r="LUH8" s="61"/>
      <c r="LUI8" s="61"/>
      <c r="LUJ8" s="61"/>
      <c r="LUK8" s="61"/>
      <c r="LUL8" s="61"/>
      <c r="LUM8" s="61"/>
      <c r="LUN8" s="61"/>
      <c r="LUO8" s="61"/>
      <c r="LUP8" s="61"/>
      <c r="LUQ8" s="61"/>
      <c r="LUR8" s="61"/>
      <c r="LUS8" s="61"/>
      <c r="LUT8" s="61"/>
      <c r="LUU8" s="61"/>
      <c r="LUV8" s="61"/>
      <c r="LUW8" s="61"/>
      <c r="LUX8" s="61"/>
      <c r="LUY8" s="61"/>
      <c r="LUZ8" s="61"/>
      <c r="LVA8" s="61"/>
      <c r="LVB8" s="61"/>
      <c r="LVC8" s="61"/>
      <c r="LVD8" s="61"/>
      <c r="LVE8" s="61"/>
      <c r="LVF8" s="61"/>
      <c r="LVG8" s="61"/>
      <c r="LVH8" s="61"/>
      <c r="LVI8" s="61"/>
      <c r="LVJ8" s="61"/>
      <c r="LVK8" s="61"/>
      <c r="LVL8" s="61"/>
      <c r="LVM8" s="61"/>
      <c r="LVN8" s="61"/>
      <c r="LVO8" s="61"/>
      <c r="LVP8" s="61"/>
      <c r="LVQ8" s="61"/>
      <c r="LVR8" s="61"/>
      <c r="LVS8" s="61"/>
      <c r="LVT8" s="61"/>
      <c r="LVU8" s="61"/>
      <c r="LVV8" s="61"/>
      <c r="LVW8" s="61"/>
      <c r="LVX8" s="61"/>
      <c r="LVY8" s="61"/>
      <c r="LVZ8" s="61"/>
      <c r="LWA8" s="61"/>
      <c r="LWB8" s="61"/>
      <c r="LWC8" s="61"/>
      <c r="LWD8" s="61"/>
      <c r="LWE8" s="61"/>
      <c r="LWF8" s="61"/>
      <c r="LWG8" s="61"/>
      <c r="LWH8" s="61"/>
      <c r="LWI8" s="61"/>
      <c r="LWJ8" s="61"/>
      <c r="LWK8" s="61"/>
      <c r="LWL8" s="61"/>
      <c r="LWM8" s="61"/>
      <c r="LWN8" s="61"/>
      <c r="LWO8" s="61"/>
      <c r="LWP8" s="61"/>
      <c r="LWQ8" s="61"/>
      <c r="LWR8" s="61"/>
      <c r="LWS8" s="61"/>
      <c r="LWT8" s="61"/>
      <c r="LWU8" s="61"/>
      <c r="LWV8" s="61"/>
      <c r="LWW8" s="61"/>
      <c r="LWX8" s="61"/>
      <c r="LWY8" s="61"/>
      <c r="LWZ8" s="61"/>
      <c r="LXA8" s="61"/>
      <c r="LXB8" s="61"/>
      <c r="LXC8" s="61"/>
      <c r="LXD8" s="61"/>
      <c r="LXE8" s="61"/>
      <c r="LXF8" s="61"/>
      <c r="LXG8" s="61"/>
      <c r="LXH8" s="61"/>
      <c r="LXI8" s="61"/>
      <c r="LXJ8" s="61"/>
      <c r="LXK8" s="61"/>
      <c r="LXL8" s="61"/>
      <c r="LXM8" s="61"/>
      <c r="LXN8" s="61"/>
      <c r="LXO8" s="61"/>
      <c r="LXP8" s="61"/>
      <c r="LXQ8" s="61"/>
      <c r="LXR8" s="61"/>
      <c r="LXS8" s="61"/>
      <c r="LXT8" s="61"/>
      <c r="LXU8" s="61"/>
      <c r="LXV8" s="61"/>
      <c r="LXW8" s="61"/>
      <c r="LXX8" s="61"/>
      <c r="LXY8" s="61"/>
      <c r="LXZ8" s="61"/>
      <c r="LYA8" s="61"/>
      <c r="LYB8" s="61"/>
      <c r="LYC8" s="61"/>
      <c r="LYD8" s="61"/>
      <c r="LYE8" s="61"/>
      <c r="LYF8" s="61"/>
      <c r="LYG8" s="61"/>
      <c r="LYH8" s="61"/>
      <c r="LYI8" s="61"/>
      <c r="LYJ8" s="61"/>
      <c r="LYK8" s="61"/>
      <c r="LYL8" s="61"/>
      <c r="LYM8" s="61"/>
      <c r="LYN8" s="61"/>
      <c r="LYO8" s="61"/>
      <c r="LYP8" s="61"/>
      <c r="LYQ8" s="61"/>
      <c r="LYR8" s="61"/>
      <c r="LYS8" s="61"/>
      <c r="LYT8" s="61"/>
      <c r="LYU8" s="61"/>
      <c r="LYV8" s="61"/>
      <c r="LYW8" s="61"/>
      <c r="LYX8" s="61"/>
      <c r="LYY8" s="61"/>
      <c r="LYZ8" s="61"/>
      <c r="LZA8" s="61"/>
      <c r="LZB8" s="61"/>
      <c r="LZC8" s="61"/>
      <c r="LZD8" s="61"/>
      <c r="LZE8" s="61"/>
      <c r="LZF8" s="61"/>
      <c r="LZG8" s="61"/>
      <c r="LZH8" s="61"/>
      <c r="LZI8" s="61"/>
      <c r="LZJ8" s="61"/>
      <c r="LZK8" s="61"/>
      <c r="LZL8" s="61"/>
      <c r="LZM8" s="61"/>
      <c r="LZN8" s="61"/>
      <c r="LZO8" s="61"/>
      <c r="LZP8" s="61"/>
      <c r="LZQ8" s="61"/>
      <c r="LZR8" s="61"/>
      <c r="LZS8" s="61"/>
      <c r="LZT8" s="61"/>
      <c r="LZU8" s="61"/>
      <c r="LZV8" s="61"/>
      <c r="LZW8" s="61"/>
      <c r="LZX8" s="61"/>
      <c r="LZY8" s="61"/>
      <c r="LZZ8" s="61"/>
      <c r="MAA8" s="61"/>
      <c r="MAB8" s="61"/>
      <c r="MAC8" s="61"/>
      <c r="MAD8" s="61"/>
      <c r="MAE8" s="61"/>
      <c r="MAF8" s="61"/>
      <c r="MAG8" s="61"/>
      <c r="MAH8" s="61"/>
      <c r="MAI8" s="61"/>
      <c r="MAJ8" s="61"/>
      <c r="MAK8" s="61"/>
      <c r="MAL8" s="61"/>
      <c r="MAM8" s="61"/>
      <c r="MAN8" s="61"/>
      <c r="MAO8" s="61"/>
      <c r="MAP8" s="61"/>
      <c r="MAQ8" s="61"/>
      <c r="MAR8" s="61"/>
      <c r="MAS8" s="61"/>
      <c r="MAT8" s="61"/>
      <c r="MAU8" s="61"/>
      <c r="MAV8" s="61"/>
      <c r="MAW8" s="61"/>
      <c r="MAX8" s="61"/>
      <c r="MAY8" s="61"/>
      <c r="MAZ8" s="61"/>
      <c r="MBA8" s="61"/>
      <c r="MBB8" s="61"/>
      <c r="MBC8" s="61"/>
      <c r="MBD8" s="61"/>
      <c r="MBE8" s="61"/>
      <c r="MBF8" s="61"/>
      <c r="MBG8" s="61"/>
      <c r="MBH8" s="61"/>
      <c r="MBI8" s="61"/>
      <c r="MBJ8" s="61"/>
      <c r="MBK8" s="61"/>
      <c r="MBL8" s="61"/>
      <c r="MBM8" s="61"/>
      <c r="MBN8" s="61"/>
      <c r="MBO8" s="61"/>
      <c r="MBP8" s="61"/>
      <c r="MBQ8" s="61"/>
      <c r="MBR8" s="61"/>
      <c r="MBS8" s="61"/>
      <c r="MBT8" s="61"/>
      <c r="MBU8" s="61"/>
      <c r="MBV8" s="61"/>
      <c r="MBW8" s="61"/>
      <c r="MBX8" s="61"/>
      <c r="MBY8" s="61"/>
      <c r="MBZ8" s="61"/>
      <c r="MCA8" s="61"/>
      <c r="MCB8" s="61"/>
      <c r="MCC8" s="61"/>
      <c r="MCD8" s="61"/>
      <c r="MCE8" s="61"/>
      <c r="MCF8" s="61"/>
      <c r="MCG8" s="61"/>
      <c r="MCH8" s="61"/>
      <c r="MCI8" s="61"/>
      <c r="MCJ8" s="61"/>
      <c r="MCK8" s="61"/>
      <c r="MCL8" s="61"/>
      <c r="MCM8" s="61"/>
      <c r="MCN8" s="61"/>
      <c r="MCO8" s="61"/>
      <c r="MCP8" s="61"/>
      <c r="MCQ8" s="61"/>
      <c r="MCR8" s="61"/>
      <c r="MCS8" s="61"/>
      <c r="MCT8" s="61"/>
      <c r="MCU8" s="61"/>
      <c r="MCV8" s="61"/>
      <c r="MCW8" s="61"/>
      <c r="MCX8" s="61"/>
      <c r="MCY8" s="61"/>
      <c r="MCZ8" s="61"/>
      <c r="MDA8" s="61"/>
      <c r="MDB8" s="61"/>
      <c r="MDC8" s="61"/>
      <c r="MDD8" s="61"/>
      <c r="MDE8" s="61"/>
      <c r="MDF8" s="61"/>
      <c r="MDG8" s="61"/>
      <c r="MDH8" s="61"/>
      <c r="MDI8" s="61"/>
      <c r="MDJ8" s="61"/>
      <c r="MDK8" s="61"/>
      <c r="MDL8" s="61"/>
      <c r="MDM8" s="61"/>
      <c r="MDN8" s="61"/>
      <c r="MDO8" s="61"/>
      <c r="MDP8" s="61"/>
      <c r="MDQ8" s="61"/>
      <c r="MDR8" s="61"/>
      <c r="MDS8" s="61"/>
      <c r="MDT8" s="61"/>
      <c r="MDU8" s="61"/>
      <c r="MDV8" s="61"/>
      <c r="MDW8" s="61"/>
      <c r="MDX8" s="61"/>
      <c r="MDY8" s="61"/>
      <c r="MDZ8" s="61"/>
      <c r="MEA8" s="61"/>
      <c r="MEB8" s="61"/>
      <c r="MEC8" s="61"/>
      <c r="MED8" s="61"/>
      <c r="MEE8" s="61"/>
      <c r="MEF8" s="61"/>
      <c r="MEG8" s="61"/>
      <c r="MEH8" s="61"/>
      <c r="MEI8" s="61"/>
      <c r="MEJ8" s="61"/>
      <c r="MEK8" s="61"/>
      <c r="MEL8" s="61"/>
      <c r="MEM8" s="61"/>
      <c r="MEN8" s="61"/>
      <c r="MEO8" s="61"/>
      <c r="MEP8" s="61"/>
      <c r="MEQ8" s="61"/>
      <c r="MER8" s="61"/>
      <c r="MES8" s="61"/>
      <c r="MET8" s="61"/>
      <c r="MEU8" s="61"/>
      <c r="MEV8" s="61"/>
      <c r="MEW8" s="61"/>
      <c r="MEX8" s="61"/>
      <c r="MEY8" s="61"/>
      <c r="MEZ8" s="61"/>
      <c r="MFA8" s="61"/>
      <c r="MFB8" s="61"/>
      <c r="MFC8" s="61"/>
      <c r="MFD8" s="61"/>
      <c r="MFE8" s="61"/>
      <c r="MFF8" s="61"/>
      <c r="MFG8" s="61"/>
      <c r="MFH8" s="61"/>
      <c r="MFI8" s="61"/>
      <c r="MFJ8" s="61"/>
      <c r="MFK8" s="61"/>
      <c r="MFL8" s="61"/>
      <c r="MFM8" s="61"/>
      <c r="MFN8" s="61"/>
      <c r="MFO8" s="61"/>
      <c r="MFP8" s="61"/>
      <c r="MFQ8" s="61"/>
      <c r="MFR8" s="61"/>
      <c r="MFS8" s="61"/>
      <c r="MFT8" s="61"/>
      <c r="MFU8" s="61"/>
      <c r="MFV8" s="61"/>
      <c r="MFW8" s="61"/>
      <c r="MFX8" s="61"/>
      <c r="MFY8" s="61"/>
      <c r="MFZ8" s="61"/>
      <c r="MGA8" s="61"/>
      <c r="MGB8" s="61"/>
      <c r="MGC8" s="61"/>
      <c r="MGD8" s="61"/>
      <c r="MGE8" s="61"/>
      <c r="MGF8" s="61"/>
      <c r="MGG8" s="61"/>
      <c r="MGH8" s="61"/>
      <c r="MGI8" s="61"/>
      <c r="MGJ8" s="61"/>
      <c r="MGK8" s="61"/>
      <c r="MGL8" s="61"/>
      <c r="MGM8" s="61"/>
      <c r="MGN8" s="61"/>
      <c r="MGO8" s="61"/>
      <c r="MGP8" s="61"/>
      <c r="MGQ8" s="61"/>
      <c r="MGR8" s="61"/>
      <c r="MGS8" s="61"/>
      <c r="MGT8" s="61"/>
      <c r="MGU8" s="61"/>
      <c r="MGV8" s="61"/>
      <c r="MGW8" s="61"/>
      <c r="MGX8" s="61"/>
      <c r="MGY8" s="61"/>
      <c r="MGZ8" s="61"/>
      <c r="MHA8" s="61"/>
      <c r="MHB8" s="61"/>
      <c r="MHC8" s="61"/>
      <c r="MHD8" s="61"/>
      <c r="MHE8" s="61"/>
      <c r="MHF8" s="61"/>
      <c r="MHG8" s="61"/>
      <c r="MHH8" s="61"/>
      <c r="MHI8" s="61"/>
      <c r="MHJ8" s="61"/>
      <c r="MHK8" s="61"/>
      <c r="MHL8" s="61"/>
      <c r="MHM8" s="61"/>
      <c r="MHN8" s="61"/>
      <c r="MHO8" s="61"/>
      <c r="MHP8" s="61"/>
      <c r="MHQ8" s="61"/>
      <c r="MHR8" s="61"/>
      <c r="MHS8" s="61"/>
      <c r="MHT8" s="61"/>
      <c r="MHU8" s="61"/>
      <c r="MHV8" s="61"/>
      <c r="MHW8" s="61"/>
      <c r="MHX8" s="61"/>
      <c r="MHY8" s="61"/>
      <c r="MHZ8" s="61"/>
      <c r="MIA8" s="61"/>
      <c r="MIB8" s="61"/>
      <c r="MIC8" s="61"/>
      <c r="MID8" s="61"/>
      <c r="MIE8" s="61"/>
      <c r="MIF8" s="61"/>
      <c r="MIG8" s="61"/>
      <c r="MIH8" s="61"/>
      <c r="MII8" s="61"/>
      <c r="MIJ8" s="61"/>
      <c r="MIK8" s="61"/>
      <c r="MIL8" s="61"/>
      <c r="MIM8" s="61"/>
      <c r="MIN8" s="61"/>
      <c r="MIO8" s="61"/>
      <c r="MIP8" s="61"/>
      <c r="MIQ8" s="61"/>
      <c r="MIR8" s="61"/>
      <c r="MIS8" s="61"/>
      <c r="MIT8" s="61"/>
      <c r="MIU8" s="61"/>
      <c r="MIV8" s="61"/>
      <c r="MIW8" s="61"/>
      <c r="MIX8" s="61"/>
      <c r="MIY8" s="61"/>
      <c r="MIZ8" s="61"/>
      <c r="MJA8" s="61"/>
      <c r="MJB8" s="61"/>
      <c r="MJC8" s="61"/>
      <c r="MJD8" s="61"/>
      <c r="MJE8" s="61"/>
      <c r="MJF8" s="61"/>
      <c r="MJG8" s="61"/>
      <c r="MJH8" s="61"/>
      <c r="MJI8" s="61"/>
      <c r="MJJ8" s="61"/>
      <c r="MJK8" s="61"/>
      <c r="MJL8" s="61"/>
      <c r="MJM8" s="61"/>
      <c r="MJN8" s="61"/>
      <c r="MJO8" s="61"/>
      <c r="MJP8" s="61"/>
      <c r="MJQ8" s="61"/>
      <c r="MJR8" s="61"/>
      <c r="MJS8" s="61"/>
      <c r="MJT8" s="61"/>
      <c r="MJU8" s="61"/>
      <c r="MJV8" s="61"/>
      <c r="MJW8" s="61"/>
      <c r="MJX8" s="61"/>
      <c r="MJY8" s="61"/>
      <c r="MJZ8" s="61"/>
      <c r="MKA8" s="61"/>
      <c r="MKB8" s="61"/>
      <c r="MKC8" s="61"/>
      <c r="MKD8" s="61"/>
      <c r="MKE8" s="61"/>
      <c r="MKF8" s="61"/>
      <c r="MKG8" s="61"/>
      <c r="MKH8" s="61"/>
      <c r="MKI8" s="61"/>
      <c r="MKJ8" s="61"/>
      <c r="MKK8" s="61"/>
      <c r="MKL8" s="61"/>
      <c r="MKM8" s="61"/>
      <c r="MKN8" s="61"/>
      <c r="MKO8" s="61"/>
      <c r="MKP8" s="61"/>
      <c r="MKQ8" s="61"/>
      <c r="MKR8" s="61"/>
      <c r="MKS8" s="61"/>
      <c r="MKT8" s="61"/>
      <c r="MKU8" s="61"/>
      <c r="MKV8" s="61"/>
      <c r="MKW8" s="61"/>
      <c r="MKX8" s="61"/>
      <c r="MKY8" s="61"/>
      <c r="MKZ8" s="61"/>
      <c r="MLA8" s="61"/>
      <c r="MLB8" s="61"/>
      <c r="MLC8" s="61"/>
      <c r="MLD8" s="61"/>
      <c r="MLE8" s="61"/>
      <c r="MLF8" s="61"/>
      <c r="MLG8" s="61"/>
      <c r="MLH8" s="61"/>
      <c r="MLI8" s="61"/>
      <c r="MLJ8" s="61"/>
      <c r="MLK8" s="61"/>
      <c r="MLL8" s="61"/>
      <c r="MLM8" s="61"/>
      <c r="MLN8" s="61"/>
      <c r="MLO8" s="61"/>
      <c r="MLP8" s="61"/>
      <c r="MLQ8" s="61"/>
      <c r="MLR8" s="61"/>
      <c r="MLS8" s="61"/>
      <c r="MLT8" s="61"/>
      <c r="MLU8" s="61"/>
      <c r="MLV8" s="61"/>
      <c r="MLW8" s="61"/>
      <c r="MLX8" s="61"/>
      <c r="MLY8" s="61"/>
      <c r="MLZ8" s="61"/>
      <c r="MMA8" s="61"/>
      <c r="MMB8" s="61"/>
      <c r="MMC8" s="61"/>
      <c r="MMD8" s="61"/>
      <c r="MME8" s="61"/>
      <c r="MMF8" s="61"/>
      <c r="MMG8" s="61"/>
      <c r="MMH8" s="61"/>
      <c r="MMI8" s="61"/>
      <c r="MMJ8" s="61"/>
      <c r="MMK8" s="61"/>
      <c r="MML8" s="61"/>
      <c r="MMM8" s="61"/>
      <c r="MMN8" s="61"/>
      <c r="MMO8" s="61"/>
      <c r="MMP8" s="61"/>
      <c r="MMQ8" s="61"/>
      <c r="MMR8" s="61"/>
      <c r="MMS8" s="61"/>
      <c r="MMT8" s="61"/>
      <c r="MMU8" s="61"/>
      <c r="MMV8" s="61"/>
      <c r="MMW8" s="61"/>
      <c r="MMX8" s="61"/>
      <c r="MMY8" s="61"/>
      <c r="MMZ8" s="61"/>
      <c r="MNA8" s="61"/>
      <c r="MNB8" s="61"/>
      <c r="MNC8" s="61"/>
      <c r="MND8" s="61"/>
      <c r="MNE8" s="61"/>
      <c r="MNF8" s="61"/>
      <c r="MNG8" s="61"/>
      <c r="MNH8" s="61"/>
      <c r="MNI8" s="61"/>
      <c r="MNJ8" s="61"/>
      <c r="MNK8" s="61"/>
      <c r="MNL8" s="61"/>
      <c r="MNM8" s="61"/>
      <c r="MNN8" s="61"/>
      <c r="MNO8" s="61"/>
      <c r="MNP8" s="61"/>
      <c r="MNQ8" s="61"/>
      <c r="MNR8" s="61"/>
      <c r="MNS8" s="61"/>
      <c r="MNT8" s="61"/>
      <c r="MNU8" s="61"/>
      <c r="MNV8" s="61"/>
      <c r="MNW8" s="61"/>
      <c r="MNX8" s="61"/>
      <c r="MNY8" s="61"/>
      <c r="MNZ8" s="61"/>
      <c r="MOA8" s="61"/>
      <c r="MOB8" s="61"/>
      <c r="MOC8" s="61"/>
      <c r="MOD8" s="61"/>
      <c r="MOE8" s="61"/>
      <c r="MOF8" s="61"/>
      <c r="MOG8" s="61"/>
      <c r="MOH8" s="61"/>
      <c r="MOI8" s="61"/>
      <c r="MOJ8" s="61"/>
      <c r="MOK8" s="61"/>
      <c r="MOL8" s="61"/>
      <c r="MOM8" s="61"/>
      <c r="MON8" s="61"/>
      <c r="MOO8" s="61"/>
      <c r="MOP8" s="61"/>
      <c r="MOQ8" s="61"/>
      <c r="MOR8" s="61"/>
      <c r="MOS8" s="61"/>
      <c r="MOT8" s="61"/>
      <c r="MOU8" s="61"/>
      <c r="MOV8" s="61"/>
      <c r="MOW8" s="61"/>
      <c r="MOX8" s="61"/>
      <c r="MOY8" s="61"/>
      <c r="MOZ8" s="61"/>
      <c r="MPA8" s="61"/>
      <c r="MPB8" s="61"/>
      <c r="MPC8" s="61"/>
      <c r="MPD8" s="61"/>
      <c r="MPE8" s="61"/>
      <c r="MPF8" s="61"/>
      <c r="MPG8" s="61"/>
      <c r="MPH8" s="61"/>
      <c r="MPI8" s="61"/>
      <c r="MPJ8" s="61"/>
      <c r="MPK8" s="61"/>
      <c r="MPL8" s="61"/>
      <c r="MPM8" s="61"/>
      <c r="MPN8" s="61"/>
      <c r="MPO8" s="61"/>
      <c r="MPP8" s="61"/>
      <c r="MPQ8" s="61"/>
      <c r="MPR8" s="61"/>
      <c r="MPS8" s="61"/>
      <c r="MPT8" s="61"/>
      <c r="MPU8" s="61"/>
      <c r="MPV8" s="61"/>
      <c r="MPW8" s="61"/>
      <c r="MPX8" s="61"/>
      <c r="MPY8" s="61"/>
      <c r="MPZ8" s="61"/>
      <c r="MQA8" s="61"/>
      <c r="MQB8" s="61"/>
      <c r="MQC8" s="61"/>
      <c r="MQD8" s="61"/>
      <c r="MQE8" s="61"/>
      <c r="MQF8" s="61"/>
      <c r="MQG8" s="61"/>
      <c r="MQH8" s="61"/>
      <c r="MQI8" s="61"/>
      <c r="MQJ8" s="61"/>
      <c r="MQK8" s="61"/>
      <c r="MQL8" s="61"/>
      <c r="MQM8" s="61"/>
      <c r="MQN8" s="61"/>
      <c r="MQO8" s="61"/>
      <c r="MQP8" s="61"/>
      <c r="MQQ8" s="61"/>
      <c r="MQR8" s="61"/>
      <c r="MQS8" s="61"/>
      <c r="MQT8" s="61"/>
      <c r="MQU8" s="61"/>
      <c r="MQV8" s="61"/>
      <c r="MQW8" s="61"/>
      <c r="MQX8" s="61"/>
      <c r="MQY8" s="61"/>
      <c r="MQZ8" s="61"/>
      <c r="MRA8" s="61"/>
      <c r="MRB8" s="61"/>
      <c r="MRC8" s="61"/>
      <c r="MRD8" s="61"/>
      <c r="MRE8" s="61"/>
      <c r="MRF8" s="61"/>
      <c r="MRG8" s="61"/>
      <c r="MRH8" s="61"/>
      <c r="MRI8" s="61"/>
      <c r="MRJ8" s="61"/>
      <c r="MRK8" s="61"/>
      <c r="MRL8" s="61"/>
      <c r="MRM8" s="61"/>
      <c r="MRN8" s="61"/>
      <c r="MRO8" s="61"/>
      <c r="MRP8" s="61"/>
      <c r="MRQ8" s="61"/>
      <c r="MRR8" s="61"/>
      <c r="MRS8" s="61"/>
      <c r="MRT8" s="61"/>
      <c r="MRU8" s="61"/>
      <c r="MRV8" s="61"/>
      <c r="MRW8" s="61"/>
      <c r="MRX8" s="61"/>
      <c r="MRY8" s="61"/>
      <c r="MRZ8" s="61"/>
      <c r="MSA8" s="61"/>
      <c r="MSB8" s="61"/>
      <c r="MSC8" s="61"/>
      <c r="MSD8" s="61"/>
      <c r="MSE8" s="61"/>
      <c r="MSF8" s="61"/>
      <c r="MSG8" s="61"/>
      <c r="MSH8" s="61"/>
      <c r="MSI8" s="61"/>
      <c r="MSJ8" s="61"/>
      <c r="MSK8" s="61"/>
      <c r="MSL8" s="61"/>
      <c r="MSM8" s="61"/>
      <c r="MSN8" s="61"/>
      <c r="MSO8" s="61"/>
      <c r="MSP8" s="61"/>
      <c r="MSQ8" s="61"/>
      <c r="MSR8" s="61"/>
      <c r="MSS8" s="61"/>
      <c r="MST8" s="61"/>
      <c r="MSU8" s="61"/>
      <c r="MSV8" s="61"/>
      <c r="MSW8" s="61"/>
      <c r="MSX8" s="61"/>
      <c r="MSY8" s="61"/>
      <c r="MSZ8" s="61"/>
      <c r="MTA8" s="61"/>
      <c r="MTB8" s="61"/>
      <c r="MTC8" s="61"/>
      <c r="MTD8" s="61"/>
      <c r="MTE8" s="61"/>
      <c r="MTF8" s="61"/>
      <c r="MTG8" s="61"/>
      <c r="MTH8" s="61"/>
      <c r="MTI8" s="61"/>
      <c r="MTJ8" s="61"/>
      <c r="MTK8" s="61"/>
      <c r="MTL8" s="61"/>
      <c r="MTM8" s="61"/>
      <c r="MTN8" s="61"/>
      <c r="MTO8" s="61"/>
      <c r="MTP8" s="61"/>
      <c r="MTQ8" s="61"/>
      <c r="MTR8" s="61"/>
      <c r="MTS8" s="61"/>
      <c r="MTT8" s="61"/>
      <c r="MTU8" s="61"/>
      <c r="MTV8" s="61"/>
      <c r="MTW8" s="61"/>
      <c r="MTX8" s="61"/>
      <c r="MTY8" s="61"/>
      <c r="MTZ8" s="61"/>
      <c r="MUA8" s="61"/>
      <c r="MUB8" s="61"/>
      <c r="MUC8" s="61"/>
      <c r="MUD8" s="61"/>
      <c r="MUE8" s="61"/>
      <c r="MUF8" s="61"/>
      <c r="MUG8" s="61"/>
      <c r="MUH8" s="61"/>
      <c r="MUI8" s="61"/>
      <c r="MUJ8" s="61"/>
      <c r="MUK8" s="61"/>
      <c r="MUL8" s="61"/>
      <c r="MUM8" s="61"/>
      <c r="MUN8" s="61"/>
      <c r="MUO8" s="61"/>
      <c r="MUP8" s="61"/>
      <c r="MUQ8" s="61"/>
      <c r="MUR8" s="61"/>
      <c r="MUS8" s="61"/>
      <c r="MUT8" s="61"/>
      <c r="MUU8" s="61"/>
      <c r="MUV8" s="61"/>
      <c r="MUW8" s="61"/>
      <c r="MUX8" s="61"/>
      <c r="MUY8" s="61"/>
      <c r="MUZ8" s="61"/>
      <c r="MVA8" s="61"/>
      <c r="MVB8" s="61"/>
      <c r="MVC8" s="61"/>
      <c r="MVD8" s="61"/>
      <c r="MVE8" s="61"/>
      <c r="MVF8" s="61"/>
      <c r="MVG8" s="61"/>
      <c r="MVH8" s="61"/>
      <c r="MVI8" s="61"/>
      <c r="MVJ8" s="61"/>
      <c r="MVK8" s="61"/>
      <c r="MVL8" s="61"/>
      <c r="MVM8" s="61"/>
      <c r="MVN8" s="61"/>
      <c r="MVO8" s="61"/>
      <c r="MVP8" s="61"/>
      <c r="MVQ8" s="61"/>
      <c r="MVR8" s="61"/>
      <c r="MVS8" s="61"/>
      <c r="MVT8" s="61"/>
      <c r="MVU8" s="61"/>
      <c r="MVV8" s="61"/>
      <c r="MVW8" s="61"/>
      <c r="MVX8" s="61"/>
      <c r="MVY8" s="61"/>
      <c r="MVZ8" s="61"/>
      <c r="MWA8" s="61"/>
      <c r="MWB8" s="61"/>
      <c r="MWC8" s="61"/>
      <c r="MWD8" s="61"/>
      <c r="MWE8" s="61"/>
      <c r="MWF8" s="61"/>
      <c r="MWG8" s="61"/>
      <c r="MWH8" s="61"/>
      <c r="MWI8" s="61"/>
      <c r="MWJ8" s="61"/>
      <c r="MWK8" s="61"/>
      <c r="MWL8" s="61"/>
      <c r="MWM8" s="61"/>
      <c r="MWN8" s="61"/>
      <c r="MWO8" s="61"/>
      <c r="MWP8" s="61"/>
      <c r="MWQ8" s="61"/>
      <c r="MWR8" s="61"/>
      <c r="MWS8" s="61"/>
      <c r="MWT8" s="61"/>
      <c r="MWU8" s="61"/>
      <c r="MWV8" s="61"/>
      <c r="MWW8" s="61"/>
      <c r="MWX8" s="61"/>
      <c r="MWY8" s="61"/>
      <c r="MWZ8" s="61"/>
      <c r="MXA8" s="61"/>
      <c r="MXB8" s="61"/>
      <c r="MXC8" s="61"/>
      <c r="MXD8" s="61"/>
      <c r="MXE8" s="61"/>
      <c r="MXF8" s="61"/>
      <c r="MXG8" s="61"/>
      <c r="MXH8" s="61"/>
      <c r="MXI8" s="61"/>
      <c r="MXJ8" s="61"/>
      <c r="MXK8" s="61"/>
      <c r="MXL8" s="61"/>
      <c r="MXM8" s="61"/>
      <c r="MXN8" s="61"/>
      <c r="MXO8" s="61"/>
      <c r="MXP8" s="61"/>
      <c r="MXQ8" s="61"/>
      <c r="MXR8" s="61"/>
      <c r="MXS8" s="61"/>
      <c r="MXT8" s="61"/>
      <c r="MXU8" s="61"/>
      <c r="MXV8" s="61"/>
      <c r="MXW8" s="61"/>
      <c r="MXX8" s="61"/>
      <c r="MXY8" s="61"/>
      <c r="MXZ8" s="61"/>
      <c r="MYA8" s="61"/>
      <c r="MYB8" s="61"/>
      <c r="MYC8" s="61"/>
      <c r="MYD8" s="61"/>
      <c r="MYE8" s="61"/>
      <c r="MYF8" s="61"/>
      <c r="MYG8" s="61"/>
      <c r="MYH8" s="61"/>
      <c r="MYI8" s="61"/>
      <c r="MYJ8" s="61"/>
      <c r="MYK8" s="61"/>
      <c r="MYL8" s="61"/>
      <c r="MYM8" s="61"/>
      <c r="MYN8" s="61"/>
      <c r="MYO8" s="61"/>
      <c r="MYP8" s="61"/>
      <c r="MYQ8" s="61"/>
      <c r="MYR8" s="61"/>
      <c r="MYS8" s="61"/>
      <c r="MYT8" s="61"/>
      <c r="MYU8" s="61"/>
      <c r="MYV8" s="61"/>
      <c r="MYW8" s="61"/>
      <c r="MYX8" s="61"/>
      <c r="MYY8" s="61"/>
      <c r="MYZ8" s="61"/>
      <c r="MZA8" s="61"/>
      <c r="MZB8" s="61"/>
      <c r="MZC8" s="61"/>
      <c r="MZD8" s="61"/>
      <c r="MZE8" s="61"/>
      <c r="MZF8" s="61"/>
      <c r="MZG8" s="61"/>
      <c r="MZH8" s="61"/>
      <c r="MZI8" s="61"/>
      <c r="MZJ8" s="61"/>
      <c r="MZK8" s="61"/>
      <c r="MZL8" s="61"/>
      <c r="MZM8" s="61"/>
      <c r="MZN8" s="61"/>
      <c r="MZO8" s="61"/>
      <c r="MZP8" s="61"/>
      <c r="MZQ8" s="61"/>
      <c r="MZR8" s="61"/>
      <c r="MZS8" s="61"/>
      <c r="MZT8" s="61"/>
      <c r="MZU8" s="61"/>
      <c r="MZV8" s="61"/>
      <c r="MZW8" s="61"/>
      <c r="MZX8" s="61"/>
      <c r="MZY8" s="61"/>
      <c r="MZZ8" s="61"/>
      <c r="NAA8" s="61"/>
      <c r="NAB8" s="61"/>
      <c r="NAC8" s="61"/>
      <c r="NAD8" s="61"/>
      <c r="NAE8" s="61"/>
      <c r="NAF8" s="61"/>
      <c r="NAG8" s="61"/>
      <c r="NAH8" s="61"/>
      <c r="NAI8" s="61"/>
      <c r="NAJ8" s="61"/>
      <c r="NAK8" s="61"/>
      <c r="NAL8" s="61"/>
      <c r="NAM8" s="61"/>
      <c r="NAN8" s="61"/>
      <c r="NAO8" s="61"/>
      <c r="NAP8" s="61"/>
      <c r="NAQ8" s="61"/>
      <c r="NAR8" s="61"/>
      <c r="NAS8" s="61"/>
      <c r="NAT8" s="61"/>
      <c r="NAU8" s="61"/>
      <c r="NAV8" s="61"/>
      <c r="NAW8" s="61"/>
      <c r="NAX8" s="61"/>
      <c r="NAY8" s="61"/>
      <c r="NAZ8" s="61"/>
      <c r="NBA8" s="61"/>
      <c r="NBB8" s="61"/>
      <c r="NBC8" s="61"/>
      <c r="NBD8" s="61"/>
      <c r="NBE8" s="61"/>
      <c r="NBF8" s="61"/>
      <c r="NBG8" s="61"/>
      <c r="NBH8" s="61"/>
      <c r="NBI8" s="61"/>
      <c r="NBJ8" s="61"/>
      <c r="NBK8" s="61"/>
      <c r="NBL8" s="61"/>
      <c r="NBM8" s="61"/>
      <c r="NBN8" s="61"/>
      <c r="NBO8" s="61"/>
      <c r="NBP8" s="61"/>
      <c r="NBQ8" s="61"/>
      <c r="NBR8" s="61"/>
      <c r="NBS8" s="61"/>
      <c r="NBT8" s="61"/>
      <c r="NBU8" s="61"/>
      <c r="NBV8" s="61"/>
      <c r="NBW8" s="61"/>
      <c r="NBX8" s="61"/>
      <c r="NBY8" s="61"/>
      <c r="NBZ8" s="61"/>
      <c r="NCA8" s="61"/>
      <c r="NCB8" s="61"/>
      <c r="NCC8" s="61"/>
      <c r="NCD8" s="61"/>
      <c r="NCE8" s="61"/>
      <c r="NCF8" s="61"/>
      <c r="NCG8" s="61"/>
      <c r="NCH8" s="61"/>
      <c r="NCI8" s="61"/>
      <c r="NCJ8" s="61"/>
      <c r="NCK8" s="61"/>
      <c r="NCL8" s="61"/>
      <c r="NCM8" s="61"/>
      <c r="NCN8" s="61"/>
      <c r="NCO8" s="61"/>
      <c r="NCP8" s="61"/>
      <c r="NCQ8" s="61"/>
      <c r="NCR8" s="61"/>
      <c r="NCS8" s="61"/>
      <c r="NCT8" s="61"/>
      <c r="NCU8" s="61"/>
      <c r="NCV8" s="61"/>
      <c r="NCW8" s="61"/>
      <c r="NCX8" s="61"/>
      <c r="NCY8" s="61"/>
      <c r="NCZ8" s="61"/>
      <c r="NDA8" s="61"/>
      <c r="NDB8" s="61"/>
      <c r="NDC8" s="61"/>
      <c r="NDD8" s="61"/>
      <c r="NDE8" s="61"/>
      <c r="NDF8" s="61"/>
      <c r="NDG8" s="61"/>
      <c r="NDH8" s="61"/>
      <c r="NDI8" s="61"/>
      <c r="NDJ8" s="61"/>
      <c r="NDK8" s="61"/>
      <c r="NDL8" s="61"/>
      <c r="NDM8" s="61"/>
      <c r="NDN8" s="61"/>
      <c r="NDO8" s="61"/>
      <c r="NDP8" s="61"/>
      <c r="NDQ8" s="61"/>
      <c r="NDR8" s="61"/>
      <c r="NDS8" s="61"/>
      <c r="NDT8" s="61"/>
      <c r="NDU8" s="61"/>
      <c r="NDV8" s="61"/>
      <c r="NDW8" s="61"/>
      <c r="NDX8" s="61"/>
      <c r="NDY8" s="61"/>
      <c r="NDZ8" s="61"/>
      <c r="NEA8" s="61"/>
      <c r="NEB8" s="61"/>
      <c r="NEC8" s="61"/>
      <c r="NED8" s="61"/>
      <c r="NEE8" s="61"/>
      <c r="NEF8" s="61"/>
      <c r="NEG8" s="61"/>
      <c r="NEH8" s="61"/>
      <c r="NEI8" s="61"/>
      <c r="NEJ8" s="61"/>
      <c r="NEK8" s="61"/>
      <c r="NEL8" s="61"/>
      <c r="NEM8" s="61"/>
      <c r="NEN8" s="61"/>
      <c r="NEO8" s="61"/>
      <c r="NEP8" s="61"/>
      <c r="NEQ8" s="61"/>
      <c r="NER8" s="61"/>
      <c r="NES8" s="61"/>
      <c r="NET8" s="61"/>
      <c r="NEU8" s="61"/>
      <c r="NEV8" s="61"/>
      <c r="NEW8" s="61"/>
      <c r="NEX8" s="61"/>
      <c r="NEY8" s="61"/>
      <c r="NEZ8" s="61"/>
      <c r="NFA8" s="61"/>
      <c r="NFB8" s="61"/>
      <c r="NFC8" s="61"/>
      <c r="NFD8" s="61"/>
      <c r="NFE8" s="61"/>
      <c r="NFF8" s="61"/>
      <c r="NFG8" s="61"/>
      <c r="NFH8" s="61"/>
      <c r="NFI8" s="61"/>
      <c r="NFJ8" s="61"/>
      <c r="NFK8" s="61"/>
      <c r="NFL8" s="61"/>
      <c r="NFM8" s="61"/>
      <c r="NFN8" s="61"/>
      <c r="NFO8" s="61"/>
      <c r="NFP8" s="61"/>
      <c r="NFQ8" s="61"/>
      <c r="NFR8" s="61"/>
      <c r="NFS8" s="61"/>
      <c r="NFT8" s="61"/>
      <c r="NFU8" s="61"/>
      <c r="NFV8" s="61"/>
      <c r="NFW8" s="61"/>
      <c r="NFX8" s="61"/>
      <c r="NFY8" s="61"/>
      <c r="NFZ8" s="61"/>
      <c r="NGA8" s="61"/>
      <c r="NGB8" s="61"/>
      <c r="NGC8" s="61"/>
      <c r="NGD8" s="61"/>
      <c r="NGE8" s="61"/>
      <c r="NGF8" s="61"/>
      <c r="NGG8" s="61"/>
      <c r="NGH8" s="61"/>
      <c r="NGI8" s="61"/>
      <c r="NGJ8" s="61"/>
      <c r="NGK8" s="61"/>
      <c r="NGL8" s="61"/>
      <c r="NGM8" s="61"/>
      <c r="NGN8" s="61"/>
      <c r="NGO8" s="61"/>
      <c r="NGP8" s="61"/>
      <c r="NGQ8" s="61"/>
      <c r="NGR8" s="61"/>
      <c r="NGS8" s="61"/>
      <c r="NGT8" s="61"/>
      <c r="NGU8" s="61"/>
      <c r="NGV8" s="61"/>
      <c r="NGW8" s="61"/>
      <c r="NGX8" s="61"/>
      <c r="NGY8" s="61"/>
      <c r="NGZ8" s="61"/>
      <c r="NHA8" s="61"/>
      <c r="NHB8" s="61"/>
      <c r="NHC8" s="61"/>
      <c r="NHD8" s="61"/>
      <c r="NHE8" s="61"/>
      <c r="NHF8" s="61"/>
      <c r="NHG8" s="61"/>
      <c r="NHH8" s="61"/>
      <c r="NHI8" s="61"/>
      <c r="NHJ8" s="61"/>
      <c r="NHK8" s="61"/>
      <c r="NHL8" s="61"/>
      <c r="NHM8" s="61"/>
      <c r="NHN8" s="61"/>
      <c r="NHO8" s="61"/>
      <c r="NHP8" s="61"/>
      <c r="NHQ8" s="61"/>
      <c r="NHR8" s="61"/>
      <c r="NHS8" s="61"/>
      <c r="NHT8" s="61"/>
      <c r="NHU8" s="61"/>
      <c r="NHV8" s="61"/>
      <c r="NHW8" s="61"/>
      <c r="NHX8" s="61"/>
      <c r="NHY8" s="61"/>
      <c r="NHZ8" s="61"/>
      <c r="NIA8" s="61"/>
      <c r="NIB8" s="61"/>
      <c r="NIC8" s="61"/>
      <c r="NID8" s="61"/>
      <c r="NIE8" s="61"/>
      <c r="NIF8" s="61"/>
      <c r="NIG8" s="61"/>
      <c r="NIH8" s="61"/>
      <c r="NII8" s="61"/>
      <c r="NIJ8" s="61"/>
      <c r="NIK8" s="61"/>
      <c r="NIL8" s="61"/>
      <c r="NIM8" s="61"/>
      <c r="NIN8" s="61"/>
      <c r="NIO8" s="61"/>
      <c r="NIP8" s="61"/>
      <c r="NIQ8" s="61"/>
      <c r="NIR8" s="61"/>
      <c r="NIS8" s="61"/>
      <c r="NIT8" s="61"/>
      <c r="NIU8" s="61"/>
      <c r="NIV8" s="61"/>
      <c r="NIW8" s="61"/>
      <c r="NIX8" s="61"/>
      <c r="NIY8" s="61"/>
      <c r="NIZ8" s="61"/>
      <c r="NJA8" s="61"/>
      <c r="NJB8" s="61"/>
      <c r="NJC8" s="61"/>
      <c r="NJD8" s="61"/>
      <c r="NJE8" s="61"/>
      <c r="NJF8" s="61"/>
      <c r="NJG8" s="61"/>
      <c r="NJH8" s="61"/>
      <c r="NJI8" s="61"/>
      <c r="NJJ8" s="61"/>
      <c r="NJK8" s="61"/>
      <c r="NJL8" s="61"/>
      <c r="NJM8" s="61"/>
      <c r="NJN8" s="61"/>
      <c r="NJO8" s="61"/>
      <c r="NJP8" s="61"/>
      <c r="NJQ8" s="61"/>
      <c r="NJR8" s="61"/>
      <c r="NJS8" s="61"/>
      <c r="NJT8" s="61"/>
      <c r="NJU8" s="61"/>
      <c r="NJV8" s="61"/>
      <c r="NJW8" s="61"/>
      <c r="NJX8" s="61"/>
      <c r="NJY8" s="61"/>
      <c r="NJZ8" s="61"/>
      <c r="NKA8" s="61"/>
      <c r="NKB8" s="61"/>
      <c r="NKC8" s="61"/>
      <c r="NKD8" s="61"/>
      <c r="NKE8" s="61"/>
      <c r="NKF8" s="61"/>
      <c r="NKG8" s="61"/>
      <c r="NKH8" s="61"/>
      <c r="NKI8" s="61"/>
      <c r="NKJ8" s="61"/>
      <c r="NKK8" s="61"/>
      <c r="NKL8" s="61"/>
      <c r="NKM8" s="61"/>
      <c r="NKN8" s="61"/>
      <c r="NKO8" s="61"/>
      <c r="NKP8" s="61"/>
      <c r="NKQ8" s="61"/>
      <c r="NKR8" s="61"/>
      <c r="NKS8" s="61"/>
      <c r="NKT8" s="61"/>
      <c r="NKU8" s="61"/>
      <c r="NKV8" s="61"/>
      <c r="NKW8" s="61"/>
      <c r="NKX8" s="61"/>
      <c r="NKY8" s="61"/>
      <c r="NKZ8" s="61"/>
      <c r="NLA8" s="61"/>
      <c r="NLB8" s="61"/>
      <c r="NLC8" s="61"/>
      <c r="NLD8" s="61"/>
      <c r="NLE8" s="61"/>
      <c r="NLF8" s="61"/>
      <c r="NLG8" s="61"/>
      <c r="NLH8" s="61"/>
      <c r="NLI8" s="61"/>
      <c r="NLJ8" s="61"/>
      <c r="NLK8" s="61"/>
      <c r="NLL8" s="61"/>
      <c r="NLM8" s="61"/>
      <c r="NLN8" s="61"/>
      <c r="NLO8" s="61"/>
      <c r="NLP8" s="61"/>
      <c r="NLQ8" s="61"/>
      <c r="NLR8" s="61"/>
      <c r="NLS8" s="61"/>
      <c r="NLT8" s="61"/>
      <c r="NLU8" s="61"/>
      <c r="NLV8" s="61"/>
      <c r="NLW8" s="61"/>
      <c r="NLX8" s="61"/>
      <c r="NLY8" s="61"/>
      <c r="NLZ8" s="61"/>
      <c r="NMA8" s="61"/>
      <c r="NMB8" s="61"/>
      <c r="NMC8" s="61"/>
      <c r="NMD8" s="61"/>
      <c r="NME8" s="61"/>
      <c r="NMF8" s="61"/>
      <c r="NMG8" s="61"/>
      <c r="NMH8" s="61"/>
      <c r="NMI8" s="61"/>
      <c r="NMJ8" s="61"/>
      <c r="NMK8" s="61"/>
      <c r="NML8" s="61"/>
      <c r="NMM8" s="61"/>
      <c r="NMN8" s="61"/>
      <c r="NMO8" s="61"/>
      <c r="NMP8" s="61"/>
      <c r="NMQ8" s="61"/>
      <c r="NMR8" s="61"/>
      <c r="NMS8" s="61"/>
      <c r="NMT8" s="61"/>
      <c r="NMU8" s="61"/>
      <c r="NMV8" s="61"/>
      <c r="NMW8" s="61"/>
      <c r="NMX8" s="61"/>
      <c r="NMY8" s="61"/>
      <c r="NMZ8" s="61"/>
      <c r="NNA8" s="61"/>
      <c r="NNB8" s="61"/>
      <c r="NNC8" s="61"/>
      <c r="NND8" s="61"/>
      <c r="NNE8" s="61"/>
      <c r="NNF8" s="61"/>
      <c r="NNG8" s="61"/>
      <c r="NNH8" s="61"/>
      <c r="NNI8" s="61"/>
      <c r="NNJ8" s="61"/>
      <c r="NNK8" s="61"/>
      <c r="NNL8" s="61"/>
      <c r="NNM8" s="61"/>
      <c r="NNN8" s="61"/>
      <c r="NNO8" s="61"/>
      <c r="NNP8" s="61"/>
      <c r="NNQ8" s="61"/>
      <c r="NNR8" s="61"/>
      <c r="NNS8" s="61"/>
      <c r="NNT8" s="61"/>
      <c r="NNU8" s="61"/>
      <c r="NNV8" s="61"/>
      <c r="NNW8" s="61"/>
      <c r="NNX8" s="61"/>
      <c r="NNY8" s="61"/>
      <c r="NNZ8" s="61"/>
      <c r="NOA8" s="61"/>
      <c r="NOB8" s="61"/>
      <c r="NOC8" s="61"/>
      <c r="NOD8" s="61"/>
      <c r="NOE8" s="61"/>
      <c r="NOF8" s="61"/>
      <c r="NOG8" s="61"/>
      <c r="NOH8" s="61"/>
      <c r="NOI8" s="61"/>
      <c r="NOJ8" s="61"/>
      <c r="NOK8" s="61"/>
      <c r="NOL8" s="61"/>
      <c r="NOM8" s="61"/>
      <c r="NON8" s="61"/>
      <c r="NOO8" s="61"/>
      <c r="NOP8" s="61"/>
      <c r="NOQ8" s="61"/>
      <c r="NOR8" s="61"/>
      <c r="NOS8" s="61"/>
      <c r="NOT8" s="61"/>
      <c r="NOU8" s="61"/>
      <c r="NOV8" s="61"/>
      <c r="NOW8" s="61"/>
      <c r="NOX8" s="61"/>
      <c r="NOY8" s="61"/>
      <c r="NOZ8" s="61"/>
      <c r="NPA8" s="61"/>
      <c r="NPB8" s="61"/>
      <c r="NPC8" s="61"/>
      <c r="NPD8" s="61"/>
      <c r="NPE8" s="61"/>
      <c r="NPF8" s="61"/>
      <c r="NPG8" s="61"/>
      <c r="NPH8" s="61"/>
      <c r="NPI8" s="61"/>
      <c r="NPJ8" s="61"/>
      <c r="NPK8" s="61"/>
      <c r="NPL8" s="61"/>
      <c r="NPM8" s="61"/>
      <c r="NPN8" s="61"/>
      <c r="NPO8" s="61"/>
      <c r="NPP8" s="61"/>
      <c r="NPQ8" s="61"/>
      <c r="NPR8" s="61"/>
      <c r="NPS8" s="61"/>
      <c r="NPT8" s="61"/>
      <c r="NPU8" s="61"/>
      <c r="NPV8" s="61"/>
      <c r="NPW8" s="61"/>
      <c r="NPX8" s="61"/>
      <c r="NPY8" s="61"/>
      <c r="NPZ8" s="61"/>
      <c r="NQA8" s="61"/>
      <c r="NQB8" s="61"/>
      <c r="NQC8" s="61"/>
      <c r="NQD8" s="61"/>
      <c r="NQE8" s="61"/>
      <c r="NQF8" s="61"/>
      <c r="NQG8" s="61"/>
      <c r="NQH8" s="61"/>
      <c r="NQI8" s="61"/>
      <c r="NQJ8" s="61"/>
      <c r="NQK8" s="61"/>
      <c r="NQL8" s="61"/>
      <c r="NQM8" s="61"/>
      <c r="NQN8" s="61"/>
      <c r="NQO8" s="61"/>
      <c r="NQP8" s="61"/>
      <c r="NQQ8" s="61"/>
      <c r="NQR8" s="61"/>
      <c r="NQS8" s="61"/>
      <c r="NQT8" s="61"/>
      <c r="NQU8" s="61"/>
      <c r="NQV8" s="61"/>
      <c r="NQW8" s="61"/>
      <c r="NQX8" s="61"/>
      <c r="NQY8" s="61"/>
      <c r="NQZ8" s="61"/>
      <c r="NRA8" s="61"/>
      <c r="NRB8" s="61"/>
      <c r="NRC8" s="61"/>
      <c r="NRD8" s="61"/>
      <c r="NRE8" s="61"/>
      <c r="NRF8" s="61"/>
      <c r="NRG8" s="61"/>
      <c r="NRH8" s="61"/>
      <c r="NRI8" s="61"/>
      <c r="NRJ8" s="61"/>
      <c r="NRK8" s="61"/>
      <c r="NRL8" s="61"/>
      <c r="NRM8" s="61"/>
      <c r="NRN8" s="61"/>
      <c r="NRO8" s="61"/>
      <c r="NRP8" s="61"/>
      <c r="NRQ8" s="61"/>
      <c r="NRR8" s="61"/>
      <c r="NRS8" s="61"/>
      <c r="NRT8" s="61"/>
      <c r="NRU8" s="61"/>
      <c r="NRV8" s="61"/>
      <c r="NRW8" s="61"/>
      <c r="NRX8" s="61"/>
      <c r="NRY8" s="61"/>
      <c r="NRZ8" s="61"/>
      <c r="NSA8" s="61"/>
      <c r="NSB8" s="61"/>
      <c r="NSC8" s="61"/>
      <c r="NSD8" s="61"/>
      <c r="NSE8" s="61"/>
      <c r="NSF8" s="61"/>
      <c r="NSG8" s="61"/>
      <c r="NSH8" s="61"/>
      <c r="NSI8" s="61"/>
      <c r="NSJ8" s="61"/>
      <c r="NSK8" s="61"/>
      <c r="NSL8" s="61"/>
      <c r="NSM8" s="61"/>
      <c r="NSN8" s="61"/>
      <c r="NSO8" s="61"/>
      <c r="NSP8" s="61"/>
      <c r="NSQ8" s="61"/>
      <c r="NSR8" s="61"/>
      <c r="NSS8" s="61"/>
      <c r="NST8" s="61"/>
      <c r="NSU8" s="61"/>
      <c r="NSV8" s="61"/>
      <c r="NSW8" s="61"/>
      <c r="NSX8" s="61"/>
      <c r="NSY8" s="61"/>
      <c r="NSZ8" s="61"/>
      <c r="NTA8" s="61"/>
      <c r="NTB8" s="61"/>
      <c r="NTC8" s="61"/>
      <c r="NTD8" s="61"/>
      <c r="NTE8" s="61"/>
      <c r="NTF8" s="61"/>
      <c r="NTG8" s="61"/>
      <c r="NTH8" s="61"/>
      <c r="NTI8" s="61"/>
      <c r="NTJ8" s="61"/>
      <c r="NTK8" s="61"/>
      <c r="NTL8" s="61"/>
      <c r="NTM8" s="61"/>
      <c r="NTN8" s="61"/>
      <c r="NTO8" s="61"/>
      <c r="NTP8" s="61"/>
      <c r="NTQ8" s="61"/>
      <c r="NTR8" s="61"/>
      <c r="NTS8" s="61"/>
      <c r="NTT8" s="61"/>
      <c r="NTU8" s="61"/>
      <c r="NTV8" s="61"/>
      <c r="NTW8" s="61"/>
      <c r="NTX8" s="61"/>
      <c r="NTY8" s="61"/>
      <c r="NTZ8" s="61"/>
      <c r="NUA8" s="61"/>
      <c r="NUB8" s="61"/>
      <c r="NUC8" s="61"/>
      <c r="NUD8" s="61"/>
      <c r="NUE8" s="61"/>
      <c r="NUF8" s="61"/>
      <c r="NUG8" s="61"/>
      <c r="NUH8" s="61"/>
      <c r="NUI8" s="61"/>
      <c r="NUJ8" s="61"/>
      <c r="NUK8" s="61"/>
      <c r="NUL8" s="61"/>
      <c r="NUM8" s="61"/>
      <c r="NUN8" s="61"/>
      <c r="NUO8" s="61"/>
      <c r="NUP8" s="61"/>
      <c r="NUQ8" s="61"/>
      <c r="NUR8" s="61"/>
      <c r="NUS8" s="61"/>
      <c r="NUT8" s="61"/>
      <c r="NUU8" s="61"/>
      <c r="NUV8" s="61"/>
      <c r="NUW8" s="61"/>
      <c r="NUX8" s="61"/>
      <c r="NUY8" s="61"/>
      <c r="NUZ8" s="61"/>
      <c r="NVA8" s="61"/>
      <c r="NVB8" s="61"/>
      <c r="NVC8" s="61"/>
      <c r="NVD8" s="61"/>
      <c r="NVE8" s="61"/>
      <c r="NVF8" s="61"/>
      <c r="NVG8" s="61"/>
      <c r="NVH8" s="61"/>
      <c r="NVI8" s="61"/>
      <c r="NVJ8" s="61"/>
      <c r="NVK8" s="61"/>
      <c r="NVL8" s="61"/>
      <c r="NVM8" s="61"/>
      <c r="NVN8" s="61"/>
      <c r="NVO8" s="61"/>
      <c r="NVP8" s="61"/>
      <c r="NVQ8" s="61"/>
      <c r="NVR8" s="61"/>
      <c r="NVS8" s="61"/>
      <c r="NVT8" s="61"/>
      <c r="NVU8" s="61"/>
      <c r="NVV8" s="61"/>
      <c r="NVW8" s="61"/>
      <c r="NVX8" s="61"/>
      <c r="NVY8" s="61"/>
      <c r="NVZ8" s="61"/>
      <c r="NWA8" s="61"/>
      <c r="NWB8" s="61"/>
      <c r="NWC8" s="61"/>
      <c r="NWD8" s="61"/>
      <c r="NWE8" s="61"/>
      <c r="NWF8" s="61"/>
      <c r="NWG8" s="61"/>
      <c r="NWH8" s="61"/>
      <c r="NWI8" s="61"/>
      <c r="NWJ8" s="61"/>
      <c r="NWK8" s="61"/>
      <c r="NWL8" s="61"/>
      <c r="NWM8" s="61"/>
      <c r="NWN8" s="61"/>
      <c r="NWO8" s="61"/>
      <c r="NWP8" s="61"/>
      <c r="NWQ8" s="61"/>
      <c r="NWR8" s="61"/>
      <c r="NWS8" s="61"/>
      <c r="NWT8" s="61"/>
      <c r="NWU8" s="61"/>
      <c r="NWV8" s="61"/>
      <c r="NWW8" s="61"/>
      <c r="NWX8" s="61"/>
      <c r="NWY8" s="61"/>
      <c r="NWZ8" s="61"/>
      <c r="NXA8" s="61"/>
      <c r="NXB8" s="61"/>
      <c r="NXC8" s="61"/>
      <c r="NXD8" s="61"/>
      <c r="NXE8" s="61"/>
      <c r="NXF8" s="61"/>
      <c r="NXG8" s="61"/>
      <c r="NXH8" s="61"/>
      <c r="NXI8" s="61"/>
      <c r="NXJ8" s="61"/>
      <c r="NXK8" s="61"/>
      <c r="NXL8" s="61"/>
      <c r="NXM8" s="61"/>
      <c r="NXN8" s="61"/>
      <c r="NXO8" s="61"/>
      <c r="NXP8" s="61"/>
      <c r="NXQ8" s="61"/>
      <c r="NXR8" s="61"/>
      <c r="NXS8" s="61"/>
      <c r="NXT8" s="61"/>
      <c r="NXU8" s="61"/>
      <c r="NXV8" s="61"/>
      <c r="NXW8" s="61"/>
      <c r="NXX8" s="61"/>
      <c r="NXY8" s="61"/>
      <c r="NXZ8" s="61"/>
      <c r="NYA8" s="61"/>
      <c r="NYB8" s="61"/>
      <c r="NYC8" s="61"/>
      <c r="NYD8" s="61"/>
      <c r="NYE8" s="61"/>
      <c r="NYF8" s="61"/>
      <c r="NYG8" s="61"/>
      <c r="NYH8" s="61"/>
      <c r="NYI8" s="61"/>
      <c r="NYJ8" s="61"/>
      <c r="NYK8" s="61"/>
      <c r="NYL8" s="61"/>
      <c r="NYM8" s="61"/>
      <c r="NYN8" s="61"/>
      <c r="NYO8" s="61"/>
      <c r="NYP8" s="61"/>
      <c r="NYQ8" s="61"/>
      <c r="NYR8" s="61"/>
      <c r="NYS8" s="61"/>
      <c r="NYT8" s="61"/>
      <c r="NYU8" s="61"/>
      <c r="NYV8" s="61"/>
      <c r="NYW8" s="61"/>
      <c r="NYX8" s="61"/>
      <c r="NYY8" s="61"/>
      <c r="NYZ8" s="61"/>
      <c r="NZA8" s="61"/>
      <c r="NZB8" s="61"/>
      <c r="NZC8" s="61"/>
      <c r="NZD8" s="61"/>
      <c r="NZE8" s="61"/>
      <c r="NZF8" s="61"/>
      <c r="NZG8" s="61"/>
      <c r="NZH8" s="61"/>
      <c r="NZI8" s="61"/>
      <c r="NZJ8" s="61"/>
      <c r="NZK8" s="61"/>
      <c r="NZL8" s="61"/>
      <c r="NZM8" s="61"/>
      <c r="NZN8" s="61"/>
      <c r="NZO8" s="61"/>
      <c r="NZP8" s="61"/>
      <c r="NZQ8" s="61"/>
      <c r="NZR8" s="61"/>
      <c r="NZS8" s="61"/>
      <c r="NZT8" s="61"/>
      <c r="NZU8" s="61"/>
      <c r="NZV8" s="61"/>
      <c r="NZW8" s="61"/>
      <c r="NZX8" s="61"/>
      <c r="NZY8" s="61"/>
      <c r="NZZ8" s="61"/>
      <c r="OAA8" s="61"/>
      <c r="OAB8" s="61"/>
      <c r="OAC8" s="61"/>
      <c r="OAD8" s="61"/>
      <c r="OAE8" s="61"/>
      <c r="OAF8" s="61"/>
      <c r="OAG8" s="61"/>
      <c r="OAH8" s="61"/>
      <c r="OAI8" s="61"/>
      <c r="OAJ8" s="61"/>
      <c r="OAK8" s="61"/>
      <c r="OAL8" s="61"/>
      <c r="OAM8" s="61"/>
      <c r="OAN8" s="61"/>
      <c r="OAO8" s="61"/>
      <c r="OAP8" s="61"/>
      <c r="OAQ8" s="61"/>
      <c r="OAR8" s="61"/>
      <c r="OAS8" s="61"/>
      <c r="OAT8" s="61"/>
      <c r="OAU8" s="61"/>
      <c r="OAV8" s="61"/>
      <c r="OAW8" s="61"/>
      <c r="OAX8" s="61"/>
      <c r="OAY8" s="61"/>
      <c r="OAZ8" s="61"/>
      <c r="OBA8" s="61"/>
      <c r="OBB8" s="61"/>
      <c r="OBC8" s="61"/>
      <c r="OBD8" s="61"/>
      <c r="OBE8" s="61"/>
      <c r="OBF8" s="61"/>
      <c r="OBG8" s="61"/>
      <c r="OBH8" s="61"/>
      <c r="OBI8" s="61"/>
      <c r="OBJ8" s="61"/>
      <c r="OBK8" s="61"/>
      <c r="OBL8" s="61"/>
      <c r="OBM8" s="61"/>
      <c r="OBN8" s="61"/>
      <c r="OBO8" s="61"/>
      <c r="OBP8" s="61"/>
      <c r="OBQ8" s="61"/>
      <c r="OBR8" s="61"/>
      <c r="OBS8" s="61"/>
      <c r="OBT8" s="61"/>
      <c r="OBU8" s="61"/>
      <c r="OBV8" s="61"/>
      <c r="OBW8" s="61"/>
      <c r="OBX8" s="61"/>
      <c r="OBY8" s="61"/>
      <c r="OBZ8" s="61"/>
      <c r="OCA8" s="61"/>
      <c r="OCB8" s="61"/>
      <c r="OCC8" s="61"/>
      <c r="OCD8" s="61"/>
      <c r="OCE8" s="61"/>
      <c r="OCF8" s="61"/>
      <c r="OCG8" s="61"/>
      <c r="OCH8" s="61"/>
      <c r="OCI8" s="61"/>
      <c r="OCJ8" s="61"/>
      <c r="OCK8" s="61"/>
      <c r="OCL8" s="61"/>
      <c r="OCM8" s="61"/>
      <c r="OCN8" s="61"/>
      <c r="OCO8" s="61"/>
      <c r="OCP8" s="61"/>
      <c r="OCQ8" s="61"/>
      <c r="OCR8" s="61"/>
      <c r="OCS8" s="61"/>
      <c r="OCT8" s="61"/>
      <c r="OCU8" s="61"/>
      <c r="OCV8" s="61"/>
      <c r="OCW8" s="61"/>
      <c r="OCX8" s="61"/>
      <c r="OCY8" s="61"/>
      <c r="OCZ8" s="61"/>
      <c r="ODA8" s="61"/>
      <c r="ODB8" s="61"/>
      <c r="ODC8" s="61"/>
      <c r="ODD8" s="61"/>
      <c r="ODE8" s="61"/>
      <c r="ODF8" s="61"/>
      <c r="ODG8" s="61"/>
      <c r="ODH8" s="61"/>
      <c r="ODI8" s="61"/>
      <c r="ODJ8" s="61"/>
      <c r="ODK8" s="61"/>
      <c r="ODL8" s="61"/>
      <c r="ODM8" s="61"/>
      <c r="ODN8" s="61"/>
      <c r="ODO8" s="61"/>
      <c r="ODP8" s="61"/>
      <c r="ODQ8" s="61"/>
      <c r="ODR8" s="61"/>
      <c r="ODS8" s="61"/>
      <c r="ODT8" s="61"/>
      <c r="ODU8" s="61"/>
      <c r="ODV8" s="61"/>
      <c r="ODW8" s="61"/>
      <c r="ODX8" s="61"/>
      <c r="ODY8" s="61"/>
      <c r="ODZ8" s="61"/>
      <c r="OEA8" s="61"/>
      <c r="OEB8" s="61"/>
      <c r="OEC8" s="61"/>
      <c r="OED8" s="61"/>
      <c r="OEE8" s="61"/>
      <c r="OEF8" s="61"/>
      <c r="OEG8" s="61"/>
      <c r="OEH8" s="61"/>
      <c r="OEI8" s="61"/>
      <c r="OEJ8" s="61"/>
      <c r="OEK8" s="61"/>
      <c r="OEL8" s="61"/>
      <c r="OEM8" s="61"/>
      <c r="OEN8" s="61"/>
      <c r="OEO8" s="61"/>
      <c r="OEP8" s="61"/>
      <c r="OEQ8" s="61"/>
      <c r="OER8" s="61"/>
      <c r="OES8" s="61"/>
      <c r="OET8" s="61"/>
      <c r="OEU8" s="61"/>
      <c r="OEV8" s="61"/>
      <c r="OEW8" s="61"/>
      <c r="OEX8" s="61"/>
      <c r="OEY8" s="61"/>
      <c r="OEZ8" s="61"/>
      <c r="OFA8" s="61"/>
      <c r="OFB8" s="61"/>
      <c r="OFC8" s="61"/>
      <c r="OFD8" s="61"/>
      <c r="OFE8" s="61"/>
      <c r="OFF8" s="61"/>
      <c r="OFG8" s="61"/>
      <c r="OFH8" s="61"/>
      <c r="OFI8" s="61"/>
      <c r="OFJ8" s="61"/>
      <c r="OFK8" s="61"/>
      <c r="OFL8" s="61"/>
      <c r="OFM8" s="61"/>
      <c r="OFN8" s="61"/>
      <c r="OFO8" s="61"/>
      <c r="OFP8" s="61"/>
      <c r="OFQ8" s="61"/>
      <c r="OFR8" s="61"/>
      <c r="OFS8" s="61"/>
      <c r="OFT8" s="61"/>
      <c r="OFU8" s="61"/>
      <c r="OFV8" s="61"/>
      <c r="OFW8" s="61"/>
      <c r="OFX8" s="61"/>
      <c r="OFY8" s="61"/>
      <c r="OFZ8" s="61"/>
      <c r="OGA8" s="61"/>
      <c r="OGB8" s="61"/>
      <c r="OGC8" s="61"/>
      <c r="OGD8" s="61"/>
      <c r="OGE8" s="61"/>
      <c r="OGF8" s="61"/>
      <c r="OGG8" s="61"/>
      <c r="OGH8" s="61"/>
      <c r="OGI8" s="61"/>
      <c r="OGJ8" s="61"/>
      <c r="OGK8" s="61"/>
      <c r="OGL8" s="61"/>
      <c r="OGM8" s="61"/>
      <c r="OGN8" s="61"/>
      <c r="OGO8" s="61"/>
      <c r="OGP8" s="61"/>
      <c r="OGQ8" s="61"/>
      <c r="OGR8" s="61"/>
      <c r="OGS8" s="61"/>
      <c r="OGT8" s="61"/>
      <c r="OGU8" s="61"/>
      <c r="OGV8" s="61"/>
      <c r="OGW8" s="61"/>
      <c r="OGX8" s="61"/>
      <c r="OGY8" s="61"/>
      <c r="OGZ8" s="61"/>
      <c r="OHA8" s="61"/>
      <c r="OHB8" s="61"/>
      <c r="OHC8" s="61"/>
      <c r="OHD8" s="61"/>
      <c r="OHE8" s="61"/>
      <c r="OHF8" s="61"/>
      <c r="OHG8" s="61"/>
      <c r="OHH8" s="61"/>
      <c r="OHI8" s="61"/>
      <c r="OHJ8" s="61"/>
      <c r="OHK8" s="61"/>
      <c r="OHL8" s="61"/>
      <c r="OHM8" s="61"/>
      <c r="OHN8" s="61"/>
      <c r="OHO8" s="61"/>
      <c r="OHP8" s="61"/>
      <c r="OHQ8" s="61"/>
      <c r="OHR8" s="61"/>
      <c r="OHS8" s="61"/>
      <c r="OHT8" s="61"/>
      <c r="OHU8" s="61"/>
      <c r="OHV8" s="61"/>
      <c r="OHW8" s="61"/>
      <c r="OHX8" s="61"/>
      <c r="OHY8" s="61"/>
      <c r="OHZ8" s="61"/>
      <c r="OIA8" s="61"/>
      <c r="OIB8" s="61"/>
      <c r="OIC8" s="61"/>
      <c r="OID8" s="61"/>
      <c r="OIE8" s="61"/>
      <c r="OIF8" s="61"/>
      <c r="OIG8" s="61"/>
      <c r="OIH8" s="61"/>
      <c r="OII8" s="61"/>
      <c r="OIJ8" s="61"/>
      <c r="OIK8" s="61"/>
      <c r="OIL8" s="61"/>
      <c r="OIM8" s="61"/>
      <c r="OIN8" s="61"/>
      <c r="OIO8" s="61"/>
      <c r="OIP8" s="61"/>
      <c r="OIQ8" s="61"/>
      <c r="OIR8" s="61"/>
      <c r="OIS8" s="61"/>
      <c r="OIT8" s="61"/>
      <c r="OIU8" s="61"/>
      <c r="OIV8" s="61"/>
      <c r="OIW8" s="61"/>
      <c r="OIX8" s="61"/>
      <c r="OIY8" s="61"/>
      <c r="OIZ8" s="61"/>
      <c r="OJA8" s="61"/>
      <c r="OJB8" s="61"/>
      <c r="OJC8" s="61"/>
      <c r="OJD8" s="61"/>
      <c r="OJE8" s="61"/>
      <c r="OJF8" s="61"/>
      <c r="OJG8" s="61"/>
      <c r="OJH8" s="61"/>
      <c r="OJI8" s="61"/>
      <c r="OJJ8" s="61"/>
      <c r="OJK8" s="61"/>
      <c r="OJL8" s="61"/>
      <c r="OJM8" s="61"/>
      <c r="OJN8" s="61"/>
      <c r="OJO8" s="61"/>
      <c r="OJP8" s="61"/>
      <c r="OJQ8" s="61"/>
      <c r="OJR8" s="61"/>
      <c r="OJS8" s="61"/>
      <c r="OJT8" s="61"/>
      <c r="OJU8" s="61"/>
      <c r="OJV8" s="61"/>
      <c r="OJW8" s="61"/>
      <c r="OJX8" s="61"/>
      <c r="OJY8" s="61"/>
      <c r="OJZ8" s="61"/>
      <c r="OKA8" s="61"/>
      <c r="OKB8" s="61"/>
      <c r="OKC8" s="61"/>
      <c r="OKD8" s="61"/>
      <c r="OKE8" s="61"/>
      <c r="OKF8" s="61"/>
      <c r="OKG8" s="61"/>
      <c r="OKH8" s="61"/>
      <c r="OKI8" s="61"/>
      <c r="OKJ8" s="61"/>
      <c r="OKK8" s="61"/>
      <c r="OKL8" s="61"/>
      <c r="OKM8" s="61"/>
      <c r="OKN8" s="61"/>
      <c r="OKO8" s="61"/>
      <c r="OKP8" s="61"/>
      <c r="OKQ8" s="61"/>
      <c r="OKR8" s="61"/>
      <c r="OKS8" s="61"/>
      <c r="OKT8" s="61"/>
      <c r="OKU8" s="61"/>
      <c r="OKV8" s="61"/>
      <c r="OKW8" s="61"/>
      <c r="OKX8" s="61"/>
      <c r="OKY8" s="61"/>
      <c r="OKZ8" s="61"/>
      <c r="OLA8" s="61"/>
      <c r="OLB8" s="61"/>
      <c r="OLC8" s="61"/>
      <c r="OLD8" s="61"/>
      <c r="OLE8" s="61"/>
      <c r="OLF8" s="61"/>
      <c r="OLG8" s="61"/>
      <c r="OLH8" s="61"/>
      <c r="OLI8" s="61"/>
      <c r="OLJ8" s="61"/>
      <c r="OLK8" s="61"/>
      <c r="OLL8" s="61"/>
      <c r="OLM8" s="61"/>
      <c r="OLN8" s="61"/>
      <c r="OLO8" s="61"/>
      <c r="OLP8" s="61"/>
      <c r="OLQ8" s="61"/>
      <c r="OLR8" s="61"/>
      <c r="OLS8" s="61"/>
      <c r="OLT8" s="61"/>
      <c r="OLU8" s="61"/>
      <c r="OLV8" s="61"/>
      <c r="OLW8" s="61"/>
      <c r="OLX8" s="61"/>
      <c r="OLY8" s="61"/>
      <c r="OLZ8" s="61"/>
      <c r="OMA8" s="61"/>
      <c r="OMB8" s="61"/>
      <c r="OMC8" s="61"/>
      <c r="OMD8" s="61"/>
      <c r="OME8" s="61"/>
      <c r="OMF8" s="61"/>
      <c r="OMG8" s="61"/>
      <c r="OMH8" s="61"/>
      <c r="OMI8" s="61"/>
      <c r="OMJ8" s="61"/>
      <c r="OMK8" s="61"/>
      <c r="OML8" s="61"/>
      <c r="OMM8" s="61"/>
      <c r="OMN8" s="61"/>
      <c r="OMO8" s="61"/>
      <c r="OMP8" s="61"/>
      <c r="OMQ8" s="61"/>
      <c r="OMR8" s="61"/>
      <c r="OMS8" s="61"/>
      <c r="OMT8" s="61"/>
      <c r="OMU8" s="61"/>
      <c r="OMV8" s="61"/>
      <c r="OMW8" s="61"/>
      <c r="OMX8" s="61"/>
      <c r="OMY8" s="61"/>
      <c r="OMZ8" s="61"/>
      <c r="ONA8" s="61"/>
      <c r="ONB8" s="61"/>
      <c r="ONC8" s="61"/>
      <c r="OND8" s="61"/>
      <c r="ONE8" s="61"/>
      <c r="ONF8" s="61"/>
      <c r="ONG8" s="61"/>
      <c r="ONH8" s="61"/>
      <c r="ONI8" s="61"/>
      <c r="ONJ8" s="61"/>
      <c r="ONK8" s="61"/>
      <c r="ONL8" s="61"/>
      <c r="ONM8" s="61"/>
      <c r="ONN8" s="61"/>
      <c r="ONO8" s="61"/>
      <c r="ONP8" s="61"/>
      <c r="ONQ8" s="61"/>
      <c r="ONR8" s="61"/>
      <c r="ONS8" s="61"/>
      <c r="ONT8" s="61"/>
      <c r="ONU8" s="61"/>
      <c r="ONV8" s="61"/>
      <c r="ONW8" s="61"/>
      <c r="ONX8" s="61"/>
      <c r="ONY8" s="61"/>
      <c r="ONZ8" s="61"/>
      <c r="OOA8" s="61"/>
      <c r="OOB8" s="61"/>
      <c r="OOC8" s="61"/>
      <c r="OOD8" s="61"/>
      <c r="OOE8" s="61"/>
      <c r="OOF8" s="61"/>
      <c r="OOG8" s="61"/>
      <c r="OOH8" s="61"/>
      <c r="OOI8" s="61"/>
      <c r="OOJ8" s="61"/>
      <c r="OOK8" s="61"/>
      <c r="OOL8" s="61"/>
      <c r="OOM8" s="61"/>
      <c r="OON8" s="61"/>
      <c r="OOO8" s="61"/>
      <c r="OOP8" s="61"/>
      <c r="OOQ8" s="61"/>
      <c r="OOR8" s="61"/>
      <c r="OOS8" s="61"/>
      <c r="OOT8" s="61"/>
      <c r="OOU8" s="61"/>
      <c r="OOV8" s="61"/>
      <c r="OOW8" s="61"/>
      <c r="OOX8" s="61"/>
      <c r="OOY8" s="61"/>
      <c r="OOZ8" s="61"/>
      <c r="OPA8" s="61"/>
      <c r="OPB8" s="61"/>
      <c r="OPC8" s="61"/>
      <c r="OPD8" s="61"/>
      <c r="OPE8" s="61"/>
      <c r="OPF8" s="61"/>
      <c r="OPG8" s="61"/>
      <c r="OPH8" s="61"/>
      <c r="OPI8" s="61"/>
      <c r="OPJ8" s="61"/>
      <c r="OPK8" s="61"/>
      <c r="OPL8" s="61"/>
      <c r="OPM8" s="61"/>
      <c r="OPN8" s="61"/>
      <c r="OPO8" s="61"/>
      <c r="OPP8" s="61"/>
      <c r="OPQ8" s="61"/>
      <c r="OPR8" s="61"/>
      <c r="OPS8" s="61"/>
      <c r="OPT8" s="61"/>
      <c r="OPU8" s="61"/>
      <c r="OPV8" s="61"/>
      <c r="OPW8" s="61"/>
      <c r="OPX8" s="61"/>
      <c r="OPY8" s="61"/>
      <c r="OPZ8" s="61"/>
      <c r="OQA8" s="61"/>
      <c r="OQB8" s="61"/>
      <c r="OQC8" s="61"/>
      <c r="OQD8" s="61"/>
      <c r="OQE8" s="61"/>
      <c r="OQF8" s="61"/>
      <c r="OQG8" s="61"/>
      <c r="OQH8" s="61"/>
      <c r="OQI8" s="61"/>
      <c r="OQJ8" s="61"/>
      <c r="OQK8" s="61"/>
      <c r="OQL8" s="61"/>
      <c r="OQM8" s="61"/>
      <c r="OQN8" s="61"/>
      <c r="OQO8" s="61"/>
      <c r="OQP8" s="61"/>
      <c r="OQQ8" s="61"/>
      <c r="OQR8" s="61"/>
      <c r="OQS8" s="61"/>
      <c r="OQT8" s="61"/>
      <c r="OQU8" s="61"/>
      <c r="OQV8" s="61"/>
      <c r="OQW8" s="61"/>
      <c r="OQX8" s="61"/>
      <c r="OQY8" s="61"/>
      <c r="OQZ8" s="61"/>
      <c r="ORA8" s="61"/>
      <c r="ORB8" s="61"/>
      <c r="ORC8" s="61"/>
      <c r="ORD8" s="61"/>
      <c r="ORE8" s="61"/>
      <c r="ORF8" s="61"/>
      <c r="ORG8" s="61"/>
      <c r="ORH8" s="61"/>
      <c r="ORI8" s="61"/>
      <c r="ORJ8" s="61"/>
      <c r="ORK8" s="61"/>
      <c r="ORL8" s="61"/>
      <c r="ORM8" s="61"/>
      <c r="ORN8" s="61"/>
      <c r="ORO8" s="61"/>
      <c r="ORP8" s="61"/>
      <c r="ORQ8" s="61"/>
      <c r="ORR8" s="61"/>
      <c r="ORS8" s="61"/>
      <c r="ORT8" s="61"/>
      <c r="ORU8" s="61"/>
      <c r="ORV8" s="61"/>
      <c r="ORW8" s="61"/>
      <c r="ORX8" s="61"/>
      <c r="ORY8" s="61"/>
      <c r="ORZ8" s="61"/>
      <c r="OSA8" s="61"/>
      <c r="OSB8" s="61"/>
      <c r="OSC8" s="61"/>
      <c r="OSD8" s="61"/>
      <c r="OSE8" s="61"/>
      <c r="OSF8" s="61"/>
      <c r="OSG8" s="61"/>
      <c r="OSH8" s="61"/>
      <c r="OSI8" s="61"/>
      <c r="OSJ8" s="61"/>
      <c r="OSK8" s="61"/>
      <c r="OSL8" s="61"/>
      <c r="OSM8" s="61"/>
      <c r="OSN8" s="61"/>
      <c r="OSO8" s="61"/>
      <c r="OSP8" s="61"/>
      <c r="OSQ8" s="61"/>
      <c r="OSR8" s="61"/>
      <c r="OSS8" s="61"/>
      <c r="OST8" s="61"/>
      <c r="OSU8" s="61"/>
      <c r="OSV8" s="61"/>
      <c r="OSW8" s="61"/>
      <c r="OSX8" s="61"/>
      <c r="OSY8" s="61"/>
      <c r="OSZ8" s="61"/>
      <c r="OTA8" s="61"/>
      <c r="OTB8" s="61"/>
      <c r="OTC8" s="61"/>
      <c r="OTD8" s="61"/>
      <c r="OTE8" s="61"/>
      <c r="OTF8" s="61"/>
      <c r="OTG8" s="61"/>
      <c r="OTH8" s="61"/>
      <c r="OTI8" s="61"/>
      <c r="OTJ8" s="61"/>
      <c r="OTK8" s="61"/>
      <c r="OTL8" s="61"/>
      <c r="OTM8" s="61"/>
      <c r="OTN8" s="61"/>
      <c r="OTO8" s="61"/>
      <c r="OTP8" s="61"/>
      <c r="OTQ8" s="61"/>
      <c r="OTR8" s="61"/>
      <c r="OTS8" s="61"/>
      <c r="OTT8" s="61"/>
      <c r="OTU8" s="61"/>
      <c r="OTV8" s="61"/>
      <c r="OTW8" s="61"/>
      <c r="OTX8" s="61"/>
      <c r="OTY8" s="61"/>
      <c r="OTZ8" s="61"/>
      <c r="OUA8" s="61"/>
      <c r="OUB8" s="61"/>
      <c r="OUC8" s="61"/>
      <c r="OUD8" s="61"/>
      <c r="OUE8" s="61"/>
      <c r="OUF8" s="61"/>
      <c r="OUG8" s="61"/>
      <c r="OUH8" s="61"/>
      <c r="OUI8" s="61"/>
      <c r="OUJ8" s="61"/>
      <c r="OUK8" s="61"/>
      <c r="OUL8" s="61"/>
      <c r="OUM8" s="61"/>
      <c r="OUN8" s="61"/>
      <c r="OUO8" s="61"/>
      <c r="OUP8" s="61"/>
      <c r="OUQ8" s="61"/>
      <c r="OUR8" s="61"/>
      <c r="OUS8" s="61"/>
      <c r="OUT8" s="61"/>
      <c r="OUU8" s="61"/>
      <c r="OUV8" s="61"/>
      <c r="OUW8" s="61"/>
      <c r="OUX8" s="61"/>
      <c r="OUY8" s="61"/>
      <c r="OUZ8" s="61"/>
      <c r="OVA8" s="61"/>
      <c r="OVB8" s="61"/>
      <c r="OVC8" s="61"/>
      <c r="OVD8" s="61"/>
      <c r="OVE8" s="61"/>
      <c r="OVF8" s="61"/>
      <c r="OVG8" s="61"/>
      <c r="OVH8" s="61"/>
      <c r="OVI8" s="61"/>
      <c r="OVJ8" s="61"/>
      <c r="OVK8" s="61"/>
      <c r="OVL8" s="61"/>
      <c r="OVM8" s="61"/>
      <c r="OVN8" s="61"/>
      <c r="OVO8" s="61"/>
      <c r="OVP8" s="61"/>
      <c r="OVQ8" s="61"/>
      <c r="OVR8" s="61"/>
      <c r="OVS8" s="61"/>
      <c r="OVT8" s="61"/>
      <c r="OVU8" s="61"/>
      <c r="OVV8" s="61"/>
      <c r="OVW8" s="61"/>
      <c r="OVX8" s="61"/>
      <c r="OVY8" s="61"/>
      <c r="OVZ8" s="61"/>
      <c r="OWA8" s="61"/>
      <c r="OWB8" s="61"/>
      <c r="OWC8" s="61"/>
      <c r="OWD8" s="61"/>
      <c r="OWE8" s="61"/>
      <c r="OWF8" s="61"/>
      <c r="OWG8" s="61"/>
      <c r="OWH8" s="61"/>
      <c r="OWI8" s="61"/>
      <c r="OWJ8" s="61"/>
      <c r="OWK8" s="61"/>
      <c r="OWL8" s="61"/>
      <c r="OWM8" s="61"/>
      <c r="OWN8" s="61"/>
      <c r="OWO8" s="61"/>
      <c r="OWP8" s="61"/>
      <c r="OWQ8" s="61"/>
      <c r="OWR8" s="61"/>
      <c r="OWS8" s="61"/>
      <c r="OWT8" s="61"/>
      <c r="OWU8" s="61"/>
      <c r="OWV8" s="61"/>
      <c r="OWW8" s="61"/>
      <c r="OWX8" s="61"/>
      <c r="OWY8" s="61"/>
      <c r="OWZ8" s="61"/>
      <c r="OXA8" s="61"/>
      <c r="OXB8" s="61"/>
      <c r="OXC8" s="61"/>
      <c r="OXD8" s="61"/>
      <c r="OXE8" s="61"/>
      <c r="OXF8" s="61"/>
      <c r="OXG8" s="61"/>
      <c r="OXH8" s="61"/>
      <c r="OXI8" s="61"/>
      <c r="OXJ8" s="61"/>
      <c r="OXK8" s="61"/>
      <c r="OXL8" s="61"/>
      <c r="OXM8" s="61"/>
      <c r="OXN8" s="61"/>
      <c r="OXO8" s="61"/>
      <c r="OXP8" s="61"/>
      <c r="OXQ8" s="61"/>
      <c r="OXR8" s="61"/>
      <c r="OXS8" s="61"/>
      <c r="OXT8" s="61"/>
      <c r="OXU8" s="61"/>
      <c r="OXV8" s="61"/>
      <c r="OXW8" s="61"/>
      <c r="OXX8" s="61"/>
      <c r="OXY8" s="61"/>
      <c r="OXZ8" s="61"/>
      <c r="OYA8" s="61"/>
      <c r="OYB8" s="61"/>
      <c r="OYC8" s="61"/>
      <c r="OYD8" s="61"/>
      <c r="OYE8" s="61"/>
      <c r="OYF8" s="61"/>
      <c r="OYG8" s="61"/>
      <c r="OYH8" s="61"/>
      <c r="OYI8" s="61"/>
      <c r="OYJ8" s="61"/>
      <c r="OYK8" s="61"/>
      <c r="OYL8" s="61"/>
      <c r="OYM8" s="61"/>
      <c r="OYN8" s="61"/>
      <c r="OYO8" s="61"/>
      <c r="OYP8" s="61"/>
      <c r="OYQ8" s="61"/>
      <c r="OYR8" s="61"/>
      <c r="OYS8" s="61"/>
      <c r="OYT8" s="61"/>
      <c r="OYU8" s="61"/>
      <c r="OYV8" s="61"/>
      <c r="OYW8" s="61"/>
      <c r="OYX8" s="61"/>
      <c r="OYY8" s="61"/>
      <c r="OYZ8" s="61"/>
      <c r="OZA8" s="61"/>
      <c r="OZB8" s="61"/>
      <c r="OZC8" s="61"/>
      <c r="OZD8" s="61"/>
      <c r="OZE8" s="61"/>
      <c r="OZF8" s="61"/>
      <c r="OZG8" s="61"/>
      <c r="OZH8" s="61"/>
      <c r="OZI8" s="61"/>
      <c r="OZJ8" s="61"/>
      <c r="OZK8" s="61"/>
      <c r="OZL8" s="61"/>
      <c r="OZM8" s="61"/>
      <c r="OZN8" s="61"/>
      <c r="OZO8" s="61"/>
      <c r="OZP8" s="61"/>
      <c r="OZQ8" s="61"/>
      <c r="OZR8" s="61"/>
      <c r="OZS8" s="61"/>
      <c r="OZT8" s="61"/>
      <c r="OZU8" s="61"/>
      <c r="OZV8" s="61"/>
      <c r="OZW8" s="61"/>
      <c r="OZX8" s="61"/>
      <c r="OZY8" s="61"/>
      <c r="OZZ8" s="61"/>
      <c r="PAA8" s="61"/>
      <c r="PAB8" s="61"/>
      <c r="PAC8" s="61"/>
      <c r="PAD8" s="61"/>
      <c r="PAE8" s="61"/>
      <c r="PAF8" s="61"/>
      <c r="PAG8" s="61"/>
      <c r="PAH8" s="61"/>
      <c r="PAI8" s="61"/>
      <c r="PAJ8" s="61"/>
      <c r="PAK8" s="61"/>
      <c r="PAL8" s="61"/>
      <c r="PAM8" s="61"/>
      <c r="PAN8" s="61"/>
      <c r="PAO8" s="61"/>
      <c r="PAP8" s="61"/>
      <c r="PAQ8" s="61"/>
      <c r="PAR8" s="61"/>
      <c r="PAS8" s="61"/>
      <c r="PAT8" s="61"/>
      <c r="PAU8" s="61"/>
      <c r="PAV8" s="61"/>
      <c r="PAW8" s="61"/>
      <c r="PAX8" s="61"/>
      <c r="PAY8" s="61"/>
      <c r="PAZ8" s="61"/>
      <c r="PBA8" s="61"/>
      <c r="PBB8" s="61"/>
      <c r="PBC8" s="61"/>
      <c r="PBD8" s="61"/>
      <c r="PBE8" s="61"/>
      <c r="PBF8" s="61"/>
      <c r="PBG8" s="61"/>
      <c r="PBH8" s="61"/>
      <c r="PBI8" s="61"/>
      <c r="PBJ8" s="61"/>
      <c r="PBK8" s="61"/>
      <c r="PBL8" s="61"/>
      <c r="PBM8" s="61"/>
      <c r="PBN8" s="61"/>
      <c r="PBO8" s="61"/>
      <c r="PBP8" s="61"/>
      <c r="PBQ8" s="61"/>
      <c r="PBR8" s="61"/>
      <c r="PBS8" s="61"/>
      <c r="PBT8" s="61"/>
      <c r="PBU8" s="61"/>
      <c r="PBV8" s="61"/>
      <c r="PBW8" s="61"/>
      <c r="PBX8" s="61"/>
      <c r="PBY8" s="61"/>
      <c r="PBZ8" s="61"/>
      <c r="PCA8" s="61"/>
      <c r="PCB8" s="61"/>
      <c r="PCC8" s="61"/>
      <c r="PCD8" s="61"/>
      <c r="PCE8" s="61"/>
      <c r="PCF8" s="61"/>
      <c r="PCG8" s="61"/>
      <c r="PCH8" s="61"/>
      <c r="PCI8" s="61"/>
      <c r="PCJ8" s="61"/>
      <c r="PCK8" s="61"/>
      <c r="PCL8" s="61"/>
      <c r="PCM8" s="61"/>
      <c r="PCN8" s="61"/>
      <c r="PCO8" s="61"/>
      <c r="PCP8" s="61"/>
      <c r="PCQ8" s="61"/>
      <c r="PCR8" s="61"/>
      <c r="PCS8" s="61"/>
      <c r="PCT8" s="61"/>
      <c r="PCU8" s="61"/>
      <c r="PCV8" s="61"/>
      <c r="PCW8" s="61"/>
      <c r="PCX8" s="61"/>
      <c r="PCY8" s="61"/>
      <c r="PCZ8" s="61"/>
      <c r="PDA8" s="61"/>
      <c r="PDB8" s="61"/>
      <c r="PDC8" s="61"/>
      <c r="PDD8" s="61"/>
      <c r="PDE8" s="61"/>
      <c r="PDF8" s="61"/>
      <c r="PDG8" s="61"/>
      <c r="PDH8" s="61"/>
      <c r="PDI8" s="61"/>
      <c r="PDJ8" s="61"/>
      <c r="PDK8" s="61"/>
      <c r="PDL8" s="61"/>
      <c r="PDM8" s="61"/>
      <c r="PDN8" s="61"/>
      <c r="PDO8" s="61"/>
      <c r="PDP8" s="61"/>
      <c r="PDQ8" s="61"/>
      <c r="PDR8" s="61"/>
      <c r="PDS8" s="61"/>
      <c r="PDT8" s="61"/>
      <c r="PDU8" s="61"/>
      <c r="PDV8" s="61"/>
      <c r="PDW8" s="61"/>
      <c r="PDX8" s="61"/>
      <c r="PDY8" s="61"/>
      <c r="PDZ8" s="61"/>
      <c r="PEA8" s="61"/>
      <c r="PEB8" s="61"/>
      <c r="PEC8" s="61"/>
      <c r="PED8" s="61"/>
      <c r="PEE8" s="61"/>
      <c r="PEF8" s="61"/>
      <c r="PEG8" s="61"/>
      <c r="PEH8" s="61"/>
      <c r="PEI8" s="61"/>
      <c r="PEJ8" s="61"/>
      <c r="PEK8" s="61"/>
      <c r="PEL8" s="61"/>
      <c r="PEM8" s="61"/>
      <c r="PEN8" s="61"/>
      <c r="PEO8" s="61"/>
      <c r="PEP8" s="61"/>
      <c r="PEQ8" s="61"/>
      <c r="PER8" s="61"/>
      <c r="PES8" s="61"/>
      <c r="PET8" s="61"/>
      <c r="PEU8" s="61"/>
      <c r="PEV8" s="61"/>
      <c r="PEW8" s="61"/>
      <c r="PEX8" s="61"/>
      <c r="PEY8" s="61"/>
      <c r="PEZ8" s="61"/>
      <c r="PFA8" s="61"/>
      <c r="PFB8" s="61"/>
      <c r="PFC8" s="61"/>
      <c r="PFD8" s="61"/>
      <c r="PFE8" s="61"/>
      <c r="PFF8" s="61"/>
      <c r="PFG8" s="61"/>
      <c r="PFH8" s="61"/>
      <c r="PFI8" s="61"/>
      <c r="PFJ8" s="61"/>
      <c r="PFK8" s="61"/>
      <c r="PFL8" s="61"/>
      <c r="PFM8" s="61"/>
      <c r="PFN8" s="61"/>
      <c r="PFO8" s="61"/>
      <c r="PFP8" s="61"/>
      <c r="PFQ8" s="61"/>
      <c r="PFR8" s="61"/>
      <c r="PFS8" s="61"/>
      <c r="PFT8" s="61"/>
      <c r="PFU8" s="61"/>
      <c r="PFV8" s="61"/>
      <c r="PFW8" s="61"/>
      <c r="PFX8" s="61"/>
      <c r="PFY8" s="61"/>
      <c r="PFZ8" s="61"/>
      <c r="PGA8" s="61"/>
      <c r="PGB8" s="61"/>
      <c r="PGC8" s="61"/>
      <c r="PGD8" s="61"/>
      <c r="PGE8" s="61"/>
      <c r="PGF8" s="61"/>
      <c r="PGG8" s="61"/>
      <c r="PGH8" s="61"/>
      <c r="PGI8" s="61"/>
      <c r="PGJ8" s="61"/>
      <c r="PGK8" s="61"/>
      <c r="PGL8" s="61"/>
      <c r="PGM8" s="61"/>
      <c r="PGN8" s="61"/>
      <c r="PGO8" s="61"/>
      <c r="PGP8" s="61"/>
      <c r="PGQ8" s="61"/>
      <c r="PGR8" s="61"/>
      <c r="PGS8" s="61"/>
      <c r="PGT8" s="61"/>
      <c r="PGU8" s="61"/>
      <c r="PGV8" s="61"/>
      <c r="PGW8" s="61"/>
      <c r="PGX8" s="61"/>
      <c r="PGY8" s="61"/>
      <c r="PGZ8" s="61"/>
      <c r="PHA8" s="61"/>
      <c r="PHB8" s="61"/>
      <c r="PHC8" s="61"/>
      <c r="PHD8" s="61"/>
      <c r="PHE8" s="61"/>
      <c r="PHF8" s="61"/>
      <c r="PHG8" s="61"/>
      <c r="PHH8" s="61"/>
      <c r="PHI8" s="61"/>
      <c r="PHJ8" s="61"/>
      <c r="PHK8" s="61"/>
      <c r="PHL8" s="61"/>
      <c r="PHM8" s="61"/>
      <c r="PHN8" s="61"/>
      <c r="PHO8" s="61"/>
      <c r="PHP8" s="61"/>
      <c r="PHQ8" s="61"/>
      <c r="PHR8" s="61"/>
      <c r="PHS8" s="61"/>
      <c r="PHT8" s="61"/>
      <c r="PHU8" s="61"/>
      <c r="PHV8" s="61"/>
      <c r="PHW8" s="61"/>
      <c r="PHX8" s="61"/>
      <c r="PHY8" s="61"/>
      <c r="PHZ8" s="61"/>
      <c r="PIA8" s="61"/>
      <c r="PIB8" s="61"/>
      <c r="PIC8" s="61"/>
      <c r="PID8" s="61"/>
      <c r="PIE8" s="61"/>
      <c r="PIF8" s="61"/>
      <c r="PIG8" s="61"/>
      <c r="PIH8" s="61"/>
      <c r="PII8" s="61"/>
      <c r="PIJ8" s="61"/>
      <c r="PIK8" s="61"/>
      <c r="PIL8" s="61"/>
      <c r="PIM8" s="61"/>
      <c r="PIN8" s="61"/>
      <c r="PIO8" s="61"/>
      <c r="PIP8" s="61"/>
      <c r="PIQ8" s="61"/>
      <c r="PIR8" s="61"/>
      <c r="PIS8" s="61"/>
      <c r="PIT8" s="61"/>
      <c r="PIU8" s="61"/>
      <c r="PIV8" s="61"/>
      <c r="PIW8" s="61"/>
      <c r="PIX8" s="61"/>
      <c r="PIY8" s="61"/>
      <c r="PIZ8" s="61"/>
      <c r="PJA8" s="61"/>
      <c r="PJB8" s="61"/>
      <c r="PJC8" s="61"/>
      <c r="PJD8" s="61"/>
      <c r="PJE8" s="61"/>
      <c r="PJF8" s="61"/>
      <c r="PJG8" s="61"/>
      <c r="PJH8" s="61"/>
      <c r="PJI8" s="61"/>
      <c r="PJJ8" s="61"/>
      <c r="PJK8" s="61"/>
      <c r="PJL8" s="61"/>
      <c r="PJM8" s="61"/>
      <c r="PJN8" s="61"/>
      <c r="PJO8" s="61"/>
      <c r="PJP8" s="61"/>
      <c r="PJQ8" s="61"/>
      <c r="PJR8" s="61"/>
      <c r="PJS8" s="61"/>
      <c r="PJT8" s="61"/>
      <c r="PJU8" s="61"/>
      <c r="PJV8" s="61"/>
      <c r="PJW8" s="61"/>
      <c r="PJX8" s="61"/>
      <c r="PJY8" s="61"/>
      <c r="PJZ8" s="61"/>
      <c r="PKA8" s="61"/>
      <c r="PKB8" s="61"/>
      <c r="PKC8" s="61"/>
      <c r="PKD8" s="61"/>
      <c r="PKE8" s="61"/>
      <c r="PKF8" s="61"/>
      <c r="PKG8" s="61"/>
      <c r="PKH8" s="61"/>
      <c r="PKI8" s="61"/>
      <c r="PKJ8" s="61"/>
      <c r="PKK8" s="61"/>
      <c r="PKL8" s="61"/>
      <c r="PKM8" s="61"/>
      <c r="PKN8" s="61"/>
      <c r="PKO8" s="61"/>
      <c r="PKP8" s="61"/>
      <c r="PKQ8" s="61"/>
      <c r="PKR8" s="61"/>
      <c r="PKS8" s="61"/>
      <c r="PKT8" s="61"/>
      <c r="PKU8" s="61"/>
      <c r="PKV8" s="61"/>
      <c r="PKW8" s="61"/>
      <c r="PKX8" s="61"/>
      <c r="PKY8" s="61"/>
      <c r="PKZ8" s="61"/>
      <c r="PLA8" s="61"/>
      <c r="PLB8" s="61"/>
      <c r="PLC8" s="61"/>
      <c r="PLD8" s="61"/>
      <c r="PLE8" s="61"/>
      <c r="PLF8" s="61"/>
      <c r="PLG8" s="61"/>
      <c r="PLH8" s="61"/>
      <c r="PLI8" s="61"/>
      <c r="PLJ8" s="61"/>
      <c r="PLK8" s="61"/>
      <c r="PLL8" s="61"/>
      <c r="PLM8" s="61"/>
      <c r="PLN8" s="61"/>
      <c r="PLO8" s="61"/>
      <c r="PLP8" s="61"/>
      <c r="PLQ8" s="61"/>
      <c r="PLR8" s="61"/>
      <c r="PLS8" s="61"/>
      <c r="PLT8" s="61"/>
      <c r="PLU8" s="61"/>
      <c r="PLV8" s="61"/>
      <c r="PLW8" s="61"/>
      <c r="PLX8" s="61"/>
      <c r="PLY8" s="61"/>
      <c r="PLZ8" s="61"/>
      <c r="PMA8" s="61"/>
      <c r="PMB8" s="61"/>
      <c r="PMC8" s="61"/>
      <c r="PMD8" s="61"/>
      <c r="PME8" s="61"/>
      <c r="PMF8" s="61"/>
      <c r="PMG8" s="61"/>
      <c r="PMH8" s="61"/>
      <c r="PMI8" s="61"/>
      <c r="PMJ8" s="61"/>
      <c r="PMK8" s="61"/>
      <c r="PML8" s="61"/>
      <c r="PMM8" s="61"/>
      <c r="PMN8" s="61"/>
      <c r="PMO8" s="61"/>
      <c r="PMP8" s="61"/>
      <c r="PMQ8" s="61"/>
      <c r="PMR8" s="61"/>
      <c r="PMS8" s="61"/>
      <c r="PMT8" s="61"/>
      <c r="PMU8" s="61"/>
      <c r="PMV8" s="61"/>
      <c r="PMW8" s="61"/>
      <c r="PMX8" s="61"/>
      <c r="PMY8" s="61"/>
      <c r="PMZ8" s="61"/>
      <c r="PNA8" s="61"/>
      <c r="PNB8" s="61"/>
      <c r="PNC8" s="61"/>
      <c r="PND8" s="61"/>
      <c r="PNE8" s="61"/>
      <c r="PNF8" s="61"/>
      <c r="PNG8" s="61"/>
      <c r="PNH8" s="61"/>
      <c r="PNI8" s="61"/>
      <c r="PNJ8" s="61"/>
      <c r="PNK8" s="61"/>
      <c r="PNL8" s="61"/>
      <c r="PNM8" s="61"/>
      <c r="PNN8" s="61"/>
      <c r="PNO8" s="61"/>
      <c r="PNP8" s="61"/>
      <c r="PNQ8" s="61"/>
      <c r="PNR8" s="61"/>
      <c r="PNS8" s="61"/>
      <c r="PNT8" s="61"/>
      <c r="PNU8" s="61"/>
      <c r="PNV8" s="61"/>
      <c r="PNW8" s="61"/>
      <c r="PNX8" s="61"/>
      <c r="PNY8" s="61"/>
      <c r="PNZ8" s="61"/>
      <c r="POA8" s="61"/>
      <c r="POB8" s="61"/>
      <c r="POC8" s="61"/>
      <c r="POD8" s="61"/>
      <c r="POE8" s="61"/>
      <c r="POF8" s="61"/>
      <c r="POG8" s="61"/>
      <c r="POH8" s="61"/>
      <c r="POI8" s="61"/>
      <c r="POJ8" s="61"/>
      <c r="POK8" s="61"/>
      <c r="POL8" s="61"/>
      <c r="POM8" s="61"/>
      <c r="PON8" s="61"/>
      <c r="POO8" s="61"/>
      <c r="POP8" s="61"/>
      <c r="POQ8" s="61"/>
      <c r="POR8" s="61"/>
      <c r="POS8" s="61"/>
      <c r="POT8" s="61"/>
      <c r="POU8" s="61"/>
      <c r="POV8" s="61"/>
      <c r="POW8" s="61"/>
      <c r="POX8" s="61"/>
      <c r="POY8" s="61"/>
      <c r="POZ8" s="61"/>
      <c r="PPA8" s="61"/>
      <c r="PPB8" s="61"/>
      <c r="PPC8" s="61"/>
      <c r="PPD8" s="61"/>
      <c r="PPE8" s="61"/>
      <c r="PPF8" s="61"/>
      <c r="PPG8" s="61"/>
      <c r="PPH8" s="61"/>
      <c r="PPI8" s="61"/>
      <c r="PPJ8" s="61"/>
      <c r="PPK8" s="61"/>
      <c r="PPL8" s="61"/>
      <c r="PPM8" s="61"/>
      <c r="PPN8" s="61"/>
      <c r="PPO8" s="61"/>
      <c r="PPP8" s="61"/>
      <c r="PPQ8" s="61"/>
      <c r="PPR8" s="61"/>
      <c r="PPS8" s="61"/>
      <c r="PPT8" s="61"/>
      <c r="PPU8" s="61"/>
      <c r="PPV8" s="61"/>
      <c r="PPW8" s="61"/>
      <c r="PPX8" s="61"/>
      <c r="PPY8" s="61"/>
      <c r="PPZ8" s="61"/>
      <c r="PQA8" s="61"/>
      <c r="PQB8" s="61"/>
      <c r="PQC8" s="61"/>
      <c r="PQD8" s="61"/>
      <c r="PQE8" s="61"/>
      <c r="PQF8" s="61"/>
      <c r="PQG8" s="61"/>
      <c r="PQH8" s="61"/>
      <c r="PQI8" s="61"/>
      <c r="PQJ8" s="61"/>
      <c r="PQK8" s="61"/>
      <c r="PQL8" s="61"/>
      <c r="PQM8" s="61"/>
      <c r="PQN8" s="61"/>
      <c r="PQO8" s="61"/>
      <c r="PQP8" s="61"/>
      <c r="PQQ8" s="61"/>
      <c r="PQR8" s="61"/>
      <c r="PQS8" s="61"/>
      <c r="PQT8" s="61"/>
      <c r="PQU8" s="61"/>
      <c r="PQV8" s="61"/>
      <c r="PQW8" s="61"/>
      <c r="PQX8" s="61"/>
      <c r="PQY8" s="61"/>
      <c r="PQZ8" s="61"/>
      <c r="PRA8" s="61"/>
      <c r="PRB8" s="61"/>
      <c r="PRC8" s="61"/>
      <c r="PRD8" s="61"/>
      <c r="PRE8" s="61"/>
      <c r="PRF8" s="61"/>
      <c r="PRG8" s="61"/>
      <c r="PRH8" s="61"/>
      <c r="PRI8" s="61"/>
      <c r="PRJ8" s="61"/>
      <c r="PRK8" s="61"/>
      <c r="PRL8" s="61"/>
      <c r="PRM8" s="61"/>
      <c r="PRN8" s="61"/>
      <c r="PRO8" s="61"/>
      <c r="PRP8" s="61"/>
      <c r="PRQ8" s="61"/>
      <c r="PRR8" s="61"/>
      <c r="PRS8" s="61"/>
      <c r="PRT8" s="61"/>
      <c r="PRU8" s="61"/>
      <c r="PRV8" s="61"/>
      <c r="PRW8" s="61"/>
      <c r="PRX8" s="61"/>
      <c r="PRY8" s="61"/>
      <c r="PRZ8" s="61"/>
      <c r="PSA8" s="61"/>
      <c r="PSB8" s="61"/>
      <c r="PSC8" s="61"/>
      <c r="PSD8" s="61"/>
      <c r="PSE8" s="61"/>
      <c r="PSF8" s="61"/>
      <c r="PSG8" s="61"/>
      <c r="PSH8" s="61"/>
      <c r="PSI8" s="61"/>
      <c r="PSJ8" s="61"/>
      <c r="PSK8" s="61"/>
      <c r="PSL8" s="61"/>
      <c r="PSM8" s="61"/>
      <c r="PSN8" s="61"/>
      <c r="PSO8" s="61"/>
      <c r="PSP8" s="61"/>
      <c r="PSQ8" s="61"/>
      <c r="PSR8" s="61"/>
      <c r="PSS8" s="61"/>
      <c r="PST8" s="61"/>
      <c r="PSU8" s="61"/>
      <c r="PSV8" s="61"/>
      <c r="PSW8" s="61"/>
      <c r="PSX8" s="61"/>
      <c r="PSY8" s="61"/>
      <c r="PSZ8" s="61"/>
      <c r="PTA8" s="61"/>
      <c r="PTB8" s="61"/>
      <c r="PTC8" s="61"/>
      <c r="PTD8" s="61"/>
      <c r="PTE8" s="61"/>
      <c r="PTF8" s="61"/>
      <c r="PTG8" s="61"/>
      <c r="PTH8" s="61"/>
      <c r="PTI8" s="61"/>
      <c r="PTJ8" s="61"/>
      <c r="PTK8" s="61"/>
      <c r="PTL8" s="61"/>
      <c r="PTM8" s="61"/>
      <c r="PTN8" s="61"/>
      <c r="PTO8" s="61"/>
      <c r="PTP8" s="61"/>
      <c r="PTQ8" s="61"/>
      <c r="PTR8" s="61"/>
      <c r="PTS8" s="61"/>
      <c r="PTT8" s="61"/>
      <c r="PTU8" s="61"/>
      <c r="PTV8" s="61"/>
      <c r="PTW8" s="61"/>
      <c r="PTX8" s="61"/>
      <c r="PTY8" s="61"/>
      <c r="PTZ8" s="61"/>
      <c r="PUA8" s="61"/>
      <c r="PUB8" s="61"/>
      <c r="PUC8" s="61"/>
      <c r="PUD8" s="61"/>
      <c r="PUE8" s="61"/>
      <c r="PUF8" s="61"/>
      <c r="PUG8" s="61"/>
      <c r="PUH8" s="61"/>
      <c r="PUI8" s="61"/>
      <c r="PUJ8" s="61"/>
      <c r="PUK8" s="61"/>
      <c r="PUL8" s="61"/>
      <c r="PUM8" s="61"/>
      <c r="PUN8" s="61"/>
      <c r="PUO8" s="61"/>
      <c r="PUP8" s="61"/>
      <c r="PUQ8" s="61"/>
      <c r="PUR8" s="61"/>
      <c r="PUS8" s="61"/>
      <c r="PUT8" s="61"/>
      <c r="PUU8" s="61"/>
      <c r="PUV8" s="61"/>
      <c r="PUW8" s="61"/>
      <c r="PUX8" s="61"/>
      <c r="PUY8" s="61"/>
      <c r="PUZ8" s="61"/>
      <c r="PVA8" s="61"/>
      <c r="PVB8" s="61"/>
      <c r="PVC8" s="61"/>
      <c r="PVD8" s="61"/>
      <c r="PVE8" s="61"/>
      <c r="PVF8" s="61"/>
      <c r="PVG8" s="61"/>
      <c r="PVH8" s="61"/>
      <c r="PVI8" s="61"/>
      <c r="PVJ8" s="61"/>
      <c r="PVK8" s="61"/>
      <c r="PVL8" s="61"/>
      <c r="PVM8" s="61"/>
      <c r="PVN8" s="61"/>
      <c r="PVO8" s="61"/>
      <c r="PVP8" s="61"/>
      <c r="PVQ8" s="61"/>
      <c r="PVR8" s="61"/>
      <c r="PVS8" s="61"/>
      <c r="PVT8" s="61"/>
      <c r="PVU8" s="61"/>
      <c r="PVV8" s="61"/>
      <c r="PVW8" s="61"/>
      <c r="PVX8" s="61"/>
      <c r="PVY8" s="61"/>
      <c r="PVZ8" s="61"/>
      <c r="PWA8" s="61"/>
      <c r="PWB8" s="61"/>
      <c r="PWC8" s="61"/>
      <c r="PWD8" s="61"/>
      <c r="PWE8" s="61"/>
      <c r="PWF8" s="61"/>
      <c r="PWG8" s="61"/>
      <c r="PWH8" s="61"/>
      <c r="PWI8" s="61"/>
      <c r="PWJ8" s="61"/>
      <c r="PWK8" s="61"/>
      <c r="PWL8" s="61"/>
      <c r="PWM8" s="61"/>
      <c r="PWN8" s="61"/>
      <c r="PWO8" s="61"/>
      <c r="PWP8" s="61"/>
      <c r="PWQ8" s="61"/>
      <c r="PWR8" s="61"/>
      <c r="PWS8" s="61"/>
      <c r="PWT8" s="61"/>
      <c r="PWU8" s="61"/>
      <c r="PWV8" s="61"/>
      <c r="PWW8" s="61"/>
      <c r="PWX8" s="61"/>
      <c r="PWY8" s="61"/>
      <c r="PWZ8" s="61"/>
      <c r="PXA8" s="61"/>
      <c r="PXB8" s="61"/>
      <c r="PXC8" s="61"/>
      <c r="PXD8" s="61"/>
      <c r="PXE8" s="61"/>
      <c r="PXF8" s="61"/>
      <c r="PXG8" s="61"/>
      <c r="PXH8" s="61"/>
      <c r="PXI8" s="61"/>
      <c r="PXJ8" s="61"/>
      <c r="PXK8" s="61"/>
      <c r="PXL8" s="61"/>
      <c r="PXM8" s="61"/>
      <c r="PXN8" s="61"/>
      <c r="PXO8" s="61"/>
      <c r="PXP8" s="61"/>
      <c r="PXQ8" s="61"/>
      <c r="PXR8" s="61"/>
      <c r="PXS8" s="61"/>
      <c r="PXT8" s="61"/>
      <c r="PXU8" s="61"/>
      <c r="PXV8" s="61"/>
      <c r="PXW8" s="61"/>
      <c r="PXX8" s="61"/>
      <c r="PXY8" s="61"/>
      <c r="PXZ8" s="61"/>
      <c r="PYA8" s="61"/>
      <c r="PYB8" s="61"/>
      <c r="PYC8" s="61"/>
      <c r="PYD8" s="61"/>
      <c r="PYE8" s="61"/>
      <c r="PYF8" s="61"/>
      <c r="PYG8" s="61"/>
      <c r="PYH8" s="61"/>
      <c r="PYI8" s="61"/>
      <c r="PYJ8" s="61"/>
      <c r="PYK8" s="61"/>
      <c r="PYL8" s="61"/>
      <c r="PYM8" s="61"/>
      <c r="PYN8" s="61"/>
      <c r="PYO8" s="61"/>
      <c r="PYP8" s="61"/>
      <c r="PYQ8" s="61"/>
      <c r="PYR8" s="61"/>
      <c r="PYS8" s="61"/>
      <c r="PYT8" s="61"/>
      <c r="PYU8" s="61"/>
      <c r="PYV8" s="61"/>
      <c r="PYW8" s="61"/>
      <c r="PYX8" s="61"/>
      <c r="PYY8" s="61"/>
      <c r="PYZ8" s="61"/>
      <c r="PZA8" s="61"/>
      <c r="PZB8" s="61"/>
      <c r="PZC8" s="61"/>
      <c r="PZD8" s="61"/>
      <c r="PZE8" s="61"/>
      <c r="PZF8" s="61"/>
      <c r="PZG8" s="61"/>
      <c r="PZH8" s="61"/>
      <c r="PZI8" s="61"/>
      <c r="PZJ8" s="61"/>
      <c r="PZK8" s="61"/>
      <c r="PZL8" s="61"/>
      <c r="PZM8" s="61"/>
      <c r="PZN8" s="61"/>
      <c r="PZO8" s="61"/>
      <c r="PZP8" s="61"/>
      <c r="PZQ8" s="61"/>
      <c r="PZR8" s="61"/>
      <c r="PZS8" s="61"/>
      <c r="PZT8" s="61"/>
      <c r="PZU8" s="61"/>
      <c r="PZV8" s="61"/>
      <c r="PZW8" s="61"/>
      <c r="PZX8" s="61"/>
      <c r="PZY8" s="61"/>
      <c r="PZZ8" s="61"/>
      <c r="QAA8" s="61"/>
      <c r="QAB8" s="61"/>
      <c r="QAC8" s="61"/>
      <c r="QAD8" s="61"/>
      <c r="QAE8" s="61"/>
      <c r="QAF8" s="61"/>
      <c r="QAG8" s="61"/>
      <c r="QAH8" s="61"/>
      <c r="QAI8" s="61"/>
      <c r="QAJ8" s="61"/>
      <c r="QAK8" s="61"/>
      <c r="QAL8" s="61"/>
      <c r="QAM8" s="61"/>
      <c r="QAN8" s="61"/>
      <c r="QAO8" s="61"/>
      <c r="QAP8" s="61"/>
      <c r="QAQ8" s="61"/>
      <c r="QAR8" s="61"/>
      <c r="QAS8" s="61"/>
      <c r="QAT8" s="61"/>
      <c r="QAU8" s="61"/>
      <c r="QAV8" s="61"/>
      <c r="QAW8" s="61"/>
      <c r="QAX8" s="61"/>
      <c r="QAY8" s="61"/>
      <c r="QAZ8" s="61"/>
      <c r="QBA8" s="61"/>
      <c r="QBB8" s="61"/>
      <c r="QBC8" s="61"/>
      <c r="QBD8" s="61"/>
      <c r="QBE8" s="61"/>
      <c r="QBF8" s="61"/>
      <c r="QBG8" s="61"/>
      <c r="QBH8" s="61"/>
      <c r="QBI8" s="61"/>
      <c r="QBJ8" s="61"/>
      <c r="QBK8" s="61"/>
      <c r="QBL8" s="61"/>
      <c r="QBM8" s="61"/>
      <c r="QBN8" s="61"/>
      <c r="QBO8" s="61"/>
      <c r="QBP8" s="61"/>
      <c r="QBQ8" s="61"/>
      <c r="QBR8" s="61"/>
      <c r="QBS8" s="61"/>
      <c r="QBT8" s="61"/>
      <c r="QBU8" s="61"/>
      <c r="QBV8" s="61"/>
      <c r="QBW8" s="61"/>
      <c r="QBX8" s="61"/>
      <c r="QBY8" s="61"/>
      <c r="QBZ8" s="61"/>
      <c r="QCA8" s="61"/>
      <c r="QCB8" s="61"/>
      <c r="QCC8" s="61"/>
      <c r="QCD8" s="61"/>
      <c r="QCE8" s="61"/>
      <c r="QCF8" s="61"/>
      <c r="QCG8" s="61"/>
      <c r="QCH8" s="61"/>
      <c r="QCI8" s="61"/>
      <c r="QCJ8" s="61"/>
      <c r="QCK8" s="61"/>
      <c r="QCL8" s="61"/>
      <c r="QCM8" s="61"/>
      <c r="QCN8" s="61"/>
      <c r="QCO8" s="61"/>
      <c r="QCP8" s="61"/>
      <c r="QCQ8" s="61"/>
      <c r="QCR8" s="61"/>
      <c r="QCS8" s="61"/>
      <c r="QCT8" s="61"/>
      <c r="QCU8" s="61"/>
      <c r="QCV8" s="61"/>
      <c r="QCW8" s="61"/>
      <c r="QCX8" s="61"/>
      <c r="QCY8" s="61"/>
      <c r="QCZ8" s="61"/>
      <c r="QDA8" s="61"/>
      <c r="QDB8" s="61"/>
      <c r="QDC8" s="61"/>
      <c r="QDD8" s="61"/>
      <c r="QDE8" s="61"/>
      <c r="QDF8" s="61"/>
      <c r="QDG8" s="61"/>
      <c r="QDH8" s="61"/>
      <c r="QDI8" s="61"/>
      <c r="QDJ8" s="61"/>
      <c r="QDK8" s="61"/>
      <c r="QDL8" s="61"/>
      <c r="QDM8" s="61"/>
      <c r="QDN8" s="61"/>
      <c r="QDO8" s="61"/>
      <c r="QDP8" s="61"/>
      <c r="QDQ8" s="61"/>
      <c r="QDR8" s="61"/>
      <c r="QDS8" s="61"/>
      <c r="QDT8" s="61"/>
      <c r="QDU8" s="61"/>
      <c r="QDV8" s="61"/>
      <c r="QDW8" s="61"/>
      <c r="QDX8" s="61"/>
      <c r="QDY8" s="61"/>
      <c r="QDZ8" s="61"/>
      <c r="QEA8" s="61"/>
      <c r="QEB8" s="61"/>
      <c r="QEC8" s="61"/>
      <c r="QED8" s="61"/>
      <c r="QEE8" s="61"/>
      <c r="QEF8" s="61"/>
      <c r="QEG8" s="61"/>
      <c r="QEH8" s="61"/>
      <c r="QEI8" s="61"/>
      <c r="QEJ8" s="61"/>
      <c r="QEK8" s="61"/>
      <c r="QEL8" s="61"/>
      <c r="QEM8" s="61"/>
      <c r="QEN8" s="61"/>
      <c r="QEO8" s="61"/>
      <c r="QEP8" s="61"/>
      <c r="QEQ8" s="61"/>
      <c r="QER8" s="61"/>
      <c r="QES8" s="61"/>
      <c r="QET8" s="61"/>
      <c r="QEU8" s="61"/>
      <c r="QEV8" s="61"/>
      <c r="QEW8" s="61"/>
      <c r="QEX8" s="61"/>
      <c r="QEY8" s="61"/>
      <c r="QEZ8" s="61"/>
      <c r="QFA8" s="61"/>
      <c r="QFB8" s="61"/>
      <c r="QFC8" s="61"/>
      <c r="QFD8" s="61"/>
      <c r="QFE8" s="61"/>
      <c r="QFF8" s="61"/>
      <c r="QFG8" s="61"/>
      <c r="QFH8" s="61"/>
      <c r="QFI8" s="61"/>
      <c r="QFJ8" s="61"/>
      <c r="QFK8" s="61"/>
      <c r="QFL8" s="61"/>
      <c r="QFM8" s="61"/>
      <c r="QFN8" s="61"/>
      <c r="QFO8" s="61"/>
      <c r="QFP8" s="61"/>
      <c r="QFQ8" s="61"/>
      <c r="QFR8" s="61"/>
      <c r="QFS8" s="61"/>
      <c r="QFT8" s="61"/>
      <c r="QFU8" s="61"/>
      <c r="QFV8" s="61"/>
      <c r="QFW8" s="61"/>
      <c r="QFX8" s="61"/>
      <c r="QFY8" s="61"/>
      <c r="QFZ8" s="61"/>
      <c r="QGA8" s="61"/>
      <c r="QGB8" s="61"/>
      <c r="QGC8" s="61"/>
      <c r="QGD8" s="61"/>
      <c r="QGE8" s="61"/>
      <c r="QGF8" s="61"/>
      <c r="QGG8" s="61"/>
      <c r="QGH8" s="61"/>
      <c r="QGI8" s="61"/>
      <c r="QGJ8" s="61"/>
      <c r="QGK8" s="61"/>
      <c r="QGL8" s="61"/>
      <c r="QGM8" s="61"/>
      <c r="QGN8" s="61"/>
      <c r="QGO8" s="61"/>
      <c r="QGP8" s="61"/>
      <c r="QGQ8" s="61"/>
      <c r="QGR8" s="61"/>
      <c r="QGS8" s="61"/>
      <c r="QGT8" s="61"/>
      <c r="QGU8" s="61"/>
      <c r="QGV8" s="61"/>
      <c r="QGW8" s="61"/>
      <c r="QGX8" s="61"/>
      <c r="QGY8" s="61"/>
      <c r="QGZ8" s="61"/>
      <c r="QHA8" s="61"/>
      <c r="QHB8" s="61"/>
      <c r="QHC8" s="61"/>
      <c r="QHD8" s="61"/>
      <c r="QHE8" s="61"/>
      <c r="QHF8" s="61"/>
      <c r="QHG8" s="61"/>
      <c r="QHH8" s="61"/>
      <c r="QHI8" s="61"/>
      <c r="QHJ8" s="61"/>
      <c r="QHK8" s="61"/>
      <c r="QHL8" s="61"/>
      <c r="QHM8" s="61"/>
      <c r="QHN8" s="61"/>
      <c r="QHO8" s="61"/>
      <c r="QHP8" s="61"/>
      <c r="QHQ8" s="61"/>
      <c r="QHR8" s="61"/>
      <c r="QHS8" s="61"/>
      <c r="QHT8" s="61"/>
      <c r="QHU8" s="61"/>
      <c r="QHV8" s="61"/>
      <c r="QHW8" s="61"/>
      <c r="QHX8" s="61"/>
      <c r="QHY8" s="61"/>
      <c r="QHZ8" s="61"/>
      <c r="QIA8" s="61"/>
      <c r="QIB8" s="61"/>
      <c r="QIC8" s="61"/>
      <c r="QID8" s="61"/>
      <c r="QIE8" s="61"/>
      <c r="QIF8" s="61"/>
      <c r="QIG8" s="61"/>
      <c r="QIH8" s="61"/>
      <c r="QII8" s="61"/>
      <c r="QIJ8" s="61"/>
      <c r="QIK8" s="61"/>
      <c r="QIL8" s="61"/>
      <c r="QIM8" s="61"/>
      <c r="QIN8" s="61"/>
      <c r="QIO8" s="61"/>
      <c r="QIP8" s="61"/>
      <c r="QIQ8" s="61"/>
      <c r="QIR8" s="61"/>
      <c r="QIS8" s="61"/>
      <c r="QIT8" s="61"/>
      <c r="QIU8" s="61"/>
      <c r="QIV8" s="61"/>
      <c r="QIW8" s="61"/>
      <c r="QIX8" s="61"/>
      <c r="QIY8" s="61"/>
      <c r="QIZ8" s="61"/>
      <c r="QJA8" s="61"/>
      <c r="QJB8" s="61"/>
      <c r="QJC8" s="61"/>
      <c r="QJD8" s="61"/>
      <c r="QJE8" s="61"/>
      <c r="QJF8" s="61"/>
      <c r="QJG8" s="61"/>
      <c r="QJH8" s="61"/>
      <c r="QJI8" s="61"/>
      <c r="QJJ8" s="61"/>
      <c r="QJK8" s="61"/>
      <c r="QJL8" s="61"/>
      <c r="QJM8" s="61"/>
      <c r="QJN8" s="61"/>
      <c r="QJO8" s="61"/>
      <c r="QJP8" s="61"/>
      <c r="QJQ8" s="61"/>
      <c r="QJR8" s="61"/>
      <c r="QJS8" s="61"/>
      <c r="QJT8" s="61"/>
      <c r="QJU8" s="61"/>
      <c r="QJV8" s="61"/>
      <c r="QJW8" s="61"/>
      <c r="QJX8" s="61"/>
      <c r="QJY8" s="61"/>
      <c r="QJZ8" s="61"/>
      <c r="QKA8" s="61"/>
      <c r="QKB8" s="61"/>
      <c r="QKC8" s="61"/>
      <c r="QKD8" s="61"/>
      <c r="QKE8" s="61"/>
      <c r="QKF8" s="61"/>
      <c r="QKG8" s="61"/>
      <c r="QKH8" s="61"/>
      <c r="QKI8" s="61"/>
      <c r="QKJ8" s="61"/>
      <c r="QKK8" s="61"/>
      <c r="QKL8" s="61"/>
      <c r="QKM8" s="61"/>
      <c r="QKN8" s="61"/>
      <c r="QKO8" s="61"/>
      <c r="QKP8" s="61"/>
      <c r="QKQ8" s="61"/>
      <c r="QKR8" s="61"/>
      <c r="QKS8" s="61"/>
      <c r="QKT8" s="61"/>
      <c r="QKU8" s="61"/>
      <c r="QKV8" s="61"/>
      <c r="QKW8" s="61"/>
      <c r="QKX8" s="61"/>
      <c r="QKY8" s="61"/>
      <c r="QKZ8" s="61"/>
      <c r="QLA8" s="61"/>
      <c r="QLB8" s="61"/>
      <c r="QLC8" s="61"/>
      <c r="QLD8" s="61"/>
      <c r="QLE8" s="61"/>
      <c r="QLF8" s="61"/>
      <c r="QLG8" s="61"/>
      <c r="QLH8" s="61"/>
      <c r="QLI8" s="61"/>
      <c r="QLJ8" s="61"/>
      <c r="QLK8" s="61"/>
      <c r="QLL8" s="61"/>
      <c r="QLM8" s="61"/>
      <c r="QLN8" s="61"/>
      <c r="QLO8" s="61"/>
      <c r="QLP8" s="61"/>
      <c r="QLQ8" s="61"/>
      <c r="QLR8" s="61"/>
      <c r="QLS8" s="61"/>
      <c r="QLT8" s="61"/>
      <c r="QLU8" s="61"/>
      <c r="QLV8" s="61"/>
      <c r="QLW8" s="61"/>
      <c r="QLX8" s="61"/>
      <c r="QLY8" s="61"/>
      <c r="QLZ8" s="61"/>
      <c r="QMA8" s="61"/>
      <c r="QMB8" s="61"/>
      <c r="QMC8" s="61"/>
      <c r="QMD8" s="61"/>
      <c r="QME8" s="61"/>
      <c r="QMF8" s="61"/>
      <c r="QMG8" s="61"/>
      <c r="QMH8" s="61"/>
      <c r="QMI8" s="61"/>
      <c r="QMJ8" s="61"/>
      <c r="QMK8" s="61"/>
      <c r="QML8" s="61"/>
      <c r="QMM8" s="61"/>
      <c r="QMN8" s="61"/>
      <c r="QMO8" s="61"/>
      <c r="QMP8" s="61"/>
      <c r="QMQ8" s="61"/>
      <c r="QMR8" s="61"/>
      <c r="QMS8" s="61"/>
      <c r="QMT8" s="61"/>
      <c r="QMU8" s="61"/>
      <c r="QMV8" s="61"/>
      <c r="QMW8" s="61"/>
      <c r="QMX8" s="61"/>
      <c r="QMY8" s="61"/>
      <c r="QMZ8" s="61"/>
      <c r="QNA8" s="61"/>
      <c r="QNB8" s="61"/>
      <c r="QNC8" s="61"/>
      <c r="QND8" s="61"/>
      <c r="QNE8" s="61"/>
      <c r="QNF8" s="61"/>
      <c r="QNG8" s="61"/>
      <c r="QNH8" s="61"/>
      <c r="QNI8" s="61"/>
      <c r="QNJ8" s="61"/>
      <c r="QNK8" s="61"/>
      <c r="QNL8" s="61"/>
      <c r="QNM8" s="61"/>
      <c r="QNN8" s="61"/>
      <c r="QNO8" s="61"/>
      <c r="QNP8" s="61"/>
      <c r="QNQ8" s="61"/>
      <c r="QNR8" s="61"/>
      <c r="QNS8" s="61"/>
      <c r="QNT8" s="61"/>
      <c r="QNU8" s="61"/>
      <c r="QNV8" s="61"/>
      <c r="QNW8" s="61"/>
      <c r="QNX8" s="61"/>
      <c r="QNY8" s="61"/>
      <c r="QNZ8" s="61"/>
      <c r="QOA8" s="61"/>
      <c r="QOB8" s="61"/>
      <c r="QOC8" s="61"/>
      <c r="QOD8" s="61"/>
      <c r="QOE8" s="61"/>
      <c r="QOF8" s="61"/>
      <c r="QOG8" s="61"/>
      <c r="QOH8" s="61"/>
      <c r="QOI8" s="61"/>
      <c r="QOJ8" s="61"/>
      <c r="QOK8" s="61"/>
      <c r="QOL8" s="61"/>
      <c r="QOM8" s="61"/>
      <c r="QON8" s="61"/>
      <c r="QOO8" s="61"/>
      <c r="QOP8" s="61"/>
      <c r="QOQ8" s="61"/>
      <c r="QOR8" s="61"/>
      <c r="QOS8" s="61"/>
      <c r="QOT8" s="61"/>
      <c r="QOU8" s="61"/>
      <c r="QOV8" s="61"/>
      <c r="QOW8" s="61"/>
      <c r="QOX8" s="61"/>
      <c r="QOY8" s="61"/>
      <c r="QOZ8" s="61"/>
      <c r="QPA8" s="61"/>
      <c r="QPB8" s="61"/>
      <c r="QPC8" s="61"/>
      <c r="QPD8" s="61"/>
      <c r="QPE8" s="61"/>
      <c r="QPF8" s="61"/>
      <c r="QPG8" s="61"/>
      <c r="QPH8" s="61"/>
      <c r="QPI8" s="61"/>
      <c r="QPJ8" s="61"/>
      <c r="QPK8" s="61"/>
      <c r="QPL8" s="61"/>
      <c r="QPM8" s="61"/>
      <c r="QPN8" s="61"/>
      <c r="QPO8" s="61"/>
      <c r="QPP8" s="61"/>
      <c r="QPQ8" s="61"/>
      <c r="QPR8" s="61"/>
      <c r="QPS8" s="61"/>
      <c r="QPT8" s="61"/>
      <c r="QPU8" s="61"/>
      <c r="QPV8" s="61"/>
      <c r="QPW8" s="61"/>
      <c r="QPX8" s="61"/>
      <c r="QPY8" s="61"/>
      <c r="QPZ8" s="61"/>
      <c r="QQA8" s="61"/>
      <c r="QQB8" s="61"/>
      <c r="QQC8" s="61"/>
      <c r="QQD8" s="61"/>
      <c r="QQE8" s="61"/>
      <c r="QQF8" s="61"/>
      <c r="QQG8" s="61"/>
      <c r="QQH8" s="61"/>
      <c r="QQI8" s="61"/>
      <c r="QQJ8" s="61"/>
      <c r="QQK8" s="61"/>
      <c r="QQL8" s="61"/>
      <c r="QQM8" s="61"/>
      <c r="QQN8" s="61"/>
      <c r="QQO8" s="61"/>
      <c r="QQP8" s="61"/>
      <c r="QQQ8" s="61"/>
      <c r="QQR8" s="61"/>
      <c r="QQS8" s="61"/>
      <c r="QQT8" s="61"/>
      <c r="QQU8" s="61"/>
      <c r="QQV8" s="61"/>
      <c r="QQW8" s="61"/>
      <c r="QQX8" s="61"/>
      <c r="QQY8" s="61"/>
      <c r="QQZ8" s="61"/>
      <c r="QRA8" s="61"/>
      <c r="QRB8" s="61"/>
      <c r="QRC8" s="61"/>
      <c r="QRD8" s="61"/>
      <c r="QRE8" s="61"/>
      <c r="QRF8" s="61"/>
      <c r="QRG8" s="61"/>
      <c r="QRH8" s="61"/>
      <c r="QRI8" s="61"/>
      <c r="QRJ8" s="61"/>
      <c r="QRK8" s="61"/>
      <c r="QRL8" s="61"/>
      <c r="QRM8" s="61"/>
      <c r="QRN8" s="61"/>
      <c r="QRO8" s="61"/>
      <c r="QRP8" s="61"/>
      <c r="QRQ8" s="61"/>
      <c r="QRR8" s="61"/>
      <c r="QRS8" s="61"/>
      <c r="QRT8" s="61"/>
      <c r="QRU8" s="61"/>
      <c r="QRV8" s="61"/>
      <c r="QRW8" s="61"/>
      <c r="QRX8" s="61"/>
      <c r="QRY8" s="61"/>
      <c r="QRZ8" s="61"/>
      <c r="QSA8" s="61"/>
      <c r="QSB8" s="61"/>
      <c r="QSC8" s="61"/>
      <c r="QSD8" s="61"/>
      <c r="QSE8" s="61"/>
      <c r="QSF8" s="61"/>
      <c r="QSG8" s="61"/>
      <c r="QSH8" s="61"/>
      <c r="QSI8" s="61"/>
      <c r="QSJ8" s="61"/>
      <c r="QSK8" s="61"/>
      <c r="QSL8" s="61"/>
      <c r="QSM8" s="61"/>
      <c r="QSN8" s="61"/>
      <c r="QSO8" s="61"/>
      <c r="QSP8" s="61"/>
      <c r="QSQ8" s="61"/>
      <c r="QSR8" s="61"/>
      <c r="QSS8" s="61"/>
      <c r="QST8" s="61"/>
      <c r="QSU8" s="61"/>
      <c r="QSV8" s="61"/>
      <c r="QSW8" s="61"/>
      <c r="QSX8" s="61"/>
      <c r="QSY8" s="61"/>
      <c r="QSZ8" s="61"/>
      <c r="QTA8" s="61"/>
      <c r="QTB8" s="61"/>
      <c r="QTC8" s="61"/>
      <c r="QTD8" s="61"/>
      <c r="QTE8" s="61"/>
      <c r="QTF8" s="61"/>
      <c r="QTG8" s="61"/>
      <c r="QTH8" s="61"/>
      <c r="QTI8" s="61"/>
      <c r="QTJ8" s="61"/>
      <c r="QTK8" s="61"/>
      <c r="QTL8" s="61"/>
      <c r="QTM8" s="61"/>
      <c r="QTN8" s="61"/>
      <c r="QTO8" s="61"/>
      <c r="QTP8" s="61"/>
      <c r="QTQ8" s="61"/>
      <c r="QTR8" s="61"/>
      <c r="QTS8" s="61"/>
      <c r="QTT8" s="61"/>
      <c r="QTU8" s="61"/>
      <c r="QTV8" s="61"/>
      <c r="QTW8" s="61"/>
      <c r="QTX8" s="61"/>
      <c r="QTY8" s="61"/>
      <c r="QTZ8" s="61"/>
      <c r="QUA8" s="61"/>
      <c r="QUB8" s="61"/>
      <c r="QUC8" s="61"/>
      <c r="QUD8" s="61"/>
      <c r="QUE8" s="61"/>
      <c r="QUF8" s="61"/>
      <c r="QUG8" s="61"/>
      <c r="QUH8" s="61"/>
      <c r="QUI8" s="61"/>
      <c r="QUJ8" s="61"/>
      <c r="QUK8" s="61"/>
      <c r="QUL8" s="61"/>
      <c r="QUM8" s="61"/>
      <c r="QUN8" s="61"/>
      <c r="QUO8" s="61"/>
      <c r="QUP8" s="61"/>
      <c r="QUQ8" s="61"/>
      <c r="QUR8" s="61"/>
      <c r="QUS8" s="61"/>
      <c r="QUT8" s="61"/>
      <c r="QUU8" s="61"/>
      <c r="QUV8" s="61"/>
      <c r="QUW8" s="61"/>
      <c r="QUX8" s="61"/>
      <c r="QUY8" s="61"/>
      <c r="QUZ8" s="61"/>
      <c r="QVA8" s="61"/>
      <c r="QVB8" s="61"/>
      <c r="QVC8" s="61"/>
      <c r="QVD8" s="61"/>
      <c r="QVE8" s="61"/>
      <c r="QVF8" s="61"/>
      <c r="QVG8" s="61"/>
      <c r="QVH8" s="61"/>
      <c r="QVI8" s="61"/>
      <c r="QVJ8" s="61"/>
      <c r="QVK8" s="61"/>
      <c r="QVL8" s="61"/>
      <c r="QVM8" s="61"/>
      <c r="QVN8" s="61"/>
      <c r="QVO8" s="61"/>
      <c r="QVP8" s="61"/>
      <c r="QVQ8" s="61"/>
      <c r="QVR8" s="61"/>
      <c r="QVS8" s="61"/>
      <c r="QVT8" s="61"/>
      <c r="QVU8" s="61"/>
      <c r="QVV8" s="61"/>
      <c r="QVW8" s="61"/>
      <c r="QVX8" s="61"/>
      <c r="QVY8" s="61"/>
      <c r="QVZ8" s="61"/>
      <c r="QWA8" s="61"/>
      <c r="QWB8" s="61"/>
      <c r="QWC8" s="61"/>
      <c r="QWD8" s="61"/>
      <c r="QWE8" s="61"/>
      <c r="QWF8" s="61"/>
      <c r="QWG8" s="61"/>
      <c r="QWH8" s="61"/>
      <c r="QWI8" s="61"/>
      <c r="QWJ8" s="61"/>
      <c r="QWK8" s="61"/>
      <c r="QWL8" s="61"/>
      <c r="QWM8" s="61"/>
      <c r="QWN8" s="61"/>
      <c r="QWO8" s="61"/>
      <c r="QWP8" s="61"/>
      <c r="QWQ8" s="61"/>
      <c r="QWR8" s="61"/>
      <c r="QWS8" s="61"/>
      <c r="QWT8" s="61"/>
      <c r="QWU8" s="61"/>
      <c r="QWV8" s="61"/>
      <c r="QWW8" s="61"/>
      <c r="QWX8" s="61"/>
      <c r="QWY8" s="61"/>
      <c r="QWZ8" s="61"/>
      <c r="QXA8" s="61"/>
      <c r="QXB8" s="61"/>
      <c r="QXC8" s="61"/>
      <c r="QXD8" s="61"/>
      <c r="QXE8" s="61"/>
      <c r="QXF8" s="61"/>
      <c r="QXG8" s="61"/>
      <c r="QXH8" s="61"/>
      <c r="QXI8" s="61"/>
      <c r="QXJ8" s="61"/>
      <c r="QXK8" s="61"/>
      <c r="QXL8" s="61"/>
      <c r="QXM8" s="61"/>
      <c r="QXN8" s="61"/>
      <c r="QXO8" s="61"/>
      <c r="QXP8" s="61"/>
      <c r="QXQ8" s="61"/>
      <c r="QXR8" s="61"/>
      <c r="QXS8" s="61"/>
      <c r="QXT8" s="61"/>
      <c r="QXU8" s="61"/>
      <c r="QXV8" s="61"/>
      <c r="QXW8" s="61"/>
      <c r="QXX8" s="61"/>
      <c r="QXY8" s="61"/>
      <c r="QXZ8" s="61"/>
      <c r="QYA8" s="61"/>
      <c r="QYB8" s="61"/>
      <c r="QYC8" s="61"/>
      <c r="QYD8" s="61"/>
      <c r="QYE8" s="61"/>
      <c r="QYF8" s="61"/>
      <c r="QYG8" s="61"/>
      <c r="QYH8" s="61"/>
      <c r="QYI8" s="61"/>
      <c r="QYJ8" s="61"/>
      <c r="QYK8" s="61"/>
      <c r="QYL8" s="61"/>
      <c r="QYM8" s="61"/>
      <c r="QYN8" s="61"/>
      <c r="QYO8" s="61"/>
      <c r="QYP8" s="61"/>
      <c r="QYQ8" s="61"/>
      <c r="QYR8" s="61"/>
      <c r="QYS8" s="61"/>
      <c r="QYT8" s="61"/>
      <c r="QYU8" s="61"/>
      <c r="QYV8" s="61"/>
      <c r="QYW8" s="61"/>
      <c r="QYX8" s="61"/>
      <c r="QYY8" s="61"/>
      <c r="QYZ8" s="61"/>
      <c r="QZA8" s="61"/>
      <c r="QZB8" s="61"/>
      <c r="QZC8" s="61"/>
      <c r="QZD8" s="61"/>
      <c r="QZE8" s="61"/>
      <c r="QZF8" s="61"/>
      <c r="QZG8" s="61"/>
      <c r="QZH8" s="61"/>
      <c r="QZI8" s="61"/>
      <c r="QZJ8" s="61"/>
      <c r="QZK8" s="61"/>
      <c r="QZL8" s="61"/>
      <c r="QZM8" s="61"/>
      <c r="QZN8" s="61"/>
      <c r="QZO8" s="61"/>
      <c r="QZP8" s="61"/>
      <c r="QZQ8" s="61"/>
      <c r="QZR8" s="61"/>
      <c r="QZS8" s="61"/>
      <c r="QZT8" s="61"/>
      <c r="QZU8" s="61"/>
      <c r="QZV8" s="61"/>
      <c r="QZW8" s="61"/>
      <c r="QZX8" s="61"/>
      <c r="QZY8" s="61"/>
      <c r="QZZ8" s="61"/>
      <c r="RAA8" s="61"/>
      <c r="RAB8" s="61"/>
      <c r="RAC8" s="61"/>
      <c r="RAD8" s="61"/>
      <c r="RAE8" s="61"/>
      <c r="RAF8" s="61"/>
      <c r="RAG8" s="61"/>
      <c r="RAH8" s="61"/>
      <c r="RAI8" s="61"/>
      <c r="RAJ8" s="61"/>
      <c r="RAK8" s="61"/>
      <c r="RAL8" s="61"/>
      <c r="RAM8" s="61"/>
      <c r="RAN8" s="61"/>
      <c r="RAO8" s="61"/>
      <c r="RAP8" s="61"/>
      <c r="RAQ8" s="61"/>
      <c r="RAR8" s="61"/>
      <c r="RAS8" s="61"/>
      <c r="RAT8" s="61"/>
      <c r="RAU8" s="61"/>
      <c r="RAV8" s="61"/>
      <c r="RAW8" s="61"/>
      <c r="RAX8" s="61"/>
      <c r="RAY8" s="61"/>
      <c r="RAZ8" s="61"/>
      <c r="RBA8" s="61"/>
      <c r="RBB8" s="61"/>
      <c r="RBC8" s="61"/>
      <c r="RBD8" s="61"/>
      <c r="RBE8" s="61"/>
      <c r="RBF8" s="61"/>
      <c r="RBG8" s="61"/>
      <c r="RBH8" s="61"/>
      <c r="RBI8" s="61"/>
      <c r="RBJ8" s="61"/>
      <c r="RBK8" s="61"/>
      <c r="RBL8" s="61"/>
      <c r="RBM8" s="61"/>
      <c r="RBN8" s="61"/>
      <c r="RBO8" s="61"/>
      <c r="RBP8" s="61"/>
      <c r="RBQ8" s="61"/>
      <c r="RBR8" s="61"/>
      <c r="RBS8" s="61"/>
      <c r="RBT8" s="61"/>
      <c r="RBU8" s="61"/>
      <c r="RBV8" s="61"/>
      <c r="RBW8" s="61"/>
      <c r="RBX8" s="61"/>
      <c r="RBY8" s="61"/>
      <c r="RBZ8" s="61"/>
      <c r="RCA8" s="61"/>
      <c r="RCB8" s="61"/>
      <c r="RCC8" s="61"/>
      <c r="RCD8" s="61"/>
      <c r="RCE8" s="61"/>
      <c r="RCF8" s="61"/>
      <c r="RCG8" s="61"/>
      <c r="RCH8" s="61"/>
      <c r="RCI8" s="61"/>
      <c r="RCJ8" s="61"/>
      <c r="RCK8" s="61"/>
      <c r="RCL8" s="61"/>
      <c r="RCM8" s="61"/>
      <c r="RCN8" s="61"/>
      <c r="RCO8" s="61"/>
      <c r="RCP8" s="61"/>
      <c r="RCQ8" s="61"/>
      <c r="RCR8" s="61"/>
      <c r="RCS8" s="61"/>
      <c r="RCT8" s="61"/>
      <c r="RCU8" s="61"/>
      <c r="RCV8" s="61"/>
      <c r="RCW8" s="61"/>
      <c r="RCX8" s="61"/>
      <c r="RCY8" s="61"/>
      <c r="RCZ8" s="61"/>
      <c r="RDA8" s="61"/>
      <c r="RDB8" s="61"/>
      <c r="RDC8" s="61"/>
      <c r="RDD8" s="61"/>
      <c r="RDE8" s="61"/>
      <c r="RDF8" s="61"/>
      <c r="RDG8" s="61"/>
      <c r="RDH8" s="61"/>
      <c r="RDI8" s="61"/>
      <c r="RDJ8" s="61"/>
      <c r="RDK8" s="61"/>
      <c r="RDL8" s="61"/>
      <c r="RDM8" s="61"/>
      <c r="RDN8" s="61"/>
      <c r="RDO8" s="61"/>
      <c r="RDP8" s="61"/>
      <c r="RDQ8" s="61"/>
      <c r="RDR8" s="61"/>
      <c r="RDS8" s="61"/>
      <c r="RDT8" s="61"/>
      <c r="RDU8" s="61"/>
      <c r="RDV8" s="61"/>
      <c r="RDW8" s="61"/>
      <c r="RDX8" s="61"/>
      <c r="RDY8" s="61"/>
      <c r="RDZ8" s="61"/>
      <c r="REA8" s="61"/>
      <c r="REB8" s="61"/>
      <c r="REC8" s="61"/>
      <c r="RED8" s="61"/>
      <c r="REE8" s="61"/>
      <c r="REF8" s="61"/>
      <c r="REG8" s="61"/>
      <c r="REH8" s="61"/>
      <c r="REI8" s="61"/>
      <c r="REJ8" s="61"/>
      <c r="REK8" s="61"/>
      <c r="REL8" s="61"/>
      <c r="REM8" s="61"/>
      <c r="REN8" s="61"/>
      <c r="REO8" s="61"/>
      <c r="REP8" s="61"/>
      <c r="REQ8" s="61"/>
      <c r="RER8" s="61"/>
      <c r="RES8" s="61"/>
      <c r="RET8" s="61"/>
      <c r="REU8" s="61"/>
      <c r="REV8" s="61"/>
      <c r="REW8" s="61"/>
      <c r="REX8" s="61"/>
      <c r="REY8" s="61"/>
      <c r="REZ8" s="61"/>
      <c r="RFA8" s="61"/>
      <c r="RFB8" s="61"/>
      <c r="RFC8" s="61"/>
      <c r="RFD8" s="61"/>
      <c r="RFE8" s="61"/>
      <c r="RFF8" s="61"/>
      <c r="RFG8" s="61"/>
      <c r="RFH8" s="61"/>
      <c r="RFI8" s="61"/>
      <c r="RFJ8" s="61"/>
      <c r="RFK8" s="61"/>
      <c r="RFL8" s="61"/>
      <c r="RFM8" s="61"/>
      <c r="RFN8" s="61"/>
      <c r="RFO8" s="61"/>
      <c r="RFP8" s="61"/>
      <c r="RFQ8" s="61"/>
      <c r="RFR8" s="61"/>
      <c r="RFS8" s="61"/>
      <c r="RFT8" s="61"/>
      <c r="RFU8" s="61"/>
      <c r="RFV8" s="61"/>
      <c r="RFW8" s="61"/>
      <c r="RFX8" s="61"/>
      <c r="RFY8" s="61"/>
      <c r="RFZ8" s="61"/>
      <c r="RGA8" s="61"/>
      <c r="RGB8" s="61"/>
      <c r="RGC8" s="61"/>
      <c r="RGD8" s="61"/>
      <c r="RGE8" s="61"/>
      <c r="RGF8" s="61"/>
      <c r="RGG8" s="61"/>
      <c r="RGH8" s="61"/>
      <c r="RGI8" s="61"/>
      <c r="RGJ8" s="61"/>
      <c r="RGK8" s="61"/>
      <c r="RGL8" s="61"/>
      <c r="RGM8" s="61"/>
      <c r="RGN8" s="61"/>
      <c r="RGO8" s="61"/>
      <c r="RGP8" s="61"/>
      <c r="RGQ8" s="61"/>
      <c r="RGR8" s="61"/>
      <c r="RGS8" s="61"/>
      <c r="RGT8" s="61"/>
      <c r="RGU8" s="61"/>
      <c r="RGV8" s="61"/>
      <c r="RGW8" s="61"/>
      <c r="RGX8" s="61"/>
      <c r="RGY8" s="61"/>
      <c r="RGZ8" s="61"/>
      <c r="RHA8" s="61"/>
      <c r="RHB8" s="61"/>
      <c r="RHC8" s="61"/>
      <c r="RHD8" s="61"/>
      <c r="RHE8" s="61"/>
      <c r="RHF8" s="61"/>
      <c r="RHG8" s="61"/>
      <c r="RHH8" s="61"/>
      <c r="RHI8" s="61"/>
      <c r="RHJ8" s="61"/>
      <c r="RHK8" s="61"/>
      <c r="RHL8" s="61"/>
      <c r="RHM8" s="61"/>
      <c r="RHN8" s="61"/>
      <c r="RHO8" s="61"/>
      <c r="RHP8" s="61"/>
      <c r="RHQ8" s="61"/>
      <c r="RHR8" s="61"/>
      <c r="RHS8" s="61"/>
      <c r="RHT8" s="61"/>
      <c r="RHU8" s="61"/>
      <c r="RHV8" s="61"/>
      <c r="RHW8" s="61"/>
      <c r="RHX8" s="61"/>
      <c r="RHY8" s="61"/>
      <c r="RHZ8" s="61"/>
      <c r="RIA8" s="61"/>
      <c r="RIB8" s="61"/>
      <c r="RIC8" s="61"/>
      <c r="RID8" s="61"/>
      <c r="RIE8" s="61"/>
      <c r="RIF8" s="61"/>
      <c r="RIG8" s="61"/>
      <c r="RIH8" s="61"/>
      <c r="RII8" s="61"/>
      <c r="RIJ8" s="61"/>
      <c r="RIK8" s="61"/>
      <c r="RIL8" s="61"/>
      <c r="RIM8" s="61"/>
      <c r="RIN8" s="61"/>
      <c r="RIO8" s="61"/>
      <c r="RIP8" s="61"/>
      <c r="RIQ8" s="61"/>
      <c r="RIR8" s="61"/>
      <c r="RIS8" s="61"/>
      <c r="RIT8" s="61"/>
      <c r="RIU8" s="61"/>
      <c r="RIV8" s="61"/>
      <c r="RIW8" s="61"/>
      <c r="RIX8" s="61"/>
      <c r="RIY8" s="61"/>
      <c r="RIZ8" s="61"/>
      <c r="RJA8" s="61"/>
      <c r="RJB8" s="61"/>
      <c r="RJC8" s="61"/>
      <c r="RJD8" s="61"/>
      <c r="RJE8" s="61"/>
      <c r="RJF8" s="61"/>
      <c r="RJG8" s="61"/>
      <c r="RJH8" s="61"/>
      <c r="RJI8" s="61"/>
      <c r="RJJ8" s="61"/>
      <c r="RJK8" s="61"/>
      <c r="RJL8" s="61"/>
      <c r="RJM8" s="61"/>
      <c r="RJN8" s="61"/>
      <c r="RJO8" s="61"/>
      <c r="RJP8" s="61"/>
      <c r="RJQ8" s="61"/>
      <c r="RJR8" s="61"/>
      <c r="RJS8" s="61"/>
      <c r="RJT8" s="61"/>
      <c r="RJU8" s="61"/>
      <c r="RJV8" s="61"/>
      <c r="RJW8" s="61"/>
      <c r="RJX8" s="61"/>
      <c r="RJY8" s="61"/>
      <c r="RJZ8" s="61"/>
      <c r="RKA8" s="61"/>
      <c r="RKB8" s="61"/>
      <c r="RKC8" s="61"/>
      <c r="RKD8" s="61"/>
      <c r="RKE8" s="61"/>
      <c r="RKF8" s="61"/>
      <c r="RKG8" s="61"/>
      <c r="RKH8" s="61"/>
      <c r="RKI8" s="61"/>
      <c r="RKJ8" s="61"/>
      <c r="RKK8" s="61"/>
      <c r="RKL8" s="61"/>
      <c r="RKM8" s="61"/>
      <c r="RKN8" s="61"/>
      <c r="RKO8" s="61"/>
      <c r="RKP8" s="61"/>
      <c r="RKQ8" s="61"/>
      <c r="RKR8" s="61"/>
      <c r="RKS8" s="61"/>
      <c r="RKT8" s="61"/>
      <c r="RKU8" s="61"/>
      <c r="RKV8" s="61"/>
      <c r="RKW8" s="61"/>
      <c r="RKX8" s="61"/>
      <c r="RKY8" s="61"/>
      <c r="RKZ8" s="61"/>
      <c r="RLA8" s="61"/>
      <c r="RLB8" s="61"/>
      <c r="RLC8" s="61"/>
      <c r="RLD8" s="61"/>
      <c r="RLE8" s="61"/>
      <c r="RLF8" s="61"/>
      <c r="RLG8" s="61"/>
      <c r="RLH8" s="61"/>
      <c r="RLI8" s="61"/>
      <c r="RLJ8" s="61"/>
      <c r="RLK8" s="61"/>
      <c r="RLL8" s="61"/>
      <c r="RLM8" s="61"/>
      <c r="RLN8" s="61"/>
      <c r="RLO8" s="61"/>
      <c r="RLP8" s="61"/>
      <c r="RLQ8" s="61"/>
      <c r="RLR8" s="61"/>
      <c r="RLS8" s="61"/>
      <c r="RLT8" s="61"/>
      <c r="RLU8" s="61"/>
      <c r="RLV8" s="61"/>
      <c r="RLW8" s="61"/>
      <c r="RLX8" s="61"/>
      <c r="RLY8" s="61"/>
      <c r="RLZ8" s="61"/>
      <c r="RMA8" s="61"/>
      <c r="RMB8" s="61"/>
      <c r="RMC8" s="61"/>
      <c r="RMD8" s="61"/>
      <c r="RME8" s="61"/>
      <c r="RMF8" s="61"/>
      <c r="RMG8" s="61"/>
      <c r="RMH8" s="61"/>
      <c r="RMI8" s="61"/>
      <c r="RMJ8" s="61"/>
      <c r="RMK8" s="61"/>
      <c r="RML8" s="61"/>
      <c r="RMM8" s="61"/>
      <c r="RMN8" s="61"/>
      <c r="RMO8" s="61"/>
      <c r="RMP8" s="61"/>
      <c r="RMQ8" s="61"/>
      <c r="RMR8" s="61"/>
      <c r="RMS8" s="61"/>
      <c r="RMT8" s="61"/>
      <c r="RMU8" s="61"/>
      <c r="RMV8" s="61"/>
      <c r="RMW8" s="61"/>
      <c r="RMX8" s="61"/>
      <c r="RMY8" s="61"/>
      <c r="RMZ8" s="61"/>
      <c r="RNA8" s="61"/>
      <c r="RNB8" s="61"/>
      <c r="RNC8" s="61"/>
      <c r="RND8" s="61"/>
      <c r="RNE8" s="61"/>
      <c r="RNF8" s="61"/>
      <c r="RNG8" s="61"/>
      <c r="RNH8" s="61"/>
      <c r="RNI8" s="61"/>
      <c r="RNJ8" s="61"/>
      <c r="RNK8" s="61"/>
      <c r="RNL8" s="61"/>
      <c r="RNM8" s="61"/>
      <c r="RNN8" s="61"/>
      <c r="RNO8" s="61"/>
      <c r="RNP8" s="61"/>
      <c r="RNQ8" s="61"/>
      <c r="RNR8" s="61"/>
      <c r="RNS8" s="61"/>
      <c r="RNT8" s="61"/>
      <c r="RNU8" s="61"/>
      <c r="RNV8" s="61"/>
      <c r="RNW8" s="61"/>
      <c r="RNX8" s="61"/>
      <c r="RNY8" s="61"/>
      <c r="RNZ8" s="61"/>
      <c r="ROA8" s="61"/>
      <c r="ROB8" s="61"/>
      <c r="ROC8" s="61"/>
      <c r="ROD8" s="61"/>
      <c r="ROE8" s="61"/>
      <c r="ROF8" s="61"/>
      <c r="ROG8" s="61"/>
      <c r="ROH8" s="61"/>
      <c r="ROI8" s="61"/>
      <c r="ROJ8" s="61"/>
      <c r="ROK8" s="61"/>
      <c r="ROL8" s="61"/>
      <c r="ROM8" s="61"/>
      <c r="RON8" s="61"/>
      <c r="ROO8" s="61"/>
      <c r="ROP8" s="61"/>
      <c r="ROQ8" s="61"/>
      <c r="ROR8" s="61"/>
      <c r="ROS8" s="61"/>
      <c r="ROT8" s="61"/>
      <c r="ROU8" s="61"/>
      <c r="ROV8" s="61"/>
      <c r="ROW8" s="61"/>
      <c r="ROX8" s="61"/>
      <c r="ROY8" s="61"/>
      <c r="ROZ8" s="61"/>
      <c r="RPA8" s="61"/>
      <c r="RPB8" s="61"/>
      <c r="RPC8" s="61"/>
      <c r="RPD8" s="61"/>
      <c r="RPE8" s="61"/>
      <c r="RPF8" s="61"/>
      <c r="RPG8" s="61"/>
      <c r="RPH8" s="61"/>
      <c r="RPI8" s="61"/>
      <c r="RPJ8" s="61"/>
      <c r="RPK8" s="61"/>
      <c r="RPL8" s="61"/>
      <c r="RPM8" s="61"/>
      <c r="RPN8" s="61"/>
      <c r="RPO8" s="61"/>
      <c r="RPP8" s="61"/>
      <c r="RPQ8" s="61"/>
      <c r="RPR8" s="61"/>
      <c r="RPS8" s="61"/>
      <c r="RPT8" s="61"/>
      <c r="RPU8" s="61"/>
      <c r="RPV8" s="61"/>
      <c r="RPW8" s="61"/>
      <c r="RPX8" s="61"/>
      <c r="RPY8" s="61"/>
      <c r="RPZ8" s="61"/>
      <c r="RQA8" s="61"/>
      <c r="RQB8" s="61"/>
      <c r="RQC8" s="61"/>
      <c r="RQD8" s="61"/>
      <c r="RQE8" s="61"/>
      <c r="RQF8" s="61"/>
      <c r="RQG8" s="61"/>
      <c r="RQH8" s="61"/>
      <c r="RQI8" s="61"/>
      <c r="RQJ8" s="61"/>
      <c r="RQK8" s="61"/>
      <c r="RQL8" s="61"/>
      <c r="RQM8" s="61"/>
      <c r="RQN8" s="61"/>
      <c r="RQO8" s="61"/>
      <c r="RQP8" s="61"/>
      <c r="RQQ8" s="61"/>
      <c r="RQR8" s="61"/>
      <c r="RQS8" s="61"/>
      <c r="RQT8" s="61"/>
      <c r="RQU8" s="61"/>
      <c r="RQV8" s="61"/>
      <c r="RQW8" s="61"/>
      <c r="RQX8" s="61"/>
      <c r="RQY8" s="61"/>
      <c r="RQZ8" s="61"/>
      <c r="RRA8" s="61"/>
      <c r="RRB8" s="61"/>
      <c r="RRC8" s="61"/>
      <c r="RRD8" s="61"/>
      <c r="RRE8" s="61"/>
      <c r="RRF8" s="61"/>
      <c r="RRG8" s="61"/>
      <c r="RRH8" s="61"/>
      <c r="RRI8" s="61"/>
      <c r="RRJ8" s="61"/>
      <c r="RRK8" s="61"/>
      <c r="RRL8" s="61"/>
      <c r="RRM8" s="61"/>
      <c r="RRN8" s="61"/>
      <c r="RRO8" s="61"/>
      <c r="RRP8" s="61"/>
      <c r="RRQ8" s="61"/>
      <c r="RRR8" s="61"/>
      <c r="RRS8" s="61"/>
      <c r="RRT8" s="61"/>
      <c r="RRU8" s="61"/>
      <c r="RRV8" s="61"/>
      <c r="RRW8" s="61"/>
      <c r="RRX8" s="61"/>
      <c r="RRY8" s="61"/>
      <c r="RRZ8" s="61"/>
      <c r="RSA8" s="61"/>
      <c r="RSB8" s="61"/>
      <c r="RSC8" s="61"/>
      <c r="RSD8" s="61"/>
      <c r="RSE8" s="61"/>
      <c r="RSF8" s="61"/>
      <c r="RSG8" s="61"/>
      <c r="RSH8" s="61"/>
      <c r="RSI8" s="61"/>
      <c r="RSJ8" s="61"/>
      <c r="RSK8" s="61"/>
      <c r="RSL8" s="61"/>
      <c r="RSM8" s="61"/>
      <c r="RSN8" s="61"/>
      <c r="RSO8" s="61"/>
      <c r="RSP8" s="61"/>
      <c r="RSQ8" s="61"/>
      <c r="RSR8" s="61"/>
      <c r="RSS8" s="61"/>
      <c r="RST8" s="61"/>
      <c r="RSU8" s="61"/>
      <c r="RSV8" s="61"/>
      <c r="RSW8" s="61"/>
      <c r="RSX8" s="61"/>
      <c r="RSY8" s="61"/>
      <c r="RSZ8" s="61"/>
      <c r="RTA8" s="61"/>
      <c r="RTB8" s="61"/>
      <c r="RTC8" s="61"/>
      <c r="RTD8" s="61"/>
      <c r="RTE8" s="61"/>
      <c r="RTF8" s="61"/>
      <c r="RTG8" s="61"/>
      <c r="RTH8" s="61"/>
      <c r="RTI8" s="61"/>
      <c r="RTJ8" s="61"/>
      <c r="RTK8" s="61"/>
      <c r="RTL8" s="61"/>
      <c r="RTM8" s="61"/>
      <c r="RTN8" s="61"/>
      <c r="RTO8" s="61"/>
      <c r="RTP8" s="61"/>
      <c r="RTQ8" s="61"/>
      <c r="RTR8" s="61"/>
      <c r="RTS8" s="61"/>
      <c r="RTT8" s="61"/>
      <c r="RTU8" s="61"/>
      <c r="RTV8" s="61"/>
      <c r="RTW8" s="61"/>
      <c r="RTX8" s="61"/>
      <c r="RTY8" s="61"/>
      <c r="RTZ8" s="61"/>
      <c r="RUA8" s="61"/>
      <c r="RUB8" s="61"/>
      <c r="RUC8" s="61"/>
      <c r="RUD8" s="61"/>
      <c r="RUE8" s="61"/>
      <c r="RUF8" s="61"/>
      <c r="RUG8" s="61"/>
      <c r="RUH8" s="61"/>
      <c r="RUI8" s="61"/>
      <c r="RUJ8" s="61"/>
      <c r="RUK8" s="61"/>
      <c r="RUL8" s="61"/>
      <c r="RUM8" s="61"/>
      <c r="RUN8" s="61"/>
      <c r="RUO8" s="61"/>
      <c r="RUP8" s="61"/>
      <c r="RUQ8" s="61"/>
      <c r="RUR8" s="61"/>
      <c r="RUS8" s="61"/>
      <c r="RUT8" s="61"/>
      <c r="RUU8" s="61"/>
      <c r="RUV8" s="61"/>
      <c r="RUW8" s="61"/>
      <c r="RUX8" s="61"/>
      <c r="RUY8" s="61"/>
      <c r="RUZ8" s="61"/>
      <c r="RVA8" s="61"/>
      <c r="RVB8" s="61"/>
      <c r="RVC8" s="61"/>
      <c r="RVD8" s="61"/>
      <c r="RVE8" s="61"/>
      <c r="RVF8" s="61"/>
      <c r="RVG8" s="61"/>
      <c r="RVH8" s="61"/>
      <c r="RVI8" s="61"/>
      <c r="RVJ8" s="61"/>
      <c r="RVK8" s="61"/>
      <c r="RVL8" s="61"/>
      <c r="RVM8" s="61"/>
      <c r="RVN8" s="61"/>
      <c r="RVO8" s="61"/>
      <c r="RVP8" s="61"/>
      <c r="RVQ8" s="61"/>
      <c r="RVR8" s="61"/>
      <c r="RVS8" s="61"/>
      <c r="RVT8" s="61"/>
      <c r="RVU8" s="61"/>
      <c r="RVV8" s="61"/>
      <c r="RVW8" s="61"/>
      <c r="RVX8" s="61"/>
      <c r="RVY8" s="61"/>
      <c r="RVZ8" s="61"/>
      <c r="RWA8" s="61"/>
      <c r="RWB8" s="61"/>
      <c r="RWC8" s="61"/>
      <c r="RWD8" s="61"/>
      <c r="RWE8" s="61"/>
      <c r="RWF8" s="61"/>
      <c r="RWG8" s="61"/>
      <c r="RWH8" s="61"/>
      <c r="RWI8" s="61"/>
      <c r="RWJ8" s="61"/>
      <c r="RWK8" s="61"/>
      <c r="RWL8" s="61"/>
      <c r="RWM8" s="61"/>
      <c r="RWN8" s="61"/>
      <c r="RWO8" s="61"/>
      <c r="RWP8" s="61"/>
      <c r="RWQ8" s="61"/>
      <c r="RWR8" s="61"/>
      <c r="RWS8" s="61"/>
      <c r="RWT8" s="61"/>
      <c r="RWU8" s="61"/>
      <c r="RWV8" s="61"/>
      <c r="RWW8" s="61"/>
      <c r="RWX8" s="61"/>
      <c r="RWY8" s="61"/>
      <c r="RWZ8" s="61"/>
      <c r="RXA8" s="61"/>
      <c r="RXB8" s="61"/>
      <c r="RXC8" s="61"/>
      <c r="RXD8" s="61"/>
      <c r="RXE8" s="61"/>
      <c r="RXF8" s="61"/>
      <c r="RXG8" s="61"/>
      <c r="RXH8" s="61"/>
      <c r="RXI8" s="61"/>
      <c r="RXJ8" s="61"/>
      <c r="RXK8" s="61"/>
      <c r="RXL8" s="61"/>
      <c r="RXM8" s="61"/>
      <c r="RXN8" s="61"/>
      <c r="RXO8" s="61"/>
      <c r="RXP8" s="61"/>
      <c r="RXQ8" s="61"/>
      <c r="RXR8" s="61"/>
      <c r="RXS8" s="61"/>
      <c r="RXT8" s="61"/>
      <c r="RXU8" s="61"/>
      <c r="RXV8" s="61"/>
      <c r="RXW8" s="61"/>
      <c r="RXX8" s="61"/>
      <c r="RXY8" s="61"/>
      <c r="RXZ8" s="61"/>
      <c r="RYA8" s="61"/>
      <c r="RYB8" s="61"/>
      <c r="RYC8" s="61"/>
      <c r="RYD8" s="61"/>
      <c r="RYE8" s="61"/>
      <c r="RYF8" s="61"/>
      <c r="RYG8" s="61"/>
      <c r="RYH8" s="61"/>
      <c r="RYI8" s="61"/>
      <c r="RYJ8" s="61"/>
      <c r="RYK8" s="61"/>
      <c r="RYL8" s="61"/>
      <c r="RYM8" s="61"/>
      <c r="RYN8" s="61"/>
      <c r="RYO8" s="61"/>
      <c r="RYP8" s="61"/>
      <c r="RYQ8" s="61"/>
      <c r="RYR8" s="61"/>
      <c r="RYS8" s="61"/>
      <c r="RYT8" s="61"/>
      <c r="RYU8" s="61"/>
      <c r="RYV8" s="61"/>
      <c r="RYW8" s="61"/>
      <c r="RYX8" s="61"/>
      <c r="RYY8" s="61"/>
      <c r="RYZ8" s="61"/>
      <c r="RZA8" s="61"/>
      <c r="RZB8" s="61"/>
      <c r="RZC8" s="61"/>
      <c r="RZD8" s="61"/>
      <c r="RZE8" s="61"/>
      <c r="RZF8" s="61"/>
      <c r="RZG8" s="61"/>
      <c r="RZH8" s="61"/>
      <c r="RZI8" s="61"/>
      <c r="RZJ8" s="61"/>
      <c r="RZK8" s="61"/>
      <c r="RZL8" s="61"/>
      <c r="RZM8" s="61"/>
      <c r="RZN8" s="61"/>
      <c r="RZO8" s="61"/>
      <c r="RZP8" s="61"/>
      <c r="RZQ8" s="61"/>
      <c r="RZR8" s="61"/>
      <c r="RZS8" s="61"/>
      <c r="RZT8" s="61"/>
      <c r="RZU8" s="61"/>
      <c r="RZV8" s="61"/>
      <c r="RZW8" s="61"/>
      <c r="RZX8" s="61"/>
      <c r="RZY8" s="61"/>
      <c r="RZZ8" s="61"/>
      <c r="SAA8" s="61"/>
      <c r="SAB8" s="61"/>
      <c r="SAC8" s="61"/>
      <c r="SAD8" s="61"/>
      <c r="SAE8" s="61"/>
      <c r="SAF8" s="61"/>
      <c r="SAG8" s="61"/>
      <c r="SAH8" s="61"/>
      <c r="SAI8" s="61"/>
      <c r="SAJ8" s="61"/>
      <c r="SAK8" s="61"/>
      <c r="SAL8" s="61"/>
      <c r="SAM8" s="61"/>
      <c r="SAN8" s="61"/>
      <c r="SAO8" s="61"/>
      <c r="SAP8" s="61"/>
      <c r="SAQ8" s="61"/>
      <c r="SAR8" s="61"/>
      <c r="SAS8" s="61"/>
      <c r="SAT8" s="61"/>
      <c r="SAU8" s="61"/>
      <c r="SAV8" s="61"/>
      <c r="SAW8" s="61"/>
      <c r="SAX8" s="61"/>
      <c r="SAY8" s="61"/>
      <c r="SAZ8" s="61"/>
      <c r="SBA8" s="61"/>
      <c r="SBB8" s="61"/>
      <c r="SBC8" s="61"/>
      <c r="SBD8" s="61"/>
      <c r="SBE8" s="61"/>
      <c r="SBF8" s="61"/>
      <c r="SBG8" s="61"/>
      <c r="SBH8" s="61"/>
      <c r="SBI8" s="61"/>
      <c r="SBJ8" s="61"/>
      <c r="SBK8" s="61"/>
      <c r="SBL8" s="61"/>
      <c r="SBM8" s="61"/>
      <c r="SBN8" s="61"/>
      <c r="SBO8" s="61"/>
      <c r="SBP8" s="61"/>
      <c r="SBQ8" s="61"/>
      <c r="SBR8" s="61"/>
      <c r="SBS8" s="61"/>
      <c r="SBT8" s="61"/>
      <c r="SBU8" s="61"/>
      <c r="SBV8" s="61"/>
      <c r="SBW8" s="61"/>
      <c r="SBX8" s="61"/>
      <c r="SBY8" s="61"/>
      <c r="SBZ8" s="61"/>
      <c r="SCA8" s="61"/>
      <c r="SCB8" s="61"/>
      <c r="SCC8" s="61"/>
      <c r="SCD8" s="61"/>
      <c r="SCE8" s="61"/>
      <c r="SCF8" s="61"/>
      <c r="SCG8" s="61"/>
      <c r="SCH8" s="61"/>
      <c r="SCI8" s="61"/>
      <c r="SCJ8" s="61"/>
      <c r="SCK8" s="61"/>
      <c r="SCL8" s="61"/>
      <c r="SCM8" s="61"/>
      <c r="SCN8" s="61"/>
      <c r="SCO8" s="61"/>
      <c r="SCP8" s="61"/>
      <c r="SCQ8" s="61"/>
      <c r="SCR8" s="61"/>
      <c r="SCS8" s="61"/>
      <c r="SCT8" s="61"/>
      <c r="SCU8" s="61"/>
      <c r="SCV8" s="61"/>
      <c r="SCW8" s="61"/>
      <c r="SCX8" s="61"/>
      <c r="SCY8" s="61"/>
      <c r="SCZ8" s="61"/>
      <c r="SDA8" s="61"/>
      <c r="SDB8" s="61"/>
      <c r="SDC8" s="61"/>
      <c r="SDD8" s="61"/>
      <c r="SDE8" s="61"/>
      <c r="SDF8" s="61"/>
      <c r="SDG8" s="61"/>
      <c r="SDH8" s="61"/>
      <c r="SDI8" s="61"/>
      <c r="SDJ8" s="61"/>
      <c r="SDK8" s="61"/>
      <c r="SDL8" s="61"/>
      <c r="SDM8" s="61"/>
      <c r="SDN8" s="61"/>
      <c r="SDO8" s="61"/>
      <c r="SDP8" s="61"/>
      <c r="SDQ8" s="61"/>
      <c r="SDR8" s="61"/>
      <c r="SDS8" s="61"/>
      <c r="SDT8" s="61"/>
      <c r="SDU8" s="61"/>
      <c r="SDV8" s="61"/>
      <c r="SDW8" s="61"/>
      <c r="SDX8" s="61"/>
      <c r="SDY8" s="61"/>
      <c r="SDZ8" s="61"/>
      <c r="SEA8" s="61"/>
      <c r="SEB8" s="61"/>
      <c r="SEC8" s="61"/>
      <c r="SED8" s="61"/>
      <c r="SEE8" s="61"/>
      <c r="SEF8" s="61"/>
      <c r="SEG8" s="61"/>
      <c r="SEH8" s="61"/>
      <c r="SEI8" s="61"/>
      <c r="SEJ8" s="61"/>
      <c r="SEK8" s="61"/>
      <c r="SEL8" s="61"/>
      <c r="SEM8" s="61"/>
      <c r="SEN8" s="61"/>
      <c r="SEO8" s="61"/>
      <c r="SEP8" s="61"/>
      <c r="SEQ8" s="61"/>
      <c r="SER8" s="61"/>
      <c r="SES8" s="61"/>
      <c r="SET8" s="61"/>
      <c r="SEU8" s="61"/>
      <c r="SEV8" s="61"/>
      <c r="SEW8" s="61"/>
      <c r="SEX8" s="61"/>
      <c r="SEY8" s="61"/>
      <c r="SEZ8" s="61"/>
      <c r="SFA8" s="61"/>
      <c r="SFB8" s="61"/>
      <c r="SFC8" s="61"/>
      <c r="SFD8" s="61"/>
      <c r="SFE8" s="61"/>
      <c r="SFF8" s="61"/>
      <c r="SFG8" s="61"/>
      <c r="SFH8" s="61"/>
      <c r="SFI8" s="61"/>
      <c r="SFJ8" s="61"/>
      <c r="SFK8" s="61"/>
      <c r="SFL8" s="61"/>
      <c r="SFM8" s="61"/>
      <c r="SFN8" s="61"/>
      <c r="SFO8" s="61"/>
      <c r="SFP8" s="61"/>
      <c r="SFQ8" s="61"/>
      <c r="SFR8" s="61"/>
      <c r="SFS8" s="61"/>
      <c r="SFT8" s="61"/>
      <c r="SFU8" s="61"/>
      <c r="SFV8" s="61"/>
      <c r="SFW8" s="61"/>
      <c r="SFX8" s="61"/>
      <c r="SFY8" s="61"/>
      <c r="SFZ8" s="61"/>
      <c r="SGA8" s="61"/>
      <c r="SGB8" s="61"/>
      <c r="SGC8" s="61"/>
      <c r="SGD8" s="61"/>
      <c r="SGE8" s="61"/>
      <c r="SGF8" s="61"/>
      <c r="SGG8" s="61"/>
      <c r="SGH8" s="61"/>
      <c r="SGI8" s="61"/>
      <c r="SGJ8" s="61"/>
      <c r="SGK8" s="61"/>
      <c r="SGL8" s="61"/>
      <c r="SGM8" s="61"/>
      <c r="SGN8" s="61"/>
      <c r="SGO8" s="61"/>
      <c r="SGP8" s="61"/>
      <c r="SGQ8" s="61"/>
      <c r="SGR8" s="61"/>
      <c r="SGS8" s="61"/>
      <c r="SGT8" s="61"/>
      <c r="SGU8" s="61"/>
      <c r="SGV8" s="61"/>
      <c r="SGW8" s="61"/>
      <c r="SGX8" s="61"/>
      <c r="SGY8" s="61"/>
      <c r="SGZ8" s="61"/>
      <c r="SHA8" s="61"/>
      <c r="SHB8" s="61"/>
      <c r="SHC8" s="61"/>
      <c r="SHD8" s="61"/>
      <c r="SHE8" s="61"/>
      <c r="SHF8" s="61"/>
      <c r="SHG8" s="61"/>
      <c r="SHH8" s="61"/>
      <c r="SHI8" s="61"/>
      <c r="SHJ8" s="61"/>
      <c r="SHK8" s="61"/>
      <c r="SHL8" s="61"/>
      <c r="SHM8" s="61"/>
      <c r="SHN8" s="61"/>
      <c r="SHO8" s="61"/>
      <c r="SHP8" s="61"/>
      <c r="SHQ8" s="61"/>
      <c r="SHR8" s="61"/>
      <c r="SHS8" s="61"/>
      <c r="SHT8" s="61"/>
      <c r="SHU8" s="61"/>
      <c r="SHV8" s="61"/>
      <c r="SHW8" s="61"/>
      <c r="SHX8" s="61"/>
      <c r="SHY8" s="61"/>
      <c r="SHZ8" s="61"/>
      <c r="SIA8" s="61"/>
      <c r="SIB8" s="61"/>
      <c r="SIC8" s="61"/>
      <c r="SID8" s="61"/>
      <c r="SIE8" s="61"/>
      <c r="SIF8" s="61"/>
      <c r="SIG8" s="61"/>
      <c r="SIH8" s="61"/>
      <c r="SII8" s="61"/>
      <c r="SIJ8" s="61"/>
      <c r="SIK8" s="61"/>
      <c r="SIL8" s="61"/>
      <c r="SIM8" s="61"/>
      <c r="SIN8" s="61"/>
      <c r="SIO8" s="61"/>
      <c r="SIP8" s="61"/>
      <c r="SIQ8" s="61"/>
      <c r="SIR8" s="61"/>
      <c r="SIS8" s="61"/>
      <c r="SIT8" s="61"/>
      <c r="SIU8" s="61"/>
      <c r="SIV8" s="61"/>
      <c r="SIW8" s="61"/>
      <c r="SIX8" s="61"/>
      <c r="SIY8" s="61"/>
      <c r="SIZ8" s="61"/>
      <c r="SJA8" s="61"/>
      <c r="SJB8" s="61"/>
      <c r="SJC8" s="61"/>
      <c r="SJD8" s="61"/>
      <c r="SJE8" s="61"/>
      <c r="SJF8" s="61"/>
      <c r="SJG8" s="61"/>
      <c r="SJH8" s="61"/>
      <c r="SJI8" s="61"/>
      <c r="SJJ8" s="61"/>
      <c r="SJK8" s="61"/>
      <c r="SJL8" s="61"/>
      <c r="SJM8" s="61"/>
      <c r="SJN8" s="61"/>
      <c r="SJO8" s="61"/>
      <c r="SJP8" s="61"/>
      <c r="SJQ8" s="61"/>
      <c r="SJR8" s="61"/>
      <c r="SJS8" s="61"/>
      <c r="SJT8" s="61"/>
      <c r="SJU8" s="61"/>
      <c r="SJV8" s="61"/>
      <c r="SJW8" s="61"/>
      <c r="SJX8" s="61"/>
      <c r="SJY8" s="61"/>
      <c r="SJZ8" s="61"/>
      <c r="SKA8" s="61"/>
      <c r="SKB8" s="61"/>
      <c r="SKC8" s="61"/>
      <c r="SKD8" s="61"/>
      <c r="SKE8" s="61"/>
      <c r="SKF8" s="61"/>
      <c r="SKG8" s="61"/>
      <c r="SKH8" s="61"/>
      <c r="SKI8" s="61"/>
      <c r="SKJ8" s="61"/>
      <c r="SKK8" s="61"/>
      <c r="SKL8" s="61"/>
      <c r="SKM8" s="61"/>
      <c r="SKN8" s="61"/>
      <c r="SKO8" s="61"/>
      <c r="SKP8" s="61"/>
      <c r="SKQ8" s="61"/>
      <c r="SKR8" s="61"/>
      <c r="SKS8" s="61"/>
      <c r="SKT8" s="61"/>
      <c r="SKU8" s="61"/>
      <c r="SKV8" s="61"/>
      <c r="SKW8" s="61"/>
      <c r="SKX8" s="61"/>
      <c r="SKY8" s="61"/>
      <c r="SKZ8" s="61"/>
      <c r="SLA8" s="61"/>
      <c r="SLB8" s="61"/>
      <c r="SLC8" s="61"/>
      <c r="SLD8" s="61"/>
      <c r="SLE8" s="61"/>
      <c r="SLF8" s="61"/>
      <c r="SLG8" s="61"/>
      <c r="SLH8" s="61"/>
      <c r="SLI8" s="61"/>
      <c r="SLJ8" s="61"/>
      <c r="SLK8" s="61"/>
      <c r="SLL8" s="61"/>
      <c r="SLM8" s="61"/>
      <c r="SLN8" s="61"/>
      <c r="SLO8" s="61"/>
      <c r="SLP8" s="61"/>
      <c r="SLQ8" s="61"/>
      <c r="SLR8" s="61"/>
      <c r="SLS8" s="61"/>
      <c r="SLT8" s="61"/>
      <c r="SLU8" s="61"/>
      <c r="SLV8" s="61"/>
      <c r="SLW8" s="61"/>
      <c r="SLX8" s="61"/>
      <c r="SLY8" s="61"/>
      <c r="SLZ8" s="61"/>
      <c r="SMA8" s="61"/>
      <c r="SMB8" s="61"/>
      <c r="SMC8" s="61"/>
      <c r="SMD8" s="61"/>
      <c r="SME8" s="61"/>
      <c r="SMF8" s="61"/>
      <c r="SMG8" s="61"/>
      <c r="SMH8" s="61"/>
      <c r="SMI8" s="61"/>
      <c r="SMJ8" s="61"/>
      <c r="SMK8" s="61"/>
      <c r="SML8" s="61"/>
      <c r="SMM8" s="61"/>
      <c r="SMN8" s="61"/>
      <c r="SMO8" s="61"/>
      <c r="SMP8" s="61"/>
      <c r="SMQ8" s="61"/>
      <c r="SMR8" s="61"/>
      <c r="SMS8" s="61"/>
      <c r="SMT8" s="61"/>
      <c r="SMU8" s="61"/>
      <c r="SMV8" s="61"/>
      <c r="SMW8" s="61"/>
      <c r="SMX8" s="61"/>
      <c r="SMY8" s="61"/>
      <c r="SMZ8" s="61"/>
      <c r="SNA8" s="61"/>
      <c r="SNB8" s="61"/>
      <c r="SNC8" s="61"/>
      <c r="SND8" s="61"/>
      <c r="SNE8" s="61"/>
      <c r="SNF8" s="61"/>
      <c r="SNG8" s="61"/>
      <c r="SNH8" s="61"/>
      <c r="SNI8" s="61"/>
      <c r="SNJ8" s="61"/>
      <c r="SNK8" s="61"/>
      <c r="SNL8" s="61"/>
      <c r="SNM8" s="61"/>
      <c r="SNN8" s="61"/>
      <c r="SNO8" s="61"/>
      <c r="SNP8" s="61"/>
      <c r="SNQ8" s="61"/>
      <c r="SNR8" s="61"/>
      <c r="SNS8" s="61"/>
      <c r="SNT8" s="61"/>
      <c r="SNU8" s="61"/>
      <c r="SNV8" s="61"/>
      <c r="SNW8" s="61"/>
      <c r="SNX8" s="61"/>
      <c r="SNY8" s="61"/>
      <c r="SNZ8" s="61"/>
      <c r="SOA8" s="61"/>
      <c r="SOB8" s="61"/>
      <c r="SOC8" s="61"/>
      <c r="SOD8" s="61"/>
      <c r="SOE8" s="61"/>
      <c r="SOF8" s="61"/>
      <c r="SOG8" s="61"/>
      <c r="SOH8" s="61"/>
      <c r="SOI8" s="61"/>
      <c r="SOJ8" s="61"/>
      <c r="SOK8" s="61"/>
      <c r="SOL8" s="61"/>
      <c r="SOM8" s="61"/>
      <c r="SON8" s="61"/>
      <c r="SOO8" s="61"/>
      <c r="SOP8" s="61"/>
      <c r="SOQ8" s="61"/>
      <c r="SOR8" s="61"/>
      <c r="SOS8" s="61"/>
      <c r="SOT8" s="61"/>
      <c r="SOU8" s="61"/>
      <c r="SOV8" s="61"/>
      <c r="SOW8" s="61"/>
      <c r="SOX8" s="61"/>
      <c r="SOY8" s="61"/>
      <c r="SOZ8" s="61"/>
      <c r="SPA8" s="61"/>
      <c r="SPB8" s="61"/>
      <c r="SPC8" s="61"/>
      <c r="SPD8" s="61"/>
      <c r="SPE8" s="61"/>
      <c r="SPF8" s="61"/>
      <c r="SPG8" s="61"/>
      <c r="SPH8" s="61"/>
      <c r="SPI8" s="61"/>
      <c r="SPJ8" s="61"/>
      <c r="SPK8" s="61"/>
      <c r="SPL8" s="61"/>
      <c r="SPM8" s="61"/>
      <c r="SPN8" s="61"/>
      <c r="SPO8" s="61"/>
      <c r="SPP8" s="61"/>
      <c r="SPQ8" s="61"/>
      <c r="SPR8" s="61"/>
      <c r="SPS8" s="61"/>
      <c r="SPT8" s="61"/>
      <c r="SPU8" s="61"/>
      <c r="SPV8" s="61"/>
      <c r="SPW8" s="61"/>
      <c r="SPX8" s="61"/>
      <c r="SPY8" s="61"/>
      <c r="SPZ8" s="61"/>
      <c r="SQA8" s="61"/>
      <c r="SQB8" s="61"/>
      <c r="SQC8" s="61"/>
      <c r="SQD8" s="61"/>
      <c r="SQE8" s="61"/>
      <c r="SQF8" s="61"/>
      <c r="SQG8" s="61"/>
      <c r="SQH8" s="61"/>
      <c r="SQI8" s="61"/>
      <c r="SQJ8" s="61"/>
      <c r="SQK8" s="61"/>
      <c r="SQL8" s="61"/>
      <c r="SQM8" s="61"/>
      <c r="SQN8" s="61"/>
      <c r="SQO8" s="61"/>
      <c r="SQP8" s="61"/>
      <c r="SQQ8" s="61"/>
      <c r="SQR8" s="61"/>
      <c r="SQS8" s="61"/>
      <c r="SQT8" s="61"/>
      <c r="SQU8" s="61"/>
      <c r="SQV8" s="61"/>
      <c r="SQW8" s="61"/>
      <c r="SQX8" s="61"/>
      <c r="SQY8" s="61"/>
      <c r="SQZ8" s="61"/>
      <c r="SRA8" s="61"/>
      <c r="SRB8" s="61"/>
      <c r="SRC8" s="61"/>
      <c r="SRD8" s="61"/>
      <c r="SRE8" s="61"/>
      <c r="SRF8" s="61"/>
      <c r="SRG8" s="61"/>
      <c r="SRH8" s="61"/>
      <c r="SRI8" s="61"/>
      <c r="SRJ8" s="61"/>
      <c r="SRK8" s="61"/>
      <c r="SRL8" s="61"/>
      <c r="SRM8" s="61"/>
      <c r="SRN8" s="61"/>
      <c r="SRO8" s="61"/>
      <c r="SRP8" s="61"/>
      <c r="SRQ8" s="61"/>
      <c r="SRR8" s="61"/>
      <c r="SRS8" s="61"/>
      <c r="SRT8" s="61"/>
      <c r="SRU8" s="61"/>
      <c r="SRV8" s="61"/>
      <c r="SRW8" s="61"/>
      <c r="SRX8" s="61"/>
      <c r="SRY8" s="61"/>
      <c r="SRZ8" s="61"/>
      <c r="SSA8" s="61"/>
      <c r="SSB8" s="61"/>
      <c r="SSC8" s="61"/>
      <c r="SSD8" s="61"/>
      <c r="SSE8" s="61"/>
      <c r="SSF8" s="61"/>
      <c r="SSG8" s="61"/>
      <c r="SSH8" s="61"/>
      <c r="SSI8" s="61"/>
      <c r="SSJ8" s="61"/>
      <c r="SSK8" s="61"/>
      <c r="SSL8" s="61"/>
      <c r="SSM8" s="61"/>
      <c r="SSN8" s="61"/>
      <c r="SSO8" s="61"/>
      <c r="SSP8" s="61"/>
      <c r="SSQ8" s="61"/>
      <c r="SSR8" s="61"/>
      <c r="SSS8" s="61"/>
      <c r="SST8" s="61"/>
      <c r="SSU8" s="61"/>
      <c r="SSV8" s="61"/>
      <c r="SSW8" s="61"/>
      <c r="SSX8" s="61"/>
      <c r="SSY8" s="61"/>
      <c r="SSZ8" s="61"/>
      <c r="STA8" s="61"/>
      <c r="STB8" s="61"/>
      <c r="STC8" s="61"/>
      <c r="STD8" s="61"/>
      <c r="STE8" s="61"/>
      <c r="STF8" s="61"/>
      <c r="STG8" s="61"/>
      <c r="STH8" s="61"/>
      <c r="STI8" s="61"/>
      <c r="STJ8" s="61"/>
      <c r="STK8" s="61"/>
      <c r="STL8" s="61"/>
      <c r="STM8" s="61"/>
      <c r="STN8" s="61"/>
      <c r="STO8" s="61"/>
      <c r="STP8" s="61"/>
      <c r="STQ8" s="61"/>
      <c r="STR8" s="61"/>
      <c r="STS8" s="61"/>
      <c r="STT8" s="61"/>
      <c r="STU8" s="61"/>
      <c r="STV8" s="61"/>
      <c r="STW8" s="61"/>
      <c r="STX8" s="61"/>
      <c r="STY8" s="61"/>
      <c r="STZ8" s="61"/>
      <c r="SUA8" s="61"/>
      <c r="SUB8" s="61"/>
      <c r="SUC8" s="61"/>
      <c r="SUD8" s="61"/>
      <c r="SUE8" s="61"/>
      <c r="SUF8" s="61"/>
      <c r="SUG8" s="61"/>
      <c r="SUH8" s="61"/>
      <c r="SUI8" s="61"/>
      <c r="SUJ8" s="61"/>
      <c r="SUK8" s="61"/>
      <c r="SUL8" s="61"/>
      <c r="SUM8" s="61"/>
      <c r="SUN8" s="61"/>
      <c r="SUO8" s="61"/>
      <c r="SUP8" s="61"/>
      <c r="SUQ8" s="61"/>
      <c r="SUR8" s="61"/>
      <c r="SUS8" s="61"/>
      <c r="SUT8" s="61"/>
      <c r="SUU8" s="61"/>
      <c r="SUV8" s="61"/>
      <c r="SUW8" s="61"/>
      <c r="SUX8" s="61"/>
      <c r="SUY8" s="61"/>
      <c r="SUZ8" s="61"/>
      <c r="SVA8" s="61"/>
      <c r="SVB8" s="61"/>
      <c r="SVC8" s="61"/>
      <c r="SVD8" s="61"/>
      <c r="SVE8" s="61"/>
      <c r="SVF8" s="61"/>
      <c r="SVG8" s="61"/>
      <c r="SVH8" s="61"/>
      <c r="SVI8" s="61"/>
      <c r="SVJ8" s="61"/>
      <c r="SVK8" s="61"/>
      <c r="SVL8" s="61"/>
      <c r="SVM8" s="61"/>
      <c r="SVN8" s="61"/>
      <c r="SVO8" s="61"/>
      <c r="SVP8" s="61"/>
      <c r="SVQ8" s="61"/>
      <c r="SVR8" s="61"/>
      <c r="SVS8" s="61"/>
      <c r="SVT8" s="61"/>
      <c r="SVU8" s="61"/>
      <c r="SVV8" s="61"/>
      <c r="SVW8" s="61"/>
      <c r="SVX8" s="61"/>
      <c r="SVY8" s="61"/>
      <c r="SVZ8" s="61"/>
      <c r="SWA8" s="61"/>
      <c r="SWB8" s="61"/>
      <c r="SWC8" s="61"/>
      <c r="SWD8" s="61"/>
      <c r="SWE8" s="61"/>
      <c r="SWF8" s="61"/>
      <c r="SWG8" s="61"/>
      <c r="SWH8" s="61"/>
      <c r="SWI8" s="61"/>
      <c r="SWJ8" s="61"/>
      <c r="SWK8" s="61"/>
      <c r="SWL8" s="61"/>
      <c r="SWM8" s="61"/>
      <c r="SWN8" s="61"/>
      <c r="SWO8" s="61"/>
      <c r="SWP8" s="61"/>
      <c r="SWQ8" s="61"/>
      <c r="SWR8" s="61"/>
      <c r="SWS8" s="61"/>
      <c r="SWT8" s="61"/>
      <c r="SWU8" s="61"/>
      <c r="SWV8" s="61"/>
      <c r="SWW8" s="61"/>
      <c r="SWX8" s="61"/>
      <c r="SWY8" s="61"/>
      <c r="SWZ8" s="61"/>
      <c r="SXA8" s="61"/>
      <c r="SXB8" s="61"/>
      <c r="SXC8" s="61"/>
      <c r="SXD8" s="61"/>
      <c r="SXE8" s="61"/>
      <c r="SXF8" s="61"/>
      <c r="SXG8" s="61"/>
      <c r="SXH8" s="61"/>
      <c r="SXI8" s="61"/>
      <c r="SXJ8" s="61"/>
      <c r="SXK8" s="61"/>
      <c r="SXL8" s="61"/>
      <c r="SXM8" s="61"/>
      <c r="SXN8" s="61"/>
      <c r="SXO8" s="61"/>
      <c r="SXP8" s="61"/>
      <c r="SXQ8" s="61"/>
      <c r="SXR8" s="61"/>
      <c r="SXS8" s="61"/>
      <c r="SXT8" s="61"/>
      <c r="SXU8" s="61"/>
      <c r="SXV8" s="61"/>
      <c r="SXW8" s="61"/>
      <c r="SXX8" s="61"/>
      <c r="SXY8" s="61"/>
      <c r="SXZ8" s="61"/>
      <c r="SYA8" s="61"/>
      <c r="SYB8" s="61"/>
      <c r="SYC8" s="61"/>
      <c r="SYD8" s="61"/>
      <c r="SYE8" s="61"/>
      <c r="SYF8" s="61"/>
      <c r="SYG8" s="61"/>
      <c r="SYH8" s="61"/>
      <c r="SYI8" s="61"/>
      <c r="SYJ8" s="61"/>
      <c r="SYK8" s="61"/>
      <c r="SYL8" s="61"/>
      <c r="SYM8" s="61"/>
      <c r="SYN8" s="61"/>
      <c r="SYO8" s="61"/>
      <c r="SYP8" s="61"/>
      <c r="SYQ8" s="61"/>
      <c r="SYR8" s="61"/>
      <c r="SYS8" s="61"/>
      <c r="SYT8" s="61"/>
      <c r="SYU8" s="61"/>
      <c r="SYV8" s="61"/>
      <c r="SYW8" s="61"/>
      <c r="SYX8" s="61"/>
      <c r="SYY8" s="61"/>
      <c r="SYZ8" s="61"/>
      <c r="SZA8" s="61"/>
      <c r="SZB8" s="61"/>
      <c r="SZC8" s="61"/>
      <c r="SZD8" s="61"/>
      <c r="SZE8" s="61"/>
      <c r="SZF8" s="61"/>
      <c r="SZG8" s="61"/>
      <c r="SZH8" s="61"/>
      <c r="SZI8" s="61"/>
      <c r="SZJ8" s="61"/>
      <c r="SZK8" s="61"/>
      <c r="SZL8" s="61"/>
      <c r="SZM8" s="61"/>
      <c r="SZN8" s="61"/>
      <c r="SZO8" s="61"/>
      <c r="SZP8" s="61"/>
      <c r="SZQ8" s="61"/>
      <c r="SZR8" s="61"/>
      <c r="SZS8" s="61"/>
      <c r="SZT8" s="61"/>
      <c r="SZU8" s="61"/>
      <c r="SZV8" s="61"/>
      <c r="SZW8" s="61"/>
      <c r="SZX8" s="61"/>
      <c r="SZY8" s="61"/>
      <c r="SZZ8" s="61"/>
      <c r="TAA8" s="61"/>
      <c r="TAB8" s="61"/>
      <c r="TAC8" s="61"/>
      <c r="TAD8" s="61"/>
      <c r="TAE8" s="61"/>
      <c r="TAF8" s="61"/>
      <c r="TAG8" s="61"/>
      <c r="TAH8" s="61"/>
      <c r="TAI8" s="61"/>
      <c r="TAJ8" s="61"/>
      <c r="TAK8" s="61"/>
      <c r="TAL8" s="61"/>
      <c r="TAM8" s="61"/>
      <c r="TAN8" s="61"/>
      <c r="TAO8" s="61"/>
      <c r="TAP8" s="61"/>
      <c r="TAQ8" s="61"/>
      <c r="TAR8" s="61"/>
      <c r="TAS8" s="61"/>
      <c r="TAT8" s="61"/>
      <c r="TAU8" s="61"/>
      <c r="TAV8" s="61"/>
      <c r="TAW8" s="61"/>
      <c r="TAX8" s="61"/>
      <c r="TAY8" s="61"/>
      <c r="TAZ8" s="61"/>
      <c r="TBA8" s="61"/>
      <c r="TBB8" s="61"/>
      <c r="TBC8" s="61"/>
      <c r="TBD8" s="61"/>
      <c r="TBE8" s="61"/>
      <c r="TBF8" s="61"/>
      <c r="TBG8" s="61"/>
      <c r="TBH8" s="61"/>
      <c r="TBI8" s="61"/>
      <c r="TBJ8" s="61"/>
      <c r="TBK8" s="61"/>
      <c r="TBL8" s="61"/>
      <c r="TBM8" s="61"/>
      <c r="TBN8" s="61"/>
      <c r="TBO8" s="61"/>
      <c r="TBP8" s="61"/>
      <c r="TBQ8" s="61"/>
      <c r="TBR8" s="61"/>
      <c r="TBS8" s="61"/>
      <c r="TBT8" s="61"/>
      <c r="TBU8" s="61"/>
      <c r="TBV8" s="61"/>
      <c r="TBW8" s="61"/>
      <c r="TBX8" s="61"/>
      <c r="TBY8" s="61"/>
      <c r="TBZ8" s="61"/>
      <c r="TCA8" s="61"/>
      <c r="TCB8" s="61"/>
      <c r="TCC8" s="61"/>
      <c r="TCD8" s="61"/>
      <c r="TCE8" s="61"/>
      <c r="TCF8" s="61"/>
      <c r="TCG8" s="61"/>
      <c r="TCH8" s="61"/>
      <c r="TCI8" s="61"/>
      <c r="TCJ8" s="61"/>
      <c r="TCK8" s="61"/>
      <c r="TCL8" s="61"/>
      <c r="TCM8" s="61"/>
      <c r="TCN8" s="61"/>
      <c r="TCO8" s="61"/>
      <c r="TCP8" s="61"/>
      <c r="TCQ8" s="61"/>
      <c r="TCR8" s="61"/>
      <c r="TCS8" s="61"/>
      <c r="TCT8" s="61"/>
      <c r="TCU8" s="61"/>
      <c r="TCV8" s="61"/>
      <c r="TCW8" s="61"/>
      <c r="TCX8" s="61"/>
      <c r="TCY8" s="61"/>
      <c r="TCZ8" s="61"/>
      <c r="TDA8" s="61"/>
      <c r="TDB8" s="61"/>
      <c r="TDC8" s="61"/>
      <c r="TDD8" s="61"/>
      <c r="TDE8" s="61"/>
      <c r="TDF8" s="61"/>
      <c r="TDG8" s="61"/>
      <c r="TDH8" s="61"/>
      <c r="TDI8" s="61"/>
      <c r="TDJ8" s="61"/>
      <c r="TDK8" s="61"/>
      <c r="TDL8" s="61"/>
      <c r="TDM8" s="61"/>
      <c r="TDN8" s="61"/>
      <c r="TDO8" s="61"/>
      <c r="TDP8" s="61"/>
      <c r="TDQ8" s="61"/>
      <c r="TDR8" s="61"/>
      <c r="TDS8" s="61"/>
      <c r="TDT8" s="61"/>
      <c r="TDU8" s="61"/>
      <c r="TDV8" s="61"/>
      <c r="TDW8" s="61"/>
      <c r="TDX8" s="61"/>
      <c r="TDY8" s="61"/>
      <c r="TDZ8" s="61"/>
      <c r="TEA8" s="61"/>
      <c r="TEB8" s="61"/>
      <c r="TEC8" s="61"/>
      <c r="TED8" s="61"/>
      <c r="TEE8" s="61"/>
      <c r="TEF8" s="61"/>
      <c r="TEG8" s="61"/>
      <c r="TEH8" s="61"/>
      <c r="TEI8" s="61"/>
      <c r="TEJ8" s="61"/>
      <c r="TEK8" s="61"/>
      <c r="TEL8" s="61"/>
      <c r="TEM8" s="61"/>
      <c r="TEN8" s="61"/>
      <c r="TEO8" s="61"/>
      <c r="TEP8" s="61"/>
      <c r="TEQ8" s="61"/>
      <c r="TER8" s="61"/>
      <c r="TES8" s="61"/>
      <c r="TET8" s="61"/>
      <c r="TEU8" s="61"/>
      <c r="TEV8" s="61"/>
      <c r="TEW8" s="61"/>
      <c r="TEX8" s="61"/>
      <c r="TEY8" s="61"/>
      <c r="TEZ8" s="61"/>
      <c r="TFA8" s="61"/>
      <c r="TFB8" s="61"/>
      <c r="TFC8" s="61"/>
      <c r="TFD8" s="61"/>
      <c r="TFE8" s="61"/>
      <c r="TFF8" s="61"/>
      <c r="TFG8" s="61"/>
      <c r="TFH8" s="61"/>
      <c r="TFI8" s="61"/>
      <c r="TFJ8" s="61"/>
      <c r="TFK8" s="61"/>
      <c r="TFL8" s="61"/>
      <c r="TFM8" s="61"/>
      <c r="TFN8" s="61"/>
      <c r="TFO8" s="61"/>
      <c r="TFP8" s="61"/>
      <c r="TFQ8" s="61"/>
      <c r="TFR8" s="61"/>
      <c r="TFS8" s="61"/>
      <c r="TFT8" s="61"/>
      <c r="TFU8" s="61"/>
      <c r="TFV8" s="61"/>
      <c r="TFW8" s="61"/>
      <c r="TFX8" s="61"/>
      <c r="TFY8" s="61"/>
      <c r="TFZ8" s="61"/>
      <c r="TGA8" s="61"/>
      <c r="TGB8" s="61"/>
      <c r="TGC8" s="61"/>
      <c r="TGD8" s="61"/>
      <c r="TGE8" s="61"/>
      <c r="TGF8" s="61"/>
      <c r="TGG8" s="61"/>
      <c r="TGH8" s="61"/>
      <c r="TGI8" s="61"/>
      <c r="TGJ8" s="61"/>
      <c r="TGK8" s="61"/>
      <c r="TGL8" s="61"/>
      <c r="TGM8" s="61"/>
      <c r="TGN8" s="61"/>
      <c r="TGO8" s="61"/>
      <c r="TGP8" s="61"/>
      <c r="TGQ8" s="61"/>
      <c r="TGR8" s="61"/>
      <c r="TGS8" s="61"/>
      <c r="TGT8" s="61"/>
      <c r="TGU8" s="61"/>
      <c r="TGV8" s="61"/>
      <c r="TGW8" s="61"/>
      <c r="TGX8" s="61"/>
      <c r="TGY8" s="61"/>
      <c r="TGZ8" s="61"/>
      <c r="THA8" s="61"/>
      <c r="THB8" s="61"/>
      <c r="THC8" s="61"/>
      <c r="THD8" s="61"/>
      <c r="THE8" s="61"/>
      <c r="THF8" s="61"/>
      <c r="THG8" s="61"/>
      <c r="THH8" s="61"/>
      <c r="THI8" s="61"/>
      <c r="THJ8" s="61"/>
      <c r="THK8" s="61"/>
      <c r="THL8" s="61"/>
      <c r="THM8" s="61"/>
      <c r="THN8" s="61"/>
      <c r="THO8" s="61"/>
      <c r="THP8" s="61"/>
      <c r="THQ8" s="61"/>
      <c r="THR8" s="61"/>
      <c r="THS8" s="61"/>
      <c r="THT8" s="61"/>
      <c r="THU8" s="61"/>
      <c r="THV8" s="61"/>
      <c r="THW8" s="61"/>
      <c r="THX8" s="61"/>
      <c r="THY8" s="61"/>
      <c r="THZ8" s="61"/>
      <c r="TIA8" s="61"/>
      <c r="TIB8" s="61"/>
      <c r="TIC8" s="61"/>
      <c r="TID8" s="61"/>
      <c r="TIE8" s="61"/>
      <c r="TIF8" s="61"/>
      <c r="TIG8" s="61"/>
      <c r="TIH8" s="61"/>
      <c r="TII8" s="61"/>
      <c r="TIJ8" s="61"/>
      <c r="TIK8" s="61"/>
      <c r="TIL8" s="61"/>
      <c r="TIM8" s="61"/>
      <c r="TIN8" s="61"/>
      <c r="TIO8" s="61"/>
      <c r="TIP8" s="61"/>
      <c r="TIQ8" s="61"/>
      <c r="TIR8" s="61"/>
      <c r="TIS8" s="61"/>
      <c r="TIT8" s="61"/>
      <c r="TIU8" s="61"/>
      <c r="TIV8" s="61"/>
      <c r="TIW8" s="61"/>
      <c r="TIX8" s="61"/>
      <c r="TIY8" s="61"/>
      <c r="TIZ8" s="61"/>
      <c r="TJA8" s="61"/>
      <c r="TJB8" s="61"/>
      <c r="TJC8" s="61"/>
      <c r="TJD8" s="61"/>
      <c r="TJE8" s="61"/>
      <c r="TJF8" s="61"/>
      <c r="TJG8" s="61"/>
      <c r="TJH8" s="61"/>
      <c r="TJI8" s="61"/>
      <c r="TJJ8" s="61"/>
      <c r="TJK8" s="61"/>
      <c r="TJL8" s="61"/>
      <c r="TJM8" s="61"/>
      <c r="TJN8" s="61"/>
      <c r="TJO8" s="61"/>
      <c r="TJP8" s="61"/>
      <c r="TJQ8" s="61"/>
      <c r="TJR8" s="61"/>
      <c r="TJS8" s="61"/>
      <c r="TJT8" s="61"/>
      <c r="TJU8" s="61"/>
      <c r="TJV8" s="61"/>
      <c r="TJW8" s="61"/>
      <c r="TJX8" s="61"/>
      <c r="TJY8" s="61"/>
      <c r="TJZ8" s="61"/>
      <c r="TKA8" s="61"/>
      <c r="TKB8" s="61"/>
      <c r="TKC8" s="61"/>
      <c r="TKD8" s="61"/>
      <c r="TKE8" s="61"/>
      <c r="TKF8" s="61"/>
      <c r="TKG8" s="61"/>
      <c r="TKH8" s="61"/>
      <c r="TKI8" s="61"/>
      <c r="TKJ8" s="61"/>
      <c r="TKK8" s="61"/>
      <c r="TKL8" s="61"/>
      <c r="TKM8" s="61"/>
      <c r="TKN8" s="61"/>
      <c r="TKO8" s="61"/>
      <c r="TKP8" s="61"/>
      <c r="TKQ8" s="61"/>
      <c r="TKR8" s="61"/>
      <c r="TKS8" s="61"/>
      <c r="TKT8" s="61"/>
      <c r="TKU8" s="61"/>
      <c r="TKV8" s="61"/>
      <c r="TKW8" s="61"/>
      <c r="TKX8" s="61"/>
      <c r="TKY8" s="61"/>
      <c r="TKZ8" s="61"/>
      <c r="TLA8" s="61"/>
      <c r="TLB8" s="61"/>
      <c r="TLC8" s="61"/>
      <c r="TLD8" s="61"/>
      <c r="TLE8" s="61"/>
      <c r="TLF8" s="61"/>
      <c r="TLG8" s="61"/>
      <c r="TLH8" s="61"/>
      <c r="TLI8" s="61"/>
      <c r="TLJ8" s="61"/>
      <c r="TLK8" s="61"/>
      <c r="TLL8" s="61"/>
      <c r="TLM8" s="61"/>
      <c r="TLN8" s="61"/>
      <c r="TLO8" s="61"/>
      <c r="TLP8" s="61"/>
      <c r="TLQ8" s="61"/>
      <c r="TLR8" s="61"/>
      <c r="TLS8" s="61"/>
      <c r="TLT8" s="61"/>
      <c r="TLU8" s="61"/>
      <c r="TLV8" s="61"/>
      <c r="TLW8" s="61"/>
      <c r="TLX8" s="61"/>
      <c r="TLY8" s="61"/>
      <c r="TLZ8" s="61"/>
      <c r="TMA8" s="61"/>
      <c r="TMB8" s="61"/>
      <c r="TMC8" s="61"/>
      <c r="TMD8" s="61"/>
      <c r="TME8" s="61"/>
      <c r="TMF8" s="61"/>
      <c r="TMG8" s="61"/>
      <c r="TMH8" s="61"/>
      <c r="TMI8" s="61"/>
      <c r="TMJ8" s="61"/>
      <c r="TMK8" s="61"/>
      <c r="TML8" s="61"/>
      <c r="TMM8" s="61"/>
      <c r="TMN8" s="61"/>
      <c r="TMO8" s="61"/>
      <c r="TMP8" s="61"/>
      <c r="TMQ8" s="61"/>
      <c r="TMR8" s="61"/>
      <c r="TMS8" s="61"/>
      <c r="TMT8" s="61"/>
      <c r="TMU8" s="61"/>
      <c r="TMV8" s="61"/>
      <c r="TMW8" s="61"/>
      <c r="TMX8" s="61"/>
      <c r="TMY8" s="61"/>
      <c r="TMZ8" s="61"/>
      <c r="TNA8" s="61"/>
      <c r="TNB8" s="61"/>
      <c r="TNC8" s="61"/>
      <c r="TND8" s="61"/>
      <c r="TNE8" s="61"/>
      <c r="TNF8" s="61"/>
      <c r="TNG8" s="61"/>
      <c r="TNH8" s="61"/>
      <c r="TNI8" s="61"/>
      <c r="TNJ8" s="61"/>
      <c r="TNK8" s="61"/>
      <c r="TNL8" s="61"/>
      <c r="TNM8" s="61"/>
      <c r="TNN8" s="61"/>
      <c r="TNO8" s="61"/>
      <c r="TNP8" s="61"/>
      <c r="TNQ8" s="61"/>
      <c r="TNR8" s="61"/>
      <c r="TNS8" s="61"/>
      <c r="TNT8" s="61"/>
      <c r="TNU8" s="61"/>
      <c r="TNV8" s="61"/>
      <c r="TNW8" s="61"/>
      <c r="TNX8" s="61"/>
      <c r="TNY8" s="61"/>
      <c r="TNZ8" s="61"/>
      <c r="TOA8" s="61"/>
      <c r="TOB8" s="61"/>
      <c r="TOC8" s="61"/>
      <c r="TOD8" s="61"/>
      <c r="TOE8" s="61"/>
      <c r="TOF8" s="61"/>
      <c r="TOG8" s="61"/>
      <c r="TOH8" s="61"/>
      <c r="TOI8" s="61"/>
      <c r="TOJ8" s="61"/>
      <c r="TOK8" s="61"/>
      <c r="TOL8" s="61"/>
      <c r="TOM8" s="61"/>
      <c r="TON8" s="61"/>
      <c r="TOO8" s="61"/>
      <c r="TOP8" s="61"/>
      <c r="TOQ8" s="61"/>
      <c r="TOR8" s="61"/>
      <c r="TOS8" s="61"/>
      <c r="TOT8" s="61"/>
      <c r="TOU8" s="61"/>
      <c r="TOV8" s="61"/>
      <c r="TOW8" s="61"/>
      <c r="TOX8" s="61"/>
      <c r="TOY8" s="61"/>
      <c r="TOZ8" s="61"/>
      <c r="TPA8" s="61"/>
      <c r="TPB8" s="61"/>
      <c r="TPC8" s="61"/>
      <c r="TPD8" s="61"/>
      <c r="TPE8" s="61"/>
      <c r="TPF8" s="61"/>
      <c r="TPG8" s="61"/>
      <c r="TPH8" s="61"/>
      <c r="TPI8" s="61"/>
      <c r="TPJ8" s="61"/>
      <c r="TPK8" s="61"/>
      <c r="TPL8" s="61"/>
      <c r="TPM8" s="61"/>
      <c r="TPN8" s="61"/>
      <c r="TPO8" s="61"/>
      <c r="TPP8" s="61"/>
      <c r="TPQ8" s="61"/>
      <c r="TPR8" s="61"/>
      <c r="TPS8" s="61"/>
      <c r="TPT8" s="61"/>
      <c r="TPU8" s="61"/>
      <c r="TPV8" s="61"/>
      <c r="TPW8" s="61"/>
      <c r="TPX8" s="61"/>
      <c r="TPY8" s="61"/>
      <c r="TPZ8" s="61"/>
      <c r="TQA8" s="61"/>
      <c r="TQB8" s="61"/>
      <c r="TQC8" s="61"/>
      <c r="TQD8" s="61"/>
      <c r="TQE8" s="61"/>
      <c r="TQF8" s="61"/>
      <c r="TQG8" s="61"/>
      <c r="TQH8" s="61"/>
      <c r="TQI8" s="61"/>
      <c r="TQJ8" s="61"/>
      <c r="TQK8" s="61"/>
      <c r="TQL8" s="61"/>
      <c r="TQM8" s="61"/>
      <c r="TQN8" s="61"/>
      <c r="TQO8" s="61"/>
      <c r="TQP8" s="61"/>
      <c r="TQQ8" s="61"/>
      <c r="TQR8" s="61"/>
      <c r="TQS8" s="61"/>
      <c r="TQT8" s="61"/>
      <c r="TQU8" s="61"/>
      <c r="TQV8" s="61"/>
      <c r="TQW8" s="61"/>
      <c r="TQX8" s="61"/>
      <c r="TQY8" s="61"/>
      <c r="TQZ8" s="61"/>
      <c r="TRA8" s="61"/>
      <c r="TRB8" s="61"/>
      <c r="TRC8" s="61"/>
      <c r="TRD8" s="61"/>
      <c r="TRE8" s="61"/>
      <c r="TRF8" s="61"/>
      <c r="TRG8" s="61"/>
      <c r="TRH8" s="61"/>
      <c r="TRI8" s="61"/>
      <c r="TRJ8" s="61"/>
      <c r="TRK8" s="61"/>
      <c r="TRL8" s="61"/>
      <c r="TRM8" s="61"/>
      <c r="TRN8" s="61"/>
      <c r="TRO8" s="61"/>
      <c r="TRP8" s="61"/>
      <c r="TRQ8" s="61"/>
      <c r="TRR8" s="61"/>
      <c r="TRS8" s="61"/>
      <c r="TRT8" s="61"/>
      <c r="TRU8" s="61"/>
      <c r="TRV8" s="61"/>
      <c r="TRW8" s="61"/>
      <c r="TRX8" s="61"/>
      <c r="TRY8" s="61"/>
      <c r="TRZ8" s="61"/>
      <c r="TSA8" s="61"/>
      <c r="TSB8" s="61"/>
      <c r="TSC8" s="61"/>
      <c r="TSD8" s="61"/>
      <c r="TSE8" s="61"/>
      <c r="TSF8" s="61"/>
      <c r="TSG8" s="61"/>
      <c r="TSH8" s="61"/>
      <c r="TSI8" s="61"/>
      <c r="TSJ8" s="61"/>
      <c r="TSK8" s="61"/>
      <c r="TSL8" s="61"/>
      <c r="TSM8" s="61"/>
      <c r="TSN8" s="61"/>
      <c r="TSO8" s="61"/>
      <c r="TSP8" s="61"/>
      <c r="TSQ8" s="61"/>
      <c r="TSR8" s="61"/>
      <c r="TSS8" s="61"/>
      <c r="TST8" s="61"/>
      <c r="TSU8" s="61"/>
      <c r="TSV8" s="61"/>
      <c r="TSW8" s="61"/>
      <c r="TSX8" s="61"/>
      <c r="TSY8" s="61"/>
      <c r="TSZ8" s="61"/>
      <c r="TTA8" s="61"/>
      <c r="TTB8" s="61"/>
      <c r="TTC8" s="61"/>
      <c r="TTD8" s="61"/>
      <c r="TTE8" s="61"/>
      <c r="TTF8" s="61"/>
      <c r="TTG8" s="61"/>
      <c r="TTH8" s="61"/>
      <c r="TTI8" s="61"/>
      <c r="TTJ8" s="61"/>
      <c r="TTK8" s="61"/>
      <c r="TTL8" s="61"/>
      <c r="TTM8" s="61"/>
      <c r="TTN8" s="61"/>
      <c r="TTO8" s="61"/>
      <c r="TTP8" s="61"/>
      <c r="TTQ8" s="61"/>
      <c r="TTR8" s="61"/>
      <c r="TTS8" s="61"/>
      <c r="TTT8" s="61"/>
      <c r="TTU8" s="61"/>
      <c r="TTV8" s="61"/>
      <c r="TTW8" s="61"/>
      <c r="TTX8" s="61"/>
      <c r="TTY8" s="61"/>
      <c r="TTZ8" s="61"/>
      <c r="TUA8" s="61"/>
      <c r="TUB8" s="61"/>
      <c r="TUC8" s="61"/>
      <c r="TUD8" s="61"/>
      <c r="TUE8" s="61"/>
      <c r="TUF8" s="61"/>
      <c r="TUG8" s="61"/>
      <c r="TUH8" s="61"/>
      <c r="TUI8" s="61"/>
      <c r="TUJ8" s="61"/>
      <c r="TUK8" s="61"/>
      <c r="TUL8" s="61"/>
      <c r="TUM8" s="61"/>
      <c r="TUN8" s="61"/>
      <c r="TUO8" s="61"/>
      <c r="TUP8" s="61"/>
      <c r="TUQ8" s="61"/>
      <c r="TUR8" s="61"/>
      <c r="TUS8" s="61"/>
      <c r="TUT8" s="61"/>
      <c r="TUU8" s="61"/>
      <c r="TUV8" s="61"/>
      <c r="TUW8" s="61"/>
      <c r="TUX8" s="61"/>
      <c r="TUY8" s="61"/>
      <c r="TUZ8" s="61"/>
      <c r="TVA8" s="61"/>
      <c r="TVB8" s="61"/>
      <c r="TVC8" s="61"/>
      <c r="TVD8" s="61"/>
      <c r="TVE8" s="61"/>
      <c r="TVF8" s="61"/>
      <c r="TVG8" s="61"/>
      <c r="TVH8" s="61"/>
      <c r="TVI8" s="61"/>
      <c r="TVJ8" s="61"/>
      <c r="TVK8" s="61"/>
      <c r="TVL8" s="61"/>
      <c r="TVM8" s="61"/>
      <c r="TVN8" s="61"/>
      <c r="TVO8" s="61"/>
      <c r="TVP8" s="61"/>
      <c r="TVQ8" s="61"/>
      <c r="TVR8" s="61"/>
      <c r="TVS8" s="61"/>
      <c r="TVT8" s="61"/>
      <c r="TVU8" s="61"/>
      <c r="TVV8" s="61"/>
      <c r="TVW8" s="61"/>
      <c r="TVX8" s="61"/>
      <c r="TVY8" s="61"/>
      <c r="TVZ8" s="61"/>
      <c r="TWA8" s="61"/>
      <c r="TWB8" s="61"/>
      <c r="TWC8" s="61"/>
      <c r="TWD8" s="61"/>
      <c r="TWE8" s="61"/>
      <c r="TWF8" s="61"/>
      <c r="TWG8" s="61"/>
      <c r="TWH8" s="61"/>
      <c r="TWI8" s="61"/>
      <c r="TWJ8" s="61"/>
      <c r="TWK8" s="61"/>
      <c r="TWL8" s="61"/>
      <c r="TWM8" s="61"/>
      <c r="TWN8" s="61"/>
      <c r="TWO8" s="61"/>
      <c r="TWP8" s="61"/>
      <c r="TWQ8" s="61"/>
      <c r="TWR8" s="61"/>
      <c r="TWS8" s="61"/>
      <c r="TWT8" s="61"/>
      <c r="TWU8" s="61"/>
      <c r="TWV8" s="61"/>
      <c r="TWW8" s="61"/>
      <c r="TWX8" s="61"/>
      <c r="TWY8" s="61"/>
      <c r="TWZ8" s="61"/>
      <c r="TXA8" s="61"/>
      <c r="TXB8" s="61"/>
      <c r="TXC8" s="61"/>
      <c r="TXD8" s="61"/>
      <c r="TXE8" s="61"/>
      <c r="TXF8" s="61"/>
      <c r="TXG8" s="61"/>
      <c r="TXH8" s="61"/>
      <c r="TXI8" s="61"/>
      <c r="TXJ8" s="61"/>
      <c r="TXK8" s="61"/>
      <c r="TXL8" s="61"/>
      <c r="TXM8" s="61"/>
      <c r="TXN8" s="61"/>
      <c r="TXO8" s="61"/>
      <c r="TXP8" s="61"/>
      <c r="TXQ8" s="61"/>
      <c r="TXR8" s="61"/>
      <c r="TXS8" s="61"/>
      <c r="TXT8" s="61"/>
      <c r="TXU8" s="61"/>
      <c r="TXV8" s="61"/>
      <c r="TXW8" s="61"/>
      <c r="TXX8" s="61"/>
      <c r="TXY8" s="61"/>
      <c r="TXZ8" s="61"/>
      <c r="TYA8" s="61"/>
      <c r="TYB8" s="61"/>
      <c r="TYC8" s="61"/>
      <c r="TYD8" s="61"/>
      <c r="TYE8" s="61"/>
      <c r="TYF8" s="61"/>
      <c r="TYG8" s="61"/>
      <c r="TYH8" s="61"/>
      <c r="TYI8" s="61"/>
      <c r="TYJ8" s="61"/>
      <c r="TYK8" s="61"/>
      <c r="TYL8" s="61"/>
      <c r="TYM8" s="61"/>
      <c r="TYN8" s="61"/>
      <c r="TYO8" s="61"/>
      <c r="TYP8" s="61"/>
      <c r="TYQ8" s="61"/>
      <c r="TYR8" s="61"/>
      <c r="TYS8" s="61"/>
      <c r="TYT8" s="61"/>
      <c r="TYU8" s="61"/>
      <c r="TYV8" s="61"/>
      <c r="TYW8" s="61"/>
      <c r="TYX8" s="61"/>
      <c r="TYY8" s="61"/>
      <c r="TYZ8" s="61"/>
      <c r="TZA8" s="61"/>
      <c r="TZB8" s="61"/>
      <c r="TZC8" s="61"/>
      <c r="TZD8" s="61"/>
      <c r="TZE8" s="61"/>
      <c r="TZF8" s="61"/>
      <c r="TZG8" s="61"/>
      <c r="TZH8" s="61"/>
      <c r="TZI8" s="61"/>
      <c r="TZJ8" s="61"/>
      <c r="TZK8" s="61"/>
      <c r="TZL8" s="61"/>
      <c r="TZM8" s="61"/>
      <c r="TZN8" s="61"/>
      <c r="TZO8" s="61"/>
      <c r="TZP8" s="61"/>
      <c r="TZQ8" s="61"/>
      <c r="TZR8" s="61"/>
      <c r="TZS8" s="61"/>
      <c r="TZT8" s="61"/>
      <c r="TZU8" s="61"/>
      <c r="TZV8" s="61"/>
      <c r="TZW8" s="61"/>
      <c r="TZX8" s="61"/>
      <c r="TZY8" s="61"/>
      <c r="TZZ8" s="61"/>
      <c r="UAA8" s="61"/>
      <c r="UAB8" s="61"/>
      <c r="UAC8" s="61"/>
      <c r="UAD8" s="61"/>
      <c r="UAE8" s="61"/>
      <c r="UAF8" s="61"/>
      <c r="UAG8" s="61"/>
      <c r="UAH8" s="61"/>
      <c r="UAI8" s="61"/>
      <c r="UAJ8" s="61"/>
      <c r="UAK8" s="61"/>
      <c r="UAL8" s="61"/>
      <c r="UAM8" s="61"/>
      <c r="UAN8" s="61"/>
      <c r="UAO8" s="61"/>
      <c r="UAP8" s="61"/>
      <c r="UAQ8" s="61"/>
      <c r="UAR8" s="61"/>
      <c r="UAS8" s="61"/>
      <c r="UAT8" s="61"/>
      <c r="UAU8" s="61"/>
      <c r="UAV8" s="61"/>
      <c r="UAW8" s="61"/>
      <c r="UAX8" s="61"/>
      <c r="UAY8" s="61"/>
      <c r="UAZ8" s="61"/>
      <c r="UBA8" s="61"/>
      <c r="UBB8" s="61"/>
      <c r="UBC8" s="61"/>
      <c r="UBD8" s="61"/>
      <c r="UBE8" s="61"/>
      <c r="UBF8" s="61"/>
      <c r="UBG8" s="61"/>
      <c r="UBH8" s="61"/>
      <c r="UBI8" s="61"/>
      <c r="UBJ8" s="61"/>
      <c r="UBK8" s="61"/>
      <c r="UBL8" s="61"/>
      <c r="UBM8" s="61"/>
      <c r="UBN8" s="61"/>
      <c r="UBO8" s="61"/>
      <c r="UBP8" s="61"/>
      <c r="UBQ8" s="61"/>
      <c r="UBR8" s="61"/>
      <c r="UBS8" s="61"/>
      <c r="UBT8" s="61"/>
      <c r="UBU8" s="61"/>
      <c r="UBV8" s="61"/>
      <c r="UBW8" s="61"/>
      <c r="UBX8" s="61"/>
      <c r="UBY8" s="61"/>
      <c r="UBZ8" s="61"/>
      <c r="UCA8" s="61"/>
      <c r="UCB8" s="61"/>
      <c r="UCC8" s="61"/>
      <c r="UCD8" s="61"/>
      <c r="UCE8" s="61"/>
      <c r="UCF8" s="61"/>
      <c r="UCG8" s="61"/>
      <c r="UCH8" s="61"/>
      <c r="UCI8" s="61"/>
      <c r="UCJ8" s="61"/>
      <c r="UCK8" s="61"/>
      <c r="UCL8" s="61"/>
      <c r="UCM8" s="61"/>
      <c r="UCN8" s="61"/>
      <c r="UCO8" s="61"/>
      <c r="UCP8" s="61"/>
      <c r="UCQ8" s="61"/>
      <c r="UCR8" s="61"/>
      <c r="UCS8" s="61"/>
      <c r="UCT8" s="61"/>
      <c r="UCU8" s="61"/>
      <c r="UCV8" s="61"/>
      <c r="UCW8" s="61"/>
      <c r="UCX8" s="61"/>
      <c r="UCY8" s="61"/>
      <c r="UCZ8" s="61"/>
      <c r="UDA8" s="61"/>
      <c r="UDB8" s="61"/>
      <c r="UDC8" s="61"/>
      <c r="UDD8" s="61"/>
      <c r="UDE8" s="61"/>
      <c r="UDF8" s="61"/>
      <c r="UDG8" s="61"/>
      <c r="UDH8" s="61"/>
      <c r="UDI8" s="61"/>
      <c r="UDJ8" s="61"/>
      <c r="UDK8" s="61"/>
      <c r="UDL8" s="61"/>
      <c r="UDM8" s="61"/>
      <c r="UDN8" s="61"/>
      <c r="UDO8" s="61"/>
      <c r="UDP8" s="61"/>
      <c r="UDQ8" s="61"/>
      <c r="UDR8" s="61"/>
      <c r="UDS8" s="61"/>
      <c r="UDT8" s="61"/>
      <c r="UDU8" s="61"/>
      <c r="UDV8" s="61"/>
      <c r="UDW8" s="61"/>
      <c r="UDX8" s="61"/>
      <c r="UDY8" s="61"/>
      <c r="UDZ8" s="61"/>
      <c r="UEA8" s="61"/>
      <c r="UEB8" s="61"/>
      <c r="UEC8" s="61"/>
      <c r="UED8" s="61"/>
      <c r="UEE8" s="61"/>
      <c r="UEF8" s="61"/>
      <c r="UEG8" s="61"/>
      <c r="UEH8" s="61"/>
      <c r="UEI8" s="61"/>
      <c r="UEJ8" s="61"/>
      <c r="UEK8" s="61"/>
      <c r="UEL8" s="61"/>
      <c r="UEM8" s="61"/>
      <c r="UEN8" s="61"/>
      <c r="UEO8" s="61"/>
      <c r="UEP8" s="61"/>
      <c r="UEQ8" s="61"/>
      <c r="UER8" s="61"/>
      <c r="UES8" s="61"/>
      <c r="UET8" s="61"/>
      <c r="UEU8" s="61"/>
      <c r="UEV8" s="61"/>
      <c r="UEW8" s="61"/>
      <c r="UEX8" s="61"/>
      <c r="UEY8" s="61"/>
      <c r="UEZ8" s="61"/>
      <c r="UFA8" s="61"/>
      <c r="UFB8" s="61"/>
      <c r="UFC8" s="61"/>
      <c r="UFD8" s="61"/>
      <c r="UFE8" s="61"/>
      <c r="UFF8" s="61"/>
      <c r="UFG8" s="61"/>
      <c r="UFH8" s="61"/>
      <c r="UFI8" s="61"/>
      <c r="UFJ8" s="61"/>
      <c r="UFK8" s="61"/>
      <c r="UFL8" s="61"/>
      <c r="UFM8" s="61"/>
      <c r="UFN8" s="61"/>
      <c r="UFO8" s="61"/>
      <c r="UFP8" s="61"/>
      <c r="UFQ8" s="61"/>
      <c r="UFR8" s="61"/>
      <c r="UFS8" s="61"/>
      <c r="UFT8" s="61"/>
      <c r="UFU8" s="61"/>
      <c r="UFV8" s="61"/>
      <c r="UFW8" s="61"/>
      <c r="UFX8" s="61"/>
      <c r="UFY8" s="61"/>
      <c r="UFZ8" s="61"/>
      <c r="UGA8" s="61"/>
      <c r="UGB8" s="61"/>
      <c r="UGC8" s="61"/>
      <c r="UGD8" s="61"/>
      <c r="UGE8" s="61"/>
      <c r="UGF8" s="61"/>
      <c r="UGG8" s="61"/>
      <c r="UGH8" s="61"/>
      <c r="UGI8" s="61"/>
      <c r="UGJ8" s="61"/>
      <c r="UGK8" s="61"/>
      <c r="UGL8" s="61"/>
      <c r="UGM8" s="61"/>
      <c r="UGN8" s="61"/>
      <c r="UGO8" s="61"/>
      <c r="UGP8" s="61"/>
      <c r="UGQ8" s="61"/>
      <c r="UGR8" s="61"/>
      <c r="UGS8" s="61"/>
      <c r="UGT8" s="61"/>
      <c r="UGU8" s="61"/>
      <c r="UGV8" s="61"/>
      <c r="UGW8" s="61"/>
      <c r="UGX8" s="61"/>
      <c r="UGY8" s="61"/>
      <c r="UGZ8" s="61"/>
      <c r="UHA8" s="61"/>
      <c r="UHB8" s="61"/>
      <c r="UHC8" s="61"/>
      <c r="UHD8" s="61"/>
      <c r="UHE8" s="61"/>
      <c r="UHF8" s="61"/>
      <c r="UHG8" s="61"/>
      <c r="UHH8" s="61"/>
      <c r="UHI8" s="61"/>
      <c r="UHJ8" s="61"/>
      <c r="UHK8" s="61"/>
      <c r="UHL8" s="61"/>
      <c r="UHM8" s="61"/>
      <c r="UHN8" s="61"/>
      <c r="UHO8" s="61"/>
      <c r="UHP8" s="61"/>
      <c r="UHQ8" s="61"/>
      <c r="UHR8" s="61"/>
      <c r="UHS8" s="61"/>
      <c r="UHT8" s="61"/>
      <c r="UHU8" s="61"/>
      <c r="UHV8" s="61"/>
      <c r="UHW8" s="61"/>
      <c r="UHX8" s="61"/>
      <c r="UHY8" s="61"/>
      <c r="UHZ8" s="61"/>
      <c r="UIA8" s="61"/>
      <c r="UIB8" s="61"/>
      <c r="UIC8" s="61"/>
      <c r="UID8" s="61"/>
      <c r="UIE8" s="61"/>
      <c r="UIF8" s="61"/>
      <c r="UIG8" s="61"/>
      <c r="UIH8" s="61"/>
      <c r="UII8" s="61"/>
      <c r="UIJ8" s="61"/>
      <c r="UIK8" s="61"/>
      <c r="UIL8" s="61"/>
      <c r="UIM8" s="61"/>
      <c r="UIN8" s="61"/>
      <c r="UIO8" s="61"/>
      <c r="UIP8" s="61"/>
      <c r="UIQ8" s="61"/>
      <c r="UIR8" s="61"/>
      <c r="UIS8" s="61"/>
      <c r="UIT8" s="61"/>
      <c r="UIU8" s="61"/>
      <c r="UIV8" s="61"/>
      <c r="UIW8" s="61"/>
      <c r="UIX8" s="61"/>
      <c r="UIY8" s="61"/>
      <c r="UIZ8" s="61"/>
      <c r="UJA8" s="61"/>
      <c r="UJB8" s="61"/>
      <c r="UJC8" s="61"/>
      <c r="UJD8" s="61"/>
      <c r="UJE8" s="61"/>
      <c r="UJF8" s="61"/>
      <c r="UJG8" s="61"/>
      <c r="UJH8" s="61"/>
      <c r="UJI8" s="61"/>
      <c r="UJJ8" s="61"/>
      <c r="UJK8" s="61"/>
      <c r="UJL8" s="61"/>
      <c r="UJM8" s="61"/>
      <c r="UJN8" s="61"/>
      <c r="UJO8" s="61"/>
      <c r="UJP8" s="61"/>
      <c r="UJQ8" s="61"/>
      <c r="UJR8" s="61"/>
      <c r="UJS8" s="61"/>
      <c r="UJT8" s="61"/>
      <c r="UJU8" s="61"/>
      <c r="UJV8" s="61"/>
      <c r="UJW8" s="61"/>
      <c r="UJX8" s="61"/>
      <c r="UJY8" s="61"/>
      <c r="UJZ8" s="61"/>
      <c r="UKA8" s="61"/>
      <c r="UKB8" s="61"/>
      <c r="UKC8" s="61"/>
      <c r="UKD8" s="61"/>
      <c r="UKE8" s="61"/>
      <c r="UKF8" s="61"/>
      <c r="UKG8" s="61"/>
      <c r="UKH8" s="61"/>
      <c r="UKI8" s="61"/>
      <c r="UKJ8" s="61"/>
      <c r="UKK8" s="61"/>
      <c r="UKL8" s="61"/>
      <c r="UKM8" s="61"/>
      <c r="UKN8" s="61"/>
      <c r="UKO8" s="61"/>
      <c r="UKP8" s="61"/>
      <c r="UKQ8" s="61"/>
      <c r="UKR8" s="61"/>
      <c r="UKS8" s="61"/>
      <c r="UKT8" s="61"/>
      <c r="UKU8" s="61"/>
      <c r="UKV8" s="61"/>
      <c r="UKW8" s="61"/>
      <c r="UKX8" s="61"/>
      <c r="UKY8" s="61"/>
      <c r="UKZ8" s="61"/>
      <c r="ULA8" s="61"/>
      <c r="ULB8" s="61"/>
      <c r="ULC8" s="61"/>
      <c r="ULD8" s="61"/>
      <c r="ULE8" s="61"/>
      <c r="ULF8" s="61"/>
      <c r="ULG8" s="61"/>
      <c r="ULH8" s="61"/>
      <c r="ULI8" s="61"/>
      <c r="ULJ8" s="61"/>
      <c r="ULK8" s="61"/>
      <c r="ULL8" s="61"/>
      <c r="ULM8" s="61"/>
      <c r="ULN8" s="61"/>
      <c r="ULO8" s="61"/>
      <c r="ULP8" s="61"/>
      <c r="ULQ8" s="61"/>
      <c r="ULR8" s="61"/>
      <c r="ULS8" s="61"/>
      <c r="ULT8" s="61"/>
      <c r="ULU8" s="61"/>
      <c r="ULV8" s="61"/>
      <c r="ULW8" s="61"/>
      <c r="ULX8" s="61"/>
      <c r="ULY8" s="61"/>
      <c r="ULZ8" s="61"/>
      <c r="UMA8" s="61"/>
      <c r="UMB8" s="61"/>
      <c r="UMC8" s="61"/>
      <c r="UMD8" s="61"/>
      <c r="UME8" s="61"/>
      <c r="UMF8" s="61"/>
      <c r="UMG8" s="61"/>
      <c r="UMH8" s="61"/>
      <c r="UMI8" s="61"/>
      <c r="UMJ8" s="61"/>
      <c r="UMK8" s="61"/>
      <c r="UML8" s="61"/>
      <c r="UMM8" s="61"/>
      <c r="UMN8" s="61"/>
      <c r="UMO8" s="61"/>
      <c r="UMP8" s="61"/>
      <c r="UMQ8" s="61"/>
      <c r="UMR8" s="61"/>
      <c r="UMS8" s="61"/>
      <c r="UMT8" s="61"/>
      <c r="UMU8" s="61"/>
      <c r="UMV8" s="61"/>
      <c r="UMW8" s="61"/>
      <c r="UMX8" s="61"/>
      <c r="UMY8" s="61"/>
      <c r="UMZ8" s="61"/>
      <c r="UNA8" s="61"/>
      <c r="UNB8" s="61"/>
      <c r="UNC8" s="61"/>
      <c r="UND8" s="61"/>
      <c r="UNE8" s="61"/>
      <c r="UNF8" s="61"/>
      <c r="UNG8" s="61"/>
      <c r="UNH8" s="61"/>
      <c r="UNI8" s="61"/>
      <c r="UNJ8" s="61"/>
      <c r="UNK8" s="61"/>
      <c r="UNL8" s="61"/>
      <c r="UNM8" s="61"/>
      <c r="UNN8" s="61"/>
      <c r="UNO8" s="61"/>
      <c r="UNP8" s="61"/>
      <c r="UNQ8" s="61"/>
      <c r="UNR8" s="61"/>
      <c r="UNS8" s="61"/>
      <c r="UNT8" s="61"/>
      <c r="UNU8" s="61"/>
      <c r="UNV8" s="61"/>
      <c r="UNW8" s="61"/>
      <c r="UNX8" s="61"/>
      <c r="UNY8" s="61"/>
      <c r="UNZ8" s="61"/>
      <c r="UOA8" s="61"/>
      <c r="UOB8" s="61"/>
      <c r="UOC8" s="61"/>
      <c r="UOD8" s="61"/>
      <c r="UOE8" s="61"/>
      <c r="UOF8" s="61"/>
      <c r="UOG8" s="61"/>
      <c r="UOH8" s="61"/>
      <c r="UOI8" s="61"/>
      <c r="UOJ8" s="61"/>
      <c r="UOK8" s="61"/>
      <c r="UOL8" s="61"/>
      <c r="UOM8" s="61"/>
      <c r="UON8" s="61"/>
      <c r="UOO8" s="61"/>
      <c r="UOP8" s="61"/>
      <c r="UOQ8" s="61"/>
      <c r="UOR8" s="61"/>
      <c r="UOS8" s="61"/>
      <c r="UOT8" s="61"/>
      <c r="UOU8" s="61"/>
      <c r="UOV8" s="61"/>
      <c r="UOW8" s="61"/>
      <c r="UOX8" s="61"/>
      <c r="UOY8" s="61"/>
      <c r="UOZ8" s="61"/>
      <c r="UPA8" s="61"/>
      <c r="UPB8" s="61"/>
      <c r="UPC8" s="61"/>
      <c r="UPD8" s="61"/>
      <c r="UPE8" s="61"/>
      <c r="UPF8" s="61"/>
      <c r="UPG8" s="61"/>
      <c r="UPH8" s="61"/>
      <c r="UPI8" s="61"/>
      <c r="UPJ8" s="61"/>
      <c r="UPK8" s="61"/>
      <c r="UPL8" s="61"/>
      <c r="UPM8" s="61"/>
      <c r="UPN8" s="61"/>
      <c r="UPO8" s="61"/>
      <c r="UPP8" s="61"/>
      <c r="UPQ8" s="61"/>
      <c r="UPR8" s="61"/>
      <c r="UPS8" s="61"/>
      <c r="UPT8" s="61"/>
      <c r="UPU8" s="61"/>
      <c r="UPV8" s="61"/>
      <c r="UPW8" s="61"/>
      <c r="UPX8" s="61"/>
      <c r="UPY8" s="61"/>
      <c r="UPZ8" s="61"/>
      <c r="UQA8" s="61"/>
      <c r="UQB8" s="61"/>
      <c r="UQC8" s="61"/>
      <c r="UQD8" s="61"/>
      <c r="UQE8" s="61"/>
      <c r="UQF8" s="61"/>
      <c r="UQG8" s="61"/>
      <c r="UQH8" s="61"/>
      <c r="UQI8" s="61"/>
      <c r="UQJ8" s="61"/>
      <c r="UQK8" s="61"/>
      <c r="UQL8" s="61"/>
      <c r="UQM8" s="61"/>
      <c r="UQN8" s="61"/>
      <c r="UQO8" s="61"/>
      <c r="UQP8" s="61"/>
      <c r="UQQ8" s="61"/>
      <c r="UQR8" s="61"/>
      <c r="UQS8" s="61"/>
      <c r="UQT8" s="61"/>
      <c r="UQU8" s="61"/>
      <c r="UQV8" s="61"/>
      <c r="UQW8" s="61"/>
      <c r="UQX8" s="61"/>
      <c r="UQY8" s="61"/>
      <c r="UQZ8" s="61"/>
      <c r="URA8" s="61"/>
      <c r="URB8" s="61"/>
      <c r="URC8" s="61"/>
      <c r="URD8" s="61"/>
      <c r="URE8" s="61"/>
      <c r="URF8" s="61"/>
      <c r="URG8" s="61"/>
      <c r="URH8" s="61"/>
      <c r="URI8" s="61"/>
      <c r="URJ8" s="61"/>
      <c r="URK8" s="61"/>
      <c r="URL8" s="61"/>
      <c r="URM8" s="61"/>
      <c r="URN8" s="61"/>
      <c r="URO8" s="61"/>
      <c r="URP8" s="61"/>
      <c r="URQ8" s="61"/>
      <c r="URR8" s="61"/>
      <c r="URS8" s="61"/>
      <c r="URT8" s="61"/>
      <c r="URU8" s="61"/>
      <c r="URV8" s="61"/>
      <c r="URW8" s="61"/>
      <c r="URX8" s="61"/>
      <c r="URY8" s="61"/>
      <c r="URZ8" s="61"/>
      <c r="USA8" s="61"/>
      <c r="USB8" s="61"/>
      <c r="USC8" s="61"/>
      <c r="USD8" s="61"/>
      <c r="USE8" s="61"/>
      <c r="USF8" s="61"/>
      <c r="USG8" s="61"/>
      <c r="USH8" s="61"/>
      <c r="USI8" s="61"/>
      <c r="USJ8" s="61"/>
      <c r="USK8" s="61"/>
      <c r="USL8" s="61"/>
      <c r="USM8" s="61"/>
      <c r="USN8" s="61"/>
      <c r="USO8" s="61"/>
      <c r="USP8" s="61"/>
      <c r="USQ8" s="61"/>
      <c r="USR8" s="61"/>
      <c r="USS8" s="61"/>
      <c r="UST8" s="61"/>
      <c r="USU8" s="61"/>
      <c r="USV8" s="61"/>
      <c r="USW8" s="61"/>
      <c r="USX8" s="61"/>
      <c r="USY8" s="61"/>
      <c r="USZ8" s="61"/>
      <c r="UTA8" s="61"/>
      <c r="UTB8" s="61"/>
      <c r="UTC8" s="61"/>
      <c r="UTD8" s="61"/>
      <c r="UTE8" s="61"/>
      <c r="UTF8" s="61"/>
      <c r="UTG8" s="61"/>
      <c r="UTH8" s="61"/>
      <c r="UTI8" s="61"/>
      <c r="UTJ8" s="61"/>
      <c r="UTK8" s="61"/>
      <c r="UTL8" s="61"/>
      <c r="UTM8" s="61"/>
      <c r="UTN8" s="61"/>
      <c r="UTO8" s="61"/>
      <c r="UTP8" s="61"/>
      <c r="UTQ8" s="61"/>
      <c r="UTR8" s="61"/>
      <c r="UTS8" s="61"/>
      <c r="UTT8" s="61"/>
      <c r="UTU8" s="61"/>
      <c r="UTV8" s="61"/>
      <c r="UTW8" s="61"/>
      <c r="UTX8" s="61"/>
      <c r="UTY8" s="61"/>
      <c r="UTZ8" s="61"/>
      <c r="UUA8" s="61"/>
      <c r="UUB8" s="61"/>
      <c r="UUC8" s="61"/>
      <c r="UUD8" s="61"/>
      <c r="UUE8" s="61"/>
      <c r="UUF8" s="61"/>
      <c r="UUG8" s="61"/>
      <c r="UUH8" s="61"/>
      <c r="UUI8" s="61"/>
      <c r="UUJ8" s="61"/>
      <c r="UUK8" s="61"/>
      <c r="UUL8" s="61"/>
      <c r="UUM8" s="61"/>
      <c r="UUN8" s="61"/>
      <c r="UUO8" s="61"/>
      <c r="UUP8" s="61"/>
      <c r="UUQ8" s="61"/>
      <c r="UUR8" s="61"/>
      <c r="UUS8" s="61"/>
      <c r="UUT8" s="61"/>
      <c r="UUU8" s="61"/>
      <c r="UUV8" s="61"/>
      <c r="UUW8" s="61"/>
      <c r="UUX8" s="61"/>
      <c r="UUY8" s="61"/>
      <c r="UUZ8" s="61"/>
      <c r="UVA8" s="61"/>
      <c r="UVB8" s="61"/>
      <c r="UVC8" s="61"/>
      <c r="UVD8" s="61"/>
      <c r="UVE8" s="61"/>
      <c r="UVF8" s="61"/>
      <c r="UVG8" s="61"/>
      <c r="UVH8" s="61"/>
      <c r="UVI8" s="61"/>
      <c r="UVJ8" s="61"/>
      <c r="UVK8" s="61"/>
      <c r="UVL8" s="61"/>
      <c r="UVM8" s="61"/>
      <c r="UVN8" s="61"/>
      <c r="UVO8" s="61"/>
      <c r="UVP8" s="61"/>
      <c r="UVQ8" s="61"/>
      <c r="UVR8" s="61"/>
      <c r="UVS8" s="61"/>
      <c r="UVT8" s="61"/>
      <c r="UVU8" s="61"/>
      <c r="UVV8" s="61"/>
      <c r="UVW8" s="61"/>
      <c r="UVX8" s="61"/>
      <c r="UVY8" s="61"/>
      <c r="UVZ8" s="61"/>
      <c r="UWA8" s="61"/>
      <c r="UWB8" s="61"/>
      <c r="UWC8" s="61"/>
      <c r="UWD8" s="61"/>
      <c r="UWE8" s="61"/>
      <c r="UWF8" s="61"/>
      <c r="UWG8" s="61"/>
      <c r="UWH8" s="61"/>
      <c r="UWI8" s="61"/>
      <c r="UWJ8" s="61"/>
      <c r="UWK8" s="61"/>
      <c r="UWL8" s="61"/>
      <c r="UWM8" s="61"/>
      <c r="UWN8" s="61"/>
      <c r="UWO8" s="61"/>
      <c r="UWP8" s="61"/>
      <c r="UWQ8" s="61"/>
      <c r="UWR8" s="61"/>
      <c r="UWS8" s="61"/>
      <c r="UWT8" s="61"/>
      <c r="UWU8" s="61"/>
      <c r="UWV8" s="61"/>
      <c r="UWW8" s="61"/>
      <c r="UWX8" s="61"/>
      <c r="UWY8" s="61"/>
      <c r="UWZ8" s="61"/>
      <c r="UXA8" s="61"/>
      <c r="UXB8" s="61"/>
      <c r="UXC8" s="61"/>
      <c r="UXD8" s="61"/>
      <c r="UXE8" s="61"/>
      <c r="UXF8" s="61"/>
      <c r="UXG8" s="61"/>
      <c r="UXH8" s="61"/>
      <c r="UXI8" s="61"/>
      <c r="UXJ8" s="61"/>
      <c r="UXK8" s="61"/>
      <c r="UXL8" s="61"/>
      <c r="UXM8" s="61"/>
      <c r="UXN8" s="61"/>
      <c r="UXO8" s="61"/>
      <c r="UXP8" s="61"/>
      <c r="UXQ8" s="61"/>
      <c r="UXR8" s="61"/>
      <c r="UXS8" s="61"/>
      <c r="UXT8" s="61"/>
      <c r="UXU8" s="61"/>
      <c r="UXV8" s="61"/>
      <c r="UXW8" s="61"/>
      <c r="UXX8" s="61"/>
      <c r="UXY8" s="61"/>
      <c r="UXZ8" s="61"/>
      <c r="UYA8" s="61"/>
      <c r="UYB8" s="61"/>
      <c r="UYC8" s="61"/>
      <c r="UYD8" s="61"/>
      <c r="UYE8" s="61"/>
      <c r="UYF8" s="61"/>
      <c r="UYG8" s="61"/>
      <c r="UYH8" s="61"/>
      <c r="UYI8" s="61"/>
      <c r="UYJ8" s="61"/>
      <c r="UYK8" s="61"/>
      <c r="UYL8" s="61"/>
      <c r="UYM8" s="61"/>
      <c r="UYN8" s="61"/>
      <c r="UYO8" s="61"/>
      <c r="UYP8" s="61"/>
      <c r="UYQ8" s="61"/>
      <c r="UYR8" s="61"/>
      <c r="UYS8" s="61"/>
      <c r="UYT8" s="61"/>
      <c r="UYU8" s="61"/>
      <c r="UYV8" s="61"/>
      <c r="UYW8" s="61"/>
      <c r="UYX8" s="61"/>
      <c r="UYY8" s="61"/>
      <c r="UYZ8" s="61"/>
      <c r="UZA8" s="61"/>
      <c r="UZB8" s="61"/>
      <c r="UZC8" s="61"/>
      <c r="UZD8" s="61"/>
      <c r="UZE8" s="61"/>
      <c r="UZF8" s="61"/>
      <c r="UZG8" s="61"/>
      <c r="UZH8" s="61"/>
      <c r="UZI8" s="61"/>
      <c r="UZJ8" s="61"/>
      <c r="UZK8" s="61"/>
      <c r="UZL8" s="61"/>
      <c r="UZM8" s="61"/>
      <c r="UZN8" s="61"/>
      <c r="UZO8" s="61"/>
      <c r="UZP8" s="61"/>
      <c r="UZQ8" s="61"/>
      <c r="UZR8" s="61"/>
      <c r="UZS8" s="61"/>
      <c r="UZT8" s="61"/>
      <c r="UZU8" s="61"/>
      <c r="UZV8" s="61"/>
      <c r="UZW8" s="61"/>
      <c r="UZX8" s="61"/>
      <c r="UZY8" s="61"/>
      <c r="UZZ8" s="61"/>
      <c r="VAA8" s="61"/>
      <c r="VAB8" s="61"/>
      <c r="VAC8" s="61"/>
      <c r="VAD8" s="61"/>
      <c r="VAE8" s="61"/>
      <c r="VAF8" s="61"/>
      <c r="VAG8" s="61"/>
      <c r="VAH8" s="61"/>
      <c r="VAI8" s="61"/>
      <c r="VAJ8" s="61"/>
      <c r="VAK8" s="61"/>
      <c r="VAL8" s="61"/>
      <c r="VAM8" s="61"/>
      <c r="VAN8" s="61"/>
      <c r="VAO8" s="61"/>
      <c r="VAP8" s="61"/>
      <c r="VAQ8" s="61"/>
      <c r="VAR8" s="61"/>
      <c r="VAS8" s="61"/>
      <c r="VAT8" s="61"/>
      <c r="VAU8" s="61"/>
      <c r="VAV8" s="61"/>
      <c r="VAW8" s="61"/>
      <c r="VAX8" s="61"/>
      <c r="VAY8" s="61"/>
      <c r="VAZ8" s="61"/>
      <c r="VBA8" s="61"/>
      <c r="VBB8" s="61"/>
      <c r="VBC8" s="61"/>
      <c r="VBD8" s="61"/>
      <c r="VBE8" s="61"/>
      <c r="VBF8" s="61"/>
      <c r="VBG8" s="61"/>
      <c r="VBH8" s="61"/>
      <c r="VBI8" s="61"/>
      <c r="VBJ8" s="61"/>
      <c r="VBK8" s="61"/>
      <c r="VBL8" s="61"/>
      <c r="VBM8" s="61"/>
      <c r="VBN8" s="61"/>
      <c r="VBO8" s="61"/>
      <c r="VBP8" s="61"/>
      <c r="VBQ8" s="61"/>
      <c r="VBR8" s="61"/>
      <c r="VBS8" s="61"/>
      <c r="VBT8" s="61"/>
      <c r="VBU8" s="61"/>
      <c r="VBV8" s="61"/>
      <c r="VBW8" s="61"/>
      <c r="VBX8" s="61"/>
      <c r="VBY8" s="61"/>
      <c r="VBZ8" s="61"/>
      <c r="VCA8" s="61"/>
      <c r="VCB8" s="61"/>
      <c r="VCC8" s="61"/>
      <c r="VCD8" s="61"/>
      <c r="VCE8" s="61"/>
      <c r="VCF8" s="61"/>
      <c r="VCG8" s="61"/>
      <c r="VCH8" s="61"/>
      <c r="VCI8" s="61"/>
      <c r="VCJ8" s="61"/>
      <c r="VCK8" s="61"/>
      <c r="VCL8" s="61"/>
      <c r="VCM8" s="61"/>
      <c r="VCN8" s="61"/>
      <c r="VCO8" s="61"/>
      <c r="VCP8" s="61"/>
      <c r="VCQ8" s="61"/>
      <c r="VCR8" s="61"/>
      <c r="VCS8" s="61"/>
      <c r="VCT8" s="61"/>
      <c r="VCU8" s="61"/>
      <c r="VCV8" s="61"/>
      <c r="VCW8" s="61"/>
      <c r="VCX8" s="61"/>
      <c r="VCY8" s="61"/>
      <c r="VCZ8" s="61"/>
      <c r="VDA8" s="61"/>
      <c r="VDB8" s="61"/>
      <c r="VDC8" s="61"/>
      <c r="VDD8" s="61"/>
      <c r="VDE8" s="61"/>
      <c r="VDF8" s="61"/>
      <c r="VDG8" s="61"/>
      <c r="VDH8" s="61"/>
      <c r="VDI8" s="61"/>
      <c r="VDJ8" s="61"/>
      <c r="VDK8" s="61"/>
      <c r="VDL8" s="61"/>
      <c r="VDM8" s="61"/>
      <c r="VDN8" s="61"/>
      <c r="VDO8" s="61"/>
      <c r="VDP8" s="61"/>
      <c r="VDQ8" s="61"/>
      <c r="VDR8" s="61"/>
      <c r="VDS8" s="61"/>
      <c r="VDT8" s="61"/>
      <c r="VDU8" s="61"/>
      <c r="VDV8" s="61"/>
      <c r="VDW8" s="61"/>
      <c r="VDX8" s="61"/>
      <c r="VDY8" s="61"/>
      <c r="VDZ8" s="61"/>
      <c r="VEA8" s="61"/>
      <c r="VEB8" s="61"/>
      <c r="VEC8" s="61"/>
      <c r="VED8" s="61"/>
      <c r="VEE8" s="61"/>
      <c r="VEF8" s="61"/>
      <c r="VEG8" s="61"/>
      <c r="VEH8" s="61"/>
      <c r="VEI8" s="61"/>
      <c r="VEJ8" s="61"/>
      <c r="VEK8" s="61"/>
      <c r="VEL8" s="61"/>
      <c r="VEM8" s="61"/>
      <c r="VEN8" s="61"/>
      <c r="VEO8" s="61"/>
      <c r="VEP8" s="61"/>
      <c r="VEQ8" s="61"/>
      <c r="VER8" s="61"/>
      <c r="VES8" s="61"/>
      <c r="VET8" s="61"/>
      <c r="VEU8" s="61"/>
      <c r="VEV8" s="61"/>
      <c r="VEW8" s="61"/>
      <c r="VEX8" s="61"/>
      <c r="VEY8" s="61"/>
      <c r="VEZ8" s="61"/>
      <c r="VFA8" s="61"/>
      <c r="VFB8" s="61"/>
      <c r="VFC8" s="61"/>
      <c r="VFD8" s="61"/>
      <c r="VFE8" s="61"/>
      <c r="VFF8" s="61"/>
      <c r="VFG8" s="61"/>
      <c r="VFH8" s="61"/>
      <c r="VFI8" s="61"/>
      <c r="VFJ8" s="61"/>
      <c r="VFK8" s="61"/>
      <c r="VFL8" s="61"/>
      <c r="VFM8" s="61"/>
      <c r="VFN8" s="61"/>
      <c r="VFO8" s="61"/>
      <c r="VFP8" s="61"/>
      <c r="VFQ8" s="61"/>
      <c r="VFR8" s="61"/>
      <c r="VFS8" s="61"/>
      <c r="VFT8" s="61"/>
      <c r="VFU8" s="61"/>
      <c r="VFV8" s="61"/>
      <c r="VFW8" s="61"/>
      <c r="VFX8" s="61"/>
      <c r="VFY8" s="61"/>
      <c r="VFZ8" s="61"/>
      <c r="VGA8" s="61"/>
      <c r="VGB8" s="61"/>
      <c r="VGC8" s="61"/>
      <c r="VGD8" s="61"/>
      <c r="VGE8" s="61"/>
      <c r="VGF8" s="61"/>
      <c r="VGG8" s="61"/>
      <c r="VGH8" s="61"/>
      <c r="VGI8" s="61"/>
      <c r="VGJ8" s="61"/>
      <c r="VGK8" s="61"/>
      <c r="VGL8" s="61"/>
      <c r="VGM8" s="61"/>
      <c r="VGN8" s="61"/>
      <c r="VGO8" s="61"/>
      <c r="VGP8" s="61"/>
      <c r="VGQ8" s="61"/>
      <c r="VGR8" s="61"/>
      <c r="VGS8" s="61"/>
      <c r="VGT8" s="61"/>
      <c r="VGU8" s="61"/>
      <c r="VGV8" s="61"/>
      <c r="VGW8" s="61"/>
      <c r="VGX8" s="61"/>
      <c r="VGY8" s="61"/>
      <c r="VGZ8" s="61"/>
      <c r="VHA8" s="61"/>
      <c r="VHB8" s="61"/>
      <c r="VHC8" s="61"/>
      <c r="VHD8" s="61"/>
      <c r="VHE8" s="61"/>
      <c r="VHF8" s="61"/>
      <c r="VHG8" s="61"/>
      <c r="VHH8" s="61"/>
      <c r="VHI8" s="61"/>
      <c r="VHJ8" s="61"/>
      <c r="VHK8" s="61"/>
      <c r="VHL8" s="61"/>
      <c r="VHM8" s="61"/>
      <c r="VHN8" s="61"/>
      <c r="VHO8" s="61"/>
      <c r="VHP8" s="61"/>
      <c r="VHQ8" s="61"/>
      <c r="VHR8" s="61"/>
      <c r="VHS8" s="61"/>
      <c r="VHT8" s="61"/>
      <c r="VHU8" s="61"/>
      <c r="VHV8" s="61"/>
      <c r="VHW8" s="61"/>
      <c r="VHX8" s="61"/>
      <c r="VHY8" s="61"/>
      <c r="VHZ8" s="61"/>
      <c r="VIA8" s="61"/>
      <c r="VIB8" s="61"/>
      <c r="VIC8" s="61"/>
      <c r="VID8" s="61"/>
      <c r="VIE8" s="61"/>
      <c r="VIF8" s="61"/>
      <c r="VIG8" s="61"/>
      <c r="VIH8" s="61"/>
      <c r="VII8" s="61"/>
      <c r="VIJ8" s="61"/>
      <c r="VIK8" s="61"/>
      <c r="VIL8" s="61"/>
      <c r="VIM8" s="61"/>
      <c r="VIN8" s="61"/>
      <c r="VIO8" s="61"/>
      <c r="VIP8" s="61"/>
      <c r="VIQ8" s="61"/>
      <c r="VIR8" s="61"/>
      <c r="VIS8" s="61"/>
      <c r="VIT8" s="61"/>
      <c r="VIU8" s="61"/>
      <c r="VIV8" s="61"/>
      <c r="VIW8" s="61"/>
      <c r="VIX8" s="61"/>
      <c r="VIY8" s="61"/>
      <c r="VIZ8" s="61"/>
      <c r="VJA8" s="61"/>
      <c r="VJB8" s="61"/>
      <c r="VJC8" s="61"/>
      <c r="VJD8" s="61"/>
      <c r="VJE8" s="61"/>
      <c r="VJF8" s="61"/>
      <c r="VJG8" s="61"/>
      <c r="VJH8" s="61"/>
      <c r="VJI8" s="61"/>
      <c r="VJJ8" s="61"/>
      <c r="VJK8" s="61"/>
      <c r="VJL8" s="61"/>
      <c r="VJM8" s="61"/>
      <c r="VJN8" s="61"/>
      <c r="VJO8" s="61"/>
      <c r="VJP8" s="61"/>
      <c r="VJQ8" s="61"/>
      <c r="VJR8" s="61"/>
      <c r="VJS8" s="61"/>
      <c r="VJT8" s="61"/>
      <c r="VJU8" s="61"/>
      <c r="VJV8" s="61"/>
      <c r="VJW8" s="61"/>
      <c r="VJX8" s="61"/>
      <c r="VJY8" s="61"/>
      <c r="VJZ8" s="61"/>
      <c r="VKA8" s="61"/>
      <c r="VKB8" s="61"/>
      <c r="VKC8" s="61"/>
      <c r="VKD8" s="61"/>
      <c r="VKE8" s="61"/>
      <c r="VKF8" s="61"/>
      <c r="VKG8" s="61"/>
      <c r="VKH8" s="61"/>
      <c r="VKI8" s="61"/>
      <c r="VKJ8" s="61"/>
      <c r="VKK8" s="61"/>
      <c r="VKL8" s="61"/>
      <c r="VKM8" s="61"/>
      <c r="VKN8" s="61"/>
      <c r="VKO8" s="61"/>
      <c r="VKP8" s="61"/>
      <c r="VKQ8" s="61"/>
      <c r="VKR8" s="61"/>
      <c r="VKS8" s="61"/>
      <c r="VKT8" s="61"/>
      <c r="VKU8" s="61"/>
      <c r="VKV8" s="61"/>
      <c r="VKW8" s="61"/>
      <c r="VKX8" s="61"/>
      <c r="VKY8" s="61"/>
      <c r="VKZ8" s="61"/>
      <c r="VLA8" s="61"/>
      <c r="VLB8" s="61"/>
      <c r="VLC8" s="61"/>
      <c r="VLD8" s="61"/>
      <c r="VLE8" s="61"/>
      <c r="VLF8" s="61"/>
      <c r="VLG8" s="61"/>
      <c r="VLH8" s="61"/>
      <c r="VLI8" s="61"/>
      <c r="VLJ8" s="61"/>
      <c r="VLK8" s="61"/>
      <c r="VLL8" s="61"/>
      <c r="VLM8" s="61"/>
      <c r="VLN8" s="61"/>
      <c r="VLO8" s="61"/>
      <c r="VLP8" s="61"/>
      <c r="VLQ8" s="61"/>
      <c r="VLR8" s="61"/>
      <c r="VLS8" s="61"/>
      <c r="VLT8" s="61"/>
      <c r="VLU8" s="61"/>
      <c r="VLV8" s="61"/>
      <c r="VLW8" s="61"/>
      <c r="VLX8" s="61"/>
      <c r="VLY8" s="61"/>
      <c r="VLZ8" s="61"/>
      <c r="VMA8" s="61"/>
      <c r="VMB8" s="61"/>
      <c r="VMC8" s="61"/>
      <c r="VMD8" s="61"/>
      <c r="VME8" s="61"/>
      <c r="VMF8" s="61"/>
      <c r="VMG8" s="61"/>
      <c r="VMH8" s="61"/>
      <c r="VMI8" s="61"/>
      <c r="VMJ8" s="61"/>
      <c r="VMK8" s="61"/>
      <c r="VML8" s="61"/>
      <c r="VMM8" s="61"/>
      <c r="VMN8" s="61"/>
      <c r="VMO8" s="61"/>
      <c r="VMP8" s="61"/>
      <c r="VMQ8" s="61"/>
      <c r="VMR8" s="61"/>
      <c r="VMS8" s="61"/>
      <c r="VMT8" s="61"/>
      <c r="VMU8" s="61"/>
      <c r="VMV8" s="61"/>
      <c r="VMW8" s="61"/>
      <c r="VMX8" s="61"/>
      <c r="VMY8" s="61"/>
      <c r="VMZ8" s="61"/>
      <c r="VNA8" s="61"/>
      <c r="VNB8" s="61"/>
      <c r="VNC8" s="61"/>
      <c r="VND8" s="61"/>
      <c r="VNE8" s="61"/>
      <c r="VNF8" s="61"/>
      <c r="VNG8" s="61"/>
      <c r="VNH8" s="61"/>
      <c r="VNI8" s="61"/>
      <c r="VNJ8" s="61"/>
      <c r="VNK8" s="61"/>
      <c r="VNL8" s="61"/>
      <c r="VNM8" s="61"/>
      <c r="VNN8" s="61"/>
      <c r="VNO8" s="61"/>
      <c r="VNP8" s="61"/>
      <c r="VNQ8" s="61"/>
      <c r="VNR8" s="61"/>
      <c r="VNS8" s="61"/>
      <c r="VNT8" s="61"/>
      <c r="VNU8" s="61"/>
      <c r="VNV8" s="61"/>
      <c r="VNW8" s="61"/>
      <c r="VNX8" s="61"/>
      <c r="VNY8" s="61"/>
      <c r="VNZ8" s="61"/>
      <c r="VOA8" s="61"/>
      <c r="VOB8" s="61"/>
      <c r="VOC8" s="61"/>
      <c r="VOD8" s="61"/>
      <c r="VOE8" s="61"/>
      <c r="VOF8" s="61"/>
      <c r="VOG8" s="61"/>
      <c r="VOH8" s="61"/>
      <c r="VOI8" s="61"/>
      <c r="VOJ8" s="61"/>
      <c r="VOK8" s="61"/>
      <c r="VOL8" s="61"/>
      <c r="VOM8" s="61"/>
      <c r="VON8" s="61"/>
      <c r="VOO8" s="61"/>
      <c r="VOP8" s="61"/>
      <c r="VOQ8" s="61"/>
      <c r="VOR8" s="61"/>
      <c r="VOS8" s="61"/>
      <c r="VOT8" s="61"/>
      <c r="VOU8" s="61"/>
      <c r="VOV8" s="61"/>
      <c r="VOW8" s="61"/>
      <c r="VOX8" s="61"/>
      <c r="VOY8" s="61"/>
      <c r="VOZ8" s="61"/>
      <c r="VPA8" s="61"/>
      <c r="VPB8" s="61"/>
      <c r="VPC8" s="61"/>
      <c r="VPD8" s="61"/>
      <c r="VPE8" s="61"/>
      <c r="VPF8" s="61"/>
      <c r="VPG8" s="61"/>
      <c r="VPH8" s="61"/>
      <c r="VPI8" s="61"/>
      <c r="VPJ8" s="61"/>
      <c r="VPK8" s="61"/>
      <c r="VPL8" s="61"/>
      <c r="VPM8" s="61"/>
      <c r="VPN8" s="61"/>
      <c r="VPO8" s="61"/>
      <c r="VPP8" s="61"/>
      <c r="VPQ8" s="61"/>
      <c r="VPR8" s="61"/>
      <c r="VPS8" s="61"/>
      <c r="VPT8" s="61"/>
      <c r="VPU8" s="61"/>
      <c r="VPV8" s="61"/>
      <c r="VPW8" s="61"/>
      <c r="VPX8" s="61"/>
      <c r="VPY8" s="61"/>
      <c r="VPZ8" s="61"/>
      <c r="VQA8" s="61"/>
      <c r="VQB8" s="61"/>
      <c r="VQC8" s="61"/>
      <c r="VQD8" s="61"/>
      <c r="VQE8" s="61"/>
      <c r="VQF8" s="61"/>
      <c r="VQG8" s="61"/>
      <c r="VQH8" s="61"/>
      <c r="VQI8" s="61"/>
      <c r="VQJ8" s="61"/>
      <c r="VQK8" s="61"/>
      <c r="VQL8" s="61"/>
      <c r="VQM8" s="61"/>
      <c r="VQN8" s="61"/>
      <c r="VQO8" s="61"/>
      <c r="VQP8" s="61"/>
      <c r="VQQ8" s="61"/>
      <c r="VQR8" s="61"/>
      <c r="VQS8" s="61"/>
      <c r="VQT8" s="61"/>
      <c r="VQU8" s="61"/>
      <c r="VQV8" s="61"/>
      <c r="VQW8" s="61"/>
      <c r="VQX8" s="61"/>
      <c r="VQY8" s="61"/>
      <c r="VQZ8" s="61"/>
      <c r="VRA8" s="61"/>
      <c r="VRB8" s="61"/>
      <c r="VRC8" s="61"/>
      <c r="VRD8" s="61"/>
      <c r="VRE8" s="61"/>
      <c r="VRF8" s="61"/>
      <c r="VRG8" s="61"/>
      <c r="VRH8" s="61"/>
      <c r="VRI8" s="61"/>
      <c r="VRJ8" s="61"/>
      <c r="VRK8" s="61"/>
      <c r="VRL8" s="61"/>
      <c r="VRM8" s="61"/>
      <c r="VRN8" s="61"/>
      <c r="VRO8" s="61"/>
      <c r="VRP8" s="61"/>
      <c r="VRQ8" s="61"/>
      <c r="VRR8" s="61"/>
      <c r="VRS8" s="61"/>
      <c r="VRT8" s="61"/>
      <c r="VRU8" s="61"/>
      <c r="VRV8" s="61"/>
      <c r="VRW8" s="61"/>
      <c r="VRX8" s="61"/>
      <c r="VRY8" s="61"/>
      <c r="VRZ8" s="61"/>
      <c r="VSA8" s="61"/>
      <c r="VSB8" s="61"/>
      <c r="VSC8" s="61"/>
      <c r="VSD8" s="61"/>
      <c r="VSE8" s="61"/>
      <c r="VSF8" s="61"/>
      <c r="VSG8" s="61"/>
      <c r="VSH8" s="61"/>
      <c r="VSI8" s="61"/>
      <c r="VSJ8" s="61"/>
      <c r="VSK8" s="61"/>
      <c r="VSL8" s="61"/>
      <c r="VSM8" s="61"/>
      <c r="VSN8" s="61"/>
      <c r="VSO8" s="61"/>
      <c r="VSP8" s="61"/>
      <c r="VSQ8" s="61"/>
      <c r="VSR8" s="61"/>
      <c r="VSS8" s="61"/>
      <c r="VST8" s="61"/>
      <c r="VSU8" s="61"/>
      <c r="VSV8" s="61"/>
      <c r="VSW8" s="61"/>
      <c r="VSX8" s="61"/>
      <c r="VSY8" s="61"/>
      <c r="VSZ8" s="61"/>
      <c r="VTA8" s="61"/>
      <c r="VTB8" s="61"/>
      <c r="VTC8" s="61"/>
      <c r="VTD8" s="61"/>
      <c r="VTE8" s="61"/>
      <c r="VTF8" s="61"/>
      <c r="VTG8" s="61"/>
      <c r="VTH8" s="61"/>
      <c r="VTI8" s="61"/>
      <c r="VTJ8" s="61"/>
      <c r="VTK8" s="61"/>
      <c r="VTL8" s="61"/>
      <c r="VTM8" s="61"/>
      <c r="VTN8" s="61"/>
      <c r="VTO8" s="61"/>
      <c r="VTP8" s="61"/>
      <c r="VTQ8" s="61"/>
      <c r="VTR8" s="61"/>
      <c r="VTS8" s="61"/>
      <c r="VTT8" s="61"/>
      <c r="VTU8" s="61"/>
      <c r="VTV8" s="61"/>
      <c r="VTW8" s="61"/>
      <c r="VTX8" s="61"/>
      <c r="VTY8" s="61"/>
      <c r="VTZ8" s="61"/>
      <c r="VUA8" s="61"/>
      <c r="VUB8" s="61"/>
      <c r="VUC8" s="61"/>
      <c r="VUD8" s="61"/>
      <c r="VUE8" s="61"/>
      <c r="VUF8" s="61"/>
      <c r="VUG8" s="61"/>
      <c r="VUH8" s="61"/>
      <c r="VUI8" s="61"/>
      <c r="VUJ8" s="61"/>
      <c r="VUK8" s="61"/>
      <c r="VUL8" s="61"/>
      <c r="VUM8" s="61"/>
      <c r="VUN8" s="61"/>
      <c r="VUO8" s="61"/>
      <c r="VUP8" s="61"/>
      <c r="VUQ8" s="61"/>
      <c r="VUR8" s="61"/>
      <c r="VUS8" s="61"/>
      <c r="VUT8" s="61"/>
      <c r="VUU8" s="61"/>
      <c r="VUV8" s="61"/>
      <c r="VUW8" s="61"/>
      <c r="VUX8" s="61"/>
      <c r="VUY8" s="61"/>
      <c r="VUZ8" s="61"/>
      <c r="VVA8" s="61"/>
      <c r="VVB8" s="61"/>
      <c r="VVC8" s="61"/>
      <c r="VVD8" s="61"/>
      <c r="VVE8" s="61"/>
      <c r="VVF8" s="61"/>
      <c r="VVG8" s="61"/>
      <c r="VVH8" s="61"/>
      <c r="VVI8" s="61"/>
      <c r="VVJ8" s="61"/>
      <c r="VVK8" s="61"/>
      <c r="VVL8" s="61"/>
      <c r="VVM8" s="61"/>
      <c r="VVN8" s="61"/>
      <c r="VVO8" s="61"/>
      <c r="VVP8" s="61"/>
      <c r="VVQ8" s="61"/>
      <c r="VVR8" s="61"/>
      <c r="VVS8" s="61"/>
      <c r="VVT8" s="61"/>
      <c r="VVU8" s="61"/>
      <c r="VVV8" s="61"/>
      <c r="VVW8" s="61"/>
      <c r="VVX8" s="61"/>
      <c r="VVY8" s="61"/>
      <c r="VVZ8" s="61"/>
      <c r="VWA8" s="61"/>
      <c r="VWB8" s="61"/>
      <c r="VWC8" s="61"/>
      <c r="VWD8" s="61"/>
      <c r="VWE8" s="61"/>
      <c r="VWF8" s="61"/>
      <c r="VWG8" s="61"/>
      <c r="VWH8" s="61"/>
      <c r="VWI8" s="61"/>
      <c r="VWJ8" s="61"/>
      <c r="VWK8" s="61"/>
      <c r="VWL8" s="61"/>
      <c r="VWM8" s="61"/>
      <c r="VWN8" s="61"/>
      <c r="VWO8" s="61"/>
      <c r="VWP8" s="61"/>
      <c r="VWQ8" s="61"/>
      <c r="VWR8" s="61"/>
      <c r="VWS8" s="61"/>
      <c r="VWT8" s="61"/>
      <c r="VWU8" s="61"/>
      <c r="VWV8" s="61"/>
      <c r="VWW8" s="61"/>
      <c r="VWX8" s="61"/>
      <c r="VWY8" s="61"/>
      <c r="VWZ8" s="61"/>
      <c r="VXA8" s="61"/>
      <c r="VXB8" s="61"/>
      <c r="VXC8" s="61"/>
      <c r="VXD8" s="61"/>
      <c r="VXE8" s="61"/>
      <c r="VXF8" s="61"/>
      <c r="VXG8" s="61"/>
      <c r="VXH8" s="61"/>
      <c r="VXI8" s="61"/>
      <c r="VXJ8" s="61"/>
      <c r="VXK8" s="61"/>
      <c r="VXL8" s="61"/>
      <c r="VXM8" s="61"/>
      <c r="VXN8" s="61"/>
      <c r="VXO8" s="61"/>
      <c r="VXP8" s="61"/>
      <c r="VXQ8" s="61"/>
      <c r="VXR8" s="61"/>
      <c r="VXS8" s="61"/>
      <c r="VXT8" s="61"/>
      <c r="VXU8" s="61"/>
      <c r="VXV8" s="61"/>
      <c r="VXW8" s="61"/>
      <c r="VXX8" s="61"/>
      <c r="VXY8" s="61"/>
      <c r="VXZ8" s="61"/>
      <c r="VYA8" s="61"/>
      <c r="VYB8" s="61"/>
      <c r="VYC8" s="61"/>
      <c r="VYD8" s="61"/>
      <c r="VYE8" s="61"/>
      <c r="VYF8" s="61"/>
      <c r="VYG8" s="61"/>
      <c r="VYH8" s="61"/>
      <c r="VYI8" s="61"/>
      <c r="VYJ8" s="61"/>
      <c r="VYK8" s="61"/>
      <c r="VYL8" s="61"/>
      <c r="VYM8" s="61"/>
      <c r="VYN8" s="61"/>
      <c r="VYO8" s="61"/>
      <c r="VYP8" s="61"/>
      <c r="VYQ8" s="61"/>
      <c r="VYR8" s="61"/>
      <c r="VYS8" s="61"/>
      <c r="VYT8" s="61"/>
      <c r="VYU8" s="61"/>
      <c r="VYV8" s="61"/>
      <c r="VYW8" s="61"/>
      <c r="VYX8" s="61"/>
      <c r="VYY8" s="61"/>
      <c r="VYZ8" s="61"/>
      <c r="VZA8" s="61"/>
      <c r="VZB8" s="61"/>
      <c r="VZC8" s="61"/>
      <c r="VZD8" s="61"/>
      <c r="VZE8" s="61"/>
      <c r="VZF8" s="61"/>
      <c r="VZG8" s="61"/>
      <c r="VZH8" s="61"/>
      <c r="VZI8" s="61"/>
      <c r="VZJ8" s="61"/>
      <c r="VZK8" s="61"/>
      <c r="VZL8" s="61"/>
      <c r="VZM8" s="61"/>
      <c r="VZN8" s="61"/>
      <c r="VZO8" s="61"/>
      <c r="VZP8" s="61"/>
      <c r="VZQ8" s="61"/>
      <c r="VZR8" s="61"/>
      <c r="VZS8" s="61"/>
      <c r="VZT8" s="61"/>
      <c r="VZU8" s="61"/>
      <c r="VZV8" s="61"/>
      <c r="VZW8" s="61"/>
      <c r="VZX8" s="61"/>
      <c r="VZY8" s="61"/>
      <c r="VZZ8" s="61"/>
      <c r="WAA8" s="61"/>
      <c r="WAB8" s="61"/>
      <c r="WAC8" s="61"/>
      <c r="WAD8" s="61"/>
      <c r="WAE8" s="61"/>
      <c r="WAF8" s="61"/>
      <c r="WAG8" s="61"/>
      <c r="WAH8" s="61"/>
      <c r="WAI8" s="61"/>
      <c r="WAJ8" s="61"/>
      <c r="WAK8" s="61"/>
      <c r="WAL8" s="61"/>
      <c r="WAM8" s="61"/>
      <c r="WAN8" s="61"/>
      <c r="WAO8" s="61"/>
      <c r="WAP8" s="61"/>
      <c r="WAQ8" s="61"/>
      <c r="WAR8" s="61"/>
      <c r="WAS8" s="61"/>
      <c r="WAT8" s="61"/>
      <c r="WAU8" s="61"/>
      <c r="WAV8" s="61"/>
      <c r="WAW8" s="61"/>
      <c r="WAX8" s="61"/>
      <c r="WAY8" s="61"/>
      <c r="WAZ8" s="61"/>
      <c r="WBA8" s="61"/>
      <c r="WBB8" s="61"/>
      <c r="WBC8" s="61"/>
      <c r="WBD8" s="61"/>
      <c r="WBE8" s="61"/>
      <c r="WBF8" s="61"/>
      <c r="WBG8" s="61"/>
      <c r="WBH8" s="61"/>
      <c r="WBI8" s="61"/>
      <c r="WBJ8" s="61"/>
      <c r="WBK8" s="61"/>
      <c r="WBL8" s="61"/>
      <c r="WBM8" s="61"/>
      <c r="WBN8" s="61"/>
      <c r="WBO8" s="61"/>
      <c r="WBP8" s="61"/>
      <c r="WBQ8" s="61"/>
      <c r="WBR8" s="61"/>
      <c r="WBS8" s="61"/>
      <c r="WBT8" s="61"/>
      <c r="WBU8" s="61"/>
      <c r="WBV8" s="61"/>
      <c r="WBW8" s="61"/>
      <c r="WBX8" s="61"/>
      <c r="WBY8" s="61"/>
      <c r="WBZ8" s="61"/>
      <c r="WCA8" s="61"/>
      <c r="WCB8" s="61"/>
      <c r="WCC8" s="61"/>
      <c r="WCD8" s="61"/>
      <c r="WCE8" s="61"/>
      <c r="WCF8" s="61"/>
      <c r="WCG8" s="61"/>
      <c r="WCH8" s="61"/>
      <c r="WCI8" s="61"/>
      <c r="WCJ8" s="61"/>
      <c r="WCK8" s="61"/>
      <c r="WCL8" s="61"/>
      <c r="WCM8" s="61"/>
      <c r="WCN8" s="61"/>
      <c r="WCO8" s="61"/>
      <c r="WCP8" s="61"/>
      <c r="WCQ8" s="61"/>
      <c r="WCR8" s="61"/>
      <c r="WCS8" s="61"/>
      <c r="WCT8" s="61"/>
      <c r="WCU8" s="61"/>
      <c r="WCV8" s="61"/>
      <c r="WCW8" s="61"/>
      <c r="WCX8" s="61"/>
      <c r="WCY8" s="61"/>
      <c r="WCZ8" s="61"/>
      <c r="WDA8" s="61"/>
      <c r="WDB8" s="61"/>
      <c r="WDC8" s="61"/>
      <c r="WDD8" s="61"/>
      <c r="WDE8" s="61"/>
      <c r="WDF8" s="61"/>
      <c r="WDG8" s="61"/>
      <c r="WDH8" s="61"/>
      <c r="WDI8" s="61"/>
      <c r="WDJ8" s="61"/>
      <c r="WDK8" s="61"/>
      <c r="WDL8" s="61"/>
      <c r="WDM8" s="61"/>
      <c r="WDN8" s="61"/>
      <c r="WDO8" s="61"/>
      <c r="WDP8" s="61"/>
      <c r="WDQ8" s="61"/>
      <c r="WDR8" s="61"/>
      <c r="WDS8" s="61"/>
      <c r="WDT8" s="61"/>
      <c r="WDU8" s="61"/>
      <c r="WDV8" s="61"/>
      <c r="WDW8" s="61"/>
      <c r="WDX8" s="61"/>
      <c r="WDY8" s="61"/>
      <c r="WDZ8" s="61"/>
      <c r="WEA8" s="61"/>
      <c r="WEB8" s="61"/>
      <c r="WEC8" s="61"/>
      <c r="WED8" s="61"/>
      <c r="WEE8" s="61"/>
      <c r="WEF8" s="61"/>
      <c r="WEG8" s="61"/>
      <c r="WEH8" s="61"/>
      <c r="WEI8" s="61"/>
      <c r="WEJ8" s="61"/>
      <c r="WEK8" s="61"/>
      <c r="WEL8" s="61"/>
      <c r="WEM8" s="61"/>
      <c r="WEN8" s="61"/>
      <c r="WEO8" s="61"/>
      <c r="WEP8" s="61"/>
      <c r="WEQ8" s="61"/>
      <c r="WER8" s="61"/>
      <c r="WES8" s="61"/>
      <c r="WET8" s="61"/>
      <c r="WEU8" s="61"/>
      <c r="WEV8" s="61"/>
      <c r="WEW8" s="61"/>
      <c r="WEX8" s="61"/>
      <c r="WEY8" s="61"/>
      <c r="WEZ8" s="61"/>
      <c r="WFA8" s="61"/>
      <c r="WFB8" s="61"/>
      <c r="WFC8" s="61"/>
      <c r="WFD8" s="61"/>
      <c r="WFE8" s="61"/>
      <c r="WFF8" s="61"/>
      <c r="WFG8" s="61"/>
      <c r="WFH8" s="61"/>
      <c r="WFI8" s="61"/>
      <c r="WFJ8" s="61"/>
      <c r="WFK8" s="61"/>
      <c r="WFL8" s="61"/>
      <c r="WFM8" s="61"/>
      <c r="WFN8" s="61"/>
      <c r="WFO8" s="61"/>
      <c r="WFP8" s="61"/>
      <c r="WFQ8" s="61"/>
      <c r="WFR8" s="61"/>
      <c r="WFS8" s="61"/>
      <c r="WFT8" s="61"/>
      <c r="WFU8" s="61"/>
      <c r="WFV8" s="61"/>
      <c r="WFW8" s="61"/>
      <c r="WFX8" s="61"/>
      <c r="WFY8" s="61"/>
      <c r="WFZ8" s="61"/>
      <c r="WGA8" s="61"/>
      <c r="WGB8" s="61"/>
      <c r="WGC8" s="61"/>
      <c r="WGD8" s="61"/>
      <c r="WGE8" s="61"/>
      <c r="WGF8" s="61"/>
      <c r="WGG8" s="61"/>
      <c r="WGH8" s="61"/>
      <c r="WGI8" s="61"/>
      <c r="WGJ8" s="61"/>
      <c r="WGK8" s="61"/>
      <c r="WGL8" s="61"/>
      <c r="WGM8" s="61"/>
      <c r="WGN8" s="61"/>
      <c r="WGO8" s="61"/>
      <c r="WGP8" s="61"/>
      <c r="WGQ8" s="61"/>
      <c r="WGR8" s="61"/>
      <c r="WGS8" s="61"/>
      <c r="WGT8" s="61"/>
      <c r="WGU8" s="61"/>
      <c r="WGV8" s="61"/>
      <c r="WGW8" s="61"/>
      <c r="WGX8" s="61"/>
      <c r="WGY8" s="61"/>
      <c r="WGZ8" s="61"/>
      <c r="WHA8" s="61"/>
      <c r="WHB8" s="61"/>
      <c r="WHC8" s="61"/>
      <c r="WHD8" s="61"/>
      <c r="WHE8" s="61"/>
      <c r="WHF8" s="61"/>
      <c r="WHG8" s="61"/>
      <c r="WHH8" s="61"/>
      <c r="WHI8" s="61"/>
      <c r="WHJ8" s="61"/>
      <c r="WHK8" s="61"/>
      <c r="WHL8" s="61"/>
      <c r="WHM8" s="61"/>
      <c r="WHN8" s="61"/>
      <c r="WHO8" s="61"/>
      <c r="WHP8" s="61"/>
      <c r="WHQ8" s="61"/>
      <c r="WHR8" s="61"/>
      <c r="WHS8" s="61"/>
      <c r="WHT8" s="61"/>
      <c r="WHU8" s="61"/>
      <c r="WHV8" s="61"/>
      <c r="WHW8" s="61"/>
      <c r="WHX8" s="61"/>
      <c r="WHY8" s="61"/>
      <c r="WHZ8" s="61"/>
      <c r="WIA8" s="61"/>
      <c r="WIB8" s="61"/>
      <c r="WIC8" s="61"/>
      <c r="WID8" s="61"/>
      <c r="WIE8" s="61"/>
      <c r="WIF8" s="61"/>
      <c r="WIG8" s="61"/>
      <c r="WIH8" s="61"/>
      <c r="WII8" s="61"/>
      <c r="WIJ8" s="61"/>
      <c r="WIK8" s="61"/>
      <c r="WIL8" s="61"/>
      <c r="WIM8" s="61"/>
      <c r="WIN8" s="61"/>
      <c r="WIO8" s="61"/>
      <c r="WIP8" s="61"/>
      <c r="WIQ8" s="61"/>
      <c r="WIR8" s="61"/>
      <c r="WIS8" s="61"/>
      <c r="WIT8" s="61"/>
      <c r="WIU8" s="61"/>
      <c r="WIV8" s="61"/>
      <c r="WIW8" s="61"/>
      <c r="WIX8" s="61"/>
      <c r="WIY8" s="61"/>
      <c r="WIZ8" s="61"/>
      <c r="WJA8" s="61"/>
      <c r="WJB8" s="61"/>
      <c r="WJC8" s="61"/>
      <c r="WJD8" s="61"/>
      <c r="WJE8" s="61"/>
      <c r="WJF8" s="61"/>
      <c r="WJG8" s="61"/>
      <c r="WJH8" s="61"/>
      <c r="WJI8" s="61"/>
      <c r="WJJ8" s="61"/>
      <c r="WJK8" s="61"/>
      <c r="WJL8" s="61"/>
      <c r="WJM8" s="61"/>
      <c r="WJN8" s="61"/>
      <c r="WJO8" s="61"/>
      <c r="WJP8" s="61"/>
      <c r="WJQ8" s="61"/>
      <c r="WJR8" s="61"/>
      <c r="WJS8" s="61"/>
      <c r="WJT8" s="61"/>
      <c r="WJU8" s="61"/>
      <c r="WJV8" s="61"/>
      <c r="WJW8" s="61"/>
      <c r="WJX8" s="61"/>
      <c r="WJY8" s="61"/>
      <c r="WJZ8" s="61"/>
      <c r="WKA8" s="61"/>
      <c r="WKB8" s="61"/>
      <c r="WKC8" s="61"/>
      <c r="WKD8" s="61"/>
      <c r="WKE8" s="61"/>
      <c r="WKF8" s="61"/>
      <c r="WKG8" s="61"/>
      <c r="WKH8" s="61"/>
      <c r="WKI8" s="61"/>
      <c r="WKJ8" s="61"/>
      <c r="WKK8" s="61"/>
      <c r="WKL8" s="61"/>
      <c r="WKM8" s="61"/>
      <c r="WKN8" s="61"/>
      <c r="WKO8" s="61"/>
      <c r="WKP8" s="61"/>
      <c r="WKQ8" s="61"/>
      <c r="WKR8" s="61"/>
      <c r="WKS8" s="61"/>
      <c r="WKT8" s="61"/>
      <c r="WKU8" s="61"/>
      <c r="WKV8" s="61"/>
      <c r="WKW8" s="61"/>
      <c r="WKX8" s="61"/>
      <c r="WKY8" s="61"/>
      <c r="WKZ8" s="61"/>
      <c r="WLA8" s="61"/>
      <c r="WLB8" s="61"/>
      <c r="WLC8" s="61"/>
      <c r="WLD8" s="61"/>
      <c r="WLE8" s="61"/>
      <c r="WLF8" s="61"/>
      <c r="WLG8" s="61"/>
      <c r="WLH8" s="61"/>
      <c r="WLI8" s="61"/>
      <c r="WLJ8" s="61"/>
      <c r="WLK8" s="61"/>
      <c r="WLL8" s="61"/>
      <c r="WLM8" s="61"/>
      <c r="WLN8" s="61"/>
      <c r="WLO8" s="61"/>
      <c r="WLP8" s="61"/>
      <c r="WLQ8" s="61"/>
      <c r="WLR8" s="61"/>
      <c r="WLS8" s="61"/>
      <c r="WLT8" s="61"/>
      <c r="WLU8" s="61"/>
      <c r="WLV8" s="61"/>
      <c r="WLW8" s="61"/>
      <c r="WLX8" s="61"/>
      <c r="WLY8" s="61"/>
      <c r="WLZ8" s="61"/>
      <c r="WMA8" s="61"/>
      <c r="WMB8" s="61"/>
      <c r="WMC8" s="61"/>
      <c r="WMD8" s="61"/>
      <c r="WME8" s="61"/>
      <c r="WMF8" s="61"/>
      <c r="WMG8" s="61"/>
      <c r="WMH8" s="61"/>
      <c r="WMI8" s="61"/>
      <c r="WMJ8" s="61"/>
      <c r="WMK8" s="61"/>
      <c r="WML8" s="61"/>
      <c r="WMM8" s="61"/>
      <c r="WMN8" s="61"/>
      <c r="WMO8" s="61"/>
      <c r="WMP8" s="61"/>
      <c r="WMQ8" s="61"/>
      <c r="WMR8" s="61"/>
      <c r="WMS8" s="61"/>
      <c r="WMT8" s="61"/>
      <c r="WMU8" s="61"/>
      <c r="WMV8" s="61"/>
      <c r="WMW8" s="61"/>
      <c r="WMX8" s="61"/>
      <c r="WMY8" s="61"/>
      <c r="WMZ8" s="61"/>
      <c r="WNA8" s="61"/>
      <c r="WNB8" s="61"/>
      <c r="WNC8" s="61"/>
      <c r="WND8" s="61"/>
      <c r="WNE8" s="61"/>
      <c r="WNF8" s="61"/>
      <c r="WNG8" s="61"/>
      <c r="WNH8" s="61"/>
      <c r="WNI8" s="61"/>
      <c r="WNJ8" s="61"/>
      <c r="WNK8" s="61"/>
      <c r="WNL8" s="61"/>
      <c r="WNM8" s="61"/>
      <c r="WNN8" s="61"/>
      <c r="WNO8" s="61"/>
      <c r="WNP8" s="61"/>
      <c r="WNQ8" s="61"/>
      <c r="WNR8" s="61"/>
      <c r="WNS8" s="61"/>
      <c r="WNT8" s="61"/>
      <c r="WNU8" s="61"/>
      <c r="WNV8" s="61"/>
      <c r="WNW8" s="61"/>
      <c r="WNX8" s="61"/>
      <c r="WNY8" s="61"/>
      <c r="WNZ8" s="61"/>
      <c r="WOA8" s="61"/>
      <c r="WOB8" s="61"/>
      <c r="WOC8" s="61"/>
      <c r="WOD8" s="61"/>
      <c r="WOE8" s="61"/>
      <c r="WOF8" s="61"/>
      <c r="WOG8" s="61"/>
      <c r="WOH8" s="61"/>
      <c r="WOI8" s="61"/>
      <c r="WOJ8" s="61"/>
      <c r="WOK8" s="61"/>
      <c r="WOL8" s="61"/>
      <c r="WOM8" s="61"/>
      <c r="WON8" s="61"/>
      <c r="WOO8" s="61"/>
      <c r="WOP8" s="61"/>
      <c r="WOQ8" s="61"/>
      <c r="WOR8" s="61"/>
      <c r="WOS8" s="61"/>
      <c r="WOT8" s="61"/>
      <c r="WOU8" s="61"/>
      <c r="WOV8" s="61"/>
      <c r="WOW8" s="61"/>
      <c r="WOX8" s="61"/>
      <c r="WOY8" s="61"/>
      <c r="WOZ8" s="61"/>
      <c r="WPA8" s="61"/>
      <c r="WPB8" s="61"/>
      <c r="WPC8" s="61"/>
      <c r="WPD8" s="61"/>
      <c r="WPE8" s="61"/>
      <c r="WPF8" s="61"/>
      <c r="WPG8" s="61"/>
      <c r="WPH8" s="61"/>
      <c r="WPI8" s="61"/>
      <c r="WPJ8" s="61"/>
      <c r="WPK8" s="61"/>
      <c r="WPL8" s="61"/>
      <c r="WPM8" s="61"/>
      <c r="WPN8" s="61"/>
      <c r="WPO8" s="61"/>
      <c r="WPP8" s="61"/>
      <c r="WPQ8" s="61"/>
      <c r="WPR8" s="61"/>
      <c r="WPS8" s="61"/>
      <c r="WPT8" s="61"/>
      <c r="WPU8" s="61"/>
      <c r="WPV8" s="61"/>
      <c r="WPW8" s="61"/>
      <c r="WPX8" s="61"/>
      <c r="WPY8" s="61"/>
      <c r="WPZ8" s="61"/>
      <c r="WQA8" s="61"/>
      <c r="WQB8" s="61"/>
      <c r="WQC8" s="61"/>
      <c r="WQD8" s="61"/>
      <c r="WQE8" s="61"/>
      <c r="WQF8" s="61"/>
      <c r="WQG8" s="61"/>
      <c r="WQH8" s="61"/>
      <c r="WQI8" s="61"/>
      <c r="WQJ8" s="61"/>
      <c r="WQK8" s="61"/>
      <c r="WQL8" s="61"/>
      <c r="WQM8" s="61"/>
      <c r="WQN8" s="61"/>
      <c r="WQO8" s="61"/>
      <c r="WQP8" s="61"/>
      <c r="WQQ8" s="61"/>
      <c r="WQR8" s="61"/>
      <c r="WQS8" s="61"/>
      <c r="WQT8" s="61"/>
      <c r="WQU8" s="61"/>
      <c r="WQV8" s="61"/>
      <c r="WQW8" s="61"/>
      <c r="WQX8" s="61"/>
      <c r="WQY8" s="61"/>
      <c r="WQZ8" s="61"/>
      <c r="WRA8" s="61"/>
      <c r="WRB8" s="61"/>
      <c r="WRC8" s="61"/>
      <c r="WRD8" s="61"/>
      <c r="WRE8" s="61"/>
      <c r="WRF8" s="61"/>
      <c r="WRG8" s="61"/>
      <c r="WRH8" s="61"/>
      <c r="WRI8" s="61"/>
      <c r="WRJ8" s="61"/>
      <c r="WRK8" s="61"/>
      <c r="WRL8" s="61"/>
      <c r="WRM8" s="61"/>
      <c r="WRN8" s="61"/>
      <c r="WRO8" s="61"/>
      <c r="WRP8" s="61"/>
      <c r="WRQ8" s="61"/>
      <c r="WRR8" s="61"/>
      <c r="WRS8" s="61"/>
      <c r="WRT8" s="61"/>
      <c r="WRU8" s="61"/>
      <c r="WRV8" s="61"/>
      <c r="WRW8" s="61"/>
      <c r="WRX8" s="61"/>
      <c r="WRY8" s="61"/>
      <c r="WRZ8" s="61"/>
      <c r="WSA8" s="61"/>
      <c r="WSB8" s="61"/>
      <c r="WSC8" s="61"/>
      <c r="WSD8" s="61"/>
      <c r="WSE8" s="61"/>
      <c r="WSF8" s="61"/>
      <c r="WSG8" s="61"/>
      <c r="WSH8" s="61"/>
      <c r="WSI8" s="61"/>
      <c r="WSJ8" s="61"/>
      <c r="WSK8" s="61"/>
      <c r="WSL8" s="61"/>
      <c r="WSM8" s="61"/>
      <c r="WSN8" s="61"/>
      <c r="WSO8" s="61"/>
      <c r="WSP8" s="61"/>
      <c r="WSQ8" s="61"/>
      <c r="WSR8" s="61"/>
      <c r="WSS8" s="61"/>
      <c r="WST8" s="61"/>
      <c r="WSU8" s="61"/>
      <c r="WSV8" s="61"/>
      <c r="WSW8" s="61"/>
      <c r="WSX8" s="61"/>
      <c r="WSY8" s="61"/>
      <c r="WSZ8" s="61"/>
      <c r="WTA8" s="61"/>
      <c r="WTB8" s="61"/>
      <c r="WTC8" s="61"/>
      <c r="WTD8" s="61"/>
      <c r="WTE8" s="61"/>
      <c r="WTF8" s="61"/>
      <c r="WTG8" s="61"/>
      <c r="WTH8" s="61"/>
      <c r="WTI8" s="61"/>
      <c r="WTJ8" s="61"/>
      <c r="WTK8" s="61"/>
      <c r="WTL8" s="61"/>
      <c r="WTM8" s="61"/>
      <c r="WTN8" s="61"/>
      <c r="WTO8" s="61"/>
      <c r="WTP8" s="61"/>
      <c r="WTQ8" s="61"/>
      <c r="WTR8" s="61"/>
      <c r="WTS8" s="61"/>
      <c r="WTT8" s="61"/>
      <c r="WTU8" s="61"/>
      <c r="WTV8" s="61"/>
      <c r="WTW8" s="61"/>
      <c r="WTX8" s="61"/>
      <c r="WTY8" s="61"/>
      <c r="WTZ8" s="61"/>
      <c r="WUA8" s="61"/>
      <c r="WUB8" s="61"/>
      <c r="WUC8" s="61"/>
      <c r="WUD8" s="61"/>
      <c r="WUE8" s="61"/>
      <c r="WUF8" s="61"/>
      <c r="WUG8" s="61"/>
      <c r="WUH8" s="61"/>
      <c r="WUI8" s="61"/>
      <c r="WUJ8" s="61"/>
      <c r="WUK8" s="61"/>
      <c r="WUL8" s="61"/>
      <c r="WUM8" s="61"/>
      <c r="WUN8" s="61"/>
      <c r="WUO8" s="61"/>
      <c r="WUP8" s="61"/>
      <c r="WUQ8" s="61"/>
      <c r="WUR8" s="61"/>
      <c r="WUS8" s="61"/>
      <c r="WUT8" s="61"/>
      <c r="WUU8" s="61"/>
      <c r="WUV8" s="61"/>
      <c r="WUW8" s="61"/>
      <c r="WUX8" s="61"/>
      <c r="WUY8" s="61"/>
      <c r="WUZ8" s="61"/>
      <c r="WVA8" s="61"/>
      <c r="WVB8" s="61"/>
      <c r="WVC8" s="61"/>
      <c r="WVD8" s="61"/>
      <c r="WVE8" s="61"/>
      <c r="WVF8" s="61"/>
      <c r="WVG8" s="61"/>
      <c r="WVH8" s="61"/>
      <c r="WVI8" s="61"/>
      <c r="WVJ8" s="61"/>
      <c r="WVK8" s="61"/>
      <c r="WVL8" s="61"/>
      <c r="WVM8" s="61"/>
      <c r="WVN8" s="61"/>
      <c r="WVO8" s="61"/>
      <c r="WVP8" s="61"/>
      <c r="WVQ8" s="61"/>
      <c r="WVR8" s="61"/>
      <c r="WVS8" s="61"/>
      <c r="WVT8" s="61"/>
      <c r="WVU8" s="61"/>
      <c r="WVV8" s="61"/>
      <c r="WVW8" s="61"/>
      <c r="WVX8" s="61"/>
      <c r="WVY8" s="61"/>
      <c r="WVZ8" s="61"/>
      <c r="WWA8" s="61"/>
      <c r="WWB8" s="61"/>
      <c r="WWC8" s="61"/>
      <c r="WWD8" s="61"/>
      <c r="WWE8" s="61"/>
      <c r="WWF8" s="61"/>
      <c r="WWG8" s="61"/>
      <c r="WWH8" s="61"/>
      <c r="WWI8" s="61"/>
      <c r="WWJ8" s="61"/>
      <c r="WWK8" s="61"/>
      <c r="WWL8" s="61"/>
      <c r="WWM8" s="61"/>
      <c r="WWN8" s="61"/>
      <c r="WWO8" s="61"/>
      <c r="WWP8" s="61"/>
      <c r="WWQ8" s="61"/>
      <c r="WWR8" s="61"/>
      <c r="WWS8" s="61"/>
      <c r="WWT8" s="61"/>
      <c r="WWU8" s="61"/>
      <c r="WWV8" s="61"/>
      <c r="WWW8" s="61"/>
      <c r="WWX8" s="61"/>
      <c r="WWY8" s="61"/>
      <c r="WWZ8" s="61"/>
      <c r="WXA8" s="61"/>
      <c r="WXB8" s="61"/>
      <c r="WXC8" s="61"/>
      <c r="WXD8" s="61"/>
      <c r="WXE8" s="61"/>
      <c r="WXF8" s="61"/>
      <c r="WXG8" s="61"/>
      <c r="WXH8" s="61"/>
      <c r="WXI8" s="61"/>
      <c r="WXJ8" s="61"/>
      <c r="WXK8" s="61"/>
      <c r="WXL8" s="61"/>
      <c r="WXM8" s="61"/>
      <c r="WXN8" s="61"/>
      <c r="WXO8" s="61"/>
      <c r="WXP8" s="61"/>
      <c r="WXQ8" s="61"/>
      <c r="WXR8" s="61"/>
      <c r="WXS8" s="61"/>
      <c r="WXT8" s="61"/>
      <c r="WXU8" s="61"/>
      <c r="WXV8" s="61"/>
      <c r="WXW8" s="61"/>
      <c r="WXX8" s="61"/>
      <c r="WXY8" s="61"/>
      <c r="WXZ8" s="61"/>
      <c r="WYA8" s="61"/>
      <c r="WYB8" s="61"/>
      <c r="WYC8" s="61"/>
      <c r="WYD8" s="61"/>
      <c r="WYE8" s="61"/>
      <c r="WYF8" s="61"/>
      <c r="WYG8" s="61"/>
      <c r="WYH8" s="61"/>
      <c r="WYI8" s="61"/>
      <c r="WYJ8" s="61"/>
      <c r="WYK8" s="61"/>
      <c r="WYL8" s="61"/>
      <c r="WYM8" s="61"/>
      <c r="WYN8" s="61"/>
      <c r="WYO8" s="61"/>
      <c r="WYP8" s="61"/>
      <c r="WYQ8" s="61"/>
      <c r="WYR8" s="61"/>
      <c r="WYS8" s="61"/>
      <c r="WYT8" s="61"/>
      <c r="WYU8" s="61"/>
      <c r="WYV8" s="61"/>
      <c r="WYW8" s="61"/>
      <c r="WYX8" s="61"/>
      <c r="WYY8" s="61"/>
      <c r="WYZ8" s="61"/>
      <c r="WZA8" s="61"/>
      <c r="WZB8" s="61"/>
      <c r="WZC8" s="61"/>
      <c r="WZD8" s="61"/>
      <c r="WZE8" s="61"/>
      <c r="WZF8" s="61"/>
      <c r="WZG8" s="61"/>
      <c r="WZH8" s="61"/>
      <c r="WZI8" s="61"/>
      <c r="WZJ8" s="61"/>
      <c r="WZK8" s="61"/>
      <c r="WZL8" s="61"/>
      <c r="WZM8" s="61"/>
      <c r="WZN8" s="61"/>
      <c r="WZO8" s="61"/>
      <c r="WZP8" s="61"/>
      <c r="WZQ8" s="61"/>
      <c r="WZR8" s="61"/>
      <c r="WZS8" s="61"/>
      <c r="WZT8" s="61"/>
      <c r="WZU8" s="61"/>
      <c r="WZV8" s="61"/>
      <c r="WZW8" s="61"/>
      <c r="WZX8" s="61"/>
      <c r="WZY8" s="61"/>
      <c r="WZZ8" s="61"/>
      <c r="XAA8" s="61"/>
      <c r="XAB8" s="61"/>
      <c r="XAC8" s="61"/>
      <c r="XAD8" s="61"/>
      <c r="XAE8" s="61"/>
      <c r="XAF8" s="61"/>
      <c r="XAG8" s="61"/>
      <c r="XAH8" s="61"/>
      <c r="XAI8" s="61"/>
      <c r="XAJ8" s="61"/>
      <c r="XAK8" s="61"/>
      <c r="XAL8" s="61"/>
      <c r="XAM8" s="61"/>
      <c r="XAN8" s="61"/>
      <c r="XAO8" s="61"/>
      <c r="XAP8" s="61"/>
      <c r="XAQ8" s="61"/>
      <c r="XAR8" s="61"/>
      <c r="XAS8" s="61"/>
      <c r="XAT8" s="61"/>
      <c r="XAU8" s="61"/>
      <c r="XAV8" s="61"/>
      <c r="XAW8" s="61"/>
      <c r="XAX8" s="61"/>
      <c r="XAY8" s="61"/>
      <c r="XAZ8" s="61"/>
      <c r="XBA8" s="61"/>
      <c r="XBB8" s="61"/>
      <c r="XBC8" s="61"/>
      <c r="XBD8" s="61"/>
      <c r="XBE8" s="61"/>
      <c r="XBF8" s="61"/>
      <c r="XBG8" s="61"/>
      <c r="XBH8" s="61"/>
      <c r="XBI8" s="61"/>
      <c r="XBJ8" s="61"/>
      <c r="XBK8" s="61"/>
      <c r="XBL8" s="61"/>
      <c r="XBM8" s="61"/>
      <c r="XBN8" s="61"/>
      <c r="XBO8" s="61"/>
      <c r="XBP8" s="61"/>
      <c r="XBQ8" s="61"/>
      <c r="XBR8" s="61"/>
      <c r="XBS8" s="61"/>
      <c r="XBT8" s="61"/>
      <c r="XBU8" s="61"/>
      <c r="XBV8" s="61"/>
      <c r="XBW8" s="61"/>
      <c r="XBX8" s="61"/>
      <c r="XBY8" s="61"/>
      <c r="XBZ8" s="61"/>
      <c r="XCA8" s="61"/>
      <c r="XCB8" s="61"/>
      <c r="XCC8" s="61"/>
      <c r="XCD8" s="61"/>
      <c r="XCE8" s="61"/>
      <c r="XCF8" s="61"/>
      <c r="XCG8" s="61"/>
      <c r="XCH8" s="61"/>
      <c r="XCI8" s="61"/>
      <c r="XCJ8" s="61"/>
      <c r="XCK8" s="61"/>
      <c r="XCL8" s="61"/>
      <c r="XCM8" s="61"/>
      <c r="XCN8" s="61"/>
      <c r="XCO8" s="61"/>
      <c r="XCP8" s="61"/>
      <c r="XCQ8" s="61"/>
      <c r="XCR8" s="61"/>
      <c r="XCS8" s="61"/>
      <c r="XCT8" s="61"/>
      <c r="XCU8" s="61"/>
      <c r="XCV8" s="61"/>
      <c r="XCW8" s="61"/>
      <c r="XCX8" s="61"/>
      <c r="XCY8" s="61"/>
      <c r="XCZ8" s="61"/>
      <c r="XDA8" s="61"/>
      <c r="XDB8" s="61"/>
      <c r="XDC8" s="61"/>
      <c r="XDD8" s="61"/>
      <c r="XDE8" s="61"/>
      <c r="XDF8" s="61"/>
      <c r="XDG8" s="61"/>
      <c r="XDH8" s="61"/>
      <c r="XDI8" s="61"/>
      <c r="XDJ8" s="61"/>
      <c r="XDK8" s="61"/>
      <c r="XDL8" s="61"/>
      <c r="XDM8" s="61"/>
      <c r="XDN8" s="61"/>
      <c r="XDO8" s="61"/>
      <c r="XDP8" s="61"/>
      <c r="XDQ8" s="61"/>
      <c r="XDR8" s="61"/>
      <c r="XDS8" s="61"/>
      <c r="XDT8" s="61"/>
      <c r="XDU8" s="61"/>
      <c r="XDV8" s="61"/>
      <c r="XDW8" s="61"/>
      <c r="XDX8" s="61"/>
      <c r="XDY8" s="61"/>
      <c r="XDZ8" s="61"/>
      <c r="XEA8" s="61"/>
      <c r="XEB8" s="61"/>
      <c r="XEC8" s="61"/>
      <c r="XED8" s="61"/>
      <c r="XEE8" s="61"/>
      <c r="XEF8" s="61"/>
      <c r="XEG8" s="61"/>
      <c r="XEH8" s="61"/>
      <c r="XEI8" s="61"/>
      <c r="XEJ8" s="61"/>
      <c r="XEK8" s="61"/>
      <c r="XEL8" s="61"/>
      <c r="XEM8" s="61"/>
      <c r="XEN8" s="61"/>
      <c r="XEO8" s="61"/>
      <c r="XEP8" s="61"/>
      <c r="XEQ8" s="61"/>
      <c r="XER8" s="61"/>
      <c r="XES8" s="61"/>
      <c r="XET8" s="61"/>
      <c r="XEU8" s="61"/>
      <c r="XEV8" s="61"/>
    </row>
    <row r="9" spans="1:16380" ht="16.5" thickBot="1">
      <c r="A9" s="8"/>
      <c r="B9" s="8"/>
      <c r="C9" s="8"/>
      <c r="D9" s="81"/>
      <c r="E9" s="10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  <c r="JC9" s="7"/>
      <c r="JD9" s="7"/>
      <c r="JE9" s="7"/>
      <c r="JF9" s="7"/>
      <c r="JG9" s="7"/>
      <c r="JH9" s="7"/>
      <c r="JI9" s="7"/>
      <c r="JJ9" s="7"/>
      <c r="JK9" s="7"/>
      <c r="JL9" s="7"/>
      <c r="JM9" s="7"/>
      <c r="JN9" s="7"/>
      <c r="JO9" s="7"/>
      <c r="JP9" s="7"/>
      <c r="JQ9" s="7"/>
      <c r="JR9" s="7"/>
      <c r="JS9" s="7"/>
      <c r="JT9" s="7"/>
      <c r="JU9" s="7"/>
      <c r="JV9" s="7"/>
      <c r="JW9" s="7"/>
      <c r="JX9" s="7"/>
      <c r="JY9" s="7"/>
      <c r="JZ9" s="7"/>
      <c r="KA9" s="7"/>
      <c r="KB9" s="7"/>
      <c r="KC9" s="7"/>
      <c r="KD9" s="7"/>
      <c r="KE9" s="7"/>
      <c r="KF9" s="7"/>
      <c r="KG9" s="7"/>
      <c r="KH9" s="7"/>
      <c r="KI9" s="7"/>
      <c r="KJ9" s="7"/>
      <c r="KK9" s="7"/>
      <c r="KL9" s="7"/>
      <c r="KM9" s="7"/>
      <c r="KN9" s="7"/>
      <c r="KO9" s="7"/>
      <c r="KP9" s="7"/>
      <c r="KQ9" s="7"/>
      <c r="KR9" s="7"/>
      <c r="KS9" s="7"/>
      <c r="KT9" s="7"/>
      <c r="KU9" s="7"/>
      <c r="KV9" s="7"/>
      <c r="KW9" s="7"/>
      <c r="KX9" s="7"/>
      <c r="KY9" s="7"/>
      <c r="KZ9" s="7"/>
      <c r="LA9" s="7"/>
      <c r="LB9" s="7"/>
      <c r="LC9" s="7"/>
      <c r="LD9" s="7"/>
      <c r="LE9" s="7"/>
      <c r="LF9" s="7"/>
      <c r="LG9" s="7"/>
      <c r="LH9" s="7"/>
      <c r="LI9" s="7"/>
      <c r="LJ9" s="7"/>
      <c r="LK9" s="7"/>
      <c r="LL9" s="7"/>
      <c r="LM9" s="7"/>
      <c r="LN9" s="7"/>
      <c r="LO9" s="7"/>
      <c r="LP9" s="7"/>
      <c r="LQ9" s="7"/>
      <c r="LR9" s="7"/>
      <c r="LS9" s="7"/>
      <c r="LT9" s="7"/>
      <c r="LU9" s="7"/>
      <c r="LV9" s="7"/>
      <c r="LW9" s="7"/>
      <c r="LX9" s="7"/>
      <c r="LY9" s="7"/>
      <c r="LZ9" s="7"/>
      <c r="MA9" s="7"/>
      <c r="MB9" s="7"/>
      <c r="MC9" s="7"/>
      <c r="MD9" s="7"/>
      <c r="ME9" s="7"/>
      <c r="MF9" s="7"/>
      <c r="MG9" s="7"/>
      <c r="MH9" s="7"/>
      <c r="MI9" s="7"/>
      <c r="MJ9" s="7"/>
      <c r="MK9" s="7"/>
      <c r="ML9" s="7"/>
      <c r="MM9" s="7"/>
      <c r="MN9" s="7"/>
      <c r="MO9" s="7"/>
      <c r="MP9" s="7"/>
      <c r="MQ9" s="7"/>
      <c r="MR9" s="7"/>
      <c r="MS9" s="7"/>
      <c r="MT9" s="7"/>
      <c r="MU9" s="7"/>
      <c r="MV9" s="7"/>
      <c r="MW9" s="7"/>
      <c r="MX9" s="7"/>
      <c r="MY9" s="7"/>
      <c r="MZ9" s="7"/>
      <c r="NA9" s="7"/>
      <c r="NB9" s="7"/>
      <c r="NC9" s="7"/>
      <c r="ND9" s="7"/>
      <c r="NE9" s="7"/>
      <c r="NF9" s="7"/>
      <c r="NG9" s="7"/>
      <c r="NH9" s="7"/>
      <c r="NI9" s="7"/>
      <c r="NJ9" s="7"/>
      <c r="NK9" s="7"/>
      <c r="NL9" s="7"/>
      <c r="NM9" s="7"/>
      <c r="NN9" s="7"/>
      <c r="NO9" s="7"/>
      <c r="NP9" s="7"/>
      <c r="NQ9" s="7"/>
      <c r="NR9" s="7"/>
      <c r="NS9" s="7"/>
      <c r="NT9" s="7"/>
      <c r="NU9" s="7"/>
      <c r="NV9" s="7"/>
      <c r="NW9" s="7"/>
      <c r="NX9" s="7"/>
      <c r="NY9" s="7"/>
      <c r="NZ9" s="7"/>
      <c r="OA9" s="7"/>
      <c r="OB9" s="7"/>
      <c r="OC9" s="7"/>
      <c r="OD9" s="7"/>
      <c r="OE9" s="7"/>
      <c r="OF9" s="7"/>
      <c r="OG9" s="7"/>
      <c r="OH9" s="7"/>
      <c r="OI9" s="7"/>
      <c r="OJ9" s="7"/>
      <c r="OK9" s="7"/>
      <c r="OL9" s="7"/>
      <c r="OM9" s="7"/>
      <c r="ON9" s="7"/>
      <c r="OO9" s="7"/>
      <c r="OP9" s="7"/>
      <c r="OQ9" s="7"/>
      <c r="OR9" s="7"/>
      <c r="OS9" s="7"/>
      <c r="OT9" s="7"/>
      <c r="OU9" s="7"/>
      <c r="OV9" s="7"/>
      <c r="OW9" s="7"/>
      <c r="OX9" s="7"/>
      <c r="OY9" s="7"/>
      <c r="OZ9" s="7"/>
      <c r="PA9" s="7"/>
      <c r="PB9" s="7"/>
      <c r="PC9" s="7"/>
      <c r="PD9" s="7"/>
      <c r="PE9" s="7"/>
      <c r="PF9" s="7"/>
      <c r="PG9" s="7"/>
      <c r="PH9" s="7"/>
      <c r="PI9" s="7"/>
      <c r="PJ9" s="7"/>
      <c r="PK9" s="7"/>
      <c r="PL9" s="7"/>
      <c r="PM9" s="7"/>
      <c r="PN9" s="7"/>
      <c r="PO9" s="7"/>
      <c r="PP9" s="7"/>
      <c r="PQ9" s="7"/>
      <c r="PR9" s="7"/>
      <c r="PS9" s="7"/>
      <c r="PT9" s="7"/>
      <c r="PU9" s="7"/>
      <c r="PV9" s="7"/>
      <c r="PW9" s="7"/>
      <c r="PX9" s="7"/>
      <c r="PY9" s="7"/>
      <c r="PZ9" s="7"/>
      <c r="QA9" s="7"/>
      <c r="QB9" s="7"/>
      <c r="QC9" s="7"/>
      <c r="QD9" s="7"/>
      <c r="QE9" s="7"/>
      <c r="QF9" s="7"/>
      <c r="QG9" s="7"/>
      <c r="QH9" s="7"/>
      <c r="QI9" s="7"/>
      <c r="QJ9" s="7"/>
      <c r="QK9" s="7"/>
      <c r="QL9" s="7"/>
      <c r="QM9" s="7"/>
      <c r="QN9" s="7"/>
      <c r="QO9" s="7"/>
      <c r="QP9" s="7"/>
      <c r="QQ9" s="7"/>
      <c r="QR9" s="7"/>
      <c r="QS9" s="7"/>
      <c r="QT9" s="7"/>
      <c r="QU9" s="7"/>
      <c r="QV9" s="7"/>
      <c r="QW9" s="7"/>
      <c r="QX9" s="7"/>
      <c r="QY9" s="7"/>
      <c r="QZ9" s="7"/>
      <c r="RA9" s="7"/>
      <c r="RB9" s="7"/>
      <c r="RC9" s="7"/>
      <c r="RD9" s="7"/>
      <c r="RE9" s="7"/>
      <c r="RF9" s="7"/>
      <c r="RG9" s="7"/>
      <c r="RH9" s="7"/>
      <c r="RI9" s="7"/>
      <c r="RJ9" s="7"/>
      <c r="RK9" s="7"/>
      <c r="RL9" s="7"/>
      <c r="RM9" s="7"/>
      <c r="RN9" s="7"/>
      <c r="RO9" s="7"/>
      <c r="RP9" s="7"/>
      <c r="RQ9" s="7"/>
      <c r="RR9" s="7"/>
      <c r="RS9" s="7"/>
      <c r="RT9" s="7"/>
      <c r="RU9" s="7"/>
      <c r="RV9" s="7"/>
      <c r="RW9" s="7"/>
      <c r="RX9" s="7"/>
      <c r="RY9" s="7"/>
      <c r="RZ9" s="7"/>
      <c r="SA9" s="7"/>
      <c r="SB9" s="7"/>
      <c r="SC9" s="7"/>
      <c r="SD9" s="7"/>
      <c r="SE9" s="7"/>
      <c r="SF9" s="7"/>
      <c r="SG9" s="7"/>
      <c r="SH9" s="7"/>
      <c r="SI9" s="7"/>
      <c r="SJ9" s="7"/>
      <c r="SK9" s="7"/>
      <c r="SL9" s="7"/>
      <c r="SM9" s="7"/>
      <c r="SN9" s="7"/>
      <c r="SO9" s="7"/>
      <c r="SP9" s="7"/>
      <c r="SQ9" s="7"/>
      <c r="SR9" s="7"/>
      <c r="SS9" s="7"/>
      <c r="ST9" s="7"/>
      <c r="SU9" s="7"/>
      <c r="SV9" s="7"/>
      <c r="SW9" s="7"/>
      <c r="SX9" s="7"/>
      <c r="SY9" s="7"/>
      <c r="SZ9" s="7"/>
      <c r="TA9" s="7"/>
      <c r="TB9" s="7"/>
      <c r="TC9" s="7"/>
      <c r="TD9" s="7"/>
      <c r="TE9" s="7"/>
      <c r="TF9" s="7"/>
      <c r="TG9" s="7"/>
      <c r="TH9" s="7"/>
      <c r="TI9" s="7"/>
      <c r="TJ9" s="7"/>
      <c r="TK9" s="7"/>
      <c r="TL9" s="7"/>
      <c r="TM9" s="7"/>
      <c r="TN9" s="7"/>
      <c r="TO9" s="7"/>
      <c r="TP9" s="7"/>
      <c r="TQ9" s="7"/>
      <c r="TR9" s="7"/>
      <c r="TS9" s="7"/>
      <c r="TT9" s="7"/>
      <c r="TU9" s="7"/>
      <c r="TV9" s="7"/>
      <c r="TW9" s="7"/>
      <c r="TX9" s="7"/>
      <c r="TY9" s="7"/>
      <c r="TZ9" s="7"/>
      <c r="UA9" s="7"/>
      <c r="UB9" s="7"/>
      <c r="UC9" s="7"/>
      <c r="UD9" s="7"/>
      <c r="UE9" s="7"/>
      <c r="UF9" s="7"/>
      <c r="UG9" s="7"/>
      <c r="UH9" s="7"/>
      <c r="UI9" s="7"/>
      <c r="UJ9" s="7"/>
      <c r="UK9" s="7"/>
      <c r="UL9" s="7"/>
      <c r="UM9" s="7"/>
      <c r="UN9" s="7"/>
      <c r="UO9" s="7"/>
      <c r="UP9" s="7"/>
      <c r="UQ9" s="7"/>
      <c r="UR9" s="7"/>
      <c r="US9" s="7"/>
      <c r="UT9" s="7"/>
      <c r="UU9" s="7"/>
      <c r="UV9" s="7"/>
      <c r="UW9" s="7"/>
      <c r="UX9" s="7"/>
      <c r="UY9" s="7"/>
      <c r="UZ9" s="7"/>
      <c r="VA9" s="7"/>
      <c r="VB9" s="7"/>
      <c r="VC9" s="7"/>
      <c r="VD9" s="7"/>
      <c r="VE9" s="7"/>
      <c r="VF9" s="7"/>
      <c r="VG9" s="7"/>
      <c r="VH9" s="7"/>
      <c r="VI9" s="7"/>
      <c r="VJ9" s="7"/>
      <c r="VK9" s="7"/>
      <c r="VL9" s="7"/>
      <c r="VM9" s="7"/>
      <c r="VN9" s="7"/>
      <c r="VO9" s="7"/>
      <c r="VP9" s="7"/>
      <c r="VQ9" s="7"/>
      <c r="VR9" s="7"/>
      <c r="VS9" s="7"/>
      <c r="VT9" s="7"/>
      <c r="VU9" s="7"/>
      <c r="VV9" s="7"/>
      <c r="VW9" s="7"/>
      <c r="VX9" s="7"/>
      <c r="VY9" s="7"/>
      <c r="VZ9" s="7"/>
      <c r="WA9" s="7"/>
      <c r="WB9" s="7"/>
      <c r="WC9" s="7"/>
      <c r="WD9" s="7"/>
      <c r="WE9" s="7"/>
      <c r="WF9" s="7"/>
      <c r="WG9" s="7"/>
      <c r="WH9" s="7"/>
      <c r="WI9" s="7"/>
      <c r="WJ9" s="7"/>
      <c r="WK9" s="7"/>
      <c r="WL9" s="7"/>
      <c r="WM9" s="7"/>
      <c r="WN9" s="7"/>
      <c r="WO9" s="7"/>
      <c r="WP9" s="7"/>
      <c r="WQ9" s="7"/>
      <c r="WR9" s="7"/>
      <c r="WS9" s="7"/>
      <c r="WT9" s="7"/>
      <c r="WU9" s="7"/>
      <c r="WV9" s="7"/>
      <c r="WW9" s="7"/>
      <c r="WX9" s="7"/>
      <c r="WY9" s="7"/>
      <c r="WZ9" s="7"/>
      <c r="XA9" s="7"/>
      <c r="XB9" s="7"/>
      <c r="XC9" s="7"/>
      <c r="XD9" s="7"/>
      <c r="XE9" s="7"/>
      <c r="XF9" s="7"/>
      <c r="XG9" s="7"/>
      <c r="XH9" s="7"/>
      <c r="XI9" s="7"/>
      <c r="XJ9" s="7"/>
      <c r="XK9" s="7"/>
      <c r="XL9" s="7"/>
      <c r="XM9" s="7"/>
      <c r="XN9" s="7"/>
      <c r="XO9" s="7"/>
      <c r="XP9" s="7"/>
      <c r="XQ9" s="7"/>
      <c r="XR9" s="7"/>
      <c r="XS9" s="7"/>
      <c r="XT9" s="7"/>
      <c r="XU9" s="7"/>
      <c r="XV9" s="7"/>
      <c r="XW9" s="7"/>
      <c r="XX9" s="7"/>
      <c r="XY9" s="7"/>
      <c r="XZ9" s="7"/>
      <c r="YA9" s="7"/>
      <c r="YB9" s="7"/>
      <c r="YC9" s="7"/>
      <c r="YD9" s="7"/>
      <c r="YE9" s="7"/>
      <c r="YF9" s="7"/>
      <c r="YG9" s="7"/>
      <c r="YH9" s="7"/>
      <c r="YI9" s="7"/>
      <c r="YJ9" s="7"/>
      <c r="YK9" s="7"/>
      <c r="YL9" s="7"/>
      <c r="YM9" s="7"/>
      <c r="YN9" s="7"/>
      <c r="YO9" s="7"/>
      <c r="YP9" s="7"/>
      <c r="YQ9" s="7"/>
      <c r="YR9" s="7"/>
      <c r="YS9" s="7"/>
      <c r="YT9" s="7"/>
      <c r="YU9" s="7"/>
      <c r="YV9" s="7"/>
      <c r="YW9" s="7"/>
      <c r="YX9" s="7"/>
      <c r="YY9" s="7"/>
      <c r="YZ9" s="7"/>
      <c r="ZA9" s="7"/>
      <c r="ZB9" s="7"/>
      <c r="ZC9" s="7"/>
      <c r="ZD9" s="7"/>
      <c r="ZE9" s="7"/>
      <c r="ZF9" s="7"/>
      <c r="ZG9" s="7"/>
      <c r="ZH9" s="7"/>
      <c r="ZI9" s="7"/>
      <c r="ZJ9" s="7"/>
      <c r="ZK9" s="7"/>
      <c r="ZL9" s="7"/>
      <c r="ZM9" s="7"/>
      <c r="ZN9" s="7"/>
      <c r="ZO9" s="7"/>
      <c r="ZP9" s="7"/>
      <c r="ZQ9" s="7"/>
      <c r="ZR9" s="7"/>
      <c r="ZS9" s="7"/>
      <c r="ZT9" s="7"/>
      <c r="ZU9" s="7"/>
      <c r="ZV9" s="7"/>
    </row>
    <row r="10" spans="1:16380" ht="30" customHeight="1" thickTop="1" thickBot="1">
      <c r="A10" s="7"/>
      <c r="B10" s="7"/>
      <c r="C10" s="8"/>
      <c r="D10" s="81"/>
      <c r="E10" s="10"/>
      <c r="F10" s="102" t="s">
        <v>145</v>
      </c>
      <c r="G10" s="110"/>
      <c r="H10" s="114"/>
      <c r="I10" s="106"/>
      <c r="J10" s="114"/>
      <c r="K10" s="106"/>
      <c r="L10" s="114"/>
      <c r="M10" s="106"/>
      <c r="N10" s="114"/>
      <c r="O10" s="106"/>
      <c r="P10" s="114"/>
      <c r="Q10" s="106"/>
      <c r="R10" s="114"/>
      <c r="S10" s="106"/>
      <c r="T10" s="114"/>
      <c r="U10" s="106"/>
      <c r="V10" s="114"/>
      <c r="W10" s="106"/>
      <c r="X10" s="114"/>
      <c r="Y10" s="106"/>
      <c r="Z10" s="114"/>
      <c r="AA10" s="106"/>
      <c r="AB10" s="114"/>
      <c r="AC10" s="106"/>
      <c r="AD10" s="114"/>
      <c r="AE10" s="106"/>
      <c r="AF10" s="114"/>
      <c r="AG10" s="106"/>
      <c r="AH10" s="114"/>
      <c r="AI10" s="106"/>
      <c r="AJ10" s="114"/>
      <c r="AK10" s="106"/>
      <c r="AL10" s="114"/>
      <c r="AM10" s="106"/>
      <c r="AN10" s="114"/>
      <c r="AO10" s="106"/>
      <c r="AP10" s="114"/>
      <c r="AQ10" s="106"/>
      <c r="AR10" s="114"/>
      <c r="AS10" s="106"/>
      <c r="AT10" s="114"/>
      <c r="AU10" s="106"/>
      <c r="AV10" s="114"/>
      <c r="AW10" s="106"/>
      <c r="AX10" s="114"/>
      <c r="AY10" s="106"/>
      <c r="AZ10" s="114"/>
      <c r="BA10" s="106"/>
      <c r="BB10" s="114"/>
      <c r="BC10" s="106"/>
      <c r="BD10" s="114"/>
      <c r="BE10" s="106"/>
      <c r="BF10" s="114"/>
      <c r="BG10" s="106"/>
      <c r="BH10" s="114"/>
      <c r="BI10" s="106"/>
      <c r="BJ10" s="114"/>
      <c r="BK10" s="106"/>
      <c r="BL10" s="114"/>
      <c r="BM10" s="106"/>
      <c r="BN10" s="114"/>
      <c r="BO10" s="106"/>
      <c r="BP10" s="114"/>
      <c r="BQ10" s="106"/>
      <c r="BR10" s="114"/>
      <c r="BS10" s="106"/>
      <c r="BT10" s="114"/>
      <c r="BU10" s="106"/>
      <c r="BV10" s="114"/>
      <c r="BW10" s="106"/>
      <c r="BX10" s="114"/>
      <c r="BY10" s="106"/>
      <c r="BZ10" s="114"/>
      <c r="CA10" s="106"/>
      <c r="CB10" s="114"/>
      <c r="CC10" s="106"/>
      <c r="CD10" s="114"/>
      <c r="CE10" s="106"/>
      <c r="CF10" s="114"/>
      <c r="CG10" s="106"/>
      <c r="CH10" s="114"/>
      <c r="CI10" s="106"/>
      <c r="CJ10" s="114"/>
      <c r="CK10" s="106"/>
      <c r="CL10" s="114"/>
      <c r="CM10" s="106"/>
      <c r="CN10" s="114"/>
      <c r="CO10" s="106"/>
      <c r="CP10" s="114"/>
      <c r="CQ10" s="106"/>
      <c r="CR10" s="114"/>
      <c r="CS10" s="106"/>
      <c r="CT10" s="114"/>
      <c r="CU10" s="106"/>
      <c r="CV10" s="114"/>
      <c r="CW10" s="106"/>
      <c r="CX10" s="114"/>
      <c r="CY10" s="106"/>
      <c r="CZ10" s="114"/>
      <c r="DA10" s="106"/>
      <c r="DB10" s="114"/>
      <c r="DC10" s="114"/>
      <c r="DD10" s="82"/>
      <c r="DE10" s="82"/>
      <c r="DF10" s="82"/>
      <c r="DG10" s="82"/>
      <c r="DH10" s="82"/>
      <c r="DI10" s="82"/>
      <c r="DJ10" s="82"/>
      <c r="DK10" s="82"/>
      <c r="DL10" s="82"/>
      <c r="DM10" s="82"/>
      <c r="DN10" s="82"/>
      <c r="DO10" s="82"/>
      <c r="DP10" s="82"/>
      <c r="DQ10" s="82"/>
      <c r="DR10" s="82"/>
      <c r="DS10" s="82"/>
      <c r="DT10" s="82"/>
      <c r="DU10" s="82"/>
      <c r="DV10" s="82"/>
      <c r="DW10" s="82"/>
      <c r="DX10" s="82"/>
      <c r="DY10" s="82"/>
      <c r="DZ10" s="82"/>
      <c r="EA10" s="82"/>
      <c r="EB10" s="82"/>
      <c r="EC10" s="82"/>
      <c r="ED10" s="82"/>
      <c r="EE10" s="82"/>
      <c r="EF10" s="82"/>
      <c r="EG10" s="82"/>
      <c r="EH10" s="82"/>
      <c r="EI10" s="82"/>
      <c r="EJ10" s="82"/>
      <c r="EK10" s="82"/>
      <c r="EL10" s="82"/>
      <c r="EM10" s="82"/>
      <c r="EN10" s="82"/>
      <c r="EO10" s="82"/>
      <c r="EP10" s="82"/>
      <c r="EQ10" s="82"/>
      <c r="ER10" s="82"/>
      <c r="ES10" s="82"/>
      <c r="ET10" s="82"/>
      <c r="EU10" s="82"/>
      <c r="EV10" s="82"/>
      <c r="EW10" s="82"/>
      <c r="EX10" s="82"/>
      <c r="EY10" s="82"/>
      <c r="EZ10" s="82"/>
      <c r="FA10" s="82"/>
      <c r="FB10" s="82"/>
      <c r="FC10" s="82"/>
      <c r="FD10" s="82"/>
      <c r="FE10" s="82"/>
      <c r="FF10" s="82"/>
      <c r="FG10" s="82"/>
      <c r="FH10" s="82"/>
      <c r="FI10" s="82"/>
      <c r="FJ10" s="82"/>
      <c r="FK10" s="82"/>
      <c r="FL10" s="82"/>
      <c r="FM10" s="82"/>
      <c r="FN10" s="82"/>
      <c r="FO10" s="82"/>
      <c r="FP10" s="82"/>
      <c r="FQ10" s="82"/>
      <c r="FR10" s="82"/>
      <c r="FS10" s="82"/>
      <c r="FT10" s="82"/>
      <c r="FU10" s="82"/>
      <c r="FV10" s="82"/>
      <c r="FW10" s="82"/>
      <c r="FX10" s="82"/>
      <c r="FY10" s="82"/>
      <c r="FZ10" s="82"/>
      <c r="GA10" s="82"/>
      <c r="GB10" s="82"/>
      <c r="GC10" s="82"/>
      <c r="GD10" s="82"/>
      <c r="GE10" s="82"/>
      <c r="GF10" s="82"/>
      <c r="GG10" s="82"/>
      <c r="GH10" s="82"/>
      <c r="GI10" s="82"/>
      <c r="GJ10" s="82"/>
      <c r="GK10" s="82"/>
      <c r="GL10" s="82"/>
      <c r="GM10" s="82"/>
      <c r="GN10" s="82"/>
      <c r="GO10" s="82"/>
      <c r="GP10" s="82"/>
      <c r="GQ10" s="82"/>
      <c r="GR10" s="82"/>
      <c r="GS10" s="82"/>
      <c r="GT10" s="82"/>
      <c r="GU10" s="82"/>
      <c r="GV10" s="82"/>
      <c r="GW10" s="82"/>
      <c r="GX10" s="82"/>
      <c r="GY10" s="82"/>
      <c r="GZ10" s="82"/>
      <c r="HA10" s="82"/>
      <c r="HB10" s="82"/>
      <c r="HC10" s="82"/>
      <c r="HD10" s="82"/>
      <c r="HE10" s="82"/>
      <c r="HF10" s="82"/>
      <c r="HG10" s="82"/>
      <c r="HH10" s="82"/>
      <c r="HI10" s="82"/>
      <c r="HJ10" s="82"/>
      <c r="HK10" s="82"/>
      <c r="HL10" s="82"/>
      <c r="HM10" s="82"/>
      <c r="HN10" s="82"/>
      <c r="HO10" s="82"/>
      <c r="HP10" s="82"/>
      <c r="HQ10" s="82"/>
      <c r="HR10" s="82"/>
      <c r="HS10" s="82"/>
      <c r="HT10" s="82"/>
      <c r="HU10" s="82"/>
      <c r="HV10" s="82"/>
      <c r="HW10" s="82"/>
      <c r="HX10" s="82"/>
      <c r="HY10" s="82"/>
      <c r="HZ10" s="82"/>
      <c r="IA10" s="82"/>
      <c r="IB10" s="82"/>
      <c r="IC10" s="82"/>
      <c r="ID10" s="82"/>
      <c r="IE10" s="82"/>
      <c r="IF10" s="82"/>
      <c r="IG10" s="82"/>
      <c r="IH10" s="82"/>
      <c r="II10" s="82"/>
      <c r="IJ10" s="82"/>
      <c r="IK10" s="82"/>
      <c r="IL10" s="82"/>
      <c r="IM10" s="82"/>
      <c r="IN10" s="82"/>
      <c r="IO10" s="82"/>
      <c r="IP10" s="82"/>
      <c r="IQ10" s="82"/>
      <c r="IR10" s="82"/>
      <c r="IS10" s="82"/>
      <c r="IT10" s="82"/>
      <c r="IU10" s="82"/>
      <c r="IV10" s="82"/>
      <c r="IW10" s="82"/>
      <c r="IX10" s="82"/>
      <c r="IY10" s="82"/>
      <c r="IZ10" s="82"/>
      <c r="JA10" s="82"/>
      <c r="JB10" s="82"/>
      <c r="JC10" s="82"/>
      <c r="JD10" s="82"/>
      <c r="JE10" s="82"/>
      <c r="JF10" s="82"/>
      <c r="JG10" s="82"/>
      <c r="JH10" s="82"/>
      <c r="JI10" s="82"/>
      <c r="JJ10" s="82"/>
      <c r="JK10" s="82"/>
      <c r="JL10" s="82"/>
      <c r="JM10" s="82"/>
      <c r="JN10" s="82"/>
      <c r="JO10" s="82"/>
      <c r="JP10" s="82"/>
      <c r="JQ10" s="82"/>
      <c r="JR10" s="82"/>
      <c r="JS10" s="82"/>
      <c r="JT10" s="82"/>
      <c r="JU10" s="82"/>
      <c r="JV10" s="82"/>
      <c r="JW10" s="82"/>
      <c r="JX10" s="82"/>
      <c r="JY10" s="82"/>
      <c r="JZ10" s="82"/>
      <c r="KA10" s="82"/>
      <c r="KB10" s="82"/>
      <c r="KC10" s="82"/>
      <c r="KD10" s="82"/>
      <c r="KE10" s="82"/>
      <c r="KF10" s="82"/>
      <c r="KG10" s="82"/>
      <c r="KH10" s="82"/>
      <c r="KI10" s="82"/>
      <c r="KJ10" s="82"/>
      <c r="KK10" s="82"/>
      <c r="KL10" s="82"/>
      <c r="KM10" s="82"/>
      <c r="KN10" s="82"/>
      <c r="KO10" s="82"/>
      <c r="KP10" s="82"/>
      <c r="KQ10" s="82"/>
      <c r="KR10" s="82"/>
      <c r="KS10" s="82"/>
      <c r="KT10" s="82"/>
      <c r="KU10" s="82"/>
      <c r="KV10" s="82"/>
      <c r="KW10" s="82"/>
      <c r="KX10" s="82"/>
      <c r="KY10" s="82"/>
      <c r="KZ10" s="82"/>
      <c r="LA10" s="82"/>
      <c r="LB10" s="82"/>
      <c r="LC10" s="82"/>
      <c r="LD10" s="82"/>
      <c r="LE10" s="82"/>
      <c r="LF10" s="82"/>
      <c r="LG10" s="82"/>
      <c r="LH10" s="82"/>
      <c r="LI10" s="82"/>
      <c r="LJ10" s="82"/>
      <c r="LK10" s="82"/>
      <c r="LL10" s="82"/>
      <c r="LM10" s="82"/>
      <c r="LN10" s="82"/>
      <c r="LO10" s="82"/>
      <c r="LP10" s="82"/>
      <c r="LQ10" s="82"/>
      <c r="LR10" s="82"/>
      <c r="LS10" s="82"/>
      <c r="LT10" s="82"/>
      <c r="LU10" s="82"/>
      <c r="LV10" s="82"/>
      <c r="LW10" s="82"/>
      <c r="LX10" s="82"/>
      <c r="LY10" s="82"/>
      <c r="LZ10" s="82"/>
      <c r="MA10" s="82"/>
      <c r="MB10" s="82"/>
      <c r="MC10" s="82"/>
      <c r="MD10" s="82"/>
      <c r="ME10" s="82"/>
      <c r="MF10" s="82"/>
      <c r="MG10" s="82"/>
      <c r="MH10" s="82"/>
      <c r="MI10" s="82"/>
      <c r="MJ10" s="82"/>
      <c r="MK10" s="82"/>
      <c r="ML10" s="82"/>
      <c r="MM10" s="82"/>
      <c r="MN10" s="82"/>
      <c r="MO10" s="82"/>
      <c r="MP10" s="82"/>
      <c r="MQ10" s="82"/>
      <c r="MR10" s="82"/>
      <c r="MS10" s="82"/>
      <c r="MT10" s="82"/>
      <c r="MU10" s="82"/>
      <c r="MV10" s="82"/>
      <c r="MW10" s="82"/>
      <c r="MX10" s="82"/>
      <c r="MY10" s="82"/>
      <c r="MZ10" s="82"/>
      <c r="NA10" s="82"/>
      <c r="NB10" s="82"/>
      <c r="NC10" s="82"/>
      <c r="ND10" s="82"/>
      <c r="NE10" s="82"/>
      <c r="NF10" s="82"/>
      <c r="NG10" s="82"/>
      <c r="NH10" s="82"/>
      <c r="NI10" s="82"/>
      <c r="NJ10" s="82"/>
      <c r="NK10" s="82"/>
      <c r="NL10" s="82"/>
      <c r="NM10" s="82"/>
      <c r="NN10" s="82"/>
      <c r="NO10" s="82"/>
      <c r="NP10" s="82"/>
      <c r="NQ10" s="82"/>
      <c r="NR10" s="82"/>
      <c r="NS10" s="82"/>
      <c r="NT10" s="82"/>
      <c r="NU10" s="82"/>
      <c r="NV10" s="82"/>
      <c r="NW10" s="82"/>
      <c r="NX10" s="82"/>
      <c r="NY10" s="82"/>
      <c r="NZ10" s="82"/>
      <c r="OA10" s="82"/>
      <c r="OB10" s="82"/>
      <c r="OC10" s="82"/>
      <c r="OD10" s="82"/>
      <c r="OE10" s="82"/>
      <c r="OF10" s="82"/>
      <c r="OG10" s="82"/>
      <c r="OH10" s="82"/>
      <c r="OI10" s="82"/>
      <c r="OJ10" s="82"/>
      <c r="OK10" s="82"/>
      <c r="OL10" s="82"/>
      <c r="OM10" s="82"/>
      <c r="ON10" s="82"/>
      <c r="OO10" s="82"/>
      <c r="OP10" s="82"/>
      <c r="OQ10" s="82"/>
      <c r="OR10" s="82"/>
      <c r="OS10" s="82"/>
      <c r="OT10" s="82"/>
      <c r="OU10" s="82"/>
      <c r="OV10" s="82"/>
      <c r="OW10" s="82"/>
      <c r="OX10" s="82"/>
      <c r="OY10" s="82"/>
      <c r="OZ10" s="82"/>
      <c r="PA10" s="82"/>
      <c r="PB10" s="82"/>
      <c r="PC10" s="82"/>
      <c r="PD10" s="82"/>
      <c r="PE10" s="82"/>
      <c r="PF10" s="82"/>
      <c r="PG10" s="82"/>
      <c r="PH10" s="82"/>
      <c r="PI10" s="82"/>
      <c r="PJ10" s="82"/>
      <c r="PK10" s="82"/>
      <c r="PL10" s="82"/>
      <c r="PM10" s="82"/>
      <c r="PN10" s="82"/>
      <c r="PO10" s="82"/>
      <c r="PP10" s="82"/>
      <c r="PQ10" s="82"/>
      <c r="PR10" s="82"/>
      <c r="PS10" s="82"/>
      <c r="PT10" s="82"/>
      <c r="PU10" s="82"/>
      <c r="PV10" s="82"/>
      <c r="PW10" s="82"/>
      <c r="PX10" s="82"/>
      <c r="PY10" s="82"/>
      <c r="PZ10" s="82"/>
      <c r="QA10" s="82"/>
      <c r="QB10" s="82"/>
      <c r="QC10" s="82"/>
      <c r="QD10" s="82"/>
      <c r="QE10" s="82"/>
      <c r="QF10" s="82"/>
      <c r="QG10" s="82"/>
      <c r="QH10" s="82"/>
      <c r="QI10" s="82"/>
      <c r="QJ10" s="82"/>
      <c r="QK10" s="82"/>
      <c r="QL10" s="82"/>
      <c r="QM10" s="82"/>
      <c r="QN10" s="82"/>
      <c r="QO10" s="82"/>
      <c r="QP10" s="82"/>
      <c r="QQ10" s="82"/>
      <c r="QR10" s="82"/>
      <c r="QS10" s="82"/>
      <c r="QT10" s="82"/>
      <c r="QU10" s="82"/>
      <c r="QV10" s="82"/>
      <c r="QW10" s="82"/>
      <c r="QX10" s="82"/>
      <c r="QY10" s="82"/>
      <c r="QZ10" s="82"/>
      <c r="RA10" s="82"/>
      <c r="RB10" s="82"/>
      <c r="RC10" s="82"/>
      <c r="RD10" s="82"/>
      <c r="RE10" s="82"/>
      <c r="RF10" s="82"/>
      <c r="RG10" s="82"/>
      <c r="RH10" s="82"/>
      <c r="RI10" s="82"/>
      <c r="RJ10" s="82"/>
      <c r="RK10" s="82"/>
      <c r="RL10" s="82"/>
      <c r="RM10" s="82"/>
      <c r="RN10" s="82"/>
      <c r="RO10" s="82"/>
      <c r="RP10" s="82"/>
      <c r="RQ10" s="82"/>
      <c r="RR10" s="82"/>
      <c r="RS10" s="82"/>
      <c r="RT10" s="82"/>
      <c r="RU10" s="82"/>
      <c r="RV10" s="82"/>
      <c r="RW10" s="82"/>
      <c r="RX10" s="82"/>
      <c r="RY10" s="82"/>
      <c r="RZ10" s="82"/>
      <c r="SA10" s="82"/>
      <c r="SB10" s="82"/>
      <c r="SC10" s="82"/>
      <c r="SD10" s="82"/>
      <c r="SE10" s="82"/>
      <c r="SF10" s="82"/>
      <c r="SG10" s="82"/>
      <c r="SH10" s="82"/>
      <c r="SI10" s="82"/>
      <c r="SJ10" s="82"/>
      <c r="SK10" s="82"/>
      <c r="SL10" s="82"/>
      <c r="SM10" s="82"/>
      <c r="SN10" s="82"/>
      <c r="SO10" s="82"/>
      <c r="SP10" s="82"/>
      <c r="SQ10" s="82"/>
      <c r="SR10" s="82"/>
      <c r="SS10" s="82"/>
      <c r="ST10" s="82"/>
      <c r="SU10" s="82"/>
      <c r="SV10" s="82"/>
      <c r="SW10" s="82"/>
      <c r="SX10" s="82"/>
      <c r="SY10" s="82"/>
      <c r="SZ10" s="82"/>
      <c r="TA10" s="82"/>
      <c r="TB10" s="82"/>
      <c r="TC10" s="82"/>
      <c r="TD10" s="82"/>
      <c r="TE10" s="82"/>
      <c r="TF10" s="82"/>
      <c r="TG10" s="82"/>
      <c r="TH10" s="82"/>
      <c r="TI10" s="82"/>
      <c r="TJ10" s="82"/>
      <c r="TK10" s="82"/>
      <c r="TL10" s="82"/>
      <c r="TM10" s="82"/>
      <c r="TN10" s="82"/>
      <c r="TO10" s="82"/>
      <c r="TP10" s="82"/>
      <c r="TQ10" s="82"/>
      <c r="TR10" s="82"/>
      <c r="TS10" s="82"/>
      <c r="TT10" s="82"/>
      <c r="TU10" s="82"/>
      <c r="TV10" s="82"/>
      <c r="TW10" s="82"/>
      <c r="TX10" s="82"/>
      <c r="TY10" s="82"/>
      <c r="TZ10" s="82"/>
      <c r="UA10" s="82"/>
      <c r="UB10" s="82"/>
      <c r="UC10" s="82"/>
      <c r="UD10" s="82"/>
      <c r="UE10" s="82"/>
      <c r="UF10" s="82"/>
      <c r="UG10" s="82"/>
      <c r="UH10" s="82"/>
      <c r="UI10" s="82"/>
      <c r="UJ10" s="82"/>
      <c r="UK10" s="82"/>
      <c r="UL10" s="82"/>
      <c r="UM10" s="82"/>
      <c r="UN10" s="82"/>
      <c r="UO10" s="82"/>
      <c r="UP10" s="82"/>
      <c r="UQ10" s="82"/>
      <c r="UR10" s="82"/>
      <c r="US10" s="82"/>
      <c r="UT10" s="82"/>
      <c r="UU10" s="82"/>
      <c r="UV10" s="82"/>
      <c r="UW10" s="82"/>
      <c r="UX10" s="82"/>
      <c r="UY10" s="82"/>
      <c r="UZ10" s="82"/>
      <c r="VA10" s="82"/>
      <c r="VB10" s="82"/>
      <c r="VC10" s="82"/>
      <c r="VD10" s="82"/>
      <c r="VE10" s="82"/>
      <c r="VF10" s="82"/>
      <c r="VG10" s="82"/>
      <c r="VH10" s="82"/>
      <c r="VI10" s="82"/>
      <c r="VJ10" s="82"/>
      <c r="VK10" s="82"/>
      <c r="VL10" s="82"/>
      <c r="VM10" s="82"/>
      <c r="VN10" s="82"/>
      <c r="VO10" s="82"/>
      <c r="VP10" s="82"/>
      <c r="VQ10" s="82"/>
      <c r="VR10" s="82"/>
      <c r="VS10" s="82"/>
      <c r="VT10" s="82"/>
      <c r="VU10" s="82"/>
      <c r="VV10" s="82"/>
      <c r="VW10" s="82"/>
      <c r="VX10" s="82"/>
      <c r="VY10" s="82"/>
      <c r="VZ10" s="82"/>
      <c r="WA10" s="82"/>
      <c r="WB10" s="82"/>
      <c r="WC10" s="82"/>
      <c r="WD10" s="82"/>
      <c r="WE10" s="82"/>
      <c r="WF10" s="82"/>
      <c r="WG10" s="82"/>
      <c r="WH10" s="82"/>
      <c r="WI10" s="82"/>
      <c r="WJ10" s="82"/>
      <c r="WK10" s="82"/>
      <c r="WL10" s="82"/>
      <c r="WM10" s="82"/>
      <c r="WN10" s="82"/>
      <c r="WO10" s="82"/>
      <c r="WP10" s="82"/>
      <c r="WQ10" s="82"/>
      <c r="WR10" s="82"/>
      <c r="WS10" s="82"/>
      <c r="WT10" s="82"/>
      <c r="WU10" s="82"/>
      <c r="WV10" s="82"/>
      <c r="WW10" s="82"/>
      <c r="WX10" s="82"/>
      <c r="WY10" s="82"/>
      <c r="WZ10" s="82"/>
      <c r="XA10" s="82"/>
      <c r="XB10" s="82"/>
      <c r="XC10" s="82"/>
      <c r="XD10" s="82"/>
      <c r="XE10" s="82"/>
      <c r="XF10" s="82"/>
      <c r="XG10" s="82"/>
      <c r="XH10" s="82"/>
      <c r="XI10" s="82"/>
      <c r="XJ10" s="82"/>
      <c r="XK10" s="82"/>
      <c r="XL10" s="82"/>
      <c r="XM10" s="82"/>
      <c r="XN10" s="82"/>
      <c r="XO10" s="82"/>
      <c r="XP10" s="82"/>
      <c r="XQ10" s="82"/>
      <c r="XR10" s="82"/>
      <c r="XS10" s="82"/>
      <c r="XT10" s="82"/>
      <c r="XU10" s="82"/>
      <c r="XV10" s="82"/>
      <c r="XW10" s="82"/>
      <c r="XX10" s="82"/>
      <c r="XY10" s="82"/>
      <c r="XZ10" s="82"/>
      <c r="YA10" s="82"/>
      <c r="YB10" s="82"/>
      <c r="YC10" s="82"/>
      <c r="YD10" s="82"/>
      <c r="YE10" s="82"/>
      <c r="YF10" s="82"/>
      <c r="YG10" s="82"/>
      <c r="YH10" s="82"/>
      <c r="YI10" s="82"/>
      <c r="YJ10" s="82"/>
      <c r="YK10" s="82"/>
      <c r="YL10" s="82"/>
      <c r="YM10" s="82"/>
      <c r="YN10" s="82"/>
      <c r="YO10" s="82"/>
      <c r="YP10" s="82"/>
      <c r="YQ10" s="82"/>
      <c r="YR10" s="82"/>
      <c r="YS10" s="82"/>
      <c r="YT10" s="82"/>
      <c r="YU10" s="82"/>
      <c r="YV10" s="82"/>
      <c r="YW10" s="82"/>
      <c r="YX10" s="82"/>
      <c r="YY10" s="82"/>
      <c r="YZ10" s="82"/>
      <c r="ZA10" s="82"/>
      <c r="ZB10" s="82"/>
      <c r="ZC10" s="82"/>
      <c r="ZD10" s="82"/>
      <c r="ZE10" s="82"/>
      <c r="ZF10" s="82"/>
      <c r="ZG10" s="82"/>
      <c r="ZH10" s="82"/>
      <c r="ZI10" s="82"/>
      <c r="ZJ10" s="82"/>
      <c r="ZK10" s="82"/>
      <c r="ZL10" s="82"/>
      <c r="ZM10" s="82"/>
      <c r="ZN10" s="82"/>
      <c r="ZO10" s="82"/>
      <c r="ZP10" s="82"/>
      <c r="ZQ10" s="82"/>
      <c r="ZR10" s="82"/>
      <c r="ZS10" s="82"/>
      <c r="ZT10" s="82"/>
      <c r="ZU10" s="82"/>
      <c r="ZV10" s="82"/>
      <c r="ZW10" s="82"/>
      <c r="ZX10" s="82"/>
      <c r="ZY10" s="82"/>
      <c r="ZZ10" s="82"/>
      <c r="AAA10" s="82"/>
      <c r="AAB10" s="82"/>
      <c r="AAC10" s="82"/>
      <c r="AAD10" s="82"/>
      <c r="AAE10" s="82"/>
      <c r="AAF10" s="82"/>
      <c r="AAG10" s="82"/>
      <c r="AAH10" s="82"/>
      <c r="AAI10" s="82"/>
      <c r="AAJ10" s="82"/>
      <c r="AAK10" s="82"/>
      <c r="AAL10" s="82"/>
      <c r="AAM10" s="82"/>
      <c r="AAN10" s="82"/>
      <c r="AAO10" s="82"/>
      <c r="AAP10" s="82"/>
      <c r="AAQ10" s="82"/>
      <c r="AAR10" s="82"/>
      <c r="AAS10" s="82"/>
      <c r="AAT10" s="82"/>
      <c r="AAU10" s="82"/>
      <c r="AAV10" s="82"/>
      <c r="AAW10" s="82"/>
      <c r="AAX10" s="82"/>
      <c r="AAY10" s="82"/>
      <c r="AAZ10" s="82"/>
      <c r="ABA10" s="82"/>
      <c r="ABB10" s="82"/>
      <c r="ABC10" s="82"/>
      <c r="ABD10" s="82"/>
      <c r="ABE10" s="82"/>
      <c r="ABF10" s="82"/>
      <c r="ABG10" s="82"/>
      <c r="ABH10" s="82"/>
      <c r="ABI10" s="82"/>
      <c r="ABJ10" s="82"/>
      <c r="ABK10" s="82"/>
      <c r="ABL10" s="82"/>
      <c r="ABM10" s="82"/>
      <c r="ABN10" s="82"/>
      <c r="ABO10" s="82"/>
      <c r="ABP10" s="82"/>
      <c r="ABQ10" s="82"/>
      <c r="ABR10" s="82"/>
      <c r="ABS10" s="82"/>
      <c r="ABT10" s="82"/>
      <c r="ABU10" s="82"/>
      <c r="ABV10" s="82"/>
      <c r="ABW10" s="82"/>
      <c r="ABX10" s="82"/>
      <c r="ABY10" s="82"/>
      <c r="ABZ10" s="82"/>
      <c r="ACA10" s="82"/>
      <c r="ACB10" s="82"/>
      <c r="ACC10" s="82"/>
      <c r="ACD10" s="82"/>
      <c r="ACE10" s="82"/>
      <c r="ACF10" s="82"/>
      <c r="ACG10" s="82"/>
      <c r="ACH10" s="82"/>
      <c r="ACI10" s="82"/>
      <c r="ACJ10" s="82"/>
      <c r="ACK10" s="82"/>
      <c r="ACL10" s="82"/>
      <c r="ACM10" s="82"/>
      <c r="ACN10" s="82"/>
      <c r="ACO10" s="82"/>
      <c r="ACP10" s="82"/>
      <c r="ACQ10" s="82"/>
      <c r="ACR10" s="82"/>
      <c r="ACS10" s="82"/>
      <c r="ACT10" s="82"/>
      <c r="ACU10" s="82"/>
      <c r="ACV10" s="82"/>
      <c r="ACW10" s="82"/>
      <c r="ACX10" s="82"/>
      <c r="ACY10" s="82"/>
      <c r="ACZ10" s="82"/>
      <c r="ADA10" s="82"/>
      <c r="ADB10" s="82"/>
      <c r="ADC10" s="82"/>
      <c r="ADD10" s="82"/>
      <c r="ADE10" s="82"/>
      <c r="ADF10" s="82"/>
      <c r="ADG10" s="82"/>
      <c r="ADH10" s="82"/>
      <c r="ADI10" s="82"/>
      <c r="ADJ10" s="82"/>
      <c r="ADK10" s="82"/>
      <c r="ADL10" s="82"/>
      <c r="ADM10" s="82"/>
      <c r="ADN10" s="82"/>
      <c r="ADO10" s="82"/>
      <c r="ADP10" s="82"/>
      <c r="ADQ10" s="82"/>
      <c r="ADR10" s="82"/>
      <c r="ADS10" s="82"/>
      <c r="ADT10" s="82"/>
      <c r="ADU10" s="82"/>
      <c r="ADV10" s="82"/>
      <c r="ADW10" s="82"/>
      <c r="ADX10" s="82"/>
      <c r="ADY10" s="82"/>
      <c r="ADZ10" s="82"/>
      <c r="AEA10" s="82"/>
      <c r="AEB10" s="82"/>
      <c r="AEC10" s="82"/>
      <c r="AED10" s="82"/>
      <c r="AEE10" s="82"/>
      <c r="AEF10" s="82"/>
      <c r="AEG10" s="82"/>
      <c r="AEH10" s="82"/>
      <c r="AEI10" s="82"/>
      <c r="AEJ10" s="82"/>
      <c r="AEK10" s="82"/>
      <c r="AEL10" s="82"/>
      <c r="AEM10" s="82"/>
      <c r="AEN10" s="82"/>
      <c r="AEO10" s="82"/>
      <c r="AEP10" s="82"/>
      <c r="AEQ10" s="82"/>
      <c r="AER10" s="82"/>
      <c r="AES10" s="82"/>
      <c r="AET10" s="82"/>
      <c r="AEU10" s="82"/>
      <c r="AEV10" s="82"/>
      <c r="AEW10" s="82"/>
      <c r="AEX10" s="82"/>
      <c r="AEY10" s="82"/>
      <c r="AEZ10" s="82"/>
      <c r="AFA10" s="82"/>
      <c r="AFB10" s="82"/>
      <c r="AFC10" s="82"/>
      <c r="AFD10" s="82"/>
      <c r="AFE10" s="82"/>
      <c r="AFF10" s="82"/>
      <c r="AFG10" s="82"/>
      <c r="AFH10" s="82"/>
      <c r="AFI10" s="82"/>
      <c r="AFJ10" s="82"/>
      <c r="AFK10" s="82"/>
      <c r="AFL10" s="82"/>
      <c r="AFM10" s="82"/>
      <c r="AFN10" s="82"/>
      <c r="AFO10" s="82"/>
      <c r="AFP10" s="82"/>
      <c r="AFQ10" s="82"/>
      <c r="AFR10" s="82"/>
      <c r="AFS10" s="82"/>
      <c r="AFT10" s="82"/>
      <c r="AFU10" s="82"/>
      <c r="AFV10" s="82"/>
      <c r="AFW10" s="82"/>
      <c r="AFX10" s="82"/>
      <c r="AFY10" s="82"/>
      <c r="AFZ10" s="82"/>
      <c r="AGA10" s="82"/>
      <c r="AGB10" s="82"/>
      <c r="AGC10" s="82"/>
      <c r="AGD10" s="82"/>
      <c r="AGE10" s="82"/>
      <c r="AGF10" s="82"/>
      <c r="AGG10" s="82"/>
      <c r="AGH10" s="82"/>
      <c r="AGI10" s="82"/>
      <c r="AGJ10" s="82"/>
      <c r="AGK10" s="82"/>
      <c r="AGL10" s="82"/>
      <c r="AGM10" s="82"/>
      <c r="AGN10" s="82"/>
      <c r="AGO10" s="82"/>
      <c r="AGP10" s="82"/>
      <c r="AGQ10" s="82"/>
      <c r="AGR10" s="82"/>
      <c r="AGS10" s="82"/>
      <c r="AGT10" s="82"/>
      <c r="AGU10" s="82"/>
      <c r="AGV10" s="82"/>
      <c r="AGW10" s="82"/>
      <c r="AGX10" s="82"/>
      <c r="AGY10" s="82"/>
      <c r="AGZ10" s="82"/>
      <c r="AHA10" s="82"/>
      <c r="AHB10" s="82"/>
      <c r="AHC10" s="82"/>
      <c r="AHD10" s="82"/>
      <c r="AHE10" s="82"/>
      <c r="AHF10" s="82"/>
      <c r="AHG10" s="82"/>
      <c r="AHH10" s="82"/>
      <c r="AHI10" s="82"/>
      <c r="AHJ10" s="82"/>
      <c r="AHK10" s="82"/>
      <c r="AHL10" s="82"/>
      <c r="AHM10" s="82"/>
      <c r="AHN10" s="82"/>
      <c r="AHO10" s="82"/>
      <c r="AHP10" s="82"/>
      <c r="AHQ10" s="82"/>
      <c r="AHR10" s="82"/>
      <c r="AHS10" s="82"/>
      <c r="AHT10" s="82"/>
      <c r="AHU10" s="82"/>
      <c r="AHV10" s="82"/>
      <c r="AHW10" s="82"/>
      <c r="AHX10" s="82"/>
      <c r="AHY10" s="82"/>
      <c r="AHZ10" s="82"/>
      <c r="AIA10" s="82"/>
      <c r="AIB10" s="82"/>
      <c r="AIC10" s="82"/>
      <c r="AID10" s="82"/>
      <c r="AIE10" s="82"/>
      <c r="AIF10" s="82"/>
      <c r="AIG10" s="82"/>
      <c r="AIH10" s="82"/>
      <c r="AII10" s="82"/>
      <c r="AIJ10" s="82"/>
      <c r="AIK10" s="82"/>
      <c r="AIL10" s="82"/>
      <c r="AIM10" s="82"/>
      <c r="AIN10" s="82"/>
      <c r="AIO10" s="82"/>
      <c r="AIP10" s="82"/>
      <c r="AIQ10" s="82"/>
      <c r="AIR10" s="82"/>
      <c r="AIS10" s="82"/>
      <c r="AIT10" s="82"/>
      <c r="AIU10" s="82"/>
      <c r="AIV10" s="82"/>
      <c r="AIW10" s="82"/>
      <c r="AIX10" s="82"/>
      <c r="AIY10" s="82"/>
      <c r="AIZ10" s="82"/>
      <c r="AJA10" s="82"/>
      <c r="AJB10" s="82"/>
      <c r="AJC10" s="82"/>
      <c r="AJD10" s="82"/>
      <c r="AJE10" s="82"/>
      <c r="AJF10" s="82"/>
      <c r="AJG10" s="82"/>
      <c r="AJH10" s="82"/>
      <c r="AJI10" s="82"/>
      <c r="AJJ10" s="82"/>
      <c r="AJK10" s="82"/>
      <c r="AJL10" s="82"/>
      <c r="AJM10" s="82"/>
      <c r="AJN10" s="82"/>
      <c r="AJO10" s="82"/>
      <c r="AJP10" s="82"/>
      <c r="AJQ10" s="82"/>
      <c r="AJR10" s="82"/>
      <c r="AJS10" s="82"/>
      <c r="AJT10" s="82"/>
      <c r="AJU10" s="82"/>
      <c r="AJV10" s="82"/>
      <c r="AJW10" s="82"/>
      <c r="AJX10" s="82"/>
      <c r="AJY10" s="82"/>
      <c r="AJZ10" s="82"/>
      <c r="AKA10" s="82"/>
      <c r="AKB10" s="82"/>
      <c r="AKC10" s="82"/>
      <c r="AKD10" s="82"/>
      <c r="AKE10" s="82"/>
      <c r="AKF10" s="82"/>
      <c r="AKG10" s="82"/>
      <c r="AKH10" s="82"/>
      <c r="AKI10" s="82"/>
      <c r="AKJ10" s="82"/>
      <c r="AKK10" s="82"/>
      <c r="AKL10" s="82"/>
      <c r="AKM10" s="82"/>
      <c r="AKN10" s="82"/>
      <c r="AKO10" s="82"/>
      <c r="AKP10" s="82"/>
      <c r="AKQ10" s="82"/>
      <c r="AKR10" s="82"/>
      <c r="AKS10" s="82"/>
      <c r="AKT10" s="82"/>
      <c r="AKU10" s="82"/>
      <c r="AKV10" s="82"/>
      <c r="AKW10" s="82"/>
      <c r="AKX10" s="82"/>
      <c r="AKY10" s="82"/>
      <c r="AKZ10" s="82"/>
      <c r="ALA10" s="82"/>
      <c r="ALB10" s="82"/>
      <c r="ALC10" s="82"/>
      <c r="ALD10" s="82"/>
      <c r="ALE10" s="82"/>
      <c r="ALF10" s="82"/>
      <c r="ALG10" s="82"/>
      <c r="ALH10" s="82"/>
      <c r="ALI10" s="82"/>
      <c r="ALJ10" s="82"/>
      <c r="ALK10" s="82"/>
      <c r="ALL10" s="82"/>
      <c r="ALM10" s="82"/>
      <c r="ALN10" s="82"/>
      <c r="ALO10" s="82"/>
      <c r="ALP10" s="82"/>
      <c r="ALQ10" s="82"/>
      <c r="ALR10" s="82"/>
      <c r="ALS10" s="82"/>
      <c r="ALT10" s="82"/>
      <c r="ALU10" s="82"/>
      <c r="ALV10" s="82"/>
      <c r="ALW10" s="82"/>
      <c r="ALX10" s="82"/>
      <c r="ALY10" s="82"/>
      <c r="ALZ10" s="82"/>
      <c r="AMA10" s="82"/>
      <c r="AMB10" s="82"/>
      <c r="AMC10" s="82"/>
      <c r="AMD10" s="82"/>
      <c r="AME10" s="82"/>
      <c r="AMF10" s="82"/>
      <c r="AMG10" s="82"/>
      <c r="AMH10" s="82"/>
      <c r="AMI10" s="82"/>
      <c r="AMJ10" s="82"/>
      <c r="AMK10" s="82"/>
      <c r="AML10" s="82"/>
      <c r="AMM10" s="82"/>
      <c r="AMN10" s="82"/>
      <c r="AMO10" s="82"/>
      <c r="AMP10" s="82"/>
      <c r="AMQ10" s="82"/>
      <c r="AMR10" s="82"/>
      <c r="AMS10" s="82"/>
      <c r="AMT10" s="82"/>
      <c r="AMU10" s="82"/>
      <c r="AMV10" s="82"/>
      <c r="AMW10" s="82"/>
      <c r="AMX10" s="82"/>
      <c r="AMY10" s="82"/>
      <c r="AMZ10" s="82"/>
      <c r="ANA10" s="82"/>
      <c r="ANB10" s="82"/>
      <c r="ANC10" s="82"/>
      <c r="AND10" s="82"/>
      <c r="ANE10" s="82"/>
      <c r="ANF10" s="82"/>
      <c r="ANG10" s="82"/>
      <c r="ANH10" s="82"/>
      <c r="ANI10" s="82"/>
      <c r="ANJ10" s="82"/>
      <c r="ANK10" s="82"/>
      <c r="ANL10" s="82"/>
      <c r="ANM10" s="82"/>
      <c r="ANN10" s="82"/>
      <c r="ANO10" s="82"/>
      <c r="ANP10" s="82"/>
      <c r="ANQ10" s="82"/>
      <c r="ANR10" s="82"/>
      <c r="ANS10" s="82"/>
      <c r="ANT10" s="82"/>
      <c r="ANU10" s="82"/>
      <c r="ANV10" s="82"/>
      <c r="ANW10" s="82"/>
      <c r="ANX10" s="82"/>
      <c r="ANY10" s="82"/>
      <c r="ANZ10" s="82"/>
      <c r="AOA10" s="82"/>
      <c r="AOB10" s="82"/>
      <c r="AOC10" s="82"/>
      <c r="AOD10" s="82"/>
      <c r="AOE10" s="82"/>
      <c r="AOF10" s="82"/>
      <c r="AOG10" s="82"/>
      <c r="AOH10" s="82"/>
      <c r="AOI10" s="82"/>
      <c r="AOJ10" s="82"/>
      <c r="AOK10" s="82"/>
      <c r="AOL10" s="82"/>
      <c r="AOM10" s="82"/>
      <c r="AON10" s="82"/>
      <c r="AOO10" s="82"/>
      <c r="AOP10" s="82"/>
      <c r="AOQ10" s="82"/>
      <c r="AOR10" s="82"/>
      <c r="AOS10" s="82"/>
      <c r="AOT10" s="82"/>
      <c r="AOU10" s="82"/>
      <c r="AOV10" s="82"/>
      <c r="AOW10" s="82"/>
      <c r="AOX10" s="82"/>
      <c r="AOY10" s="82"/>
      <c r="AOZ10" s="82"/>
      <c r="APA10" s="82"/>
      <c r="APB10" s="82"/>
      <c r="APC10" s="82"/>
      <c r="APD10" s="82"/>
      <c r="APE10" s="82"/>
      <c r="APF10" s="82"/>
      <c r="APG10" s="82"/>
      <c r="APH10" s="82"/>
      <c r="API10" s="82"/>
      <c r="APJ10" s="82"/>
      <c r="APK10" s="82"/>
      <c r="APL10" s="82"/>
      <c r="APM10" s="82"/>
      <c r="APN10" s="82"/>
      <c r="APO10" s="82"/>
      <c r="APP10" s="82"/>
      <c r="APQ10" s="82"/>
      <c r="APR10" s="82"/>
      <c r="APS10" s="82"/>
      <c r="APT10" s="82"/>
      <c r="APU10" s="82"/>
      <c r="APV10" s="82"/>
      <c r="APW10" s="82"/>
      <c r="APX10" s="82"/>
      <c r="APY10" s="82"/>
      <c r="APZ10" s="82"/>
      <c r="AQA10" s="82"/>
      <c r="AQB10" s="82"/>
      <c r="AQC10" s="82"/>
      <c r="AQD10" s="82"/>
      <c r="AQE10" s="82"/>
      <c r="AQF10" s="82"/>
      <c r="AQG10" s="82"/>
      <c r="AQH10" s="82"/>
      <c r="AQI10" s="82"/>
      <c r="AQJ10" s="82"/>
      <c r="AQK10" s="82"/>
      <c r="AQL10" s="82"/>
      <c r="AQM10" s="82"/>
      <c r="AQN10" s="82"/>
      <c r="AQO10" s="82"/>
      <c r="AQP10" s="82"/>
      <c r="AQQ10" s="82"/>
      <c r="AQR10" s="82"/>
      <c r="AQS10" s="82"/>
      <c r="AQT10" s="82"/>
      <c r="AQU10" s="82"/>
      <c r="AQV10" s="82"/>
      <c r="AQW10" s="82"/>
      <c r="AQX10" s="82"/>
      <c r="AQY10" s="82"/>
      <c r="AQZ10" s="82"/>
      <c r="ARA10" s="82"/>
      <c r="ARB10" s="82"/>
      <c r="ARC10" s="82"/>
      <c r="ARD10" s="82"/>
      <c r="ARE10" s="82"/>
      <c r="ARF10" s="82"/>
      <c r="ARG10" s="82"/>
      <c r="ARH10" s="82"/>
      <c r="ARI10" s="82"/>
      <c r="ARJ10" s="82"/>
      <c r="ARK10" s="82"/>
      <c r="ARL10" s="82"/>
      <c r="ARM10" s="82"/>
      <c r="ARN10" s="82"/>
      <c r="ARO10" s="82"/>
      <c r="ARP10" s="82"/>
      <c r="ARQ10" s="82"/>
      <c r="ARR10" s="82"/>
      <c r="ARS10" s="82"/>
      <c r="ART10" s="82"/>
      <c r="ARU10" s="82"/>
      <c r="ARV10" s="82"/>
      <c r="ARW10" s="82"/>
      <c r="ARX10" s="82"/>
      <c r="ARY10" s="82"/>
      <c r="ARZ10" s="82"/>
      <c r="ASA10" s="82"/>
      <c r="ASB10" s="82"/>
      <c r="ASC10" s="82"/>
      <c r="ASD10" s="82"/>
      <c r="ASE10" s="82"/>
      <c r="ASF10" s="82"/>
      <c r="ASG10" s="82"/>
      <c r="ASH10" s="82"/>
      <c r="ASI10" s="82"/>
      <c r="ASJ10" s="82"/>
      <c r="ASK10" s="82"/>
      <c r="ASL10" s="82"/>
      <c r="ASM10" s="82"/>
      <c r="ASN10" s="82"/>
      <c r="ASO10" s="82"/>
      <c r="ASP10" s="82"/>
      <c r="ASQ10" s="82"/>
      <c r="ASR10" s="82"/>
      <c r="ASS10" s="82"/>
      <c r="AST10" s="82"/>
      <c r="ASU10" s="82"/>
      <c r="ASV10" s="82"/>
      <c r="ASW10" s="82"/>
      <c r="ASX10" s="82"/>
      <c r="ASY10" s="82"/>
      <c r="ASZ10" s="82"/>
      <c r="ATA10" s="82"/>
      <c r="ATB10" s="82"/>
      <c r="ATC10" s="82"/>
      <c r="ATD10" s="82"/>
      <c r="ATE10" s="82"/>
      <c r="ATF10" s="82"/>
      <c r="ATG10" s="82"/>
      <c r="ATH10" s="82"/>
      <c r="ATI10" s="82"/>
      <c r="ATJ10" s="82"/>
      <c r="ATK10" s="82"/>
      <c r="ATL10" s="82"/>
      <c r="ATM10" s="82"/>
      <c r="ATN10" s="82"/>
      <c r="ATO10" s="82"/>
      <c r="ATP10" s="82"/>
      <c r="ATQ10" s="82"/>
      <c r="ATR10" s="82"/>
      <c r="ATS10" s="82"/>
      <c r="ATT10" s="82"/>
      <c r="ATU10" s="82"/>
      <c r="ATV10" s="82"/>
      <c r="ATW10" s="82"/>
      <c r="ATX10" s="82"/>
      <c r="ATY10" s="82"/>
      <c r="ATZ10" s="82"/>
      <c r="AUA10" s="82"/>
      <c r="AUB10" s="82"/>
      <c r="AUC10" s="82"/>
      <c r="AUD10" s="82"/>
      <c r="AUE10" s="82"/>
      <c r="AUF10" s="82"/>
      <c r="AUG10" s="82"/>
      <c r="AUH10" s="82"/>
      <c r="AUI10" s="82"/>
      <c r="AUJ10" s="82"/>
      <c r="AUK10" s="82"/>
      <c r="AUL10" s="82"/>
      <c r="AUM10" s="82"/>
      <c r="AUN10" s="82"/>
      <c r="AUO10" s="82"/>
      <c r="AUP10" s="82"/>
      <c r="AUQ10" s="82"/>
      <c r="AUR10" s="82"/>
      <c r="AUS10" s="82"/>
      <c r="AUT10" s="82"/>
      <c r="AUU10" s="82"/>
      <c r="AUV10" s="82"/>
      <c r="AUW10" s="82"/>
      <c r="AUX10" s="82"/>
      <c r="AUY10" s="82"/>
      <c r="AUZ10" s="82"/>
      <c r="AVA10" s="82"/>
      <c r="AVB10" s="82"/>
      <c r="AVC10" s="82"/>
      <c r="AVD10" s="82"/>
      <c r="AVE10" s="82"/>
      <c r="AVF10" s="82"/>
      <c r="AVG10" s="82"/>
      <c r="AVH10" s="82"/>
      <c r="AVI10" s="82"/>
      <c r="AVJ10" s="82"/>
      <c r="AVK10" s="82"/>
      <c r="AVL10" s="82"/>
      <c r="AVM10" s="82"/>
      <c r="AVN10" s="82"/>
      <c r="AVO10" s="82"/>
      <c r="AVP10" s="82"/>
      <c r="AVQ10" s="82"/>
      <c r="AVR10" s="82"/>
      <c r="AVS10" s="82"/>
      <c r="AVT10" s="82"/>
      <c r="AVU10" s="82"/>
      <c r="AVV10" s="82"/>
      <c r="AVW10" s="82"/>
      <c r="AVX10" s="82"/>
      <c r="AVY10" s="82"/>
      <c r="AVZ10" s="82"/>
      <c r="AWA10" s="82"/>
      <c r="AWB10" s="82"/>
      <c r="AWC10" s="82"/>
      <c r="AWD10" s="82"/>
      <c r="AWE10" s="82"/>
      <c r="AWF10" s="82"/>
      <c r="AWG10" s="82"/>
      <c r="AWH10" s="82"/>
      <c r="AWI10" s="82"/>
      <c r="AWJ10" s="82"/>
      <c r="AWK10" s="82"/>
      <c r="AWL10" s="82"/>
      <c r="AWM10" s="82"/>
      <c r="AWN10" s="82"/>
      <c r="AWO10" s="82"/>
      <c r="AWP10" s="82"/>
      <c r="AWQ10" s="82"/>
      <c r="AWR10" s="82"/>
      <c r="AWS10" s="82"/>
      <c r="AWT10" s="82"/>
      <c r="AWU10" s="82"/>
      <c r="AWV10" s="82"/>
      <c r="AWW10" s="82"/>
      <c r="AWX10" s="82"/>
      <c r="AWY10" s="82"/>
      <c r="AWZ10" s="82"/>
      <c r="AXA10" s="82"/>
      <c r="AXB10" s="82"/>
      <c r="AXC10" s="82"/>
      <c r="AXD10" s="82"/>
      <c r="AXE10" s="82"/>
      <c r="AXF10" s="82"/>
      <c r="AXG10" s="82"/>
      <c r="AXH10" s="82"/>
      <c r="AXI10" s="82"/>
      <c r="AXJ10" s="82"/>
      <c r="AXK10" s="82"/>
      <c r="AXL10" s="82"/>
      <c r="AXM10" s="82"/>
      <c r="AXN10" s="82"/>
      <c r="AXO10" s="82"/>
      <c r="AXP10" s="82"/>
      <c r="AXQ10" s="82"/>
      <c r="AXR10" s="82"/>
      <c r="AXS10" s="82"/>
      <c r="AXT10" s="82"/>
      <c r="AXU10" s="82"/>
      <c r="AXV10" s="82"/>
      <c r="AXW10" s="82"/>
      <c r="AXX10" s="82"/>
      <c r="AXY10" s="82"/>
      <c r="AXZ10" s="82"/>
      <c r="AYA10" s="82"/>
      <c r="AYB10" s="82"/>
      <c r="AYC10" s="82"/>
      <c r="AYD10" s="82"/>
      <c r="AYE10" s="82"/>
      <c r="AYF10" s="82"/>
      <c r="AYG10" s="82"/>
      <c r="AYH10" s="82"/>
      <c r="AYI10" s="82"/>
      <c r="AYJ10" s="82"/>
      <c r="AYK10" s="82"/>
      <c r="AYL10" s="82"/>
      <c r="AYM10" s="82"/>
      <c r="AYN10" s="82"/>
      <c r="AYO10" s="82"/>
      <c r="AYP10" s="82"/>
      <c r="AYQ10" s="82"/>
      <c r="AYR10" s="82"/>
      <c r="AYS10" s="82"/>
      <c r="AYT10" s="82"/>
      <c r="AYU10" s="82"/>
      <c r="AYV10" s="82"/>
      <c r="AYW10" s="82"/>
      <c r="AYX10" s="82"/>
      <c r="AYY10" s="82"/>
      <c r="AYZ10" s="82"/>
      <c r="AZA10" s="82"/>
      <c r="AZB10" s="82"/>
      <c r="AZC10" s="82"/>
      <c r="AZD10" s="82"/>
      <c r="AZE10" s="82"/>
      <c r="AZF10" s="82"/>
      <c r="AZG10" s="82"/>
      <c r="AZH10" s="82"/>
      <c r="AZI10" s="82"/>
      <c r="AZJ10" s="82"/>
      <c r="AZK10" s="82"/>
      <c r="AZL10" s="82"/>
      <c r="AZM10" s="82"/>
      <c r="AZN10" s="82"/>
      <c r="AZO10" s="82"/>
      <c r="AZP10" s="82"/>
      <c r="AZQ10" s="82"/>
      <c r="AZR10" s="82"/>
      <c r="AZS10" s="82"/>
      <c r="AZT10" s="82"/>
      <c r="AZU10" s="82"/>
      <c r="AZV10" s="82"/>
      <c r="AZW10" s="82"/>
      <c r="AZX10" s="82"/>
      <c r="AZY10" s="82"/>
      <c r="AZZ10" s="82"/>
      <c r="BAA10" s="82"/>
      <c r="BAB10" s="82"/>
      <c r="BAC10" s="82"/>
      <c r="BAD10" s="82"/>
      <c r="BAE10" s="82"/>
      <c r="BAF10" s="82"/>
      <c r="BAG10" s="82"/>
      <c r="BAH10" s="82"/>
      <c r="BAI10" s="82"/>
      <c r="BAJ10" s="82"/>
      <c r="BAK10" s="82"/>
      <c r="BAL10" s="82"/>
      <c r="BAM10" s="82"/>
      <c r="BAN10" s="82"/>
      <c r="BAO10" s="82"/>
      <c r="BAP10" s="82"/>
      <c r="BAQ10" s="82"/>
      <c r="BAR10" s="82"/>
      <c r="BAS10" s="82"/>
      <c r="BAT10" s="82"/>
      <c r="BAU10" s="82"/>
      <c r="BAV10" s="82"/>
      <c r="BAW10" s="82"/>
      <c r="BAX10" s="82"/>
      <c r="BAY10" s="82"/>
      <c r="BAZ10" s="82"/>
      <c r="BBA10" s="82"/>
      <c r="BBB10" s="82"/>
      <c r="BBC10" s="82"/>
      <c r="BBD10" s="82"/>
      <c r="BBE10" s="82"/>
      <c r="BBF10" s="82"/>
      <c r="BBG10" s="82"/>
      <c r="BBH10" s="82"/>
      <c r="BBI10" s="82"/>
      <c r="BBJ10" s="82"/>
      <c r="BBK10" s="82"/>
      <c r="BBL10" s="82"/>
      <c r="BBM10" s="82"/>
      <c r="BBN10" s="82"/>
      <c r="BBO10" s="82"/>
      <c r="BBP10" s="82"/>
      <c r="BBQ10" s="82"/>
      <c r="BBR10" s="82"/>
      <c r="BBS10" s="82"/>
      <c r="BBT10" s="82"/>
      <c r="BBU10" s="82"/>
      <c r="BBV10" s="82"/>
      <c r="BBW10" s="82"/>
      <c r="BBX10" s="82"/>
      <c r="BBY10" s="82"/>
      <c r="BBZ10" s="82"/>
      <c r="BCA10" s="82"/>
      <c r="BCB10" s="82"/>
      <c r="BCC10" s="82"/>
      <c r="BCD10" s="82"/>
      <c r="BCE10" s="82"/>
      <c r="BCF10" s="82"/>
      <c r="BCG10" s="82"/>
      <c r="BCH10" s="82"/>
      <c r="BCI10" s="82"/>
      <c r="BCJ10" s="82"/>
      <c r="BCK10" s="82"/>
      <c r="BCL10" s="82"/>
      <c r="BCM10" s="82"/>
      <c r="BCN10" s="82"/>
      <c r="BCO10" s="82"/>
      <c r="BCP10" s="82"/>
      <c r="BCQ10" s="82"/>
      <c r="BCR10" s="82"/>
      <c r="BCS10" s="82"/>
      <c r="BCT10" s="82"/>
      <c r="BCU10" s="82"/>
      <c r="BCV10" s="82"/>
      <c r="BCW10" s="82"/>
      <c r="BCX10" s="82"/>
      <c r="BCY10" s="82"/>
      <c r="BCZ10" s="82"/>
      <c r="BDA10" s="82"/>
      <c r="BDB10" s="82"/>
      <c r="BDC10" s="82"/>
      <c r="BDD10" s="82"/>
      <c r="BDE10" s="82"/>
      <c r="BDF10" s="82"/>
      <c r="BDG10" s="82"/>
      <c r="BDH10" s="82"/>
      <c r="BDI10" s="82"/>
      <c r="BDJ10" s="82"/>
      <c r="BDK10" s="82"/>
      <c r="BDL10" s="82"/>
      <c r="BDM10" s="82"/>
      <c r="BDN10" s="82"/>
      <c r="BDO10" s="82"/>
      <c r="BDP10" s="82"/>
      <c r="BDQ10" s="82"/>
      <c r="BDR10" s="82"/>
      <c r="BDS10" s="82"/>
      <c r="BDT10" s="82"/>
      <c r="BDU10" s="82"/>
      <c r="BDV10" s="82"/>
      <c r="BDW10" s="82"/>
      <c r="BDX10" s="82"/>
      <c r="BDY10" s="82"/>
      <c r="BDZ10" s="82"/>
      <c r="BEA10" s="82"/>
      <c r="BEB10" s="82"/>
      <c r="BEC10" s="82"/>
      <c r="BED10" s="82"/>
      <c r="BEE10" s="82"/>
      <c r="BEF10" s="82"/>
      <c r="BEG10" s="82"/>
      <c r="BEH10" s="82"/>
      <c r="BEI10" s="82"/>
      <c r="BEJ10" s="82"/>
      <c r="BEK10" s="82"/>
      <c r="BEL10" s="82"/>
      <c r="BEM10" s="82"/>
      <c r="BEN10" s="82"/>
      <c r="BEO10" s="82"/>
      <c r="BEP10" s="82"/>
      <c r="BEQ10" s="82"/>
      <c r="BER10" s="82"/>
      <c r="BES10" s="82"/>
      <c r="BET10" s="82"/>
      <c r="BEU10" s="82"/>
      <c r="BEV10" s="82"/>
      <c r="BEW10" s="82"/>
      <c r="BEX10" s="82"/>
      <c r="BEY10" s="82"/>
      <c r="BEZ10" s="82"/>
      <c r="BFA10" s="82"/>
      <c r="BFB10" s="82"/>
      <c r="BFC10" s="82"/>
      <c r="BFD10" s="82"/>
      <c r="BFE10" s="82"/>
      <c r="BFF10" s="82"/>
      <c r="BFG10" s="82"/>
      <c r="BFH10" s="82"/>
      <c r="BFI10" s="82"/>
      <c r="BFJ10" s="82"/>
      <c r="BFK10" s="82"/>
      <c r="BFL10" s="82"/>
      <c r="BFM10" s="82"/>
      <c r="BFN10" s="82"/>
      <c r="BFO10" s="82"/>
      <c r="BFP10" s="82"/>
      <c r="BFQ10" s="82"/>
      <c r="BFR10" s="82"/>
      <c r="BFS10" s="82"/>
      <c r="BFT10" s="82"/>
      <c r="BFU10" s="82"/>
      <c r="BFV10" s="82"/>
      <c r="BFW10" s="82"/>
      <c r="BFX10" s="82"/>
      <c r="BFY10" s="82"/>
      <c r="BFZ10" s="82"/>
      <c r="BGA10" s="82"/>
      <c r="BGB10" s="82"/>
      <c r="BGC10" s="82"/>
      <c r="BGD10" s="82"/>
      <c r="BGE10" s="82"/>
      <c r="BGF10" s="82"/>
      <c r="BGG10" s="82"/>
      <c r="BGH10" s="82"/>
      <c r="BGI10" s="82"/>
      <c r="BGJ10" s="82"/>
      <c r="BGK10" s="82"/>
      <c r="BGL10" s="82"/>
      <c r="BGM10" s="82"/>
      <c r="BGN10" s="82"/>
      <c r="BGO10" s="82"/>
      <c r="BGP10" s="82"/>
      <c r="BGQ10" s="82"/>
      <c r="BGR10" s="82"/>
      <c r="BGS10" s="82"/>
      <c r="BGT10" s="82"/>
      <c r="BGU10" s="82"/>
      <c r="BGV10" s="82"/>
      <c r="BGW10" s="82"/>
      <c r="BGX10" s="82"/>
      <c r="BGY10" s="82"/>
      <c r="BGZ10" s="82"/>
      <c r="BHA10" s="82"/>
      <c r="BHB10" s="82"/>
      <c r="BHC10" s="82"/>
      <c r="BHD10" s="82"/>
      <c r="BHE10" s="82"/>
      <c r="BHF10" s="82"/>
      <c r="BHG10" s="82"/>
      <c r="BHH10" s="82"/>
      <c r="BHI10" s="82"/>
      <c r="BHJ10" s="82"/>
      <c r="BHK10" s="82"/>
      <c r="BHL10" s="82"/>
      <c r="BHM10" s="82"/>
      <c r="BHN10" s="82"/>
      <c r="BHO10" s="82"/>
      <c r="BHP10" s="82"/>
      <c r="BHQ10" s="82"/>
      <c r="BHR10" s="82"/>
      <c r="BHS10" s="82"/>
      <c r="BHT10" s="82"/>
      <c r="BHU10" s="82"/>
      <c r="BHV10" s="82"/>
      <c r="BHW10" s="82"/>
      <c r="BHX10" s="82"/>
      <c r="BHY10" s="82"/>
      <c r="BHZ10" s="82"/>
      <c r="BIA10" s="82"/>
      <c r="BIB10" s="82"/>
      <c r="BIC10" s="82"/>
      <c r="BID10" s="82"/>
      <c r="BIE10" s="82"/>
      <c r="BIF10" s="82"/>
      <c r="BIG10" s="82"/>
      <c r="BIH10" s="82"/>
      <c r="BII10" s="82"/>
      <c r="BIJ10" s="82"/>
      <c r="BIK10" s="82"/>
      <c r="BIL10" s="82"/>
      <c r="BIM10" s="82"/>
      <c r="BIN10" s="82"/>
      <c r="BIO10" s="82"/>
      <c r="BIP10" s="82"/>
      <c r="BIQ10" s="82"/>
      <c r="BIR10" s="82"/>
      <c r="BIS10" s="82"/>
      <c r="BIT10" s="82"/>
      <c r="BIU10" s="82"/>
      <c r="BIV10" s="82"/>
      <c r="BIW10" s="82"/>
      <c r="BIX10" s="82"/>
      <c r="BIY10" s="82"/>
      <c r="BIZ10" s="82"/>
      <c r="BJA10" s="82"/>
      <c r="BJB10" s="82"/>
      <c r="BJC10" s="82"/>
      <c r="BJD10" s="82"/>
      <c r="BJE10" s="82"/>
      <c r="BJF10" s="82"/>
      <c r="BJG10" s="82"/>
      <c r="BJH10" s="82"/>
      <c r="BJI10" s="82"/>
      <c r="BJJ10" s="82"/>
      <c r="BJK10" s="82"/>
      <c r="BJL10" s="82"/>
      <c r="BJM10" s="82"/>
      <c r="BJN10" s="82"/>
      <c r="BJO10" s="82"/>
      <c r="BJP10" s="82"/>
      <c r="BJQ10" s="82"/>
      <c r="BJR10" s="82"/>
      <c r="BJS10" s="82"/>
      <c r="BJT10" s="82"/>
      <c r="BJU10" s="82"/>
      <c r="BJV10" s="82"/>
      <c r="BJW10" s="82"/>
      <c r="BJX10" s="82"/>
      <c r="BJY10" s="82"/>
      <c r="BJZ10" s="82"/>
      <c r="BKA10" s="82"/>
      <c r="BKB10" s="82"/>
      <c r="BKC10" s="82"/>
      <c r="BKD10" s="82"/>
      <c r="BKE10" s="82"/>
      <c r="BKF10" s="82"/>
      <c r="BKG10" s="82"/>
      <c r="BKH10" s="82"/>
      <c r="BKI10" s="82"/>
      <c r="BKJ10" s="82"/>
      <c r="BKK10" s="82"/>
      <c r="BKL10" s="82"/>
      <c r="BKM10" s="82"/>
      <c r="BKN10" s="82"/>
      <c r="BKO10" s="82"/>
      <c r="BKP10" s="82"/>
      <c r="BKQ10" s="82"/>
      <c r="BKR10" s="82"/>
      <c r="BKS10" s="82"/>
      <c r="BKT10" s="82"/>
      <c r="BKU10" s="82"/>
      <c r="BKV10" s="82"/>
      <c r="BKW10" s="82"/>
      <c r="BKX10" s="82"/>
      <c r="BKY10" s="82"/>
      <c r="BKZ10" s="82"/>
      <c r="BLA10" s="82"/>
      <c r="BLB10" s="82"/>
      <c r="BLC10" s="82"/>
      <c r="BLD10" s="82"/>
      <c r="BLE10" s="82"/>
      <c r="BLF10" s="82"/>
      <c r="BLG10" s="82"/>
      <c r="BLH10" s="82"/>
      <c r="BLI10" s="82"/>
      <c r="BLJ10" s="82"/>
      <c r="BLK10" s="82"/>
      <c r="BLL10" s="82"/>
      <c r="BLM10" s="82"/>
      <c r="BLN10" s="82"/>
      <c r="BLO10" s="82"/>
      <c r="BLP10" s="82"/>
      <c r="BLQ10" s="82"/>
      <c r="BLR10" s="82"/>
      <c r="BLS10" s="82"/>
      <c r="BLT10" s="82"/>
      <c r="BLU10" s="82"/>
      <c r="BLV10" s="82"/>
      <c r="BLW10" s="82"/>
      <c r="BLX10" s="82"/>
      <c r="BLY10" s="82"/>
      <c r="BLZ10" s="82"/>
      <c r="BMA10" s="82"/>
      <c r="BMB10" s="82"/>
      <c r="BMC10" s="82"/>
      <c r="BMD10" s="82"/>
      <c r="BME10" s="82"/>
      <c r="BMF10" s="82"/>
      <c r="BMG10" s="82"/>
      <c r="BMH10" s="82"/>
      <c r="BMI10" s="82"/>
      <c r="BMJ10" s="82"/>
      <c r="BMK10" s="82"/>
      <c r="BML10" s="82"/>
      <c r="BMM10" s="82"/>
      <c r="BMN10" s="82"/>
      <c r="BMO10" s="82"/>
      <c r="BMP10" s="82"/>
      <c r="BMQ10" s="82"/>
      <c r="BMR10" s="82"/>
      <c r="BMS10" s="82"/>
      <c r="BMT10" s="82"/>
      <c r="BMU10" s="82"/>
      <c r="BMV10" s="82"/>
      <c r="BMW10" s="82"/>
      <c r="BMX10" s="82"/>
      <c r="BMY10" s="82"/>
      <c r="BMZ10" s="82"/>
      <c r="BNA10" s="82"/>
      <c r="BNB10" s="82"/>
      <c r="BNC10" s="82"/>
      <c r="BND10" s="82"/>
      <c r="BNE10" s="82"/>
      <c r="BNF10" s="82"/>
      <c r="BNG10" s="82"/>
      <c r="BNH10" s="82"/>
      <c r="BNI10" s="82"/>
      <c r="BNJ10" s="82"/>
      <c r="BNK10" s="82"/>
      <c r="BNL10" s="82"/>
      <c r="BNM10" s="82"/>
      <c r="BNN10" s="82"/>
      <c r="BNO10" s="82"/>
      <c r="BNP10" s="82"/>
      <c r="BNQ10" s="82"/>
      <c r="BNR10" s="82"/>
      <c r="BNS10" s="82"/>
      <c r="BNT10" s="82"/>
      <c r="BNU10" s="82"/>
      <c r="BNV10" s="82"/>
      <c r="BNW10" s="82"/>
      <c r="BNX10" s="82"/>
      <c r="BNY10" s="82"/>
      <c r="BNZ10" s="82"/>
      <c r="BOA10" s="82"/>
      <c r="BOB10" s="82"/>
      <c r="BOC10" s="82"/>
      <c r="BOD10" s="82"/>
      <c r="BOE10" s="82"/>
      <c r="BOF10" s="82"/>
      <c r="BOG10" s="82"/>
      <c r="BOH10" s="82"/>
      <c r="BOI10" s="82"/>
      <c r="BOJ10" s="82"/>
      <c r="BOK10" s="82"/>
      <c r="BOL10" s="82"/>
      <c r="BOM10" s="82"/>
      <c r="BON10" s="82"/>
      <c r="BOO10" s="82"/>
      <c r="BOP10" s="82"/>
      <c r="BOQ10" s="82"/>
      <c r="BOR10" s="82"/>
      <c r="BOS10" s="82"/>
      <c r="BOT10" s="82"/>
      <c r="BOU10" s="82"/>
      <c r="BOV10" s="82"/>
      <c r="BOW10" s="82"/>
      <c r="BOX10" s="82"/>
      <c r="BOY10" s="82"/>
      <c r="BOZ10" s="82"/>
      <c r="BPA10" s="82"/>
      <c r="BPB10" s="82"/>
      <c r="BPC10" s="82"/>
      <c r="BPD10" s="82"/>
      <c r="BPE10" s="82"/>
      <c r="BPF10" s="82"/>
      <c r="BPG10" s="82"/>
      <c r="BPH10" s="82"/>
      <c r="BPI10" s="82"/>
      <c r="BPJ10" s="82"/>
      <c r="BPK10" s="82"/>
      <c r="BPL10" s="82"/>
      <c r="BPM10" s="82"/>
      <c r="BPN10" s="82"/>
      <c r="BPO10" s="82"/>
      <c r="BPP10" s="82"/>
      <c r="BPQ10" s="82"/>
      <c r="BPR10" s="82"/>
      <c r="BPS10" s="82"/>
      <c r="BPT10" s="82"/>
      <c r="BPU10" s="82"/>
      <c r="BPV10" s="82"/>
      <c r="BPW10" s="82"/>
      <c r="BPX10" s="82"/>
      <c r="BPY10" s="82"/>
      <c r="BPZ10" s="82"/>
      <c r="BQA10" s="82"/>
      <c r="BQB10" s="82"/>
      <c r="BQC10" s="82"/>
      <c r="BQD10" s="82"/>
      <c r="BQE10" s="82"/>
      <c r="BQF10" s="82"/>
      <c r="BQG10" s="82"/>
      <c r="BQH10" s="82"/>
      <c r="BQI10" s="82"/>
      <c r="BQJ10" s="82"/>
      <c r="BQK10" s="82"/>
      <c r="BQL10" s="82"/>
      <c r="BQM10" s="82"/>
      <c r="BQN10" s="82"/>
      <c r="BQO10" s="82"/>
      <c r="BQP10" s="82"/>
      <c r="BQQ10" s="82"/>
      <c r="BQR10" s="82"/>
      <c r="BQS10" s="82"/>
      <c r="BQT10" s="82"/>
      <c r="BQU10" s="82"/>
      <c r="BQV10" s="82"/>
      <c r="BQW10" s="82"/>
      <c r="BQX10" s="82"/>
      <c r="BQY10" s="82"/>
      <c r="BQZ10" s="82"/>
      <c r="BRA10" s="82"/>
      <c r="BRB10" s="82"/>
      <c r="BRC10" s="82"/>
      <c r="BRD10" s="82"/>
      <c r="BRE10" s="82"/>
      <c r="BRF10" s="82"/>
      <c r="BRG10" s="82"/>
      <c r="BRH10" s="82"/>
      <c r="BRI10" s="82"/>
      <c r="BRJ10" s="82"/>
      <c r="BRK10" s="82"/>
      <c r="BRL10" s="82"/>
      <c r="BRM10" s="82"/>
      <c r="BRN10" s="82"/>
      <c r="BRO10" s="82"/>
      <c r="BRP10" s="82"/>
      <c r="BRQ10" s="82"/>
      <c r="BRR10" s="82"/>
      <c r="BRS10" s="82"/>
      <c r="BRT10" s="82"/>
      <c r="BRU10" s="82"/>
      <c r="BRV10" s="82"/>
      <c r="BRW10" s="82"/>
      <c r="BRX10" s="82"/>
      <c r="BRY10" s="82"/>
      <c r="BRZ10" s="82"/>
      <c r="BSA10" s="82"/>
      <c r="BSB10" s="82"/>
      <c r="BSC10" s="82"/>
      <c r="BSD10" s="82"/>
      <c r="BSE10" s="82"/>
      <c r="BSF10" s="82"/>
      <c r="BSG10" s="82"/>
      <c r="BSH10" s="82"/>
      <c r="BSI10" s="82"/>
      <c r="BSJ10" s="82"/>
      <c r="BSK10" s="82"/>
      <c r="BSL10" s="82"/>
      <c r="BSM10" s="82"/>
      <c r="BSN10" s="82"/>
      <c r="BSO10" s="82"/>
      <c r="BSP10" s="82"/>
      <c r="BSQ10" s="82"/>
      <c r="BSR10" s="82"/>
      <c r="BSS10" s="82"/>
      <c r="BST10" s="82"/>
      <c r="BSU10" s="82"/>
      <c r="BSV10" s="82"/>
      <c r="BSW10" s="82"/>
      <c r="BSX10" s="82"/>
      <c r="BSY10" s="82"/>
      <c r="BSZ10" s="82"/>
      <c r="BTA10" s="82"/>
      <c r="BTB10" s="82"/>
      <c r="BTC10" s="82"/>
      <c r="BTD10" s="82"/>
      <c r="BTE10" s="82"/>
      <c r="BTF10" s="82"/>
      <c r="BTG10" s="82"/>
      <c r="BTH10" s="82"/>
      <c r="BTI10" s="82"/>
      <c r="BTJ10" s="82"/>
      <c r="BTK10" s="82"/>
      <c r="BTL10" s="82"/>
      <c r="BTM10" s="82"/>
      <c r="BTN10" s="82"/>
      <c r="BTO10" s="82"/>
      <c r="BTP10" s="82"/>
      <c r="BTQ10" s="82"/>
      <c r="BTR10" s="82"/>
      <c r="BTS10" s="82"/>
      <c r="BTT10" s="82"/>
      <c r="BTU10" s="82"/>
      <c r="BTV10" s="82"/>
      <c r="BTW10" s="82"/>
      <c r="BTX10" s="82"/>
      <c r="BTY10" s="82"/>
      <c r="BTZ10" s="82"/>
      <c r="BUA10" s="82"/>
      <c r="BUB10" s="82"/>
      <c r="BUC10" s="82"/>
      <c r="BUD10" s="82"/>
      <c r="BUE10" s="82"/>
      <c r="BUF10" s="82"/>
      <c r="BUG10" s="82"/>
      <c r="BUH10" s="82"/>
      <c r="BUI10" s="82"/>
      <c r="BUJ10" s="82"/>
      <c r="BUK10" s="82"/>
      <c r="BUL10" s="82"/>
      <c r="BUM10" s="82"/>
      <c r="BUN10" s="82"/>
      <c r="BUO10" s="82"/>
      <c r="BUP10" s="82"/>
      <c r="BUQ10" s="82"/>
      <c r="BUR10" s="82"/>
      <c r="BUS10" s="82"/>
      <c r="BUT10" s="82"/>
      <c r="BUU10" s="82"/>
      <c r="BUV10" s="82"/>
      <c r="BUW10" s="82"/>
      <c r="BUX10" s="82"/>
      <c r="BUY10" s="82"/>
      <c r="BUZ10" s="82"/>
      <c r="BVA10" s="82"/>
      <c r="BVB10" s="82"/>
      <c r="BVC10" s="82"/>
      <c r="BVD10" s="82"/>
      <c r="BVE10" s="82"/>
      <c r="BVF10" s="82"/>
      <c r="BVG10" s="82"/>
      <c r="BVH10" s="82"/>
      <c r="BVI10" s="82"/>
      <c r="BVJ10" s="82"/>
      <c r="BVK10" s="82"/>
      <c r="BVL10" s="82"/>
      <c r="BVM10" s="82"/>
      <c r="BVN10" s="82"/>
      <c r="BVO10" s="82"/>
      <c r="BVP10" s="82"/>
      <c r="BVQ10" s="82"/>
      <c r="BVR10" s="82"/>
      <c r="BVS10" s="82"/>
      <c r="BVT10" s="82"/>
      <c r="BVU10" s="82"/>
      <c r="BVV10" s="82"/>
      <c r="BVW10" s="82"/>
      <c r="BVX10" s="82"/>
      <c r="BVY10" s="82"/>
      <c r="BVZ10" s="82"/>
      <c r="BWA10" s="82"/>
      <c r="BWB10" s="82"/>
      <c r="BWC10" s="82"/>
      <c r="BWD10" s="82"/>
      <c r="BWE10" s="82"/>
      <c r="BWF10" s="82"/>
      <c r="BWG10" s="82"/>
      <c r="BWH10" s="82"/>
      <c r="BWI10" s="82"/>
      <c r="BWJ10" s="82"/>
      <c r="BWK10" s="82"/>
      <c r="BWL10" s="82"/>
      <c r="BWM10" s="82"/>
      <c r="BWN10" s="82"/>
      <c r="BWO10" s="82"/>
      <c r="BWP10" s="82"/>
      <c r="BWQ10" s="82"/>
      <c r="BWR10" s="82"/>
      <c r="BWS10" s="82"/>
      <c r="BWT10" s="82"/>
      <c r="BWU10" s="82"/>
      <c r="BWV10" s="82"/>
      <c r="BWW10" s="82"/>
      <c r="BWX10" s="82"/>
      <c r="BWY10" s="82"/>
      <c r="BWZ10" s="82"/>
      <c r="BXA10" s="82"/>
      <c r="BXB10" s="82"/>
      <c r="BXC10" s="82"/>
      <c r="BXD10" s="82"/>
      <c r="BXE10" s="82"/>
      <c r="BXF10" s="82"/>
      <c r="BXG10" s="82"/>
      <c r="BXH10" s="82"/>
      <c r="BXI10" s="82"/>
      <c r="BXJ10" s="82"/>
      <c r="BXK10" s="82"/>
      <c r="BXL10" s="82"/>
      <c r="BXM10" s="82"/>
      <c r="BXN10" s="82"/>
      <c r="BXO10" s="82"/>
      <c r="BXP10" s="82"/>
      <c r="BXQ10" s="82"/>
      <c r="BXR10" s="82"/>
      <c r="BXS10" s="82"/>
      <c r="BXT10" s="82"/>
      <c r="BXU10" s="82"/>
      <c r="BXV10" s="82"/>
      <c r="BXW10" s="82"/>
      <c r="BXX10" s="82"/>
      <c r="BXY10" s="82"/>
      <c r="BXZ10" s="82"/>
      <c r="BYA10" s="82"/>
      <c r="BYB10" s="82"/>
      <c r="BYC10" s="82"/>
      <c r="BYD10" s="82"/>
      <c r="BYE10" s="82"/>
      <c r="BYF10" s="82"/>
      <c r="BYG10" s="82"/>
      <c r="BYH10" s="82"/>
      <c r="BYI10" s="82"/>
      <c r="BYJ10" s="82"/>
      <c r="BYK10" s="82"/>
      <c r="BYL10" s="82"/>
      <c r="BYM10" s="82"/>
      <c r="BYN10" s="82"/>
      <c r="BYO10" s="82"/>
      <c r="BYP10" s="82"/>
      <c r="BYQ10" s="82"/>
      <c r="BYR10" s="82"/>
      <c r="BYS10" s="82"/>
      <c r="BYT10" s="82"/>
      <c r="BYU10" s="82"/>
      <c r="BYV10" s="82"/>
      <c r="BYW10" s="82"/>
      <c r="BYX10" s="82"/>
      <c r="BYY10" s="82"/>
      <c r="BYZ10" s="82"/>
      <c r="BZA10" s="82"/>
      <c r="BZB10" s="82"/>
      <c r="BZC10" s="82"/>
      <c r="BZD10" s="82"/>
      <c r="BZE10" s="82"/>
      <c r="BZF10" s="82"/>
      <c r="BZG10" s="82"/>
      <c r="BZH10" s="82"/>
      <c r="BZI10" s="82"/>
      <c r="BZJ10" s="82"/>
      <c r="BZK10" s="82"/>
      <c r="BZL10" s="82"/>
      <c r="BZM10" s="82"/>
      <c r="BZN10" s="82"/>
      <c r="BZO10" s="82"/>
      <c r="BZP10" s="82"/>
      <c r="BZQ10" s="82"/>
      <c r="BZR10" s="82"/>
      <c r="BZS10" s="82"/>
      <c r="BZT10" s="82"/>
      <c r="BZU10" s="82"/>
      <c r="BZV10" s="82"/>
      <c r="BZW10" s="82"/>
      <c r="BZX10" s="82"/>
      <c r="BZY10" s="82"/>
      <c r="BZZ10" s="82"/>
      <c r="CAA10" s="82"/>
      <c r="CAB10" s="82"/>
      <c r="CAC10" s="82"/>
      <c r="CAD10" s="82"/>
      <c r="CAE10" s="82"/>
      <c r="CAF10" s="82"/>
      <c r="CAG10" s="82"/>
      <c r="CAH10" s="82"/>
      <c r="CAI10" s="82"/>
      <c r="CAJ10" s="82"/>
      <c r="CAK10" s="82"/>
      <c r="CAL10" s="82"/>
      <c r="CAM10" s="82"/>
      <c r="CAN10" s="82"/>
      <c r="CAO10" s="82"/>
      <c r="CAP10" s="82"/>
      <c r="CAQ10" s="82"/>
      <c r="CAR10" s="82"/>
      <c r="CAS10" s="82"/>
      <c r="CAT10" s="82"/>
      <c r="CAU10" s="82"/>
      <c r="CAV10" s="82"/>
      <c r="CAW10" s="82"/>
      <c r="CAX10" s="82"/>
      <c r="CAY10" s="82"/>
      <c r="CAZ10" s="82"/>
      <c r="CBA10" s="82"/>
      <c r="CBB10" s="82"/>
      <c r="CBC10" s="82"/>
      <c r="CBD10" s="82"/>
      <c r="CBE10" s="82"/>
      <c r="CBF10" s="82"/>
      <c r="CBG10" s="82"/>
      <c r="CBH10" s="82"/>
      <c r="CBI10" s="82"/>
      <c r="CBJ10" s="82"/>
      <c r="CBK10" s="82"/>
      <c r="CBL10" s="82"/>
      <c r="CBM10" s="82"/>
      <c r="CBN10" s="82"/>
      <c r="CBO10" s="82"/>
      <c r="CBP10" s="82"/>
      <c r="CBQ10" s="82"/>
      <c r="CBR10" s="82"/>
      <c r="CBS10" s="82"/>
      <c r="CBT10" s="82"/>
      <c r="CBU10" s="82"/>
      <c r="CBV10" s="82"/>
      <c r="CBW10" s="82"/>
      <c r="CBX10" s="82"/>
      <c r="CBY10" s="82"/>
      <c r="CBZ10" s="82"/>
      <c r="CCA10" s="82"/>
      <c r="CCB10" s="82"/>
      <c r="CCC10" s="82"/>
      <c r="CCD10" s="82"/>
      <c r="CCE10" s="82"/>
      <c r="CCF10" s="82"/>
      <c r="CCG10" s="82"/>
      <c r="CCH10" s="82"/>
      <c r="CCI10" s="82"/>
      <c r="CCJ10" s="82"/>
      <c r="CCK10" s="82"/>
      <c r="CCL10" s="82"/>
      <c r="CCM10" s="82"/>
      <c r="CCN10" s="82"/>
      <c r="CCO10" s="82"/>
      <c r="CCP10" s="82"/>
      <c r="CCQ10" s="82"/>
      <c r="CCR10" s="82"/>
      <c r="CCS10" s="82"/>
      <c r="CCT10" s="82"/>
      <c r="CCU10" s="82"/>
      <c r="CCV10" s="82"/>
      <c r="CCW10" s="82"/>
      <c r="CCX10" s="82"/>
      <c r="CCY10" s="82"/>
      <c r="CCZ10" s="82"/>
      <c r="CDA10" s="82"/>
      <c r="CDB10" s="82"/>
      <c r="CDC10" s="82"/>
      <c r="CDD10" s="82"/>
      <c r="CDE10" s="82"/>
      <c r="CDF10" s="82"/>
      <c r="CDG10" s="82"/>
      <c r="CDH10" s="82"/>
      <c r="CDI10" s="82"/>
      <c r="CDJ10" s="82"/>
      <c r="CDK10" s="82"/>
      <c r="CDL10" s="82"/>
      <c r="CDM10" s="82"/>
      <c r="CDN10" s="82"/>
      <c r="CDO10" s="82"/>
      <c r="CDP10" s="82"/>
      <c r="CDQ10" s="82"/>
      <c r="CDR10" s="82"/>
      <c r="CDS10" s="82"/>
      <c r="CDT10" s="82"/>
      <c r="CDU10" s="82"/>
      <c r="CDV10" s="82"/>
      <c r="CDW10" s="82"/>
      <c r="CDX10" s="82"/>
      <c r="CDY10" s="82"/>
      <c r="CDZ10" s="82"/>
      <c r="CEA10" s="82"/>
      <c r="CEB10" s="82"/>
      <c r="CEC10" s="82"/>
      <c r="CED10" s="82"/>
      <c r="CEE10" s="82"/>
      <c r="CEF10" s="82"/>
      <c r="CEG10" s="82"/>
      <c r="CEH10" s="82"/>
      <c r="CEI10" s="82"/>
      <c r="CEJ10" s="82"/>
      <c r="CEK10" s="82"/>
      <c r="CEL10" s="82"/>
      <c r="CEM10" s="82"/>
      <c r="CEN10" s="82"/>
      <c r="CEO10" s="82"/>
      <c r="CEP10" s="82"/>
      <c r="CEQ10" s="82"/>
      <c r="CER10" s="82"/>
      <c r="CES10" s="82"/>
      <c r="CET10" s="82"/>
      <c r="CEU10" s="82"/>
      <c r="CEV10" s="82"/>
      <c r="CEW10" s="82"/>
      <c r="CEX10" s="82"/>
      <c r="CEY10" s="82"/>
      <c r="CEZ10" s="82"/>
      <c r="CFA10" s="82"/>
      <c r="CFB10" s="82"/>
      <c r="CFC10" s="82"/>
      <c r="CFD10" s="82"/>
      <c r="CFE10" s="82"/>
      <c r="CFF10" s="82"/>
      <c r="CFG10" s="82"/>
      <c r="CFH10" s="82"/>
      <c r="CFI10" s="82"/>
      <c r="CFJ10" s="82"/>
      <c r="CFK10" s="82"/>
      <c r="CFL10" s="82"/>
      <c r="CFM10" s="82"/>
      <c r="CFN10" s="82"/>
      <c r="CFO10" s="82"/>
      <c r="CFP10" s="82"/>
      <c r="CFQ10" s="82"/>
      <c r="CFR10" s="82"/>
      <c r="CFS10" s="82"/>
      <c r="CFT10" s="82"/>
      <c r="CFU10" s="82"/>
      <c r="CFV10" s="82"/>
      <c r="CFW10" s="82"/>
      <c r="CFX10" s="82"/>
      <c r="CFY10" s="82"/>
      <c r="CFZ10" s="82"/>
      <c r="CGA10" s="82"/>
      <c r="CGB10" s="82"/>
      <c r="CGC10" s="82"/>
      <c r="CGD10" s="82"/>
      <c r="CGE10" s="82"/>
      <c r="CGF10" s="82"/>
      <c r="CGG10" s="82"/>
      <c r="CGH10" s="82"/>
      <c r="CGI10" s="82"/>
      <c r="CGJ10" s="82"/>
      <c r="CGK10" s="82"/>
      <c r="CGL10" s="82"/>
      <c r="CGM10" s="82"/>
      <c r="CGN10" s="82"/>
      <c r="CGO10" s="82"/>
      <c r="CGP10" s="82"/>
      <c r="CGQ10" s="82"/>
      <c r="CGR10" s="82"/>
      <c r="CGS10" s="82"/>
      <c r="CGT10" s="82"/>
      <c r="CGU10" s="82"/>
      <c r="CGV10" s="82"/>
      <c r="CGW10" s="82"/>
      <c r="CGX10" s="82"/>
      <c r="CGY10" s="82"/>
      <c r="CGZ10" s="82"/>
      <c r="CHA10" s="82"/>
      <c r="CHB10" s="82"/>
      <c r="CHC10" s="82"/>
      <c r="CHD10" s="82"/>
      <c r="CHE10" s="82"/>
      <c r="CHF10" s="82"/>
      <c r="CHG10" s="82"/>
      <c r="CHH10" s="82"/>
      <c r="CHI10" s="82"/>
      <c r="CHJ10" s="82"/>
      <c r="CHK10" s="82"/>
      <c r="CHL10" s="82"/>
      <c r="CHM10" s="82"/>
      <c r="CHN10" s="82"/>
      <c r="CHO10" s="82"/>
      <c r="CHP10" s="82"/>
      <c r="CHQ10" s="82"/>
      <c r="CHR10" s="82"/>
      <c r="CHS10" s="82"/>
      <c r="CHT10" s="82"/>
      <c r="CHU10" s="82"/>
      <c r="CHV10" s="82"/>
      <c r="CHW10" s="82"/>
      <c r="CHX10" s="82"/>
      <c r="CHY10" s="82"/>
      <c r="CHZ10" s="82"/>
      <c r="CIA10" s="82"/>
      <c r="CIB10" s="82"/>
      <c r="CIC10" s="82"/>
      <c r="CID10" s="82"/>
      <c r="CIE10" s="82"/>
      <c r="CIF10" s="82"/>
      <c r="CIG10" s="82"/>
      <c r="CIH10" s="82"/>
      <c r="CII10" s="82"/>
      <c r="CIJ10" s="82"/>
      <c r="CIK10" s="82"/>
      <c r="CIL10" s="82"/>
      <c r="CIM10" s="82"/>
      <c r="CIN10" s="82"/>
      <c r="CIO10" s="82"/>
      <c r="CIP10" s="82"/>
      <c r="CIQ10" s="82"/>
      <c r="CIR10" s="82"/>
      <c r="CIS10" s="82"/>
      <c r="CIT10" s="82"/>
      <c r="CIU10" s="82"/>
      <c r="CIV10" s="82"/>
      <c r="CIW10" s="82"/>
      <c r="CIX10" s="82"/>
      <c r="CIY10" s="82"/>
      <c r="CIZ10" s="82"/>
      <c r="CJA10" s="82"/>
      <c r="CJB10" s="82"/>
      <c r="CJC10" s="82"/>
      <c r="CJD10" s="82"/>
      <c r="CJE10" s="82"/>
      <c r="CJF10" s="82"/>
      <c r="CJG10" s="82"/>
      <c r="CJH10" s="82"/>
      <c r="CJI10" s="82"/>
      <c r="CJJ10" s="82"/>
      <c r="CJK10" s="82"/>
      <c r="CJL10" s="82"/>
      <c r="CJM10" s="82"/>
      <c r="CJN10" s="82"/>
      <c r="CJO10" s="82"/>
      <c r="CJP10" s="82"/>
      <c r="CJQ10" s="82"/>
      <c r="CJR10" s="82"/>
      <c r="CJS10" s="82"/>
      <c r="CJT10" s="82"/>
      <c r="CJU10" s="82"/>
      <c r="CJV10" s="82"/>
      <c r="CJW10" s="82"/>
      <c r="CJX10" s="82"/>
      <c r="CJY10" s="82"/>
      <c r="CJZ10" s="82"/>
      <c r="CKA10" s="82"/>
      <c r="CKB10" s="82"/>
      <c r="CKC10" s="82"/>
      <c r="CKD10" s="82"/>
      <c r="CKE10" s="82"/>
      <c r="CKF10" s="82"/>
      <c r="CKG10" s="82"/>
      <c r="CKH10" s="82"/>
      <c r="CKI10" s="82"/>
      <c r="CKJ10" s="82"/>
      <c r="CKK10" s="82"/>
      <c r="CKL10" s="82"/>
      <c r="CKM10" s="82"/>
      <c r="CKN10" s="82"/>
      <c r="CKO10" s="82"/>
      <c r="CKP10" s="82"/>
      <c r="CKQ10" s="82"/>
      <c r="CKR10" s="82"/>
      <c r="CKS10" s="82"/>
      <c r="CKT10" s="82"/>
      <c r="CKU10" s="82"/>
      <c r="CKV10" s="82"/>
      <c r="CKW10" s="82"/>
      <c r="CKX10" s="82"/>
      <c r="CKY10" s="82"/>
      <c r="CKZ10" s="82"/>
      <c r="CLA10" s="82"/>
      <c r="CLB10" s="82"/>
      <c r="CLC10" s="82"/>
      <c r="CLD10" s="82"/>
      <c r="CLE10" s="82"/>
      <c r="CLF10" s="82"/>
      <c r="CLG10" s="82"/>
      <c r="CLH10" s="82"/>
      <c r="CLI10" s="82"/>
      <c r="CLJ10" s="82"/>
      <c r="CLK10" s="82"/>
      <c r="CLL10" s="82"/>
      <c r="CLM10" s="82"/>
      <c r="CLN10" s="82"/>
      <c r="CLO10" s="82"/>
      <c r="CLP10" s="82"/>
      <c r="CLQ10" s="82"/>
      <c r="CLR10" s="82"/>
      <c r="CLS10" s="82"/>
      <c r="CLT10" s="82"/>
      <c r="CLU10" s="82"/>
      <c r="CLV10" s="82"/>
      <c r="CLW10" s="82"/>
      <c r="CLX10" s="82"/>
      <c r="CLY10" s="82"/>
      <c r="CLZ10" s="82"/>
      <c r="CMA10" s="82"/>
      <c r="CMB10" s="82"/>
      <c r="CMC10" s="82"/>
      <c r="CMD10" s="82"/>
      <c r="CME10" s="82"/>
      <c r="CMF10" s="82"/>
      <c r="CMG10" s="82"/>
      <c r="CMH10" s="82"/>
      <c r="CMI10" s="82"/>
      <c r="CMJ10" s="82"/>
      <c r="CMK10" s="82"/>
      <c r="CML10" s="82"/>
      <c r="CMM10" s="82"/>
      <c r="CMN10" s="82"/>
      <c r="CMO10" s="82"/>
      <c r="CMP10" s="82"/>
      <c r="CMQ10" s="82"/>
      <c r="CMR10" s="82"/>
      <c r="CMS10" s="82"/>
      <c r="CMT10" s="82"/>
      <c r="CMU10" s="82"/>
      <c r="CMV10" s="82"/>
      <c r="CMW10" s="82"/>
      <c r="CMX10" s="82"/>
      <c r="CMY10" s="82"/>
      <c r="CMZ10" s="82"/>
      <c r="CNA10" s="82"/>
      <c r="CNB10" s="82"/>
      <c r="CNC10" s="82"/>
      <c r="CND10" s="82"/>
      <c r="CNE10" s="82"/>
      <c r="CNF10" s="82"/>
      <c r="CNG10" s="82"/>
      <c r="CNH10" s="82"/>
      <c r="CNI10" s="82"/>
      <c r="CNJ10" s="82"/>
      <c r="CNK10" s="82"/>
      <c r="CNL10" s="82"/>
      <c r="CNM10" s="82"/>
      <c r="CNN10" s="82"/>
      <c r="CNO10" s="82"/>
      <c r="CNP10" s="82"/>
      <c r="CNQ10" s="82"/>
      <c r="CNR10" s="82"/>
      <c r="CNS10" s="82"/>
      <c r="CNT10" s="82"/>
      <c r="CNU10" s="82"/>
      <c r="CNV10" s="82"/>
      <c r="CNW10" s="82"/>
      <c r="CNX10" s="82"/>
      <c r="CNY10" s="82"/>
      <c r="CNZ10" s="82"/>
      <c r="COA10" s="82"/>
      <c r="COB10" s="82"/>
      <c r="COC10" s="82"/>
      <c r="COD10" s="82"/>
      <c r="COE10" s="82"/>
      <c r="COF10" s="82"/>
      <c r="COG10" s="82"/>
      <c r="COH10" s="82"/>
      <c r="COI10" s="82"/>
      <c r="COJ10" s="82"/>
      <c r="COK10" s="82"/>
      <c r="COL10" s="82"/>
      <c r="COM10" s="82"/>
      <c r="CON10" s="82"/>
      <c r="COO10" s="82"/>
      <c r="COP10" s="82"/>
      <c r="COQ10" s="82"/>
      <c r="COR10" s="82"/>
      <c r="COS10" s="82"/>
      <c r="COT10" s="82"/>
      <c r="COU10" s="82"/>
      <c r="COV10" s="82"/>
      <c r="COW10" s="82"/>
      <c r="COX10" s="82"/>
      <c r="COY10" s="82"/>
      <c r="COZ10" s="82"/>
      <c r="CPA10" s="82"/>
      <c r="CPB10" s="82"/>
      <c r="CPC10" s="82"/>
      <c r="CPD10" s="82"/>
      <c r="CPE10" s="82"/>
      <c r="CPF10" s="82"/>
      <c r="CPG10" s="82"/>
      <c r="CPH10" s="82"/>
      <c r="CPI10" s="82"/>
      <c r="CPJ10" s="82"/>
      <c r="CPK10" s="82"/>
      <c r="CPL10" s="82"/>
      <c r="CPM10" s="82"/>
      <c r="CPN10" s="82"/>
      <c r="CPO10" s="82"/>
      <c r="CPP10" s="82"/>
      <c r="CPQ10" s="82"/>
      <c r="CPR10" s="82"/>
      <c r="CPS10" s="82"/>
      <c r="CPT10" s="82"/>
      <c r="CPU10" s="82"/>
      <c r="CPV10" s="82"/>
      <c r="CPW10" s="82"/>
      <c r="CPX10" s="82"/>
      <c r="CPY10" s="82"/>
      <c r="CPZ10" s="82"/>
      <c r="CQA10" s="82"/>
      <c r="CQB10" s="82"/>
      <c r="CQC10" s="82"/>
      <c r="CQD10" s="82"/>
      <c r="CQE10" s="82"/>
      <c r="CQF10" s="82"/>
      <c r="CQG10" s="82"/>
      <c r="CQH10" s="82"/>
      <c r="CQI10" s="82"/>
      <c r="CQJ10" s="82"/>
      <c r="CQK10" s="82"/>
      <c r="CQL10" s="82"/>
      <c r="CQM10" s="82"/>
      <c r="CQN10" s="82"/>
      <c r="CQO10" s="82"/>
      <c r="CQP10" s="82"/>
      <c r="CQQ10" s="82"/>
      <c r="CQR10" s="82"/>
      <c r="CQS10" s="82"/>
      <c r="CQT10" s="82"/>
      <c r="CQU10" s="82"/>
      <c r="CQV10" s="82"/>
      <c r="CQW10" s="82"/>
      <c r="CQX10" s="82"/>
      <c r="CQY10" s="82"/>
      <c r="CQZ10" s="82"/>
      <c r="CRA10" s="82"/>
      <c r="CRB10" s="82"/>
      <c r="CRC10" s="82"/>
      <c r="CRD10" s="82"/>
      <c r="CRE10" s="82"/>
      <c r="CRF10" s="82"/>
      <c r="CRG10" s="82"/>
      <c r="CRH10" s="82"/>
      <c r="CRI10" s="82"/>
      <c r="CRJ10" s="82"/>
      <c r="CRK10" s="82"/>
      <c r="CRL10" s="82"/>
      <c r="CRM10" s="82"/>
      <c r="CRN10" s="82"/>
      <c r="CRO10" s="82"/>
      <c r="CRP10" s="82"/>
      <c r="CRQ10" s="82"/>
      <c r="CRR10" s="82"/>
      <c r="CRS10" s="82"/>
      <c r="CRT10" s="82"/>
      <c r="CRU10" s="82"/>
      <c r="CRV10" s="82"/>
      <c r="CRW10" s="82"/>
      <c r="CRX10" s="82"/>
      <c r="CRY10" s="82"/>
      <c r="CRZ10" s="82"/>
      <c r="CSA10" s="82"/>
      <c r="CSB10" s="82"/>
      <c r="CSC10" s="82"/>
      <c r="CSD10" s="82"/>
      <c r="CSE10" s="82"/>
      <c r="CSF10" s="82"/>
      <c r="CSG10" s="82"/>
      <c r="CSH10" s="82"/>
      <c r="CSI10" s="82"/>
      <c r="CSJ10" s="82"/>
      <c r="CSK10" s="82"/>
      <c r="CSL10" s="82"/>
      <c r="CSM10" s="82"/>
      <c r="CSN10" s="82"/>
      <c r="CSO10" s="82"/>
      <c r="CSP10" s="82"/>
      <c r="CSQ10" s="82"/>
      <c r="CSR10" s="82"/>
      <c r="CSS10" s="82"/>
      <c r="CST10" s="82"/>
      <c r="CSU10" s="82"/>
      <c r="CSV10" s="82"/>
      <c r="CSW10" s="82"/>
      <c r="CSX10" s="82"/>
      <c r="CSY10" s="82"/>
      <c r="CSZ10" s="82"/>
      <c r="CTA10" s="82"/>
      <c r="CTB10" s="82"/>
      <c r="CTC10" s="82"/>
      <c r="CTD10" s="82"/>
      <c r="CTE10" s="82"/>
      <c r="CTF10" s="82"/>
      <c r="CTG10" s="82"/>
      <c r="CTH10" s="82"/>
      <c r="CTI10" s="82"/>
      <c r="CTJ10" s="82"/>
      <c r="CTK10" s="82"/>
      <c r="CTL10" s="82"/>
      <c r="CTM10" s="82"/>
      <c r="CTN10" s="82"/>
      <c r="CTO10" s="82"/>
      <c r="CTP10" s="82"/>
      <c r="CTQ10" s="82"/>
      <c r="CTR10" s="82"/>
      <c r="CTS10" s="82"/>
      <c r="CTT10" s="82"/>
      <c r="CTU10" s="82"/>
      <c r="CTV10" s="82"/>
      <c r="CTW10" s="82"/>
      <c r="CTX10" s="82"/>
      <c r="CTY10" s="82"/>
      <c r="CTZ10" s="82"/>
      <c r="CUA10" s="82"/>
      <c r="CUB10" s="82"/>
      <c r="CUC10" s="82"/>
      <c r="CUD10" s="82"/>
      <c r="CUE10" s="82"/>
      <c r="CUF10" s="82"/>
      <c r="CUG10" s="82"/>
      <c r="CUH10" s="82"/>
      <c r="CUI10" s="82"/>
      <c r="CUJ10" s="82"/>
      <c r="CUK10" s="82"/>
      <c r="CUL10" s="82"/>
      <c r="CUM10" s="82"/>
      <c r="CUN10" s="82"/>
      <c r="CUO10" s="82"/>
      <c r="CUP10" s="82"/>
      <c r="CUQ10" s="82"/>
      <c r="CUR10" s="82"/>
      <c r="CUS10" s="82"/>
      <c r="CUT10" s="82"/>
      <c r="CUU10" s="82"/>
      <c r="CUV10" s="82"/>
      <c r="CUW10" s="82"/>
      <c r="CUX10" s="82"/>
      <c r="CUY10" s="82"/>
      <c r="CUZ10" s="82"/>
      <c r="CVA10" s="82"/>
      <c r="CVB10" s="82"/>
      <c r="CVC10" s="82"/>
      <c r="CVD10" s="82"/>
      <c r="CVE10" s="82"/>
      <c r="CVF10" s="82"/>
      <c r="CVG10" s="82"/>
      <c r="CVH10" s="82"/>
      <c r="CVI10" s="82"/>
      <c r="CVJ10" s="82"/>
      <c r="CVK10" s="82"/>
      <c r="CVL10" s="82"/>
      <c r="CVM10" s="82"/>
      <c r="CVN10" s="82"/>
      <c r="CVO10" s="82"/>
      <c r="CVP10" s="82"/>
      <c r="CVQ10" s="82"/>
      <c r="CVR10" s="82"/>
      <c r="CVS10" s="82"/>
      <c r="CVT10" s="82"/>
      <c r="CVU10" s="82"/>
      <c r="CVV10" s="82"/>
      <c r="CVW10" s="82"/>
      <c r="CVX10" s="82"/>
      <c r="CVY10" s="82"/>
      <c r="CVZ10" s="82"/>
      <c r="CWA10" s="82"/>
      <c r="CWB10" s="82"/>
      <c r="CWC10" s="82"/>
      <c r="CWD10" s="82"/>
      <c r="CWE10" s="82"/>
      <c r="CWF10" s="82"/>
      <c r="CWG10" s="82"/>
      <c r="CWH10" s="82"/>
      <c r="CWI10" s="82"/>
      <c r="CWJ10" s="82"/>
      <c r="CWK10" s="82"/>
      <c r="CWL10" s="82"/>
      <c r="CWM10" s="82"/>
      <c r="CWN10" s="82"/>
      <c r="CWO10" s="82"/>
      <c r="CWP10" s="82"/>
      <c r="CWQ10" s="82"/>
      <c r="CWR10" s="82"/>
      <c r="CWS10" s="82"/>
      <c r="CWT10" s="82"/>
      <c r="CWU10" s="82"/>
      <c r="CWV10" s="82"/>
      <c r="CWW10" s="82"/>
      <c r="CWX10" s="82"/>
      <c r="CWY10" s="82"/>
      <c r="CWZ10" s="82"/>
      <c r="CXA10" s="82"/>
      <c r="CXB10" s="82"/>
      <c r="CXC10" s="82"/>
      <c r="CXD10" s="82"/>
      <c r="CXE10" s="82"/>
      <c r="CXF10" s="82"/>
      <c r="CXG10" s="82"/>
      <c r="CXH10" s="82"/>
      <c r="CXI10" s="82"/>
      <c r="CXJ10" s="82"/>
      <c r="CXK10" s="82"/>
      <c r="CXL10" s="82"/>
      <c r="CXM10" s="82"/>
      <c r="CXN10" s="82"/>
      <c r="CXO10" s="82"/>
      <c r="CXP10" s="82"/>
      <c r="CXQ10" s="82"/>
      <c r="CXR10" s="82"/>
      <c r="CXS10" s="82"/>
      <c r="CXT10" s="82"/>
      <c r="CXU10" s="82"/>
      <c r="CXV10" s="82"/>
      <c r="CXW10" s="82"/>
      <c r="CXX10" s="82"/>
      <c r="CXY10" s="82"/>
      <c r="CXZ10" s="82"/>
      <c r="CYA10" s="82"/>
      <c r="CYB10" s="82"/>
      <c r="CYC10" s="82"/>
      <c r="CYD10" s="82"/>
      <c r="CYE10" s="82"/>
      <c r="CYF10" s="82"/>
      <c r="CYG10" s="82"/>
      <c r="CYH10" s="82"/>
      <c r="CYI10" s="82"/>
      <c r="CYJ10" s="82"/>
      <c r="CYK10" s="82"/>
      <c r="CYL10" s="82"/>
      <c r="CYM10" s="82"/>
      <c r="CYN10" s="82"/>
      <c r="CYO10" s="82"/>
      <c r="CYP10" s="82"/>
      <c r="CYQ10" s="82"/>
      <c r="CYR10" s="82"/>
      <c r="CYS10" s="82"/>
      <c r="CYT10" s="82"/>
      <c r="CYU10" s="82"/>
      <c r="CYV10" s="82"/>
      <c r="CYW10" s="82"/>
      <c r="CYX10" s="82"/>
      <c r="CYY10" s="82"/>
      <c r="CYZ10" s="82"/>
      <c r="CZA10" s="82"/>
      <c r="CZB10" s="82"/>
      <c r="CZC10" s="82"/>
      <c r="CZD10" s="82"/>
      <c r="CZE10" s="82"/>
      <c r="CZF10" s="82"/>
      <c r="CZG10" s="82"/>
      <c r="CZH10" s="82"/>
      <c r="CZI10" s="82"/>
      <c r="CZJ10" s="82"/>
      <c r="CZK10" s="82"/>
      <c r="CZL10" s="82"/>
      <c r="CZM10" s="82"/>
      <c r="CZN10" s="82"/>
      <c r="CZO10" s="82"/>
      <c r="CZP10" s="82"/>
      <c r="CZQ10" s="82"/>
      <c r="CZR10" s="82"/>
      <c r="CZS10" s="82"/>
      <c r="CZT10" s="82"/>
      <c r="CZU10" s="82"/>
      <c r="CZV10" s="82"/>
      <c r="CZW10" s="82"/>
      <c r="CZX10" s="82"/>
      <c r="CZY10" s="82"/>
      <c r="CZZ10" s="82"/>
      <c r="DAA10" s="82"/>
      <c r="DAB10" s="82"/>
      <c r="DAC10" s="82"/>
      <c r="DAD10" s="82"/>
      <c r="DAE10" s="82"/>
      <c r="DAF10" s="82"/>
      <c r="DAG10" s="82"/>
      <c r="DAH10" s="82"/>
      <c r="DAI10" s="82"/>
      <c r="DAJ10" s="82"/>
      <c r="DAK10" s="82"/>
      <c r="DAL10" s="82"/>
      <c r="DAM10" s="82"/>
      <c r="DAN10" s="82"/>
      <c r="DAO10" s="82"/>
      <c r="DAP10" s="82"/>
      <c r="DAQ10" s="82"/>
      <c r="DAR10" s="82"/>
      <c r="DAS10" s="82"/>
      <c r="DAT10" s="82"/>
      <c r="DAU10" s="82"/>
      <c r="DAV10" s="82"/>
      <c r="DAW10" s="82"/>
      <c r="DAX10" s="82"/>
      <c r="DAY10" s="82"/>
      <c r="DAZ10" s="82"/>
      <c r="DBA10" s="82"/>
      <c r="DBB10" s="82"/>
      <c r="DBC10" s="82"/>
      <c r="DBD10" s="82"/>
      <c r="DBE10" s="82"/>
      <c r="DBF10" s="82"/>
      <c r="DBG10" s="82"/>
      <c r="DBH10" s="82"/>
      <c r="DBI10" s="82"/>
      <c r="DBJ10" s="82"/>
      <c r="DBK10" s="82"/>
      <c r="DBL10" s="82"/>
      <c r="DBM10" s="82"/>
      <c r="DBN10" s="82"/>
      <c r="DBO10" s="82"/>
      <c r="DBP10" s="82"/>
      <c r="DBQ10" s="82"/>
      <c r="DBR10" s="82"/>
      <c r="DBS10" s="82"/>
      <c r="DBT10" s="82"/>
      <c r="DBU10" s="82"/>
      <c r="DBV10" s="82"/>
      <c r="DBW10" s="82"/>
      <c r="DBX10" s="82"/>
      <c r="DBY10" s="82"/>
      <c r="DBZ10" s="82"/>
      <c r="DCA10" s="82"/>
      <c r="DCB10" s="82"/>
      <c r="DCC10" s="82"/>
      <c r="DCD10" s="82"/>
      <c r="DCE10" s="82"/>
      <c r="DCF10" s="82"/>
      <c r="DCG10" s="82"/>
      <c r="DCH10" s="82"/>
      <c r="DCI10" s="82"/>
      <c r="DCJ10" s="82"/>
      <c r="DCK10" s="82"/>
      <c r="DCL10" s="82"/>
      <c r="DCM10" s="82"/>
      <c r="DCN10" s="82"/>
      <c r="DCO10" s="82"/>
      <c r="DCP10" s="82"/>
      <c r="DCQ10" s="82"/>
      <c r="DCR10" s="82"/>
      <c r="DCS10" s="82"/>
      <c r="DCT10" s="82"/>
      <c r="DCU10" s="82"/>
      <c r="DCV10" s="82"/>
      <c r="DCW10" s="82"/>
      <c r="DCX10" s="82"/>
      <c r="DCY10" s="82"/>
      <c r="DCZ10" s="82"/>
      <c r="DDA10" s="82"/>
      <c r="DDB10" s="82"/>
      <c r="DDC10" s="82"/>
      <c r="DDD10" s="82"/>
      <c r="DDE10" s="82"/>
      <c r="DDF10" s="82"/>
      <c r="DDG10" s="82"/>
      <c r="DDH10" s="82"/>
      <c r="DDI10" s="82"/>
      <c r="DDJ10" s="82"/>
      <c r="DDK10" s="82"/>
      <c r="DDL10" s="82"/>
      <c r="DDM10" s="82"/>
      <c r="DDN10" s="82"/>
      <c r="DDO10" s="82"/>
      <c r="DDP10" s="82"/>
      <c r="DDQ10" s="82"/>
      <c r="DDR10" s="82"/>
      <c r="DDS10" s="82"/>
      <c r="DDT10" s="82"/>
      <c r="DDU10" s="82"/>
      <c r="DDV10" s="82"/>
      <c r="DDW10" s="82"/>
      <c r="DDX10" s="82"/>
      <c r="DDY10" s="82"/>
      <c r="DDZ10" s="82"/>
      <c r="DEA10" s="82"/>
      <c r="DEB10" s="82"/>
      <c r="DEC10" s="82"/>
      <c r="DED10" s="82"/>
      <c r="DEE10" s="82"/>
      <c r="DEF10" s="82"/>
      <c r="DEG10" s="82"/>
      <c r="DEH10" s="82"/>
      <c r="DEI10" s="82"/>
      <c r="DEJ10" s="82"/>
      <c r="DEK10" s="82"/>
      <c r="DEL10" s="82"/>
      <c r="DEM10" s="82"/>
      <c r="DEN10" s="82"/>
      <c r="DEO10" s="82"/>
      <c r="DEP10" s="82"/>
      <c r="DEQ10" s="82"/>
      <c r="DER10" s="82"/>
      <c r="DES10" s="82"/>
      <c r="DET10" s="82"/>
      <c r="DEU10" s="82"/>
      <c r="DEV10" s="82"/>
      <c r="DEW10" s="82"/>
      <c r="DEX10" s="82"/>
      <c r="DEY10" s="82"/>
      <c r="DEZ10" s="82"/>
      <c r="DFA10" s="82"/>
      <c r="DFB10" s="82"/>
      <c r="DFC10" s="82"/>
      <c r="DFD10" s="82"/>
      <c r="DFE10" s="82"/>
      <c r="DFF10" s="82"/>
      <c r="DFG10" s="82"/>
      <c r="DFH10" s="82"/>
      <c r="DFI10" s="82"/>
      <c r="DFJ10" s="82"/>
      <c r="DFK10" s="82"/>
      <c r="DFL10" s="82"/>
      <c r="DFM10" s="82"/>
      <c r="DFN10" s="82"/>
      <c r="DFO10" s="82"/>
      <c r="DFP10" s="82"/>
      <c r="DFQ10" s="82"/>
      <c r="DFR10" s="82"/>
      <c r="DFS10" s="82"/>
      <c r="DFT10" s="82"/>
      <c r="DFU10" s="82"/>
      <c r="DFV10" s="82"/>
      <c r="DFW10" s="82"/>
      <c r="DFX10" s="82"/>
      <c r="DFY10" s="82"/>
      <c r="DFZ10" s="82"/>
      <c r="DGA10" s="82"/>
      <c r="DGB10" s="82"/>
      <c r="DGC10" s="82"/>
      <c r="DGD10" s="82"/>
      <c r="DGE10" s="82"/>
      <c r="DGF10" s="82"/>
      <c r="DGG10" s="82"/>
      <c r="DGH10" s="82"/>
      <c r="DGI10" s="82"/>
      <c r="DGJ10" s="82"/>
      <c r="DGK10" s="82"/>
      <c r="DGL10" s="82"/>
      <c r="DGM10" s="82"/>
      <c r="DGN10" s="82"/>
      <c r="DGO10" s="82"/>
      <c r="DGP10" s="82"/>
      <c r="DGQ10" s="82"/>
      <c r="DGR10" s="82"/>
      <c r="DGS10" s="82"/>
      <c r="DGT10" s="82"/>
      <c r="DGU10" s="82"/>
      <c r="DGV10" s="82"/>
      <c r="DGW10" s="82"/>
      <c r="DGX10" s="82"/>
      <c r="DGY10" s="82"/>
      <c r="DGZ10" s="82"/>
      <c r="DHA10" s="82"/>
      <c r="DHB10" s="82"/>
      <c r="DHC10" s="82"/>
      <c r="DHD10" s="82"/>
      <c r="DHE10" s="82"/>
      <c r="DHF10" s="82"/>
      <c r="DHG10" s="82"/>
      <c r="DHH10" s="82"/>
      <c r="DHI10" s="82"/>
      <c r="DHJ10" s="82"/>
      <c r="DHK10" s="82"/>
      <c r="DHL10" s="82"/>
      <c r="DHM10" s="82"/>
      <c r="DHN10" s="82"/>
      <c r="DHO10" s="82"/>
      <c r="DHP10" s="82"/>
      <c r="DHQ10" s="82"/>
      <c r="DHR10" s="82"/>
      <c r="DHS10" s="82"/>
      <c r="DHT10" s="82"/>
      <c r="DHU10" s="82"/>
      <c r="DHV10" s="82"/>
      <c r="DHW10" s="82"/>
      <c r="DHX10" s="82"/>
      <c r="DHY10" s="82"/>
      <c r="DHZ10" s="82"/>
      <c r="DIA10" s="82"/>
      <c r="DIB10" s="82"/>
      <c r="DIC10" s="82"/>
      <c r="DID10" s="82"/>
      <c r="DIE10" s="82"/>
      <c r="DIF10" s="82"/>
      <c r="DIG10" s="82"/>
      <c r="DIH10" s="82"/>
      <c r="DII10" s="82"/>
      <c r="DIJ10" s="82"/>
      <c r="DIK10" s="82"/>
      <c r="DIL10" s="82"/>
      <c r="DIM10" s="82"/>
      <c r="DIN10" s="82"/>
      <c r="DIO10" s="82"/>
      <c r="DIP10" s="82"/>
      <c r="DIQ10" s="82"/>
      <c r="DIR10" s="82"/>
      <c r="DIS10" s="82"/>
      <c r="DIT10" s="82"/>
      <c r="DIU10" s="82"/>
      <c r="DIV10" s="82"/>
      <c r="DIW10" s="82"/>
      <c r="DIX10" s="82"/>
      <c r="DIY10" s="82"/>
      <c r="DIZ10" s="82"/>
      <c r="DJA10" s="82"/>
      <c r="DJB10" s="82"/>
      <c r="DJC10" s="82"/>
      <c r="DJD10" s="82"/>
      <c r="DJE10" s="82"/>
      <c r="DJF10" s="82"/>
      <c r="DJG10" s="82"/>
      <c r="DJH10" s="82"/>
      <c r="DJI10" s="82"/>
      <c r="DJJ10" s="82"/>
      <c r="DJK10" s="82"/>
      <c r="DJL10" s="82"/>
      <c r="DJM10" s="82"/>
      <c r="DJN10" s="82"/>
      <c r="DJO10" s="82"/>
      <c r="DJP10" s="82"/>
      <c r="DJQ10" s="82"/>
      <c r="DJR10" s="82"/>
      <c r="DJS10" s="82"/>
      <c r="DJT10" s="82"/>
      <c r="DJU10" s="82"/>
      <c r="DJV10" s="82"/>
      <c r="DJW10" s="82"/>
      <c r="DJX10" s="82"/>
      <c r="DJY10" s="82"/>
      <c r="DJZ10" s="82"/>
      <c r="DKA10" s="82"/>
      <c r="DKB10" s="82"/>
      <c r="DKC10" s="82"/>
      <c r="DKD10" s="82"/>
      <c r="DKE10" s="82"/>
      <c r="DKF10" s="82"/>
      <c r="DKG10" s="82"/>
      <c r="DKH10" s="82"/>
      <c r="DKI10" s="82"/>
      <c r="DKJ10" s="82"/>
      <c r="DKK10" s="82"/>
      <c r="DKL10" s="82"/>
      <c r="DKM10" s="82"/>
      <c r="DKN10" s="82"/>
      <c r="DKO10" s="82"/>
      <c r="DKP10" s="82"/>
      <c r="DKQ10" s="82"/>
      <c r="DKR10" s="82"/>
      <c r="DKS10" s="82"/>
      <c r="DKT10" s="82"/>
      <c r="DKU10" s="82"/>
      <c r="DKV10" s="82"/>
      <c r="DKW10" s="82"/>
      <c r="DKX10" s="82"/>
      <c r="DKY10" s="82"/>
      <c r="DKZ10" s="82"/>
      <c r="DLA10" s="82"/>
      <c r="DLB10" s="82"/>
      <c r="DLC10" s="82"/>
      <c r="DLD10" s="82"/>
      <c r="DLE10" s="82"/>
      <c r="DLF10" s="82"/>
      <c r="DLG10" s="82"/>
      <c r="DLH10" s="82"/>
      <c r="DLI10" s="82"/>
      <c r="DLJ10" s="82"/>
      <c r="DLK10" s="82"/>
      <c r="DLL10" s="82"/>
      <c r="DLM10" s="82"/>
      <c r="DLN10" s="82"/>
      <c r="DLO10" s="82"/>
      <c r="DLP10" s="82"/>
      <c r="DLQ10" s="82"/>
      <c r="DLR10" s="82"/>
      <c r="DLS10" s="82"/>
      <c r="DLT10" s="82"/>
      <c r="DLU10" s="82"/>
      <c r="DLV10" s="82"/>
      <c r="DLW10" s="82"/>
      <c r="DLX10" s="82"/>
      <c r="DLY10" s="82"/>
      <c r="DLZ10" s="82"/>
      <c r="DMA10" s="82"/>
      <c r="DMB10" s="82"/>
      <c r="DMC10" s="82"/>
      <c r="DMD10" s="82"/>
      <c r="DME10" s="82"/>
      <c r="DMF10" s="82"/>
      <c r="DMG10" s="82"/>
      <c r="DMH10" s="82"/>
      <c r="DMI10" s="82"/>
      <c r="DMJ10" s="82"/>
      <c r="DMK10" s="82"/>
      <c r="DML10" s="82"/>
      <c r="DMM10" s="82"/>
      <c r="DMN10" s="82"/>
      <c r="DMO10" s="82"/>
      <c r="DMP10" s="82"/>
      <c r="DMQ10" s="82"/>
      <c r="DMR10" s="82"/>
      <c r="DMS10" s="82"/>
      <c r="DMT10" s="82"/>
      <c r="DMU10" s="82"/>
      <c r="DMV10" s="82"/>
      <c r="DMW10" s="82"/>
      <c r="DMX10" s="82"/>
      <c r="DMY10" s="82"/>
      <c r="DMZ10" s="82"/>
      <c r="DNA10" s="82"/>
      <c r="DNB10" s="82"/>
      <c r="DNC10" s="82"/>
      <c r="DND10" s="82"/>
      <c r="DNE10" s="82"/>
      <c r="DNF10" s="82"/>
      <c r="DNG10" s="82"/>
      <c r="DNH10" s="82"/>
      <c r="DNI10" s="82"/>
      <c r="DNJ10" s="82"/>
      <c r="DNK10" s="82"/>
      <c r="DNL10" s="82"/>
      <c r="DNM10" s="82"/>
      <c r="DNN10" s="82"/>
      <c r="DNO10" s="82"/>
      <c r="DNP10" s="82"/>
      <c r="DNQ10" s="82"/>
      <c r="DNR10" s="82"/>
      <c r="DNS10" s="82"/>
      <c r="DNT10" s="82"/>
      <c r="DNU10" s="82"/>
      <c r="DNV10" s="82"/>
      <c r="DNW10" s="82"/>
      <c r="DNX10" s="82"/>
      <c r="DNY10" s="82"/>
      <c r="DNZ10" s="82"/>
      <c r="DOA10" s="82"/>
      <c r="DOB10" s="82"/>
      <c r="DOC10" s="82"/>
      <c r="DOD10" s="82"/>
      <c r="DOE10" s="82"/>
      <c r="DOF10" s="82"/>
      <c r="DOG10" s="82"/>
      <c r="DOH10" s="82"/>
      <c r="DOI10" s="82"/>
      <c r="DOJ10" s="82"/>
      <c r="DOK10" s="82"/>
      <c r="DOL10" s="82"/>
      <c r="DOM10" s="82"/>
      <c r="DON10" s="82"/>
      <c r="DOO10" s="82"/>
      <c r="DOP10" s="82"/>
      <c r="DOQ10" s="82"/>
      <c r="DOR10" s="82"/>
      <c r="DOS10" s="82"/>
      <c r="DOT10" s="82"/>
      <c r="DOU10" s="82"/>
      <c r="DOV10" s="82"/>
      <c r="DOW10" s="82"/>
      <c r="DOX10" s="82"/>
      <c r="DOY10" s="82"/>
      <c r="DOZ10" s="82"/>
      <c r="DPA10" s="82"/>
      <c r="DPB10" s="82"/>
      <c r="DPC10" s="82"/>
      <c r="DPD10" s="82"/>
      <c r="DPE10" s="82"/>
      <c r="DPF10" s="82"/>
      <c r="DPG10" s="82"/>
      <c r="DPH10" s="82"/>
      <c r="DPI10" s="82"/>
      <c r="DPJ10" s="82"/>
      <c r="DPK10" s="82"/>
      <c r="DPL10" s="82"/>
      <c r="DPM10" s="82"/>
      <c r="DPN10" s="82"/>
      <c r="DPO10" s="82"/>
      <c r="DPP10" s="82"/>
      <c r="DPQ10" s="82"/>
      <c r="DPR10" s="82"/>
      <c r="DPS10" s="82"/>
      <c r="DPT10" s="82"/>
      <c r="DPU10" s="82"/>
      <c r="DPV10" s="82"/>
      <c r="DPW10" s="82"/>
      <c r="DPX10" s="82"/>
      <c r="DPY10" s="82"/>
      <c r="DPZ10" s="82"/>
      <c r="DQA10" s="82"/>
      <c r="DQB10" s="82"/>
      <c r="DQC10" s="82"/>
      <c r="DQD10" s="82"/>
      <c r="DQE10" s="82"/>
      <c r="DQF10" s="82"/>
      <c r="DQG10" s="82"/>
      <c r="DQH10" s="82"/>
      <c r="DQI10" s="82"/>
      <c r="DQJ10" s="82"/>
      <c r="DQK10" s="82"/>
      <c r="DQL10" s="82"/>
      <c r="DQM10" s="82"/>
      <c r="DQN10" s="82"/>
      <c r="DQO10" s="82"/>
      <c r="DQP10" s="82"/>
      <c r="DQQ10" s="82"/>
      <c r="DQR10" s="82"/>
      <c r="DQS10" s="82"/>
      <c r="DQT10" s="82"/>
      <c r="DQU10" s="82"/>
      <c r="DQV10" s="82"/>
      <c r="DQW10" s="82"/>
      <c r="DQX10" s="82"/>
      <c r="DQY10" s="82"/>
      <c r="DQZ10" s="82"/>
      <c r="DRA10" s="82"/>
      <c r="DRB10" s="82"/>
      <c r="DRC10" s="82"/>
      <c r="DRD10" s="82"/>
      <c r="DRE10" s="82"/>
      <c r="DRF10" s="82"/>
      <c r="DRG10" s="82"/>
      <c r="DRH10" s="82"/>
      <c r="DRI10" s="82"/>
      <c r="DRJ10" s="82"/>
      <c r="DRK10" s="82"/>
      <c r="DRL10" s="82"/>
      <c r="DRM10" s="82"/>
      <c r="DRN10" s="82"/>
      <c r="DRO10" s="82"/>
      <c r="DRP10" s="82"/>
      <c r="DRQ10" s="82"/>
      <c r="DRR10" s="82"/>
      <c r="DRS10" s="82"/>
      <c r="DRT10" s="82"/>
      <c r="DRU10" s="82"/>
      <c r="DRV10" s="82"/>
      <c r="DRW10" s="82"/>
      <c r="DRX10" s="82"/>
      <c r="DRY10" s="82"/>
      <c r="DRZ10" s="82"/>
      <c r="DSA10" s="82"/>
      <c r="DSB10" s="82"/>
      <c r="DSC10" s="82"/>
      <c r="DSD10" s="82"/>
      <c r="DSE10" s="82"/>
      <c r="DSF10" s="82"/>
      <c r="DSG10" s="82"/>
      <c r="DSH10" s="82"/>
      <c r="DSI10" s="82"/>
      <c r="DSJ10" s="82"/>
      <c r="DSK10" s="82"/>
      <c r="DSL10" s="82"/>
      <c r="DSM10" s="82"/>
      <c r="DSN10" s="82"/>
      <c r="DSO10" s="82"/>
      <c r="DSP10" s="82"/>
      <c r="DSQ10" s="82"/>
      <c r="DSR10" s="82"/>
      <c r="DSS10" s="82"/>
      <c r="DST10" s="82"/>
      <c r="DSU10" s="82"/>
      <c r="DSV10" s="82"/>
      <c r="DSW10" s="82"/>
      <c r="DSX10" s="82"/>
      <c r="DSY10" s="82"/>
      <c r="DSZ10" s="82"/>
      <c r="DTA10" s="82"/>
      <c r="DTB10" s="82"/>
      <c r="DTC10" s="82"/>
      <c r="DTD10" s="82"/>
      <c r="DTE10" s="82"/>
      <c r="DTF10" s="82"/>
      <c r="DTG10" s="82"/>
      <c r="DTH10" s="82"/>
      <c r="DTI10" s="82"/>
      <c r="DTJ10" s="82"/>
      <c r="DTK10" s="82"/>
      <c r="DTL10" s="82"/>
      <c r="DTM10" s="82"/>
      <c r="DTN10" s="82"/>
      <c r="DTO10" s="82"/>
      <c r="DTP10" s="82"/>
      <c r="DTQ10" s="82"/>
      <c r="DTR10" s="82"/>
      <c r="DTS10" s="82"/>
      <c r="DTT10" s="82"/>
      <c r="DTU10" s="82"/>
      <c r="DTV10" s="82"/>
      <c r="DTW10" s="82"/>
      <c r="DTX10" s="82"/>
      <c r="DTY10" s="82"/>
      <c r="DTZ10" s="82"/>
      <c r="DUA10" s="82"/>
      <c r="DUB10" s="82"/>
      <c r="DUC10" s="82"/>
      <c r="DUD10" s="82"/>
      <c r="DUE10" s="82"/>
      <c r="DUF10" s="82"/>
      <c r="DUG10" s="82"/>
      <c r="DUH10" s="82"/>
      <c r="DUI10" s="82"/>
      <c r="DUJ10" s="82"/>
      <c r="DUK10" s="82"/>
      <c r="DUL10" s="82"/>
      <c r="DUM10" s="82"/>
      <c r="DUN10" s="82"/>
      <c r="DUO10" s="82"/>
      <c r="DUP10" s="82"/>
      <c r="DUQ10" s="82"/>
      <c r="DUR10" s="82"/>
      <c r="DUS10" s="82"/>
      <c r="DUT10" s="82"/>
      <c r="DUU10" s="82"/>
      <c r="DUV10" s="82"/>
      <c r="DUW10" s="82"/>
      <c r="DUX10" s="82"/>
      <c r="DUY10" s="82"/>
      <c r="DUZ10" s="82"/>
      <c r="DVA10" s="82"/>
      <c r="DVB10" s="82"/>
      <c r="DVC10" s="82"/>
      <c r="DVD10" s="82"/>
      <c r="DVE10" s="82"/>
      <c r="DVF10" s="82"/>
      <c r="DVG10" s="82"/>
      <c r="DVH10" s="82"/>
      <c r="DVI10" s="82"/>
      <c r="DVJ10" s="82"/>
      <c r="DVK10" s="82"/>
      <c r="DVL10" s="82"/>
      <c r="DVM10" s="82"/>
      <c r="DVN10" s="82"/>
      <c r="DVO10" s="82"/>
      <c r="DVP10" s="82"/>
      <c r="DVQ10" s="82"/>
      <c r="DVR10" s="82"/>
      <c r="DVS10" s="82"/>
      <c r="DVT10" s="82"/>
      <c r="DVU10" s="82"/>
      <c r="DVV10" s="82"/>
      <c r="DVW10" s="82"/>
      <c r="DVX10" s="82"/>
      <c r="DVY10" s="82"/>
      <c r="DVZ10" s="82"/>
      <c r="DWA10" s="82"/>
      <c r="DWB10" s="82"/>
      <c r="DWC10" s="82"/>
      <c r="DWD10" s="82"/>
      <c r="DWE10" s="82"/>
      <c r="DWF10" s="82"/>
      <c r="DWG10" s="82"/>
      <c r="DWH10" s="82"/>
      <c r="DWI10" s="82"/>
      <c r="DWJ10" s="82"/>
      <c r="DWK10" s="82"/>
      <c r="DWL10" s="82"/>
      <c r="DWM10" s="82"/>
      <c r="DWN10" s="82"/>
      <c r="DWO10" s="82"/>
      <c r="DWP10" s="82"/>
      <c r="DWQ10" s="82"/>
      <c r="DWR10" s="82"/>
      <c r="DWS10" s="82"/>
      <c r="DWT10" s="82"/>
      <c r="DWU10" s="82"/>
      <c r="DWV10" s="82"/>
      <c r="DWW10" s="82"/>
      <c r="DWX10" s="82"/>
      <c r="DWY10" s="82"/>
      <c r="DWZ10" s="82"/>
      <c r="DXA10" s="82"/>
      <c r="DXB10" s="82"/>
      <c r="DXC10" s="82"/>
      <c r="DXD10" s="82"/>
      <c r="DXE10" s="82"/>
      <c r="DXF10" s="82"/>
      <c r="DXG10" s="82"/>
      <c r="DXH10" s="82"/>
      <c r="DXI10" s="82"/>
      <c r="DXJ10" s="82"/>
      <c r="DXK10" s="82"/>
      <c r="DXL10" s="82"/>
      <c r="DXM10" s="82"/>
      <c r="DXN10" s="82"/>
      <c r="DXO10" s="82"/>
      <c r="DXP10" s="82"/>
      <c r="DXQ10" s="82"/>
      <c r="DXR10" s="82"/>
      <c r="DXS10" s="82"/>
      <c r="DXT10" s="82"/>
      <c r="DXU10" s="82"/>
      <c r="DXV10" s="82"/>
      <c r="DXW10" s="82"/>
      <c r="DXX10" s="82"/>
      <c r="DXY10" s="82"/>
      <c r="DXZ10" s="82"/>
      <c r="DYA10" s="82"/>
      <c r="DYB10" s="82"/>
      <c r="DYC10" s="82"/>
      <c r="DYD10" s="82"/>
      <c r="DYE10" s="82"/>
      <c r="DYF10" s="82"/>
      <c r="DYG10" s="82"/>
      <c r="DYH10" s="82"/>
      <c r="DYI10" s="82"/>
      <c r="DYJ10" s="82"/>
      <c r="DYK10" s="82"/>
      <c r="DYL10" s="82"/>
      <c r="DYM10" s="82"/>
      <c r="DYN10" s="82"/>
      <c r="DYO10" s="82"/>
      <c r="DYP10" s="82"/>
      <c r="DYQ10" s="82"/>
      <c r="DYR10" s="82"/>
      <c r="DYS10" s="82"/>
      <c r="DYT10" s="82"/>
      <c r="DYU10" s="82"/>
      <c r="DYV10" s="82"/>
      <c r="DYW10" s="82"/>
      <c r="DYX10" s="82"/>
      <c r="DYY10" s="82"/>
      <c r="DYZ10" s="82"/>
      <c r="DZA10" s="82"/>
      <c r="DZB10" s="82"/>
      <c r="DZC10" s="82"/>
      <c r="DZD10" s="82"/>
      <c r="DZE10" s="82"/>
      <c r="DZF10" s="82"/>
      <c r="DZG10" s="82"/>
      <c r="DZH10" s="82"/>
      <c r="DZI10" s="82"/>
      <c r="DZJ10" s="82"/>
      <c r="DZK10" s="82"/>
      <c r="DZL10" s="82"/>
      <c r="DZM10" s="82"/>
      <c r="DZN10" s="82"/>
      <c r="DZO10" s="82"/>
      <c r="DZP10" s="82"/>
      <c r="DZQ10" s="82"/>
      <c r="DZR10" s="82"/>
      <c r="DZS10" s="82"/>
      <c r="DZT10" s="82"/>
      <c r="DZU10" s="82"/>
      <c r="DZV10" s="82"/>
      <c r="DZW10" s="82"/>
      <c r="DZX10" s="82"/>
      <c r="DZY10" s="82"/>
      <c r="DZZ10" s="82"/>
      <c r="EAA10" s="82"/>
      <c r="EAB10" s="82"/>
      <c r="EAC10" s="82"/>
      <c r="EAD10" s="82"/>
      <c r="EAE10" s="82"/>
      <c r="EAF10" s="82"/>
      <c r="EAG10" s="82"/>
      <c r="EAH10" s="82"/>
      <c r="EAI10" s="82"/>
      <c r="EAJ10" s="82"/>
      <c r="EAK10" s="82"/>
      <c r="EAL10" s="82"/>
      <c r="EAM10" s="82"/>
      <c r="EAN10" s="82"/>
      <c r="EAO10" s="82"/>
      <c r="EAP10" s="82"/>
      <c r="EAQ10" s="82"/>
      <c r="EAR10" s="82"/>
      <c r="EAS10" s="82"/>
      <c r="EAT10" s="82"/>
      <c r="EAU10" s="82"/>
      <c r="EAV10" s="82"/>
      <c r="EAW10" s="82"/>
      <c r="EAX10" s="82"/>
      <c r="EAY10" s="82"/>
      <c r="EAZ10" s="82"/>
      <c r="EBA10" s="82"/>
      <c r="EBB10" s="82"/>
      <c r="EBC10" s="82"/>
      <c r="EBD10" s="82"/>
      <c r="EBE10" s="82"/>
      <c r="EBF10" s="82"/>
      <c r="EBG10" s="82"/>
      <c r="EBH10" s="82"/>
      <c r="EBI10" s="82"/>
      <c r="EBJ10" s="82"/>
      <c r="EBK10" s="82"/>
      <c r="EBL10" s="82"/>
      <c r="EBM10" s="82"/>
      <c r="EBN10" s="82"/>
      <c r="EBO10" s="82"/>
      <c r="EBP10" s="82"/>
      <c r="EBQ10" s="82"/>
      <c r="EBR10" s="82"/>
      <c r="EBS10" s="82"/>
      <c r="EBT10" s="82"/>
      <c r="EBU10" s="82"/>
      <c r="EBV10" s="82"/>
      <c r="EBW10" s="82"/>
      <c r="EBX10" s="82"/>
      <c r="EBY10" s="82"/>
      <c r="EBZ10" s="82"/>
      <c r="ECA10" s="82"/>
      <c r="ECB10" s="82"/>
      <c r="ECC10" s="82"/>
      <c r="ECD10" s="82"/>
      <c r="ECE10" s="82"/>
      <c r="ECF10" s="82"/>
      <c r="ECG10" s="82"/>
      <c r="ECH10" s="82"/>
      <c r="ECI10" s="82"/>
      <c r="ECJ10" s="82"/>
      <c r="ECK10" s="82"/>
      <c r="ECL10" s="82"/>
      <c r="ECM10" s="82"/>
      <c r="ECN10" s="82"/>
      <c r="ECO10" s="82"/>
      <c r="ECP10" s="82"/>
      <c r="ECQ10" s="82"/>
      <c r="ECR10" s="82"/>
      <c r="ECS10" s="82"/>
      <c r="ECT10" s="82"/>
      <c r="ECU10" s="82"/>
      <c r="ECV10" s="82"/>
      <c r="ECW10" s="82"/>
      <c r="ECX10" s="82"/>
      <c r="ECY10" s="82"/>
      <c r="ECZ10" s="82"/>
      <c r="EDA10" s="82"/>
      <c r="EDB10" s="82"/>
      <c r="EDC10" s="82"/>
      <c r="EDD10" s="82"/>
      <c r="EDE10" s="82"/>
      <c r="EDF10" s="82"/>
      <c r="EDG10" s="82"/>
      <c r="EDH10" s="82"/>
      <c r="EDI10" s="82"/>
      <c r="EDJ10" s="82"/>
      <c r="EDK10" s="82"/>
      <c r="EDL10" s="82"/>
      <c r="EDM10" s="82"/>
      <c r="EDN10" s="82"/>
      <c r="EDO10" s="82"/>
      <c r="EDP10" s="82"/>
      <c r="EDQ10" s="82"/>
      <c r="EDR10" s="82"/>
      <c r="EDS10" s="82"/>
      <c r="EDT10" s="82"/>
      <c r="EDU10" s="82"/>
      <c r="EDV10" s="82"/>
      <c r="EDW10" s="82"/>
      <c r="EDX10" s="82"/>
      <c r="EDY10" s="82"/>
      <c r="EDZ10" s="82"/>
      <c r="EEA10" s="82"/>
      <c r="EEB10" s="82"/>
      <c r="EEC10" s="82"/>
      <c r="EED10" s="82"/>
      <c r="EEE10" s="82"/>
      <c r="EEF10" s="82"/>
      <c r="EEG10" s="82"/>
      <c r="EEH10" s="82"/>
      <c r="EEI10" s="82"/>
      <c r="EEJ10" s="82"/>
      <c r="EEK10" s="82"/>
      <c r="EEL10" s="82"/>
      <c r="EEM10" s="82"/>
      <c r="EEN10" s="82"/>
      <c r="EEO10" s="82"/>
      <c r="EEP10" s="82"/>
      <c r="EEQ10" s="82"/>
      <c r="EER10" s="82"/>
      <c r="EES10" s="82"/>
      <c r="EET10" s="82"/>
      <c r="EEU10" s="82"/>
      <c r="EEV10" s="82"/>
      <c r="EEW10" s="82"/>
      <c r="EEX10" s="82"/>
      <c r="EEY10" s="82"/>
      <c r="EEZ10" s="82"/>
      <c r="EFA10" s="82"/>
      <c r="EFB10" s="82"/>
      <c r="EFC10" s="82"/>
      <c r="EFD10" s="82"/>
      <c r="EFE10" s="82"/>
      <c r="EFF10" s="82"/>
      <c r="EFG10" s="82"/>
      <c r="EFH10" s="82"/>
      <c r="EFI10" s="82"/>
      <c r="EFJ10" s="82"/>
      <c r="EFK10" s="82"/>
      <c r="EFL10" s="82"/>
      <c r="EFM10" s="82"/>
      <c r="EFN10" s="82"/>
      <c r="EFO10" s="82"/>
      <c r="EFP10" s="82"/>
      <c r="EFQ10" s="82"/>
      <c r="EFR10" s="82"/>
      <c r="EFS10" s="82"/>
      <c r="EFT10" s="82"/>
      <c r="EFU10" s="82"/>
      <c r="EFV10" s="82"/>
      <c r="EFW10" s="82"/>
      <c r="EFX10" s="82"/>
      <c r="EFY10" s="82"/>
      <c r="EFZ10" s="82"/>
      <c r="EGA10" s="82"/>
      <c r="EGB10" s="82"/>
      <c r="EGC10" s="82"/>
      <c r="EGD10" s="82"/>
      <c r="EGE10" s="82"/>
      <c r="EGF10" s="82"/>
      <c r="EGG10" s="82"/>
      <c r="EGH10" s="82"/>
      <c r="EGI10" s="82"/>
      <c r="EGJ10" s="82"/>
      <c r="EGK10" s="82"/>
      <c r="EGL10" s="82"/>
      <c r="EGM10" s="82"/>
      <c r="EGN10" s="82"/>
      <c r="EGO10" s="82"/>
      <c r="EGP10" s="82"/>
      <c r="EGQ10" s="82"/>
      <c r="EGR10" s="82"/>
      <c r="EGS10" s="82"/>
      <c r="EGT10" s="82"/>
      <c r="EGU10" s="82"/>
      <c r="EGV10" s="82"/>
      <c r="EGW10" s="82"/>
      <c r="EGX10" s="82"/>
      <c r="EGY10" s="82"/>
      <c r="EGZ10" s="82"/>
      <c r="EHA10" s="82"/>
      <c r="EHB10" s="82"/>
      <c r="EHC10" s="82"/>
      <c r="EHD10" s="82"/>
      <c r="EHE10" s="82"/>
      <c r="EHF10" s="82"/>
      <c r="EHG10" s="82"/>
      <c r="EHH10" s="82"/>
      <c r="EHI10" s="82"/>
      <c r="EHJ10" s="82"/>
      <c r="EHK10" s="82"/>
      <c r="EHL10" s="82"/>
      <c r="EHM10" s="82"/>
      <c r="EHN10" s="82"/>
      <c r="EHO10" s="82"/>
      <c r="EHP10" s="82"/>
      <c r="EHQ10" s="82"/>
      <c r="EHR10" s="82"/>
      <c r="EHS10" s="82"/>
      <c r="EHT10" s="82"/>
      <c r="EHU10" s="82"/>
      <c r="EHV10" s="82"/>
      <c r="EHW10" s="82"/>
      <c r="EHX10" s="82"/>
      <c r="EHY10" s="82"/>
      <c r="EHZ10" s="82"/>
      <c r="EIA10" s="82"/>
      <c r="EIB10" s="82"/>
      <c r="EIC10" s="82"/>
      <c r="EID10" s="82"/>
      <c r="EIE10" s="82"/>
      <c r="EIF10" s="82"/>
      <c r="EIG10" s="82"/>
      <c r="EIH10" s="82"/>
      <c r="EII10" s="82"/>
      <c r="EIJ10" s="82"/>
      <c r="EIK10" s="82"/>
      <c r="EIL10" s="82"/>
      <c r="EIM10" s="82"/>
      <c r="EIN10" s="82"/>
      <c r="EIO10" s="82"/>
      <c r="EIP10" s="82"/>
      <c r="EIQ10" s="82"/>
      <c r="EIR10" s="82"/>
      <c r="EIS10" s="82"/>
      <c r="EIT10" s="82"/>
      <c r="EIU10" s="82"/>
      <c r="EIV10" s="82"/>
      <c r="EIW10" s="82"/>
      <c r="EIX10" s="82"/>
      <c r="EIY10" s="82"/>
      <c r="EIZ10" s="82"/>
      <c r="EJA10" s="82"/>
      <c r="EJB10" s="82"/>
      <c r="EJC10" s="82"/>
      <c r="EJD10" s="82"/>
      <c r="EJE10" s="82"/>
      <c r="EJF10" s="82"/>
      <c r="EJG10" s="82"/>
      <c r="EJH10" s="82"/>
      <c r="EJI10" s="82"/>
      <c r="EJJ10" s="82"/>
      <c r="EJK10" s="82"/>
      <c r="EJL10" s="82"/>
      <c r="EJM10" s="82"/>
      <c r="EJN10" s="82"/>
      <c r="EJO10" s="82"/>
      <c r="EJP10" s="82"/>
      <c r="EJQ10" s="82"/>
      <c r="EJR10" s="82"/>
      <c r="EJS10" s="82"/>
      <c r="EJT10" s="82"/>
      <c r="EJU10" s="82"/>
      <c r="EJV10" s="82"/>
      <c r="EJW10" s="82"/>
      <c r="EJX10" s="82"/>
      <c r="EJY10" s="82"/>
      <c r="EJZ10" s="82"/>
      <c r="EKA10" s="82"/>
      <c r="EKB10" s="82"/>
      <c r="EKC10" s="82"/>
      <c r="EKD10" s="82"/>
      <c r="EKE10" s="82"/>
      <c r="EKF10" s="82"/>
      <c r="EKG10" s="82"/>
      <c r="EKH10" s="82"/>
      <c r="EKI10" s="82"/>
      <c r="EKJ10" s="82"/>
      <c r="EKK10" s="82"/>
      <c r="EKL10" s="82"/>
      <c r="EKM10" s="82"/>
      <c r="EKN10" s="82"/>
      <c r="EKO10" s="82"/>
      <c r="EKP10" s="82"/>
      <c r="EKQ10" s="82"/>
      <c r="EKR10" s="82"/>
      <c r="EKS10" s="82"/>
      <c r="EKT10" s="82"/>
      <c r="EKU10" s="82"/>
      <c r="EKV10" s="82"/>
      <c r="EKW10" s="82"/>
      <c r="EKX10" s="82"/>
      <c r="EKY10" s="82"/>
      <c r="EKZ10" s="82"/>
      <c r="ELA10" s="82"/>
      <c r="ELB10" s="82"/>
      <c r="ELC10" s="82"/>
      <c r="ELD10" s="82"/>
      <c r="ELE10" s="82"/>
      <c r="ELF10" s="82"/>
      <c r="ELG10" s="82"/>
      <c r="ELH10" s="82"/>
      <c r="ELI10" s="82"/>
      <c r="ELJ10" s="82"/>
      <c r="ELK10" s="82"/>
      <c r="ELL10" s="82"/>
      <c r="ELM10" s="82"/>
      <c r="ELN10" s="82"/>
      <c r="ELO10" s="82"/>
      <c r="ELP10" s="82"/>
      <c r="ELQ10" s="82"/>
      <c r="ELR10" s="82"/>
      <c r="ELS10" s="82"/>
      <c r="ELT10" s="82"/>
      <c r="ELU10" s="82"/>
      <c r="ELV10" s="82"/>
      <c r="ELW10" s="82"/>
      <c r="ELX10" s="82"/>
      <c r="ELY10" s="82"/>
      <c r="ELZ10" s="82"/>
      <c r="EMA10" s="82"/>
      <c r="EMB10" s="82"/>
      <c r="EMC10" s="82"/>
      <c r="EMD10" s="82"/>
      <c r="EME10" s="82"/>
      <c r="EMF10" s="82"/>
      <c r="EMG10" s="82"/>
      <c r="EMH10" s="82"/>
      <c r="EMI10" s="82"/>
      <c r="EMJ10" s="82"/>
      <c r="EMK10" s="82"/>
      <c r="EML10" s="82"/>
      <c r="EMM10" s="82"/>
      <c r="EMN10" s="82"/>
      <c r="EMO10" s="82"/>
      <c r="EMP10" s="82"/>
      <c r="EMQ10" s="82"/>
      <c r="EMR10" s="82"/>
      <c r="EMS10" s="82"/>
      <c r="EMT10" s="82"/>
      <c r="EMU10" s="82"/>
      <c r="EMV10" s="82"/>
      <c r="EMW10" s="82"/>
      <c r="EMX10" s="82"/>
      <c r="EMY10" s="82"/>
      <c r="EMZ10" s="82"/>
      <c r="ENA10" s="82"/>
      <c r="ENB10" s="82"/>
      <c r="ENC10" s="82"/>
      <c r="END10" s="82"/>
      <c r="ENE10" s="82"/>
      <c r="ENF10" s="82"/>
      <c r="ENG10" s="82"/>
      <c r="ENH10" s="82"/>
      <c r="ENI10" s="82"/>
      <c r="ENJ10" s="82"/>
      <c r="ENK10" s="82"/>
      <c r="ENL10" s="82"/>
      <c r="ENM10" s="82"/>
      <c r="ENN10" s="82"/>
      <c r="ENO10" s="82"/>
      <c r="ENP10" s="82"/>
      <c r="ENQ10" s="82"/>
      <c r="ENR10" s="82"/>
      <c r="ENS10" s="82"/>
      <c r="ENT10" s="82"/>
      <c r="ENU10" s="82"/>
      <c r="ENV10" s="82"/>
      <c r="ENW10" s="82"/>
      <c r="ENX10" s="82"/>
      <c r="ENY10" s="82"/>
      <c r="ENZ10" s="82"/>
      <c r="EOA10" s="82"/>
      <c r="EOB10" s="82"/>
      <c r="EOC10" s="82"/>
      <c r="EOD10" s="82"/>
      <c r="EOE10" s="82"/>
      <c r="EOF10" s="82"/>
      <c r="EOG10" s="82"/>
      <c r="EOH10" s="82"/>
      <c r="EOI10" s="82"/>
      <c r="EOJ10" s="82"/>
      <c r="EOK10" s="82"/>
      <c r="EOL10" s="82"/>
      <c r="EOM10" s="82"/>
      <c r="EON10" s="82"/>
      <c r="EOO10" s="82"/>
      <c r="EOP10" s="82"/>
      <c r="EOQ10" s="82"/>
      <c r="EOR10" s="82"/>
      <c r="EOS10" s="82"/>
      <c r="EOT10" s="82"/>
      <c r="EOU10" s="82"/>
      <c r="EOV10" s="82"/>
      <c r="EOW10" s="82"/>
      <c r="EOX10" s="82"/>
      <c r="EOY10" s="82"/>
      <c r="EOZ10" s="82"/>
      <c r="EPA10" s="82"/>
      <c r="EPB10" s="82"/>
      <c r="EPC10" s="82"/>
      <c r="EPD10" s="82"/>
      <c r="EPE10" s="82"/>
      <c r="EPF10" s="82"/>
      <c r="EPG10" s="82"/>
      <c r="EPH10" s="82"/>
      <c r="EPI10" s="82"/>
      <c r="EPJ10" s="82"/>
      <c r="EPK10" s="82"/>
      <c r="EPL10" s="82"/>
      <c r="EPM10" s="82"/>
      <c r="EPN10" s="82"/>
      <c r="EPO10" s="82"/>
      <c r="EPP10" s="82"/>
      <c r="EPQ10" s="82"/>
      <c r="EPR10" s="82"/>
      <c r="EPS10" s="82"/>
      <c r="EPT10" s="82"/>
      <c r="EPU10" s="82"/>
      <c r="EPV10" s="82"/>
      <c r="EPW10" s="82"/>
      <c r="EPX10" s="82"/>
      <c r="EPY10" s="82"/>
      <c r="EPZ10" s="82"/>
      <c r="EQA10" s="82"/>
      <c r="EQB10" s="82"/>
      <c r="EQC10" s="82"/>
      <c r="EQD10" s="82"/>
      <c r="EQE10" s="82"/>
      <c r="EQF10" s="82"/>
      <c r="EQG10" s="82"/>
      <c r="EQH10" s="82"/>
      <c r="EQI10" s="82"/>
      <c r="EQJ10" s="82"/>
      <c r="EQK10" s="82"/>
      <c r="EQL10" s="82"/>
      <c r="EQM10" s="82"/>
      <c r="EQN10" s="82"/>
      <c r="EQO10" s="82"/>
      <c r="EQP10" s="82"/>
      <c r="EQQ10" s="82"/>
      <c r="EQR10" s="82"/>
      <c r="EQS10" s="82"/>
      <c r="EQT10" s="82"/>
      <c r="EQU10" s="82"/>
      <c r="EQV10" s="82"/>
      <c r="EQW10" s="82"/>
      <c r="EQX10" s="82"/>
      <c r="EQY10" s="82"/>
      <c r="EQZ10" s="82"/>
      <c r="ERA10" s="82"/>
      <c r="ERB10" s="82"/>
      <c r="ERC10" s="82"/>
      <c r="ERD10" s="82"/>
      <c r="ERE10" s="82"/>
      <c r="ERF10" s="82"/>
      <c r="ERG10" s="82"/>
      <c r="ERH10" s="82"/>
      <c r="ERI10" s="82"/>
      <c r="ERJ10" s="82"/>
      <c r="ERK10" s="82"/>
      <c r="ERL10" s="82"/>
      <c r="ERM10" s="82"/>
      <c r="ERN10" s="82"/>
      <c r="ERO10" s="82"/>
      <c r="ERP10" s="82"/>
      <c r="ERQ10" s="82"/>
      <c r="ERR10" s="82"/>
      <c r="ERS10" s="82"/>
      <c r="ERT10" s="82"/>
      <c r="ERU10" s="82"/>
      <c r="ERV10" s="82"/>
      <c r="ERW10" s="82"/>
      <c r="ERX10" s="82"/>
      <c r="ERY10" s="82"/>
      <c r="ERZ10" s="82"/>
      <c r="ESA10" s="82"/>
      <c r="ESB10" s="82"/>
      <c r="ESC10" s="82"/>
      <c r="ESD10" s="82"/>
      <c r="ESE10" s="82"/>
      <c r="ESF10" s="82"/>
      <c r="ESG10" s="82"/>
      <c r="ESH10" s="82"/>
      <c r="ESI10" s="82"/>
      <c r="ESJ10" s="82"/>
      <c r="ESK10" s="82"/>
      <c r="ESL10" s="82"/>
      <c r="ESM10" s="82"/>
      <c r="ESN10" s="82"/>
      <c r="ESO10" s="82"/>
      <c r="ESP10" s="82"/>
      <c r="ESQ10" s="82"/>
      <c r="ESR10" s="82"/>
      <c r="ESS10" s="82"/>
      <c r="EST10" s="82"/>
      <c r="ESU10" s="82"/>
      <c r="ESV10" s="82"/>
      <c r="ESW10" s="82"/>
      <c r="ESX10" s="82"/>
      <c r="ESY10" s="82"/>
      <c r="ESZ10" s="82"/>
      <c r="ETA10" s="82"/>
      <c r="ETB10" s="82"/>
      <c r="ETC10" s="82"/>
      <c r="ETD10" s="82"/>
      <c r="ETE10" s="82"/>
      <c r="ETF10" s="82"/>
      <c r="ETG10" s="82"/>
      <c r="ETH10" s="82"/>
      <c r="ETI10" s="82"/>
      <c r="ETJ10" s="82"/>
      <c r="ETK10" s="82"/>
      <c r="ETL10" s="82"/>
      <c r="ETM10" s="82"/>
      <c r="ETN10" s="82"/>
      <c r="ETO10" s="82"/>
      <c r="ETP10" s="82"/>
      <c r="ETQ10" s="82"/>
      <c r="ETR10" s="82"/>
      <c r="ETS10" s="82"/>
      <c r="ETT10" s="82"/>
      <c r="ETU10" s="82"/>
      <c r="ETV10" s="82"/>
      <c r="ETW10" s="82"/>
      <c r="ETX10" s="82"/>
      <c r="ETY10" s="82"/>
      <c r="ETZ10" s="82"/>
      <c r="EUA10" s="82"/>
      <c r="EUB10" s="82"/>
      <c r="EUC10" s="82"/>
      <c r="EUD10" s="82"/>
      <c r="EUE10" s="82"/>
      <c r="EUF10" s="82"/>
      <c r="EUG10" s="82"/>
      <c r="EUH10" s="82"/>
      <c r="EUI10" s="82"/>
      <c r="EUJ10" s="82"/>
      <c r="EUK10" s="82"/>
      <c r="EUL10" s="82"/>
      <c r="EUM10" s="82"/>
      <c r="EUN10" s="82"/>
      <c r="EUO10" s="82"/>
      <c r="EUP10" s="82"/>
      <c r="EUQ10" s="82"/>
      <c r="EUR10" s="82"/>
      <c r="EUS10" s="82"/>
      <c r="EUT10" s="82"/>
      <c r="EUU10" s="82"/>
      <c r="EUV10" s="82"/>
      <c r="EUW10" s="82"/>
      <c r="EUX10" s="82"/>
      <c r="EUY10" s="82"/>
      <c r="EUZ10" s="82"/>
      <c r="EVA10" s="82"/>
      <c r="EVB10" s="82"/>
      <c r="EVC10" s="82"/>
      <c r="EVD10" s="82"/>
      <c r="EVE10" s="82"/>
      <c r="EVF10" s="82"/>
      <c r="EVG10" s="82"/>
      <c r="EVH10" s="82"/>
      <c r="EVI10" s="82"/>
      <c r="EVJ10" s="82"/>
      <c r="EVK10" s="82"/>
      <c r="EVL10" s="82"/>
      <c r="EVM10" s="82"/>
      <c r="EVN10" s="82"/>
      <c r="EVO10" s="82"/>
      <c r="EVP10" s="82"/>
      <c r="EVQ10" s="82"/>
      <c r="EVR10" s="82"/>
      <c r="EVS10" s="82"/>
      <c r="EVT10" s="82"/>
      <c r="EVU10" s="82"/>
      <c r="EVV10" s="82"/>
      <c r="EVW10" s="82"/>
      <c r="EVX10" s="82"/>
      <c r="EVY10" s="82"/>
      <c r="EVZ10" s="82"/>
      <c r="EWA10" s="82"/>
      <c r="EWB10" s="82"/>
      <c r="EWC10" s="82"/>
      <c r="EWD10" s="82"/>
      <c r="EWE10" s="82"/>
      <c r="EWF10" s="82"/>
      <c r="EWG10" s="82"/>
      <c r="EWH10" s="82"/>
      <c r="EWI10" s="82"/>
      <c r="EWJ10" s="82"/>
      <c r="EWK10" s="82"/>
      <c r="EWL10" s="82"/>
      <c r="EWM10" s="82"/>
      <c r="EWN10" s="82"/>
      <c r="EWO10" s="82"/>
      <c r="EWP10" s="82"/>
      <c r="EWQ10" s="82"/>
      <c r="EWR10" s="82"/>
      <c r="EWS10" s="82"/>
      <c r="EWT10" s="82"/>
      <c r="EWU10" s="82"/>
      <c r="EWV10" s="82"/>
      <c r="EWW10" s="82"/>
      <c r="EWX10" s="82"/>
      <c r="EWY10" s="82"/>
      <c r="EWZ10" s="82"/>
      <c r="EXA10" s="82"/>
      <c r="EXB10" s="82"/>
      <c r="EXC10" s="82"/>
      <c r="EXD10" s="82"/>
      <c r="EXE10" s="82"/>
      <c r="EXF10" s="82"/>
      <c r="EXG10" s="82"/>
      <c r="EXH10" s="82"/>
      <c r="EXI10" s="82"/>
      <c r="EXJ10" s="82"/>
      <c r="EXK10" s="82"/>
      <c r="EXL10" s="82"/>
      <c r="EXM10" s="82"/>
      <c r="EXN10" s="82"/>
      <c r="EXO10" s="82"/>
      <c r="EXP10" s="82"/>
      <c r="EXQ10" s="82"/>
      <c r="EXR10" s="82"/>
      <c r="EXS10" s="82"/>
      <c r="EXT10" s="82"/>
      <c r="EXU10" s="82"/>
      <c r="EXV10" s="82"/>
      <c r="EXW10" s="82"/>
      <c r="EXX10" s="82"/>
      <c r="EXY10" s="82"/>
      <c r="EXZ10" s="82"/>
      <c r="EYA10" s="82"/>
      <c r="EYB10" s="82"/>
      <c r="EYC10" s="82"/>
      <c r="EYD10" s="82"/>
      <c r="EYE10" s="82"/>
      <c r="EYF10" s="82"/>
      <c r="EYG10" s="82"/>
      <c r="EYH10" s="82"/>
      <c r="EYI10" s="82"/>
      <c r="EYJ10" s="82"/>
      <c r="EYK10" s="82"/>
      <c r="EYL10" s="82"/>
      <c r="EYM10" s="82"/>
      <c r="EYN10" s="82"/>
      <c r="EYO10" s="82"/>
      <c r="EYP10" s="82"/>
      <c r="EYQ10" s="82"/>
      <c r="EYR10" s="82"/>
      <c r="EYS10" s="82"/>
      <c r="EYT10" s="82"/>
      <c r="EYU10" s="82"/>
      <c r="EYV10" s="82"/>
      <c r="EYW10" s="82"/>
      <c r="EYX10" s="82"/>
      <c r="EYY10" s="82"/>
      <c r="EYZ10" s="82"/>
      <c r="EZA10" s="82"/>
      <c r="EZB10" s="82"/>
      <c r="EZC10" s="82"/>
      <c r="EZD10" s="82"/>
      <c r="EZE10" s="82"/>
      <c r="EZF10" s="82"/>
      <c r="EZG10" s="82"/>
      <c r="EZH10" s="82"/>
      <c r="EZI10" s="82"/>
      <c r="EZJ10" s="82"/>
      <c r="EZK10" s="82"/>
      <c r="EZL10" s="82"/>
      <c r="EZM10" s="82"/>
      <c r="EZN10" s="82"/>
      <c r="EZO10" s="82"/>
      <c r="EZP10" s="82"/>
      <c r="EZQ10" s="82"/>
      <c r="EZR10" s="82"/>
      <c r="EZS10" s="82"/>
      <c r="EZT10" s="82"/>
      <c r="EZU10" s="82"/>
      <c r="EZV10" s="82"/>
      <c r="EZW10" s="82"/>
      <c r="EZX10" s="82"/>
      <c r="EZY10" s="82"/>
      <c r="EZZ10" s="82"/>
      <c r="FAA10" s="82"/>
      <c r="FAB10" s="82"/>
      <c r="FAC10" s="82"/>
      <c r="FAD10" s="82"/>
      <c r="FAE10" s="82"/>
      <c r="FAF10" s="82"/>
      <c r="FAG10" s="82"/>
      <c r="FAH10" s="82"/>
      <c r="FAI10" s="82"/>
      <c r="FAJ10" s="82"/>
      <c r="FAK10" s="82"/>
      <c r="FAL10" s="82"/>
      <c r="FAM10" s="82"/>
      <c r="FAN10" s="82"/>
      <c r="FAO10" s="82"/>
      <c r="FAP10" s="82"/>
      <c r="FAQ10" s="82"/>
      <c r="FAR10" s="82"/>
      <c r="FAS10" s="82"/>
      <c r="FAT10" s="82"/>
      <c r="FAU10" s="82"/>
      <c r="FAV10" s="82"/>
      <c r="FAW10" s="82"/>
      <c r="FAX10" s="82"/>
      <c r="FAY10" s="82"/>
      <c r="FAZ10" s="82"/>
      <c r="FBA10" s="82"/>
      <c r="FBB10" s="82"/>
      <c r="FBC10" s="82"/>
      <c r="FBD10" s="82"/>
      <c r="FBE10" s="82"/>
      <c r="FBF10" s="82"/>
      <c r="FBG10" s="82"/>
      <c r="FBH10" s="82"/>
      <c r="FBI10" s="82"/>
      <c r="FBJ10" s="82"/>
      <c r="FBK10" s="82"/>
      <c r="FBL10" s="82"/>
      <c r="FBM10" s="82"/>
      <c r="FBN10" s="82"/>
      <c r="FBO10" s="82"/>
      <c r="FBP10" s="82"/>
      <c r="FBQ10" s="82"/>
      <c r="FBR10" s="82"/>
      <c r="FBS10" s="82"/>
      <c r="FBT10" s="82"/>
      <c r="FBU10" s="82"/>
      <c r="FBV10" s="82"/>
      <c r="FBW10" s="82"/>
      <c r="FBX10" s="82"/>
      <c r="FBY10" s="82"/>
      <c r="FBZ10" s="82"/>
      <c r="FCA10" s="82"/>
      <c r="FCB10" s="82"/>
      <c r="FCC10" s="82"/>
      <c r="FCD10" s="82"/>
      <c r="FCE10" s="82"/>
      <c r="FCF10" s="82"/>
      <c r="FCG10" s="82"/>
      <c r="FCH10" s="82"/>
      <c r="FCI10" s="82"/>
      <c r="FCJ10" s="82"/>
      <c r="FCK10" s="82"/>
      <c r="FCL10" s="82"/>
      <c r="FCM10" s="82"/>
      <c r="FCN10" s="82"/>
      <c r="FCO10" s="82"/>
      <c r="FCP10" s="82"/>
      <c r="FCQ10" s="82"/>
      <c r="FCR10" s="82"/>
      <c r="FCS10" s="82"/>
      <c r="FCT10" s="82"/>
      <c r="FCU10" s="82"/>
      <c r="FCV10" s="82"/>
      <c r="FCW10" s="82"/>
      <c r="FCX10" s="82"/>
      <c r="FCY10" s="82"/>
      <c r="FCZ10" s="82"/>
      <c r="FDA10" s="82"/>
      <c r="FDB10" s="82"/>
      <c r="FDC10" s="82"/>
      <c r="FDD10" s="82"/>
      <c r="FDE10" s="82"/>
      <c r="FDF10" s="82"/>
      <c r="FDG10" s="82"/>
      <c r="FDH10" s="82"/>
      <c r="FDI10" s="82"/>
      <c r="FDJ10" s="82"/>
      <c r="FDK10" s="82"/>
      <c r="FDL10" s="82"/>
      <c r="FDM10" s="82"/>
      <c r="FDN10" s="82"/>
      <c r="FDO10" s="82"/>
      <c r="FDP10" s="82"/>
      <c r="FDQ10" s="82"/>
      <c r="FDR10" s="82"/>
      <c r="FDS10" s="82"/>
      <c r="FDT10" s="82"/>
      <c r="FDU10" s="82"/>
      <c r="FDV10" s="82"/>
      <c r="FDW10" s="82"/>
      <c r="FDX10" s="82"/>
      <c r="FDY10" s="82"/>
      <c r="FDZ10" s="82"/>
      <c r="FEA10" s="82"/>
      <c r="FEB10" s="82"/>
      <c r="FEC10" s="82"/>
      <c r="FED10" s="82"/>
      <c r="FEE10" s="82"/>
      <c r="FEF10" s="82"/>
      <c r="FEG10" s="82"/>
      <c r="FEH10" s="82"/>
      <c r="FEI10" s="82"/>
      <c r="FEJ10" s="82"/>
      <c r="FEK10" s="82"/>
      <c r="FEL10" s="82"/>
      <c r="FEM10" s="82"/>
      <c r="FEN10" s="82"/>
      <c r="FEO10" s="82"/>
      <c r="FEP10" s="82"/>
      <c r="FEQ10" s="82"/>
      <c r="FER10" s="82"/>
      <c r="FES10" s="82"/>
      <c r="FET10" s="82"/>
      <c r="FEU10" s="82"/>
      <c r="FEV10" s="82"/>
      <c r="FEW10" s="82"/>
      <c r="FEX10" s="82"/>
      <c r="FEY10" s="82"/>
      <c r="FEZ10" s="82"/>
      <c r="FFA10" s="82"/>
      <c r="FFB10" s="82"/>
      <c r="FFC10" s="82"/>
      <c r="FFD10" s="82"/>
      <c r="FFE10" s="82"/>
      <c r="FFF10" s="82"/>
      <c r="FFG10" s="82"/>
      <c r="FFH10" s="82"/>
      <c r="FFI10" s="82"/>
      <c r="FFJ10" s="82"/>
      <c r="FFK10" s="82"/>
      <c r="FFL10" s="82"/>
      <c r="FFM10" s="82"/>
      <c r="FFN10" s="82"/>
      <c r="FFO10" s="82"/>
      <c r="FFP10" s="82"/>
      <c r="FFQ10" s="82"/>
      <c r="FFR10" s="82"/>
      <c r="FFS10" s="82"/>
      <c r="FFT10" s="82"/>
      <c r="FFU10" s="82"/>
      <c r="FFV10" s="82"/>
      <c r="FFW10" s="82"/>
      <c r="FFX10" s="82"/>
      <c r="FFY10" s="82"/>
      <c r="FFZ10" s="82"/>
      <c r="FGA10" s="82"/>
      <c r="FGB10" s="82"/>
      <c r="FGC10" s="82"/>
      <c r="FGD10" s="82"/>
      <c r="FGE10" s="82"/>
      <c r="FGF10" s="82"/>
      <c r="FGG10" s="82"/>
      <c r="FGH10" s="82"/>
      <c r="FGI10" s="82"/>
      <c r="FGJ10" s="82"/>
      <c r="FGK10" s="82"/>
      <c r="FGL10" s="82"/>
      <c r="FGM10" s="82"/>
      <c r="FGN10" s="82"/>
      <c r="FGO10" s="82"/>
      <c r="FGP10" s="82"/>
      <c r="FGQ10" s="82"/>
      <c r="FGR10" s="82"/>
      <c r="FGS10" s="82"/>
      <c r="FGT10" s="82"/>
      <c r="FGU10" s="82"/>
      <c r="FGV10" s="82"/>
      <c r="FGW10" s="82"/>
      <c r="FGX10" s="82"/>
      <c r="FGY10" s="82"/>
      <c r="FGZ10" s="82"/>
      <c r="FHA10" s="82"/>
      <c r="FHB10" s="82"/>
      <c r="FHC10" s="82"/>
      <c r="FHD10" s="82"/>
      <c r="FHE10" s="82"/>
      <c r="FHF10" s="82"/>
      <c r="FHG10" s="82"/>
      <c r="FHH10" s="82"/>
      <c r="FHI10" s="82"/>
      <c r="FHJ10" s="82"/>
      <c r="FHK10" s="82"/>
      <c r="FHL10" s="82"/>
      <c r="FHM10" s="82"/>
      <c r="FHN10" s="82"/>
      <c r="FHO10" s="82"/>
      <c r="FHP10" s="82"/>
      <c r="FHQ10" s="82"/>
      <c r="FHR10" s="82"/>
      <c r="FHS10" s="82"/>
      <c r="FHT10" s="82"/>
      <c r="FHU10" s="82"/>
      <c r="FHV10" s="82"/>
      <c r="FHW10" s="82"/>
      <c r="FHX10" s="82"/>
      <c r="FHY10" s="82"/>
      <c r="FHZ10" s="82"/>
      <c r="FIA10" s="82"/>
      <c r="FIB10" s="82"/>
      <c r="FIC10" s="82"/>
      <c r="FID10" s="82"/>
      <c r="FIE10" s="82"/>
      <c r="FIF10" s="82"/>
      <c r="FIG10" s="82"/>
      <c r="FIH10" s="82"/>
      <c r="FII10" s="82"/>
      <c r="FIJ10" s="82"/>
      <c r="FIK10" s="82"/>
      <c r="FIL10" s="82"/>
      <c r="FIM10" s="82"/>
      <c r="FIN10" s="82"/>
      <c r="FIO10" s="82"/>
      <c r="FIP10" s="82"/>
      <c r="FIQ10" s="82"/>
      <c r="FIR10" s="82"/>
      <c r="FIS10" s="82"/>
      <c r="FIT10" s="82"/>
      <c r="FIU10" s="82"/>
      <c r="FIV10" s="82"/>
      <c r="FIW10" s="82"/>
      <c r="FIX10" s="82"/>
      <c r="FIY10" s="82"/>
      <c r="FIZ10" s="82"/>
      <c r="FJA10" s="82"/>
      <c r="FJB10" s="82"/>
      <c r="FJC10" s="82"/>
      <c r="FJD10" s="82"/>
      <c r="FJE10" s="82"/>
      <c r="FJF10" s="82"/>
      <c r="FJG10" s="82"/>
      <c r="FJH10" s="82"/>
      <c r="FJI10" s="82"/>
      <c r="FJJ10" s="82"/>
      <c r="FJK10" s="82"/>
      <c r="FJL10" s="82"/>
      <c r="FJM10" s="82"/>
      <c r="FJN10" s="82"/>
      <c r="FJO10" s="82"/>
      <c r="FJP10" s="82"/>
      <c r="FJQ10" s="82"/>
      <c r="FJR10" s="82"/>
      <c r="FJS10" s="82"/>
      <c r="FJT10" s="82"/>
      <c r="FJU10" s="82"/>
      <c r="FJV10" s="82"/>
      <c r="FJW10" s="82"/>
      <c r="FJX10" s="82"/>
      <c r="FJY10" s="82"/>
      <c r="FJZ10" s="82"/>
      <c r="FKA10" s="82"/>
      <c r="FKB10" s="82"/>
      <c r="FKC10" s="82"/>
      <c r="FKD10" s="82"/>
      <c r="FKE10" s="82"/>
      <c r="FKF10" s="82"/>
      <c r="FKG10" s="82"/>
      <c r="FKH10" s="82"/>
      <c r="FKI10" s="82"/>
      <c r="FKJ10" s="82"/>
      <c r="FKK10" s="82"/>
      <c r="FKL10" s="82"/>
      <c r="FKM10" s="82"/>
      <c r="FKN10" s="82"/>
      <c r="FKO10" s="82"/>
      <c r="FKP10" s="82"/>
      <c r="FKQ10" s="82"/>
      <c r="FKR10" s="82"/>
      <c r="FKS10" s="82"/>
      <c r="FKT10" s="82"/>
      <c r="FKU10" s="82"/>
      <c r="FKV10" s="82"/>
      <c r="FKW10" s="82"/>
      <c r="FKX10" s="82"/>
      <c r="FKY10" s="82"/>
      <c r="FKZ10" s="82"/>
      <c r="FLA10" s="82"/>
      <c r="FLB10" s="82"/>
      <c r="FLC10" s="82"/>
      <c r="FLD10" s="82"/>
      <c r="FLE10" s="82"/>
      <c r="FLF10" s="82"/>
      <c r="FLG10" s="82"/>
      <c r="FLH10" s="82"/>
      <c r="FLI10" s="82"/>
      <c r="FLJ10" s="82"/>
      <c r="FLK10" s="82"/>
      <c r="FLL10" s="82"/>
      <c r="FLM10" s="82"/>
      <c r="FLN10" s="82"/>
      <c r="FLO10" s="82"/>
      <c r="FLP10" s="82"/>
      <c r="FLQ10" s="82"/>
      <c r="FLR10" s="82"/>
      <c r="FLS10" s="82"/>
      <c r="FLT10" s="82"/>
      <c r="FLU10" s="82"/>
      <c r="FLV10" s="82"/>
      <c r="FLW10" s="82"/>
      <c r="FLX10" s="82"/>
      <c r="FLY10" s="82"/>
      <c r="FLZ10" s="82"/>
      <c r="FMA10" s="82"/>
      <c r="FMB10" s="82"/>
      <c r="FMC10" s="82"/>
      <c r="FMD10" s="82"/>
      <c r="FME10" s="82"/>
      <c r="FMF10" s="82"/>
      <c r="FMG10" s="82"/>
      <c r="FMH10" s="82"/>
      <c r="FMI10" s="82"/>
      <c r="FMJ10" s="82"/>
      <c r="FMK10" s="82"/>
      <c r="FML10" s="82"/>
      <c r="FMM10" s="82"/>
      <c r="FMN10" s="82"/>
      <c r="FMO10" s="82"/>
      <c r="FMP10" s="82"/>
      <c r="FMQ10" s="82"/>
      <c r="FMR10" s="82"/>
      <c r="FMS10" s="82"/>
      <c r="FMT10" s="82"/>
      <c r="FMU10" s="82"/>
      <c r="FMV10" s="82"/>
      <c r="FMW10" s="82"/>
      <c r="FMX10" s="82"/>
      <c r="FMY10" s="82"/>
      <c r="FMZ10" s="82"/>
      <c r="FNA10" s="82"/>
      <c r="FNB10" s="82"/>
      <c r="FNC10" s="82"/>
      <c r="FND10" s="82"/>
      <c r="FNE10" s="82"/>
      <c r="FNF10" s="82"/>
      <c r="FNG10" s="82"/>
      <c r="FNH10" s="82"/>
      <c r="FNI10" s="82"/>
      <c r="FNJ10" s="82"/>
      <c r="FNK10" s="82"/>
      <c r="FNL10" s="82"/>
      <c r="FNM10" s="82"/>
      <c r="FNN10" s="82"/>
      <c r="FNO10" s="82"/>
      <c r="FNP10" s="82"/>
      <c r="FNQ10" s="82"/>
      <c r="FNR10" s="82"/>
      <c r="FNS10" s="82"/>
      <c r="FNT10" s="82"/>
      <c r="FNU10" s="82"/>
      <c r="FNV10" s="82"/>
      <c r="FNW10" s="82"/>
      <c r="FNX10" s="82"/>
      <c r="FNY10" s="82"/>
      <c r="FNZ10" s="82"/>
      <c r="FOA10" s="82"/>
      <c r="FOB10" s="82"/>
      <c r="FOC10" s="82"/>
      <c r="FOD10" s="82"/>
      <c r="FOE10" s="82"/>
      <c r="FOF10" s="82"/>
      <c r="FOG10" s="82"/>
      <c r="FOH10" s="82"/>
      <c r="FOI10" s="82"/>
      <c r="FOJ10" s="82"/>
      <c r="FOK10" s="82"/>
      <c r="FOL10" s="82"/>
      <c r="FOM10" s="82"/>
      <c r="FON10" s="82"/>
      <c r="FOO10" s="82"/>
      <c r="FOP10" s="82"/>
      <c r="FOQ10" s="82"/>
      <c r="FOR10" s="82"/>
      <c r="FOS10" s="82"/>
      <c r="FOT10" s="82"/>
      <c r="FOU10" s="82"/>
      <c r="FOV10" s="82"/>
      <c r="FOW10" s="82"/>
      <c r="FOX10" s="82"/>
      <c r="FOY10" s="82"/>
      <c r="FOZ10" s="82"/>
      <c r="FPA10" s="82"/>
      <c r="FPB10" s="82"/>
      <c r="FPC10" s="82"/>
      <c r="FPD10" s="82"/>
      <c r="FPE10" s="82"/>
      <c r="FPF10" s="82"/>
      <c r="FPG10" s="82"/>
      <c r="FPH10" s="82"/>
      <c r="FPI10" s="82"/>
      <c r="FPJ10" s="82"/>
      <c r="FPK10" s="82"/>
      <c r="FPL10" s="82"/>
      <c r="FPM10" s="82"/>
      <c r="FPN10" s="82"/>
      <c r="FPO10" s="82"/>
      <c r="FPP10" s="82"/>
      <c r="FPQ10" s="82"/>
      <c r="FPR10" s="82"/>
      <c r="FPS10" s="82"/>
      <c r="FPT10" s="82"/>
      <c r="FPU10" s="82"/>
      <c r="FPV10" s="82"/>
      <c r="FPW10" s="82"/>
      <c r="FPX10" s="82"/>
      <c r="FPY10" s="82"/>
      <c r="FPZ10" s="82"/>
      <c r="FQA10" s="82"/>
      <c r="FQB10" s="82"/>
      <c r="FQC10" s="82"/>
      <c r="FQD10" s="82"/>
      <c r="FQE10" s="82"/>
      <c r="FQF10" s="82"/>
      <c r="FQG10" s="82"/>
      <c r="FQH10" s="82"/>
      <c r="FQI10" s="82"/>
      <c r="FQJ10" s="82"/>
      <c r="FQK10" s="82"/>
      <c r="FQL10" s="82"/>
      <c r="FQM10" s="82"/>
      <c r="FQN10" s="82"/>
      <c r="FQO10" s="82"/>
      <c r="FQP10" s="82"/>
      <c r="FQQ10" s="82"/>
      <c r="FQR10" s="82"/>
      <c r="FQS10" s="82"/>
      <c r="FQT10" s="82"/>
      <c r="FQU10" s="82"/>
      <c r="FQV10" s="82"/>
      <c r="FQW10" s="82"/>
      <c r="FQX10" s="82"/>
      <c r="FQY10" s="82"/>
      <c r="FQZ10" s="82"/>
      <c r="FRA10" s="82"/>
      <c r="FRB10" s="82"/>
      <c r="FRC10" s="82"/>
      <c r="FRD10" s="82"/>
      <c r="FRE10" s="82"/>
      <c r="FRF10" s="82"/>
      <c r="FRG10" s="82"/>
      <c r="FRH10" s="82"/>
      <c r="FRI10" s="82"/>
      <c r="FRJ10" s="82"/>
      <c r="FRK10" s="82"/>
      <c r="FRL10" s="82"/>
      <c r="FRM10" s="82"/>
      <c r="FRN10" s="82"/>
      <c r="FRO10" s="82"/>
      <c r="FRP10" s="82"/>
      <c r="FRQ10" s="82"/>
      <c r="FRR10" s="82"/>
      <c r="FRS10" s="82"/>
      <c r="FRT10" s="82"/>
      <c r="FRU10" s="82"/>
      <c r="FRV10" s="82"/>
      <c r="FRW10" s="82"/>
      <c r="FRX10" s="82"/>
      <c r="FRY10" s="82"/>
      <c r="FRZ10" s="82"/>
      <c r="FSA10" s="82"/>
      <c r="FSB10" s="82"/>
      <c r="FSC10" s="82"/>
      <c r="FSD10" s="82"/>
      <c r="FSE10" s="82"/>
      <c r="FSF10" s="82"/>
      <c r="FSG10" s="82"/>
      <c r="FSH10" s="82"/>
      <c r="FSI10" s="82"/>
      <c r="FSJ10" s="82"/>
      <c r="FSK10" s="82"/>
      <c r="FSL10" s="82"/>
      <c r="FSM10" s="82"/>
      <c r="FSN10" s="82"/>
      <c r="FSO10" s="82"/>
      <c r="FSP10" s="82"/>
      <c r="FSQ10" s="82"/>
      <c r="FSR10" s="82"/>
      <c r="FSS10" s="82"/>
      <c r="FST10" s="82"/>
      <c r="FSU10" s="82"/>
      <c r="FSV10" s="82"/>
      <c r="FSW10" s="82"/>
      <c r="FSX10" s="82"/>
      <c r="FSY10" s="82"/>
      <c r="FSZ10" s="82"/>
      <c r="FTA10" s="82"/>
      <c r="FTB10" s="82"/>
      <c r="FTC10" s="82"/>
      <c r="FTD10" s="82"/>
      <c r="FTE10" s="82"/>
      <c r="FTF10" s="82"/>
      <c r="FTG10" s="82"/>
      <c r="FTH10" s="82"/>
      <c r="FTI10" s="82"/>
      <c r="FTJ10" s="82"/>
      <c r="FTK10" s="82"/>
      <c r="FTL10" s="82"/>
      <c r="FTM10" s="82"/>
      <c r="FTN10" s="82"/>
      <c r="FTO10" s="82"/>
      <c r="FTP10" s="82"/>
      <c r="FTQ10" s="82"/>
      <c r="FTR10" s="82"/>
      <c r="FTS10" s="82"/>
      <c r="FTT10" s="82"/>
      <c r="FTU10" s="82"/>
      <c r="FTV10" s="82"/>
      <c r="FTW10" s="82"/>
      <c r="FTX10" s="82"/>
      <c r="FTY10" s="82"/>
      <c r="FTZ10" s="82"/>
      <c r="FUA10" s="82"/>
      <c r="FUB10" s="82"/>
      <c r="FUC10" s="82"/>
      <c r="FUD10" s="82"/>
      <c r="FUE10" s="82"/>
      <c r="FUF10" s="82"/>
      <c r="FUG10" s="82"/>
      <c r="FUH10" s="82"/>
      <c r="FUI10" s="82"/>
      <c r="FUJ10" s="82"/>
      <c r="FUK10" s="82"/>
      <c r="FUL10" s="82"/>
      <c r="FUM10" s="82"/>
      <c r="FUN10" s="82"/>
      <c r="FUO10" s="82"/>
      <c r="FUP10" s="82"/>
      <c r="FUQ10" s="82"/>
      <c r="FUR10" s="82"/>
      <c r="FUS10" s="82"/>
      <c r="FUT10" s="82"/>
      <c r="FUU10" s="82"/>
      <c r="FUV10" s="82"/>
      <c r="FUW10" s="82"/>
      <c r="FUX10" s="82"/>
      <c r="FUY10" s="82"/>
      <c r="FUZ10" s="82"/>
      <c r="FVA10" s="82"/>
      <c r="FVB10" s="82"/>
      <c r="FVC10" s="82"/>
      <c r="FVD10" s="82"/>
      <c r="FVE10" s="82"/>
      <c r="FVF10" s="82"/>
      <c r="FVG10" s="82"/>
      <c r="FVH10" s="82"/>
      <c r="FVI10" s="82"/>
      <c r="FVJ10" s="82"/>
      <c r="FVK10" s="82"/>
      <c r="FVL10" s="82"/>
      <c r="FVM10" s="82"/>
      <c r="FVN10" s="82"/>
      <c r="FVO10" s="82"/>
      <c r="FVP10" s="82"/>
      <c r="FVQ10" s="82"/>
      <c r="FVR10" s="82"/>
      <c r="FVS10" s="82"/>
      <c r="FVT10" s="82"/>
      <c r="FVU10" s="82"/>
      <c r="FVV10" s="82"/>
      <c r="FVW10" s="82"/>
      <c r="FVX10" s="82"/>
      <c r="FVY10" s="82"/>
      <c r="FVZ10" s="82"/>
      <c r="FWA10" s="82"/>
      <c r="FWB10" s="82"/>
      <c r="FWC10" s="82"/>
      <c r="FWD10" s="82"/>
      <c r="FWE10" s="82"/>
      <c r="FWF10" s="82"/>
      <c r="FWG10" s="82"/>
      <c r="FWH10" s="82"/>
      <c r="FWI10" s="82"/>
      <c r="FWJ10" s="82"/>
      <c r="FWK10" s="82"/>
      <c r="FWL10" s="82"/>
      <c r="FWM10" s="82"/>
      <c r="FWN10" s="82"/>
      <c r="FWO10" s="82"/>
      <c r="FWP10" s="82"/>
      <c r="FWQ10" s="82"/>
      <c r="FWR10" s="82"/>
      <c r="FWS10" s="82"/>
      <c r="FWT10" s="82"/>
      <c r="FWU10" s="82"/>
      <c r="FWV10" s="82"/>
      <c r="FWW10" s="82"/>
      <c r="FWX10" s="82"/>
      <c r="FWY10" s="82"/>
      <c r="FWZ10" s="82"/>
      <c r="FXA10" s="82"/>
      <c r="FXB10" s="82"/>
      <c r="FXC10" s="82"/>
      <c r="FXD10" s="82"/>
      <c r="FXE10" s="82"/>
      <c r="FXF10" s="82"/>
      <c r="FXG10" s="82"/>
      <c r="FXH10" s="82"/>
      <c r="FXI10" s="82"/>
      <c r="FXJ10" s="82"/>
      <c r="FXK10" s="82"/>
      <c r="FXL10" s="82"/>
      <c r="FXM10" s="82"/>
      <c r="FXN10" s="82"/>
      <c r="FXO10" s="82"/>
      <c r="FXP10" s="82"/>
      <c r="FXQ10" s="82"/>
      <c r="FXR10" s="82"/>
      <c r="FXS10" s="82"/>
      <c r="FXT10" s="82"/>
      <c r="FXU10" s="82"/>
      <c r="FXV10" s="82"/>
      <c r="FXW10" s="82"/>
      <c r="FXX10" s="82"/>
      <c r="FXY10" s="82"/>
      <c r="FXZ10" s="82"/>
      <c r="FYA10" s="82"/>
      <c r="FYB10" s="82"/>
      <c r="FYC10" s="82"/>
      <c r="FYD10" s="82"/>
      <c r="FYE10" s="82"/>
      <c r="FYF10" s="82"/>
      <c r="FYG10" s="82"/>
      <c r="FYH10" s="82"/>
      <c r="FYI10" s="82"/>
      <c r="FYJ10" s="82"/>
      <c r="FYK10" s="82"/>
      <c r="FYL10" s="82"/>
      <c r="FYM10" s="82"/>
      <c r="FYN10" s="82"/>
      <c r="FYO10" s="82"/>
      <c r="FYP10" s="82"/>
      <c r="FYQ10" s="82"/>
      <c r="FYR10" s="82"/>
      <c r="FYS10" s="82"/>
      <c r="FYT10" s="82"/>
      <c r="FYU10" s="82"/>
      <c r="FYV10" s="82"/>
      <c r="FYW10" s="82"/>
      <c r="FYX10" s="82"/>
      <c r="FYY10" s="82"/>
      <c r="FYZ10" s="82"/>
      <c r="FZA10" s="82"/>
      <c r="FZB10" s="82"/>
      <c r="FZC10" s="82"/>
      <c r="FZD10" s="82"/>
      <c r="FZE10" s="82"/>
      <c r="FZF10" s="82"/>
      <c r="FZG10" s="82"/>
      <c r="FZH10" s="82"/>
      <c r="FZI10" s="82"/>
      <c r="FZJ10" s="82"/>
      <c r="FZK10" s="82"/>
      <c r="FZL10" s="82"/>
      <c r="FZM10" s="82"/>
      <c r="FZN10" s="82"/>
      <c r="FZO10" s="82"/>
      <c r="FZP10" s="82"/>
      <c r="FZQ10" s="82"/>
      <c r="FZR10" s="82"/>
      <c r="FZS10" s="82"/>
      <c r="FZT10" s="82"/>
      <c r="FZU10" s="82"/>
      <c r="FZV10" s="82"/>
      <c r="FZW10" s="82"/>
      <c r="FZX10" s="82"/>
      <c r="FZY10" s="82"/>
      <c r="FZZ10" s="82"/>
      <c r="GAA10" s="82"/>
      <c r="GAB10" s="82"/>
      <c r="GAC10" s="82"/>
      <c r="GAD10" s="82"/>
      <c r="GAE10" s="82"/>
      <c r="GAF10" s="82"/>
      <c r="GAG10" s="82"/>
      <c r="GAH10" s="82"/>
      <c r="GAI10" s="82"/>
      <c r="GAJ10" s="82"/>
      <c r="GAK10" s="82"/>
      <c r="GAL10" s="82"/>
      <c r="GAM10" s="82"/>
      <c r="GAN10" s="82"/>
      <c r="GAO10" s="82"/>
      <c r="GAP10" s="82"/>
      <c r="GAQ10" s="82"/>
      <c r="GAR10" s="82"/>
      <c r="GAS10" s="82"/>
      <c r="GAT10" s="82"/>
      <c r="GAU10" s="82"/>
      <c r="GAV10" s="82"/>
      <c r="GAW10" s="82"/>
      <c r="GAX10" s="82"/>
      <c r="GAY10" s="82"/>
      <c r="GAZ10" s="82"/>
      <c r="GBA10" s="82"/>
      <c r="GBB10" s="82"/>
      <c r="GBC10" s="82"/>
      <c r="GBD10" s="82"/>
      <c r="GBE10" s="82"/>
      <c r="GBF10" s="82"/>
      <c r="GBG10" s="82"/>
      <c r="GBH10" s="82"/>
      <c r="GBI10" s="82"/>
      <c r="GBJ10" s="82"/>
      <c r="GBK10" s="82"/>
      <c r="GBL10" s="82"/>
      <c r="GBM10" s="82"/>
      <c r="GBN10" s="82"/>
      <c r="GBO10" s="82"/>
      <c r="GBP10" s="82"/>
      <c r="GBQ10" s="82"/>
      <c r="GBR10" s="82"/>
      <c r="GBS10" s="82"/>
      <c r="GBT10" s="82"/>
      <c r="GBU10" s="82"/>
      <c r="GBV10" s="82"/>
      <c r="GBW10" s="82"/>
      <c r="GBX10" s="82"/>
      <c r="GBY10" s="82"/>
      <c r="GBZ10" s="82"/>
      <c r="GCA10" s="82"/>
      <c r="GCB10" s="82"/>
      <c r="GCC10" s="82"/>
      <c r="GCD10" s="82"/>
      <c r="GCE10" s="82"/>
      <c r="GCF10" s="82"/>
      <c r="GCG10" s="82"/>
      <c r="GCH10" s="82"/>
      <c r="GCI10" s="82"/>
      <c r="GCJ10" s="82"/>
      <c r="GCK10" s="82"/>
      <c r="GCL10" s="82"/>
      <c r="GCM10" s="82"/>
      <c r="GCN10" s="82"/>
      <c r="GCO10" s="82"/>
      <c r="GCP10" s="82"/>
      <c r="GCQ10" s="82"/>
      <c r="GCR10" s="82"/>
      <c r="GCS10" s="82"/>
      <c r="GCT10" s="82"/>
      <c r="GCU10" s="82"/>
      <c r="GCV10" s="82"/>
      <c r="GCW10" s="82"/>
      <c r="GCX10" s="82"/>
      <c r="GCY10" s="82"/>
      <c r="GCZ10" s="82"/>
      <c r="GDA10" s="82"/>
      <c r="GDB10" s="82"/>
      <c r="GDC10" s="82"/>
      <c r="GDD10" s="82"/>
      <c r="GDE10" s="82"/>
      <c r="GDF10" s="82"/>
      <c r="GDG10" s="82"/>
      <c r="GDH10" s="82"/>
      <c r="GDI10" s="82"/>
      <c r="GDJ10" s="82"/>
      <c r="GDK10" s="82"/>
      <c r="GDL10" s="82"/>
      <c r="GDM10" s="82"/>
      <c r="GDN10" s="82"/>
      <c r="GDO10" s="82"/>
      <c r="GDP10" s="82"/>
      <c r="GDQ10" s="82"/>
      <c r="GDR10" s="82"/>
      <c r="GDS10" s="82"/>
      <c r="GDT10" s="82"/>
      <c r="GDU10" s="82"/>
      <c r="GDV10" s="82"/>
      <c r="GDW10" s="82"/>
      <c r="GDX10" s="82"/>
      <c r="GDY10" s="82"/>
      <c r="GDZ10" s="82"/>
      <c r="GEA10" s="82"/>
      <c r="GEB10" s="82"/>
      <c r="GEC10" s="82"/>
      <c r="GED10" s="82"/>
      <c r="GEE10" s="82"/>
      <c r="GEF10" s="82"/>
      <c r="GEG10" s="82"/>
      <c r="GEH10" s="82"/>
      <c r="GEI10" s="82"/>
      <c r="GEJ10" s="82"/>
      <c r="GEK10" s="82"/>
      <c r="GEL10" s="82"/>
      <c r="GEM10" s="82"/>
      <c r="GEN10" s="82"/>
      <c r="GEO10" s="82"/>
      <c r="GEP10" s="82"/>
      <c r="GEQ10" s="82"/>
      <c r="GER10" s="82"/>
      <c r="GES10" s="82"/>
      <c r="GET10" s="82"/>
      <c r="GEU10" s="82"/>
      <c r="GEV10" s="82"/>
      <c r="GEW10" s="82"/>
      <c r="GEX10" s="82"/>
      <c r="GEY10" s="82"/>
      <c r="GEZ10" s="82"/>
      <c r="GFA10" s="82"/>
      <c r="GFB10" s="82"/>
      <c r="GFC10" s="82"/>
      <c r="GFD10" s="82"/>
      <c r="GFE10" s="82"/>
      <c r="GFF10" s="82"/>
      <c r="GFG10" s="82"/>
      <c r="GFH10" s="82"/>
      <c r="GFI10" s="82"/>
      <c r="GFJ10" s="82"/>
      <c r="GFK10" s="82"/>
      <c r="GFL10" s="82"/>
      <c r="GFM10" s="82"/>
      <c r="GFN10" s="82"/>
      <c r="GFO10" s="82"/>
      <c r="GFP10" s="82"/>
      <c r="GFQ10" s="82"/>
      <c r="GFR10" s="82"/>
      <c r="GFS10" s="82"/>
      <c r="GFT10" s="82"/>
      <c r="GFU10" s="82"/>
      <c r="GFV10" s="82"/>
      <c r="GFW10" s="82"/>
      <c r="GFX10" s="82"/>
      <c r="GFY10" s="82"/>
      <c r="GFZ10" s="82"/>
      <c r="GGA10" s="82"/>
      <c r="GGB10" s="82"/>
      <c r="GGC10" s="82"/>
      <c r="GGD10" s="82"/>
      <c r="GGE10" s="82"/>
      <c r="GGF10" s="82"/>
      <c r="GGG10" s="82"/>
      <c r="GGH10" s="82"/>
      <c r="GGI10" s="82"/>
      <c r="GGJ10" s="82"/>
      <c r="GGK10" s="82"/>
      <c r="GGL10" s="82"/>
      <c r="GGM10" s="82"/>
      <c r="GGN10" s="82"/>
      <c r="GGO10" s="82"/>
      <c r="GGP10" s="82"/>
      <c r="GGQ10" s="82"/>
      <c r="GGR10" s="82"/>
      <c r="GGS10" s="82"/>
      <c r="GGT10" s="82"/>
      <c r="GGU10" s="82"/>
      <c r="GGV10" s="82"/>
      <c r="GGW10" s="82"/>
      <c r="GGX10" s="82"/>
      <c r="GGY10" s="82"/>
      <c r="GGZ10" s="82"/>
      <c r="GHA10" s="82"/>
      <c r="GHB10" s="82"/>
      <c r="GHC10" s="82"/>
      <c r="GHD10" s="82"/>
      <c r="GHE10" s="82"/>
      <c r="GHF10" s="82"/>
      <c r="GHG10" s="82"/>
      <c r="GHH10" s="82"/>
      <c r="GHI10" s="82"/>
      <c r="GHJ10" s="82"/>
      <c r="GHK10" s="82"/>
      <c r="GHL10" s="82"/>
      <c r="GHM10" s="82"/>
      <c r="GHN10" s="82"/>
      <c r="GHO10" s="82"/>
      <c r="GHP10" s="82"/>
      <c r="GHQ10" s="82"/>
      <c r="GHR10" s="82"/>
      <c r="GHS10" s="82"/>
      <c r="GHT10" s="82"/>
      <c r="GHU10" s="82"/>
      <c r="GHV10" s="82"/>
      <c r="GHW10" s="82"/>
      <c r="GHX10" s="82"/>
      <c r="GHY10" s="82"/>
      <c r="GHZ10" s="82"/>
      <c r="GIA10" s="82"/>
      <c r="GIB10" s="82"/>
      <c r="GIC10" s="82"/>
      <c r="GID10" s="82"/>
      <c r="GIE10" s="82"/>
      <c r="GIF10" s="82"/>
      <c r="GIG10" s="82"/>
      <c r="GIH10" s="82"/>
      <c r="GII10" s="82"/>
      <c r="GIJ10" s="82"/>
      <c r="GIK10" s="82"/>
      <c r="GIL10" s="82"/>
      <c r="GIM10" s="82"/>
      <c r="GIN10" s="82"/>
      <c r="GIO10" s="82"/>
      <c r="GIP10" s="82"/>
      <c r="GIQ10" s="82"/>
      <c r="GIR10" s="82"/>
      <c r="GIS10" s="82"/>
      <c r="GIT10" s="82"/>
      <c r="GIU10" s="82"/>
      <c r="GIV10" s="82"/>
      <c r="GIW10" s="82"/>
      <c r="GIX10" s="82"/>
      <c r="GIY10" s="82"/>
      <c r="GIZ10" s="82"/>
      <c r="GJA10" s="82"/>
      <c r="GJB10" s="82"/>
      <c r="GJC10" s="82"/>
      <c r="GJD10" s="82"/>
      <c r="GJE10" s="82"/>
      <c r="GJF10" s="82"/>
      <c r="GJG10" s="82"/>
      <c r="GJH10" s="82"/>
      <c r="GJI10" s="82"/>
      <c r="GJJ10" s="82"/>
      <c r="GJK10" s="82"/>
      <c r="GJL10" s="82"/>
      <c r="GJM10" s="82"/>
      <c r="GJN10" s="82"/>
      <c r="GJO10" s="82"/>
      <c r="GJP10" s="82"/>
      <c r="GJQ10" s="82"/>
      <c r="GJR10" s="82"/>
      <c r="GJS10" s="82"/>
      <c r="GJT10" s="82"/>
      <c r="GJU10" s="82"/>
      <c r="GJV10" s="82"/>
      <c r="GJW10" s="82"/>
      <c r="GJX10" s="82"/>
      <c r="GJY10" s="82"/>
      <c r="GJZ10" s="82"/>
      <c r="GKA10" s="82"/>
      <c r="GKB10" s="82"/>
      <c r="GKC10" s="82"/>
      <c r="GKD10" s="82"/>
      <c r="GKE10" s="82"/>
      <c r="GKF10" s="82"/>
      <c r="GKG10" s="82"/>
      <c r="GKH10" s="82"/>
      <c r="GKI10" s="82"/>
      <c r="GKJ10" s="82"/>
      <c r="GKK10" s="82"/>
      <c r="GKL10" s="82"/>
      <c r="GKM10" s="82"/>
      <c r="GKN10" s="82"/>
      <c r="GKO10" s="82"/>
      <c r="GKP10" s="82"/>
      <c r="GKQ10" s="82"/>
      <c r="GKR10" s="82"/>
      <c r="GKS10" s="82"/>
      <c r="GKT10" s="82"/>
      <c r="GKU10" s="82"/>
      <c r="GKV10" s="82"/>
      <c r="GKW10" s="82"/>
      <c r="GKX10" s="82"/>
      <c r="GKY10" s="82"/>
      <c r="GKZ10" s="82"/>
      <c r="GLA10" s="82"/>
      <c r="GLB10" s="82"/>
      <c r="GLC10" s="82"/>
      <c r="GLD10" s="82"/>
      <c r="GLE10" s="82"/>
      <c r="GLF10" s="82"/>
      <c r="GLG10" s="82"/>
      <c r="GLH10" s="82"/>
      <c r="GLI10" s="82"/>
      <c r="GLJ10" s="82"/>
      <c r="GLK10" s="82"/>
      <c r="GLL10" s="82"/>
      <c r="GLM10" s="82"/>
      <c r="GLN10" s="82"/>
      <c r="GLO10" s="82"/>
      <c r="GLP10" s="82"/>
      <c r="GLQ10" s="82"/>
      <c r="GLR10" s="82"/>
      <c r="GLS10" s="82"/>
      <c r="GLT10" s="82"/>
      <c r="GLU10" s="82"/>
      <c r="GLV10" s="82"/>
      <c r="GLW10" s="82"/>
      <c r="GLX10" s="82"/>
      <c r="GLY10" s="82"/>
      <c r="GLZ10" s="82"/>
      <c r="GMA10" s="82"/>
      <c r="GMB10" s="82"/>
      <c r="GMC10" s="82"/>
      <c r="GMD10" s="82"/>
      <c r="GME10" s="82"/>
      <c r="GMF10" s="82"/>
      <c r="GMG10" s="82"/>
      <c r="GMH10" s="82"/>
      <c r="GMI10" s="82"/>
      <c r="GMJ10" s="82"/>
      <c r="GMK10" s="82"/>
      <c r="GML10" s="82"/>
      <c r="GMM10" s="82"/>
      <c r="GMN10" s="82"/>
      <c r="GMO10" s="82"/>
      <c r="GMP10" s="82"/>
      <c r="GMQ10" s="82"/>
      <c r="GMR10" s="82"/>
      <c r="GMS10" s="82"/>
      <c r="GMT10" s="82"/>
      <c r="GMU10" s="82"/>
      <c r="GMV10" s="82"/>
      <c r="GMW10" s="82"/>
      <c r="GMX10" s="82"/>
      <c r="GMY10" s="82"/>
      <c r="GMZ10" s="82"/>
      <c r="GNA10" s="82"/>
      <c r="GNB10" s="82"/>
      <c r="GNC10" s="82"/>
      <c r="GND10" s="82"/>
      <c r="GNE10" s="82"/>
      <c r="GNF10" s="82"/>
      <c r="GNG10" s="82"/>
      <c r="GNH10" s="82"/>
      <c r="GNI10" s="82"/>
      <c r="GNJ10" s="82"/>
      <c r="GNK10" s="82"/>
      <c r="GNL10" s="82"/>
      <c r="GNM10" s="82"/>
      <c r="GNN10" s="82"/>
      <c r="GNO10" s="82"/>
      <c r="GNP10" s="82"/>
      <c r="GNQ10" s="82"/>
      <c r="GNR10" s="82"/>
      <c r="GNS10" s="82"/>
      <c r="GNT10" s="82"/>
      <c r="GNU10" s="82"/>
      <c r="GNV10" s="82"/>
      <c r="GNW10" s="82"/>
      <c r="GNX10" s="82"/>
      <c r="GNY10" s="82"/>
      <c r="GNZ10" s="82"/>
      <c r="GOA10" s="82"/>
      <c r="GOB10" s="82"/>
      <c r="GOC10" s="82"/>
      <c r="GOD10" s="82"/>
      <c r="GOE10" s="82"/>
      <c r="GOF10" s="82"/>
      <c r="GOG10" s="82"/>
      <c r="GOH10" s="82"/>
      <c r="GOI10" s="82"/>
      <c r="GOJ10" s="82"/>
      <c r="GOK10" s="82"/>
      <c r="GOL10" s="82"/>
      <c r="GOM10" s="82"/>
      <c r="GON10" s="82"/>
      <c r="GOO10" s="82"/>
      <c r="GOP10" s="82"/>
      <c r="GOQ10" s="82"/>
      <c r="GOR10" s="82"/>
      <c r="GOS10" s="82"/>
      <c r="GOT10" s="82"/>
      <c r="GOU10" s="82"/>
      <c r="GOV10" s="82"/>
      <c r="GOW10" s="82"/>
      <c r="GOX10" s="82"/>
      <c r="GOY10" s="82"/>
      <c r="GOZ10" s="82"/>
      <c r="GPA10" s="82"/>
      <c r="GPB10" s="82"/>
      <c r="GPC10" s="82"/>
      <c r="GPD10" s="82"/>
      <c r="GPE10" s="82"/>
      <c r="GPF10" s="82"/>
      <c r="GPG10" s="82"/>
      <c r="GPH10" s="82"/>
      <c r="GPI10" s="82"/>
      <c r="GPJ10" s="82"/>
      <c r="GPK10" s="82"/>
      <c r="GPL10" s="82"/>
      <c r="GPM10" s="82"/>
      <c r="GPN10" s="82"/>
      <c r="GPO10" s="82"/>
      <c r="GPP10" s="82"/>
      <c r="GPQ10" s="82"/>
      <c r="GPR10" s="82"/>
      <c r="GPS10" s="82"/>
      <c r="GPT10" s="82"/>
      <c r="GPU10" s="82"/>
      <c r="GPV10" s="82"/>
      <c r="GPW10" s="82"/>
      <c r="GPX10" s="82"/>
      <c r="GPY10" s="82"/>
      <c r="GPZ10" s="82"/>
      <c r="GQA10" s="82"/>
      <c r="GQB10" s="82"/>
      <c r="GQC10" s="82"/>
      <c r="GQD10" s="82"/>
      <c r="GQE10" s="82"/>
      <c r="GQF10" s="82"/>
      <c r="GQG10" s="82"/>
      <c r="GQH10" s="82"/>
      <c r="GQI10" s="82"/>
      <c r="GQJ10" s="82"/>
      <c r="GQK10" s="82"/>
      <c r="GQL10" s="82"/>
      <c r="GQM10" s="82"/>
      <c r="GQN10" s="82"/>
      <c r="GQO10" s="82"/>
      <c r="GQP10" s="82"/>
      <c r="GQQ10" s="82"/>
      <c r="GQR10" s="82"/>
      <c r="GQS10" s="82"/>
      <c r="GQT10" s="82"/>
      <c r="GQU10" s="82"/>
      <c r="GQV10" s="82"/>
      <c r="GQW10" s="82"/>
      <c r="GQX10" s="82"/>
      <c r="GQY10" s="82"/>
      <c r="GQZ10" s="82"/>
      <c r="GRA10" s="82"/>
      <c r="GRB10" s="82"/>
      <c r="GRC10" s="82"/>
      <c r="GRD10" s="82"/>
      <c r="GRE10" s="82"/>
      <c r="GRF10" s="82"/>
      <c r="GRG10" s="82"/>
      <c r="GRH10" s="82"/>
      <c r="GRI10" s="82"/>
      <c r="GRJ10" s="82"/>
      <c r="GRK10" s="82"/>
      <c r="GRL10" s="82"/>
      <c r="GRM10" s="82"/>
      <c r="GRN10" s="82"/>
      <c r="GRO10" s="82"/>
      <c r="GRP10" s="82"/>
      <c r="GRQ10" s="82"/>
      <c r="GRR10" s="82"/>
      <c r="GRS10" s="82"/>
      <c r="GRT10" s="82"/>
      <c r="GRU10" s="82"/>
      <c r="GRV10" s="82"/>
      <c r="GRW10" s="82"/>
      <c r="GRX10" s="82"/>
      <c r="GRY10" s="82"/>
      <c r="GRZ10" s="82"/>
      <c r="GSA10" s="82"/>
      <c r="GSB10" s="82"/>
      <c r="GSC10" s="82"/>
      <c r="GSD10" s="82"/>
      <c r="GSE10" s="82"/>
      <c r="GSF10" s="82"/>
      <c r="GSG10" s="82"/>
      <c r="GSH10" s="82"/>
      <c r="GSI10" s="82"/>
      <c r="GSJ10" s="82"/>
      <c r="GSK10" s="82"/>
      <c r="GSL10" s="82"/>
      <c r="GSM10" s="82"/>
      <c r="GSN10" s="82"/>
      <c r="GSO10" s="82"/>
      <c r="GSP10" s="82"/>
      <c r="GSQ10" s="82"/>
      <c r="GSR10" s="82"/>
      <c r="GSS10" s="82"/>
      <c r="GST10" s="82"/>
      <c r="GSU10" s="82"/>
      <c r="GSV10" s="82"/>
      <c r="GSW10" s="82"/>
      <c r="GSX10" s="82"/>
      <c r="GSY10" s="82"/>
      <c r="GSZ10" s="82"/>
      <c r="GTA10" s="82"/>
      <c r="GTB10" s="82"/>
      <c r="GTC10" s="82"/>
      <c r="GTD10" s="82"/>
      <c r="GTE10" s="82"/>
      <c r="GTF10" s="82"/>
      <c r="GTG10" s="82"/>
      <c r="GTH10" s="82"/>
      <c r="GTI10" s="82"/>
      <c r="GTJ10" s="82"/>
      <c r="GTK10" s="82"/>
      <c r="GTL10" s="82"/>
      <c r="GTM10" s="82"/>
      <c r="GTN10" s="82"/>
      <c r="GTO10" s="82"/>
      <c r="GTP10" s="82"/>
      <c r="GTQ10" s="82"/>
      <c r="GTR10" s="82"/>
      <c r="GTS10" s="82"/>
      <c r="GTT10" s="82"/>
      <c r="GTU10" s="82"/>
      <c r="GTV10" s="82"/>
      <c r="GTW10" s="82"/>
      <c r="GTX10" s="82"/>
      <c r="GTY10" s="82"/>
      <c r="GTZ10" s="82"/>
      <c r="GUA10" s="82"/>
      <c r="GUB10" s="82"/>
      <c r="GUC10" s="82"/>
      <c r="GUD10" s="82"/>
      <c r="GUE10" s="82"/>
      <c r="GUF10" s="82"/>
      <c r="GUG10" s="82"/>
      <c r="GUH10" s="82"/>
      <c r="GUI10" s="82"/>
      <c r="GUJ10" s="82"/>
      <c r="GUK10" s="82"/>
      <c r="GUL10" s="82"/>
      <c r="GUM10" s="82"/>
      <c r="GUN10" s="82"/>
      <c r="GUO10" s="82"/>
      <c r="GUP10" s="82"/>
      <c r="GUQ10" s="82"/>
      <c r="GUR10" s="82"/>
      <c r="GUS10" s="82"/>
      <c r="GUT10" s="82"/>
      <c r="GUU10" s="82"/>
      <c r="GUV10" s="82"/>
      <c r="GUW10" s="82"/>
      <c r="GUX10" s="82"/>
      <c r="GUY10" s="82"/>
      <c r="GUZ10" s="82"/>
      <c r="GVA10" s="82"/>
      <c r="GVB10" s="82"/>
      <c r="GVC10" s="82"/>
      <c r="GVD10" s="82"/>
      <c r="GVE10" s="82"/>
      <c r="GVF10" s="82"/>
      <c r="GVG10" s="82"/>
      <c r="GVH10" s="82"/>
      <c r="GVI10" s="82"/>
      <c r="GVJ10" s="82"/>
      <c r="GVK10" s="82"/>
      <c r="GVL10" s="82"/>
      <c r="GVM10" s="82"/>
      <c r="GVN10" s="82"/>
      <c r="GVO10" s="82"/>
      <c r="GVP10" s="82"/>
      <c r="GVQ10" s="82"/>
      <c r="GVR10" s="82"/>
      <c r="GVS10" s="82"/>
      <c r="GVT10" s="82"/>
      <c r="GVU10" s="82"/>
      <c r="GVV10" s="82"/>
      <c r="GVW10" s="82"/>
      <c r="GVX10" s="82"/>
      <c r="GVY10" s="82"/>
      <c r="GVZ10" s="82"/>
      <c r="GWA10" s="82"/>
      <c r="GWB10" s="82"/>
      <c r="GWC10" s="82"/>
      <c r="GWD10" s="82"/>
      <c r="GWE10" s="82"/>
      <c r="GWF10" s="82"/>
      <c r="GWG10" s="82"/>
      <c r="GWH10" s="82"/>
      <c r="GWI10" s="82"/>
      <c r="GWJ10" s="82"/>
      <c r="GWK10" s="82"/>
      <c r="GWL10" s="82"/>
      <c r="GWM10" s="82"/>
      <c r="GWN10" s="82"/>
      <c r="GWO10" s="82"/>
      <c r="GWP10" s="82"/>
      <c r="GWQ10" s="82"/>
      <c r="GWR10" s="82"/>
      <c r="GWS10" s="82"/>
      <c r="GWT10" s="82"/>
      <c r="GWU10" s="82"/>
      <c r="GWV10" s="82"/>
      <c r="GWW10" s="82"/>
      <c r="GWX10" s="82"/>
      <c r="GWY10" s="82"/>
      <c r="GWZ10" s="82"/>
      <c r="GXA10" s="82"/>
      <c r="GXB10" s="82"/>
      <c r="GXC10" s="82"/>
      <c r="GXD10" s="82"/>
      <c r="GXE10" s="82"/>
      <c r="GXF10" s="82"/>
      <c r="GXG10" s="82"/>
      <c r="GXH10" s="82"/>
      <c r="GXI10" s="82"/>
      <c r="GXJ10" s="82"/>
      <c r="GXK10" s="82"/>
      <c r="GXL10" s="82"/>
      <c r="GXM10" s="82"/>
      <c r="GXN10" s="82"/>
      <c r="GXO10" s="82"/>
      <c r="GXP10" s="82"/>
      <c r="GXQ10" s="82"/>
      <c r="GXR10" s="82"/>
      <c r="GXS10" s="82"/>
      <c r="GXT10" s="82"/>
      <c r="GXU10" s="82"/>
      <c r="GXV10" s="82"/>
      <c r="GXW10" s="82"/>
      <c r="GXX10" s="82"/>
      <c r="GXY10" s="82"/>
      <c r="GXZ10" s="82"/>
      <c r="GYA10" s="82"/>
      <c r="GYB10" s="82"/>
      <c r="GYC10" s="82"/>
      <c r="GYD10" s="82"/>
      <c r="GYE10" s="82"/>
      <c r="GYF10" s="82"/>
      <c r="GYG10" s="82"/>
      <c r="GYH10" s="82"/>
      <c r="GYI10" s="82"/>
      <c r="GYJ10" s="82"/>
      <c r="GYK10" s="82"/>
      <c r="GYL10" s="82"/>
      <c r="GYM10" s="82"/>
      <c r="GYN10" s="82"/>
      <c r="GYO10" s="82"/>
      <c r="GYP10" s="82"/>
      <c r="GYQ10" s="82"/>
      <c r="GYR10" s="82"/>
      <c r="GYS10" s="82"/>
      <c r="GYT10" s="82"/>
      <c r="GYU10" s="82"/>
      <c r="GYV10" s="82"/>
      <c r="GYW10" s="82"/>
      <c r="GYX10" s="82"/>
      <c r="GYY10" s="82"/>
      <c r="GYZ10" s="82"/>
      <c r="GZA10" s="82"/>
      <c r="GZB10" s="82"/>
      <c r="GZC10" s="82"/>
      <c r="GZD10" s="82"/>
      <c r="GZE10" s="82"/>
      <c r="GZF10" s="82"/>
      <c r="GZG10" s="82"/>
      <c r="GZH10" s="82"/>
      <c r="GZI10" s="82"/>
      <c r="GZJ10" s="82"/>
      <c r="GZK10" s="82"/>
      <c r="GZL10" s="82"/>
      <c r="GZM10" s="82"/>
      <c r="GZN10" s="82"/>
      <c r="GZO10" s="82"/>
      <c r="GZP10" s="82"/>
      <c r="GZQ10" s="82"/>
      <c r="GZR10" s="82"/>
      <c r="GZS10" s="82"/>
      <c r="GZT10" s="82"/>
      <c r="GZU10" s="82"/>
      <c r="GZV10" s="82"/>
      <c r="GZW10" s="82"/>
      <c r="GZX10" s="82"/>
      <c r="GZY10" s="82"/>
      <c r="GZZ10" s="82"/>
      <c r="HAA10" s="82"/>
      <c r="HAB10" s="82"/>
      <c r="HAC10" s="82"/>
      <c r="HAD10" s="82"/>
      <c r="HAE10" s="82"/>
      <c r="HAF10" s="82"/>
      <c r="HAG10" s="82"/>
      <c r="HAH10" s="82"/>
      <c r="HAI10" s="82"/>
      <c r="HAJ10" s="82"/>
      <c r="HAK10" s="82"/>
      <c r="HAL10" s="82"/>
      <c r="HAM10" s="82"/>
      <c r="HAN10" s="82"/>
      <c r="HAO10" s="82"/>
      <c r="HAP10" s="82"/>
      <c r="HAQ10" s="82"/>
      <c r="HAR10" s="82"/>
      <c r="HAS10" s="82"/>
      <c r="HAT10" s="82"/>
      <c r="HAU10" s="82"/>
      <c r="HAV10" s="82"/>
      <c r="HAW10" s="82"/>
      <c r="HAX10" s="82"/>
      <c r="HAY10" s="82"/>
      <c r="HAZ10" s="82"/>
      <c r="HBA10" s="82"/>
      <c r="HBB10" s="82"/>
      <c r="HBC10" s="82"/>
      <c r="HBD10" s="82"/>
      <c r="HBE10" s="82"/>
      <c r="HBF10" s="82"/>
      <c r="HBG10" s="82"/>
      <c r="HBH10" s="82"/>
      <c r="HBI10" s="82"/>
      <c r="HBJ10" s="82"/>
      <c r="HBK10" s="82"/>
      <c r="HBL10" s="82"/>
      <c r="HBM10" s="82"/>
      <c r="HBN10" s="82"/>
      <c r="HBO10" s="82"/>
      <c r="HBP10" s="82"/>
      <c r="HBQ10" s="82"/>
      <c r="HBR10" s="82"/>
      <c r="HBS10" s="82"/>
      <c r="HBT10" s="82"/>
      <c r="HBU10" s="82"/>
      <c r="HBV10" s="82"/>
      <c r="HBW10" s="82"/>
      <c r="HBX10" s="82"/>
      <c r="HBY10" s="82"/>
      <c r="HBZ10" s="82"/>
      <c r="HCA10" s="82"/>
      <c r="HCB10" s="82"/>
      <c r="HCC10" s="82"/>
      <c r="HCD10" s="82"/>
      <c r="HCE10" s="82"/>
      <c r="HCF10" s="82"/>
      <c r="HCG10" s="82"/>
      <c r="HCH10" s="82"/>
      <c r="HCI10" s="82"/>
      <c r="HCJ10" s="82"/>
      <c r="HCK10" s="82"/>
      <c r="HCL10" s="82"/>
      <c r="HCM10" s="82"/>
      <c r="HCN10" s="82"/>
      <c r="HCO10" s="82"/>
      <c r="HCP10" s="82"/>
      <c r="HCQ10" s="82"/>
      <c r="HCR10" s="82"/>
      <c r="HCS10" s="82"/>
      <c r="HCT10" s="82"/>
      <c r="HCU10" s="82"/>
      <c r="HCV10" s="82"/>
      <c r="HCW10" s="82"/>
      <c r="HCX10" s="82"/>
      <c r="HCY10" s="82"/>
      <c r="HCZ10" s="82"/>
      <c r="HDA10" s="82"/>
      <c r="HDB10" s="82"/>
      <c r="HDC10" s="82"/>
      <c r="HDD10" s="82"/>
      <c r="HDE10" s="82"/>
      <c r="HDF10" s="82"/>
      <c r="HDG10" s="82"/>
      <c r="HDH10" s="82"/>
      <c r="HDI10" s="82"/>
      <c r="HDJ10" s="82"/>
      <c r="HDK10" s="82"/>
      <c r="HDL10" s="82"/>
      <c r="HDM10" s="82"/>
      <c r="HDN10" s="82"/>
      <c r="HDO10" s="82"/>
      <c r="HDP10" s="82"/>
      <c r="HDQ10" s="82"/>
      <c r="HDR10" s="82"/>
      <c r="HDS10" s="82"/>
      <c r="HDT10" s="82"/>
      <c r="HDU10" s="82"/>
      <c r="HDV10" s="82"/>
      <c r="HDW10" s="82"/>
      <c r="HDX10" s="82"/>
      <c r="HDY10" s="82"/>
      <c r="HDZ10" s="82"/>
      <c r="HEA10" s="82"/>
      <c r="HEB10" s="82"/>
      <c r="HEC10" s="82"/>
      <c r="HED10" s="82"/>
      <c r="HEE10" s="82"/>
      <c r="HEF10" s="82"/>
      <c r="HEG10" s="82"/>
      <c r="HEH10" s="82"/>
      <c r="HEI10" s="82"/>
      <c r="HEJ10" s="82"/>
      <c r="HEK10" s="82"/>
      <c r="HEL10" s="82"/>
      <c r="HEM10" s="82"/>
      <c r="HEN10" s="82"/>
      <c r="HEO10" s="82"/>
      <c r="HEP10" s="82"/>
      <c r="HEQ10" s="82"/>
      <c r="HER10" s="82"/>
      <c r="HES10" s="82"/>
      <c r="HET10" s="82"/>
      <c r="HEU10" s="82"/>
      <c r="HEV10" s="82"/>
      <c r="HEW10" s="82"/>
      <c r="HEX10" s="82"/>
      <c r="HEY10" s="82"/>
      <c r="HEZ10" s="82"/>
      <c r="HFA10" s="82"/>
      <c r="HFB10" s="82"/>
      <c r="HFC10" s="82"/>
      <c r="HFD10" s="82"/>
      <c r="HFE10" s="82"/>
      <c r="HFF10" s="82"/>
      <c r="HFG10" s="82"/>
      <c r="HFH10" s="82"/>
      <c r="HFI10" s="82"/>
      <c r="HFJ10" s="82"/>
      <c r="HFK10" s="82"/>
      <c r="HFL10" s="82"/>
      <c r="HFM10" s="82"/>
      <c r="HFN10" s="82"/>
      <c r="HFO10" s="82"/>
      <c r="HFP10" s="82"/>
      <c r="HFQ10" s="82"/>
      <c r="HFR10" s="82"/>
      <c r="HFS10" s="82"/>
      <c r="HFT10" s="82"/>
      <c r="HFU10" s="82"/>
      <c r="HFV10" s="82"/>
      <c r="HFW10" s="82"/>
      <c r="HFX10" s="82"/>
      <c r="HFY10" s="82"/>
      <c r="HFZ10" s="82"/>
      <c r="HGA10" s="82"/>
      <c r="HGB10" s="82"/>
      <c r="HGC10" s="82"/>
      <c r="HGD10" s="82"/>
      <c r="HGE10" s="82"/>
      <c r="HGF10" s="82"/>
      <c r="HGG10" s="82"/>
      <c r="HGH10" s="82"/>
      <c r="HGI10" s="82"/>
      <c r="HGJ10" s="82"/>
      <c r="HGK10" s="82"/>
      <c r="HGL10" s="82"/>
      <c r="HGM10" s="82"/>
      <c r="HGN10" s="82"/>
      <c r="HGO10" s="82"/>
      <c r="HGP10" s="82"/>
      <c r="HGQ10" s="82"/>
      <c r="HGR10" s="82"/>
      <c r="HGS10" s="82"/>
      <c r="HGT10" s="82"/>
      <c r="HGU10" s="82"/>
      <c r="HGV10" s="82"/>
      <c r="HGW10" s="82"/>
      <c r="HGX10" s="82"/>
      <c r="HGY10" s="82"/>
      <c r="HGZ10" s="82"/>
      <c r="HHA10" s="82"/>
      <c r="HHB10" s="82"/>
      <c r="HHC10" s="82"/>
      <c r="HHD10" s="82"/>
      <c r="HHE10" s="82"/>
      <c r="HHF10" s="82"/>
      <c r="HHG10" s="82"/>
      <c r="HHH10" s="82"/>
      <c r="HHI10" s="82"/>
      <c r="HHJ10" s="82"/>
      <c r="HHK10" s="82"/>
      <c r="HHL10" s="82"/>
      <c r="HHM10" s="82"/>
      <c r="HHN10" s="82"/>
      <c r="HHO10" s="82"/>
      <c r="HHP10" s="82"/>
      <c r="HHQ10" s="82"/>
      <c r="HHR10" s="82"/>
      <c r="HHS10" s="82"/>
      <c r="HHT10" s="82"/>
      <c r="HHU10" s="82"/>
      <c r="HHV10" s="82"/>
      <c r="HHW10" s="82"/>
      <c r="HHX10" s="82"/>
      <c r="HHY10" s="82"/>
      <c r="HHZ10" s="82"/>
      <c r="HIA10" s="82"/>
      <c r="HIB10" s="82"/>
      <c r="HIC10" s="82"/>
      <c r="HID10" s="82"/>
      <c r="HIE10" s="82"/>
      <c r="HIF10" s="82"/>
      <c r="HIG10" s="82"/>
      <c r="HIH10" s="82"/>
      <c r="HII10" s="82"/>
      <c r="HIJ10" s="82"/>
      <c r="HIK10" s="82"/>
      <c r="HIL10" s="82"/>
      <c r="HIM10" s="82"/>
      <c r="HIN10" s="82"/>
      <c r="HIO10" s="82"/>
      <c r="HIP10" s="82"/>
      <c r="HIQ10" s="82"/>
      <c r="HIR10" s="82"/>
      <c r="HIS10" s="82"/>
      <c r="HIT10" s="82"/>
      <c r="HIU10" s="82"/>
      <c r="HIV10" s="82"/>
      <c r="HIW10" s="82"/>
      <c r="HIX10" s="82"/>
      <c r="HIY10" s="82"/>
      <c r="HIZ10" s="82"/>
      <c r="HJA10" s="82"/>
      <c r="HJB10" s="82"/>
      <c r="HJC10" s="82"/>
      <c r="HJD10" s="82"/>
      <c r="HJE10" s="82"/>
      <c r="HJF10" s="82"/>
      <c r="HJG10" s="82"/>
      <c r="HJH10" s="82"/>
      <c r="HJI10" s="82"/>
      <c r="HJJ10" s="82"/>
      <c r="HJK10" s="82"/>
      <c r="HJL10" s="82"/>
      <c r="HJM10" s="82"/>
      <c r="HJN10" s="82"/>
      <c r="HJO10" s="82"/>
      <c r="HJP10" s="82"/>
      <c r="HJQ10" s="82"/>
      <c r="HJR10" s="82"/>
      <c r="HJS10" s="82"/>
      <c r="HJT10" s="82"/>
      <c r="HJU10" s="82"/>
      <c r="HJV10" s="82"/>
      <c r="HJW10" s="82"/>
      <c r="HJX10" s="82"/>
      <c r="HJY10" s="82"/>
      <c r="HJZ10" s="82"/>
      <c r="HKA10" s="82"/>
      <c r="HKB10" s="82"/>
      <c r="HKC10" s="82"/>
      <c r="HKD10" s="82"/>
      <c r="HKE10" s="82"/>
      <c r="HKF10" s="82"/>
      <c r="HKG10" s="82"/>
      <c r="HKH10" s="82"/>
      <c r="HKI10" s="82"/>
      <c r="HKJ10" s="82"/>
      <c r="HKK10" s="82"/>
      <c r="HKL10" s="82"/>
      <c r="HKM10" s="82"/>
      <c r="HKN10" s="82"/>
      <c r="HKO10" s="82"/>
      <c r="HKP10" s="82"/>
      <c r="HKQ10" s="82"/>
      <c r="HKR10" s="82"/>
      <c r="HKS10" s="82"/>
      <c r="HKT10" s="82"/>
      <c r="HKU10" s="82"/>
      <c r="HKV10" s="82"/>
      <c r="HKW10" s="82"/>
      <c r="HKX10" s="82"/>
      <c r="HKY10" s="82"/>
      <c r="HKZ10" s="82"/>
      <c r="HLA10" s="82"/>
      <c r="HLB10" s="82"/>
      <c r="HLC10" s="82"/>
      <c r="HLD10" s="82"/>
      <c r="HLE10" s="82"/>
      <c r="HLF10" s="82"/>
      <c r="HLG10" s="82"/>
      <c r="HLH10" s="82"/>
      <c r="HLI10" s="82"/>
      <c r="HLJ10" s="82"/>
      <c r="HLK10" s="82"/>
      <c r="HLL10" s="82"/>
      <c r="HLM10" s="82"/>
      <c r="HLN10" s="82"/>
      <c r="HLO10" s="82"/>
      <c r="HLP10" s="82"/>
      <c r="HLQ10" s="82"/>
      <c r="HLR10" s="82"/>
      <c r="HLS10" s="82"/>
      <c r="HLT10" s="82"/>
      <c r="HLU10" s="82"/>
      <c r="HLV10" s="82"/>
      <c r="HLW10" s="82"/>
      <c r="HLX10" s="82"/>
      <c r="HLY10" s="82"/>
      <c r="HLZ10" s="82"/>
      <c r="HMA10" s="82"/>
      <c r="HMB10" s="82"/>
      <c r="HMC10" s="82"/>
      <c r="HMD10" s="82"/>
      <c r="HME10" s="82"/>
      <c r="HMF10" s="82"/>
      <c r="HMG10" s="82"/>
      <c r="HMH10" s="82"/>
      <c r="HMI10" s="82"/>
      <c r="HMJ10" s="82"/>
      <c r="HMK10" s="82"/>
      <c r="HML10" s="82"/>
      <c r="HMM10" s="82"/>
      <c r="HMN10" s="82"/>
      <c r="HMO10" s="82"/>
      <c r="HMP10" s="82"/>
      <c r="HMQ10" s="82"/>
      <c r="HMR10" s="82"/>
      <c r="HMS10" s="82"/>
      <c r="HMT10" s="82"/>
      <c r="HMU10" s="82"/>
      <c r="HMV10" s="82"/>
      <c r="HMW10" s="82"/>
      <c r="HMX10" s="82"/>
      <c r="HMY10" s="82"/>
      <c r="HMZ10" s="82"/>
      <c r="HNA10" s="82"/>
      <c r="HNB10" s="82"/>
      <c r="HNC10" s="82"/>
      <c r="HND10" s="82"/>
      <c r="HNE10" s="82"/>
      <c r="HNF10" s="82"/>
      <c r="HNG10" s="82"/>
      <c r="HNH10" s="82"/>
      <c r="HNI10" s="82"/>
      <c r="HNJ10" s="82"/>
      <c r="HNK10" s="82"/>
      <c r="HNL10" s="82"/>
      <c r="HNM10" s="82"/>
      <c r="HNN10" s="82"/>
      <c r="HNO10" s="82"/>
      <c r="HNP10" s="82"/>
      <c r="HNQ10" s="82"/>
      <c r="HNR10" s="82"/>
      <c r="HNS10" s="82"/>
      <c r="HNT10" s="82"/>
      <c r="HNU10" s="82"/>
      <c r="HNV10" s="82"/>
      <c r="HNW10" s="82"/>
      <c r="HNX10" s="82"/>
      <c r="HNY10" s="82"/>
      <c r="HNZ10" s="82"/>
      <c r="HOA10" s="82"/>
      <c r="HOB10" s="82"/>
      <c r="HOC10" s="82"/>
      <c r="HOD10" s="82"/>
      <c r="HOE10" s="82"/>
      <c r="HOF10" s="82"/>
      <c r="HOG10" s="82"/>
      <c r="HOH10" s="82"/>
      <c r="HOI10" s="82"/>
      <c r="HOJ10" s="82"/>
      <c r="HOK10" s="82"/>
      <c r="HOL10" s="82"/>
      <c r="HOM10" s="82"/>
      <c r="HON10" s="82"/>
      <c r="HOO10" s="82"/>
      <c r="HOP10" s="82"/>
      <c r="HOQ10" s="82"/>
      <c r="HOR10" s="82"/>
      <c r="HOS10" s="82"/>
      <c r="HOT10" s="82"/>
      <c r="HOU10" s="82"/>
      <c r="HOV10" s="82"/>
      <c r="HOW10" s="82"/>
      <c r="HOX10" s="82"/>
      <c r="HOY10" s="82"/>
      <c r="HOZ10" s="82"/>
      <c r="HPA10" s="82"/>
      <c r="HPB10" s="82"/>
      <c r="HPC10" s="82"/>
      <c r="HPD10" s="82"/>
      <c r="HPE10" s="82"/>
      <c r="HPF10" s="82"/>
      <c r="HPG10" s="82"/>
      <c r="HPH10" s="82"/>
      <c r="HPI10" s="82"/>
      <c r="HPJ10" s="82"/>
      <c r="HPK10" s="82"/>
      <c r="HPL10" s="82"/>
      <c r="HPM10" s="82"/>
      <c r="HPN10" s="82"/>
      <c r="HPO10" s="82"/>
      <c r="HPP10" s="82"/>
      <c r="HPQ10" s="82"/>
      <c r="HPR10" s="82"/>
      <c r="HPS10" s="82"/>
      <c r="HPT10" s="82"/>
      <c r="HPU10" s="82"/>
      <c r="HPV10" s="82"/>
      <c r="HPW10" s="82"/>
      <c r="HPX10" s="82"/>
      <c r="HPY10" s="82"/>
      <c r="HPZ10" s="82"/>
      <c r="HQA10" s="82"/>
      <c r="HQB10" s="82"/>
      <c r="HQC10" s="82"/>
      <c r="HQD10" s="82"/>
      <c r="HQE10" s="82"/>
      <c r="HQF10" s="82"/>
      <c r="HQG10" s="82"/>
      <c r="HQH10" s="82"/>
      <c r="HQI10" s="82"/>
      <c r="HQJ10" s="82"/>
      <c r="HQK10" s="82"/>
      <c r="HQL10" s="82"/>
      <c r="HQM10" s="82"/>
      <c r="HQN10" s="82"/>
      <c r="HQO10" s="82"/>
      <c r="HQP10" s="82"/>
      <c r="HQQ10" s="82"/>
      <c r="HQR10" s="82"/>
      <c r="HQS10" s="82"/>
      <c r="HQT10" s="82"/>
      <c r="HQU10" s="82"/>
      <c r="HQV10" s="82"/>
      <c r="HQW10" s="82"/>
      <c r="HQX10" s="82"/>
      <c r="HQY10" s="82"/>
      <c r="HQZ10" s="82"/>
      <c r="HRA10" s="82"/>
      <c r="HRB10" s="82"/>
      <c r="HRC10" s="82"/>
      <c r="HRD10" s="82"/>
      <c r="HRE10" s="82"/>
      <c r="HRF10" s="82"/>
      <c r="HRG10" s="82"/>
      <c r="HRH10" s="82"/>
      <c r="HRI10" s="82"/>
      <c r="HRJ10" s="82"/>
      <c r="HRK10" s="82"/>
      <c r="HRL10" s="82"/>
      <c r="HRM10" s="82"/>
      <c r="HRN10" s="82"/>
      <c r="HRO10" s="82"/>
      <c r="HRP10" s="82"/>
      <c r="HRQ10" s="82"/>
      <c r="HRR10" s="82"/>
      <c r="HRS10" s="82"/>
      <c r="HRT10" s="82"/>
      <c r="HRU10" s="82"/>
      <c r="HRV10" s="82"/>
      <c r="HRW10" s="82"/>
      <c r="HRX10" s="82"/>
      <c r="HRY10" s="82"/>
      <c r="HRZ10" s="82"/>
      <c r="HSA10" s="82"/>
      <c r="HSB10" s="82"/>
      <c r="HSC10" s="82"/>
      <c r="HSD10" s="82"/>
      <c r="HSE10" s="82"/>
      <c r="HSF10" s="82"/>
      <c r="HSG10" s="82"/>
      <c r="HSH10" s="82"/>
      <c r="HSI10" s="82"/>
      <c r="HSJ10" s="82"/>
      <c r="HSK10" s="82"/>
      <c r="HSL10" s="82"/>
      <c r="HSM10" s="82"/>
      <c r="HSN10" s="82"/>
      <c r="HSO10" s="82"/>
      <c r="HSP10" s="82"/>
      <c r="HSQ10" s="82"/>
      <c r="HSR10" s="82"/>
      <c r="HSS10" s="82"/>
      <c r="HST10" s="82"/>
      <c r="HSU10" s="82"/>
      <c r="HSV10" s="82"/>
      <c r="HSW10" s="82"/>
      <c r="HSX10" s="82"/>
      <c r="HSY10" s="82"/>
      <c r="HSZ10" s="82"/>
      <c r="HTA10" s="82"/>
      <c r="HTB10" s="82"/>
      <c r="HTC10" s="82"/>
      <c r="HTD10" s="82"/>
      <c r="HTE10" s="82"/>
      <c r="HTF10" s="82"/>
      <c r="HTG10" s="82"/>
      <c r="HTH10" s="82"/>
      <c r="HTI10" s="82"/>
      <c r="HTJ10" s="82"/>
      <c r="HTK10" s="82"/>
      <c r="HTL10" s="82"/>
      <c r="HTM10" s="82"/>
      <c r="HTN10" s="82"/>
      <c r="HTO10" s="82"/>
      <c r="HTP10" s="82"/>
      <c r="HTQ10" s="82"/>
      <c r="HTR10" s="82"/>
      <c r="HTS10" s="82"/>
      <c r="HTT10" s="82"/>
      <c r="HTU10" s="82"/>
      <c r="HTV10" s="82"/>
      <c r="HTW10" s="82"/>
      <c r="HTX10" s="82"/>
      <c r="HTY10" s="82"/>
      <c r="HTZ10" s="82"/>
      <c r="HUA10" s="82"/>
      <c r="HUB10" s="82"/>
      <c r="HUC10" s="82"/>
      <c r="HUD10" s="82"/>
      <c r="HUE10" s="82"/>
      <c r="HUF10" s="82"/>
      <c r="HUG10" s="82"/>
      <c r="HUH10" s="82"/>
      <c r="HUI10" s="82"/>
      <c r="HUJ10" s="82"/>
      <c r="HUK10" s="82"/>
      <c r="HUL10" s="82"/>
      <c r="HUM10" s="82"/>
      <c r="HUN10" s="82"/>
      <c r="HUO10" s="82"/>
      <c r="HUP10" s="82"/>
      <c r="HUQ10" s="82"/>
      <c r="HUR10" s="82"/>
      <c r="HUS10" s="82"/>
      <c r="HUT10" s="82"/>
      <c r="HUU10" s="82"/>
      <c r="HUV10" s="82"/>
      <c r="HUW10" s="82"/>
      <c r="HUX10" s="82"/>
      <c r="HUY10" s="82"/>
      <c r="HUZ10" s="82"/>
      <c r="HVA10" s="82"/>
      <c r="HVB10" s="82"/>
      <c r="HVC10" s="82"/>
      <c r="HVD10" s="82"/>
      <c r="HVE10" s="82"/>
      <c r="HVF10" s="82"/>
      <c r="HVG10" s="82"/>
      <c r="HVH10" s="82"/>
      <c r="HVI10" s="82"/>
      <c r="HVJ10" s="82"/>
      <c r="HVK10" s="82"/>
      <c r="HVL10" s="82"/>
      <c r="HVM10" s="82"/>
      <c r="HVN10" s="82"/>
      <c r="HVO10" s="82"/>
      <c r="HVP10" s="82"/>
      <c r="HVQ10" s="82"/>
      <c r="HVR10" s="82"/>
      <c r="HVS10" s="82"/>
      <c r="HVT10" s="82"/>
      <c r="HVU10" s="82"/>
      <c r="HVV10" s="82"/>
      <c r="HVW10" s="82"/>
      <c r="HVX10" s="82"/>
      <c r="HVY10" s="82"/>
      <c r="HVZ10" s="82"/>
      <c r="HWA10" s="82"/>
      <c r="HWB10" s="82"/>
      <c r="HWC10" s="82"/>
      <c r="HWD10" s="82"/>
      <c r="HWE10" s="82"/>
      <c r="HWF10" s="82"/>
      <c r="HWG10" s="82"/>
      <c r="HWH10" s="82"/>
      <c r="HWI10" s="82"/>
      <c r="HWJ10" s="82"/>
      <c r="HWK10" s="82"/>
      <c r="HWL10" s="82"/>
      <c r="HWM10" s="82"/>
      <c r="HWN10" s="82"/>
      <c r="HWO10" s="82"/>
      <c r="HWP10" s="82"/>
      <c r="HWQ10" s="82"/>
      <c r="HWR10" s="82"/>
      <c r="HWS10" s="82"/>
      <c r="HWT10" s="82"/>
      <c r="HWU10" s="82"/>
      <c r="HWV10" s="82"/>
      <c r="HWW10" s="82"/>
      <c r="HWX10" s="82"/>
      <c r="HWY10" s="82"/>
      <c r="HWZ10" s="82"/>
      <c r="HXA10" s="82"/>
      <c r="HXB10" s="82"/>
      <c r="HXC10" s="82"/>
      <c r="HXD10" s="82"/>
      <c r="HXE10" s="82"/>
      <c r="HXF10" s="82"/>
      <c r="HXG10" s="82"/>
      <c r="HXH10" s="82"/>
      <c r="HXI10" s="82"/>
      <c r="HXJ10" s="82"/>
      <c r="HXK10" s="82"/>
      <c r="HXL10" s="82"/>
      <c r="HXM10" s="82"/>
      <c r="HXN10" s="82"/>
      <c r="HXO10" s="82"/>
      <c r="HXP10" s="82"/>
      <c r="HXQ10" s="82"/>
      <c r="HXR10" s="82"/>
      <c r="HXS10" s="82"/>
      <c r="HXT10" s="82"/>
      <c r="HXU10" s="82"/>
      <c r="HXV10" s="82"/>
      <c r="HXW10" s="82"/>
      <c r="HXX10" s="82"/>
      <c r="HXY10" s="82"/>
      <c r="HXZ10" s="82"/>
      <c r="HYA10" s="82"/>
      <c r="HYB10" s="82"/>
      <c r="HYC10" s="82"/>
      <c r="HYD10" s="82"/>
      <c r="HYE10" s="82"/>
      <c r="HYF10" s="82"/>
      <c r="HYG10" s="82"/>
      <c r="HYH10" s="82"/>
      <c r="HYI10" s="82"/>
      <c r="HYJ10" s="82"/>
      <c r="HYK10" s="82"/>
      <c r="HYL10" s="82"/>
      <c r="HYM10" s="82"/>
      <c r="HYN10" s="82"/>
      <c r="HYO10" s="82"/>
      <c r="HYP10" s="82"/>
      <c r="HYQ10" s="82"/>
      <c r="HYR10" s="82"/>
      <c r="HYS10" s="82"/>
      <c r="HYT10" s="82"/>
      <c r="HYU10" s="82"/>
      <c r="HYV10" s="82"/>
      <c r="HYW10" s="82"/>
      <c r="HYX10" s="82"/>
      <c r="HYY10" s="82"/>
      <c r="HYZ10" s="82"/>
      <c r="HZA10" s="82"/>
      <c r="HZB10" s="82"/>
      <c r="HZC10" s="82"/>
      <c r="HZD10" s="82"/>
      <c r="HZE10" s="82"/>
      <c r="HZF10" s="82"/>
      <c r="HZG10" s="82"/>
      <c r="HZH10" s="82"/>
      <c r="HZI10" s="82"/>
      <c r="HZJ10" s="82"/>
      <c r="HZK10" s="82"/>
      <c r="HZL10" s="82"/>
      <c r="HZM10" s="82"/>
      <c r="HZN10" s="82"/>
      <c r="HZO10" s="82"/>
      <c r="HZP10" s="82"/>
      <c r="HZQ10" s="82"/>
      <c r="HZR10" s="82"/>
      <c r="HZS10" s="82"/>
      <c r="HZT10" s="82"/>
      <c r="HZU10" s="82"/>
      <c r="HZV10" s="82"/>
      <c r="HZW10" s="82"/>
      <c r="HZX10" s="82"/>
      <c r="HZY10" s="82"/>
      <c r="HZZ10" s="82"/>
      <c r="IAA10" s="82"/>
      <c r="IAB10" s="82"/>
      <c r="IAC10" s="82"/>
      <c r="IAD10" s="82"/>
      <c r="IAE10" s="82"/>
      <c r="IAF10" s="82"/>
      <c r="IAG10" s="82"/>
      <c r="IAH10" s="82"/>
      <c r="IAI10" s="82"/>
      <c r="IAJ10" s="82"/>
      <c r="IAK10" s="82"/>
      <c r="IAL10" s="82"/>
      <c r="IAM10" s="82"/>
      <c r="IAN10" s="82"/>
      <c r="IAO10" s="82"/>
      <c r="IAP10" s="82"/>
      <c r="IAQ10" s="82"/>
      <c r="IAR10" s="82"/>
      <c r="IAS10" s="82"/>
      <c r="IAT10" s="82"/>
      <c r="IAU10" s="82"/>
      <c r="IAV10" s="82"/>
      <c r="IAW10" s="82"/>
      <c r="IAX10" s="82"/>
      <c r="IAY10" s="82"/>
      <c r="IAZ10" s="82"/>
      <c r="IBA10" s="82"/>
      <c r="IBB10" s="82"/>
      <c r="IBC10" s="82"/>
      <c r="IBD10" s="82"/>
      <c r="IBE10" s="82"/>
      <c r="IBF10" s="82"/>
      <c r="IBG10" s="82"/>
      <c r="IBH10" s="82"/>
      <c r="IBI10" s="82"/>
      <c r="IBJ10" s="82"/>
      <c r="IBK10" s="82"/>
      <c r="IBL10" s="82"/>
      <c r="IBM10" s="82"/>
      <c r="IBN10" s="82"/>
      <c r="IBO10" s="82"/>
      <c r="IBP10" s="82"/>
      <c r="IBQ10" s="82"/>
      <c r="IBR10" s="82"/>
      <c r="IBS10" s="82"/>
      <c r="IBT10" s="82"/>
      <c r="IBU10" s="82"/>
      <c r="IBV10" s="82"/>
      <c r="IBW10" s="82"/>
      <c r="IBX10" s="82"/>
      <c r="IBY10" s="82"/>
      <c r="IBZ10" s="82"/>
      <c r="ICA10" s="82"/>
      <c r="ICB10" s="82"/>
      <c r="ICC10" s="82"/>
      <c r="ICD10" s="82"/>
      <c r="ICE10" s="82"/>
      <c r="ICF10" s="82"/>
      <c r="ICG10" s="82"/>
      <c r="ICH10" s="82"/>
      <c r="ICI10" s="82"/>
      <c r="ICJ10" s="82"/>
      <c r="ICK10" s="82"/>
      <c r="ICL10" s="82"/>
      <c r="ICM10" s="82"/>
      <c r="ICN10" s="82"/>
      <c r="ICO10" s="82"/>
      <c r="ICP10" s="82"/>
      <c r="ICQ10" s="82"/>
      <c r="ICR10" s="82"/>
      <c r="ICS10" s="82"/>
      <c r="ICT10" s="82"/>
      <c r="ICU10" s="82"/>
      <c r="ICV10" s="82"/>
      <c r="ICW10" s="82"/>
      <c r="ICX10" s="82"/>
      <c r="ICY10" s="82"/>
      <c r="ICZ10" s="82"/>
      <c r="IDA10" s="82"/>
      <c r="IDB10" s="82"/>
      <c r="IDC10" s="82"/>
      <c r="IDD10" s="82"/>
      <c r="IDE10" s="82"/>
      <c r="IDF10" s="82"/>
      <c r="IDG10" s="82"/>
      <c r="IDH10" s="82"/>
      <c r="IDI10" s="82"/>
      <c r="IDJ10" s="82"/>
      <c r="IDK10" s="82"/>
      <c r="IDL10" s="82"/>
      <c r="IDM10" s="82"/>
      <c r="IDN10" s="82"/>
      <c r="IDO10" s="82"/>
      <c r="IDP10" s="82"/>
      <c r="IDQ10" s="82"/>
      <c r="IDR10" s="82"/>
      <c r="IDS10" s="82"/>
      <c r="IDT10" s="82"/>
      <c r="IDU10" s="82"/>
      <c r="IDV10" s="82"/>
      <c r="IDW10" s="82"/>
      <c r="IDX10" s="82"/>
      <c r="IDY10" s="82"/>
      <c r="IDZ10" s="82"/>
      <c r="IEA10" s="82"/>
      <c r="IEB10" s="82"/>
      <c r="IEC10" s="82"/>
      <c r="IED10" s="82"/>
      <c r="IEE10" s="82"/>
      <c r="IEF10" s="82"/>
      <c r="IEG10" s="82"/>
      <c r="IEH10" s="82"/>
      <c r="IEI10" s="82"/>
      <c r="IEJ10" s="82"/>
      <c r="IEK10" s="82"/>
      <c r="IEL10" s="82"/>
      <c r="IEM10" s="82"/>
      <c r="IEN10" s="82"/>
      <c r="IEO10" s="82"/>
      <c r="IEP10" s="82"/>
      <c r="IEQ10" s="82"/>
      <c r="IER10" s="82"/>
      <c r="IES10" s="82"/>
      <c r="IET10" s="82"/>
      <c r="IEU10" s="82"/>
      <c r="IEV10" s="82"/>
      <c r="IEW10" s="82"/>
      <c r="IEX10" s="82"/>
      <c r="IEY10" s="82"/>
      <c r="IEZ10" s="82"/>
      <c r="IFA10" s="82"/>
      <c r="IFB10" s="82"/>
      <c r="IFC10" s="82"/>
      <c r="IFD10" s="82"/>
      <c r="IFE10" s="82"/>
      <c r="IFF10" s="82"/>
      <c r="IFG10" s="82"/>
      <c r="IFH10" s="82"/>
      <c r="IFI10" s="82"/>
      <c r="IFJ10" s="82"/>
      <c r="IFK10" s="82"/>
      <c r="IFL10" s="82"/>
      <c r="IFM10" s="82"/>
      <c r="IFN10" s="82"/>
      <c r="IFO10" s="82"/>
      <c r="IFP10" s="82"/>
      <c r="IFQ10" s="82"/>
      <c r="IFR10" s="82"/>
      <c r="IFS10" s="82"/>
      <c r="IFT10" s="82"/>
      <c r="IFU10" s="82"/>
      <c r="IFV10" s="82"/>
      <c r="IFW10" s="82"/>
      <c r="IFX10" s="82"/>
      <c r="IFY10" s="82"/>
      <c r="IFZ10" s="82"/>
      <c r="IGA10" s="82"/>
      <c r="IGB10" s="82"/>
      <c r="IGC10" s="82"/>
      <c r="IGD10" s="82"/>
      <c r="IGE10" s="82"/>
      <c r="IGF10" s="82"/>
      <c r="IGG10" s="82"/>
      <c r="IGH10" s="82"/>
      <c r="IGI10" s="82"/>
      <c r="IGJ10" s="82"/>
      <c r="IGK10" s="82"/>
      <c r="IGL10" s="82"/>
      <c r="IGM10" s="82"/>
      <c r="IGN10" s="82"/>
      <c r="IGO10" s="82"/>
      <c r="IGP10" s="82"/>
      <c r="IGQ10" s="82"/>
      <c r="IGR10" s="82"/>
      <c r="IGS10" s="82"/>
      <c r="IGT10" s="82"/>
      <c r="IGU10" s="82"/>
      <c r="IGV10" s="82"/>
      <c r="IGW10" s="82"/>
      <c r="IGX10" s="82"/>
      <c r="IGY10" s="82"/>
      <c r="IGZ10" s="82"/>
      <c r="IHA10" s="82"/>
      <c r="IHB10" s="82"/>
      <c r="IHC10" s="82"/>
      <c r="IHD10" s="82"/>
      <c r="IHE10" s="82"/>
      <c r="IHF10" s="82"/>
      <c r="IHG10" s="82"/>
      <c r="IHH10" s="82"/>
      <c r="IHI10" s="82"/>
      <c r="IHJ10" s="82"/>
      <c r="IHK10" s="82"/>
      <c r="IHL10" s="82"/>
      <c r="IHM10" s="82"/>
      <c r="IHN10" s="82"/>
      <c r="IHO10" s="82"/>
      <c r="IHP10" s="82"/>
      <c r="IHQ10" s="82"/>
      <c r="IHR10" s="82"/>
      <c r="IHS10" s="82"/>
      <c r="IHT10" s="82"/>
      <c r="IHU10" s="82"/>
      <c r="IHV10" s="82"/>
      <c r="IHW10" s="82"/>
      <c r="IHX10" s="82"/>
      <c r="IHY10" s="82"/>
      <c r="IHZ10" s="82"/>
      <c r="IIA10" s="82"/>
      <c r="IIB10" s="82"/>
      <c r="IIC10" s="82"/>
      <c r="IID10" s="82"/>
      <c r="IIE10" s="82"/>
      <c r="IIF10" s="82"/>
      <c r="IIG10" s="82"/>
      <c r="IIH10" s="82"/>
      <c r="III10" s="82"/>
      <c r="IIJ10" s="82"/>
      <c r="IIK10" s="82"/>
      <c r="IIL10" s="82"/>
      <c r="IIM10" s="82"/>
      <c r="IIN10" s="82"/>
      <c r="IIO10" s="82"/>
      <c r="IIP10" s="82"/>
      <c r="IIQ10" s="82"/>
      <c r="IIR10" s="82"/>
      <c r="IIS10" s="82"/>
      <c r="IIT10" s="82"/>
      <c r="IIU10" s="82"/>
      <c r="IIV10" s="82"/>
      <c r="IIW10" s="82"/>
      <c r="IIX10" s="82"/>
      <c r="IIY10" s="82"/>
      <c r="IIZ10" s="82"/>
      <c r="IJA10" s="82"/>
      <c r="IJB10" s="82"/>
      <c r="IJC10" s="82"/>
      <c r="IJD10" s="82"/>
      <c r="IJE10" s="82"/>
      <c r="IJF10" s="82"/>
      <c r="IJG10" s="82"/>
      <c r="IJH10" s="82"/>
      <c r="IJI10" s="82"/>
      <c r="IJJ10" s="82"/>
      <c r="IJK10" s="82"/>
      <c r="IJL10" s="82"/>
      <c r="IJM10" s="82"/>
      <c r="IJN10" s="82"/>
      <c r="IJO10" s="82"/>
      <c r="IJP10" s="82"/>
      <c r="IJQ10" s="82"/>
      <c r="IJR10" s="82"/>
      <c r="IJS10" s="82"/>
      <c r="IJT10" s="82"/>
      <c r="IJU10" s="82"/>
      <c r="IJV10" s="82"/>
      <c r="IJW10" s="82"/>
      <c r="IJX10" s="82"/>
      <c r="IJY10" s="82"/>
      <c r="IJZ10" s="82"/>
      <c r="IKA10" s="82"/>
      <c r="IKB10" s="82"/>
      <c r="IKC10" s="82"/>
      <c r="IKD10" s="82"/>
      <c r="IKE10" s="82"/>
      <c r="IKF10" s="82"/>
      <c r="IKG10" s="82"/>
      <c r="IKH10" s="82"/>
      <c r="IKI10" s="82"/>
      <c r="IKJ10" s="82"/>
      <c r="IKK10" s="82"/>
      <c r="IKL10" s="82"/>
      <c r="IKM10" s="82"/>
      <c r="IKN10" s="82"/>
      <c r="IKO10" s="82"/>
      <c r="IKP10" s="82"/>
      <c r="IKQ10" s="82"/>
      <c r="IKR10" s="82"/>
      <c r="IKS10" s="82"/>
      <c r="IKT10" s="82"/>
      <c r="IKU10" s="82"/>
      <c r="IKV10" s="82"/>
      <c r="IKW10" s="82"/>
      <c r="IKX10" s="82"/>
      <c r="IKY10" s="82"/>
      <c r="IKZ10" s="82"/>
      <c r="ILA10" s="82"/>
      <c r="ILB10" s="82"/>
      <c r="ILC10" s="82"/>
      <c r="ILD10" s="82"/>
      <c r="ILE10" s="82"/>
      <c r="ILF10" s="82"/>
      <c r="ILG10" s="82"/>
      <c r="ILH10" s="82"/>
      <c r="ILI10" s="82"/>
      <c r="ILJ10" s="82"/>
      <c r="ILK10" s="82"/>
      <c r="ILL10" s="82"/>
      <c r="ILM10" s="82"/>
      <c r="ILN10" s="82"/>
      <c r="ILO10" s="82"/>
      <c r="ILP10" s="82"/>
      <c r="ILQ10" s="82"/>
      <c r="ILR10" s="82"/>
      <c r="ILS10" s="82"/>
      <c r="ILT10" s="82"/>
      <c r="ILU10" s="82"/>
      <c r="ILV10" s="82"/>
      <c r="ILW10" s="82"/>
      <c r="ILX10" s="82"/>
      <c r="ILY10" s="82"/>
      <c r="ILZ10" s="82"/>
      <c r="IMA10" s="82"/>
      <c r="IMB10" s="82"/>
      <c r="IMC10" s="82"/>
      <c r="IMD10" s="82"/>
      <c r="IME10" s="82"/>
      <c r="IMF10" s="82"/>
      <c r="IMG10" s="82"/>
      <c r="IMH10" s="82"/>
      <c r="IMI10" s="82"/>
      <c r="IMJ10" s="82"/>
      <c r="IMK10" s="82"/>
      <c r="IML10" s="82"/>
      <c r="IMM10" s="82"/>
      <c r="IMN10" s="82"/>
      <c r="IMO10" s="82"/>
      <c r="IMP10" s="82"/>
      <c r="IMQ10" s="82"/>
      <c r="IMR10" s="82"/>
      <c r="IMS10" s="82"/>
      <c r="IMT10" s="82"/>
      <c r="IMU10" s="82"/>
      <c r="IMV10" s="82"/>
      <c r="IMW10" s="82"/>
      <c r="IMX10" s="82"/>
      <c r="IMY10" s="82"/>
      <c r="IMZ10" s="82"/>
      <c r="INA10" s="82"/>
      <c r="INB10" s="82"/>
      <c r="INC10" s="82"/>
      <c r="IND10" s="82"/>
      <c r="INE10" s="82"/>
      <c r="INF10" s="82"/>
      <c r="ING10" s="82"/>
      <c r="INH10" s="82"/>
      <c r="INI10" s="82"/>
      <c r="INJ10" s="82"/>
      <c r="INK10" s="82"/>
      <c r="INL10" s="82"/>
      <c r="INM10" s="82"/>
      <c r="INN10" s="82"/>
      <c r="INO10" s="82"/>
      <c r="INP10" s="82"/>
      <c r="INQ10" s="82"/>
      <c r="INR10" s="82"/>
      <c r="INS10" s="82"/>
      <c r="INT10" s="82"/>
      <c r="INU10" s="82"/>
      <c r="INV10" s="82"/>
      <c r="INW10" s="82"/>
      <c r="INX10" s="82"/>
      <c r="INY10" s="82"/>
      <c r="INZ10" s="82"/>
      <c r="IOA10" s="82"/>
      <c r="IOB10" s="82"/>
      <c r="IOC10" s="82"/>
      <c r="IOD10" s="82"/>
      <c r="IOE10" s="82"/>
      <c r="IOF10" s="82"/>
      <c r="IOG10" s="82"/>
      <c r="IOH10" s="82"/>
      <c r="IOI10" s="82"/>
      <c r="IOJ10" s="82"/>
      <c r="IOK10" s="82"/>
      <c r="IOL10" s="82"/>
      <c r="IOM10" s="82"/>
      <c r="ION10" s="82"/>
      <c r="IOO10" s="82"/>
      <c r="IOP10" s="82"/>
      <c r="IOQ10" s="82"/>
      <c r="IOR10" s="82"/>
      <c r="IOS10" s="82"/>
      <c r="IOT10" s="82"/>
      <c r="IOU10" s="82"/>
      <c r="IOV10" s="82"/>
      <c r="IOW10" s="82"/>
      <c r="IOX10" s="82"/>
      <c r="IOY10" s="82"/>
      <c r="IOZ10" s="82"/>
      <c r="IPA10" s="82"/>
      <c r="IPB10" s="82"/>
      <c r="IPC10" s="82"/>
      <c r="IPD10" s="82"/>
      <c r="IPE10" s="82"/>
      <c r="IPF10" s="82"/>
      <c r="IPG10" s="82"/>
      <c r="IPH10" s="82"/>
      <c r="IPI10" s="82"/>
      <c r="IPJ10" s="82"/>
      <c r="IPK10" s="82"/>
      <c r="IPL10" s="82"/>
      <c r="IPM10" s="82"/>
      <c r="IPN10" s="82"/>
      <c r="IPO10" s="82"/>
      <c r="IPP10" s="82"/>
      <c r="IPQ10" s="82"/>
      <c r="IPR10" s="82"/>
      <c r="IPS10" s="82"/>
      <c r="IPT10" s="82"/>
      <c r="IPU10" s="82"/>
      <c r="IPV10" s="82"/>
      <c r="IPW10" s="82"/>
      <c r="IPX10" s="82"/>
      <c r="IPY10" s="82"/>
      <c r="IPZ10" s="82"/>
      <c r="IQA10" s="82"/>
      <c r="IQB10" s="82"/>
      <c r="IQC10" s="82"/>
      <c r="IQD10" s="82"/>
      <c r="IQE10" s="82"/>
      <c r="IQF10" s="82"/>
      <c r="IQG10" s="82"/>
      <c r="IQH10" s="82"/>
      <c r="IQI10" s="82"/>
      <c r="IQJ10" s="82"/>
      <c r="IQK10" s="82"/>
      <c r="IQL10" s="82"/>
      <c r="IQM10" s="82"/>
      <c r="IQN10" s="82"/>
      <c r="IQO10" s="82"/>
      <c r="IQP10" s="82"/>
      <c r="IQQ10" s="82"/>
      <c r="IQR10" s="82"/>
      <c r="IQS10" s="82"/>
      <c r="IQT10" s="82"/>
      <c r="IQU10" s="82"/>
      <c r="IQV10" s="82"/>
      <c r="IQW10" s="82"/>
      <c r="IQX10" s="82"/>
      <c r="IQY10" s="82"/>
      <c r="IQZ10" s="82"/>
      <c r="IRA10" s="82"/>
      <c r="IRB10" s="82"/>
      <c r="IRC10" s="82"/>
      <c r="IRD10" s="82"/>
      <c r="IRE10" s="82"/>
      <c r="IRF10" s="82"/>
      <c r="IRG10" s="82"/>
      <c r="IRH10" s="82"/>
      <c r="IRI10" s="82"/>
      <c r="IRJ10" s="82"/>
      <c r="IRK10" s="82"/>
      <c r="IRL10" s="82"/>
      <c r="IRM10" s="82"/>
      <c r="IRN10" s="82"/>
      <c r="IRO10" s="82"/>
      <c r="IRP10" s="82"/>
      <c r="IRQ10" s="82"/>
      <c r="IRR10" s="82"/>
      <c r="IRS10" s="82"/>
      <c r="IRT10" s="82"/>
      <c r="IRU10" s="82"/>
      <c r="IRV10" s="82"/>
      <c r="IRW10" s="82"/>
      <c r="IRX10" s="82"/>
      <c r="IRY10" s="82"/>
      <c r="IRZ10" s="82"/>
      <c r="ISA10" s="82"/>
      <c r="ISB10" s="82"/>
      <c r="ISC10" s="82"/>
      <c r="ISD10" s="82"/>
      <c r="ISE10" s="82"/>
      <c r="ISF10" s="82"/>
      <c r="ISG10" s="82"/>
      <c r="ISH10" s="82"/>
      <c r="ISI10" s="82"/>
      <c r="ISJ10" s="82"/>
      <c r="ISK10" s="82"/>
      <c r="ISL10" s="82"/>
      <c r="ISM10" s="82"/>
      <c r="ISN10" s="82"/>
      <c r="ISO10" s="82"/>
      <c r="ISP10" s="82"/>
      <c r="ISQ10" s="82"/>
      <c r="ISR10" s="82"/>
      <c r="ISS10" s="82"/>
      <c r="IST10" s="82"/>
      <c r="ISU10" s="82"/>
      <c r="ISV10" s="82"/>
      <c r="ISW10" s="82"/>
      <c r="ISX10" s="82"/>
      <c r="ISY10" s="82"/>
      <c r="ISZ10" s="82"/>
      <c r="ITA10" s="82"/>
      <c r="ITB10" s="82"/>
      <c r="ITC10" s="82"/>
      <c r="ITD10" s="82"/>
      <c r="ITE10" s="82"/>
      <c r="ITF10" s="82"/>
      <c r="ITG10" s="82"/>
      <c r="ITH10" s="82"/>
      <c r="ITI10" s="82"/>
      <c r="ITJ10" s="82"/>
      <c r="ITK10" s="82"/>
      <c r="ITL10" s="82"/>
      <c r="ITM10" s="82"/>
      <c r="ITN10" s="82"/>
      <c r="ITO10" s="82"/>
      <c r="ITP10" s="82"/>
      <c r="ITQ10" s="82"/>
      <c r="ITR10" s="82"/>
      <c r="ITS10" s="82"/>
      <c r="ITT10" s="82"/>
      <c r="ITU10" s="82"/>
      <c r="ITV10" s="82"/>
      <c r="ITW10" s="82"/>
      <c r="ITX10" s="82"/>
      <c r="ITY10" s="82"/>
      <c r="ITZ10" s="82"/>
      <c r="IUA10" s="82"/>
      <c r="IUB10" s="82"/>
      <c r="IUC10" s="82"/>
      <c r="IUD10" s="82"/>
      <c r="IUE10" s="82"/>
      <c r="IUF10" s="82"/>
      <c r="IUG10" s="82"/>
      <c r="IUH10" s="82"/>
      <c r="IUI10" s="82"/>
      <c r="IUJ10" s="82"/>
      <c r="IUK10" s="82"/>
      <c r="IUL10" s="82"/>
      <c r="IUM10" s="82"/>
      <c r="IUN10" s="82"/>
      <c r="IUO10" s="82"/>
      <c r="IUP10" s="82"/>
      <c r="IUQ10" s="82"/>
      <c r="IUR10" s="82"/>
      <c r="IUS10" s="82"/>
      <c r="IUT10" s="82"/>
      <c r="IUU10" s="82"/>
      <c r="IUV10" s="82"/>
      <c r="IUW10" s="82"/>
      <c r="IUX10" s="82"/>
      <c r="IUY10" s="82"/>
      <c r="IUZ10" s="82"/>
      <c r="IVA10" s="82"/>
      <c r="IVB10" s="82"/>
      <c r="IVC10" s="82"/>
      <c r="IVD10" s="82"/>
      <c r="IVE10" s="82"/>
      <c r="IVF10" s="82"/>
      <c r="IVG10" s="82"/>
      <c r="IVH10" s="82"/>
      <c r="IVI10" s="82"/>
      <c r="IVJ10" s="82"/>
      <c r="IVK10" s="82"/>
      <c r="IVL10" s="82"/>
      <c r="IVM10" s="82"/>
      <c r="IVN10" s="82"/>
      <c r="IVO10" s="82"/>
      <c r="IVP10" s="82"/>
      <c r="IVQ10" s="82"/>
      <c r="IVR10" s="82"/>
      <c r="IVS10" s="82"/>
      <c r="IVT10" s="82"/>
      <c r="IVU10" s="82"/>
      <c r="IVV10" s="82"/>
      <c r="IVW10" s="82"/>
      <c r="IVX10" s="82"/>
      <c r="IVY10" s="82"/>
      <c r="IVZ10" s="82"/>
      <c r="IWA10" s="82"/>
      <c r="IWB10" s="82"/>
      <c r="IWC10" s="82"/>
      <c r="IWD10" s="82"/>
      <c r="IWE10" s="82"/>
      <c r="IWF10" s="82"/>
      <c r="IWG10" s="82"/>
      <c r="IWH10" s="82"/>
      <c r="IWI10" s="82"/>
      <c r="IWJ10" s="82"/>
      <c r="IWK10" s="82"/>
      <c r="IWL10" s="82"/>
      <c r="IWM10" s="82"/>
      <c r="IWN10" s="82"/>
      <c r="IWO10" s="82"/>
      <c r="IWP10" s="82"/>
      <c r="IWQ10" s="82"/>
      <c r="IWR10" s="82"/>
      <c r="IWS10" s="82"/>
      <c r="IWT10" s="82"/>
      <c r="IWU10" s="82"/>
      <c r="IWV10" s="82"/>
      <c r="IWW10" s="82"/>
      <c r="IWX10" s="82"/>
      <c r="IWY10" s="82"/>
      <c r="IWZ10" s="82"/>
      <c r="IXA10" s="82"/>
      <c r="IXB10" s="82"/>
      <c r="IXC10" s="82"/>
      <c r="IXD10" s="82"/>
      <c r="IXE10" s="82"/>
      <c r="IXF10" s="82"/>
      <c r="IXG10" s="82"/>
      <c r="IXH10" s="82"/>
      <c r="IXI10" s="82"/>
      <c r="IXJ10" s="82"/>
      <c r="IXK10" s="82"/>
      <c r="IXL10" s="82"/>
      <c r="IXM10" s="82"/>
      <c r="IXN10" s="82"/>
      <c r="IXO10" s="82"/>
      <c r="IXP10" s="82"/>
      <c r="IXQ10" s="82"/>
      <c r="IXR10" s="82"/>
      <c r="IXS10" s="82"/>
      <c r="IXT10" s="82"/>
      <c r="IXU10" s="82"/>
      <c r="IXV10" s="82"/>
      <c r="IXW10" s="82"/>
      <c r="IXX10" s="82"/>
      <c r="IXY10" s="82"/>
      <c r="IXZ10" s="82"/>
      <c r="IYA10" s="82"/>
      <c r="IYB10" s="82"/>
      <c r="IYC10" s="82"/>
      <c r="IYD10" s="82"/>
      <c r="IYE10" s="82"/>
      <c r="IYF10" s="82"/>
      <c r="IYG10" s="82"/>
      <c r="IYH10" s="82"/>
      <c r="IYI10" s="82"/>
      <c r="IYJ10" s="82"/>
      <c r="IYK10" s="82"/>
      <c r="IYL10" s="82"/>
      <c r="IYM10" s="82"/>
      <c r="IYN10" s="82"/>
      <c r="IYO10" s="82"/>
      <c r="IYP10" s="82"/>
      <c r="IYQ10" s="82"/>
      <c r="IYR10" s="82"/>
      <c r="IYS10" s="82"/>
      <c r="IYT10" s="82"/>
      <c r="IYU10" s="82"/>
      <c r="IYV10" s="82"/>
      <c r="IYW10" s="82"/>
      <c r="IYX10" s="82"/>
      <c r="IYY10" s="82"/>
      <c r="IYZ10" s="82"/>
      <c r="IZA10" s="82"/>
      <c r="IZB10" s="82"/>
      <c r="IZC10" s="82"/>
      <c r="IZD10" s="82"/>
      <c r="IZE10" s="82"/>
      <c r="IZF10" s="82"/>
      <c r="IZG10" s="82"/>
      <c r="IZH10" s="82"/>
      <c r="IZI10" s="82"/>
      <c r="IZJ10" s="82"/>
      <c r="IZK10" s="82"/>
      <c r="IZL10" s="82"/>
      <c r="IZM10" s="82"/>
      <c r="IZN10" s="82"/>
      <c r="IZO10" s="82"/>
      <c r="IZP10" s="82"/>
      <c r="IZQ10" s="82"/>
      <c r="IZR10" s="82"/>
      <c r="IZS10" s="82"/>
      <c r="IZT10" s="82"/>
      <c r="IZU10" s="82"/>
      <c r="IZV10" s="82"/>
      <c r="IZW10" s="82"/>
      <c r="IZX10" s="82"/>
      <c r="IZY10" s="82"/>
      <c r="IZZ10" s="82"/>
      <c r="JAA10" s="82"/>
      <c r="JAB10" s="82"/>
      <c r="JAC10" s="82"/>
      <c r="JAD10" s="82"/>
      <c r="JAE10" s="82"/>
      <c r="JAF10" s="82"/>
      <c r="JAG10" s="82"/>
      <c r="JAH10" s="82"/>
      <c r="JAI10" s="82"/>
      <c r="JAJ10" s="82"/>
      <c r="JAK10" s="82"/>
      <c r="JAL10" s="82"/>
      <c r="JAM10" s="82"/>
      <c r="JAN10" s="82"/>
      <c r="JAO10" s="82"/>
      <c r="JAP10" s="82"/>
      <c r="JAQ10" s="82"/>
      <c r="JAR10" s="82"/>
      <c r="JAS10" s="82"/>
      <c r="JAT10" s="82"/>
      <c r="JAU10" s="82"/>
      <c r="JAV10" s="82"/>
      <c r="JAW10" s="82"/>
      <c r="JAX10" s="82"/>
      <c r="JAY10" s="82"/>
      <c r="JAZ10" s="82"/>
      <c r="JBA10" s="82"/>
      <c r="JBB10" s="82"/>
      <c r="JBC10" s="82"/>
      <c r="JBD10" s="82"/>
      <c r="JBE10" s="82"/>
      <c r="JBF10" s="82"/>
      <c r="JBG10" s="82"/>
      <c r="JBH10" s="82"/>
      <c r="JBI10" s="82"/>
      <c r="JBJ10" s="82"/>
      <c r="JBK10" s="82"/>
      <c r="JBL10" s="82"/>
      <c r="JBM10" s="82"/>
      <c r="JBN10" s="82"/>
      <c r="JBO10" s="82"/>
      <c r="JBP10" s="82"/>
      <c r="JBQ10" s="82"/>
      <c r="JBR10" s="82"/>
      <c r="JBS10" s="82"/>
      <c r="JBT10" s="82"/>
      <c r="JBU10" s="82"/>
      <c r="JBV10" s="82"/>
      <c r="JBW10" s="82"/>
      <c r="JBX10" s="82"/>
      <c r="JBY10" s="82"/>
      <c r="JBZ10" s="82"/>
      <c r="JCA10" s="82"/>
      <c r="JCB10" s="82"/>
      <c r="JCC10" s="82"/>
      <c r="JCD10" s="82"/>
      <c r="JCE10" s="82"/>
      <c r="JCF10" s="82"/>
      <c r="JCG10" s="82"/>
      <c r="JCH10" s="82"/>
      <c r="JCI10" s="82"/>
      <c r="JCJ10" s="82"/>
      <c r="JCK10" s="82"/>
      <c r="JCL10" s="82"/>
      <c r="JCM10" s="82"/>
      <c r="JCN10" s="82"/>
      <c r="JCO10" s="82"/>
      <c r="JCP10" s="82"/>
      <c r="JCQ10" s="82"/>
      <c r="JCR10" s="82"/>
      <c r="JCS10" s="82"/>
      <c r="JCT10" s="82"/>
      <c r="JCU10" s="82"/>
      <c r="JCV10" s="82"/>
      <c r="JCW10" s="82"/>
      <c r="JCX10" s="82"/>
      <c r="JCY10" s="82"/>
      <c r="JCZ10" s="82"/>
      <c r="JDA10" s="82"/>
      <c r="JDB10" s="82"/>
      <c r="JDC10" s="82"/>
      <c r="JDD10" s="82"/>
      <c r="JDE10" s="82"/>
      <c r="JDF10" s="82"/>
      <c r="JDG10" s="82"/>
      <c r="JDH10" s="82"/>
      <c r="JDI10" s="82"/>
      <c r="JDJ10" s="82"/>
      <c r="JDK10" s="82"/>
      <c r="JDL10" s="82"/>
      <c r="JDM10" s="82"/>
      <c r="JDN10" s="82"/>
      <c r="JDO10" s="82"/>
      <c r="JDP10" s="82"/>
      <c r="JDQ10" s="82"/>
      <c r="JDR10" s="82"/>
      <c r="JDS10" s="82"/>
      <c r="JDT10" s="82"/>
      <c r="JDU10" s="82"/>
      <c r="JDV10" s="82"/>
      <c r="JDW10" s="82"/>
      <c r="JDX10" s="82"/>
      <c r="JDY10" s="82"/>
      <c r="JDZ10" s="82"/>
      <c r="JEA10" s="82"/>
      <c r="JEB10" s="82"/>
      <c r="JEC10" s="82"/>
      <c r="JED10" s="82"/>
      <c r="JEE10" s="82"/>
      <c r="JEF10" s="82"/>
      <c r="JEG10" s="82"/>
      <c r="JEH10" s="82"/>
      <c r="JEI10" s="82"/>
      <c r="JEJ10" s="82"/>
      <c r="JEK10" s="82"/>
      <c r="JEL10" s="82"/>
      <c r="JEM10" s="82"/>
      <c r="JEN10" s="82"/>
      <c r="JEO10" s="82"/>
      <c r="JEP10" s="82"/>
      <c r="JEQ10" s="82"/>
      <c r="JER10" s="82"/>
      <c r="JES10" s="82"/>
      <c r="JET10" s="82"/>
      <c r="JEU10" s="82"/>
      <c r="JEV10" s="82"/>
      <c r="JEW10" s="82"/>
      <c r="JEX10" s="82"/>
      <c r="JEY10" s="82"/>
      <c r="JEZ10" s="82"/>
      <c r="JFA10" s="82"/>
      <c r="JFB10" s="82"/>
      <c r="JFC10" s="82"/>
      <c r="JFD10" s="82"/>
      <c r="JFE10" s="82"/>
      <c r="JFF10" s="82"/>
      <c r="JFG10" s="82"/>
      <c r="JFH10" s="82"/>
      <c r="JFI10" s="82"/>
      <c r="JFJ10" s="82"/>
      <c r="JFK10" s="82"/>
      <c r="JFL10" s="82"/>
      <c r="JFM10" s="82"/>
      <c r="JFN10" s="82"/>
      <c r="JFO10" s="82"/>
      <c r="JFP10" s="82"/>
      <c r="JFQ10" s="82"/>
      <c r="JFR10" s="82"/>
      <c r="JFS10" s="82"/>
      <c r="JFT10" s="82"/>
      <c r="JFU10" s="82"/>
      <c r="JFV10" s="82"/>
      <c r="JFW10" s="82"/>
      <c r="JFX10" s="82"/>
      <c r="JFY10" s="82"/>
      <c r="JFZ10" s="82"/>
      <c r="JGA10" s="82"/>
      <c r="JGB10" s="82"/>
      <c r="JGC10" s="82"/>
      <c r="JGD10" s="82"/>
      <c r="JGE10" s="82"/>
      <c r="JGF10" s="82"/>
      <c r="JGG10" s="82"/>
      <c r="JGH10" s="82"/>
      <c r="JGI10" s="82"/>
      <c r="JGJ10" s="82"/>
      <c r="JGK10" s="82"/>
      <c r="JGL10" s="82"/>
      <c r="JGM10" s="82"/>
      <c r="JGN10" s="82"/>
      <c r="JGO10" s="82"/>
      <c r="JGP10" s="82"/>
      <c r="JGQ10" s="82"/>
      <c r="JGR10" s="82"/>
      <c r="JGS10" s="82"/>
      <c r="JGT10" s="82"/>
      <c r="JGU10" s="82"/>
      <c r="JGV10" s="82"/>
      <c r="JGW10" s="82"/>
      <c r="JGX10" s="82"/>
      <c r="JGY10" s="82"/>
      <c r="JGZ10" s="82"/>
      <c r="JHA10" s="82"/>
      <c r="JHB10" s="82"/>
      <c r="JHC10" s="82"/>
      <c r="JHD10" s="82"/>
      <c r="JHE10" s="82"/>
      <c r="JHF10" s="82"/>
      <c r="JHG10" s="82"/>
      <c r="JHH10" s="82"/>
      <c r="JHI10" s="82"/>
      <c r="JHJ10" s="82"/>
      <c r="JHK10" s="82"/>
      <c r="JHL10" s="82"/>
      <c r="JHM10" s="82"/>
      <c r="JHN10" s="82"/>
      <c r="JHO10" s="82"/>
      <c r="JHP10" s="82"/>
      <c r="JHQ10" s="82"/>
      <c r="JHR10" s="82"/>
      <c r="JHS10" s="82"/>
      <c r="JHT10" s="82"/>
      <c r="JHU10" s="82"/>
      <c r="JHV10" s="82"/>
      <c r="JHW10" s="82"/>
      <c r="JHX10" s="82"/>
      <c r="JHY10" s="82"/>
      <c r="JHZ10" s="82"/>
      <c r="JIA10" s="82"/>
      <c r="JIB10" s="82"/>
      <c r="JIC10" s="82"/>
      <c r="JID10" s="82"/>
      <c r="JIE10" s="82"/>
      <c r="JIF10" s="82"/>
      <c r="JIG10" s="82"/>
      <c r="JIH10" s="82"/>
      <c r="JII10" s="82"/>
      <c r="JIJ10" s="82"/>
      <c r="JIK10" s="82"/>
      <c r="JIL10" s="82"/>
      <c r="JIM10" s="82"/>
      <c r="JIN10" s="82"/>
      <c r="JIO10" s="82"/>
      <c r="JIP10" s="82"/>
      <c r="JIQ10" s="82"/>
      <c r="JIR10" s="82"/>
      <c r="JIS10" s="82"/>
      <c r="JIT10" s="82"/>
      <c r="JIU10" s="82"/>
      <c r="JIV10" s="82"/>
      <c r="JIW10" s="82"/>
      <c r="JIX10" s="82"/>
      <c r="JIY10" s="82"/>
      <c r="JIZ10" s="82"/>
      <c r="JJA10" s="82"/>
      <c r="JJB10" s="82"/>
      <c r="JJC10" s="82"/>
      <c r="JJD10" s="82"/>
      <c r="JJE10" s="82"/>
      <c r="JJF10" s="82"/>
      <c r="JJG10" s="82"/>
      <c r="JJH10" s="82"/>
      <c r="JJI10" s="82"/>
      <c r="JJJ10" s="82"/>
      <c r="JJK10" s="82"/>
      <c r="JJL10" s="82"/>
      <c r="JJM10" s="82"/>
      <c r="JJN10" s="82"/>
      <c r="JJO10" s="82"/>
      <c r="JJP10" s="82"/>
      <c r="JJQ10" s="82"/>
      <c r="JJR10" s="82"/>
      <c r="JJS10" s="82"/>
      <c r="JJT10" s="82"/>
      <c r="JJU10" s="82"/>
      <c r="JJV10" s="82"/>
      <c r="JJW10" s="82"/>
      <c r="JJX10" s="82"/>
      <c r="JJY10" s="82"/>
      <c r="JJZ10" s="82"/>
      <c r="JKA10" s="82"/>
      <c r="JKB10" s="82"/>
      <c r="JKC10" s="82"/>
      <c r="JKD10" s="82"/>
      <c r="JKE10" s="82"/>
      <c r="JKF10" s="82"/>
      <c r="JKG10" s="82"/>
      <c r="JKH10" s="82"/>
      <c r="JKI10" s="82"/>
      <c r="JKJ10" s="82"/>
      <c r="JKK10" s="82"/>
      <c r="JKL10" s="82"/>
      <c r="JKM10" s="82"/>
      <c r="JKN10" s="82"/>
      <c r="JKO10" s="82"/>
      <c r="JKP10" s="82"/>
      <c r="JKQ10" s="82"/>
      <c r="JKR10" s="82"/>
      <c r="JKS10" s="82"/>
      <c r="JKT10" s="82"/>
      <c r="JKU10" s="82"/>
      <c r="JKV10" s="82"/>
      <c r="JKW10" s="82"/>
      <c r="JKX10" s="82"/>
      <c r="JKY10" s="82"/>
      <c r="JKZ10" s="82"/>
      <c r="JLA10" s="82"/>
      <c r="JLB10" s="82"/>
      <c r="JLC10" s="82"/>
      <c r="JLD10" s="82"/>
      <c r="JLE10" s="82"/>
      <c r="JLF10" s="82"/>
      <c r="JLG10" s="82"/>
      <c r="JLH10" s="82"/>
      <c r="JLI10" s="82"/>
      <c r="JLJ10" s="82"/>
      <c r="JLK10" s="82"/>
      <c r="JLL10" s="82"/>
      <c r="JLM10" s="82"/>
      <c r="JLN10" s="82"/>
      <c r="JLO10" s="82"/>
      <c r="JLP10" s="82"/>
      <c r="JLQ10" s="82"/>
      <c r="JLR10" s="82"/>
      <c r="JLS10" s="82"/>
      <c r="JLT10" s="82"/>
      <c r="JLU10" s="82"/>
      <c r="JLV10" s="82"/>
      <c r="JLW10" s="82"/>
      <c r="JLX10" s="82"/>
      <c r="JLY10" s="82"/>
      <c r="JLZ10" s="82"/>
      <c r="JMA10" s="82"/>
      <c r="JMB10" s="82"/>
      <c r="JMC10" s="82"/>
      <c r="JMD10" s="82"/>
      <c r="JME10" s="82"/>
      <c r="JMF10" s="82"/>
      <c r="JMG10" s="82"/>
      <c r="JMH10" s="82"/>
      <c r="JMI10" s="82"/>
      <c r="JMJ10" s="82"/>
      <c r="JMK10" s="82"/>
      <c r="JML10" s="82"/>
      <c r="JMM10" s="82"/>
      <c r="JMN10" s="82"/>
      <c r="JMO10" s="82"/>
      <c r="JMP10" s="82"/>
      <c r="JMQ10" s="82"/>
      <c r="JMR10" s="82"/>
      <c r="JMS10" s="82"/>
      <c r="JMT10" s="82"/>
      <c r="JMU10" s="82"/>
      <c r="JMV10" s="82"/>
      <c r="JMW10" s="82"/>
      <c r="JMX10" s="82"/>
      <c r="JMY10" s="82"/>
      <c r="JMZ10" s="82"/>
      <c r="JNA10" s="82"/>
      <c r="JNB10" s="82"/>
      <c r="JNC10" s="82"/>
      <c r="JND10" s="82"/>
      <c r="JNE10" s="82"/>
      <c r="JNF10" s="82"/>
      <c r="JNG10" s="82"/>
      <c r="JNH10" s="82"/>
      <c r="JNI10" s="82"/>
      <c r="JNJ10" s="82"/>
      <c r="JNK10" s="82"/>
      <c r="JNL10" s="82"/>
      <c r="JNM10" s="82"/>
      <c r="JNN10" s="82"/>
      <c r="JNO10" s="82"/>
      <c r="JNP10" s="82"/>
      <c r="JNQ10" s="82"/>
      <c r="JNR10" s="82"/>
      <c r="JNS10" s="82"/>
      <c r="JNT10" s="82"/>
      <c r="JNU10" s="82"/>
      <c r="JNV10" s="82"/>
      <c r="JNW10" s="82"/>
      <c r="JNX10" s="82"/>
      <c r="JNY10" s="82"/>
      <c r="JNZ10" s="82"/>
      <c r="JOA10" s="82"/>
      <c r="JOB10" s="82"/>
      <c r="JOC10" s="82"/>
      <c r="JOD10" s="82"/>
      <c r="JOE10" s="82"/>
      <c r="JOF10" s="82"/>
      <c r="JOG10" s="82"/>
      <c r="JOH10" s="82"/>
      <c r="JOI10" s="82"/>
      <c r="JOJ10" s="82"/>
      <c r="JOK10" s="82"/>
      <c r="JOL10" s="82"/>
      <c r="JOM10" s="82"/>
      <c r="JON10" s="82"/>
      <c r="JOO10" s="82"/>
      <c r="JOP10" s="82"/>
      <c r="JOQ10" s="82"/>
      <c r="JOR10" s="82"/>
      <c r="JOS10" s="82"/>
      <c r="JOT10" s="82"/>
      <c r="JOU10" s="82"/>
      <c r="JOV10" s="82"/>
      <c r="JOW10" s="82"/>
      <c r="JOX10" s="82"/>
      <c r="JOY10" s="82"/>
      <c r="JOZ10" s="82"/>
      <c r="JPA10" s="82"/>
      <c r="JPB10" s="82"/>
      <c r="JPC10" s="82"/>
      <c r="JPD10" s="82"/>
      <c r="JPE10" s="82"/>
      <c r="JPF10" s="82"/>
      <c r="JPG10" s="82"/>
      <c r="JPH10" s="82"/>
      <c r="JPI10" s="82"/>
      <c r="JPJ10" s="82"/>
      <c r="JPK10" s="82"/>
      <c r="JPL10" s="82"/>
      <c r="JPM10" s="82"/>
      <c r="JPN10" s="82"/>
      <c r="JPO10" s="82"/>
      <c r="JPP10" s="82"/>
      <c r="JPQ10" s="82"/>
      <c r="JPR10" s="82"/>
      <c r="JPS10" s="82"/>
      <c r="JPT10" s="82"/>
      <c r="JPU10" s="82"/>
      <c r="JPV10" s="82"/>
      <c r="JPW10" s="82"/>
      <c r="JPX10" s="82"/>
      <c r="JPY10" s="82"/>
      <c r="JPZ10" s="82"/>
      <c r="JQA10" s="82"/>
      <c r="JQB10" s="82"/>
      <c r="JQC10" s="82"/>
      <c r="JQD10" s="82"/>
      <c r="JQE10" s="82"/>
      <c r="JQF10" s="82"/>
      <c r="JQG10" s="82"/>
      <c r="JQH10" s="82"/>
      <c r="JQI10" s="82"/>
      <c r="JQJ10" s="82"/>
      <c r="JQK10" s="82"/>
      <c r="JQL10" s="82"/>
      <c r="JQM10" s="82"/>
      <c r="JQN10" s="82"/>
      <c r="JQO10" s="82"/>
      <c r="JQP10" s="82"/>
      <c r="JQQ10" s="82"/>
      <c r="JQR10" s="82"/>
      <c r="JQS10" s="82"/>
      <c r="JQT10" s="82"/>
      <c r="JQU10" s="82"/>
      <c r="JQV10" s="82"/>
      <c r="JQW10" s="82"/>
      <c r="JQX10" s="82"/>
      <c r="JQY10" s="82"/>
      <c r="JQZ10" s="82"/>
      <c r="JRA10" s="82"/>
      <c r="JRB10" s="82"/>
      <c r="JRC10" s="82"/>
      <c r="JRD10" s="82"/>
      <c r="JRE10" s="82"/>
      <c r="JRF10" s="82"/>
      <c r="JRG10" s="82"/>
      <c r="JRH10" s="82"/>
      <c r="JRI10" s="82"/>
      <c r="JRJ10" s="82"/>
      <c r="JRK10" s="82"/>
      <c r="JRL10" s="82"/>
      <c r="JRM10" s="82"/>
      <c r="JRN10" s="82"/>
      <c r="JRO10" s="82"/>
      <c r="JRP10" s="82"/>
      <c r="JRQ10" s="82"/>
      <c r="JRR10" s="82"/>
      <c r="JRS10" s="82"/>
      <c r="JRT10" s="82"/>
      <c r="JRU10" s="82"/>
      <c r="JRV10" s="82"/>
      <c r="JRW10" s="82"/>
      <c r="JRX10" s="82"/>
      <c r="JRY10" s="82"/>
      <c r="JRZ10" s="82"/>
      <c r="JSA10" s="82"/>
      <c r="JSB10" s="82"/>
      <c r="JSC10" s="82"/>
      <c r="JSD10" s="82"/>
      <c r="JSE10" s="82"/>
      <c r="JSF10" s="82"/>
      <c r="JSG10" s="82"/>
      <c r="JSH10" s="82"/>
      <c r="JSI10" s="82"/>
      <c r="JSJ10" s="82"/>
      <c r="JSK10" s="82"/>
      <c r="JSL10" s="82"/>
      <c r="JSM10" s="82"/>
      <c r="JSN10" s="82"/>
      <c r="JSO10" s="82"/>
      <c r="JSP10" s="82"/>
      <c r="JSQ10" s="82"/>
      <c r="JSR10" s="82"/>
      <c r="JSS10" s="82"/>
      <c r="JST10" s="82"/>
      <c r="JSU10" s="82"/>
      <c r="JSV10" s="82"/>
      <c r="JSW10" s="82"/>
      <c r="JSX10" s="82"/>
      <c r="JSY10" s="82"/>
      <c r="JSZ10" s="82"/>
      <c r="JTA10" s="82"/>
      <c r="JTB10" s="82"/>
      <c r="JTC10" s="82"/>
      <c r="JTD10" s="82"/>
      <c r="JTE10" s="82"/>
      <c r="JTF10" s="82"/>
      <c r="JTG10" s="82"/>
      <c r="JTH10" s="82"/>
      <c r="JTI10" s="82"/>
      <c r="JTJ10" s="82"/>
      <c r="JTK10" s="82"/>
      <c r="JTL10" s="82"/>
      <c r="JTM10" s="82"/>
      <c r="JTN10" s="82"/>
      <c r="JTO10" s="82"/>
      <c r="JTP10" s="82"/>
      <c r="JTQ10" s="82"/>
      <c r="JTR10" s="82"/>
      <c r="JTS10" s="82"/>
      <c r="JTT10" s="82"/>
      <c r="JTU10" s="82"/>
      <c r="JTV10" s="82"/>
      <c r="JTW10" s="82"/>
      <c r="JTX10" s="82"/>
      <c r="JTY10" s="82"/>
      <c r="JTZ10" s="82"/>
      <c r="JUA10" s="82"/>
      <c r="JUB10" s="82"/>
      <c r="JUC10" s="82"/>
      <c r="JUD10" s="82"/>
      <c r="JUE10" s="82"/>
      <c r="JUF10" s="82"/>
      <c r="JUG10" s="82"/>
      <c r="JUH10" s="82"/>
      <c r="JUI10" s="82"/>
      <c r="JUJ10" s="82"/>
      <c r="JUK10" s="82"/>
      <c r="JUL10" s="82"/>
      <c r="JUM10" s="82"/>
      <c r="JUN10" s="82"/>
      <c r="JUO10" s="82"/>
      <c r="JUP10" s="82"/>
      <c r="JUQ10" s="82"/>
      <c r="JUR10" s="82"/>
      <c r="JUS10" s="82"/>
      <c r="JUT10" s="82"/>
      <c r="JUU10" s="82"/>
      <c r="JUV10" s="82"/>
      <c r="JUW10" s="82"/>
      <c r="JUX10" s="82"/>
      <c r="JUY10" s="82"/>
      <c r="JUZ10" s="82"/>
      <c r="JVA10" s="82"/>
      <c r="JVB10" s="82"/>
      <c r="JVC10" s="82"/>
      <c r="JVD10" s="82"/>
      <c r="JVE10" s="82"/>
      <c r="JVF10" s="82"/>
      <c r="JVG10" s="82"/>
      <c r="JVH10" s="82"/>
      <c r="JVI10" s="82"/>
      <c r="JVJ10" s="82"/>
      <c r="JVK10" s="82"/>
      <c r="JVL10" s="82"/>
      <c r="JVM10" s="82"/>
      <c r="JVN10" s="82"/>
      <c r="JVO10" s="82"/>
      <c r="JVP10" s="82"/>
      <c r="JVQ10" s="82"/>
      <c r="JVR10" s="82"/>
      <c r="JVS10" s="82"/>
      <c r="JVT10" s="82"/>
      <c r="JVU10" s="82"/>
      <c r="JVV10" s="82"/>
      <c r="JVW10" s="82"/>
      <c r="JVX10" s="82"/>
      <c r="JVY10" s="82"/>
      <c r="JVZ10" s="82"/>
      <c r="JWA10" s="82"/>
      <c r="JWB10" s="82"/>
      <c r="JWC10" s="82"/>
      <c r="JWD10" s="82"/>
      <c r="JWE10" s="82"/>
      <c r="JWF10" s="82"/>
      <c r="JWG10" s="82"/>
      <c r="JWH10" s="82"/>
      <c r="JWI10" s="82"/>
      <c r="JWJ10" s="82"/>
      <c r="JWK10" s="82"/>
      <c r="JWL10" s="82"/>
      <c r="JWM10" s="82"/>
      <c r="JWN10" s="82"/>
      <c r="JWO10" s="82"/>
      <c r="JWP10" s="82"/>
      <c r="JWQ10" s="82"/>
      <c r="JWR10" s="82"/>
      <c r="JWS10" s="82"/>
      <c r="JWT10" s="82"/>
      <c r="JWU10" s="82"/>
      <c r="JWV10" s="82"/>
      <c r="JWW10" s="82"/>
      <c r="JWX10" s="82"/>
      <c r="JWY10" s="82"/>
      <c r="JWZ10" s="82"/>
      <c r="JXA10" s="82"/>
      <c r="JXB10" s="82"/>
      <c r="JXC10" s="82"/>
      <c r="JXD10" s="82"/>
      <c r="JXE10" s="82"/>
      <c r="JXF10" s="82"/>
      <c r="JXG10" s="82"/>
      <c r="JXH10" s="82"/>
      <c r="JXI10" s="82"/>
      <c r="JXJ10" s="82"/>
      <c r="JXK10" s="82"/>
      <c r="JXL10" s="82"/>
      <c r="JXM10" s="82"/>
      <c r="JXN10" s="82"/>
      <c r="JXO10" s="82"/>
      <c r="JXP10" s="82"/>
      <c r="JXQ10" s="82"/>
      <c r="JXR10" s="82"/>
      <c r="JXS10" s="82"/>
      <c r="JXT10" s="82"/>
      <c r="JXU10" s="82"/>
      <c r="JXV10" s="82"/>
      <c r="JXW10" s="82"/>
      <c r="JXX10" s="82"/>
      <c r="JXY10" s="82"/>
      <c r="JXZ10" s="82"/>
      <c r="JYA10" s="82"/>
      <c r="JYB10" s="82"/>
      <c r="JYC10" s="82"/>
      <c r="JYD10" s="82"/>
      <c r="JYE10" s="82"/>
      <c r="JYF10" s="82"/>
      <c r="JYG10" s="82"/>
      <c r="JYH10" s="82"/>
      <c r="JYI10" s="82"/>
      <c r="JYJ10" s="82"/>
      <c r="JYK10" s="82"/>
      <c r="JYL10" s="82"/>
      <c r="JYM10" s="82"/>
      <c r="JYN10" s="82"/>
      <c r="JYO10" s="82"/>
      <c r="JYP10" s="82"/>
      <c r="JYQ10" s="82"/>
      <c r="JYR10" s="82"/>
      <c r="JYS10" s="82"/>
      <c r="JYT10" s="82"/>
      <c r="JYU10" s="82"/>
      <c r="JYV10" s="82"/>
      <c r="JYW10" s="82"/>
      <c r="JYX10" s="82"/>
      <c r="JYY10" s="82"/>
      <c r="JYZ10" s="82"/>
      <c r="JZA10" s="82"/>
      <c r="JZB10" s="82"/>
      <c r="JZC10" s="82"/>
      <c r="JZD10" s="82"/>
      <c r="JZE10" s="82"/>
      <c r="JZF10" s="82"/>
      <c r="JZG10" s="82"/>
      <c r="JZH10" s="82"/>
      <c r="JZI10" s="82"/>
      <c r="JZJ10" s="82"/>
      <c r="JZK10" s="82"/>
      <c r="JZL10" s="82"/>
      <c r="JZM10" s="82"/>
      <c r="JZN10" s="82"/>
      <c r="JZO10" s="82"/>
      <c r="JZP10" s="82"/>
      <c r="JZQ10" s="82"/>
      <c r="JZR10" s="82"/>
      <c r="JZS10" s="82"/>
      <c r="JZT10" s="82"/>
      <c r="JZU10" s="82"/>
      <c r="JZV10" s="82"/>
      <c r="JZW10" s="82"/>
      <c r="JZX10" s="82"/>
      <c r="JZY10" s="82"/>
      <c r="JZZ10" s="82"/>
      <c r="KAA10" s="82"/>
      <c r="KAB10" s="82"/>
      <c r="KAC10" s="82"/>
      <c r="KAD10" s="82"/>
      <c r="KAE10" s="82"/>
      <c r="KAF10" s="82"/>
      <c r="KAG10" s="82"/>
      <c r="KAH10" s="82"/>
      <c r="KAI10" s="82"/>
      <c r="KAJ10" s="82"/>
      <c r="KAK10" s="82"/>
      <c r="KAL10" s="82"/>
      <c r="KAM10" s="82"/>
      <c r="KAN10" s="82"/>
      <c r="KAO10" s="82"/>
      <c r="KAP10" s="82"/>
      <c r="KAQ10" s="82"/>
      <c r="KAR10" s="82"/>
      <c r="KAS10" s="82"/>
      <c r="KAT10" s="82"/>
      <c r="KAU10" s="82"/>
      <c r="KAV10" s="82"/>
      <c r="KAW10" s="82"/>
      <c r="KAX10" s="82"/>
      <c r="KAY10" s="82"/>
      <c r="KAZ10" s="82"/>
      <c r="KBA10" s="82"/>
      <c r="KBB10" s="82"/>
      <c r="KBC10" s="82"/>
      <c r="KBD10" s="82"/>
      <c r="KBE10" s="82"/>
      <c r="KBF10" s="82"/>
      <c r="KBG10" s="82"/>
      <c r="KBH10" s="82"/>
      <c r="KBI10" s="82"/>
      <c r="KBJ10" s="82"/>
      <c r="KBK10" s="82"/>
      <c r="KBL10" s="82"/>
      <c r="KBM10" s="82"/>
      <c r="KBN10" s="82"/>
      <c r="KBO10" s="82"/>
      <c r="KBP10" s="82"/>
      <c r="KBQ10" s="82"/>
      <c r="KBR10" s="82"/>
      <c r="KBS10" s="82"/>
      <c r="KBT10" s="82"/>
      <c r="KBU10" s="82"/>
      <c r="KBV10" s="82"/>
      <c r="KBW10" s="82"/>
      <c r="KBX10" s="82"/>
      <c r="KBY10" s="82"/>
      <c r="KBZ10" s="82"/>
      <c r="KCA10" s="82"/>
      <c r="KCB10" s="82"/>
      <c r="KCC10" s="82"/>
      <c r="KCD10" s="82"/>
      <c r="KCE10" s="82"/>
      <c r="KCF10" s="82"/>
      <c r="KCG10" s="82"/>
      <c r="KCH10" s="82"/>
      <c r="KCI10" s="82"/>
      <c r="KCJ10" s="82"/>
      <c r="KCK10" s="82"/>
      <c r="KCL10" s="82"/>
      <c r="KCM10" s="82"/>
      <c r="KCN10" s="82"/>
      <c r="KCO10" s="82"/>
      <c r="KCP10" s="82"/>
      <c r="KCQ10" s="82"/>
      <c r="KCR10" s="82"/>
      <c r="KCS10" s="82"/>
      <c r="KCT10" s="82"/>
      <c r="KCU10" s="82"/>
      <c r="KCV10" s="82"/>
      <c r="KCW10" s="82"/>
      <c r="KCX10" s="82"/>
      <c r="KCY10" s="82"/>
      <c r="KCZ10" s="82"/>
      <c r="KDA10" s="82"/>
      <c r="KDB10" s="82"/>
      <c r="KDC10" s="82"/>
      <c r="KDD10" s="82"/>
      <c r="KDE10" s="82"/>
      <c r="KDF10" s="82"/>
      <c r="KDG10" s="82"/>
      <c r="KDH10" s="82"/>
      <c r="KDI10" s="82"/>
      <c r="KDJ10" s="82"/>
      <c r="KDK10" s="82"/>
      <c r="KDL10" s="82"/>
      <c r="KDM10" s="82"/>
      <c r="KDN10" s="82"/>
      <c r="KDO10" s="82"/>
      <c r="KDP10" s="82"/>
      <c r="KDQ10" s="82"/>
      <c r="KDR10" s="82"/>
      <c r="KDS10" s="82"/>
      <c r="KDT10" s="82"/>
      <c r="KDU10" s="82"/>
      <c r="KDV10" s="82"/>
      <c r="KDW10" s="82"/>
      <c r="KDX10" s="82"/>
      <c r="KDY10" s="82"/>
      <c r="KDZ10" s="82"/>
      <c r="KEA10" s="82"/>
      <c r="KEB10" s="82"/>
      <c r="KEC10" s="82"/>
      <c r="KED10" s="82"/>
      <c r="KEE10" s="82"/>
      <c r="KEF10" s="82"/>
      <c r="KEG10" s="82"/>
      <c r="KEH10" s="82"/>
      <c r="KEI10" s="82"/>
      <c r="KEJ10" s="82"/>
      <c r="KEK10" s="82"/>
      <c r="KEL10" s="82"/>
      <c r="KEM10" s="82"/>
      <c r="KEN10" s="82"/>
      <c r="KEO10" s="82"/>
      <c r="KEP10" s="82"/>
      <c r="KEQ10" s="82"/>
      <c r="KER10" s="82"/>
      <c r="KES10" s="82"/>
      <c r="KET10" s="82"/>
      <c r="KEU10" s="82"/>
      <c r="KEV10" s="82"/>
      <c r="KEW10" s="82"/>
      <c r="KEX10" s="82"/>
      <c r="KEY10" s="82"/>
      <c r="KEZ10" s="82"/>
      <c r="KFA10" s="82"/>
      <c r="KFB10" s="82"/>
      <c r="KFC10" s="82"/>
      <c r="KFD10" s="82"/>
      <c r="KFE10" s="82"/>
      <c r="KFF10" s="82"/>
      <c r="KFG10" s="82"/>
      <c r="KFH10" s="82"/>
      <c r="KFI10" s="82"/>
      <c r="KFJ10" s="82"/>
      <c r="KFK10" s="82"/>
      <c r="KFL10" s="82"/>
      <c r="KFM10" s="82"/>
      <c r="KFN10" s="82"/>
      <c r="KFO10" s="82"/>
      <c r="KFP10" s="82"/>
      <c r="KFQ10" s="82"/>
      <c r="KFR10" s="82"/>
      <c r="KFS10" s="82"/>
      <c r="KFT10" s="82"/>
      <c r="KFU10" s="82"/>
      <c r="KFV10" s="82"/>
      <c r="KFW10" s="82"/>
      <c r="KFX10" s="82"/>
      <c r="KFY10" s="82"/>
      <c r="KFZ10" s="82"/>
      <c r="KGA10" s="82"/>
      <c r="KGB10" s="82"/>
      <c r="KGC10" s="82"/>
      <c r="KGD10" s="82"/>
      <c r="KGE10" s="82"/>
      <c r="KGF10" s="82"/>
      <c r="KGG10" s="82"/>
      <c r="KGH10" s="82"/>
      <c r="KGI10" s="82"/>
      <c r="KGJ10" s="82"/>
      <c r="KGK10" s="82"/>
      <c r="KGL10" s="82"/>
      <c r="KGM10" s="82"/>
      <c r="KGN10" s="82"/>
      <c r="KGO10" s="82"/>
      <c r="KGP10" s="82"/>
      <c r="KGQ10" s="82"/>
      <c r="KGR10" s="82"/>
      <c r="KGS10" s="82"/>
      <c r="KGT10" s="82"/>
      <c r="KGU10" s="82"/>
      <c r="KGV10" s="82"/>
      <c r="KGW10" s="82"/>
      <c r="KGX10" s="82"/>
      <c r="KGY10" s="82"/>
      <c r="KGZ10" s="82"/>
      <c r="KHA10" s="82"/>
      <c r="KHB10" s="82"/>
      <c r="KHC10" s="82"/>
      <c r="KHD10" s="82"/>
      <c r="KHE10" s="82"/>
      <c r="KHF10" s="82"/>
      <c r="KHG10" s="82"/>
      <c r="KHH10" s="82"/>
      <c r="KHI10" s="82"/>
      <c r="KHJ10" s="82"/>
      <c r="KHK10" s="82"/>
      <c r="KHL10" s="82"/>
      <c r="KHM10" s="82"/>
      <c r="KHN10" s="82"/>
      <c r="KHO10" s="82"/>
      <c r="KHP10" s="82"/>
      <c r="KHQ10" s="82"/>
      <c r="KHR10" s="82"/>
      <c r="KHS10" s="82"/>
      <c r="KHT10" s="82"/>
      <c r="KHU10" s="82"/>
      <c r="KHV10" s="82"/>
      <c r="KHW10" s="82"/>
      <c r="KHX10" s="82"/>
      <c r="KHY10" s="82"/>
      <c r="KHZ10" s="82"/>
      <c r="KIA10" s="82"/>
      <c r="KIB10" s="82"/>
      <c r="KIC10" s="82"/>
      <c r="KID10" s="82"/>
      <c r="KIE10" s="82"/>
      <c r="KIF10" s="82"/>
      <c r="KIG10" s="82"/>
      <c r="KIH10" s="82"/>
      <c r="KII10" s="82"/>
      <c r="KIJ10" s="82"/>
      <c r="KIK10" s="82"/>
      <c r="KIL10" s="82"/>
      <c r="KIM10" s="82"/>
      <c r="KIN10" s="82"/>
      <c r="KIO10" s="82"/>
      <c r="KIP10" s="82"/>
      <c r="KIQ10" s="82"/>
      <c r="KIR10" s="82"/>
      <c r="KIS10" s="82"/>
      <c r="KIT10" s="82"/>
      <c r="KIU10" s="82"/>
      <c r="KIV10" s="82"/>
      <c r="KIW10" s="82"/>
      <c r="KIX10" s="82"/>
      <c r="KIY10" s="82"/>
      <c r="KIZ10" s="82"/>
      <c r="KJA10" s="82"/>
      <c r="KJB10" s="82"/>
      <c r="KJC10" s="82"/>
      <c r="KJD10" s="82"/>
      <c r="KJE10" s="82"/>
      <c r="KJF10" s="82"/>
      <c r="KJG10" s="82"/>
      <c r="KJH10" s="82"/>
      <c r="KJI10" s="82"/>
      <c r="KJJ10" s="82"/>
      <c r="KJK10" s="82"/>
      <c r="KJL10" s="82"/>
      <c r="KJM10" s="82"/>
      <c r="KJN10" s="82"/>
      <c r="KJO10" s="82"/>
      <c r="KJP10" s="82"/>
      <c r="KJQ10" s="82"/>
      <c r="KJR10" s="82"/>
      <c r="KJS10" s="82"/>
      <c r="KJT10" s="82"/>
      <c r="KJU10" s="82"/>
      <c r="KJV10" s="82"/>
      <c r="KJW10" s="82"/>
      <c r="KJX10" s="82"/>
      <c r="KJY10" s="82"/>
      <c r="KJZ10" s="82"/>
      <c r="KKA10" s="82"/>
      <c r="KKB10" s="82"/>
      <c r="KKC10" s="82"/>
      <c r="KKD10" s="82"/>
      <c r="KKE10" s="82"/>
      <c r="KKF10" s="82"/>
      <c r="KKG10" s="82"/>
      <c r="KKH10" s="82"/>
      <c r="KKI10" s="82"/>
      <c r="KKJ10" s="82"/>
      <c r="KKK10" s="82"/>
      <c r="KKL10" s="82"/>
      <c r="KKM10" s="82"/>
      <c r="KKN10" s="82"/>
      <c r="KKO10" s="82"/>
      <c r="KKP10" s="82"/>
      <c r="KKQ10" s="82"/>
      <c r="KKR10" s="82"/>
      <c r="KKS10" s="82"/>
      <c r="KKT10" s="82"/>
      <c r="KKU10" s="82"/>
      <c r="KKV10" s="82"/>
      <c r="KKW10" s="82"/>
      <c r="KKX10" s="82"/>
      <c r="KKY10" s="82"/>
      <c r="KKZ10" s="82"/>
      <c r="KLA10" s="82"/>
      <c r="KLB10" s="82"/>
      <c r="KLC10" s="82"/>
      <c r="KLD10" s="82"/>
      <c r="KLE10" s="82"/>
      <c r="KLF10" s="82"/>
      <c r="KLG10" s="82"/>
      <c r="KLH10" s="82"/>
      <c r="KLI10" s="82"/>
      <c r="KLJ10" s="82"/>
      <c r="KLK10" s="82"/>
      <c r="KLL10" s="82"/>
      <c r="KLM10" s="82"/>
      <c r="KLN10" s="82"/>
      <c r="KLO10" s="82"/>
      <c r="KLP10" s="82"/>
      <c r="KLQ10" s="82"/>
      <c r="KLR10" s="82"/>
      <c r="KLS10" s="82"/>
      <c r="KLT10" s="82"/>
      <c r="KLU10" s="82"/>
      <c r="KLV10" s="82"/>
      <c r="KLW10" s="82"/>
      <c r="KLX10" s="82"/>
      <c r="KLY10" s="82"/>
      <c r="KLZ10" s="82"/>
      <c r="KMA10" s="82"/>
      <c r="KMB10" s="82"/>
      <c r="KMC10" s="82"/>
      <c r="KMD10" s="82"/>
      <c r="KME10" s="82"/>
      <c r="KMF10" s="82"/>
      <c r="KMG10" s="82"/>
      <c r="KMH10" s="82"/>
      <c r="KMI10" s="82"/>
      <c r="KMJ10" s="82"/>
      <c r="KMK10" s="82"/>
      <c r="KML10" s="82"/>
      <c r="KMM10" s="82"/>
      <c r="KMN10" s="82"/>
      <c r="KMO10" s="82"/>
      <c r="KMP10" s="82"/>
      <c r="KMQ10" s="82"/>
      <c r="KMR10" s="82"/>
      <c r="KMS10" s="82"/>
      <c r="KMT10" s="82"/>
      <c r="KMU10" s="82"/>
      <c r="KMV10" s="82"/>
      <c r="KMW10" s="82"/>
      <c r="KMX10" s="82"/>
      <c r="KMY10" s="82"/>
      <c r="KMZ10" s="82"/>
      <c r="KNA10" s="82"/>
      <c r="KNB10" s="82"/>
      <c r="KNC10" s="82"/>
      <c r="KND10" s="82"/>
      <c r="KNE10" s="82"/>
      <c r="KNF10" s="82"/>
      <c r="KNG10" s="82"/>
      <c r="KNH10" s="82"/>
      <c r="KNI10" s="82"/>
      <c r="KNJ10" s="82"/>
      <c r="KNK10" s="82"/>
      <c r="KNL10" s="82"/>
      <c r="KNM10" s="82"/>
      <c r="KNN10" s="82"/>
      <c r="KNO10" s="82"/>
      <c r="KNP10" s="82"/>
      <c r="KNQ10" s="82"/>
      <c r="KNR10" s="82"/>
      <c r="KNS10" s="82"/>
      <c r="KNT10" s="82"/>
      <c r="KNU10" s="82"/>
      <c r="KNV10" s="82"/>
      <c r="KNW10" s="82"/>
      <c r="KNX10" s="82"/>
      <c r="KNY10" s="82"/>
      <c r="KNZ10" s="82"/>
      <c r="KOA10" s="82"/>
      <c r="KOB10" s="82"/>
      <c r="KOC10" s="82"/>
      <c r="KOD10" s="82"/>
      <c r="KOE10" s="82"/>
      <c r="KOF10" s="82"/>
      <c r="KOG10" s="82"/>
      <c r="KOH10" s="82"/>
      <c r="KOI10" s="82"/>
      <c r="KOJ10" s="82"/>
      <c r="KOK10" s="82"/>
      <c r="KOL10" s="82"/>
      <c r="KOM10" s="82"/>
      <c r="KON10" s="82"/>
      <c r="KOO10" s="82"/>
      <c r="KOP10" s="82"/>
      <c r="KOQ10" s="82"/>
      <c r="KOR10" s="82"/>
      <c r="KOS10" s="82"/>
      <c r="KOT10" s="82"/>
      <c r="KOU10" s="82"/>
      <c r="KOV10" s="82"/>
      <c r="KOW10" s="82"/>
      <c r="KOX10" s="82"/>
      <c r="KOY10" s="82"/>
      <c r="KOZ10" s="82"/>
      <c r="KPA10" s="82"/>
      <c r="KPB10" s="82"/>
      <c r="KPC10" s="82"/>
      <c r="KPD10" s="82"/>
      <c r="KPE10" s="82"/>
      <c r="KPF10" s="82"/>
      <c r="KPG10" s="82"/>
      <c r="KPH10" s="82"/>
      <c r="KPI10" s="82"/>
      <c r="KPJ10" s="82"/>
      <c r="KPK10" s="82"/>
      <c r="KPL10" s="82"/>
      <c r="KPM10" s="82"/>
      <c r="KPN10" s="82"/>
      <c r="KPO10" s="82"/>
      <c r="KPP10" s="82"/>
      <c r="KPQ10" s="82"/>
      <c r="KPR10" s="82"/>
      <c r="KPS10" s="82"/>
      <c r="KPT10" s="82"/>
      <c r="KPU10" s="82"/>
      <c r="KPV10" s="82"/>
      <c r="KPW10" s="82"/>
      <c r="KPX10" s="82"/>
      <c r="KPY10" s="82"/>
      <c r="KPZ10" s="82"/>
      <c r="KQA10" s="82"/>
      <c r="KQB10" s="82"/>
      <c r="KQC10" s="82"/>
      <c r="KQD10" s="82"/>
      <c r="KQE10" s="82"/>
      <c r="KQF10" s="82"/>
      <c r="KQG10" s="82"/>
      <c r="KQH10" s="82"/>
      <c r="KQI10" s="82"/>
      <c r="KQJ10" s="82"/>
      <c r="KQK10" s="82"/>
      <c r="KQL10" s="82"/>
      <c r="KQM10" s="82"/>
      <c r="KQN10" s="82"/>
      <c r="KQO10" s="82"/>
      <c r="KQP10" s="82"/>
      <c r="KQQ10" s="82"/>
      <c r="KQR10" s="82"/>
      <c r="KQS10" s="82"/>
      <c r="KQT10" s="82"/>
      <c r="KQU10" s="82"/>
      <c r="KQV10" s="82"/>
      <c r="KQW10" s="82"/>
      <c r="KQX10" s="82"/>
      <c r="KQY10" s="82"/>
      <c r="KQZ10" s="82"/>
      <c r="KRA10" s="82"/>
      <c r="KRB10" s="82"/>
      <c r="KRC10" s="82"/>
      <c r="KRD10" s="82"/>
      <c r="KRE10" s="82"/>
      <c r="KRF10" s="82"/>
      <c r="KRG10" s="82"/>
      <c r="KRH10" s="82"/>
      <c r="KRI10" s="82"/>
      <c r="KRJ10" s="82"/>
      <c r="KRK10" s="82"/>
      <c r="KRL10" s="82"/>
      <c r="KRM10" s="82"/>
      <c r="KRN10" s="82"/>
      <c r="KRO10" s="82"/>
      <c r="KRP10" s="82"/>
      <c r="KRQ10" s="82"/>
      <c r="KRR10" s="82"/>
      <c r="KRS10" s="82"/>
      <c r="KRT10" s="82"/>
      <c r="KRU10" s="82"/>
      <c r="KRV10" s="82"/>
      <c r="KRW10" s="82"/>
      <c r="KRX10" s="82"/>
      <c r="KRY10" s="82"/>
      <c r="KRZ10" s="82"/>
      <c r="KSA10" s="82"/>
      <c r="KSB10" s="82"/>
      <c r="KSC10" s="82"/>
      <c r="KSD10" s="82"/>
      <c r="KSE10" s="82"/>
      <c r="KSF10" s="82"/>
      <c r="KSG10" s="82"/>
      <c r="KSH10" s="82"/>
      <c r="KSI10" s="82"/>
      <c r="KSJ10" s="82"/>
      <c r="KSK10" s="82"/>
      <c r="KSL10" s="82"/>
      <c r="KSM10" s="82"/>
      <c r="KSN10" s="82"/>
      <c r="KSO10" s="82"/>
      <c r="KSP10" s="82"/>
      <c r="KSQ10" s="82"/>
      <c r="KSR10" s="82"/>
      <c r="KSS10" s="82"/>
      <c r="KST10" s="82"/>
      <c r="KSU10" s="82"/>
      <c r="KSV10" s="82"/>
      <c r="KSW10" s="82"/>
      <c r="KSX10" s="82"/>
      <c r="KSY10" s="82"/>
      <c r="KSZ10" s="82"/>
      <c r="KTA10" s="82"/>
      <c r="KTB10" s="82"/>
      <c r="KTC10" s="82"/>
      <c r="KTD10" s="82"/>
      <c r="KTE10" s="82"/>
      <c r="KTF10" s="82"/>
      <c r="KTG10" s="82"/>
      <c r="KTH10" s="82"/>
      <c r="KTI10" s="82"/>
      <c r="KTJ10" s="82"/>
      <c r="KTK10" s="82"/>
      <c r="KTL10" s="82"/>
      <c r="KTM10" s="82"/>
      <c r="KTN10" s="82"/>
      <c r="KTO10" s="82"/>
      <c r="KTP10" s="82"/>
      <c r="KTQ10" s="82"/>
      <c r="KTR10" s="82"/>
      <c r="KTS10" s="82"/>
      <c r="KTT10" s="82"/>
      <c r="KTU10" s="82"/>
      <c r="KTV10" s="82"/>
      <c r="KTW10" s="82"/>
      <c r="KTX10" s="82"/>
      <c r="KTY10" s="82"/>
      <c r="KTZ10" s="82"/>
      <c r="KUA10" s="82"/>
      <c r="KUB10" s="82"/>
      <c r="KUC10" s="82"/>
      <c r="KUD10" s="82"/>
      <c r="KUE10" s="82"/>
      <c r="KUF10" s="82"/>
      <c r="KUG10" s="82"/>
      <c r="KUH10" s="82"/>
      <c r="KUI10" s="82"/>
      <c r="KUJ10" s="82"/>
      <c r="KUK10" s="82"/>
      <c r="KUL10" s="82"/>
      <c r="KUM10" s="82"/>
      <c r="KUN10" s="82"/>
      <c r="KUO10" s="82"/>
      <c r="KUP10" s="82"/>
      <c r="KUQ10" s="82"/>
      <c r="KUR10" s="82"/>
      <c r="KUS10" s="82"/>
      <c r="KUT10" s="82"/>
      <c r="KUU10" s="82"/>
      <c r="KUV10" s="82"/>
      <c r="KUW10" s="82"/>
      <c r="KUX10" s="82"/>
      <c r="KUY10" s="82"/>
      <c r="KUZ10" s="82"/>
      <c r="KVA10" s="82"/>
      <c r="KVB10" s="82"/>
      <c r="KVC10" s="82"/>
      <c r="KVD10" s="82"/>
      <c r="KVE10" s="82"/>
      <c r="KVF10" s="82"/>
      <c r="KVG10" s="82"/>
      <c r="KVH10" s="82"/>
      <c r="KVI10" s="82"/>
      <c r="KVJ10" s="82"/>
      <c r="KVK10" s="82"/>
      <c r="KVL10" s="82"/>
      <c r="KVM10" s="82"/>
      <c r="KVN10" s="82"/>
      <c r="KVO10" s="82"/>
      <c r="KVP10" s="82"/>
      <c r="KVQ10" s="82"/>
      <c r="KVR10" s="82"/>
      <c r="KVS10" s="82"/>
      <c r="KVT10" s="82"/>
      <c r="KVU10" s="82"/>
      <c r="KVV10" s="82"/>
      <c r="KVW10" s="82"/>
      <c r="KVX10" s="82"/>
      <c r="KVY10" s="82"/>
      <c r="KVZ10" s="82"/>
      <c r="KWA10" s="82"/>
      <c r="KWB10" s="82"/>
      <c r="KWC10" s="82"/>
      <c r="KWD10" s="82"/>
      <c r="KWE10" s="82"/>
      <c r="KWF10" s="82"/>
      <c r="KWG10" s="82"/>
      <c r="KWH10" s="82"/>
      <c r="KWI10" s="82"/>
      <c r="KWJ10" s="82"/>
      <c r="KWK10" s="82"/>
      <c r="KWL10" s="82"/>
      <c r="KWM10" s="82"/>
      <c r="KWN10" s="82"/>
      <c r="KWO10" s="82"/>
      <c r="KWP10" s="82"/>
      <c r="KWQ10" s="82"/>
      <c r="KWR10" s="82"/>
      <c r="KWS10" s="82"/>
      <c r="KWT10" s="82"/>
      <c r="KWU10" s="82"/>
      <c r="KWV10" s="82"/>
      <c r="KWW10" s="82"/>
      <c r="KWX10" s="82"/>
      <c r="KWY10" s="82"/>
      <c r="KWZ10" s="82"/>
      <c r="KXA10" s="82"/>
      <c r="KXB10" s="82"/>
      <c r="KXC10" s="82"/>
      <c r="KXD10" s="82"/>
      <c r="KXE10" s="82"/>
      <c r="KXF10" s="82"/>
      <c r="KXG10" s="82"/>
      <c r="KXH10" s="82"/>
      <c r="KXI10" s="82"/>
      <c r="KXJ10" s="82"/>
      <c r="KXK10" s="82"/>
      <c r="KXL10" s="82"/>
      <c r="KXM10" s="82"/>
      <c r="KXN10" s="82"/>
      <c r="KXO10" s="82"/>
      <c r="KXP10" s="82"/>
      <c r="KXQ10" s="82"/>
      <c r="KXR10" s="82"/>
      <c r="KXS10" s="82"/>
      <c r="KXT10" s="82"/>
      <c r="KXU10" s="82"/>
      <c r="KXV10" s="82"/>
      <c r="KXW10" s="82"/>
      <c r="KXX10" s="82"/>
      <c r="KXY10" s="82"/>
      <c r="KXZ10" s="82"/>
      <c r="KYA10" s="82"/>
      <c r="KYB10" s="82"/>
      <c r="KYC10" s="82"/>
      <c r="KYD10" s="82"/>
      <c r="KYE10" s="82"/>
      <c r="KYF10" s="82"/>
      <c r="KYG10" s="82"/>
      <c r="KYH10" s="82"/>
      <c r="KYI10" s="82"/>
      <c r="KYJ10" s="82"/>
      <c r="KYK10" s="82"/>
      <c r="KYL10" s="82"/>
      <c r="KYM10" s="82"/>
      <c r="KYN10" s="82"/>
      <c r="KYO10" s="82"/>
      <c r="KYP10" s="82"/>
      <c r="KYQ10" s="82"/>
      <c r="KYR10" s="82"/>
      <c r="KYS10" s="82"/>
      <c r="KYT10" s="82"/>
      <c r="KYU10" s="82"/>
      <c r="KYV10" s="82"/>
      <c r="KYW10" s="82"/>
      <c r="KYX10" s="82"/>
      <c r="KYY10" s="82"/>
      <c r="KYZ10" s="82"/>
      <c r="KZA10" s="82"/>
      <c r="KZB10" s="82"/>
      <c r="KZC10" s="82"/>
      <c r="KZD10" s="82"/>
      <c r="KZE10" s="82"/>
      <c r="KZF10" s="82"/>
      <c r="KZG10" s="82"/>
      <c r="KZH10" s="82"/>
      <c r="KZI10" s="82"/>
      <c r="KZJ10" s="82"/>
      <c r="KZK10" s="82"/>
      <c r="KZL10" s="82"/>
      <c r="KZM10" s="82"/>
      <c r="KZN10" s="82"/>
      <c r="KZO10" s="82"/>
      <c r="KZP10" s="82"/>
      <c r="KZQ10" s="82"/>
      <c r="KZR10" s="82"/>
      <c r="KZS10" s="82"/>
      <c r="KZT10" s="82"/>
      <c r="KZU10" s="82"/>
      <c r="KZV10" s="82"/>
      <c r="KZW10" s="82"/>
      <c r="KZX10" s="82"/>
      <c r="KZY10" s="82"/>
      <c r="KZZ10" s="82"/>
      <c r="LAA10" s="82"/>
      <c r="LAB10" s="82"/>
      <c r="LAC10" s="82"/>
      <c r="LAD10" s="82"/>
      <c r="LAE10" s="82"/>
      <c r="LAF10" s="82"/>
      <c r="LAG10" s="82"/>
      <c r="LAH10" s="82"/>
      <c r="LAI10" s="82"/>
      <c r="LAJ10" s="82"/>
      <c r="LAK10" s="82"/>
      <c r="LAL10" s="82"/>
      <c r="LAM10" s="82"/>
      <c r="LAN10" s="82"/>
      <c r="LAO10" s="82"/>
      <c r="LAP10" s="82"/>
      <c r="LAQ10" s="82"/>
      <c r="LAR10" s="82"/>
      <c r="LAS10" s="82"/>
      <c r="LAT10" s="82"/>
      <c r="LAU10" s="82"/>
      <c r="LAV10" s="82"/>
      <c r="LAW10" s="82"/>
      <c r="LAX10" s="82"/>
      <c r="LAY10" s="82"/>
      <c r="LAZ10" s="82"/>
      <c r="LBA10" s="82"/>
      <c r="LBB10" s="82"/>
      <c r="LBC10" s="82"/>
      <c r="LBD10" s="82"/>
      <c r="LBE10" s="82"/>
      <c r="LBF10" s="82"/>
      <c r="LBG10" s="82"/>
      <c r="LBH10" s="82"/>
      <c r="LBI10" s="82"/>
      <c r="LBJ10" s="82"/>
      <c r="LBK10" s="82"/>
      <c r="LBL10" s="82"/>
      <c r="LBM10" s="82"/>
      <c r="LBN10" s="82"/>
      <c r="LBO10" s="82"/>
      <c r="LBP10" s="82"/>
      <c r="LBQ10" s="82"/>
      <c r="LBR10" s="82"/>
      <c r="LBS10" s="82"/>
      <c r="LBT10" s="82"/>
      <c r="LBU10" s="82"/>
      <c r="LBV10" s="82"/>
      <c r="LBW10" s="82"/>
      <c r="LBX10" s="82"/>
      <c r="LBY10" s="82"/>
      <c r="LBZ10" s="82"/>
      <c r="LCA10" s="82"/>
      <c r="LCB10" s="82"/>
      <c r="LCC10" s="82"/>
      <c r="LCD10" s="82"/>
      <c r="LCE10" s="82"/>
      <c r="LCF10" s="82"/>
      <c r="LCG10" s="82"/>
      <c r="LCH10" s="82"/>
      <c r="LCI10" s="82"/>
      <c r="LCJ10" s="82"/>
      <c r="LCK10" s="82"/>
      <c r="LCL10" s="82"/>
      <c r="LCM10" s="82"/>
      <c r="LCN10" s="82"/>
      <c r="LCO10" s="82"/>
      <c r="LCP10" s="82"/>
      <c r="LCQ10" s="82"/>
      <c r="LCR10" s="82"/>
      <c r="LCS10" s="82"/>
      <c r="LCT10" s="82"/>
      <c r="LCU10" s="82"/>
      <c r="LCV10" s="82"/>
      <c r="LCW10" s="82"/>
      <c r="LCX10" s="82"/>
      <c r="LCY10" s="82"/>
      <c r="LCZ10" s="82"/>
      <c r="LDA10" s="82"/>
      <c r="LDB10" s="82"/>
      <c r="LDC10" s="82"/>
      <c r="LDD10" s="82"/>
      <c r="LDE10" s="82"/>
      <c r="LDF10" s="82"/>
      <c r="LDG10" s="82"/>
      <c r="LDH10" s="82"/>
      <c r="LDI10" s="82"/>
      <c r="LDJ10" s="82"/>
      <c r="LDK10" s="82"/>
      <c r="LDL10" s="82"/>
      <c r="LDM10" s="82"/>
      <c r="LDN10" s="82"/>
      <c r="LDO10" s="82"/>
      <c r="LDP10" s="82"/>
      <c r="LDQ10" s="82"/>
      <c r="LDR10" s="82"/>
      <c r="LDS10" s="82"/>
      <c r="LDT10" s="82"/>
      <c r="LDU10" s="82"/>
      <c r="LDV10" s="82"/>
      <c r="LDW10" s="82"/>
      <c r="LDX10" s="82"/>
      <c r="LDY10" s="82"/>
      <c r="LDZ10" s="82"/>
      <c r="LEA10" s="82"/>
      <c r="LEB10" s="82"/>
      <c r="LEC10" s="82"/>
      <c r="LED10" s="82"/>
      <c r="LEE10" s="82"/>
      <c r="LEF10" s="82"/>
      <c r="LEG10" s="82"/>
      <c r="LEH10" s="82"/>
      <c r="LEI10" s="82"/>
      <c r="LEJ10" s="82"/>
      <c r="LEK10" s="82"/>
      <c r="LEL10" s="82"/>
      <c r="LEM10" s="82"/>
      <c r="LEN10" s="82"/>
      <c r="LEO10" s="82"/>
      <c r="LEP10" s="82"/>
      <c r="LEQ10" s="82"/>
      <c r="LER10" s="82"/>
      <c r="LES10" s="82"/>
      <c r="LET10" s="82"/>
      <c r="LEU10" s="82"/>
      <c r="LEV10" s="82"/>
      <c r="LEW10" s="82"/>
      <c r="LEX10" s="82"/>
      <c r="LEY10" s="82"/>
      <c r="LEZ10" s="82"/>
      <c r="LFA10" s="82"/>
      <c r="LFB10" s="82"/>
      <c r="LFC10" s="82"/>
      <c r="LFD10" s="82"/>
      <c r="LFE10" s="82"/>
      <c r="LFF10" s="82"/>
      <c r="LFG10" s="82"/>
      <c r="LFH10" s="82"/>
      <c r="LFI10" s="82"/>
      <c r="LFJ10" s="82"/>
      <c r="LFK10" s="82"/>
      <c r="LFL10" s="82"/>
      <c r="LFM10" s="82"/>
      <c r="LFN10" s="82"/>
      <c r="LFO10" s="82"/>
      <c r="LFP10" s="82"/>
      <c r="LFQ10" s="82"/>
      <c r="LFR10" s="82"/>
      <c r="LFS10" s="82"/>
      <c r="LFT10" s="82"/>
      <c r="LFU10" s="82"/>
      <c r="LFV10" s="82"/>
      <c r="LFW10" s="82"/>
      <c r="LFX10" s="82"/>
      <c r="LFY10" s="82"/>
      <c r="LFZ10" s="82"/>
      <c r="LGA10" s="82"/>
      <c r="LGB10" s="82"/>
      <c r="LGC10" s="82"/>
      <c r="LGD10" s="82"/>
      <c r="LGE10" s="82"/>
      <c r="LGF10" s="82"/>
      <c r="LGG10" s="82"/>
      <c r="LGH10" s="82"/>
      <c r="LGI10" s="82"/>
      <c r="LGJ10" s="82"/>
      <c r="LGK10" s="82"/>
      <c r="LGL10" s="82"/>
      <c r="LGM10" s="82"/>
      <c r="LGN10" s="82"/>
      <c r="LGO10" s="82"/>
      <c r="LGP10" s="82"/>
      <c r="LGQ10" s="82"/>
      <c r="LGR10" s="82"/>
      <c r="LGS10" s="82"/>
      <c r="LGT10" s="82"/>
      <c r="LGU10" s="82"/>
      <c r="LGV10" s="82"/>
      <c r="LGW10" s="82"/>
      <c r="LGX10" s="82"/>
      <c r="LGY10" s="82"/>
      <c r="LGZ10" s="82"/>
      <c r="LHA10" s="82"/>
      <c r="LHB10" s="82"/>
      <c r="LHC10" s="82"/>
      <c r="LHD10" s="82"/>
      <c r="LHE10" s="82"/>
      <c r="LHF10" s="82"/>
      <c r="LHG10" s="82"/>
      <c r="LHH10" s="82"/>
      <c r="LHI10" s="82"/>
      <c r="LHJ10" s="82"/>
      <c r="LHK10" s="82"/>
      <c r="LHL10" s="82"/>
      <c r="LHM10" s="82"/>
      <c r="LHN10" s="82"/>
      <c r="LHO10" s="82"/>
      <c r="LHP10" s="82"/>
      <c r="LHQ10" s="82"/>
      <c r="LHR10" s="82"/>
      <c r="LHS10" s="82"/>
      <c r="LHT10" s="82"/>
      <c r="LHU10" s="82"/>
      <c r="LHV10" s="82"/>
      <c r="LHW10" s="82"/>
      <c r="LHX10" s="82"/>
      <c r="LHY10" s="82"/>
      <c r="LHZ10" s="82"/>
      <c r="LIA10" s="82"/>
      <c r="LIB10" s="82"/>
      <c r="LIC10" s="82"/>
      <c r="LID10" s="82"/>
      <c r="LIE10" s="82"/>
      <c r="LIF10" s="82"/>
      <c r="LIG10" s="82"/>
      <c r="LIH10" s="82"/>
      <c r="LII10" s="82"/>
      <c r="LIJ10" s="82"/>
      <c r="LIK10" s="82"/>
      <c r="LIL10" s="82"/>
      <c r="LIM10" s="82"/>
      <c r="LIN10" s="82"/>
      <c r="LIO10" s="82"/>
      <c r="LIP10" s="82"/>
      <c r="LIQ10" s="82"/>
      <c r="LIR10" s="82"/>
      <c r="LIS10" s="82"/>
      <c r="LIT10" s="82"/>
      <c r="LIU10" s="82"/>
      <c r="LIV10" s="82"/>
      <c r="LIW10" s="82"/>
      <c r="LIX10" s="82"/>
      <c r="LIY10" s="82"/>
      <c r="LIZ10" s="82"/>
      <c r="LJA10" s="82"/>
      <c r="LJB10" s="82"/>
      <c r="LJC10" s="82"/>
      <c r="LJD10" s="82"/>
      <c r="LJE10" s="82"/>
      <c r="LJF10" s="82"/>
      <c r="LJG10" s="82"/>
      <c r="LJH10" s="82"/>
      <c r="LJI10" s="82"/>
      <c r="LJJ10" s="82"/>
      <c r="LJK10" s="82"/>
      <c r="LJL10" s="82"/>
      <c r="LJM10" s="82"/>
      <c r="LJN10" s="82"/>
      <c r="LJO10" s="82"/>
      <c r="LJP10" s="82"/>
      <c r="LJQ10" s="82"/>
      <c r="LJR10" s="82"/>
      <c r="LJS10" s="82"/>
      <c r="LJT10" s="82"/>
      <c r="LJU10" s="82"/>
      <c r="LJV10" s="82"/>
      <c r="LJW10" s="82"/>
      <c r="LJX10" s="82"/>
      <c r="LJY10" s="82"/>
      <c r="LJZ10" s="82"/>
      <c r="LKA10" s="82"/>
      <c r="LKB10" s="82"/>
      <c r="LKC10" s="82"/>
      <c r="LKD10" s="82"/>
      <c r="LKE10" s="82"/>
      <c r="LKF10" s="82"/>
      <c r="LKG10" s="82"/>
      <c r="LKH10" s="82"/>
      <c r="LKI10" s="82"/>
      <c r="LKJ10" s="82"/>
      <c r="LKK10" s="82"/>
      <c r="LKL10" s="82"/>
      <c r="LKM10" s="82"/>
      <c r="LKN10" s="82"/>
      <c r="LKO10" s="82"/>
      <c r="LKP10" s="82"/>
      <c r="LKQ10" s="82"/>
      <c r="LKR10" s="82"/>
      <c r="LKS10" s="82"/>
      <c r="LKT10" s="82"/>
      <c r="LKU10" s="82"/>
      <c r="LKV10" s="82"/>
      <c r="LKW10" s="82"/>
      <c r="LKX10" s="82"/>
      <c r="LKY10" s="82"/>
      <c r="LKZ10" s="82"/>
      <c r="LLA10" s="82"/>
      <c r="LLB10" s="82"/>
      <c r="LLC10" s="82"/>
      <c r="LLD10" s="82"/>
      <c r="LLE10" s="82"/>
      <c r="LLF10" s="82"/>
      <c r="LLG10" s="82"/>
      <c r="LLH10" s="82"/>
      <c r="LLI10" s="82"/>
      <c r="LLJ10" s="82"/>
      <c r="LLK10" s="82"/>
      <c r="LLL10" s="82"/>
      <c r="LLM10" s="82"/>
      <c r="LLN10" s="82"/>
      <c r="LLO10" s="82"/>
      <c r="LLP10" s="82"/>
      <c r="LLQ10" s="82"/>
      <c r="LLR10" s="82"/>
      <c r="LLS10" s="82"/>
      <c r="LLT10" s="82"/>
      <c r="LLU10" s="82"/>
      <c r="LLV10" s="82"/>
      <c r="LLW10" s="82"/>
      <c r="LLX10" s="82"/>
      <c r="LLY10" s="82"/>
      <c r="LLZ10" s="82"/>
      <c r="LMA10" s="82"/>
      <c r="LMB10" s="82"/>
      <c r="LMC10" s="82"/>
      <c r="LMD10" s="82"/>
      <c r="LME10" s="82"/>
      <c r="LMF10" s="82"/>
      <c r="LMG10" s="82"/>
      <c r="LMH10" s="82"/>
      <c r="LMI10" s="82"/>
      <c r="LMJ10" s="82"/>
      <c r="LMK10" s="82"/>
      <c r="LML10" s="82"/>
      <c r="LMM10" s="82"/>
      <c r="LMN10" s="82"/>
      <c r="LMO10" s="82"/>
      <c r="LMP10" s="82"/>
      <c r="LMQ10" s="82"/>
      <c r="LMR10" s="82"/>
      <c r="LMS10" s="82"/>
      <c r="LMT10" s="82"/>
      <c r="LMU10" s="82"/>
      <c r="LMV10" s="82"/>
      <c r="LMW10" s="82"/>
      <c r="LMX10" s="82"/>
      <c r="LMY10" s="82"/>
      <c r="LMZ10" s="82"/>
      <c r="LNA10" s="82"/>
      <c r="LNB10" s="82"/>
      <c r="LNC10" s="82"/>
      <c r="LND10" s="82"/>
      <c r="LNE10" s="82"/>
      <c r="LNF10" s="82"/>
      <c r="LNG10" s="82"/>
      <c r="LNH10" s="82"/>
      <c r="LNI10" s="82"/>
      <c r="LNJ10" s="82"/>
      <c r="LNK10" s="82"/>
      <c r="LNL10" s="82"/>
      <c r="LNM10" s="82"/>
      <c r="LNN10" s="82"/>
      <c r="LNO10" s="82"/>
      <c r="LNP10" s="82"/>
      <c r="LNQ10" s="82"/>
      <c r="LNR10" s="82"/>
      <c r="LNS10" s="82"/>
      <c r="LNT10" s="82"/>
      <c r="LNU10" s="82"/>
      <c r="LNV10" s="82"/>
      <c r="LNW10" s="82"/>
      <c r="LNX10" s="82"/>
      <c r="LNY10" s="82"/>
      <c r="LNZ10" s="82"/>
      <c r="LOA10" s="82"/>
      <c r="LOB10" s="82"/>
      <c r="LOC10" s="82"/>
      <c r="LOD10" s="82"/>
      <c r="LOE10" s="82"/>
      <c r="LOF10" s="82"/>
      <c r="LOG10" s="82"/>
      <c r="LOH10" s="82"/>
      <c r="LOI10" s="82"/>
      <c r="LOJ10" s="82"/>
      <c r="LOK10" s="82"/>
      <c r="LOL10" s="82"/>
      <c r="LOM10" s="82"/>
      <c r="LON10" s="82"/>
      <c r="LOO10" s="82"/>
      <c r="LOP10" s="82"/>
      <c r="LOQ10" s="82"/>
      <c r="LOR10" s="82"/>
      <c r="LOS10" s="82"/>
      <c r="LOT10" s="82"/>
      <c r="LOU10" s="82"/>
      <c r="LOV10" s="82"/>
      <c r="LOW10" s="82"/>
      <c r="LOX10" s="82"/>
      <c r="LOY10" s="82"/>
      <c r="LOZ10" s="82"/>
      <c r="LPA10" s="82"/>
      <c r="LPB10" s="82"/>
      <c r="LPC10" s="82"/>
      <c r="LPD10" s="82"/>
      <c r="LPE10" s="82"/>
      <c r="LPF10" s="82"/>
      <c r="LPG10" s="82"/>
      <c r="LPH10" s="82"/>
      <c r="LPI10" s="82"/>
      <c r="LPJ10" s="82"/>
      <c r="LPK10" s="82"/>
      <c r="LPL10" s="82"/>
      <c r="LPM10" s="82"/>
      <c r="LPN10" s="82"/>
      <c r="LPO10" s="82"/>
      <c r="LPP10" s="82"/>
      <c r="LPQ10" s="82"/>
      <c r="LPR10" s="82"/>
      <c r="LPS10" s="82"/>
      <c r="LPT10" s="82"/>
      <c r="LPU10" s="82"/>
      <c r="LPV10" s="82"/>
      <c r="LPW10" s="82"/>
      <c r="LPX10" s="82"/>
      <c r="LPY10" s="82"/>
      <c r="LPZ10" s="82"/>
      <c r="LQA10" s="82"/>
      <c r="LQB10" s="82"/>
      <c r="LQC10" s="82"/>
      <c r="LQD10" s="82"/>
      <c r="LQE10" s="82"/>
      <c r="LQF10" s="82"/>
      <c r="LQG10" s="82"/>
      <c r="LQH10" s="82"/>
      <c r="LQI10" s="82"/>
      <c r="LQJ10" s="82"/>
      <c r="LQK10" s="82"/>
      <c r="LQL10" s="82"/>
      <c r="LQM10" s="82"/>
      <c r="LQN10" s="82"/>
      <c r="LQO10" s="82"/>
      <c r="LQP10" s="82"/>
      <c r="LQQ10" s="82"/>
      <c r="LQR10" s="82"/>
      <c r="LQS10" s="82"/>
      <c r="LQT10" s="82"/>
      <c r="LQU10" s="82"/>
      <c r="LQV10" s="82"/>
      <c r="LQW10" s="82"/>
      <c r="LQX10" s="82"/>
      <c r="LQY10" s="82"/>
      <c r="LQZ10" s="82"/>
      <c r="LRA10" s="82"/>
      <c r="LRB10" s="82"/>
      <c r="LRC10" s="82"/>
      <c r="LRD10" s="82"/>
      <c r="LRE10" s="82"/>
      <c r="LRF10" s="82"/>
      <c r="LRG10" s="82"/>
      <c r="LRH10" s="82"/>
      <c r="LRI10" s="82"/>
      <c r="LRJ10" s="82"/>
      <c r="LRK10" s="82"/>
      <c r="LRL10" s="82"/>
      <c r="LRM10" s="82"/>
      <c r="LRN10" s="82"/>
      <c r="LRO10" s="82"/>
      <c r="LRP10" s="82"/>
      <c r="LRQ10" s="82"/>
      <c r="LRR10" s="82"/>
      <c r="LRS10" s="82"/>
      <c r="LRT10" s="82"/>
      <c r="LRU10" s="82"/>
      <c r="LRV10" s="82"/>
      <c r="LRW10" s="82"/>
      <c r="LRX10" s="82"/>
      <c r="LRY10" s="82"/>
      <c r="LRZ10" s="82"/>
      <c r="LSA10" s="82"/>
      <c r="LSB10" s="82"/>
      <c r="LSC10" s="82"/>
      <c r="LSD10" s="82"/>
      <c r="LSE10" s="82"/>
      <c r="LSF10" s="82"/>
      <c r="LSG10" s="82"/>
      <c r="LSH10" s="82"/>
      <c r="LSI10" s="82"/>
      <c r="LSJ10" s="82"/>
      <c r="LSK10" s="82"/>
      <c r="LSL10" s="82"/>
      <c r="LSM10" s="82"/>
      <c r="LSN10" s="82"/>
      <c r="LSO10" s="82"/>
      <c r="LSP10" s="82"/>
      <c r="LSQ10" s="82"/>
      <c r="LSR10" s="82"/>
      <c r="LSS10" s="82"/>
      <c r="LST10" s="82"/>
      <c r="LSU10" s="82"/>
      <c r="LSV10" s="82"/>
      <c r="LSW10" s="82"/>
      <c r="LSX10" s="82"/>
      <c r="LSY10" s="82"/>
      <c r="LSZ10" s="82"/>
      <c r="LTA10" s="82"/>
      <c r="LTB10" s="82"/>
      <c r="LTC10" s="82"/>
      <c r="LTD10" s="82"/>
      <c r="LTE10" s="82"/>
      <c r="LTF10" s="82"/>
      <c r="LTG10" s="82"/>
      <c r="LTH10" s="82"/>
      <c r="LTI10" s="82"/>
      <c r="LTJ10" s="82"/>
      <c r="LTK10" s="82"/>
      <c r="LTL10" s="82"/>
      <c r="LTM10" s="82"/>
      <c r="LTN10" s="82"/>
      <c r="LTO10" s="82"/>
      <c r="LTP10" s="82"/>
      <c r="LTQ10" s="82"/>
      <c r="LTR10" s="82"/>
      <c r="LTS10" s="82"/>
      <c r="LTT10" s="82"/>
      <c r="LTU10" s="82"/>
      <c r="LTV10" s="82"/>
      <c r="LTW10" s="82"/>
      <c r="LTX10" s="82"/>
      <c r="LTY10" s="82"/>
      <c r="LTZ10" s="82"/>
      <c r="LUA10" s="82"/>
      <c r="LUB10" s="82"/>
      <c r="LUC10" s="82"/>
      <c r="LUD10" s="82"/>
      <c r="LUE10" s="82"/>
      <c r="LUF10" s="82"/>
      <c r="LUG10" s="82"/>
      <c r="LUH10" s="82"/>
      <c r="LUI10" s="82"/>
      <c r="LUJ10" s="82"/>
      <c r="LUK10" s="82"/>
      <c r="LUL10" s="82"/>
      <c r="LUM10" s="82"/>
      <c r="LUN10" s="82"/>
      <c r="LUO10" s="82"/>
      <c r="LUP10" s="82"/>
      <c r="LUQ10" s="82"/>
      <c r="LUR10" s="82"/>
      <c r="LUS10" s="82"/>
      <c r="LUT10" s="82"/>
      <c r="LUU10" s="82"/>
      <c r="LUV10" s="82"/>
      <c r="LUW10" s="82"/>
      <c r="LUX10" s="82"/>
      <c r="LUY10" s="82"/>
      <c r="LUZ10" s="82"/>
      <c r="LVA10" s="82"/>
      <c r="LVB10" s="82"/>
      <c r="LVC10" s="82"/>
      <c r="LVD10" s="82"/>
      <c r="LVE10" s="82"/>
      <c r="LVF10" s="82"/>
      <c r="LVG10" s="82"/>
      <c r="LVH10" s="82"/>
      <c r="LVI10" s="82"/>
      <c r="LVJ10" s="82"/>
      <c r="LVK10" s="82"/>
      <c r="LVL10" s="82"/>
      <c r="LVM10" s="82"/>
      <c r="LVN10" s="82"/>
      <c r="LVO10" s="82"/>
      <c r="LVP10" s="82"/>
      <c r="LVQ10" s="82"/>
      <c r="LVR10" s="82"/>
      <c r="LVS10" s="82"/>
      <c r="LVT10" s="82"/>
      <c r="LVU10" s="82"/>
      <c r="LVV10" s="82"/>
      <c r="LVW10" s="82"/>
      <c r="LVX10" s="82"/>
      <c r="LVY10" s="82"/>
      <c r="LVZ10" s="82"/>
      <c r="LWA10" s="82"/>
      <c r="LWB10" s="82"/>
      <c r="LWC10" s="82"/>
      <c r="LWD10" s="82"/>
      <c r="LWE10" s="82"/>
      <c r="LWF10" s="82"/>
      <c r="LWG10" s="82"/>
      <c r="LWH10" s="82"/>
      <c r="LWI10" s="82"/>
      <c r="LWJ10" s="82"/>
      <c r="LWK10" s="82"/>
      <c r="LWL10" s="82"/>
      <c r="LWM10" s="82"/>
      <c r="LWN10" s="82"/>
      <c r="LWO10" s="82"/>
      <c r="LWP10" s="82"/>
      <c r="LWQ10" s="82"/>
      <c r="LWR10" s="82"/>
      <c r="LWS10" s="82"/>
      <c r="LWT10" s="82"/>
      <c r="LWU10" s="82"/>
      <c r="LWV10" s="82"/>
      <c r="LWW10" s="82"/>
      <c r="LWX10" s="82"/>
      <c r="LWY10" s="82"/>
      <c r="LWZ10" s="82"/>
      <c r="LXA10" s="82"/>
      <c r="LXB10" s="82"/>
      <c r="LXC10" s="82"/>
      <c r="LXD10" s="82"/>
      <c r="LXE10" s="82"/>
      <c r="LXF10" s="82"/>
      <c r="LXG10" s="82"/>
      <c r="LXH10" s="82"/>
      <c r="LXI10" s="82"/>
      <c r="LXJ10" s="82"/>
      <c r="LXK10" s="82"/>
      <c r="LXL10" s="82"/>
      <c r="LXM10" s="82"/>
      <c r="LXN10" s="82"/>
      <c r="LXO10" s="82"/>
      <c r="LXP10" s="82"/>
      <c r="LXQ10" s="82"/>
      <c r="LXR10" s="82"/>
      <c r="LXS10" s="82"/>
      <c r="LXT10" s="82"/>
      <c r="LXU10" s="82"/>
      <c r="LXV10" s="82"/>
      <c r="LXW10" s="82"/>
      <c r="LXX10" s="82"/>
      <c r="LXY10" s="82"/>
      <c r="LXZ10" s="82"/>
      <c r="LYA10" s="82"/>
      <c r="LYB10" s="82"/>
      <c r="LYC10" s="82"/>
      <c r="LYD10" s="82"/>
      <c r="LYE10" s="82"/>
      <c r="LYF10" s="82"/>
      <c r="LYG10" s="82"/>
      <c r="LYH10" s="82"/>
      <c r="LYI10" s="82"/>
      <c r="LYJ10" s="82"/>
      <c r="LYK10" s="82"/>
      <c r="LYL10" s="82"/>
      <c r="LYM10" s="82"/>
      <c r="LYN10" s="82"/>
      <c r="LYO10" s="82"/>
      <c r="LYP10" s="82"/>
      <c r="LYQ10" s="82"/>
      <c r="LYR10" s="82"/>
      <c r="LYS10" s="82"/>
      <c r="LYT10" s="82"/>
      <c r="LYU10" s="82"/>
      <c r="LYV10" s="82"/>
      <c r="LYW10" s="82"/>
      <c r="LYX10" s="82"/>
      <c r="LYY10" s="82"/>
      <c r="LYZ10" s="82"/>
      <c r="LZA10" s="82"/>
      <c r="LZB10" s="82"/>
      <c r="LZC10" s="82"/>
      <c r="LZD10" s="82"/>
      <c r="LZE10" s="82"/>
      <c r="LZF10" s="82"/>
      <c r="LZG10" s="82"/>
      <c r="LZH10" s="82"/>
      <c r="LZI10" s="82"/>
      <c r="LZJ10" s="82"/>
      <c r="LZK10" s="82"/>
      <c r="LZL10" s="82"/>
      <c r="LZM10" s="82"/>
      <c r="LZN10" s="82"/>
      <c r="LZO10" s="82"/>
      <c r="LZP10" s="82"/>
      <c r="LZQ10" s="82"/>
      <c r="LZR10" s="82"/>
      <c r="LZS10" s="82"/>
      <c r="LZT10" s="82"/>
      <c r="LZU10" s="82"/>
      <c r="LZV10" s="82"/>
      <c r="LZW10" s="82"/>
      <c r="LZX10" s="82"/>
      <c r="LZY10" s="82"/>
      <c r="LZZ10" s="82"/>
      <c r="MAA10" s="82"/>
      <c r="MAB10" s="82"/>
      <c r="MAC10" s="82"/>
      <c r="MAD10" s="82"/>
      <c r="MAE10" s="82"/>
      <c r="MAF10" s="82"/>
      <c r="MAG10" s="82"/>
      <c r="MAH10" s="82"/>
      <c r="MAI10" s="82"/>
      <c r="MAJ10" s="82"/>
      <c r="MAK10" s="82"/>
      <c r="MAL10" s="82"/>
      <c r="MAM10" s="82"/>
      <c r="MAN10" s="82"/>
      <c r="MAO10" s="82"/>
      <c r="MAP10" s="82"/>
      <c r="MAQ10" s="82"/>
      <c r="MAR10" s="82"/>
      <c r="MAS10" s="82"/>
      <c r="MAT10" s="82"/>
      <c r="MAU10" s="82"/>
      <c r="MAV10" s="82"/>
      <c r="MAW10" s="82"/>
      <c r="MAX10" s="82"/>
      <c r="MAY10" s="82"/>
      <c r="MAZ10" s="82"/>
      <c r="MBA10" s="82"/>
      <c r="MBB10" s="82"/>
      <c r="MBC10" s="82"/>
      <c r="MBD10" s="82"/>
      <c r="MBE10" s="82"/>
      <c r="MBF10" s="82"/>
      <c r="MBG10" s="82"/>
      <c r="MBH10" s="82"/>
      <c r="MBI10" s="82"/>
      <c r="MBJ10" s="82"/>
      <c r="MBK10" s="82"/>
      <c r="MBL10" s="82"/>
      <c r="MBM10" s="82"/>
      <c r="MBN10" s="82"/>
      <c r="MBO10" s="82"/>
      <c r="MBP10" s="82"/>
      <c r="MBQ10" s="82"/>
      <c r="MBR10" s="82"/>
      <c r="MBS10" s="82"/>
      <c r="MBT10" s="82"/>
      <c r="MBU10" s="82"/>
      <c r="MBV10" s="82"/>
      <c r="MBW10" s="82"/>
      <c r="MBX10" s="82"/>
      <c r="MBY10" s="82"/>
      <c r="MBZ10" s="82"/>
      <c r="MCA10" s="82"/>
      <c r="MCB10" s="82"/>
      <c r="MCC10" s="82"/>
      <c r="MCD10" s="82"/>
      <c r="MCE10" s="82"/>
      <c r="MCF10" s="82"/>
      <c r="MCG10" s="82"/>
      <c r="MCH10" s="82"/>
      <c r="MCI10" s="82"/>
      <c r="MCJ10" s="82"/>
      <c r="MCK10" s="82"/>
      <c r="MCL10" s="82"/>
      <c r="MCM10" s="82"/>
      <c r="MCN10" s="82"/>
      <c r="MCO10" s="82"/>
      <c r="MCP10" s="82"/>
      <c r="MCQ10" s="82"/>
      <c r="MCR10" s="82"/>
      <c r="MCS10" s="82"/>
      <c r="MCT10" s="82"/>
      <c r="MCU10" s="82"/>
      <c r="MCV10" s="82"/>
      <c r="MCW10" s="82"/>
      <c r="MCX10" s="82"/>
      <c r="MCY10" s="82"/>
      <c r="MCZ10" s="82"/>
      <c r="MDA10" s="82"/>
      <c r="MDB10" s="82"/>
      <c r="MDC10" s="82"/>
      <c r="MDD10" s="82"/>
      <c r="MDE10" s="82"/>
      <c r="MDF10" s="82"/>
      <c r="MDG10" s="82"/>
      <c r="MDH10" s="82"/>
      <c r="MDI10" s="82"/>
      <c r="MDJ10" s="82"/>
      <c r="MDK10" s="82"/>
      <c r="MDL10" s="82"/>
      <c r="MDM10" s="82"/>
      <c r="MDN10" s="82"/>
      <c r="MDO10" s="82"/>
      <c r="MDP10" s="82"/>
      <c r="MDQ10" s="82"/>
      <c r="MDR10" s="82"/>
      <c r="MDS10" s="82"/>
      <c r="MDT10" s="82"/>
      <c r="MDU10" s="82"/>
      <c r="MDV10" s="82"/>
      <c r="MDW10" s="82"/>
      <c r="MDX10" s="82"/>
      <c r="MDY10" s="82"/>
      <c r="MDZ10" s="82"/>
      <c r="MEA10" s="82"/>
      <c r="MEB10" s="82"/>
      <c r="MEC10" s="82"/>
      <c r="MED10" s="82"/>
      <c r="MEE10" s="82"/>
      <c r="MEF10" s="82"/>
      <c r="MEG10" s="82"/>
      <c r="MEH10" s="82"/>
      <c r="MEI10" s="82"/>
      <c r="MEJ10" s="82"/>
      <c r="MEK10" s="82"/>
      <c r="MEL10" s="82"/>
      <c r="MEM10" s="82"/>
      <c r="MEN10" s="82"/>
      <c r="MEO10" s="82"/>
      <c r="MEP10" s="82"/>
      <c r="MEQ10" s="82"/>
      <c r="MER10" s="82"/>
      <c r="MES10" s="82"/>
      <c r="MET10" s="82"/>
      <c r="MEU10" s="82"/>
      <c r="MEV10" s="82"/>
      <c r="MEW10" s="82"/>
      <c r="MEX10" s="82"/>
      <c r="MEY10" s="82"/>
      <c r="MEZ10" s="82"/>
      <c r="MFA10" s="82"/>
      <c r="MFB10" s="82"/>
      <c r="MFC10" s="82"/>
      <c r="MFD10" s="82"/>
      <c r="MFE10" s="82"/>
      <c r="MFF10" s="82"/>
      <c r="MFG10" s="82"/>
      <c r="MFH10" s="82"/>
      <c r="MFI10" s="82"/>
      <c r="MFJ10" s="82"/>
      <c r="MFK10" s="82"/>
      <c r="MFL10" s="82"/>
      <c r="MFM10" s="82"/>
      <c r="MFN10" s="82"/>
      <c r="MFO10" s="82"/>
      <c r="MFP10" s="82"/>
      <c r="MFQ10" s="82"/>
      <c r="MFR10" s="82"/>
      <c r="MFS10" s="82"/>
      <c r="MFT10" s="82"/>
      <c r="MFU10" s="82"/>
      <c r="MFV10" s="82"/>
      <c r="MFW10" s="82"/>
      <c r="MFX10" s="82"/>
      <c r="MFY10" s="82"/>
      <c r="MFZ10" s="82"/>
      <c r="MGA10" s="82"/>
      <c r="MGB10" s="82"/>
      <c r="MGC10" s="82"/>
      <c r="MGD10" s="82"/>
      <c r="MGE10" s="82"/>
      <c r="MGF10" s="82"/>
      <c r="MGG10" s="82"/>
      <c r="MGH10" s="82"/>
      <c r="MGI10" s="82"/>
      <c r="MGJ10" s="82"/>
      <c r="MGK10" s="82"/>
      <c r="MGL10" s="82"/>
      <c r="MGM10" s="82"/>
      <c r="MGN10" s="82"/>
      <c r="MGO10" s="82"/>
      <c r="MGP10" s="82"/>
      <c r="MGQ10" s="82"/>
      <c r="MGR10" s="82"/>
      <c r="MGS10" s="82"/>
      <c r="MGT10" s="82"/>
      <c r="MGU10" s="82"/>
      <c r="MGV10" s="82"/>
      <c r="MGW10" s="82"/>
      <c r="MGX10" s="82"/>
      <c r="MGY10" s="82"/>
      <c r="MGZ10" s="82"/>
      <c r="MHA10" s="82"/>
      <c r="MHB10" s="82"/>
      <c r="MHC10" s="82"/>
      <c r="MHD10" s="82"/>
      <c r="MHE10" s="82"/>
      <c r="MHF10" s="82"/>
      <c r="MHG10" s="82"/>
      <c r="MHH10" s="82"/>
      <c r="MHI10" s="82"/>
      <c r="MHJ10" s="82"/>
      <c r="MHK10" s="82"/>
      <c r="MHL10" s="82"/>
      <c r="MHM10" s="82"/>
      <c r="MHN10" s="82"/>
      <c r="MHO10" s="82"/>
      <c r="MHP10" s="82"/>
      <c r="MHQ10" s="82"/>
      <c r="MHR10" s="82"/>
      <c r="MHS10" s="82"/>
      <c r="MHT10" s="82"/>
      <c r="MHU10" s="82"/>
      <c r="MHV10" s="82"/>
      <c r="MHW10" s="82"/>
      <c r="MHX10" s="82"/>
      <c r="MHY10" s="82"/>
      <c r="MHZ10" s="82"/>
      <c r="MIA10" s="82"/>
      <c r="MIB10" s="82"/>
      <c r="MIC10" s="82"/>
      <c r="MID10" s="82"/>
      <c r="MIE10" s="82"/>
      <c r="MIF10" s="82"/>
      <c r="MIG10" s="82"/>
      <c r="MIH10" s="82"/>
      <c r="MII10" s="82"/>
      <c r="MIJ10" s="82"/>
      <c r="MIK10" s="82"/>
      <c r="MIL10" s="82"/>
      <c r="MIM10" s="82"/>
      <c r="MIN10" s="82"/>
      <c r="MIO10" s="82"/>
      <c r="MIP10" s="82"/>
      <c r="MIQ10" s="82"/>
      <c r="MIR10" s="82"/>
      <c r="MIS10" s="82"/>
      <c r="MIT10" s="82"/>
      <c r="MIU10" s="82"/>
      <c r="MIV10" s="82"/>
      <c r="MIW10" s="82"/>
      <c r="MIX10" s="82"/>
      <c r="MIY10" s="82"/>
      <c r="MIZ10" s="82"/>
      <c r="MJA10" s="82"/>
      <c r="MJB10" s="82"/>
      <c r="MJC10" s="82"/>
      <c r="MJD10" s="82"/>
      <c r="MJE10" s="82"/>
      <c r="MJF10" s="82"/>
      <c r="MJG10" s="82"/>
      <c r="MJH10" s="82"/>
      <c r="MJI10" s="82"/>
      <c r="MJJ10" s="82"/>
      <c r="MJK10" s="82"/>
      <c r="MJL10" s="82"/>
      <c r="MJM10" s="82"/>
      <c r="MJN10" s="82"/>
      <c r="MJO10" s="82"/>
      <c r="MJP10" s="82"/>
      <c r="MJQ10" s="82"/>
      <c r="MJR10" s="82"/>
      <c r="MJS10" s="82"/>
      <c r="MJT10" s="82"/>
      <c r="MJU10" s="82"/>
      <c r="MJV10" s="82"/>
      <c r="MJW10" s="82"/>
      <c r="MJX10" s="82"/>
      <c r="MJY10" s="82"/>
      <c r="MJZ10" s="82"/>
      <c r="MKA10" s="82"/>
      <c r="MKB10" s="82"/>
      <c r="MKC10" s="82"/>
      <c r="MKD10" s="82"/>
      <c r="MKE10" s="82"/>
      <c r="MKF10" s="82"/>
      <c r="MKG10" s="82"/>
      <c r="MKH10" s="82"/>
      <c r="MKI10" s="82"/>
      <c r="MKJ10" s="82"/>
      <c r="MKK10" s="82"/>
      <c r="MKL10" s="82"/>
      <c r="MKM10" s="82"/>
      <c r="MKN10" s="82"/>
      <c r="MKO10" s="82"/>
      <c r="MKP10" s="82"/>
      <c r="MKQ10" s="82"/>
      <c r="MKR10" s="82"/>
      <c r="MKS10" s="82"/>
      <c r="MKT10" s="82"/>
      <c r="MKU10" s="82"/>
      <c r="MKV10" s="82"/>
      <c r="MKW10" s="82"/>
      <c r="MKX10" s="82"/>
      <c r="MKY10" s="82"/>
      <c r="MKZ10" s="82"/>
      <c r="MLA10" s="82"/>
      <c r="MLB10" s="82"/>
      <c r="MLC10" s="82"/>
      <c r="MLD10" s="82"/>
      <c r="MLE10" s="82"/>
      <c r="MLF10" s="82"/>
      <c r="MLG10" s="82"/>
      <c r="MLH10" s="82"/>
      <c r="MLI10" s="82"/>
      <c r="MLJ10" s="82"/>
      <c r="MLK10" s="82"/>
      <c r="MLL10" s="82"/>
      <c r="MLM10" s="82"/>
      <c r="MLN10" s="82"/>
      <c r="MLO10" s="82"/>
      <c r="MLP10" s="82"/>
      <c r="MLQ10" s="82"/>
      <c r="MLR10" s="82"/>
      <c r="MLS10" s="82"/>
      <c r="MLT10" s="82"/>
      <c r="MLU10" s="82"/>
      <c r="MLV10" s="82"/>
      <c r="MLW10" s="82"/>
      <c r="MLX10" s="82"/>
      <c r="MLY10" s="82"/>
      <c r="MLZ10" s="82"/>
      <c r="MMA10" s="82"/>
      <c r="MMB10" s="82"/>
      <c r="MMC10" s="82"/>
      <c r="MMD10" s="82"/>
      <c r="MME10" s="82"/>
      <c r="MMF10" s="82"/>
      <c r="MMG10" s="82"/>
      <c r="MMH10" s="82"/>
      <c r="MMI10" s="82"/>
      <c r="MMJ10" s="82"/>
      <c r="MMK10" s="82"/>
      <c r="MML10" s="82"/>
      <c r="MMM10" s="82"/>
      <c r="MMN10" s="82"/>
      <c r="MMO10" s="82"/>
      <c r="MMP10" s="82"/>
      <c r="MMQ10" s="82"/>
      <c r="MMR10" s="82"/>
      <c r="MMS10" s="82"/>
      <c r="MMT10" s="82"/>
      <c r="MMU10" s="82"/>
      <c r="MMV10" s="82"/>
      <c r="MMW10" s="82"/>
      <c r="MMX10" s="82"/>
      <c r="MMY10" s="82"/>
      <c r="MMZ10" s="82"/>
      <c r="MNA10" s="82"/>
      <c r="MNB10" s="82"/>
      <c r="MNC10" s="82"/>
      <c r="MND10" s="82"/>
      <c r="MNE10" s="82"/>
      <c r="MNF10" s="82"/>
      <c r="MNG10" s="82"/>
      <c r="MNH10" s="82"/>
      <c r="MNI10" s="82"/>
      <c r="MNJ10" s="82"/>
      <c r="MNK10" s="82"/>
      <c r="MNL10" s="82"/>
      <c r="MNM10" s="82"/>
      <c r="MNN10" s="82"/>
      <c r="MNO10" s="82"/>
      <c r="MNP10" s="82"/>
      <c r="MNQ10" s="82"/>
      <c r="MNR10" s="82"/>
      <c r="MNS10" s="82"/>
      <c r="MNT10" s="82"/>
      <c r="MNU10" s="82"/>
      <c r="MNV10" s="82"/>
      <c r="MNW10" s="82"/>
      <c r="MNX10" s="82"/>
      <c r="MNY10" s="82"/>
      <c r="MNZ10" s="82"/>
      <c r="MOA10" s="82"/>
      <c r="MOB10" s="82"/>
      <c r="MOC10" s="82"/>
      <c r="MOD10" s="82"/>
      <c r="MOE10" s="82"/>
      <c r="MOF10" s="82"/>
      <c r="MOG10" s="82"/>
      <c r="MOH10" s="82"/>
      <c r="MOI10" s="82"/>
      <c r="MOJ10" s="82"/>
      <c r="MOK10" s="82"/>
      <c r="MOL10" s="82"/>
      <c r="MOM10" s="82"/>
      <c r="MON10" s="82"/>
      <c r="MOO10" s="82"/>
      <c r="MOP10" s="82"/>
      <c r="MOQ10" s="82"/>
      <c r="MOR10" s="82"/>
      <c r="MOS10" s="82"/>
      <c r="MOT10" s="82"/>
      <c r="MOU10" s="82"/>
      <c r="MOV10" s="82"/>
      <c r="MOW10" s="82"/>
      <c r="MOX10" s="82"/>
      <c r="MOY10" s="82"/>
      <c r="MOZ10" s="82"/>
      <c r="MPA10" s="82"/>
      <c r="MPB10" s="82"/>
      <c r="MPC10" s="82"/>
      <c r="MPD10" s="82"/>
      <c r="MPE10" s="82"/>
      <c r="MPF10" s="82"/>
      <c r="MPG10" s="82"/>
      <c r="MPH10" s="82"/>
      <c r="MPI10" s="82"/>
      <c r="MPJ10" s="82"/>
      <c r="MPK10" s="82"/>
      <c r="MPL10" s="82"/>
      <c r="MPM10" s="82"/>
      <c r="MPN10" s="82"/>
      <c r="MPO10" s="82"/>
      <c r="MPP10" s="82"/>
      <c r="MPQ10" s="82"/>
      <c r="MPR10" s="82"/>
      <c r="MPS10" s="82"/>
      <c r="MPT10" s="82"/>
      <c r="MPU10" s="82"/>
      <c r="MPV10" s="82"/>
      <c r="MPW10" s="82"/>
      <c r="MPX10" s="82"/>
      <c r="MPY10" s="82"/>
      <c r="MPZ10" s="82"/>
      <c r="MQA10" s="82"/>
      <c r="MQB10" s="82"/>
      <c r="MQC10" s="82"/>
      <c r="MQD10" s="82"/>
      <c r="MQE10" s="82"/>
      <c r="MQF10" s="82"/>
      <c r="MQG10" s="82"/>
      <c r="MQH10" s="82"/>
      <c r="MQI10" s="82"/>
      <c r="MQJ10" s="82"/>
      <c r="MQK10" s="82"/>
      <c r="MQL10" s="82"/>
      <c r="MQM10" s="82"/>
      <c r="MQN10" s="82"/>
      <c r="MQO10" s="82"/>
      <c r="MQP10" s="82"/>
      <c r="MQQ10" s="82"/>
      <c r="MQR10" s="82"/>
      <c r="MQS10" s="82"/>
      <c r="MQT10" s="82"/>
      <c r="MQU10" s="82"/>
      <c r="MQV10" s="82"/>
      <c r="MQW10" s="82"/>
      <c r="MQX10" s="82"/>
      <c r="MQY10" s="82"/>
      <c r="MQZ10" s="82"/>
      <c r="MRA10" s="82"/>
      <c r="MRB10" s="82"/>
      <c r="MRC10" s="82"/>
      <c r="MRD10" s="82"/>
      <c r="MRE10" s="82"/>
      <c r="MRF10" s="82"/>
      <c r="MRG10" s="82"/>
      <c r="MRH10" s="82"/>
      <c r="MRI10" s="82"/>
      <c r="MRJ10" s="82"/>
      <c r="MRK10" s="82"/>
      <c r="MRL10" s="82"/>
      <c r="MRM10" s="82"/>
      <c r="MRN10" s="82"/>
      <c r="MRO10" s="82"/>
      <c r="MRP10" s="82"/>
      <c r="MRQ10" s="82"/>
      <c r="MRR10" s="82"/>
      <c r="MRS10" s="82"/>
      <c r="MRT10" s="82"/>
      <c r="MRU10" s="82"/>
      <c r="MRV10" s="82"/>
      <c r="MRW10" s="82"/>
      <c r="MRX10" s="82"/>
      <c r="MRY10" s="82"/>
      <c r="MRZ10" s="82"/>
      <c r="MSA10" s="82"/>
      <c r="MSB10" s="82"/>
      <c r="MSC10" s="82"/>
      <c r="MSD10" s="82"/>
      <c r="MSE10" s="82"/>
      <c r="MSF10" s="82"/>
      <c r="MSG10" s="82"/>
      <c r="MSH10" s="82"/>
      <c r="MSI10" s="82"/>
      <c r="MSJ10" s="82"/>
      <c r="MSK10" s="82"/>
      <c r="MSL10" s="82"/>
      <c r="MSM10" s="82"/>
      <c r="MSN10" s="82"/>
      <c r="MSO10" s="82"/>
      <c r="MSP10" s="82"/>
      <c r="MSQ10" s="82"/>
      <c r="MSR10" s="82"/>
      <c r="MSS10" s="82"/>
      <c r="MST10" s="82"/>
      <c r="MSU10" s="82"/>
      <c r="MSV10" s="82"/>
      <c r="MSW10" s="82"/>
      <c r="MSX10" s="82"/>
      <c r="MSY10" s="82"/>
      <c r="MSZ10" s="82"/>
      <c r="MTA10" s="82"/>
      <c r="MTB10" s="82"/>
      <c r="MTC10" s="82"/>
      <c r="MTD10" s="82"/>
      <c r="MTE10" s="82"/>
      <c r="MTF10" s="82"/>
      <c r="MTG10" s="82"/>
      <c r="MTH10" s="82"/>
      <c r="MTI10" s="82"/>
      <c r="MTJ10" s="82"/>
      <c r="MTK10" s="82"/>
      <c r="MTL10" s="82"/>
      <c r="MTM10" s="82"/>
      <c r="MTN10" s="82"/>
      <c r="MTO10" s="82"/>
      <c r="MTP10" s="82"/>
      <c r="MTQ10" s="82"/>
      <c r="MTR10" s="82"/>
      <c r="MTS10" s="82"/>
      <c r="MTT10" s="82"/>
      <c r="MTU10" s="82"/>
      <c r="MTV10" s="82"/>
      <c r="MTW10" s="82"/>
      <c r="MTX10" s="82"/>
      <c r="MTY10" s="82"/>
      <c r="MTZ10" s="82"/>
      <c r="MUA10" s="82"/>
      <c r="MUB10" s="82"/>
      <c r="MUC10" s="82"/>
      <c r="MUD10" s="82"/>
      <c r="MUE10" s="82"/>
      <c r="MUF10" s="82"/>
      <c r="MUG10" s="82"/>
      <c r="MUH10" s="82"/>
      <c r="MUI10" s="82"/>
      <c r="MUJ10" s="82"/>
      <c r="MUK10" s="82"/>
      <c r="MUL10" s="82"/>
      <c r="MUM10" s="82"/>
      <c r="MUN10" s="82"/>
      <c r="MUO10" s="82"/>
      <c r="MUP10" s="82"/>
      <c r="MUQ10" s="82"/>
      <c r="MUR10" s="82"/>
      <c r="MUS10" s="82"/>
      <c r="MUT10" s="82"/>
      <c r="MUU10" s="82"/>
      <c r="MUV10" s="82"/>
      <c r="MUW10" s="82"/>
      <c r="MUX10" s="82"/>
      <c r="MUY10" s="82"/>
      <c r="MUZ10" s="82"/>
      <c r="MVA10" s="82"/>
      <c r="MVB10" s="82"/>
      <c r="MVC10" s="82"/>
      <c r="MVD10" s="82"/>
      <c r="MVE10" s="82"/>
      <c r="MVF10" s="82"/>
      <c r="MVG10" s="82"/>
      <c r="MVH10" s="82"/>
      <c r="MVI10" s="82"/>
      <c r="MVJ10" s="82"/>
      <c r="MVK10" s="82"/>
      <c r="MVL10" s="82"/>
      <c r="MVM10" s="82"/>
      <c r="MVN10" s="82"/>
      <c r="MVO10" s="82"/>
      <c r="MVP10" s="82"/>
      <c r="MVQ10" s="82"/>
      <c r="MVR10" s="82"/>
      <c r="MVS10" s="82"/>
      <c r="MVT10" s="82"/>
      <c r="MVU10" s="82"/>
      <c r="MVV10" s="82"/>
      <c r="MVW10" s="82"/>
      <c r="MVX10" s="82"/>
      <c r="MVY10" s="82"/>
      <c r="MVZ10" s="82"/>
      <c r="MWA10" s="82"/>
      <c r="MWB10" s="82"/>
      <c r="MWC10" s="82"/>
      <c r="MWD10" s="82"/>
      <c r="MWE10" s="82"/>
      <c r="MWF10" s="82"/>
      <c r="MWG10" s="82"/>
      <c r="MWH10" s="82"/>
      <c r="MWI10" s="82"/>
      <c r="MWJ10" s="82"/>
      <c r="MWK10" s="82"/>
      <c r="MWL10" s="82"/>
      <c r="MWM10" s="82"/>
      <c r="MWN10" s="82"/>
      <c r="MWO10" s="82"/>
      <c r="MWP10" s="82"/>
      <c r="MWQ10" s="82"/>
      <c r="MWR10" s="82"/>
      <c r="MWS10" s="82"/>
      <c r="MWT10" s="82"/>
      <c r="MWU10" s="82"/>
      <c r="MWV10" s="82"/>
      <c r="MWW10" s="82"/>
      <c r="MWX10" s="82"/>
      <c r="MWY10" s="82"/>
      <c r="MWZ10" s="82"/>
      <c r="MXA10" s="82"/>
      <c r="MXB10" s="82"/>
      <c r="MXC10" s="82"/>
      <c r="MXD10" s="82"/>
      <c r="MXE10" s="82"/>
      <c r="MXF10" s="82"/>
      <c r="MXG10" s="82"/>
      <c r="MXH10" s="82"/>
      <c r="MXI10" s="82"/>
      <c r="MXJ10" s="82"/>
      <c r="MXK10" s="82"/>
      <c r="MXL10" s="82"/>
      <c r="MXM10" s="82"/>
      <c r="MXN10" s="82"/>
      <c r="MXO10" s="82"/>
      <c r="MXP10" s="82"/>
      <c r="MXQ10" s="82"/>
      <c r="MXR10" s="82"/>
      <c r="MXS10" s="82"/>
      <c r="MXT10" s="82"/>
      <c r="MXU10" s="82"/>
      <c r="MXV10" s="82"/>
      <c r="MXW10" s="82"/>
      <c r="MXX10" s="82"/>
      <c r="MXY10" s="82"/>
      <c r="MXZ10" s="82"/>
      <c r="MYA10" s="82"/>
      <c r="MYB10" s="82"/>
      <c r="MYC10" s="82"/>
      <c r="MYD10" s="82"/>
      <c r="MYE10" s="82"/>
      <c r="MYF10" s="82"/>
      <c r="MYG10" s="82"/>
      <c r="MYH10" s="82"/>
      <c r="MYI10" s="82"/>
      <c r="MYJ10" s="82"/>
      <c r="MYK10" s="82"/>
      <c r="MYL10" s="82"/>
      <c r="MYM10" s="82"/>
      <c r="MYN10" s="82"/>
      <c r="MYO10" s="82"/>
      <c r="MYP10" s="82"/>
      <c r="MYQ10" s="82"/>
      <c r="MYR10" s="82"/>
      <c r="MYS10" s="82"/>
      <c r="MYT10" s="82"/>
      <c r="MYU10" s="82"/>
      <c r="MYV10" s="82"/>
      <c r="MYW10" s="82"/>
      <c r="MYX10" s="82"/>
      <c r="MYY10" s="82"/>
      <c r="MYZ10" s="82"/>
      <c r="MZA10" s="82"/>
      <c r="MZB10" s="82"/>
      <c r="MZC10" s="82"/>
      <c r="MZD10" s="82"/>
      <c r="MZE10" s="82"/>
      <c r="MZF10" s="82"/>
      <c r="MZG10" s="82"/>
      <c r="MZH10" s="82"/>
      <c r="MZI10" s="82"/>
      <c r="MZJ10" s="82"/>
      <c r="MZK10" s="82"/>
      <c r="MZL10" s="82"/>
      <c r="MZM10" s="82"/>
      <c r="MZN10" s="82"/>
      <c r="MZO10" s="82"/>
      <c r="MZP10" s="82"/>
      <c r="MZQ10" s="82"/>
      <c r="MZR10" s="82"/>
      <c r="MZS10" s="82"/>
      <c r="MZT10" s="82"/>
      <c r="MZU10" s="82"/>
      <c r="MZV10" s="82"/>
      <c r="MZW10" s="82"/>
      <c r="MZX10" s="82"/>
      <c r="MZY10" s="82"/>
      <c r="MZZ10" s="82"/>
      <c r="NAA10" s="82"/>
      <c r="NAB10" s="82"/>
      <c r="NAC10" s="82"/>
      <c r="NAD10" s="82"/>
      <c r="NAE10" s="82"/>
      <c r="NAF10" s="82"/>
      <c r="NAG10" s="82"/>
      <c r="NAH10" s="82"/>
      <c r="NAI10" s="82"/>
      <c r="NAJ10" s="82"/>
      <c r="NAK10" s="82"/>
      <c r="NAL10" s="82"/>
      <c r="NAM10" s="82"/>
      <c r="NAN10" s="82"/>
      <c r="NAO10" s="82"/>
      <c r="NAP10" s="82"/>
      <c r="NAQ10" s="82"/>
      <c r="NAR10" s="82"/>
      <c r="NAS10" s="82"/>
      <c r="NAT10" s="82"/>
      <c r="NAU10" s="82"/>
      <c r="NAV10" s="82"/>
      <c r="NAW10" s="82"/>
      <c r="NAX10" s="82"/>
      <c r="NAY10" s="82"/>
      <c r="NAZ10" s="82"/>
      <c r="NBA10" s="82"/>
      <c r="NBB10" s="82"/>
      <c r="NBC10" s="82"/>
      <c r="NBD10" s="82"/>
      <c r="NBE10" s="82"/>
      <c r="NBF10" s="82"/>
      <c r="NBG10" s="82"/>
      <c r="NBH10" s="82"/>
      <c r="NBI10" s="82"/>
      <c r="NBJ10" s="82"/>
      <c r="NBK10" s="82"/>
      <c r="NBL10" s="82"/>
      <c r="NBM10" s="82"/>
      <c r="NBN10" s="82"/>
      <c r="NBO10" s="82"/>
      <c r="NBP10" s="82"/>
      <c r="NBQ10" s="82"/>
      <c r="NBR10" s="82"/>
      <c r="NBS10" s="82"/>
      <c r="NBT10" s="82"/>
      <c r="NBU10" s="82"/>
      <c r="NBV10" s="82"/>
      <c r="NBW10" s="82"/>
      <c r="NBX10" s="82"/>
      <c r="NBY10" s="82"/>
      <c r="NBZ10" s="82"/>
      <c r="NCA10" s="82"/>
      <c r="NCB10" s="82"/>
      <c r="NCC10" s="82"/>
      <c r="NCD10" s="82"/>
      <c r="NCE10" s="82"/>
      <c r="NCF10" s="82"/>
      <c r="NCG10" s="82"/>
      <c r="NCH10" s="82"/>
      <c r="NCI10" s="82"/>
      <c r="NCJ10" s="82"/>
      <c r="NCK10" s="82"/>
      <c r="NCL10" s="82"/>
      <c r="NCM10" s="82"/>
      <c r="NCN10" s="82"/>
      <c r="NCO10" s="82"/>
      <c r="NCP10" s="82"/>
      <c r="NCQ10" s="82"/>
      <c r="NCR10" s="82"/>
      <c r="NCS10" s="82"/>
      <c r="NCT10" s="82"/>
      <c r="NCU10" s="82"/>
      <c r="NCV10" s="82"/>
      <c r="NCW10" s="82"/>
      <c r="NCX10" s="82"/>
      <c r="NCY10" s="82"/>
      <c r="NCZ10" s="82"/>
      <c r="NDA10" s="82"/>
      <c r="NDB10" s="82"/>
      <c r="NDC10" s="82"/>
      <c r="NDD10" s="82"/>
      <c r="NDE10" s="82"/>
      <c r="NDF10" s="82"/>
      <c r="NDG10" s="82"/>
      <c r="NDH10" s="82"/>
      <c r="NDI10" s="82"/>
      <c r="NDJ10" s="82"/>
      <c r="NDK10" s="82"/>
      <c r="NDL10" s="82"/>
      <c r="NDM10" s="82"/>
      <c r="NDN10" s="82"/>
      <c r="NDO10" s="82"/>
      <c r="NDP10" s="82"/>
      <c r="NDQ10" s="82"/>
      <c r="NDR10" s="82"/>
      <c r="NDS10" s="82"/>
      <c r="NDT10" s="82"/>
      <c r="NDU10" s="82"/>
      <c r="NDV10" s="82"/>
      <c r="NDW10" s="82"/>
      <c r="NDX10" s="82"/>
      <c r="NDY10" s="82"/>
      <c r="NDZ10" s="82"/>
      <c r="NEA10" s="82"/>
      <c r="NEB10" s="82"/>
      <c r="NEC10" s="82"/>
      <c r="NED10" s="82"/>
      <c r="NEE10" s="82"/>
      <c r="NEF10" s="82"/>
      <c r="NEG10" s="82"/>
      <c r="NEH10" s="82"/>
      <c r="NEI10" s="82"/>
      <c r="NEJ10" s="82"/>
      <c r="NEK10" s="82"/>
      <c r="NEL10" s="82"/>
      <c r="NEM10" s="82"/>
      <c r="NEN10" s="82"/>
      <c r="NEO10" s="82"/>
      <c r="NEP10" s="82"/>
      <c r="NEQ10" s="82"/>
      <c r="NER10" s="82"/>
      <c r="NES10" s="82"/>
      <c r="NET10" s="82"/>
      <c r="NEU10" s="82"/>
      <c r="NEV10" s="82"/>
      <c r="NEW10" s="82"/>
      <c r="NEX10" s="82"/>
      <c r="NEY10" s="82"/>
      <c r="NEZ10" s="82"/>
      <c r="NFA10" s="82"/>
      <c r="NFB10" s="82"/>
      <c r="NFC10" s="82"/>
      <c r="NFD10" s="82"/>
      <c r="NFE10" s="82"/>
      <c r="NFF10" s="82"/>
      <c r="NFG10" s="82"/>
      <c r="NFH10" s="82"/>
      <c r="NFI10" s="82"/>
      <c r="NFJ10" s="82"/>
      <c r="NFK10" s="82"/>
      <c r="NFL10" s="82"/>
      <c r="NFM10" s="82"/>
      <c r="NFN10" s="82"/>
      <c r="NFO10" s="82"/>
      <c r="NFP10" s="82"/>
      <c r="NFQ10" s="82"/>
      <c r="NFR10" s="82"/>
      <c r="NFS10" s="82"/>
      <c r="NFT10" s="82"/>
      <c r="NFU10" s="82"/>
      <c r="NFV10" s="82"/>
      <c r="NFW10" s="82"/>
      <c r="NFX10" s="82"/>
      <c r="NFY10" s="82"/>
      <c r="NFZ10" s="82"/>
      <c r="NGA10" s="82"/>
      <c r="NGB10" s="82"/>
      <c r="NGC10" s="82"/>
      <c r="NGD10" s="82"/>
      <c r="NGE10" s="82"/>
      <c r="NGF10" s="82"/>
      <c r="NGG10" s="82"/>
      <c r="NGH10" s="82"/>
      <c r="NGI10" s="82"/>
      <c r="NGJ10" s="82"/>
      <c r="NGK10" s="82"/>
      <c r="NGL10" s="82"/>
      <c r="NGM10" s="82"/>
      <c r="NGN10" s="82"/>
      <c r="NGO10" s="82"/>
      <c r="NGP10" s="82"/>
      <c r="NGQ10" s="82"/>
      <c r="NGR10" s="82"/>
      <c r="NGS10" s="82"/>
      <c r="NGT10" s="82"/>
      <c r="NGU10" s="82"/>
      <c r="NGV10" s="82"/>
      <c r="NGW10" s="82"/>
      <c r="NGX10" s="82"/>
      <c r="NGY10" s="82"/>
      <c r="NGZ10" s="82"/>
      <c r="NHA10" s="82"/>
      <c r="NHB10" s="82"/>
      <c r="NHC10" s="82"/>
      <c r="NHD10" s="82"/>
      <c r="NHE10" s="82"/>
      <c r="NHF10" s="82"/>
      <c r="NHG10" s="82"/>
      <c r="NHH10" s="82"/>
      <c r="NHI10" s="82"/>
      <c r="NHJ10" s="82"/>
      <c r="NHK10" s="82"/>
      <c r="NHL10" s="82"/>
      <c r="NHM10" s="82"/>
      <c r="NHN10" s="82"/>
      <c r="NHO10" s="82"/>
      <c r="NHP10" s="82"/>
      <c r="NHQ10" s="82"/>
      <c r="NHR10" s="82"/>
      <c r="NHS10" s="82"/>
      <c r="NHT10" s="82"/>
      <c r="NHU10" s="82"/>
      <c r="NHV10" s="82"/>
      <c r="NHW10" s="82"/>
      <c r="NHX10" s="82"/>
      <c r="NHY10" s="82"/>
      <c r="NHZ10" s="82"/>
      <c r="NIA10" s="82"/>
      <c r="NIB10" s="82"/>
      <c r="NIC10" s="82"/>
      <c r="NID10" s="82"/>
      <c r="NIE10" s="82"/>
      <c r="NIF10" s="82"/>
      <c r="NIG10" s="82"/>
      <c r="NIH10" s="82"/>
      <c r="NII10" s="82"/>
      <c r="NIJ10" s="82"/>
      <c r="NIK10" s="82"/>
      <c r="NIL10" s="82"/>
      <c r="NIM10" s="82"/>
      <c r="NIN10" s="82"/>
      <c r="NIO10" s="82"/>
      <c r="NIP10" s="82"/>
      <c r="NIQ10" s="82"/>
      <c r="NIR10" s="82"/>
      <c r="NIS10" s="82"/>
      <c r="NIT10" s="82"/>
      <c r="NIU10" s="82"/>
      <c r="NIV10" s="82"/>
      <c r="NIW10" s="82"/>
      <c r="NIX10" s="82"/>
      <c r="NIY10" s="82"/>
      <c r="NIZ10" s="82"/>
      <c r="NJA10" s="82"/>
      <c r="NJB10" s="82"/>
      <c r="NJC10" s="82"/>
      <c r="NJD10" s="82"/>
      <c r="NJE10" s="82"/>
      <c r="NJF10" s="82"/>
      <c r="NJG10" s="82"/>
      <c r="NJH10" s="82"/>
      <c r="NJI10" s="82"/>
      <c r="NJJ10" s="82"/>
      <c r="NJK10" s="82"/>
      <c r="NJL10" s="82"/>
      <c r="NJM10" s="82"/>
      <c r="NJN10" s="82"/>
      <c r="NJO10" s="82"/>
      <c r="NJP10" s="82"/>
      <c r="NJQ10" s="82"/>
      <c r="NJR10" s="82"/>
      <c r="NJS10" s="82"/>
      <c r="NJT10" s="82"/>
      <c r="NJU10" s="82"/>
      <c r="NJV10" s="82"/>
      <c r="NJW10" s="82"/>
      <c r="NJX10" s="82"/>
      <c r="NJY10" s="82"/>
      <c r="NJZ10" s="82"/>
      <c r="NKA10" s="82"/>
      <c r="NKB10" s="82"/>
      <c r="NKC10" s="82"/>
      <c r="NKD10" s="82"/>
      <c r="NKE10" s="82"/>
      <c r="NKF10" s="82"/>
      <c r="NKG10" s="82"/>
      <c r="NKH10" s="82"/>
      <c r="NKI10" s="82"/>
      <c r="NKJ10" s="82"/>
      <c r="NKK10" s="82"/>
      <c r="NKL10" s="82"/>
      <c r="NKM10" s="82"/>
      <c r="NKN10" s="82"/>
      <c r="NKO10" s="82"/>
      <c r="NKP10" s="82"/>
      <c r="NKQ10" s="82"/>
      <c r="NKR10" s="82"/>
      <c r="NKS10" s="82"/>
      <c r="NKT10" s="82"/>
      <c r="NKU10" s="82"/>
      <c r="NKV10" s="82"/>
      <c r="NKW10" s="82"/>
      <c r="NKX10" s="82"/>
      <c r="NKY10" s="82"/>
      <c r="NKZ10" s="82"/>
      <c r="NLA10" s="82"/>
      <c r="NLB10" s="82"/>
      <c r="NLC10" s="82"/>
      <c r="NLD10" s="82"/>
      <c r="NLE10" s="82"/>
      <c r="NLF10" s="82"/>
      <c r="NLG10" s="82"/>
      <c r="NLH10" s="82"/>
      <c r="NLI10" s="82"/>
      <c r="NLJ10" s="82"/>
      <c r="NLK10" s="82"/>
      <c r="NLL10" s="82"/>
      <c r="NLM10" s="82"/>
      <c r="NLN10" s="82"/>
      <c r="NLO10" s="82"/>
      <c r="NLP10" s="82"/>
      <c r="NLQ10" s="82"/>
      <c r="NLR10" s="82"/>
      <c r="NLS10" s="82"/>
      <c r="NLT10" s="82"/>
      <c r="NLU10" s="82"/>
      <c r="NLV10" s="82"/>
      <c r="NLW10" s="82"/>
      <c r="NLX10" s="82"/>
      <c r="NLY10" s="82"/>
      <c r="NLZ10" s="82"/>
      <c r="NMA10" s="82"/>
      <c r="NMB10" s="82"/>
      <c r="NMC10" s="82"/>
      <c r="NMD10" s="82"/>
      <c r="NME10" s="82"/>
      <c r="NMF10" s="82"/>
      <c r="NMG10" s="82"/>
      <c r="NMH10" s="82"/>
      <c r="NMI10" s="82"/>
      <c r="NMJ10" s="82"/>
      <c r="NMK10" s="82"/>
      <c r="NML10" s="82"/>
      <c r="NMM10" s="82"/>
      <c r="NMN10" s="82"/>
      <c r="NMO10" s="82"/>
      <c r="NMP10" s="82"/>
      <c r="NMQ10" s="82"/>
      <c r="NMR10" s="82"/>
      <c r="NMS10" s="82"/>
      <c r="NMT10" s="82"/>
      <c r="NMU10" s="82"/>
      <c r="NMV10" s="82"/>
      <c r="NMW10" s="82"/>
      <c r="NMX10" s="82"/>
      <c r="NMY10" s="82"/>
      <c r="NMZ10" s="82"/>
      <c r="NNA10" s="82"/>
      <c r="NNB10" s="82"/>
      <c r="NNC10" s="82"/>
      <c r="NND10" s="82"/>
      <c r="NNE10" s="82"/>
      <c r="NNF10" s="82"/>
      <c r="NNG10" s="82"/>
      <c r="NNH10" s="82"/>
      <c r="NNI10" s="82"/>
      <c r="NNJ10" s="82"/>
      <c r="NNK10" s="82"/>
      <c r="NNL10" s="82"/>
      <c r="NNM10" s="82"/>
      <c r="NNN10" s="82"/>
      <c r="NNO10" s="82"/>
      <c r="NNP10" s="82"/>
      <c r="NNQ10" s="82"/>
      <c r="NNR10" s="82"/>
      <c r="NNS10" s="82"/>
      <c r="NNT10" s="82"/>
      <c r="NNU10" s="82"/>
      <c r="NNV10" s="82"/>
      <c r="NNW10" s="82"/>
      <c r="NNX10" s="82"/>
      <c r="NNY10" s="82"/>
      <c r="NNZ10" s="82"/>
      <c r="NOA10" s="82"/>
      <c r="NOB10" s="82"/>
      <c r="NOC10" s="82"/>
      <c r="NOD10" s="82"/>
      <c r="NOE10" s="82"/>
      <c r="NOF10" s="82"/>
      <c r="NOG10" s="82"/>
      <c r="NOH10" s="82"/>
      <c r="NOI10" s="82"/>
      <c r="NOJ10" s="82"/>
      <c r="NOK10" s="82"/>
      <c r="NOL10" s="82"/>
      <c r="NOM10" s="82"/>
      <c r="NON10" s="82"/>
      <c r="NOO10" s="82"/>
      <c r="NOP10" s="82"/>
      <c r="NOQ10" s="82"/>
      <c r="NOR10" s="82"/>
      <c r="NOS10" s="82"/>
      <c r="NOT10" s="82"/>
      <c r="NOU10" s="82"/>
      <c r="NOV10" s="82"/>
      <c r="NOW10" s="82"/>
      <c r="NOX10" s="82"/>
      <c r="NOY10" s="82"/>
      <c r="NOZ10" s="82"/>
      <c r="NPA10" s="82"/>
      <c r="NPB10" s="82"/>
      <c r="NPC10" s="82"/>
      <c r="NPD10" s="82"/>
      <c r="NPE10" s="82"/>
      <c r="NPF10" s="82"/>
      <c r="NPG10" s="82"/>
      <c r="NPH10" s="82"/>
      <c r="NPI10" s="82"/>
      <c r="NPJ10" s="82"/>
      <c r="NPK10" s="82"/>
      <c r="NPL10" s="82"/>
      <c r="NPM10" s="82"/>
      <c r="NPN10" s="82"/>
      <c r="NPO10" s="82"/>
      <c r="NPP10" s="82"/>
      <c r="NPQ10" s="82"/>
      <c r="NPR10" s="82"/>
      <c r="NPS10" s="82"/>
      <c r="NPT10" s="82"/>
      <c r="NPU10" s="82"/>
      <c r="NPV10" s="82"/>
      <c r="NPW10" s="82"/>
      <c r="NPX10" s="82"/>
      <c r="NPY10" s="82"/>
      <c r="NPZ10" s="82"/>
      <c r="NQA10" s="82"/>
      <c r="NQB10" s="82"/>
      <c r="NQC10" s="82"/>
      <c r="NQD10" s="82"/>
      <c r="NQE10" s="82"/>
      <c r="NQF10" s="82"/>
      <c r="NQG10" s="82"/>
      <c r="NQH10" s="82"/>
      <c r="NQI10" s="82"/>
      <c r="NQJ10" s="82"/>
      <c r="NQK10" s="82"/>
      <c r="NQL10" s="82"/>
      <c r="NQM10" s="82"/>
      <c r="NQN10" s="82"/>
      <c r="NQO10" s="82"/>
      <c r="NQP10" s="82"/>
      <c r="NQQ10" s="82"/>
      <c r="NQR10" s="82"/>
      <c r="NQS10" s="82"/>
      <c r="NQT10" s="82"/>
      <c r="NQU10" s="82"/>
      <c r="NQV10" s="82"/>
      <c r="NQW10" s="82"/>
      <c r="NQX10" s="82"/>
      <c r="NQY10" s="82"/>
      <c r="NQZ10" s="82"/>
      <c r="NRA10" s="82"/>
      <c r="NRB10" s="82"/>
      <c r="NRC10" s="82"/>
      <c r="NRD10" s="82"/>
      <c r="NRE10" s="82"/>
      <c r="NRF10" s="82"/>
      <c r="NRG10" s="82"/>
      <c r="NRH10" s="82"/>
      <c r="NRI10" s="82"/>
      <c r="NRJ10" s="82"/>
      <c r="NRK10" s="82"/>
      <c r="NRL10" s="82"/>
      <c r="NRM10" s="82"/>
      <c r="NRN10" s="82"/>
      <c r="NRO10" s="82"/>
      <c r="NRP10" s="82"/>
      <c r="NRQ10" s="82"/>
      <c r="NRR10" s="82"/>
      <c r="NRS10" s="82"/>
      <c r="NRT10" s="82"/>
      <c r="NRU10" s="82"/>
      <c r="NRV10" s="82"/>
      <c r="NRW10" s="82"/>
      <c r="NRX10" s="82"/>
      <c r="NRY10" s="82"/>
      <c r="NRZ10" s="82"/>
      <c r="NSA10" s="82"/>
      <c r="NSB10" s="82"/>
      <c r="NSC10" s="82"/>
      <c r="NSD10" s="82"/>
      <c r="NSE10" s="82"/>
      <c r="NSF10" s="82"/>
      <c r="NSG10" s="82"/>
      <c r="NSH10" s="82"/>
      <c r="NSI10" s="82"/>
      <c r="NSJ10" s="82"/>
      <c r="NSK10" s="82"/>
      <c r="NSL10" s="82"/>
      <c r="NSM10" s="82"/>
      <c r="NSN10" s="82"/>
      <c r="NSO10" s="82"/>
      <c r="NSP10" s="82"/>
      <c r="NSQ10" s="82"/>
      <c r="NSR10" s="82"/>
      <c r="NSS10" s="82"/>
      <c r="NST10" s="82"/>
      <c r="NSU10" s="82"/>
      <c r="NSV10" s="82"/>
      <c r="NSW10" s="82"/>
      <c r="NSX10" s="82"/>
      <c r="NSY10" s="82"/>
      <c r="NSZ10" s="82"/>
      <c r="NTA10" s="82"/>
      <c r="NTB10" s="82"/>
      <c r="NTC10" s="82"/>
      <c r="NTD10" s="82"/>
      <c r="NTE10" s="82"/>
      <c r="NTF10" s="82"/>
      <c r="NTG10" s="82"/>
      <c r="NTH10" s="82"/>
      <c r="NTI10" s="82"/>
      <c r="NTJ10" s="82"/>
      <c r="NTK10" s="82"/>
      <c r="NTL10" s="82"/>
      <c r="NTM10" s="82"/>
      <c r="NTN10" s="82"/>
      <c r="NTO10" s="82"/>
      <c r="NTP10" s="82"/>
      <c r="NTQ10" s="82"/>
      <c r="NTR10" s="82"/>
      <c r="NTS10" s="82"/>
      <c r="NTT10" s="82"/>
      <c r="NTU10" s="82"/>
      <c r="NTV10" s="82"/>
      <c r="NTW10" s="82"/>
      <c r="NTX10" s="82"/>
      <c r="NTY10" s="82"/>
      <c r="NTZ10" s="82"/>
      <c r="NUA10" s="82"/>
      <c r="NUB10" s="82"/>
      <c r="NUC10" s="82"/>
      <c r="NUD10" s="82"/>
      <c r="NUE10" s="82"/>
      <c r="NUF10" s="82"/>
      <c r="NUG10" s="82"/>
      <c r="NUH10" s="82"/>
      <c r="NUI10" s="82"/>
      <c r="NUJ10" s="82"/>
      <c r="NUK10" s="82"/>
      <c r="NUL10" s="82"/>
      <c r="NUM10" s="82"/>
      <c r="NUN10" s="82"/>
      <c r="NUO10" s="82"/>
      <c r="NUP10" s="82"/>
      <c r="NUQ10" s="82"/>
      <c r="NUR10" s="82"/>
      <c r="NUS10" s="82"/>
      <c r="NUT10" s="82"/>
      <c r="NUU10" s="82"/>
      <c r="NUV10" s="82"/>
      <c r="NUW10" s="82"/>
      <c r="NUX10" s="82"/>
      <c r="NUY10" s="82"/>
      <c r="NUZ10" s="82"/>
      <c r="NVA10" s="82"/>
      <c r="NVB10" s="82"/>
      <c r="NVC10" s="82"/>
      <c r="NVD10" s="82"/>
      <c r="NVE10" s="82"/>
      <c r="NVF10" s="82"/>
      <c r="NVG10" s="82"/>
      <c r="NVH10" s="82"/>
      <c r="NVI10" s="82"/>
      <c r="NVJ10" s="82"/>
      <c r="NVK10" s="82"/>
      <c r="NVL10" s="82"/>
      <c r="NVM10" s="82"/>
      <c r="NVN10" s="82"/>
      <c r="NVO10" s="82"/>
      <c r="NVP10" s="82"/>
      <c r="NVQ10" s="82"/>
      <c r="NVR10" s="82"/>
      <c r="NVS10" s="82"/>
      <c r="NVT10" s="82"/>
      <c r="NVU10" s="82"/>
      <c r="NVV10" s="82"/>
      <c r="NVW10" s="82"/>
      <c r="NVX10" s="82"/>
      <c r="NVY10" s="82"/>
      <c r="NVZ10" s="82"/>
      <c r="NWA10" s="82"/>
      <c r="NWB10" s="82"/>
      <c r="NWC10" s="82"/>
      <c r="NWD10" s="82"/>
      <c r="NWE10" s="82"/>
      <c r="NWF10" s="82"/>
      <c r="NWG10" s="82"/>
      <c r="NWH10" s="82"/>
      <c r="NWI10" s="82"/>
      <c r="NWJ10" s="82"/>
      <c r="NWK10" s="82"/>
      <c r="NWL10" s="82"/>
      <c r="NWM10" s="82"/>
      <c r="NWN10" s="82"/>
      <c r="NWO10" s="82"/>
      <c r="NWP10" s="82"/>
      <c r="NWQ10" s="82"/>
      <c r="NWR10" s="82"/>
      <c r="NWS10" s="82"/>
      <c r="NWT10" s="82"/>
      <c r="NWU10" s="82"/>
      <c r="NWV10" s="82"/>
      <c r="NWW10" s="82"/>
      <c r="NWX10" s="82"/>
      <c r="NWY10" s="82"/>
      <c r="NWZ10" s="82"/>
      <c r="NXA10" s="82"/>
      <c r="NXB10" s="82"/>
      <c r="NXC10" s="82"/>
      <c r="NXD10" s="82"/>
      <c r="NXE10" s="82"/>
      <c r="NXF10" s="82"/>
      <c r="NXG10" s="82"/>
      <c r="NXH10" s="82"/>
      <c r="NXI10" s="82"/>
      <c r="NXJ10" s="82"/>
      <c r="NXK10" s="82"/>
      <c r="NXL10" s="82"/>
      <c r="NXM10" s="82"/>
      <c r="NXN10" s="82"/>
      <c r="NXO10" s="82"/>
      <c r="NXP10" s="82"/>
      <c r="NXQ10" s="82"/>
      <c r="NXR10" s="82"/>
      <c r="NXS10" s="82"/>
      <c r="NXT10" s="82"/>
      <c r="NXU10" s="82"/>
      <c r="NXV10" s="82"/>
      <c r="NXW10" s="82"/>
      <c r="NXX10" s="82"/>
      <c r="NXY10" s="82"/>
      <c r="NXZ10" s="82"/>
      <c r="NYA10" s="82"/>
      <c r="NYB10" s="82"/>
      <c r="NYC10" s="82"/>
      <c r="NYD10" s="82"/>
      <c r="NYE10" s="82"/>
      <c r="NYF10" s="82"/>
      <c r="NYG10" s="82"/>
      <c r="NYH10" s="82"/>
      <c r="NYI10" s="82"/>
      <c r="NYJ10" s="82"/>
      <c r="NYK10" s="82"/>
      <c r="NYL10" s="82"/>
      <c r="NYM10" s="82"/>
      <c r="NYN10" s="82"/>
      <c r="NYO10" s="82"/>
      <c r="NYP10" s="82"/>
      <c r="NYQ10" s="82"/>
      <c r="NYR10" s="82"/>
      <c r="NYS10" s="82"/>
      <c r="NYT10" s="82"/>
      <c r="NYU10" s="82"/>
      <c r="NYV10" s="82"/>
      <c r="NYW10" s="82"/>
      <c r="NYX10" s="82"/>
      <c r="NYY10" s="82"/>
      <c r="NYZ10" s="82"/>
      <c r="NZA10" s="82"/>
      <c r="NZB10" s="82"/>
      <c r="NZC10" s="82"/>
      <c r="NZD10" s="82"/>
      <c r="NZE10" s="82"/>
      <c r="NZF10" s="82"/>
      <c r="NZG10" s="82"/>
      <c r="NZH10" s="82"/>
      <c r="NZI10" s="82"/>
      <c r="NZJ10" s="82"/>
      <c r="NZK10" s="82"/>
      <c r="NZL10" s="82"/>
      <c r="NZM10" s="82"/>
      <c r="NZN10" s="82"/>
      <c r="NZO10" s="82"/>
      <c r="NZP10" s="82"/>
      <c r="NZQ10" s="82"/>
      <c r="NZR10" s="82"/>
      <c r="NZS10" s="82"/>
      <c r="NZT10" s="82"/>
      <c r="NZU10" s="82"/>
      <c r="NZV10" s="82"/>
      <c r="NZW10" s="82"/>
      <c r="NZX10" s="82"/>
      <c r="NZY10" s="82"/>
      <c r="NZZ10" s="82"/>
      <c r="OAA10" s="82"/>
      <c r="OAB10" s="82"/>
      <c r="OAC10" s="82"/>
      <c r="OAD10" s="82"/>
      <c r="OAE10" s="82"/>
      <c r="OAF10" s="82"/>
      <c r="OAG10" s="82"/>
      <c r="OAH10" s="82"/>
      <c r="OAI10" s="82"/>
      <c r="OAJ10" s="82"/>
      <c r="OAK10" s="82"/>
      <c r="OAL10" s="82"/>
      <c r="OAM10" s="82"/>
      <c r="OAN10" s="82"/>
      <c r="OAO10" s="82"/>
      <c r="OAP10" s="82"/>
      <c r="OAQ10" s="82"/>
      <c r="OAR10" s="82"/>
      <c r="OAS10" s="82"/>
      <c r="OAT10" s="82"/>
      <c r="OAU10" s="82"/>
      <c r="OAV10" s="82"/>
      <c r="OAW10" s="82"/>
      <c r="OAX10" s="82"/>
      <c r="OAY10" s="82"/>
      <c r="OAZ10" s="82"/>
      <c r="OBA10" s="82"/>
      <c r="OBB10" s="82"/>
      <c r="OBC10" s="82"/>
      <c r="OBD10" s="82"/>
      <c r="OBE10" s="82"/>
      <c r="OBF10" s="82"/>
      <c r="OBG10" s="82"/>
      <c r="OBH10" s="82"/>
      <c r="OBI10" s="82"/>
      <c r="OBJ10" s="82"/>
      <c r="OBK10" s="82"/>
      <c r="OBL10" s="82"/>
      <c r="OBM10" s="82"/>
      <c r="OBN10" s="82"/>
      <c r="OBO10" s="82"/>
      <c r="OBP10" s="82"/>
      <c r="OBQ10" s="82"/>
      <c r="OBR10" s="82"/>
      <c r="OBS10" s="82"/>
      <c r="OBT10" s="82"/>
      <c r="OBU10" s="82"/>
      <c r="OBV10" s="82"/>
      <c r="OBW10" s="82"/>
      <c r="OBX10" s="82"/>
      <c r="OBY10" s="82"/>
      <c r="OBZ10" s="82"/>
      <c r="OCA10" s="82"/>
      <c r="OCB10" s="82"/>
      <c r="OCC10" s="82"/>
      <c r="OCD10" s="82"/>
      <c r="OCE10" s="82"/>
      <c r="OCF10" s="82"/>
      <c r="OCG10" s="82"/>
      <c r="OCH10" s="82"/>
      <c r="OCI10" s="82"/>
      <c r="OCJ10" s="82"/>
      <c r="OCK10" s="82"/>
      <c r="OCL10" s="82"/>
      <c r="OCM10" s="82"/>
      <c r="OCN10" s="82"/>
      <c r="OCO10" s="82"/>
      <c r="OCP10" s="82"/>
      <c r="OCQ10" s="82"/>
      <c r="OCR10" s="82"/>
      <c r="OCS10" s="82"/>
      <c r="OCT10" s="82"/>
      <c r="OCU10" s="82"/>
      <c r="OCV10" s="82"/>
      <c r="OCW10" s="82"/>
      <c r="OCX10" s="82"/>
      <c r="OCY10" s="82"/>
      <c r="OCZ10" s="82"/>
      <c r="ODA10" s="82"/>
      <c r="ODB10" s="82"/>
      <c r="ODC10" s="82"/>
      <c r="ODD10" s="82"/>
      <c r="ODE10" s="82"/>
      <c r="ODF10" s="82"/>
      <c r="ODG10" s="82"/>
      <c r="ODH10" s="82"/>
      <c r="ODI10" s="82"/>
      <c r="ODJ10" s="82"/>
      <c r="ODK10" s="82"/>
      <c r="ODL10" s="82"/>
      <c r="ODM10" s="82"/>
      <c r="ODN10" s="82"/>
      <c r="ODO10" s="82"/>
      <c r="ODP10" s="82"/>
      <c r="ODQ10" s="82"/>
      <c r="ODR10" s="82"/>
      <c r="ODS10" s="82"/>
      <c r="ODT10" s="82"/>
      <c r="ODU10" s="82"/>
      <c r="ODV10" s="82"/>
      <c r="ODW10" s="82"/>
      <c r="ODX10" s="82"/>
      <c r="ODY10" s="82"/>
      <c r="ODZ10" s="82"/>
      <c r="OEA10" s="82"/>
      <c r="OEB10" s="82"/>
      <c r="OEC10" s="82"/>
      <c r="OED10" s="82"/>
      <c r="OEE10" s="82"/>
      <c r="OEF10" s="82"/>
      <c r="OEG10" s="82"/>
      <c r="OEH10" s="82"/>
      <c r="OEI10" s="82"/>
      <c r="OEJ10" s="82"/>
      <c r="OEK10" s="82"/>
      <c r="OEL10" s="82"/>
      <c r="OEM10" s="82"/>
      <c r="OEN10" s="82"/>
      <c r="OEO10" s="82"/>
      <c r="OEP10" s="82"/>
      <c r="OEQ10" s="82"/>
      <c r="OER10" s="82"/>
      <c r="OES10" s="82"/>
      <c r="OET10" s="82"/>
      <c r="OEU10" s="82"/>
      <c r="OEV10" s="82"/>
      <c r="OEW10" s="82"/>
      <c r="OEX10" s="82"/>
      <c r="OEY10" s="82"/>
      <c r="OEZ10" s="82"/>
      <c r="OFA10" s="82"/>
      <c r="OFB10" s="82"/>
      <c r="OFC10" s="82"/>
      <c r="OFD10" s="82"/>
      <c r="OFE10" s="82"/>
      <c r="OFF10" s="82"/>
      <c r="OFG10" s="82"/>
      <c r="OFH10" s="82"/>
      <c r="OFI10" s="82"/>
      <c r="OFJ10" s="82"/>
      <c r="OFK10" s="82"/>
      <c r="OFL10" s="82"/>
      <c r="OFM10" s="82"/>
      <c r="OFN10" s="82"/>
      <c r="OFO10" s="82"/>
      <c r="OFP10" s="82"/>
      <c r="OFQ10" s="82"/>
      <c r="OFR10" s="82"/>
      <c r="OFS10" s="82"/>
      <c r="OFT10" s="82"/>
      <c r="OFU10" s="82"/>
      <c r="OFV10" s="82"/>
      <c r="OFW10" s="82"/>
      <c r="OFX10" s="82"/>
      <c r="OFY10" s="82"/>
      <c r="OFZ10" s="82"/>
      <c r="OGA10" s="82"/>
      <c r="OGB10" s="82"/>
      <c r="OGC10" s="82"/>
      <c r="OGD10" s="82"/>
      <c r="OGE10" s="82"/>
      <c r="OGF10" s="82"/>
      <c r="OGG10" s="82"/>
      <c r="OGH10" s="82"/>
      <c r="OGI10" s="82"/>
      <c r="OGJ10" s="82"/>
      <c r="OGK10" s="82"/>
      <c r="OGL10" s="82"/>
      <c r="OGM10" s="82"/>
      <c r="OGN10" s="82"/>
      <c r="OGO10" s="82"/>
      <c r="OGP10" s="82"/>
      <c r="OGQ10" s="82"/>
      <c r="OGR10" s="82"/>
      <c r="OGS10" s="82"/>
      <c r="OGT10" s="82"/>
      <c r="OGU10" s="82"/>
      <c r="OGV10" s="82"/>
      <c r="OGW10" s="82"/>
      <c r="OGX10" s="82"/>
      <c r="OGY10" s="82"/>
      <c r="OGZ10" s="82"/>
      <c r="OHA10" s="82"/>
      <c r="OHB10" s="82"/>
      <c r="OHC10" s="82"/>
      <c r="OHD10" s="82"/>
      <c r="OHE10" s="82"/>
      <c r="OHF10" s="82"/>
      <c r="OHG10" s="82"/>
      <c r="OHH10" s="82"/>
      <c r="OHI10" s="82"/>
      <c r="OHJ10" s="82"/>
      <c r="OHK10" s="82"/>
      <c r="OHL10" s="82"/>
      <c r="OHM10" s="82"/>
      <c r="OHN10" s="82"/>
      <c r="OHO10" s="82"/>
      <c r="OHP10" s="82"/>
      <c r="OHQ10" s="82"/>
      <c r="OHR10" s="82"/>
      <c r="OHS10" s="82"/>
      <c r="OHT10" s="82"/>
      <c r="OHU10" s="82"/>
      <c r="OHV10" s="82"/>
      <c r="OHW10" s="82"/>
      <c r="OHX10" s="82"/>
      <c r="OHY10" s="82"/>
      <c r="OHZ10" s="82"/>
      <c r="OIA10" s="82"/>
      <c r="OIB10" s="82"/>
      <c r="OIC10" s="82"/>
      <c r="OID10" s="82"/>
      <c r="OIE10" s="82"/>
      <c r="OIF10" s="82"/>
      <c r="OIG10" s="82"/>
      <c r="OIH10" s="82"/>
      <c r="OII10" s="82"/>
      <c r="OIJ10" s="82"/>
      <c r="OIK10" s="82"/>
      <c r="OIL10" s="82"/>
      <c r="OIM10" s="82"/>
      <c r="OIN10" s="82"/>
      <c r="OIO10" s="82"/>
      <c r="OIP10" s="82"/>
      <c r="OIQ10" s="82"/>
      <c r="OIR10" s="82"/>
      <c r="OIS10" s="82"/>
      <c r="OIT10" s="82"/>
      <c r="OIU10" s="82"/>
      <c r="OIV10" s="82"/>
      <c r="OIW10" s="82"/>
      <c r="OIX10" s="82"/>
      <c r="OIY10" s="82"/>
      <c r="OIZ10" s="82"/>
      <c r="OJA10" s="82"/>
      <c r="OJB10" s="82"/>
      <c r="OJC10" s="82"/>
      <c r="OJD10" s="82"/>
      <c r="OJE10" s="82"/>
      <c r="OJF10" s="82"/>
      <c r="OJG10" s="82"/>
      <c r="OJH10" s="82"/>
      <c r="OJI10" s="82"/>
      <c r="OJJ10" s="82"/>
      <c r="OJK10" s="82"/>
      <c r="OJL10" s="82"/>
      <c r="OJM10" s="82"/>
      <c r="OJN10" s="82"/>
      <c r="OJO10" s="82"/>
      <c r="OJP10" s="82"/>
      <c r="OJQ10" s="82"/>
      <c r="OJR10" s="82"/>
      <c r="OJS10" s="82"/>
      <c r="OJT10" s="82"/>
      <c r="OJU10" s="82"/>
      <c r="OJV10" s="82"/>
      <c r="OJW10" s="82"/>
      <c r="OJX10" s="82"/>
      <c r="OJY10" s="82"/>
      <c r="OJZ10" s="82"/>
      <c r="OKA10" s="82"/>
      <c r="OKB10" s="82"/>
      <c r="OKC10" s="82"/>
      <c r="OKD10" s="82"/>
      <c r="OKE10" s="82"/>
      <c r="OKF10" s="82"/>
      <c r="OKG10" s="82"/>
      <c r="OKH10" s="82"/>
      <c r="OKI10" s="82"/>
      <c r="OKJ10" s="82"/>
      <c r="OKK10" s="82"/>
      <c r="OKL10" s="82"/>
      <c r="OKM10" s="82"/>
      <c r="OKN10" s="82"/>
      <c r="OKO10" s="82"/>
      <c r="OKP10" s="82"/>
      <c r="OKQ10" s="82"/>
      <c r="OKR10" s="82"/>
      <c r="OKS10" s="82"/>
      <c r="OKT10" s="82"/>
      <c r="OKU10" s="82"/>
      <c r="OKV10" s="82"/>
      <c r="OKW10" s="82"/>
      <c r="OKX10" s="82"/>
      <c r="OKY10" s="82"/>
      <c r="OKZ10" s="82"/>
      <c r="OLA10" s="82"/>
      <c r="OLB10" s="82"/>
      <c r="OLC10" s="82"/>
      <c r="OLD10" s="82"/>
      <c r="OLE10" s="82"/>
      <c r="OLF10" s="82"/>
      <c r="OLG10" s="82"/>
      <c r="OLH10" s="82"/>
      <c r="OLI10" s="82"/>
      <c r="OLJ10" s="82"/>
      <c r="OLK10" s="82"/>
      <c r="OLL10" s="82"/>
      <c r="OLM10" s="82"/>
      <c r="OLN10" s="82"/>
      <c r="OLO10" s="82"/>
      <c r="OLP10" s="82"/>
      <c r="OLQ10" s="82"/>
      <c r="OLR10" s="82"/>
      <c r="OLS10" s="82"/>
      <c r="OLT10" s="82"/>
      <c r="OLU10" s="82"/>
      <c r="OLV10" s="82"/>
      <c r="OLW10" s="82"/>
      <c r="OLX10" s="82"/>
      <c r="OLY10" s="82"/>
      <c r="OLZ10" s="82"/>
      <c r="OMA10" s="82"/>
      <c r="OMB10" s="82"/>
      <c r="OMC10" s="82"/>
      <c r="OMD10" s="82"/>
      <c r="OME10" s="82"/>
      <c r="OMF10" s="82"/>
      <c r="OMG10" s="82"/>
      <c r="OMH10" s="82"/>
      <c r="OMI10" s="82"/>
      <c r="OMJ10" s="82"/>
      <c r="OMK10" s="82"/>
      <c r="OML10" s="82"/>
      <c r="OMM10" s="82"/>
      <c r="OMN10" s="82"/>
      <c r="OMO10" s="82"/>
      <c r="OMP10" s="82"/>
      <c r="OMQ10" s="82"/>
      <c r="OMR10" s="82"/>
      <c r="OMS10" s="82"/>
      <c r="OMT10" s="82"/>
      <c r="OMU10" s="82"/>
      <c r="OMV10" s="82"/>
      <c r="OMW10" s="82"/>
      <c r="OMX10" s="82"/>
      <c r="OMY10" s="82"/>
      <c r="OMZ10" s="82"/>
      <c r="ONA10" s="82"/>
      <c r="ONB10" s="82"/>
      <c r="ONC10" s="82"/>
      <c r="OND10" s="82"/>
      <c r="ONE10" s="82"/>
      <c r="ONF10" s="82"/>
      <c r="ONG10" s="82"/>
      <c r="ONH10" s="82"/>
      <c r="ONI10" s="82"/>
      <c r="ONJ10" s="82"/>
      <c r="ONK10" s="82"/>
      <c r="ONL10" s="82"/>
      <c r="ONM10" s="82"/>
      <c r="ONN10" s="82"/>
      <c r="ONO10" s="82"/>
      <c r="ONP10" s="82"/>
      <c r="ONQ10" s="82"/>
      <c r="ONR10" s="82"/>
      <c r="ONS10" s="82"/>
      <c r="ONT10" s="82"/>
      <c r="ONU10" s="82"/>
      <c r="ONV10" s="82"/>
      <c r="ONW10" s="82"/>
      <c r="ONX10" s="82"/>
      <c r="ONY10" s="82"/>
      <c r="ONZ10" s="82"/>
      <c r="OOA10" s="82"/>
      <c r="OOB10" s="82"/>
      <c r="OOC10" s="82"/>
      <c r="OOD10" s="82"/>
      <c r="OOE10" s="82"/>
      <c r="OOF10" s="82"/>
      <c r="OOG10" s="82"/>
      <c r="OOH10" s="82"/>
      <c r="OOI10" s="82"/>
      <c r="OOJ10" s="82"/>
      <c r="OOK10" s="82"/>
      <c r="OOL10" s="82"/>
      <c r="OOM10" s="82"/>
      <c r="OON10" s="82"/>
      <c r="OOO10" s="82"/>
      <c r="OOP10" s="82"/>
      <c r="OOQ10" s="82"/>
      <c r="OOR10" s="82"/>
      <c r="OOS10" s="82"/>
      <c r="OOT10" s="82"/>
      <c r="OOU10" s="82"/>
      <c r="OOV10" s="82"/>
      <c r="OOW10" s="82"/>
      <c r="OOX10" s="82"/>
      <c r="OOY10" s="82"/>
      <c r="OOZ10" s="82"/>
      <c r="OPA10" s="82"/>
      <c r="OPB10" s="82"/>
      <c r="OPC10" s="82"/>
      <c r="OPD10" s="82"/>
      <c r="OPE10" s="82"/>
      <c r="OPF10" s="82"/>
      <c r="OPG10" s="82"/>
      <c r="OPH10" s="82"/>
      <c r="OPI10" s="82"/>
      <c r="OPJ10" s="82"/>
      <c r="OPK10" s="82"/>
      <c r="OPL10" s="82"/>
      <c r="OPM10" s="82"/>
      <c r="OPN10" s="82"/>
      <c r="OPO10" s="82"/>
      <c r="OPP10" s="82"/>
      <c r="OPQ10" s="82"/>
      <c r="OPR10" s="82"/>
      <c r="OPS10" s="82"/>
      <c r="OPT10" s="82"/>
      <c r="OPU10" s="82"/>
      <c r="OPV10" s="82"/>
      <c r="OPW10" s="82"/>
      <c r="OPX10" s="82"/>
      <c r="OPY10" s="82"/>
      <c r="OPZ10" s="82"/>
      <c r="OQA10" s="82"/>
      <c r="OQB10" s="82"/>
      <c r="OQC10" s="82"/>
      <c r="OQD10" s="82"/>
      <c r="OQE10" s="82"/>
      <c r="OQF10" s="82"/>
      <c r="OQG10" s="82"/>
      <c r="OQH10" s="82"/>
      <c r="OQI10" s="82"/>
      <c r="OQJ10" s="82"/>
      <c r="OQK10" s="82"/>
      <c r="OQL10" s="82"/>
      <c r="OQM10" s="82"/>
      <c r="OQN10" s="82"/>
      <c r="OQO10" s="82"/>
      <c r="OQP10" s="82"/>
      <c r="OQQ10" s="82"/>
      <c r="OQR10" s="82"/>
      <c r="OQS10" s="82"/>
      <c r="OQT10" s="82"/>
      <c r="OQU10" s="82"/>
      <c r="OQV10" s="82"/>
      <c r="OQW10" s="82"/>
      <c r="OQX10" s="82"/>
      <c r="OQY10" s="82"/>
      <c r="OQZ10" s="82"/>
      <c r="ORA10" s="82"/>
      <c r="ORB10" s="82"/>
      <c r="ORC10" s="82"/>
      <c r="ORD10" s="82"/>
      <c r="ORE10" s="82"/>
      <c r="ORF10" s="82"/>
      <c r="ORG10" s="82"/>
      <c r="ORH10" s="82"/>
      <c r="ORI10" s="82"/>
      <c r="ORJ10" s="82"/>
      <c r="ORK10" s="82"/>
      <c r="ORL10" s="82"/>
      <c r="ORM10" s="82"/>
      <c r="ORN10" s="82"/>
      <c r="ORO10" s="82"/>
      <c r="ORP10" s="82"/>
      <c r="ORQ10" s="82"/>
      <c r="ORR10" s="82"/>
      <c r="ORS10" s="82"/>
      <c r="ORT10" s="82"/>
      <c r="ORU10" s="82"/>
      <c r="ORV10" s="82"/>
      <c r="ORW10" s="82"/>
      <c r="ORX10" s="82"/>
      <c r="ORY10" s="82"/>
      <c r="ORZ10" s="82"/>
      <c r="OSA10" s="82"/>
      <c r="OSB10" s="82"/>
      <c r="OSC10" s="82"/>
      <c r="OSD10" s="82"/>
      <c r="OSE10" s="82"/>
      <c r="OSF10" s="82"/>
      <c r="OSG10" s="82"/>
      <c r="OSH10" s="82"/>
      <c r="OSI10" s="82"/>
      <c r="OSJ10" s="82"/>
      <c r="OSK10" s="82"/>
      <c r="OSL10" s="82"/>
      <c r="OSM10" s="82"/>
      <c r="OSN10" s="82"/>
      <c r="OSO10" s="82"/>
      <c r="OSP10" s="82"/>
      <c r="OSQ10" s="82"/>
      <c r="OSR10" s="82"/>
      <c r="OSS10" s="82"/>
      <c r="OST10" s="82"/>
      <c r="OSU10" s="82"/>
      <c r="OSV10" s="82"/>
      <c r="OSW10" s="82"/>
      <c r="OSX10" s="82"/>
      <c r="OSY10" s="82"/>
      <c r="OSZ10" s="82"/>
      <c r="OTA10" s="82"/>
      <c r="OTB10" s="82"/>
      <c r="OTC10" s="82"/>
      <c r="OTD10" s="82"/>
      <c r="OTE10" s="82"/>
      <c r="OTF10" s="82"/>
      <c r="OTG10" s="82"/>
      <c r="OTH10" s="82"/>
      <c r="OTI10" s="82"/>
      <c r="OTJ10" s="82"/>
      <c r="OTK10" s="82"/>
      <c r="OTL10" s="82"/>
      <c r="OTM10" s="82"/>
      <c r="OTN10" s="82"/>
      <c r="OTO10" s="82"/>
      <c r="OTP10" s="82"/>
      <c r="OTQ10" s="82"/>
      <c r="OTR10" s="82"/>
      <c r="OTS10" s="82"/>
      <c r="OTT10" s="82"/>
      <c r="OTU10" s="82"/>
      <c r="OTV10" s="82"/>
      <c r="OTW10" s="82"/>
      <c r="OTX10" s="82"/>
      <c r="OTY10" s="82"/>
      <c r="OTZ10" s="82"/>
      <c r="OUA10" s="82"/>
      <c r="OUB10" s="82"/>
      <c r="OUC10" s="82"/>
      <c r="OUD10" s="82"/>
      <c r="OUE10" s="82"/>
      <c r="OUF10" s="82"/>
      <c r="OUG10" s="82"/>
      <c r="OUH10" s="82"/>
      <c r="OUI10" s="82"/>
      <c r="OUJ10" s="82"/>
      <c r="OUK10" s="82"/>
      <c r="OUL10" s="82"/>
      <c r="OUM10" s="82"/>
      <c r="OUN10" s="82"/>
      <c r="OUO10" s="82"/>
      <c r="OUP10" s="82"/>
      <c r="OUQ10" s="82"/>
      <c r="OUR10" s="82"/>
      <c r="OUS10" s="82"/>
      <c r="OUT10" s="82"/>
      <c r="OUU10" s="82"/>
      <c r="OUV10" s="82"/>
      <c r="OUW10" s="82"/>
      <c r="OUX10" s="82"/>
      <c r="OUY10" s="82"/>
      <c r="OUZ10" s="82"/>
      <c r="OVA10" s="82"/>
      <c r="OVB10" s="82"/>
      <c r="OVC10" s="82"/>
      <c r="OVD10" s="82"/>
      <c r="OVE10" s="82"/>
      <c r="OVF10" s="82"/>
      <c r="OVG10" s="82"/>
      <c r="OVH10" s="82"/>
      <c r="OVI10" s="82"/>
      <c r="OVJ10" s="82"/>
      <c r="OVK10" s="82"/>
      <c r="OVL10" s="82"/>
      <c r="OVM10" s="82"/>
      <c r="OVN10" s="82"/>
      <c r="OVO10" s="82"/>
      <c r="OVP10" s="82"/>
      <c r="OVQ10" s="82"/>
      <c r="OVR10" s="82"/>
      <c r="OVS10" s="82"/>
      <c r="OVT10" s="82"/>
      <c r="OVU10" s="82"/>
      <c r="OVV10" s="82"/>
      <c r="OVW10" s="82"/>
      <c r="OVX10" s="82"/>
      <c r="OVY10" s="82"/>
      <c r="OVZ10" s="82"/>
      <c r="OWA10" s="82"/>
      <c r="OWB10" s="82"/>
      <c r="OWC10" s="82"/>
      <c r="OWD10" s="82"/>
      <c r="OWE10" s="82"/>
      <c r="OWF10" s="82"/>
      <c r="OWG10" s="82"/>
      <c r="OWH10" s="82"/>
      <c r="OWI10" s="82"/>
      <c r="OWJ10" s="82"/>
      <c r="OWK10" s="82"/>
      <c r="OWL10" s="82"/>
      <c r="OWM10" s="82"/>
      <c r="OWN10" s="82"/>
      <c r="OWO10" s="82"/>
      <c r="OWP10" s="82"/>
      <c r="OWQ10" s="82"/>
      <c r="OWR10" s="82"/>
      <c r="OWS10" s="82"/>
      <c r="OWT10" s="82"/>
      <c r="OWU10" s="82"/>
      <c r="OWV10" s="82"/>
      <c r="OWW10" s="82"/>
      <c r="OWX10" s="82"/>
      <c r="OWY10" s="82"/>
      <c r="OWZ10" s="82"/>
      <c r="OXA10" s="82"/>
      <c r="OXB10" s="82"/>
      <c r="OXC10" s="82"/>
      <c r="OXD10" s="82"/>
      <c r="OXE10" s="82"/>
      <c r="OXF10" s="82"/>
      <c r="OXG10" s="82"/>
      <c r="OXH10" s="82"/>
      <c r="OXI10" s="82"/>
      <c r="OXJ10" s="82"/>
      <c r="OXK10" s="82"/>
      <c r="OXL10" s="82"/>
      <c r="OXM10" s="82"/>
      <c r="OXN10" s="82"/>
      <c r="OXO10" s="82"/>
      <c r="OXP10" s="82"/>
      <c r="OXQ10" s="82"/>
      <c r="OXR10" s="82"/>
      <c r="OXS10" s="82"/>
      <c r="OXT10" s="82"/>
      <c r="OXU10" s="82"/>
      <c r="OXV10" s="82"/>
      <c r="OXW10" s="82"/>
      <c r="OXX10" s="82"/>
      <c r="OXY10" s="82"/>
      <c r="OXZ10" s="82"/>
      <c r="OYA10" s="82"/>
      <c r="OYB10" s="82"/>
      <c r="OYC10" s="82"/>
      <c r="OYD10" s="82"/>
      <c r="OYE10" s="82"/>
      <c r="OYF10" s="82"/>
      <c r="OYG10" s="82"/>
      <c r="OYH10" s="82"/>
      <c r="OYI10" s="82"/>
      <c r="OYJ10" s="82"/>
      <c r="OYK10" s="82"/>
      <c r="OYL10" s="82"/>
      <c r="OYM10" s="82"/>
      <c r="OYN10" s="82"/>
      <c r="OYO10" s="82"/>
      <c r="OYP10" s="82"/>
      <c r="OYQ10" s="82"/>
      <c r="OYR10" s="82"/>
      <c r="OYS10" s="82"/>
      <c r="OYT10" s="82"/>
      <c r="OYU10" s="82"/>
      <c r="OYV10" s="82"/>
      <c r="OYW10" s="82"/>
      <c r="OYX10" s="82"/>
      <c r="OYY10" s="82"/>
      <c r="OYZ10" s="82"/>
      <c r="OZA10" s="82"/>
      <c r="OZB10" s="82"/>
      <c r="OZC10" s="82"/>
      <c r="OZD10" s="82"/>
      <c r="OZE10" s="82"/>
      <c r="OZF10" s="82"/>
      <c r="OZG10" s="82"/>
      <c r="OZH10" s="82"/>
      <c r="OZI10" s="82"/>
      <c r="OZJ10" s="82"/>
      <c r="OZK10" s="82"/>
      <c r="OZL10" s="82"/>
      <c r="OZM10" s="82"/>
      <c r="OZN10" s="82"/>
      <c r="OZO10" s="82"/>
      <c r="OZP10" s="82"/>
      <c r="OZQ10" s="82"/>
      <c r="OZR10" s="82"/>
      <c r="OZS10" s="82"/>
      <c r="OZT10" s="82"/>
      <c r="OZU10" s="82"/>
      <c r="OZV10" s="82"/>
      <c r="OZW10" s="82"/>
      <c r="OZX10" s="82"/>
      <c r="OZY10" s="82"/>
      <c r="OZZ10" s="82"/>
      <c r="PAA10" s="82"/>
      <c r="PAB10" s="82"/>
      <c r="PAC10" s="82"/>
      <c r="PAD10" s="82"/>
      <c r="PAE10" s="82"/>
      <c r="PAF10" s="82"/>
      <c r="PAG10" s="82"/>
      <c r="PAH10" s="82"/>
      <c r="PAI10" s="82"/>
      <c r="PAJ10" s="82"/>
      <c r="PAK10" s="82"/>
      <c r="PAL10" s="82"/>
      <c r="PAM10" s="82"/>
      <c r="PAN10" s="82"/>
      <c r="PAO10" s="82"/>
      <c r="PAP10" s="82"/>
      <c r="PAQ10" s="82"/>
      <c r="PAR10" s="82"/>
      <c r="PAS10" s="82"/>
      <c r="PAT10" s="82"/>
      <c r="PAU10" s="82"/>
      <c r="PAV10" s="82"/>
      <c r="PAW10" s="82"/>
      <c r="PAX10" s="82"/>
      <c r="PAY10" s="82"/>
      <c r="PAZ10" s="82"/>
      <c r="PBA10" s="82"/>
      <c r="PBB10" s="82"/>
      <c r="PBC10" s="82"/>
      <c r="PBD10" s="82"/>
      <c r="PBE10" s="82"/>
      <c r="PBF10" s="82"/>
      <c r="PBG10" s="82"/>
      <c r="PBH10" s="82"/>
      <c r="PBI10" s="82"/>
      <c r="PBJ10" s="82"/>
      <c r="PBK10" s="82"/>
      <c r="PBL10" s="82"/>
      <c r="PBM10" s="82"/>
      <c r="PBN10" s="82"/>
      <c r="PBO10" s="82"/>
      <c r="PBP10" s="82"/>
      <c r="PBQ10" s="82"/>
      <c r="PBR10" s="82"/>
      <c r="PBS10" s="82"/>
      <c r="PBT10" s="82"/>
      <c r="PBU10" s="82"/>
      <c r="PBV10" s="82"/>
      <c r="PBW10" s="82"/>
      <c r="PBX10" s="82"/>
      <c r="PBY10" s="82"/>
      <c r="PBZ10" s="82"/>
      <c r="PCA10" s="82"/>
      <c r="PCB10" s="82"/>
      <c r="PCC10" s="82"/>
      <c r="PCD10" s="82"/>
      <c r="PCE10" s="82"/>
      <c r="PCF10" s="82"/>
      <c r="PCG10" s="82"/>
      <c r="PCH10" s="82"/>
      <c r="PCI10" s="82"/>
      <c r="PCJ10" s="82"/>
      <c r="PCK10" s="82"/>
      <c r="PCL10" s="82"/>
      <c r="PCM10" s="82"/>
      <c r="PCN10" s="82"/>
      <c r="PCO10" s="82"/>
      <c r="PCP10" s="82"/>
      <c r="PCQ10" s="82"/>
      <c r="PCR10" s="82"/>
      <c r="PCS10" s="82"/>
      <c r="PCT10" s="82"/>
      <c r="PCU10" s="82"/>
      <c r="PCV10" s="82"/>
      <c r="PCW10" s="82"/>
      <c r="PCX10" s="82"/>
      <c r="PCY10" s="82"/>
      <c r="PCZ10" s="82"/>
      <c r="PDA10" s="82"/>
      <c r="PDB10" s="82"/>
      <c r="PDC10" s="82"/>
      <c r="PDD10" s="82"/>
      <c r="PDE10" s="82"/>
      <c r="PDF10" s="82"/>
      <c r="PDG10" s="82"/>
      <c r="PDH10" s="82"/>
      <c r="PDI10" s="82"/>
      <c r="PDJ10" s="82"/>
      <c r="PDK10" s="82"/>
      <c r="PDL10" s="82"/>
      <c r="PDM10" s="82"/>
      <c r="PDN10" s="82"/>
      <c r="PDO10" s="82"/>
      <c r="PDP10" s="82"/>
      <c r="PDQ10" s="82"/>
      <c r="PDR10" s="82"/>
      <c r="PDS10" s="82"/>
      <c r="PDT10" s="82"/>
      <c r="PDU10" s="82"/>
      <c r="PDV10" s="82"/>
      <c r="PDW10" s="82"/>
      <c r="PDX10" s="82"/>
      <c r="PDY10" s="82"/>
      <c r="PDZ10" s="82"/>
      <c r="PEA10" s="82"/>
      <c r="PEB10" s="82"/>
      <c r="PEC10" s="82"/>
      <c r="PED10" s="82"/>
      <c r="PEE10" s="82"/>
      <c r="PEF10" s="82"/>
      <c r="PEG10" s="82"/>
      <c r="PEH10" s="82"/>
      <c r="PEI10" s="82"/>
      <c r="PEJ10" s="82"/>
      <c r="PEK10" s="82"/>
      <c r="PEL10" s="82"/>
      <c r="PEM10" s="82"/>
      <c r="PEN10" s="82"/>
      <c r="PEO10" s="82"/>
      <c r="PEP10" s="82"/>
      <c r="PEQ10" s="82"/>
      <c r="PER10" s="82"/>
      <c r="PES10" s="82"/>
      <c r="PET10" s="82"/>
      <c r="PEU10" s="82"/>
      <c r="PEV10" s="82"/>
      <c r="PEW10" s="82"/>
      <c r="PEX10" s="82"/>
      <c r="PEY10" s="82"/>
      <c r="PEZ10" s="82"/>
      <c r="PFA10" s="82"/>
      <c r="PFB10" s="82"/>
      <c r="PFC10" s="82"/>
      <c r="PFD10" s="82"/>
      <c r="PFE10" s="82"/>
      <c r="PFF10" s="82"/>
      <c r="PFG10" s="82"/>
      <c r="PFH10" s="82"/>
      <c r="PFI10" s="82"/>
      <c r="PFJ10" s="82"/>
      <c r="PFK10" s="82"/>
      <c r="PFL10" s="82"/>
      <c r="PFM10" s="82"/>
      <c r="PFN10" s="82"/>
      <c r="PFO10" s="82"/>
      <c r="PFP10" s="82"/>
      <c r="PFQ10" s="82"/>
      <c r="PFR10" s="82"/>
      <c r="PFS10" s="82"/>
      <c r="PFT10" s="82"/>
      <c r="PFU10" s="82"/>
      <c r="PFV10" s="82"/>
      <c r="PFW10" s="82"/>
      <c r="PFX10" s="82"/>
      <c r="PFY10" s="82"/>
      <c r="PFZ10" s="82"/>
      <c r="PGA10" s="82"/>
      <c r="PGB10" s="82"/>
      <c r="PGC10" s="82"/>
      <c r="PGD10" s="82"/>
      <c r="PGE10" s="82"/>
      <c r="PGF10" s="82"/>
      <c r="PGG10" s="82"/>
      <c r="PGH10" s="82"/>
      <c r="PGI10" s="82"/>
      <c r="PGJ10" s="82"/>
      <c r="PGK10" s="82"/>
      <c r="PGL10" s="82"/>
      <c r="PGM10" s="82"/>
      <c r="PGN10" s="82"/>
      <c r="PGO10" s="82"/>
      <c r="PGP10" s="82"/>
      <c r="PGQ10" s="82"/>
      <c r="PGR10" s="82"/>
      <c r="PGS10" s="82"/>
      <c r="PGT10" s="82"/>
      <c r="PGU10" s="82"/>
      <c r="PGV10" s="82"/>
      <c r="PGW10" s="82"/>
      <c r="PGX10" s="82"/>
      <c r="PGY10" s="82"/>
      <c r="PGZ10" s="82"/>
      <c r="PHA10" s="82"/>
      <c r="PHB10" s="82"/>
      <c r="PHC10" s="82"/>
      <c r="PHD10" s="82"/>
      <c r="PHE10" s="82"/>
      <c r="PHF10" s="82"/>
      <c r="PHG10" s="82"/>
      <c r="PHH10" s="82"/>
      <c r="PHI10" s="82"/>
      <c r="PHJ10" s="82"/>
      <c r="PHK10" s="82"/>
      <c r="PHL10" s="82"/>
      <c r="PHM10" s="82"/>
      <c r="PHN10" s="82"/>
      <c r="PHO10" s="82"/>
      <c r="PHP10" s="82"/>
      <c r="PHQ10" s="82"/>
      <c r="PHR10" s="82"/>
      <c r="PHS10" s="82"/>
      <c r="PHT10" s="82"/>
      <c r="PHU10" s="82"/>
      <c r="PHV10" s="82"/>
      <c r="PHW10" s="82"/>
      <c r="PHX10" s="82"/>
      <c r="PHY10" s="82"/>
      <c r="PHZ10" s="82"/>
      <c r="PIA10" s="82"/>
      <c r="PIB10" s="82"/>
      <c r="PIC10" s="82"/>
      <c r="PID10" s="82"/>
      <c r="PIE10" s="82"/>
      <c r="PIF10" s="82"/>
      <c r="PIG10" s="82"/>
      <c r="PIH10" s="82"/>
      <c r="PII10" s="82"/>
      <c r="PIJ10" s="82"/>
      <c r="PIK10" s="82"/>
      <c r="PIL10" s="82"/>
      <c r="PIM10" s="82"/>
      <c r="PIN10" s="82"/>
      <c r="PIO10" s="82"/>
      <c r="PIP10" s="82"/>
      <c r="PIQ10" s="82"/>
      <c r="PIR10" s="82"/>
      <c r="PIS10" s="82"/>
      <c r="PIT10" s="82"/>
      <c r="PIU10" s="82"/>
      <c r="PIV10" s="82"/>
      <c r="PIW10" s="82"/>
      <c r="PIX10" s="82"/>
      <c r="PIY10" s="82"/>
      <c r="PIZ10" s="82"/>
      <c r="PJA10" s="82"/>
      <c r="PJB10" s="82"/>
      <c r="PJC10" s="82"/>
      <c r="PJD10" s="82"/>
      <c r="PJE10" s="82"/>
      <c r="PJF10" s="82"/>
      <c r="PJG10" s="82"/>
      <c r="PJH10" s="82"/>
      <c r="PJI10" s="82"/>
      <c r="PJJ10" s="82"/>
      <c r="PJK10" s="82"/>
      <c r="PJL10" s="82"/>
      <c r="PJM10" s="82"/>
      <c r="PJN10" s="82"/>
      <c r="PJO10" s="82"/>
      <c r="PJP10" s="82"/>
      <c r="PJQ10" s="82"/>
      <c r="PJR10" s="82"/>
      <c r="PJS10" s="82"/>
      <c r="PJT10" s="82"/>
      <c r="PJU10" s="82"/>
      <c r="PJV10" s="82"/>
      <c r="PJW10" s="82"/>
      <c r="PJX10" s="82"/>
      <c r="PJY10" s="82"/>
      <c r="PJZ10" s="82"/>
      <c r="PKA10" s="82"/>
      <c r="PKB10" s="82"/>
      <c r="PKC10" s="82"/>
      <c r="PKD10" s="82"/>
      <c r="PKE10" s="82"/>
      <c r="PKF10" s="82"/>
      <c r="PKG10" s="82"/>
      <c r="PKH10" s="82"/>
      <c r="PKI10" s="82"/>
      <c r="PKJ10" s="82"/>
      <c r="PKK10" s="82"/>
      <c r="PKL10" s="82"/>
      <c r="PKM10" s="82"/>
      <c r="PKN10" s="82"/>
      <c r="PKO10" s="82"/>
      <c r="PKP10" s="82"/>
      <c r="PKQ10" s="82"/>
      <c r="PKR10" s="82"/>
      <c r="PKS10" s="82"/>
      <c r="PKT10" s="82"/>
      <c r="PKU10" s="82"/>
      <c r="PKV10" s="82"/>
      <c r="PKW10" s="82"/>
      <c r="PKX10" s="82"/>
      <c r="PKY10" s="82"/>
      <c r="PKZ10" s="82"/>
      <c r="PLA10" s="82"/>
      <c r="PLB10" s="82"/>
      <c r="PLC10" s="82"/>
      <c r="PLD10" s="82"/>
      <c r="PLE10" s="82"/>
      <c r="PLF10" s="82"/>
      <c r="PLG10" s="82"/>
      <c r="PLH10" s="82"/>
      <c r="PLI10" s="82"/>
      <c r="PLJ10" s="82"/>
      <c r="PLK10" s="82"/>
      <c r="PLL10" s="82"/>
      <c r="PLM10" s="82"/>
      <c r="PLN10" s="82"/>
      <c r="PLO10" s="82"/>
      <c r="PLP10" s="82"/>
      <c r="PLQ10" s="82"/>
      <c r="PLR10" s="82"/>
      <c r="PLS10" s="82"/>
      <c r="PLT10" s="82"/>
      <c r="PLU10" s="82"/>
      <c r="PLV10" s="82"/>
      <c r="PLW10" s="82"/>
      <c r="PLX10" s="82"/>
      <c r="PLY10" s="82"/>
      <c r="PLZ10" s="82"/>
      <c r="PMA10" s="82"/>
      <c r="PMB10" s="82"/>
      <c r="PMC10" s="82"/>
      <c r="PMD10" s="82"/>
      <c r="PME10" s="82"/>
      <c r="PMF10" s="82"/>
      <c r="PMG10" s="82"/>
      <c r="PMH10" s="82"/>
      <c r="PMI10" s="82"/>
      <c r="PMJ10" s="82"/>
      <c r="PMK10" s="82"/>
      <c r="PML10" s="82"/>
      <c r="PMM10" s="82"/>
      <c r="PMN10" s="82"/>
      <c r="PMO10" s="82"/>
      <c r="PMP10" s="82"/>
      <c r="PMQ10" s="82"/>
      <c r="PMR10" s="82"/>
      <c r="PMS10" s="82"/>
      <c r="PMT10" s="82"/>
      <c r="PMU10" s="82"/>
      <c r="PMV10" s="82"/>
      <c r="PMW10" s="82"/>
      <c r="PMX10" s="82"/>
      <c r="PMY10" s="82"/>
      <c r="PMZ10" s="82"/>
      <c r="PNA10" s="82"/>
      <c r="PNB10" s="82"/>
      <c r="PNC10" s="82"/>
      <c r="PND10" s="82"/>
      <c r="PNE10" s="82"/>
      <c r="PNF10" s="82"/>
      <c r="PNG10" s="82"/>
      <c r="PNH10" s="82"/>
      <c r="PNI10" s="82"/>
      <c r="PNJ10" s="82"/>
      <c r="PNK10" s="82"/>
      <c r="PNL10" s="82"/>
      <c r="PNM10" s="82"/>
      <c r="PNN10" s="82"/>
      <c r="PNO10" s="82"/>
      <c r="PNP10" s="82"/>
      <c r="PNQ10" s="82"/>
      <c r="PNR10" s="82"/>
      <c r="PNS10" s="82"/>
      <c r="PNT10" s="82"/>
      <c r="PNU10" s="82"/>
      <c r="PNV10" s="82"/>
      <c r="PNW10" s="82"/>
      <c r="PNX10" s="82"/>
      <c r="PNY10" s="82"/>
      <c r="PNZ10" s="82"/>
      <c r="POA10" s="82"/>
      <c r="POB10" s="82"/>
      <c r="POC10" s="82"/>
      <c r="POD10" s="82"/>
      <c r="POE10" s="82"/>
      <c r="POF10" s="82"/>
      <c r="POG10" s="82"/>
      <c r="POH10" s="82"/>
      <c r="POI10" s="82"/>
      <c r="POJ10" s="82"/>
      <c r="POK10" s="82"/>
      <c r="POL10" s="82"/>
      <c r="POM10" s="82"/>
      <c r="PON10" s="82"/>
      <c r="POO10" s="82"/>
      <c r="POP10" s="82"/>
      <c r="POQ10" s="82"/>
      <c r="POR10" s="82"/>
      <c r="POS10" s="82"/>
      <c r="POT10" s="82"/>
      <c r="POU10" s="82"/>
      <c r="POV10" s="82"/>
      <c r="POW10" s="82"/>
      <c r="POX10" s="82"/>
      <c r="POY10" s="82"/>
      <c r="POZ10" s="82"/>
      <c r="PPA10" s="82"/>
      <c r="PPB10" s="82"/>
      <c r="PPC10" s="82"/>
      <c r="PPD10" s="82"/>
      <c r="PPE10" s="82"/>
      <c r="PPF10" s="82"/>
      <c r="PPG10" s="82"/>
      <c r="PPH10" s="82"/>
      <c r="PPI10" s="82"/>
      <c r="PPJ10" s="82"/>
      <c r="PPK10" s="82"/>
      <c r="PPL10" s="82"/>
      <c r="PPM10" s="82"/>
      <c r="PPN10" s="82"/>
      <c r="PPO10" s="82"/>
      <c r="PPP10" s="82"/>
      <c r="PPQ10" s="82"/>
      <c r="PPR10" s="82"/>
      <c r="PPS10" s="82"/>
      <c r="PPT10" s="82"/>
      <c r="PPU10" s="82"/>
      <c r="PPV10" s="82"/>
      <c r="PPW10" s="82"/>
      <c r="PPX10" s="82"/>
      <c r="PPY10" s="82"/>
      <c r="PPZ10" s="82"/>
      <c r="PQA10" s="82"/>
      <c r="PQB10" s="82"/>
      <c r="PQC10" s="82"/>
      <c r="PQD10" s="82"/>
      <c r="PQE10" s="82"/>
      <c r="PQF10" s="82"/>
      <c r="PQG10" s="82"/>
      <c r="PQH10" s="82"/>
      <c r="PQI10" s="82"/>
      <c r="PQJ10" s="82"/>
      <c r="PQK10" s="82"/>
      <c r="PQL10" s="82"/>
      <c r="PQM10" s="82"/>
      <c r="PQN10" s="82"/>
      <c r="PQO10" s="82"/>
      <c r="PQP10" s="82"/>
      <c r="PQQ10" s="82"/>
      <c r="PQR10" s="82"/>
      <c r="PQS10" s="82"/>
      <c r="PQT10" s="82"/>
      <c r="PQU10" s="82"/>
      <c r="PQV10" s="82"/>
      <c r="PQW10" s="82"/>
      <c r="PQX10" s="82"/>
      <c r="PQY10" s="82"/>
      <c r="PQZ10" s="82"/>
      <c r="PRA10" s="82"/>
      <c r="PRB10" s="82"/>
      <c r="PRC10" s="82"/>
      <c r="PRD10" s="82"/>
      <c r="PRE10" s="82"/>
      <c r="PRF10" s="82"/>
      <c r="PRG10" s="82"/>
      <c r="PRH10" s="82"/>
      <c r="PRI10" s="82"/>
      <c r="PRJ10" s="82"/>
      <c r="PRK10" s="82"/>
      <c r="PRL10" s="82"/>
      <c r="PRM10" s="82"/>
      <c r="PRN10" s="82"/>
      <c r="PRO10" s="82"/>
      <c r="PRP10" s="82"/>
      <c r="PRQ10" s="82"/>
      <c r="PRR10" s="82"/>
      <c r="PRS10" s="82"/>
      <c r="PRT10" s="82"/>
      <c r="PRU10" s="82"/>
      <c r="PRV10" s="82"/>
      <c r="PRW10" s="82"/>
      <c r="PRX10" s="82"/>
      <c r="PRY10" s="82"/>
      <c r="PRZ10" s="82"/>
      <c r="PSA10" s="82"/>
      <c r="PSB10" s="82"/>
      <c r="PSC10" s="82"/>
      <c r="PSD10" s="82"/>
      <c r="PSE10" s="82"/>
      <c r="PSF10" s="82"/>
      <c r="PSG10" s="82"/>
      <c r="PSH10" s="82"/>
      <c r="PSI10" s="82"/>
      <c r="PSJ10" s="82"/>
      <c r="PSK10" s="82"/>
      <c r="PSL10" s="82"/>
      <c r="PSM10" s="82"/>
      <c r="PSN10" s="82"/>
      <c r="PSO10" s="82"/>
      <c r="PSP10" s="82"/>
      <c r="PSQ10" s="82"/>
      <c r="PSR10" s="82"/>
      <c r="PSS10" s="82"/>
      <c r="PST10" s="82"/>
      <c r="PSU10" s="82"/>
      <c r="PSV10" s="82"/>
      <c r="PSW10" s="82"/>
      <c r="PSX10" s="82"/>
      <c r="PSY10" s="82"/>
      <c r="PSZ10" s="82"/>
      <c r="PTA10" s="82"/>
      <c r="PTB10" s="82"/>
      <c r="PTC10" s="82"/>
      <c r="PTD10" s="82"/>
      <c r="PTE10" s="82"/>
      <c r="PTF10" s="82"/>
      <c r="PTG10" s="82"/>
      <c r="PTH10" s="82"/>
      <c r="PTI10" s="82"/>
      <c r="PTJ10" s="82"/>
      <c r="PTK10" s="82"/>
      <c r="PTL10" s="82"/>
      <c r="PTM10" s="82"/>
      <c r="PTN10" s="82"/>
      <c r="PTO10" s="82"/>
      <c r="PTP10" s="82"/>
      <c r="PTQ10" s="82"/>
      <c r="PTR10" s="82"/>
      <c r="PTS10" s="82"/>
      <c r="PTT10" s="82"/>
      <c r="PTU10" s="82"/>
      <c r="PTV10" s="82"/>
      <c r="PTW10" s="82"/>
      <c r="PTX10" s="82"/>
      <c r="PTY10" s="82"/>
      <c r="PTZ10" s="82"/>
      <c r="PUA10" s="82"/>
      <c r="PUB10" s="82"/>
      <c r="PUC10" s="82"/>
      <c r="PUD10" s="82"/>
      <c r="PUE10" s="82"/>
      <c r="PUF10" s="82"/>
      <c r="PUG10" s="82"/>
      <c r="PUH10" s="82"/>
      <c r="PUI10" s="82"/>
      <c r="PUJ10" s="82"/>
      <c r="PUK10" s="82"/>
      <c r="PUL10" s="82"/>
      <c r="PUM10" s="82"/>
      <c r="PUN10" s="82"/>
      <c r="PUO10" s="82"/>
      <c r="PUP10" s="82"/>
      <c r="PUQ10" s="82"/>
      <c r="PUR10" s="82"/>
      <c r="PUS10" s="82"/>
      <c r="PUT10" s="82"/>
      <c r="PUU10" s="82"/>
      <c r="PUV10" s="82"/>
      <c r="PUW10" s="82"/>
      <c r="PUX10" s="82"/>
      <c r="PUY10" s="82"/>
      <c r="PUZ10" s="82"/>
      <c r="PVA10" s="82"/>
      <c r="PVB10" s="82"/>
      <c r="PVC10" s="82"/>
      <c r="PVD10" s="82"/>
      <c r="PVE10" s="82"/>
      <c r="PVF10" s="82"/>
      <c r="PVG10" s="82"/>
      <c r="PVH10" s="82"/>
      <c r="PVI10" s="82"/>
      <c r="PVJ10" s="82"/>
      <c r="PVK10" s="82"/>
      <c r="PVL10" s="82"/>
      <c r="PVM10" s="82"/>
      <c r="PVN10" s="82"/>
      <c r="PVO10" s="82"/>
      <c r="PVP10" s="82"/>
      <c r="PVQ10" s="82"/>
      <c r="PVR10" s="82"/>
      <c r="PVS10" s="82"/>
      <c r="PVT10" s="82"/>
      <c r="PVU10" s="82"/>
      <c r="PVV10" s="82"/>
      <c r="PVW10" s="82"/>
      <c r="PVX10" s="82"/>
      <c r="PVY10" s="82"/>
      <c r="PVZ10" s="82"/>
      <c r="PWA10" s="82"/>
      <c r="PWB10" s="82"/>
      <c r="PWC10" s="82"/>
      <c r="PWD10" s="82"/>
      <c r="PWE10" s="82"/>
      <c r="PWF10" s="82"/>
      <c r="PWG10" s="82"/>
      <c r="PWH10" s="82"/>
      <c r="PWI10" s="82"/>
      <c r="PWJ10" s="82"/>
      <c r="PWK10" s="82"/>
      <c r="PWL10" s="82"/>
      <c r="PWM10" s="82"/>
      <c r="PWN10" s="82"/>
      <c r="PWO10" s="82"/>
      <c r="PWP10" s="82"/>
      <c r="PWQ10" s="82"/>
      <c r="PWR10" s="82"/>
      <c r="PWS10" s="82"/>
      <c r="PWT10" s="82"/>
      <c r="PWU10" s="82"/>
      <c r="PWV10" s="82"/>
      <c r="PWW10" s="82"/>
      <c r="PWX10" s="82"/>
      <c r="PWY10" s="82"/>
      <c r="PWZ10" s="82"/>
      <c r="PXA10" s="82"/>
      <c r="PXB10" s="82"/>
      <c r="PXC10" s="82"/>
      <c r="PXD10" s="82"/>
      <c r="PXE10" s="82"/>
      <c r="PXF10" s="82"/>
      <c r="PXG10" s="82"/>
      <c r="PXH10" s="82"/>
      <c r="PXI10" s="82"/>
      <c r="PXJ10" s="82"/>
      <c r="PXK10" s="82"/>
      <c r="PXL10" s="82"/>
      <c r="PXM10" s="82"/>
      <c r="PXN10" s="82"/>
      <c r="PXO10" s="82"/>
      <c r="PXP10" s="82"/>
      <c r="PXQ10" s="82"/>
      <c r="PXR10" s="82"/>
      <c r="PXS10" s="82"/>
      <c r="PXT10" s="82"/>
      <c r="PXU10" s="82"/>
      <c r="PXV10" s="82"/>
      <c r="PXW10" s="82"/>
      <c r="PXX10" s="82"/>
      <c r="PXY10" s="82"/>
      <c r="PXZ10" s="82"/>
      <c r="PYA10" s="82"/>
      <c r="PYB10" s="82"/>
      <c r="PYC10" s="82"/>
      <c r="PYD10" s="82"/>
      <c r="PYE10" s="82"/>
      <c r="PYF10" s="82"/>
      <c r="PYG10" s="82"/>
      <c r="PYH10" s="82"/>
      <c r="PYI10" s="82"/>
      <c r="PYJ10" s="82"/>
      <c r="PYK10" s="82"/>
      <c r="PYL10" s="82"/>
      <c r="PYM10" s="82"/>
      <c r="PYN10" s="82"/>
      <c r="PYO10" s="82"/>
      <c r="PYP10" s="82"/>
      <c r="PYQ10" s="82"/>
      <c r="PYR10" s="82"/>
      <c r="PYS10" s="82"/>
      <c r="PYT10" s="82"/>
      <c r="PYU10" s="82"/>
      <c r="PYV10" s="82"/>
      <c r="PYW10" s="82"/>
      <c r="PYX10" s="82"/>
      <c r="PYY10" s="82"/>
      <c r="PYZ10" s="82"/>
      <c r="PZA10" s="82"/>
      <c r="PZB10" s="82"/>
      <c r="PZC10" s="82"/>
      <c r="PZD10" s="82"/>
      <c r="PZE10" s="82"/>
      <c r="PZF10" s="82"/>
      <c r="PZG10" s="82"/>
      <c r="PZH10" s="82"/>
      <c r="PZI10" s="82"/>
      <c r="PZJ10" s="82"/>
      <c r="PZK10" s="82"/>
      <c r="PZL10" s="82"/>
      <c r="PZM10" s="82"/>
      <c r="PZN10" s="82"/>
      <c r="PZO10" s="82"/>
      <c r="PZP10" s="82"/>
      <c r="PZQ10" s="82"/>
      <c r="PZR10" s="82"/>
      <c r="PZS10" s="82"/>
      <c r="PZT10" s="82"/>
      <c r="PZU10" s="82"/>
      <c r="PZV10" s="82"/>
      <c r="PZW10" s="82"/>
      <c r="PZX10" s="82"/>
      <c r="PZY10" s="82"/>
      <c r="PZZ10" s="82"/>
      <c r="QAA10" s="82"/>
      <c r="QAB10" s="82"/>
      <c r="QAC10" s="82"/>
      <c r="QAD10" s="82"/>
      <c r="QAE10" s="82"/>
      <c r="QAF10" s="82"/>
      <c r="QAG10" s="82"/>
      <c r="QAH10" s="82"/>
      <c r="QAI10" s="82"/>
      <c r="QAJ10" s="82"/>
      <c r="QAK10" s="82"/>
      <c r="QAL10" s="82"/>
      <c r="QAM10" s="82"/>
      <c r="QAN10" s="82"/>
      <c r="QAO10" s="82"/>
      <c r="QAP10" s="82"/>
      <c r="QAQ10" s="82"/>
      <c r="QAR10" s="82"/>
      <c r="QAS10" s="82"/>
      <c r="QAT10" s="82"/>
      <c r="QAU10" s="82"/>
      <c r="QAV10" s="82"/>
      <c r="QAW10" s="82"/>
      <c r="QAX10" s="82"/>
      <c r="QAY10" s="82"/>
      <c r="QAZ10" s="82"/>
      <c r="QBA10" s="82"/>
      <c r="QBB10" s="82"/>
      <c r="QBC10" s="82"/>
      <c r="QBD10" s="82"/>
      <c r="QBE10" s="82"/>
      <c r="QBF10" s="82"/>
      <c r="QBG10" s="82"/>
      <c r="QBH10" s="82"/>
      <c r="QBI10" s="82"/>
      <c r="QBJ10" s="82"/>
      <c r="QBK10" s="82"/>
      <c r="QBL10" s="82"/>
      <c r="QBM10" s="82"/>
      <c r="QBN10" s="82"/>
      <c r="QBO10" s="82"/>
      <c r="QBP10" s="82"/>
      <c r="QBQ10" s="82"/>
      <c r="QBR10" s="82"/>
      <c r="QBS10" s="82"/>
      <c r="QBT10" s="82"/>
      <c r="QBU10" s="82"/>
      <c r="QBV10" s="82"/>
      <c r="QBW10" s="82"/>
      <c r="QBX10" s="82"/>
      <c r="QBY10" s="82"/>
      <c r="QBZ10" s="82"/>
      <c r="QCA10" s="82"/>
      <c r="QCB10" s="82"/>
      <c r="QCC10" s="82"/>
      <c r="QCD10" s="82"/>
      <c r="QCE10" s="82"/>
      <c r="QCF10" s="82"/>
      <c r="QCG10" s="82"/>
      <c r="QCH10" s="82"/>
      <c r="QCI10" s="82"/>
      <c r="QCJ10" s="82"/>
      <c r="QCK10" s="82"/>
      <c r="QCL10" s="82"/>
      <c r="QCM10" s="82"/>
      <c r="QCN10" s="82"/>
      <c r="QCO10" s="82"/>
      <c r="QCP10" s="82"/>
      <c r="QCQ10" s="82"/>
      <c r="QCR10" s="82"/>
      <c r="QCS10" s="82"/>
      <c r="QCT10" s="82"/>
      <c r="QCU10" s="82"/>
      <c r="QCV10" s="82"/>
      <c r="QCW10" s="82"/>
      <c r="QCX10" s="82"/>
      <c r="QCY10" s="82"/>
      <c r="QCZ10" s="82"/>
      <c r="QDA10" s="82"/>
      <c r="QDB10" s="82"/>
      <c r="QDC10" s="82"/>
      <c r="QDD10" s="82"/>
      <c r="QDE10" s="82"/>
      <c r="QDF10" s="82"/>
      <c r="QDG10" s="82"/>
      <c r="QDH10" s="82"/>
      <c r="QDI10" s="82"/>
      <c r="QDJ10" s="82"/>
      <c r="QDK10" s="82"/>
      <c r="QDL10" s="82"/>
      <c r="QDM10" s="82"/>
      <c r="QDN10" s="82"/>
      <c r="QDO10" s="82"/>
      <c r="QDP10" s="82"/>
      <c r="QDQ10" s="82"/>
      <c r="QDR10" s="82"/>
      <c r="QDS10" s="82"/>
      <c r="QDT10" s="82"/>
      <c r="QDU10" s="82"/>
      <c r="QDV10" s="82"/>
      <c r="QDW10" s="82"/>
      <c r="QDX10" s="82"/>
      <c r="QDY10" s="82"/>
      <c r="QDZ10" s="82"/>
      <c r="QEA10" s="82"/>
      <c r="QEB10" s="82"/>
      <c r="QEC10" s="82"/>
      <c r="QED10" s="82"/>
      <c r="QEE10" s="82"/>
      <c r="QEF10" s="82"/>
      <c r="QEG10" s="82"/>
      <c r="QEH10" s="82"/>
      <c r="QEI10" s="82"/>
      <c r="QEJ10" s="82"/>
      <c r="QEK10" s="82"/>
      <c r="QEL10" s="82"/>
      <c r="QEM10" s="82"/>
      <c r="QEN10" s="82"/>
      <c r="QEO10" s="82"/>
      <c r="QEP10" s="82"/>
      <c r="QEQ10" s="82"/>
      <c r="QER10" s="82"/>
      <c r="QES10" s="82"/>
      <c r="QET10" s="82"/>
      <c r="QEU10" s="82"/>
      <c r="QEV10" s="82"/>
      <c r="QEW10" s="82"/>
      <c r="QEX10" s="82"/>
      <c r="QEY10" s="82"/>
      <c r="QEZ10" s="82"/>
      <c r="QFA10" s="82"/>
      <c r="QFB10" s="82"/>
      <c r="QFC10" s="82"/>
      <c r="QFD10" s="82"/>
      <c r="QFE10" s="82"/>
      <c r="QFF10" s="82"/>
      <c r="QFG10" s="82"/>
      <c r="QFH10" s="82"/>
      <c r="QFI10" s="82"/>
      <c r="QFJ10" s="82"/>
      <c r="QFK10" s="82"/>
      <c r="QFL10" s="82"/>
      <c r="QFM10" s="82"/>
      <c r="QFN10" s="82"/>
      <c r="QFO10" s="82"/>
      <c r="QFP10" s="82"/>
      <c r="QFQ10" s="82"/>
      <c r="QFR10" s="82"/>
      <c r="QFS10" s="82"/>
      <c r="QFT10" s="82"/>
      <c r="QFU10" s="82"/>
      <c r="QFV10" s="82"/>
      <c r="QFW10" s="82"/>
      <c r="QFX10" s="82"/>
      <c r="QFY10" s="82"/>
      <c r="QFZ10" s="82"/>
      <c r="QGA10" s="82"/>
      <c r="QGB10" s="82"/>
      <c r="QGC10" s="82"/>
      <c r="QGD10" s="82"/>
      <c r="QGE10" s="82"/>
      <c r="QGF10" s="82"/>
      <c r="QGG10" s="82"/>
      <c r="QGH10" s="82"/>
      <c r="QGI10" s="82"/>
      <c r="QGJ10" s="82"/>
      <c r="QGK10" s="82"/>
      <c r="QGL10" s="82"/>
      <c r="QGM10" s="82"/>
      <c r="QGN10" s="82"/>
      <c r="QGO10" s="82"/>
      <c r="QGP10" s="82"/>
      <c r="QGQ10" s="82"/>
      <c r="QGR10" s="82"/>
      <c r="QGS10" s="82"/>
      <c r="QGT10" s="82"/>
      <c r="QGU10" s="82"/>
      <c r="QGV10" s="82"/>
      <c r="QGW10" s="82"/>
      <c r="QGX10" s="82"/>
      <c r="QGY10" s="82"/>
      <c r="QGZ10" s="82"/>
      <c r="QHA10" s="82"/>
      <c r="QHB10" s="82"/>
      <c r="QHC10" s="82"/>
      <c r="QHD10" s="82"/>
      <c r="QHE10" s="82"/>
      <c r="QHF10" s="82"/>
      <c r="QHG10" s="82"/>
      <c r="QHH10" s="82"/>
      <c r="QHI10" s="82"/>
      <c r="QHJ10" s="82"/>
      <c r="QHK10" s="82"/>
      <c r="QHL10" s="82"/>
      <c r="QHM10" s="82"/>
      <c r="QHN10" s="82"/>
      <c r="QHO10" s="82"/>
      <c r="QHP10" s="82"/>
      <c r="QHQ10" s="82"/>
      <c r="QHR10" s="82"/>
      <c r="QHS10" s="82"/>
      <c r="QHT10" s="82"/>
      <c r="QHU10" s="82"/>
      <c r="QHV10" s="82"/>
      <c r="QHW10" s="82"/>
      <c r="QHX10" s="82"/>
      <c r="QHY10" s="82"/>
      <c r="QHZ10" s="82"/>
      <c r="QIA10" s="82"/>
      <c r="QIB10" s="82"/>
      <c r="QIC10" s="82"/>
      <c r="QID10" s="82"/>
      <c r="QIE10" s="82"/>
      <c r="QIF10" s="82"/>
      <c r="QIG10" s="82"/>
      <c r="QIH10" s="82"/>
      <c r="QII10" s="82"/>
      <c r="QIJ10" s="82"/>
      <c r="QIK10" s="82"/>
      <c r="QIL10" s="82"/>
      <c r="QIM10" s="82"/>
      <c r="QIN10" s="82"/>
      <c r="QIO10" s="82"/>
      <c r="QIP10" s="82"/>
      <c r="QIQ10" s="82"/>
      <c r="QIR10" s="82"/>
      <c r="QIS10" s="82"/>
      <c r="QIT10" s="82"/>
      <c r="QIU10" s="82"/>
      <c r="QIV10" s="82"/>
      <c r="QIW10" s="82"/>
      <c r="QIX10" s="82"/>
      <c r="QIY10" s="82"/>
      <c r="QIZ10" s="82"/>
      <c r="QJA10" s="82"/>
      <c r="QJB10" s="82"/>
      <c r="QJC10" s="82"/>
      <c r="QJD10" s="82"/>
      <c r="QJE10" s="82"/>
      <c r="QJF10" s="82"/>
      <c r="QJG10" s="82"/>
      <c r="QJH10" s="82"/>
      <c r="QJI10" s="82"/>
      <c r="QJJ10" s="82"/>
      <c r="QJK10" s="82"/>
      <c r="QJL10" s="82"/>
      <c r="QJM10" s="82"/>
      <c r="QJN10" s="82"/>
      <c r="QJO10" s="82"/>
      <c r="QJP10" s="82"/>
      <c r="QJQ10" s="82"/>
      <c r="QJR10" s="82"/>
      <c r="QJS10" s="82"/>
      <c r="QJT10" s="82"/>
      <c r="QJU10" s="82"/>
      <c r="QJV10" s="82"/>
      <c r="QJW10" s="82"/>
      <c r="QJX10" s="82"/>
      <c r="QJY10" s="82"/>
      <c r="QJZ10" s="82"/>
      <c r="QKA10" s="82"/>
      <c r="QKB10" s="82"/>
      <c r="QKC10" s="82"/>
      <c r="QKD10" s="82"/>
      <c r="QKE10" s="82"/>
      <c r="QKF10" s="82"/>
      <c r="QKG10" s="82"/>
      <c r="QKH10" s="82"/>
      <c r="QKI10" s="82"/>
      <c r="QKJ10" s="82"/>
      <c r="QKK10" s="82"/>
      <c r="QKL10" s="82"/>
      <c r="QKM10" s="82"/>
      <c r="QKN10" s="82"/>
      <c r="QKO10" s="82"/>
      <c r="QKP10" s="82"/>
      <c r="QKQ10" s="82"/>
      <c r="QKR10" s="82"/>
      <c r="QKS10" s="82"/>
      <c r="QKT10" s="82"/>
      <c r="QKU10" s="82"/>
      <c r="QKV10" s="82"/>
      <c r="QKW10" s="82"/>
      <c r="QKX10" s="82"/>
      <c r="QKY10" s="82"/>
      <c r="QKZ10" s="82"/>
      <c r="QLA10" s="82"/>
      <c r="QLB10" s="82"/>
      <c r="QLC10" s="82"/>
      <c r="QLD10" s="82"/>
      <c r="QLE10" s="82"/>
      <c r="QLF10" s="82"/>
      <c r="QLG10" s="82"/>
      <c r="QLH10" s="82"/>
      <c r="QLI10" s="82"/>
      <c r="QLJ10" s="82"/>
      <c r="QLK10" s="82"/>
      <c r="QLL10" s="82"/>
      <c r="QLM10" s="82"/>
      <c r="QLN10" s="82"/>
      <c r="QLO10" s="82"/>
      <c r="QLP10" s="82"/>
      <c r="QLQ10" s="82"/>
      <c r="QLR10" s="82"/>
      <c r="QLS10" s="82"/>
      <c r="QLT10" s="82"/>
      <c r="QLU10" s="82"/>
      <c r="QLV10" s="82"/>
      <c r="QLW10" s="82"/>
      <c r="QLX10" s="82"/>
      <c r="QLY10" s="82"/>
      <c r="QLZ10" s="82"/>
      <c r="QMA10" s="82"/>
      <c r="QMB10" s="82"/>
      <c r="QMC10" s="82"/>
      <c r="QMD10" s="82"/>
      <c r="QME10" s="82"/>
      <c r="QMF10" s="82"/>
      <c r="QMG10" s="82"/>
      <c r="QMH10" s="82"/>
      <c r="QMI10" s="82"/>
      <c r="QMJ10" s="82"/>
      <c r="QMK10" s="82"/>
      <c r="QML10" s="82"/>
      <c r="QMM10" s="82"/>
      <c r="QMN10" s="82"/>
      <c r="QMO10" s="82"/>
      <c r="QMP10" s="82"/>
      <c r="QMQ10" s="82"/>
      <c r="QMR10" s="82"/>
      <c r="QMS10" s="82"/>
      <c r="QMT10" s="82"/>
      <c r="QMU10" s="82"/>
      <c r="QMV10" s="82"/>
      <c r="QMW10" s="82"/>
      <c r="QMX10" s="82"/>
      <c r="QMY10" s="82"/>
      <c r="QMZ10" s="82"/>
      <c r="QNA10" s="82"/>
      <c r="QNB10" s="82"/>
      <c r="QNC10" s="82"/>
      <c r="QND10" s="82"/>
      <c r="QNE10" s="82"/>
      <c r="QNF10" s="82"/>
      <c r="QNG10" s="82"/>
      <c r="QNH10" s="82"/>
      <c r="QNI10" s="82"/>
      <c r="QNJ10" s="82"/>
      <c r="QNK10" s="82"/>
      <c r="QNL10" s="82"/>
      <c r="QNM10" s="82"/>
      <c r="QNN10" s="82"/>
      <c r="QNO10" s="82"/>
      <c r="QNP10" s="82"/>
      <c r="QNQ10" s="82"/>
      <c r="QNR10" s="82"/>
      <c r="QNS10" s="82"/>
      <c r="QNT10" s="82"/>
      <c r="QNU10" s="82"/>
      <c r="QNV10" s="82"/>
      <c r="QNW10" s="82"/>
      <c r="QNX10" s="82"/>
      <c r="QNY10" s="82"/>
      <c r="QNZ10" s="82"/>
      <c r="QOA10" s="82"/>
      <c r="QOB10" s="82"/>
      <c r="QOC10" s="82"/>
      <c r="QOD10" s="82"/>
      <c r="QOE10" s="82"/>
      <c r="QOF10" s="82"/>
      <c r="QOG10" s="82"/>
      <c r="QOH10" s="82"/>
      <c r="QOI10" s="82"/>
      <c r="QOJ10" s="82"/>
      <c r="QOK10" s="82"/>
      <c r="QOL10" s="82"/>
      <c r="QOM10" s="82"/>
      <c r="QON10" s="82"/>
      <c r="QOO10" s="82"/>
      <c r="QOP10" s="82"/>
      <c r="QOQ10" s="82"/>
      <c r="QOR10" s="82"/>
      <c r="QOS10" s="82"/>
      <c r="QOT10" s="82"/>
      <c r="QOU10" s="82"/>
      <c r="QOV10" s="82"/>
      <c r="QOW10" s="82"/>
      <c r="QOX10" s="82"/>
      <c r="QOY10" s="82"/>
      <c r="QOZ10" s="82"/>
      <c r="QPA10" s="82"/>
      <c r="QPB10" s="82"/>
      <c r="QPC10" s="82"/>
      <c r="QPD10" s="82"/>
      <c r="QPE10" s="82"/>
      <c r="QPF10" s="82"/>
      <c r="QPG10" s="82"/>
      <c r="QPH10" s="82"/>
      <c r="QPI10" s="82"/>
      <c r="QPJ10" s="82"/>
      <c r="QPK10" s="82"/>
      <c r="QPL10" s="82"/>
      <c r="QPM10" s="82"/>
      <c r="QPN10" s="82"/>
      <c r="QPO10" s="82"/>
      <c r="QPP10" s="82"/>
      <c r="QPQ10" s="82"/>
      <c r="QPR10" s="82"/>
      <c r="QPS10" s="82"/>
      <c r="QPT10" s="82"/>
      <c r="QPU10" s="82"/>
      <c r="QPV10" s="82"/>
      <c r="QPW10" s="82"/>
      <c r="QPX10" s="82"/>
      <c r="QPY10" s="82"/>
      <c r="QPZ10" s="82"/>
      <c r="QQA10" s="82"/>
      <c r="QQB10" s="82"/>
      <c r="QQC10" s="82"/>
      <c r="QQD10" s="82"/>
      <c r="QQE10" s="82"/>
      <c r="QQF10" s="82"/>
      <c r="QQG10" s="82"/>
      <c r="QQH10" s="82"/>
      <c r="QQI10" s="82"/>
      <c r="QQJ10" s="82"/>
      <c r="QQK10" s="82"/>
      <c r="QQL10" s="82"/>
      <c r="QQM10" s="82"/>
      <c r="QQN10" s="82"/>
      <c r="QQO10" s="82"/>
      <c r="QQP10" s="82"/>
      <c r="QQQ10" s="82"/>
      <c r="QQR10" s="82"/>
      <c r="QQS10" s="82"/>
      <c r="QQT10" s="82"/>
      <c r="QQU10" s="82"/>
      <c r="QQV10" s="82"/>
      <c r="QQW10" s="82"/>
      <c r="QQX10" s="82"/>
      <c r="QQY10" s="82"/>
      <c r="QQZ10" s="82"/>
      <c r="QRA10" s="82"/>
      <c r="QRB10" s="82"/>
      <c r="QRC10" s="82"/>
      <c r="QRD10" s="82"/>
      <c r="QRE10" s="82"/>
      <c r="QRF10" s="82"/>
      <c r="QRG10" s="82"/>
      <c r="QRH10" s="82"/>
      <c r="QRI10" s="82"/>
      <c r="QRJ10" s="82"/>
      <c r="QRK10" s="82"/>
      <c r="QRL10" s="82"/>
      <c r="QRM10" s="82"/>
      <c r="QRN10" s="82"/>
      <c r="QRO10" s="82"/>
      <c r="QRP10" s="82"/>
      <c r="QRQ10" s="82"/>
      <c r="QRR10" s="82"/>
      <c r="QRS10" s="82"/>
      <c r="QRT10" s="82"/>
      <c r="QRU10" s="82"/>
      <c r="QRV10" s="82"/>
      <c r="QRW10" s="82"/>
      <c r="QRX10" s="82"/>
      <c r="QRY10" s="82"/>
      <c r="QRZ10" s="82"/>
      <c r="QSA10" s="82"/>
      <c r="QSB10" s="82"/>
      <c r="QSC10" s="82"/>
      <c r="QSD10" s="82"/>
      <c r="QSE10" s="82"/>
      <c r="QSF10" s="82"/>
      <c r="QSG10" s="82"/>
      <c r="QSH10" s="82"/>
      <c r="QSI10" s="82"/>
      <c r="QSJ10" s="82"/>
      <c r="QSK10" s="82"/>
      <c r="QSL10" s="82"/>
      <c r="QSM10" s="82"/>
      <c r="QSN10" s="82"/>
      <c r="QSO10" s="82"/>
      <c r="QSP10" s="82"/>
      <c r="QSQ10" s="82"/>
      <c r="QSR10" s="82"/>
      <c r="QSS10" s="82"/>
      <c r="QST10" s="82"/>
      <c r="QSU10" s="82"/>
      <c r="QSV10" s="82"/>
      <c r="QSW10" s="82"/>
      <c r="QSX10" s="82"/>
      <c r="QSY10" s="82"/>
      <c r="QSZ10" s="82"/>
      <c r="QTA10" s="82"/>
      <c r="QTB10" s="82"/>
      <c r="QTC10" s="82"/>
      <c r="QTD10" s="82"/>
      <c r="QTE10" s="82"/>
      <c r="QTF10" s="82"/>
      <c r="QTG10" s="82"/>
      <c r="QTH10" s="82"/>
      <c r="QTI10" s="82"/>
      <c r="QTJ10" s="82"/>
      <c r="QTK10" s="82"/>
      <c r="QTL10" s="82"/>
      <c r="QTM10" s="82"/>
      <c r="QTN10" s="82"/>
      <c r="QTO10" s="82"/>
      <c r="QTP10" s="82"/>
      <c r="QTQ10" s="82"/>
      <c r="QTR10" s="82"/>
      <c r="QTS10" s="82"/>
      <c r="QTT10" s="82"/>
      <c r="QTU10" s="82"/>
      <c r="QTV10" s="82"/>
      <c r="QTW10" s="82"/>
      <c r="QTX10" s="82"/>
      <c r="QTY10" s="82"/>
      <c r="QTZ10" s="82"/>
      <c r="QUA10" s="82"/>
      <c r="QUB10" s="82"/>
      <c r="QUC10" s="82"/>
      <c r="QUD10" s="82"/>
      <c r="QUE10" s="82"/>
      <c r="QUF10" s="82"/>
      <c r="QUG10" s="82"/>
      <c r="QUH10" s="82"/>
      <c r="QUI10" s="82"/>
      <c r="QUJ10" s="82"/>
      <c r="QUK10" s="82"/>
      <c r="QUL10" s="82"/>
      <c r="QUM10" s="82"/>
      <c r="QUN10" s="82"/>
      <c r="QUO10" s="82"/>
      <c r="QUP10" s="82"/>
      <c r="QUQ10" s="82"/>
      <c r="QUR10" s="82"/>
      <c r="QUS10" s="82"/>
      <c r="QUT10" s="82"/>
      <c r="QUU10" s="82"/>
      <c r="QUV10" s="82"/>
      <c r="QUW10" s="82"/>
      <c r="QUX10" s="82"/>
      <c r="QUY10" s="82"/>
      <c r="QUZ10" s="82"/>
      <c r="QVA10" s="82"/>
      <c r="QVB10" s="82"/>
      <c r="QVC10" s="82"/>
      <c r="QVD10" s="82"/>
      <c r="QVE10" s="82"/>
      <c r="QVF10" s="82"/>
      <c r="QVG10" s="82"/>
      <c r="QVH10" s="82"/>
      <c r="QVI10" s="82"/>
      <c r="QVJ10" s="82"/>
      <c r="QVK10" s="82"/>
      <c r="QVL10" s="82"/>
      <c r="QVM10" s="82"/>
      <c r="QVN10" s="82"/>
      <c r="QVO10" s="82"/>
      <c r="QVP10" s="82"/>
      <c r="QVQ10" s="82"/>
      <c r="QVR10" s="82"/>
      <c r="QVS10" s="82"/>
      <c r="QVT10" s="82"/>
      <c r="QVU10" s="82"/>
      <c r="QVV10" s="82"/>
      <c r="QVW10" s="82"/>
      <c r="QVX10" s="82"/>
      <c r="QVY10" s="82"/>
      <c r="QVZ10" s="82"/>
      <c r="QWA10" s="82"/>
      <c r="QWB10" s="82"/>
      <c r="QWC10" s="82"/>
      <c r="QWD10" s="82"/>
      <c r="QWE10" s="82"/>
      <c r="QWF10" s="82"/>
      <c r="QWG10" s="82"/>
      <c r="QWH10" s="82"/>
      <c r="QWI10" s="82"/>
      <c r="QWJ10" s="82"/>
      <c r="QWK10" s="82"/>
      <c r="QWL10" s="82"/>
      <c r="QWM10" s="82"/>
      <c r="QWN10" s="82"/>
      <c r="QWO10" s="82"/>
      <c r="QWP10" s="82"/>
      <c r="QWQ10" s="82"/>
      <c r="QWR10" s="82"/>
      <c r="QWS10" s="82"/>
      <c r="QWT10" s="82"/>
      <c r="QWU10" s="82"/>
      <c r="QWV10" s="82"/>
      <c r="QWW10" s="82"/>
      <c r="QWX10" s="82"/>
      <c r="QWY10" s="82"/>
      <c r="QWZ10" s="82"/>
      <c r="QXA10" s="82"/>
      <c r="QXB10" s="82"/>
      <c r="QXC10" s="82"/>
      <c r="QXD10" s="82"/>
      <c r="QXE10" s="82"/>
      <c r="QXF10" s="82"/>
      <c r="QXG10" s="82"/>
      <c r="QXH10" s="82"/>
      <c r="QXI10" s="82"/>
      <c r="QXJ10" s="82"/>
      <c r="QXK10" s="82"/>
      <c r="QXL10" s="82"/>
      <c r="QXM10" s="82"/>
      <c r="QXN10" s="82"/>
      <c r="QXO10" s="82"/>
      <c r="QXP10" s="82"/>
      <c r="QXQ10" s="82"/>
      <c r="QXR10" s="82"/>
      <c r="QXS10" s="82"/>
      <c r="QXT10" s="82"/>
      <c r="QXU10" s="82"/>
      <c r="QXV10" s="82"/>
      <c r="QXW10" s="82"/>
      <c r="QXX10" s="82"/>
      <c r="QXY10" s="82"/>
      <c r="QXZ10" s="82"/>
      <c r="QYA10" s="82"/>
      <c r="QYB10" s="82"/>
      <c r="QYC10" s="82"/>
      <c r="QYD10" s="82"/>
      <c r="QYE10" s="82"/>
      <c r="QYF10" s="82"/>
      <c r="QYG10" s="82"/>
      <c r="QYH10" s="82"/>
      <c r="QYI10" s="82"/>
      <c r="QYJ10" s="82"/>
      <c r="QYK10" s="82"/>
      <c r="QYL10" s="82"/>
      <c r="QYM10" s="82"/>
      <c r="QYN10" s="82"/>
      <c r="QYO10" s="82"/>
      <c r="QYP10" s="82"/>
      <c r="QYQ10" s="82"/>
      <c r="QYR10" s="82"/>
      <c r="QYS10" s="82"/>
      <c r="QYT10" s="82"/>
      <c r="QYU10" s="82"/>
      <c r="QYV10" s="82"/>
      <c r="QYW10" s="82"/>
      <c r="QYX10" s="82"/>
      <c r="QYY10" s="82"/>
      <c r="QYZ10" s="82"/>
      <c r="QZA10" s="82"/>
      <c r="QZB10" s="82"/>
      <c r="QZC10" s="82"/>
      <c r="QZD10" s="82"/>
      <c r="QZE10" s="82"/>
      <c r="QZF10" s="82"/>
      <c r="QZG10" s="82"/>
      <c r="QZH10" s="82"/>
      <c r="QZI10" s="82"/>
      <c r="QZJ10" s="82"/>
      <c r="QZK10" s="82"/>
      <c r="QZL10" s="82"/>
      <c r="QZM10" s="82"/>
      <c r="QZN10" s="82"/>
      <c r="QZO10" s="82"/>
      <c r="QZP10" s="82"/>
      <c r="QZQ10" s="82"/>
      <c r="QZR10" s="82"/>
      <c r="QZS10" s="82"/>
      <c r="QZT10" s="82"/>
      <c r="QZU10" s="82"/>
      <c r="QZV10" s="82"/>
      <c r="QZW10" s="82"/>
      <c r="QZX10" s="82"/>
      <c r="QZY10" s="82"/>
      <c r="QZZ10" s="82"/>
      <c r="RAA10" s="82"/>
      <c r="RAB10" s="82"/>
      <c r="RAC10" s="82"/>
      <c r="RAD10" s="82"/>
      <c r="RAE10" s="82"/>
      <c r="RAF10" s="82"/>
      <c r="RAG10" s="82"/>
      <c r="RAH10" s="82"/>
      <c r="RAI10" s="82"/>
      <c r="RAJ10" s="82"/>
      <c r="RAK10" s="82"/>
      <c r="RAL10" s="82"/>
      <c r="RAM10" s="82"/>
      <c r="RAN10" s="82"/>
      <c r="RAO10" s="82"/>
      <c r="RAP10" s="82"/>
      <c r="RAQ10" s="82"/>
      <c r="RAR10" s="82"/>
      <c r="RAS10" s="82"/>
      <c r="RAT10" s="82"/>
      <c r="RAU10" s="82"/>
      <c r="RAV10" s="82"/>
      <c r="RAW10" s="82"/>
      <c r="RAX10" s="82"/>
      <c r="RAY10" s="82"/>
      <c r="RAZ10" s="82"/>
      <c r="RBA10" s="82"/>
      <c r="RBB10" s="82"/>
      <c r="RBC10" s="82"/>
      <c r="RBD10" s="82"/>
      <c r="RBE10" s="82"/>
      <c r="RBF10" s="82"/>
      <c r="RBG10" s="82"/>
      <c r="RBH10" s="82"/>
      <c r="RBI10" s="82"/>
      <c r="RBJ10" s="82"/>
      <c r="RBK10" s="82"/>
      <c r="RBL10" s="82"/>
      <c r="RBM10" s="82"/>
      <c r="RBN10" s="82"/>
      <c r="RBO10" s="82"/>
      <c r="RBP10" s="82"/>
      <c r="RBQ10" s="82"/>
      <c r="RBR10" s="82"/>
      <c r="RBS10" s="82"/>
      <c r="RBT10" s="82"/>
      <c r="RBU10" s="82"/>
      <c r="RBV10" s="82"/>
      <c r="RBW10" s="82"/>
      <c r="RBX10" s="82"/>
      <c r="RBY10" s="82"/>
      <c r="RBZ10" s="82"/>
      <c r="RCA10" s="82"/>
      <c r="RCB10" s="82"/>
      <c r="RCC10" s="82"/>
      <c r="RCD10" s="82"/>
      <c r="RCE10" s="82"/>
      <c r="RCF10" s="82"/>
      <c r="RCG10" s="82"/>
      <c r="RCH10" s="82"/>
      <c r="RCI10" s="82"/>
      <c r="RCJ10" s="82"/>
      <c r="RCK10" s="82"/>
      <c r="RCL10" s="82"/>
      <c r="RCM10" s="82"/>
      <c r="RCN10" s="82"/>
      <c r="RCO10" s="82"/>
      <c r="RCP10" s="82"/>
      <c r="RCQ10" s="82"/>
      <c r="RCR10" s="82"/>
      <c r="RCS10" s="82"/>
      <c r="RCT10" s="82"/>
      <c r="RCU10" s="82"/>
      <c r="RCV10" s="82"/>
      <c r="RCW10" s="82"/>
      <c r="RCX10" s="82"/>
      <c r="RCY10" s="82"/>
      <c r="RCZ10" s="82"/>
      <c r="RDA10" s="82"/>
      <c r="RDB10" s="82"/>
      <c r="RDC10" s="82"/>
      <c r="RDD10" s="82"/>
      <c r="RDE10" s="82"/>
      <c r="RDF10" s="82"/>
      <c r="RDG10" s="82"/>
      <c r="RDH10" s="82"/>
      <c r="RDI10" s="82"/>
      <c r="RDJ10" s="82"/>
      <c r="RDK10" s="82"/>
      <c r="RDL10" s="82"/>
      <c r="RDM10" s="82"/>
      <c r="RDN10" s="82"/>
      <c r="RDO10" s="82"/>
      <c r="RDP10" s="82"/>
      <c r="RDQ10" s="82"/>
      <c r="RDR10" s="82"/>
      <c r="RDS10" s="82"/>
      <c r="RDT10" s="82"/>
      <c r="RDU10" s="82"/>
      <c r="RDV10" s="82"/>
      <c r="RDW10" s="82"/>
      <c r="RDX10" s="82"/>
      <c r="RDY10" s="82"/>
      <c r="RDZ10" s="82"/>
      <c r="REA10" s="82"/>
      <c r="REB10" s="82"/>
      <c r="REC10" s="82"/>
      <c r="RED10" s="82"/>
      <c r="REE10" s="82"/>
      <c r="REF10" s="82"/>
      <c r="REG10" s="82"/>
      <c r="REH10" s="82"/>
      <c r="REI10" s="82"/>
      <c r="REJ10" s="82"/>
      <c r="REK10" s="82"/>
      <c r="REL10" s="82"/>
      <c r="REM10" s="82"/>
      <c r="REN10" s="82"/>
      <c r="REO10" s="82"/>
      <c r="REP10" s="82"/>
      <c r="REQ10" s="82"/>
      <c r="RER10" s="82"/>
      <c r="RES10" s="82"/>
      <c r="RET10" s="82"/>
      <c r="REU10" s="82"/>
      <c r="REV10" s="82"/>
      <c r="REW10" s="82"/>
      <c r="REX10" s="82"/>
      <c r="REY10" s="82"/>
      <c r="REZ10" s="82"/>
      <c r="RFA10" s="82"/>
      <c r="RFB10" s="82"/>
      <c r="RFC10" s="82"/>
      <c r="RFD10" s="82"/>
      <c r="RFE10" s="82"/>
      <c r="RFF10" s="82"/>
      <c r="RFG10" s="82"/>
      <c r="RFH10" s="82"/>
      <c r="RFI10" s="82"/>
      <c r="RFJ10" s="82"/>
      <c r="RFK10" s="82"/>
      <c r="RFL10" s="82"/>
      <c r="RFM10" s="82"/>
      <c r="RFN10" s="82"/>
      <c r="RFO10" s="82"/>
      <c r="RFP10" s="82"/>
      <c r="RFQ10" s="82"/>
      <c r="RFR10" s="82"/>
      <c r="RFS10" s="82"/>
      <c r="RFT10" s="82"/>
      <c r="RFU10" s="82"/>
      <c r="RFV10" s="82"/>
      <c r="RFW10" s="82"/>
      <c r="RFX10" s="82"/>
      <c r="RFY10" s="82"/>
      <c r="RFZ10" s="82"/>
      <c r="RGA10" s="82"/>
      <c r="RGB10" s="82"/>
      <c r="RGC10" s="82"/>
      <c r="RGD10" s="82"/>
      <c r="RGE10" s="82"/>
      <c r="RGF10" s="82"/>
      <c r="RGG10" s="82"/>
      <c r="RGH10" s="82"/>
      <c r="RGI10" s="82"/>
      <c r="RGJ10" s="82"/>
      <c r="RGK10" s="82"/>
      <c r="RGL10" s="82"/>
      <c r="RGM10" s="82"/>
      <c r="RGN10" s="82"/>
      <c r="RGO10" s="82"/>
      <c r="RGP10" s="82"/>
      <c r="RGQ10" s="82"/>
      <c r="RGR10" s="82"/>
      <c r="RGS10" s="82"/>
      <c r="RGT10" s="82"/>
      <c r="RGU10" s="82"/>
      <c r="RGV10" s="82"/>
      <c r="RGW10" s="82"/>
      <c r="RGX10" s="82"/>
      <c r="RGY10" s="82"/>
      <c r="RGZ10" s="82"/>
      <c r="RHA10" s="82"/>
      <c r="RHB10" s="82"/>
      <c r="RHC10" s="82"/>
      <c r="RHD10" s="82"/>
      <c r="RHE10" s="82"/>
      <c r="RHF10" s="82"/>
      <c r="RHG10" s="82"/>
      <c r="RHH10" s="82"/>
      <c r="RHI10" s="82"/>
      <c r="RHJ10" s="82"/>
      <c r="RHK10" s="82"/>
      <c r="RHL10" s="82"/>
      <c r="RHM10" s="82"/>
      <c r="RHN10" s="82"/>
      <c r="RHO10" s="82"/>
      <c r="RHP10" s="82"/>
      <c r="RHQ10" s="82"/>
      <c r="RHR10" s="82"/>
      <c r="RHS10" s="82"/>
      <c r="RHT10" s="82"/>
      <c r="RHU10" s="82"/>
      <c r="RHV10" s="82"/>
      <c r="RHW10" s="82"/>
      <c r="RHX10" s="82"/>
      <c r="RHY10" s="82"/>
      <c r="RHZ10" s="82"/>
      <c r="RIA10" s="82"/>
      <c r="RIB10" s="82"/>
      <c r="RIC10" s="82"/>
      <c r="RID10" s="82"/>
      <c r="RIE10" s="82"/>
      <c r="RIF10" s="82"/>
      <c r="RIG10" s="82"/>
      <c r="RIH10" s="82"/>
      <c r="RII10" s="82"/>
      <c r="RIJ10" s="82"/>
      <c r="RIK10" s="82"/>
      <c r="RIL10" s="82"/>
      <c r="RIM10" s="82"/>
      <c r="RIN10" s="82"/>
      <c r="RIO10" s="82"/>
      <c r="RIP10" s="82"/>
      <c r="RIQ10" s="82"/>
      <c r="RIR10" s="82"/>
      <c r="RIS10" s="82"/>
      <c r="RIT10" s="82"/>
      <c r="RIU10" s="82"/>
      <c r="RIV10" s="82"/>
      <c r="RIW10" s="82"/>
      <c r="RIX10" s="82"/>
      <c r="RIY10" s="82"/>
      <c r="RIZ10" s="82"/>
      <c r="RJA10" s="82"/>
      <c r="RJB10" s="82"/>
      <c r="RJC10" s="82"/>
      <c r="RJD10" s="82"/>
      <c r="RJE10" s="82"/>
      <c r="RJF10" s="82"/>
      <c r="RJG10" s="82"/>
      <c r="RJH10" s="82"/>
      <c r="RJI10" s="82"/>
      <c r="RJJ10" s="82"/>
      <c r="RJK10" s="82"/>
      <c r="RJL10" s="82"/>
      <c r="RJM10" s="82"/>
      <c r="RJN10" s="82"/>
      <c r="RJO10" s="82"/>
      <c r="RJP10" s="82"/>
      <c r="RJQ10" s="82"/>
      <c r="RJR10" s="82"/>
      <c r="RJS10" s="82"/>
      <c r="RJT10" s="82"/>
      <c r="RJU10" s="82"/>
      <c r="RJV10" s="82"/>
      <c r="RJW10" s="82"/>
      <c r="RJX10" s="82"/>
      <c r="RJY10" s="82"/>
      <c r="RJZ10" s="82"/>
      <c r="RKA10" s="82"/>
      <c r="RKB10" s="82"/>
      <c r="RKC10" s="82"/>
      <c r="RKD10" s="82"/>
      <c r="RKE10" s="82"/>
      <c r="RKF10" s="82"/>
      <c r="RKG10" s="82"/>
      <c r="RKH10" s="82"/>
      <c r="RKI10" s="82"/>
      <c r="RKJ10" s="82"/>
      <c r="RKK10" s="82"/>
      <c r="RKL10" s="82"/>
      <c r="RKM10" s="82"/>
      <c r="RKN10" s="82"/>
      <c r="RKO10" s="82"/>
      <c r="RKP10" s="82"/>
      <c r="RKQ10" s="82"/>
      <c r="RKR10" s="82"/>
      <c r="RKS10" s="82"/>
      <c r="RKT10" s="82"/>
      <c r="RKU10" s="82"/>
      <c r="RKV10" s="82"/>
      <c r="RKW10" s="82"/>
      <c r="RKX10" s="82"/>
      <c r="RKY10" s="82"/>
      <c r="RKZ10" s="82"/>
      <c r="RLA10" s="82"/>
      <c r="RLB10" s="82"/>
      <c r="RLC10" s="82"/>
      <c r="RLD10" s="82"/>
      <c r="RLE10" s="82"/>
      <c r="RLF10" s="82"/>
      <c r="RLG10" s="82"/>
      <c r="RLH10" s="82"/>
      <c r="RLI10" s="82"/>
      <c r="RLJ10" s="82"/>
      <c r="RLK10" s="82"/>
      <c r="RLL10" s="82"/>
      <c r="RLM10" s="82"/>
      <c r="RLN10" s="82"/>
      <c r="RLO10" s="82"/>
      <c r="RLP10" s="82"/>
      <c r="RLQ10" s="82"/>
      <c r="RLR10" s="82"/>
      <c r="RLS10" s="82"/>
      <c r="RLT10" s="82"/>
      <c r="RLU10" s="82"/>
      <c r="RLV10" s="82"/>
      <c r="RLW10" s="82"/>
      <c r="RLX10" s="82"/>
      <c r="RLY10" s="82"/>
      <c r="RLZ10" s="82"/>
      <c r="RMA10" s="82"/>
      <c r="RMB10" s="82"/>
      <c r="RMC10" s="82"/>
      <c r="RMD10" s="82"/>
      <c r="RME10" s="82"/>
      <c r="RMF10" s="82"/>
      <c r="RMG10" s="82"/>
      <c r="RMH10" s="82"/>
      <c r="RMI10" s="82"/>
      <c r="RMJ10" s="82"/>
      <c r="RMK10" s="82"/>
      <c r="RML10" s="82"/>
      <c r="RMM10" s="82"/>
      <c r="RMN10" s="82"/>
      <c r="RMO10" s="82"/>
      <c r="RMP10" s="82"/>
      <c r="RMQ10" s="82"/>
      <c r="RMR10" s="82"/>
      <c r="RMS10" s="82"/>
      <c r="RMT10" s="82"/>
      <c r="RMU10" s="82"/>
      <c r="RMV10" s="82"/>
      <c r="RMW10" s="82"/>
      <c r="RMX10" s="82"/>
      <c r="RMY10" s="82"/>
      <c r="RMZ10" s="82"/>
      <c r="RNA10" s="82"/>
      <c r="RNB10" s="82"/>
      <c r="RNC10" s="82"/>
      <c r="RND10" s="82"/>
      <c r="RNE10" s="82"/>
      <c r="RNF10" s="82"/>
      <c r="RNG10" s="82"/>
      <c r="RNH10" s="82"/>
      <c r="RNI10" s="82"/>
      <c r="RNJ10" s="82"/>
      <c r="RNK10" s="82"/>
      <c r="RNL10" s="82"/>
      <c r="RNM10" s="82"/>
      <c r="RNN10" s="82"/>
      <c r="RNO10" s="82"/>
      <c r="RNP10" s="82"/>
      <c r="RNQ10" s="82"/>
      <c r="RNR10" s="82"/>
      <c r="RNS10" s="82"/>
      <c r="RNT10" s="82"/>
      <c r="RNU10" s="82"/>
      <c r="RNV10" s="82"/>
      <c r="RNW10" s="82"/>
      <c r="RNX10" s="82"/>
      <c r="RNY10" s="82"/>
      <c r="RNZ10" s="82"/>
      <c r="ROA10" s="82"/>
      <c r="ROB10" s="82"/>
      <c r="ROC10" s="82"/>
      <c r="ROD10" s="82"/>
      <c r="ROE10" s="82"/>
      <c r="ROF10" s="82"/>
      <c r="ROG10" s="82"/>
      <c r="ROH10" s="82"/>
      <c r="ROI10" s="82"/>
      <c r="ROJ10" s="82"/>
      <c r="ROK10" s="82"/>
      <c r="ROL10" s="82"/>
      <c r="ROM10" s="82"/>
      <c r="RON10" s="82"/>
      <c r="ROO10" s="82"/>
      <c r="ROP10" s="82"/>
      <c r="ROQ10" s="82"/>
      <c r="ROR10" s="82"/>
      <c r="ROS10" s="82"/>
      <c r="ROT10" s="82"/>
      <c r="ROU10" s="82"/>
      <c r="ROV10" s="82"/>
      <c r="ROW10" s="82"/>
      <c r="ROX10" s="82"/>
      <c r="ROY10" s="82"/>
      <c r="ROZ10" s="82"/>
      <c r="RPA10" s="82"/>
      <c r="RPB10" s="82"/>
      <c r="RPC10" s="82"/>
      <c r="RPD10" s="82"/>
      <c r="RPE10" s="82"/>
      <c r="RPF10" s="82"/>
      <c r="RPG10" s="82"/>
      <c r="RPH10" s="82"/>
      <c r="RPI10" s="82"/>
      <c r="RPJ10" s="82"/>
      <c r="RPK10" s="82"/>
      <c r="RPL10" s="82"/>
      <c r="RPM10" s="82"/>
      <c r="RPN10" s="82"/>
      <c r="RPO10" s="82"/>
      <c r="RPP10" s="82"/>
      <c r="RPQ10" s="82"/>
      <c r="RPR10" s="82"/>
      <c r="RPS10" s="82"/>
      <c r="RPT10" s="82"/>
      <c r="RPU10" s="82"/>
      <c r="RPV10" s="82"/>
      <c r="RPW10" s="82"/>
      <c r="RPX10" s="82"/>
      <c r="RPY10" s="82"/>
      <c r="RPZ10" s="82"/>
      <c r="RQA10" s="82"/>
      <c r="RQB10" s="82"/>
      <c r="RQC10" s="82"/>
      <c r="RQD10" s="82"/>
      <c r="RQE10" s="82"/>
      <c r="RQF10" s="82"/>
      <c r="RQG10" s="82"/>
      <c r="RQH10" s="82"/>
      <c r="RQI10" s="82"/>
      <c r="RQJ10" s="82"/>
      <c r="RQK10" s="82"/>
      <c r="RQL10" s="82"/>
      <c r="RQM10" s="82"/>
      <c r="RQN10" s="82"/>
      <c r="RQO10" s="82"/>
      <c r="RQP10" s="82"/>
      <c r="RQQ10" s="82"/>
      <c r="RQR10" s="82"/>
      <c r="RQS10" s="82"/>
      <c r="RQT10" s="82"/>
      <c r="RQU10" s="82"/>
      <c r="RQV10" s="82"/>
      <c r="RQW10" s="82"/>
      <c r="RQX10" s="82"/>
      <c r="RQY10" s="82"/>
      <c r="RQZ10" s="82"/>
      <c r="RRA10" s="82"/>
      <c r="RRB10" s="82"/>
      <c r="RRC10" s="82"/>
      <c r="RRD10" s="82"/>
      <c r="RRE10" s="82"/>
      <c r="RRF10" s="82"/>
      <c r="RRG10" s="82"/>
      <c r="RRH10" s="82"/>
      <c r="RRI10" s="82"/>
      <c r="RRJ10" s="82"/>
      <c r="RRK10" s="82"/>
      <c r="RRL10" s="82"/>
      <c r="RRM10" s="82"/>
      <c r="RRN10" s="82"/>
      <c r="RRO10" s="82"/>
      <c r="RRP10" s="82"/>
      <c r="RRQ10" s="82"/>
      <c r="RRR10" s="82"/>
      <c r="RRS10" s="82"/>
      <c r="RRT10" s="82"/>
      <c r="RRU10" s="82"/>
      <c r="RRV10" s="82"/>
      <c r="RRW10" s="82"/>
      <c r="RRX10" s="82"/>
      <c r="RRY10" s="82"/>
      <c r="RRZ10" s="82"/>
      <c r="RSA10" s="82"/>
      <c r="RSB10" s="82"/>
      <c r="RSC10" s="82"/>
      <c r="RSD10" s="82"/>
      <c r="RSE10" s="82"/>
      <c r="RSF10" s="82"/>
      <c r="RSG10" s="82"/>
      <c r="RSH10" s="82"/>
      <c r="RSI10" s="82"/>
      <c r="RSJ10" s="82"/>
      <c r="RSK10" s="82"/>
      <c r="RSL10" s="82"/>
      <c r="RSM10" s="82"/>
      <c r="RSN10" s="82"/>
      <c r="RSO10" s="82"/>
      <c r="RSP10" s="82"/>
      <c r="RSQ10" s="82"/>
      <c r="RSR10" s="82"/>
      <c r="RSS10" s="82"/>
      <c r="RST10" s="82"/>
      <c r="RSU10" s="82"/>
      <c r="RSV10" s="82"/>
      <c r="RSW10" s="82"/>
      <c r="RSX10" s="82"/>
      <c r="RSY10" s="82"/>
      <c r="RSZ10" s="82"/>
      <c r="RTA10" s="82"/>
      <c r="RTB10" s="82"/>
      <c r="RTC10" s="82"/>
      <c r="RTD10" s="82"/>
      <c r="RTE10" s="82"/>
      <c r="RTF10" s="82"/>
      <c r="RTG10" s="82"/>
      <c r="RTH10" s="82"/>
      <c r="RTI10" s="82"/>
      <c r="RTJ10" s="82"/>
      <c r="RTK10" s="82"/>
      <c r="RTL10" s="82"/>
      <c r="RTM10" s="82"/>
      <c r="RTN10" s="82"/>
      <c r="RTO10" s="82"/>
      <c r="RTP10" s="82"/>
      <c r="RTQ10" s="82"/>
      <c r="RTR10" s="82"/>
      <c r="RTS10" s="82"/>
      <c r="RTT10" s="82"/>
      <c r="RTU10" s="82"/>
      <c r="RTV10" s="82"/>
      <c r="RTW10" s="82"/>
      <c r="RTX10" s="82"/>
      <c r="RTY10" s="82"/>
      <c r="RTZ10" s="82"/>
      <c r="RUA10" s="82"/>
      <c r="RUB10" s="82"/>
      <c r="RUC10" s="82"/>
      <c r="RUD10" s="82"/>
      <c r="RUE10" s="82"/>
      <c r="RUF10" s="82"/>
      <c r="RUG10" s="82"/>
      <c r="RUH10" s="82"/>
      <c r="RUI10" s="82"/>
      <c r="RUJ10" s="82"/>
      <c r="RUK10" s="82"/>
      <c r="RUL10" s="82"/>
      <c r="RUM10" s="82"/>
      <c r="RUN10" s="82"/>
      <c r="RUO10" s="82"/>
      <c r="RUP10" s="82"/>
      <c r="RUQ10" s="82"/>
      <c r="RUR10" s="82"/>
      <c r="RUS10" s="82"/>
      <c r="RUT10" s="82"/>
      <c r="RUU10" s="82"/>
      <c r="RUV10" s="82"/>
      <c r="RUW10" s="82"/>
      <c r="RUX10" s="82"/>
      <c r="RUY10" s="82"/>
      <c r="RUZ10" s="82"/>
      <c r="RVA10" s="82"/>
      <c r="RVB10" s="82"/>
      <c r="RVC10" s="82"/>
      <c r="RVD10" s="82"/>
      <c r="RVE10" s="82"/>
      <c r="RVF10" s="82"/>
      <c r="RVG10" s="82"/>
      <c r="RVH10" s="82"/>
      <c r="RVI10" s="82"/>
      <c r="RVJ10" s="82"/>
      <c r="RVK10" s="82"/>
      <c r="RVL10" s="82"/>
      <c r="RVM10" s="82"/>
      <c r="RVN10" s="82"/>
      <c r="RVO10" s="82"/>
      <c r="RVP10" s="82"/>
      <c r="RVQ10" s="82"/>
      <c r="RVR10" s="82"/>
      <c r="RVS10" s="82"/>
      <c r="RVT10" s="82"/>
      <c r="RVU10" s="82"/>
      <c r="RVV10" s="82"/>
      <c r="RVW10" s="82"/>
      <c r="RVX10" s="82"/>
      <c r="RVY10" s="82"/>
      <c r="RVZ10" s="82"/>
      <c r="RWA10" s="82"/>
      <c r="RWB10" s="82"/>
      <c r="RWC10" s="82"/>
      <c r="RWD10" s="82"/>
      <c r="RWE10" s="82"/>
      <c r="RWF10" s="82"/>
      <c r="RWG10" s="82"/>
      <c r="RWH10" s="82"/>
      <c r="RWI10" s="82"/>
      <c r="RWJ10" s="82"/>
      <c r="RWK10" s="82"/>
      <c r="RWL10" s="82"/>
      <c r="RWM10" s="82"/>
      <c r="RWN10" s="82"/>
      <c r="RWO10" s="82"/>
      <c r="RWP10" s="82"/>
      <c r="RWQ10" s="82"/>
      <c r="RWR10" s="82"/>
      <c r="RWS10" s="82"/>
      <c r="RWT10" s="82"/>
      <c r="RWU10" s="82"/>
      <c r="RWV10" s="82"/>
      <c r="RWW10" s="82"/>
      <c r="RWX10" s="82"/>
      <c r="RWY10" s="82"/>
      <c r="RWZ10" s="82"/>
      <c r="RXA10" s="82"/>
      <c r="RXB10" s="82"/>
      <c r="RXC10" s="82"/>
      <c r="RXD10" s="82"/>
      <c r="RXE10" s="82"/>
      <c r="RXF10" s="82"/>
      <c r="RXG10" s="82"/>
      <c r="RXH10" s="82"/>
      <c r="RXI10" s="82"/>
      <c r="RXJ10" s="82"/>
      <c r="RXK10" s="82"/>
      <c r="RXL10" s="82"/>
      <c r="RXM10" s="82"/>
      <c r="RXN10" s="82"/>
      <c r="RXO10" s="82"/>
      <c r="RXP10" s="82"/>
      <c r="RXQ10" s="82"/>
      <c r="RXR10" s="82"/>
      <c r="RXS10" s="82"/>
      <c r="RXT10" s="82"/>
      <c r="RXU10" s="82"/>
      <c r="RXV10" s="82"/>
      <c r="RXW10" s="82"/>
      <c r="RXX10" s="82"/>
      <c r="RXY10" s="82"/>
      <c r="RXZ10" s="82"/>
      <c r="RYA10" s="82"/>
      <c r="RYB10" s="82"/>
      <c r="RYC10" s="82"/>
      <c r="RYD10" s="82"/>
      <c r="RYE10" s="82"/>
      <c r="RYF10" s="82"/>
      <c r="RYG10" s="82"/>
      <c r="RYH10" s="82"/>
      <c r="RYI10" s="82"/>
      <c r="RYJ10" s="82"/>
      <c r="RYK10" s="82"/>
      <c r="RYL10" s="82"/>
      <c r="RYM10" s="82"/>
      <c r="RYN10" s="82"/>
      <c r="RYO10" s="82"/>
      <c r="RYP10" s="82"/>
      <c r="RYQ10" s="82"/>
      <c r="RYR10" s="82"/>
      <c r="RYS10" s="82"/>
      <c r="RYT10" s="82"/>
      <c r="RYU10" s="82"/>
      <c r="RYV10" s="82"/>
      <c r="RYW10" s="82"/>
      <c r="RYX10" s="82"/>
      <c r="RYY10" s="82"/>
      <c r="RYZ10" s="82"/>
      <c r="RZA10" s="82"/>
      <c r="RZB10" s="82"/>
      <c r="RZC10" s="82"/>
      <c r="RZD10" s="82"/>
      <c r="RZE10" s="82"/>
      <c r="RZF10" s="82"/>
      <c r="RZG10" s="82"/>
      <c r="RZH10" s="82"/>
      <c r="RZI10" s="82"/>
      <c r="RZJ10" s="82"/>
      <c r="RZK10" s="82"/>
      <c r="RZL10" s="82"/>
      <c r="RZM10" s="82"/>
      <c r="RZN10" s="82"/>
      <c r="RZO10" s="82"/>
      <c r="RZP10" s="82"/>
      <c r="RZQ10" s="82"/>
      <c r="RZR10" s="82"/>
      <c r="RZS10" s="82"/>
      <c r="RZT10" s="82"/>
      <c r="RZU10" s="82"/>
      <c r="RZV10" s="82"/>
      <c r="RZW10" s="82"/>
      <c r="RZX10" s="82"/>
      <c r="RZY10" s="82"/>
      <c r="RZZ10" s="82"/>
      <c r="SAA10" s="82"/>
      <c r="SAB10" s="82"/>
      <c r="SAC10" s="82"/>
      <c r="SAD10" s="82"/>
      <c r="SAE10" s="82"/>
      <c r="SAF10" s="82"/>
      <c r="SAG10" s="82"/>
      <c r="SAH10" s="82"/>
      <c r="SAI10" s="82"/>
      <c r="SAJ10" s="82"/>
      <c r="SAK10" s="82"/>
      <c r="SAL10" s="82"/>
      <c r="SAM10" s="82"/>
      <c r="SAN10" s="82"/>
      <c r="SAO10" s="82"/>
      <c r="SAP10" s="82"/>
      <c r="SAQ10" s="82"/>
      <c r="SAR10" s="82"/>
      <c r="SAS10" s="82"/>
      <c r="SAT10" s="82"/>
      <c r="SAU10" s="82"/>
      <c r="SAV10" s="82"/>
      <c r="SAW10" s="82"/>
      <c r="SAX10" s="82"/>
      <c r="SAY10" s="82"/>
      <c r="SAZ10" s="82"/>
      <c r="SBA10" s="82"/>
      <c r="SBB10" s="82"/>
      <c r="SBC10" s="82"/>
      <c r="SBD10" s="82"/>
      <c r="SBE10" s="82"/>
      <c r="SBF10" s="82"/>
      <c r="SBG10" s="82"/>
      <c r="SBH10" s="82"/>
      <c r="SBI10" s="82"/>
      <c r="SBJ10" s="82"/>
      <c r="SBK10" s="82"/>
      <c r="SBL10" s="82"/>
      <c r="SBM10" s="82"/>
      <c r="SBN10" s="82"/>
      <c r="SBO10" s="82"/>
      <c r="SBP10" s="82"/>
      <c r="SBQ10" s="82"/>
      <c r="SBR10" s="82"/>
      <c r="SBS10" s="82"/>
      <c r="SBT10" s="82"/>
      <c r="SBU10" s="82"/>
      <c r="SBV10" s="82"/>
      <c r="SBW10" s="82"/>
      <c r="SBX10" s="82"/>
      <c r="SBY10" s="82"/>
      <c r="SBZ10" s="82"/>
      <c r="SCA10" s="82"/>
      <c r="SCB10" s="82"/>
      <c r="SCC10" s="82"/>
      <c r="SCD10" s="82"/>
      <c r="SCE10" s="82"/>
      <c r="SCF10" s="82"/>
      <c r="SCG10" s="82"/>
      <c r="SCH10" s="82"/>
      <c r="SCI10" s="82"/>
      <c r="SCJ10" s="82"/>
      <c r="SCK10" s="82"/>
      <c r="SCL10" s="82"/>
      <c r="SCM10" s="82"/>
      <c r="SCN10" s="82"/>
      <c r="SCO10" s="82"/>
      <c r="SCP10" s="82"/>
      <c r="SCQ10" s="82"/>
      <c r="SCR10" s="82"/>
      <c r="SCS10" s="82"/>
      <c r="SCT10" s="82"/>
      <c r="SCU10" s="82"/>
      <c r="SCV10" s="82"/>
      <c r="SCW10" s="82"/>
      <c r="SCX10" s="82"/>
      <c r="SCY10" s="82"/>
      <c r="SCZ10" s="82"/>
      <c r="SDA10" s="82"/>
      <c r="SDB10" s="82"/>
      <c r="SDC10" s="82"/>
      <c r="SDD10" s="82"/>
      <c r="SDE10" s="82"/>
      <c r="SDF10" s="82"/>
      <c r="SDG10" s="82"/>
      <c r="SDH10" s="82"/>
      <c r="SDI10" s="82"/>
      <c r="SDJ10" s="82"/>
      <c r="SDK10" s="82"/>
      <c r="SDL10" s="82"/>
      <c r="SDM10" s="82"/>
      <c r="SDN10" s="82"/>
      <c r="SDO10" s="82"/>
      <c r="SDP10" s="82"/>
      <c r="SDQ10" s="82"/>
      <c r="SDR10" s="82"/>
      <c r="SDS10" s="82"/>
      <c r="SDT10" s="82"/>
      <c r="SDU10" s="82"/>
      <c r="SDV10" s="82"/>
      <c r="SDW10" s="82"/>
      <c r="SDX10" s="82"/>
      <c r="SDY10" s="82"/>
      <c r="SDZ10" s="82"/>
      <c r="SEA10" s="82"/>
      <c r="SEB10" s="82"/>
      <c r="SEC10" s="82"/>
      <c r="SED10" s="82"/>
      <c r="SEE10" s="82"/>
      <c r="SEF10" s="82"/>
      <c r="SEG10" s="82"/>
      <c r="SEH10" s="82"/>
      <c r="SEI10" s="82"/>
      <c r="SEJ10" s="82"/>
      <c r="SEK10" s="82"/>
      <c r="SEL10" s="82"/>
      <c r="SEM10" s="82"/>
      <c r="SEN10" s="82"/>
      <c r="SEO10" s="82"/>
      <c r="SEP10" s="82"/>
      <c r="SEQ10" s="82"/>
      <c r="SER10" s="82"/>
      <c r="SES10" s="82"/>
      <c r="SET10" s="82"/>
      <c r="SEU10" s="82"/>
      <c r="SEV10" s="82"/>
      <c r="SEW10" s="82"/>
      <c r="SEX10" s="82"/>
      <c r="SEY10" s="82"/>
      <c r="SEZ10" s="82"/>
      <c r="SFA10" s="82"/>
      <c r="SFB10" s="82"/>
      <c r="SFC10" s="82"/>
      <c r="SFD10" s="82"/>
      <c r="SFE10" s="82"/>
      <c r="SFF10" s="82"/>
      <c r="SFG10" s="82"/>
      <c r="SFH10" s="82"/>
      <c r="SFI10" s="82"/>
      <c r="SFJ10" s="82"/>
      <c r="SFK10" s="82"/>
      <c r="SFL10" s="82"/>
      <c r="SFM10" s="82"/>
      <c r="SFN10" s="82"/>
      <c r="SFO10" s="82"/>
      <c r="SFP10" s="82"/>
      <c r="SFQ10" s="82"/>
      <c r="SFR10" s="82"/>
      <c r="SFS10" s="82"/>
      <c r="SFT10" s="82"/>
      <c r="SFU10" s="82"/>
      <c r="SFV10" s="82"/>
      <c r="SFW10" s="82"/>
      <c r="SFX10" s="82"/>
      <c r="SFY10" s="82"/>
      <c r="SFZ10" s="82"/>
      <c r="SGA10" s="82"/>
      <c r="SGB10" s="82"/>
      <c r="SGC10" s="82"/>
      <c r="SGD10" s="82"/>
      <c r="SGE10" s="82"/>
      <c r="SGF10" s="82"/>
      <c r="SGG10" s="82"/>
      <c r="SGH10" s="82"/>
      <c r="SGI10" s="82"/>
      <c r="SGJ10" s="82"/>
      <c r="SGK10" s="82"/>
      <c r="SGL10" s="82"/>
      <c r="SGM10" s="82"/>
      <c r="SGN10" s="82"/>
      <c r="SGO10" s="82"/>
      <c r="SGP10" s="82"/>
      <c r="SGQ10" s="82"/>
      <c r="SGR10" s="82"/>
      <c r="SGS10" s="82"/>
      <c r="SGT10" s="82"/>
      <c r="SGU10" s="82"/>
      <c r="SGV10" s="82"/>
      <c r="SGW10" s="82"/>
      <c r="SGX10" s="82"/>
      <c r="SGY10" s="82"/>
      <c r="SGZ10" s="82"/>
      <c r="SHA10" s="82"/>
      <c r="SHB10" s="82"/>
      <c r="SHC10" s="82"/>
      <c r="SHD10" s="82"/>
      <c r="SHE10" s="82"/>
      <c r="SHF10" s="82"/>
      <c r="SHG10" s="82"/>
      <c r="SHH10" s="82"/>
      <c r="SHI10" s="82"/>
      <c r="SHJ10" s="82"/>
      <c r="SHK10" s="82"/>
      <c r="SHL10" s="82"/>
      <c r="SHM10" s="82"/>
      <c r="SHN10" s="82"/>
      <c r="SHO10" s="82"/>
      <c r="SHP10" s="82"/>
      <c r="SHQ10" s="82"/>
      <c r="SHR10" s="82"/>
      <c r="SHS10" s="82"/>
      <c r="SHT10" s="82"/>
      <c r="SHU10" s="82"/>
      <c r="SHV10" s="82"/>
      <c r="SHW10" s="82"/>
      <c r="SHX10" s="82"/>
      <c r="SHY10" s="82"/>
      <c r="SHZ10" s="82"/>
      <c r="SIA10" s="82"/>
      <c r="SIB10" s="82"/>
      <c r="SIC10" s="82"/>
      <c r="SID10" s="82"/>
      <c r="SIE10" s="82"/>
      <c r="SIF10" s="82"/>
      <c r="SIG10" s="82"/>
      <c r="SIH10" s="82"/>
      <c r="SII10" s="82"/>
      <c r="SIJ10" s="82"/>
      <c r="SIK10" s="82"/>
      <c r="SIL10" s="82"/>
      <c r="SIM10" s="82"/>
      <c r="SIN10" s="82"/>
      <c r="SIO10" s="82"/>
      <c r="SIP10" s="82"/>
      <c r="SIQ10" s="82"/>
      <c r="SIR10" s="82"/>
      <c r="SIS10" s="82"/>
      <c r="SIT10" s="82"/>
      <c r="SIU10" s="82"/>
      <c r="SIV10" s="82"/>
      <c r="SIW10" s="82"/>
      <c r="SIX10" s="82"/>
      <c r="SIY10" s="82"/>
      <c r="SIZ10" s="82"/>
      <c r="SJA10" s="82"/>
      <c r="SJB10" s="82"/>
      <c r="SJC10" s="82"/>
      <c r="SJD10" s="82"/>
      <c r="SJE10" s="82"/>
      <c r="SJF10" s="82"/>
      <c r="SJG10" s="82"/>
      <c r="SJH10" s="82"/>
      <c r="SJI10" s="82"/>
      <c r="SJJ10" s="82"/>
      <c r="SJK10" s="82"/>
      <c r="SJL10" s="82"/>
      <c r="SJM10" s="82"/>
      <c r="SJN10" s="82"/>
      <c r="SJO10" s="82"/>
      <c r="SJP10" s="82"/>
      <c r="SJQ10" s="82"/>
      <c r="SJR10" s="82"/>
      <c r="SJS10" s="82"/>
      <c r="SJT10" s="82"/>
      <c r="SJU10" s="82"/>
      <c r="SJV10" s="82"/>
      <c r="SJW10" s="82"/>
      <c r="SJX10" s="82"/>
      <c r="SJY10" s="82"/>
      <c r="SJZ10" s="82"/>
      <c r="SKA10" s="82"/>
      <c r="SKB10" s="82"/>
      <c r="SKC10" s="82"/>
      <c r="SKD10" s="82"/>
      <c r="SKE10" s="82"/>
      <c r="SKF10" s="82"/>
      <c r="SKG10" s="82"/>
      <c r="SKH10" s="82"/>
      <c r="SKI10" s="82"/>
      <c r="SKJ10" s="82"/>
      <c r="SKK10" s="82"/>
      <c r="SKL10" s="82"/>
      <c r="SKM10" s="82"/>
      <c r="SKN10" s="82"/>
      <c r="SKO10" s="82"/>
      <c r="SKP10" s="82"/>
      <c r="SKQ10" s="82"/>
      <c r="SKR10" s="82"/>
      <c r="SKS10" s="82"/>
      <c r="SKT10" s="82"/>
      <c r="SKU10" s="82"/>
      <c r="SKV10" s="82"/>
      <c r="SKW10" s="82"/>
      <c r="SKX10" s="82"/>
      <c r="SKY10" s="82"/>
      <c r="SKZ10" s="82"/>
      <c r="SLA10" s="82"/>
      <c r="SLB10" s="82"/>
      <c r="SLC10" s="82"/>
      <c r="SLD10" s="82"/>
      <c r="SLE10" s="82"/>
      <c r="SLF10" s="82"/>
      <c r="SLG10" s="82"/>
      <c r="SLH10" s="82"/>
      <c r="SLI10" s="82"/>
      <c r="SLJ10" s="82"/>
      <c r="SLK10" s="82"/>
      <c r="SLL10" s="82"/>
      <c r="SLM10" s="82"/>
      <c r="SLN10" s="82"/>
      <c r="SLO10" s="82"/>
      <c r="SLP10" s="82"/>
      <c r="SLQ10" s="82"/>
      <c r="SLR10" s="82"/>
      <c r="SLS10" s="82"/>
      <c r="SLT10" s="82"/>
      <c r="SLU10" s="82"/>
      <c r="SLV10" s="82"/>
      <c r="SLW10" s="82"/>
      <c r="SLX10" s="82"/>
      <c r="SLY10" s="82"/>
      <c r="SLZ10" s="82"/>
      <c r="SMA10" s="82"/>
      <c r="SMB10" s="82"/>
      <c r="SMC10" s="82"/>
      <c r="SMD10" s="82"/>
      <c r="SME10" s="82"/>
      <c r="SMF10" s="82"/>
      <c r="SMG10" s="82"/>
      <c r="SMH10" s="82"/>
      <c r="SMI10" s="82"/>
      <c r="SMJ10" s="82"/>
      <c r="SMK10" s="82"/>
      <c r="SML10" s="82"/>
      <c r="SMM10" s="82"/>
      <c r="SMN10" s="82"/>
      <c r="SMO10" s="82"/>
      <c r="SMP10" s="82"/>
      <c r="SMQ10" s="82"/>
      <c r="SMR10" s="82"/>
      <c r="SMS10" s="82"/>
      <c r="SMT10" s="82"/>
      <c r="SMU10" s="82"/>
      <c r="SMV10" s="82"/>
      <c r="SMW10" s="82"/>
      <c r="SMX10" s="82"/>
      <c r="SMY10" s="82"/>
      <c r="SMZ10" s="82"/>
      <c r="SNA10" s="82"/>
      <c r="SNB10" s="82"/>
      <c r="SNC10" s="82"/>
      <c r="SND10" s="82"/>
      <c r="SNE10" s="82"/>
      <c r="SNF10" s="82"/>
      <c r="SNG10" s="82"/>
      <c r="SNH10" s="82"/>
      <c r="SNI10" s="82"/>
      <c r="SNJ10" s="82"/>
      <c r="SNK10" s="82"/>
      <c r="SNL10" s="82"/>
      <c r="SNM10" s="82"/>
      <c r="SNN10" s="82"/>
      <c r="SNO10" s="82"/>
      <c r="SNP10" s="82"/>
      <c r="SNQ10" s="82"/>
      <c r="SNR10" s="82"/>
      <c r="SNS10" s="82"/>
      <c r="SNT10" s="82"/>
      <c r="SNU10" s="82"/>
      <c r="SNV10" s="82"/>
      <c r="SNW10" s="82"/>
      <c r="SNX10" s="82"/>
      <c r="SNY10" s="82"/>
      <c r="SNZ10" s="82"/>
      <c r="SOA10" s="82"/>
      <c r="SOB10" s="82"/>
      <c r="SOC10" s="82"/>
      <c r="SOD10" s="82"/>
      <c r="SOE10" s="82"/>
      <c r="SOF10" s="82"/>
      <c r="SOG10" s="82"/>
      <c r="SOH10" s="82"/>
      <c r="SOI10" s="82"/>
      <c r="SOJ10" s="82"/>
      <c r="SOK10" s="82"/>
      <c r="SOL10" s="82"/>
      <c r="SOM10" s="82"/>
      <c r="SON10" s="82"/>
      <c r="SOO10" s="82"/>
      <c r="SOP10" s="82"/>
      <c r="SOQ10" s="82"/>
      <c r="SOR10" s="82"/>
      <c r="SOS10" s="82"/>
      <c r="SOT10" s="82"/>
      <c r="SOU10" s="82"/>
      <c r="SOV10" s="82"/>
      <c r="SOW10" s="82"/>
      <c r="SOX10" s="82"/>
      <c r="SOY10" s="82"/>
      <c r="SOZ10" s="82"/>
      <c r="SPA10" s="82"/>
      <c r="SPB10" s="82"/>
      <c r="SPC10" s="82"/>
      <c r="SPD10" s="82"/>
      <c r="SPE10" s="82"/>
      <c r="SPF10" s="82"/>
      <c r="SPG10" s="82"/>
      <c r="SPH10" s="82"/>
      <c r="SPI10" s="82"/>
      <c r="SPJ10" s="82"/>
      <c r="SPK10" s="82"/>
      <c r="SPL10" s="82"/>
      <c r="SPM10" s="82"/>
      <c r="SPN10" s="82"/>
      <c r="SPO10" s="82"/>
      <c r="SPP10" s="82"/>
      <c r="SPQ10" s="82"/>
      <c r="SPR10" s="82"/>
      <c r="SPS10" s="82"/>
      <c r="SPT10" s="82"/>
      <c r="SPU10" s="82"/>
      <c r="SPV10" s="82"/>
      <c r="SPW10" s="82"/>
      <c r="SPX10" s="82"/>
      <c r="SPY10" s="82"/>
      <c r="SPZ10" s="82"/>
      <c r="SQA10" s="82"/>
      <c r="SQB10" s="82"/>
      <c r="SQC10" s="82"/>
      <c r="SQD10" s="82"/>
      <c r="SQE10" s="82"/>
      <c r="SQF10" s="82"/>
      <c r="SQG10" s="82"/>
      <c r="SQH10" s="82"/>
      <c r="SQI10" s="82"/>
      <c r="SQJ10" s="82"/>
      <c r="SQK10" s="82"/>
      <c r="SQL10" s="82"/>
      <c r="SQM10" s="82"/>
      <c r="SQN10" s="82"/>
      <c r="SQO10" s="82"/>
      <c r="SQP10" s="82"/>
      <c r="SQQ10" s="82"/>
      <c r="SQR10" s="82"/>
      <c r="SQS10" s="82"/>
      <c r="SQT10" s="82"/>
      <c r="SQU10" s="82"/>
      <c r="SQV10" s="82"/>
      <c r="SQW10" s="82"/>
      <c r="SQX10" s="82"/>
      <c r="SQY10" s="82"/>
      <c r="SQZ10" s="82"/>
      <c r="SRA10" s="82"/>
      <c r="SRB10" s="82"/>
      <c r="SRC10" s="82"/>
      <c r="SRD10" s="82"/>
      <c r="SRE10" s="82"/>
      <c r="SRF10" s="82"/>
      <c r="SRG10" s="82"/>
      <c r="SRH10" s="82"/>
      <c r="SRI10" s="82"/>
      <c r="SRJ10" s="82"/>
      <c r="SRK10" s="82"/>
      <c r="SRL10" s="82"/>
      <c r="SRM10" s="82"/>
      <c r="SRN10" s="82"/>
      <c r="SRO10" s="82"/>
      <c r="SRP10" s="82"/>
      <c r="SRQ10" s="82"/>
      <c r="SRR10" s="82"/>
      <c r="SRS10" s="82"/>
      <c r="SRT10" s="82"/>
      <c r="SRU10" s="82"/>
      <c r="SRV10" s="82"/>
      <c r="SRW10" s="82"/>
      <c r="SRX10" s="82"/>
      <c r="SRY10" s="82"/>
      <c r="SRZ10" s="82"/>
      <c r="SSA10" s="82"/>
      <c r="SSB10" s="82"/>
      <c r="SSC10" s="82"/>
      <c r="SSD10" s="82"/>
      <c r="SSE10" s="82"/>
      <c r="SSF10" s="82"/>
      <c r="SSG10" s="82"/>
      <c r="SSH10" s="82"/>
      <c r="SSI10" s="82"/>
      <c r="SSJ10" s="82"/>
      <c r="SSK10" s="82"/>
      <c r="SSL10" s="82"/>
      <c r="SSM10" s="82"/>
      <c r="SSN10" s="82"/>
      <c r="SSO10" s="82"/>
      <c r="SSP10" s="82"/>
      <c r="SSQ10" s="82"/>
      <c r="SSR10" s="82"/>
      <c r="SSS10" s="82"/>
      <c r="SST10" s="82"/>
      <c r="SSU10" s="82"/>
      <c r="SSV10" s="82"/>
      <c r="SSW10" s="82"/>
      <c r="SSX10" s="82"/>
      <c r="SSY10" s="82"/>
      <c r="SSZ10" s="82"/>
      <c r="STA10" s="82"/>
      <c r="STB10" s="82"/>
      <c r="STC10" s="82"/>
      <c r="STD10" s="82"/>
      <c r="STE10" s="82"/>
      <c r="STF10" s="82"/>
      <c r="STG10" s="82"/>
      <c r="STH10" s="82"/>
      <c r="STI10" s="82"/>
      <c r="STJ10" s="82"/>
      <c r="STK10" s="82"/>
      <c r="STL10" s="82"/>
      <c r="STM10" s="82"/>
      <c r="STN10" s="82"/>
      <c r="STO10" s="82"/>
      <c r="STP10" s="82"/>
      <c r="STQ10" s="82"/>
      <c r="STR10" s="82"/>
      <c r="STS10" s="82"/>
      <c r="STT10" s="82"/>
      <c r="STU10" s="82"/>
      <c r="STV10" s="82"/>
      <c r="STW10" s="82"/>
      <c r="STX10" s="82"/>
      <c r="STY10" s="82"/>
      <c r="STZ10" s="82"/>
      <c r="SUA10" s="82"/>
      <c r="SUB10" s="82"/>
      <c r="SUC10" s="82"/>
      <c r="SUD10" s="82"/>
      <c r="SUE10" s="82"/>
      <c r="SUF10" s="82"/>
      <c r="SUG10" s="82"/>
      <c r="SUH10" s="82"/>
      <c r="SUI10" s="82"/>
      <c r="SUJ10" s="82"/>
      <c r="SUK10" s="82"/>
      <c r="SUL10" s="82"/>
      <c r="SUM10" s="82"/>
      <c r="SUN10" s="82"/>
      <c r="SUO10" s="82"/>
      <c r="SUP10" s="82"/>
      <c r="SUQ10" s="82"/>
      <c r="SUR10" s="82"/>
      <c r="SUS10" s="82"/>
      <c r="SUT10" s="82"/>
      <c r="SUU10" s="82"/>
      <c r="SUV10" s="82"/>
      <c r="SUW10" s="82"/>
      <c r="SUX10" s="82"/>
      <c r="SUY10" s="82"/>
      <c r="SUZ10" s="82"/>
      <c r="SVA10" s="82"/>
      <c r="SVB10" s="82"/>
      <c r="SVC10" s="82"/>
      <c r="SVD10" s="82"/>
      <c r="SVE10" s="82"/>
      <c r="SVF10" s="82"/>
      <c r="SVG10" s="82"/>
      <c r="SVH10" s="82"/>
      <c r="SVI10" s="82"/>
      <c r="SVJ10" s="82"/>
      <c r="SVK10" s="82"/>
      <c r="SVL10" s="82"/>
      <c r="SVM10" s="82"/>
      <c r="SVN10" s="82"/>
      <c r="SVO10" s="82"/>
      <c r="SVP10" s="82"/>
      <c r="SVQ10" s="82"/>
      <c r="SVR10" s="82"/>
      <c r="SVS10" s="82"/>
      <c r="SVT10" s="82"/>
      <c r="SVU10" s="82"/>
      <c r="SVV10" s="82"/>
      <c r="SVW10" s="82"/>
      <c r="SVX10" s="82"/>
      <c r="SVY10" s="82"/>
      <c r="SVZ10" s="82"/>
      <c r="SWA10" s="82"/>
      <c r="SWB10" s="82"/>
      <c r="SWC10" s="82"/>
      <c r="SWD10" s="82"/>
      <c r="SWE10" s="82"/>
      <c r="SWF10" s="82"/>
      <c r="SWG10" s="82"/>
      <c r="SWH10" s="82"/>
      <c r="SWI10" s="82"/>
      <c r="SWJ10" s="82"/>
      <c r="SWK10" s="82"/>
      <c r="SWL10" s="82"/>
      <c r="SWM10" s="82"/>
      <c r="SWN10" s="82"/>
      <c r="SWO10" s="82"/>
      <c r="SWP10" s="82"/>
      <c r="SWQ10" s="82"/>
      <c r="SWR10" s="82"/>
      <c r="SWS10" s="82"/>
      <c r="SWT10" s="82"/>
      <c r="SWU10" s="82"/>
      <c r="SWV10" s="82"/>
      <c r="SWW10" s="82"/>
      <c r="SWX10" s="82"/>
      <c r="SWY10" s="82"/>
      <c r="SWZ10" s="82"/>
      <c r="SXA10" s="82"/>
      <c r="SXB10" s="82"/>
      <c r="SXC10" s="82"/>
      <c r="SXD10" s="82"/>
      <c r="SXE10" s="82"/>
      <c r="SXF10" s="82"/>
      <c r="SXG10" s="82"/>
      <c r="SXH10" s="82"/>
      <c r="SXI10" s="82"/>
      <c r="SXJ10" s="82"/>
      <c r="SXK10" s="82"/>
      <c r="SXL10" s="82"/>
      <c r="SXM10" s="82"/>
      <c r="SXN10" s="82"/>
      <c r="SXO10" s="82"/>
      <c r="SXP10" s="82"/>
      <c r="SXQ10" s="82"/>
      <c r="SXR10" s="82"/>
      <c r="SXS10" s="82"/>
      <c r="SXT10" s="82"/>
      <c r="SXU10" s="82"/>
      <c r="SXV10" s="82"/>
      <c r="SXW10" s="82"/>
      <c r="SXX10" s="82"/>
      <c r="SXY10" s="82"/>
      <c r="SXZ10" s="82"/>
      <c r="SYA10" s="82"/>
      <c r="SYB10" s="82"/>
      <c r="SYC10" s="82"/>
      <c r="SYD10" s="82"/>
      <c r="SYE10" s="82"/>
      <c r="SYF10" s="82"/>
      <c r="SYG10" s="82"/>
      <c r="SYH10" s="82"/>
      <c r="SYI10" s="82"/>
      <c r="SYJ10" s="82"/>
      <c r="SYK10" s="82"/>
      <c r="SYL10" s="82"/>
      <c r="SYM10" s="82"/>
      <c r="SYN10" s="82"/>
      <c r="SYO10" s="82"/>
      <c r="SYP10" s="82"/>
      <c r="SYQ10" s="82"/>
      <c r="SYR10" s="82"/>
      <c r="SYS10" s="82"/>
      <c r="SYT10" s="82"/>
      <c r="SYU10" s="82"/>
      <c r="SYV10" s="82"/>
      <c r="SYW10" s="82"/>
      <c r="SYX10" s="82"/>
      <c r="SYY10" s="82"/>
      <c r="SYZ10" s="82"/>
      <c r="SZA10" s="82"/>
      <c r="SZB10" s="82"/>
      <c r="SZC10" s="82"/>
      <c r="SZD10" s="82"/>
      <c r="SZE10" s="82"/>
      <c r="SZF10" s="82"/>
      <c r="SZG10" s="82"/>
      <c r="SZH10" s="82"/>
      <c r="SZI10" s="82"/>
      <c r="SZJ10" s="82"/>
      <c r="SZK10" s="82"/>
      <c r="SZL10" s="82"/>
      <c r="SZM10" s="82"/>
      <c r="SZN10" s="82"/>
      <c r="SZO10" s="82"/>
      <c r="SZP10" s="82"/>
      <c r="SZQ10" s="82"/>
      <c r="SZR10" s="82"/>
      <c r="SZS10" s="82"/>
      <c r="SZT10" s="82"/>
      <c r="SZU10" s="82"/>
      <c r="SZV10" s="82"/>
      <c r="SZW10" s="82"/>
      <c r="SZX10" s="82"/>
      <c r="SZY10" s="82"/>
      <c r="SZZ10" s="82"/>
      <c r="TAA10" s="82"/>
      <c r="TAB10" s="82"/>
      <c r="TAC10" s="82"/>
      <c r="TAD10" s="82"/>
      <c r="TAE10" s="82"/>
      <c r="TAF10" s="82"/>
      <c r="TAG10" s="82"/>
      <c r="TAH10" s="82"/>
      <c r="TAI10" s="82"/>
      <c r="TAJ10" s="82"/>
      <c r="TAK10" s="82"/>
      <c r="TAL10" s="82"/>
      <c r="TAM10" s="82"/>
      <c r="TAN10" s="82"/>
      <c r="TAO10" s="82"/>
      <c r="TAP10" s="82"/>
      <c r="TAQ10" s="82"/>
      <c r="TAR10" s="82"/>
      <c r="TAS10" s="82"/>
      <c r="TAT10" s="82"/>
      <c r="TAU10" s="82"/>
      <c r="TAV10" s="82"/>
      <c r="TAW10" s="82"/>
      <c r="TAX10" s="82"/>
      <c r="TAY10" s="82"/>
      <c r="TAZ10" s="82"/>
      <c r="TBA10" s="82"/>
      <c r="TBB10" s="82"/>
      <c r="TBC10" s="82"/>
      <c r="TBD10" s="82"/>
      <c r="TBE10" s="82"/>
      <c r="TBF10" s="82"/>
      <c r="TBG10" s="82"/>
      <c r="TBH10" s="82"/>
      <c r="TBI10" s="82"/>
      <c r="TBJ10" s="82"/>
      <c r="TBK10" s="82"/>
      <c r="TBL10" s="82"/>
      <c r="TBM10" s="82"/>
      <c r="TBN10" s="82"/>
      <c r="TBO10" s="82"/>
      <c r="TBP10" s="82"/>
      <c r="TBQ10" s="82"/>
      <c r="TBR10" s="82"/>
      <c r="TBS10" s="82"/>
      <c r="TBT10" s="82"/>
      <c r="TBU10" s="82"/>
      <c r="TBV10" s="82"/>
      <c r="TBW10" s="82"/>
      <c r="TBX10" s="82"/>
      <c r="TBY10" s="82"/>
      <c r="TBZ10" s="82"/>
      <c r="TCA10" s="82"/>
      <c r="TCB10" s="82"/>
      <c r="TCC10" s="82"/>
      <c r="TCD10" s="82"/>
      <c r="TCE10" s="82"/>
      <c r="TCF10" s="82"/>
      <c r="TCG10" s="82"/>
      <c r="TCH10" s="82"/>
      <c r="TCI10" s="82"/>
      <c r="TCJ10" s="82"/>
      <c r="TCK10" s="82"/>
      <c r="TCL10" s="82"/>
      <c r="TCM10" s="82"/>
      <c r="TCN10" s="82"/>
      <c r="TCO10" s="82"/>
      <c r="TCP10" s="82"/>
      <c r="TCQ10" s="82"/>
      <c r="TCR10" s="82"/>
      <c r="TCS10" s="82"/>
      <c r="TCT10" s="82"/>
      <c r="TCU10" s="82"/>
      <c r="TCV10" s="82"/>
      <c r="TCW10" s="82"/>
      <c r="TCX10" s="82"/>
      <c r="TCY10" s="82"/>
      <c r="TCZ10" s="82"/>
      <c r="TDA10" s="82"/>
      <c r="TDB10" s="82"/>
      <c r="TDC10" s="82"/>
      <c r="TDD10" s="82"/>
      <c r="TDE10" s="82"/>
      <c r="TDF10" s="82"/>
      <c r="TDG10" s="82"/>
      <c r="TDH10" s="82"/>
      <c r="TDI10" s="82"/>
      <c r="TDJ10" s="82"/>
      <c r="TDK10" s="82"/>
      <c r="TDL10" s="82"/>
      <c r="TDM10" s="82"/>
      <c r="TDN10" s="82"/>
      <c r="TDO10" s="82"/>
      <c r="TDP10" s="82"/>
      <c r="TDQ10" s="82"/>
      <c r="TDR10" s="82"/>
      <c r="TDS10" s="82"/>
      <c r="TDT10" s="82"/>
      <c r="TDU10" s="82"/>
      <c r="TDV10" s="82"/>
      <c r="TDW10" s="82"/>
      <c r="TDX10" s="82"/>
      <c r="TDY10" s="82"/>
      <c r="TDZ10" s="82"/>
      <c r="TEA10" s="82"/>
      <c r="TEB10" s="82"/>
      <c r="TEC10" s="82"/>
      <c r="TED10" s="82"/>
      <c r="TEE10" s="82"/>
      <c r="TEF10" s="82"/>
      <c r="TEG10" s="82"/>
      <c r="TEH10" s="82"/>
      <c r="TEI10" s="82"/>
      <c r="TEJ10" s="82"/>
      <c r="TEK10" s="82"/>
      <c r="TEL10" s="82"/>
      <c r="TEM10" s="82"/>
      <c r="TEN10" s="82"/>
      <c r="TEO10" s="82"/>
      <c r="TEP10" s="82"/>
      <c r="TEQ10" s="82"/>
      <c r="TER10" s="82"/>
      <c r="TES10" s="82"/>
      <c r="TET10" s="82"/>
      <c r="TEU10" s="82"/>
      <c r="TEV10" s="82"/>
      <c r="TEW10" s="82"/>
      <c r="TEX10" s="82"/>
      <c r="TEY10" s="82"/>
      <c r="TEZ10" s="82"/>
      <c r="TFA10" s="82"/>
      <c r="TFB10" s="82"/>
      <c r="TFC10" s="82"/>
      <c r="TFD10" s="82"/>
      <c r="TFE10" s="82"/>
      <c r="TFF10" s="82"/>
      <c r="TFG10" s="82"/>
      <c r="TFH10" s="82"/>
      <c r="TFI10" s="82"/>
      <c r="TFJ10" s="82"/>
      <c r="TFK10" s="82"/>
      <c r="TFL10" s="82"/>
      <c r="TFM10" s="82"/>
      <c r="TFN10" s="82"/>
      <c r="TFO10" s="82"/>
      <c r="TFP10" s="82"/>
      <c r="TFQ10" s="82"/>
      <c r="TFR10" s="82"/>
      <c r="TFS10" s="82"/>
      <c r="TFT10" s="82"/>
      <c r="TFU10" s="82"/>
      <c r="TFV10" s="82"/>
      <c r="TFW10" s="82"/>
      <c r="TFX10" s="82"/>
      <c r="TFY10" s="82"/>
      <c r="TFZ10" s="82"/>
      <c r="TGA10" s="82"/>
      <c r="TGB10" s="82"/>
      <c r="TGC10" s="82"/>
      <c r="TGD10" s="82"/>
      <c r="TGE10" s="82"/>
      <c r="TGF10" s="82"/>
      <c r="TGG10" s="82"/>
      <c r="TGH10" s="82"/>
      <c r="TGI10" s="82"/>
      <c r="TGJ10" s="82"/>
      <c r="TGK10" s="82"/>
      <c r="TGL10" s="82"/>
      <c r="TGM10" s="82"/>
      <c r="TGN10" s="82"/>
      <c r="TGO10" s="82"/>
      <c r="TGP10" s="82"/>
      <c r="TGQ10" s="82"/>
      <c r="TGR10" s="82"/>
      <c r="TGS10" s="82"/>
      <c r="TGT10" s="82"/>
      <c r="TGU10" s="82"/>
      <c r="TGV10" s="82"/>
      <c r="TGW10" s="82"/>
      <c r="TGX10" s="82"/>
      <c r="TGY10" s="82"/>
      <c r="TGZ10" s="82"/>
      <c r="THA10" s="82"/>
      <c r="THB10" s="82"/>
      <c r="THC10" s="82"/>
      <c r="THD10" s="82"/>
      <c r="THE10" s="82"/>
      <c r="THF10" s="82"/>
      <c r="THG10" s="82"/>
      <c r="THH10" s="82"/>
      <c r="THI10" s="82"/>
      <c r="THJ10" s="82"/>
      <c r="THK10" s="82"/>
      <c r="THL10" s="82"/>
      <c r="THM10" s="82"/>
      <c r="THN10" s="82"/>
      <c r="THO10" s="82"/>
      <c r="THP10" s="82"/>
      <c r="THQ10" s="82"/>
      <c r="THR10" s="82"/>
      <c r="THS10" s="82"/>
      <c r="THT10" s="82"/>
      <c r="THU10" s="82"/>
      <c r="THV10" s="82"/>
      <c r="THW10" s="82"/>
      <c r="THX10" s="82"/>
      <c r="THY10" s="82"/>
      <c r="THZ10" s="82"/>
      <c r="TIA10" s="82"/>
      <c r="TIB10" s="82"/>
      <c r="TIC10" s="82"/>
      <c r="TID10" s="82"/>
      <c r="TIE10" s="82"/>
      <c r="TIF10" s="82"/>
      <c r="TIG10" s="82"/>
      <c r="TIH10" s="82"/>
      <c r="TII10" s="82"/>
      <c r="TIJ10" s="82"/>
      <c r="TIK10" s="82"/>
      <c r="TIL10" s="82"/>
      <c r="TIM10" s="82"/>
      <c r="TIN10" s="82"/>
      <c r="TIO10" s="82"/>
      <c r="TIP10" s="82"/>
      <c r="TIQ10" s="82"/>
      <c r="TIR10" s="82"/>
      <c r="TIS10" s="82"/>
      <c r="TIT10" s="82"/>
      <c r="TIU10" s="82"/>
      <c r="TIV10" s="82"/>
      <c r="TIW10" s="82"/>
      <c r="TIX10" s="82"/>
      <c r="TIY10" s="82"/>
      <c r="TIZ10" s="82"/>
      <c r="TJA10" s="82"/>
      <c r="TJB10" s="82"/>
      <c r="TJC10" s="82"/>
      <c r="TJD10" s="82"/>
      <c r="TJE10" s="82"/>
      <c r="TJF10" s="82"/>
      <c r="TJG10" s="82"/>
      <c r="TJH10" s="82"/>
      <c r="TJI10" s="82"/>
      <c r="TJJ10" s="82"/>
      <c r="TJK10" s="82"/>
      <c r="TJL10" s="82"/>
      <c r="TJM10" s="82"/>
      <c r="TJN10" s="82"/>
      <c r="TJO10" s="82"/>
      <c r="TJP10" s="82"/>
      <c r="TJQ10" s="82"/>
      <c r="TJR10" s="82"/>
      <c r="TJS10" s="82"/>
      <c r="TJT10" s="82"/>
      <c r="TJU10" s="82"/>
      <c r="TJV10" s="82"/>
      <c r="TJW10" s="82"/>
      <c r="TJX10" s="82"/>
      <c r="TJY10" s="82"/>
      <c r="TJZ10" s="82"/>
      <c r="TKA10" s="82"/>
      <c r="TKB10" s="82"/>
      <c r="TKC10" s="82"/>
      <c r="TKD10" s="82"/>
      <c r="TKE10" s="82"/>
      <c r="TKF10" s="82"/>
      <c r="TKG10" s="82"/>
      <c r="TKH10" s="82"/>
      <c r="TKI10" s="82"/>
      <c r="TKJ10" s="82"/>
      <c r="TKK10" s="82"/>
      <c r="TKL10" s="82"/>
      <c r="TKM10" s="82"/>
      <c r="TKN10" s="82"/>
      <c r="TKO10" s="82"/>
      <c r="TKP10" s="82"/>
      <c r="TKQ10" s="82"/>
      <c r="TKR10" s="82"/>
      <c r="TKS10" s="82"/>
      <c r="TKT10" s="82"/>
      <c r="TKU10" s="82"/>
      <c r="TKV10" s="82"/>
      <c r="TKW10" s="82"/>
      <c r="TKX10" s="82"/>
      <c r="TKY10" s="82"/>
      <c r="TKZ10" s="82"/>
      <c r="TLA10" s="82"/>
      <c r="TLB10" s="82"/>
      <c r="TLC10" s="82"/>
      <c r="TLD10" s="82"/>
      <c r="TLE10" s="82"/>
      <c r="TLF10" s="82"/>
      <c r="TLG10" s="82"/>
      <c r="TLH10" s="82"/>
      <c r="TLI10" s="82"/>
      <c r="TLJ10" s="82"/>
      <c r="TLK10" s="82"/>
      <c r="TLL10" s="82"/>
      <c r="TLM10" s="82"/>
      <c r="TLN10" s="82"/>
      <c r="TLO10" s="82"/>
      <c r="TLP10" s="82"/>
      <c r="TLQ10" s="82"/>
      <c r="TLR10" s="82"/>
      <c r="TLS10" s="82"/>
      <c r="TLT10" s="82"/>
      <c r="TLU10" s="82"/>
      <c r="TLV10" s="82"/>
      <c r="TLW10" s="82"/>
      <c r="TLX10" s="82"/>
      <c r="TLY10" s="82"/>
      <c r="TLZ10" s="82"/>
      <c r="TMA10" s="82"/>
      <c r="TMB10" s="82"/>
      <c r="TMC10" s="82"/>
      <c r="TMD10" s="82"/>
      <c r="TME10" s="82"/>
      <c r="TMF10" s="82"/>
      <c r="TMG10" s="82"/>
      <c r="TMH10" s="82"/>
      <c r="TMI10" s="82"/>
      <c r="TMJ10" s="82"/>
      <c r="TMK10" s="82"/>
      <c r="TML10" s="82"/>
      <c r="TMM10" s="82"/>
      <c r="TMN10" s="82"/>
      <c r="TMO10" s="82"/>
      <c r="TMP10" s="82"/>
      <c r="TMQ10" s="82"/>
      <c r="TMR10" s="82"/>
      <c r="TMS10" s="82"/>
      <c r="TMT10" s="82"/>
      <c r="TMU10" s="82"/>
      <c r="TMV10" s="82"/>
      <c r="TMW10" s="82"/>
      <c r="TMX10" s="82"/>
      <c r="TMY10" s="82"/>
      <c r="TMZ10" s="82"/>
      <c r="TNA10" s="82"/>
      <c r="TNB10" s="82"/>
      <c r="TNC10" s="82"/>
      <c r="TND10" s="82"/>
      <c r="TNE10" s="82"/>
      <c r="TNF10" s="82"/>
      <c r="TNG10" s="82"/>
      <c r="TNH10" s="82"/>
      <c r="TNI10" s="82"/>
      <c r="TNJ10" s="82"/>
      <c r="TNK10" s="82"/>
      <c r="TNL10" s="82"/>
      <c r="TNM10" s="82"/>
      <c r="TNN10" s="82"/>
      <c r="TNO10" s="82"/>
      <c r="TNP10" s="82"/>
      <c r="TNQ10" s="82"/>
      <c r="TNR10" s="82"/>
      <c r="TNS10" s="82"/>
      <c r="TNT10" s="82"/>
      <c r="TNU10" s="82"/>
      <c r="TNV10" s="82"/>
      <c r="TNW10" s="82"/>
      <c r="TNX10" s="82"/>
      <c r="TNY10" s="82"/>
      <c r="TNZ10" s="82"/>
      <c r="TOA10" s="82"/>
      <c r="TOB10" s="82"/>
      <c r="TOC10" s="82"/>
      <c r="TOD10" s="82"/>
      <c r="TOE10" s="82"/>
      <c r="TOF10" s="82"/>
      <c r="TOG10" s="82"/>
      <c r="TOH10" s="82"/>
      <c r="TOI10" s="82"/>
      <c r="TOJ10" s="82"/>
      <c r="TOK10" s="82"/>
      <c r="TOL10" s="82"/>
      <c r="TOM10" s="82"/>
      <c r="TON10" s="82"/>
      <c r="TOO10" s="82"/>
      <c r="TOP10" s="82"/>
      <c r="TOQ10" s="82"/>
      <c r="TOR10" s="82"/>
      <c r="TOS10" s="82"/>
      <c r="TOT10" s="82"/>
      <c r="TOU10" s="82"/>
      <c r="TOV10" s="82"/>
      <c r="TOW10" s="82"/>
      <c r="TOX10" s="82"/>
      <c r="TOY10" s="82"/>
      <c r="TOZ10" s="82"/>
      <c r="TPA10" s="82"/>
      <c r="TPB10" s="82"/>
      <c r="TPC10" s="82"/>
      <c r="TPD10" s="82"/>
      <c r="TPE10" s="82"/>
      <c r="TPF10" s="82"/>
      <c r="TPG10" s="82"/>
      <c r="TPH10" s="82"/>
      <c r="TPI10" s="82"/>
      <c r="TPJ10" s="82"/>
      <c r="TPK10" s="82"/>
      <c r="TPL10" s="82"/>
      <c r="TPM10" s="82"/>
      <c r="TPN10" s="82"/>
      <c r="TPO10" s="82"/>
      <c r="TPP10" s="82"/>
      <c r="TPQ10" s="82"/>
      <c r="TPR10" s="82"/>
      <c r="TPS10" s="82"/>
      <c r="TPT10" s="82"/>
      <c r="TPU10" s="82"/>
      <c r="TPV10" s="82"/>
      <c r="TPW10" s="82"/>
      <c r="TPX10" s="82"/>
      <c r="TPY10" s="82"/>
      <c r="TPZ10" s="82"/>
      <c r="TQA10" s="82"/>
      <c r="TQB10" s="82"/>
      <c r="TQC10" s="82"/>
      <c r="TQD10" s="82"/>
      <c r="TQE10" s="82"/>
      <c r="TQF10" s="82"/>
      <c r="TQG10" s="82"/>
      <c r="TQH10" s="82"/>
      <c r="TQI10" s="82"/>
      <c r="TQJ10" s="82"/>
      <c r="TQK10" s="82"/>
      <c r="TQL10" s="82"/>
      <c r="TQM10" s="82"/>
      <c r="TQN10" s="82"/>
      <c r="TQO10" s="82"/>
      <c r="TQP10" s="82"/>
      <c r="TQQ10" s="82"/>
      <c r="TQR10" s="82"/>
      <c r="TQS10" s="82"/>
      <c r="TQT10" s="82"/>
      <c r="TQU10" s="82"/>
      <c r="TQV10" s="82"/>
      <c r="TQW10" s="82"/>
      <c r="TQX10" s="82"/>
      <c r="TQY10" s="82"/>
      <c r="TQZ10" s="82"/>
      <c r="TRA10" s="82"/>
      <c r="TRB10" s="82"/>
      <c r="TRC10" s="82"/>
      <c r="TRD10" s="82"/>
      <c r="TRE10" s="82"/>
      <c r="TRF10" s="82"/>
      <c r="TRG10" s="82"/>
      <c r="TRH10" s="82"/>
      <c r="TRI10" s="82"/>
      <c r="TRJ10" s="82"/>
      <c r="TRK10" s="82"/>
      <c r="TRL10" s="82"/>
      <c r="TRM10" s="82"/>
      <c r="TRN10" s="82"/>
      <c r="TRO10" s="82"/>
      <c r="TRP10" s="82"/>
      <c r="TRQ10" s="82"/>
      <c r="TRR10" s="82"/>
      <c r="TRS10" s="82"/>
      <c r="TRT10" s="82"/>
      <c r="TRU10" s="82"/>
      <c r="TRV10" s="82"/>
      <c r="TRW10" s="82"/>
      <c r="TRX10" s="82"/>
      <c r="TRY10" s="82"/>
      <c r="TRZ10" s="82"/>
      <c r="TSA10" s="82"/>
      <c r="TSB10" s="82"/>
      <c r="TSC10" s="82"/>
      <c r="TSD10" s="82"/>
      <c r="TSE10" s="82"/>
      <c r="TSF10" s="82"/>
      <c r="TSG10" s="82"/>
      <c r="TSH10" s="82"/>
      <c r="TSI10" s="82"/>
      <c r="TSJ10" s="82"/>
      <c r="TSK10" s="82"/>
      <c r="TSL10" s="82"/>
      <c r="TSM10" s="82"/>
      <c r="TSN10" s="82"/>
      <c r="TSO10" s="82"/>
      <c r="TSP10" s="82"/>
      <c r="TSQ10" s="82"/>
      <c r="TSR10" s="82"/>
      <c r="TSS10" s="82"/>
      <c r="TST10" s="82"/>
      <c r="TSU10" s="82"/>
      <c r="TSV10" s="82"/>
      <c r="TSW10" s="82"/>
      <c r="TSX10" s="82"/>
      <c r="TSY10" s="82"/>
      <c r="TSZ10" s="82"/>
      <c r="TTA10" s="82"/>
      <c r="TTB10" s="82"/>
      <c r="TTC10" s="82"/>
      <c r="TTD10" s="82"/>
      <c r="TTE10" s="82"/>
      <c r="TTF10" s="82"/>
      <c r="TTG10" s="82"/>
      <c r="TTH10" s="82"/>
      <c r="TTI10" s="82"/>
      <c r="TTJ10" s="82"/>
      <c r="TTK10" s="82"/>
      <c r="TTL10" s="82"/>
      <c r="TTM10" s="82"/>
      <c r="TTN10" s="82"/>
      <c r="TTO10" s="82"/>
      <c r="TTP10" s="82"/>
      <c r="TTQ10" s="82"/>
      <c r="TTR10" s="82"/>
      <c r="TTS10" s="82"/>
      <c r="TTT10" s="82"/>
      <c r="TTU10" s="82"/>
      <c r="TTV10" s="82"/>
      <c r="TTW10" s="82"/>
      <c r="TTX10" s="82"/>
      <c r="TTY10" s="82"/>
      <c r="TTZ10" s="82"/>
      <c r="TUA10" s="82"/>
      <c r="TUB10" s="82"/>
      <c r="TUC10" s="82"/>
      <c r="TUD10" s="82"/>
      <c r="TUE10" s="82"/>
      <c r="TUF10" s="82"/>
      <c r="TUG10" s="82"/>
      <c r="TUH10" s="82"/>
      <c r="TUI10" s="82"/>
      <c r="TUJ10" s="82"/>
      <c r="TUK10" s="82"/>
      <c r="TUL10" s="82"/>
      <c r="TUM10" s="82"/>
      <c r="TUN10" s="82"/>
      <c r="TUO10" s="82"/>
      <c r="TUP10" s="82"/>
      <c r="TUQ10" s="82"/>
      <c r="TUR10" s="82"/>
      <c r="TUS10" s="82"/>
      <c r="TUT10" s="82"/>
      <c r="TUU10" s="82"/>
      <c r="TUV10" s="82"/>
      <c r="TUW10" s="82"/>
      <c r="TUX10" s="82"/>
      <c r="TUY10" s="82"/>
      <c r="TUZ10" s="82"/>
      <c r="TVA10" s="82"/>
      <c r="TVB10" s="82"/>
      <c r="TVC10" s="82"/>
      <c r="TVD10" s="82"/>
      <c r="TVE10" s="82"/>
      <c r="TVF10" s="82"/>
      <c r="TVG10" s="82"/>
      <c r="TVH10" s="82"/>
      <c r="TVI10" s="82"/>
      <c r="TVJ10" s="82"/>
      <c r="TVK10" s="82"/>
      <c r="TVL10" s="82"/>
      <c r="TVM10" s="82"/>
      <c r="TVN10" s="82"/>
      <c r="TVO10" s="82"/>
      <c r="TVP10" s="82"/>
      <c r="TVQ10" s="82"/>
      <c r="TVR10" s="82"/>
      <c r="TVS10" s="82"/>
      <c r="TVT10" s="82"/>
      <c r="TVU10" s="82"/>
      <c r="TVV10" s="82"/>
      <c r="TVW10" s="82"/>
      <c r="TVX10" s="82"/>
      <c r="TVY10" s="82"/>
      <c r="TVZ10" s="82"/>
      <c r="TWA10" s="82"/>
      <c r="TWB10" s="82"/>
      <c r="TWC10" s="82"/>
      <c r="TWD10" s="82"/>
      <c r="TWE10" s="82"/>
      <c r="TWF10" s="82"/>
      <c r="TWG10" s="82"/>
      <c r="TWH10" s="82"/>
      <c r="TWI10" s="82"/>
      <c r="TWJ10" s="82"/>
      <c r="TWK10" s="82"/>
      <c r="TWL10" s="82"/>
      <c r="TWM10" s="82"/>
      <c r="TWN10" s="82"/>
      <c r="TWO10" s="82"/>
      <c r="TWP10" s="82"/>
      <c r="TWQ10" s="82"/>
      <c r="TWR10" s="82"/>
      <c r="TWS10" s="82"/>
      <c r="TWT10" s="82"/>
      <c r="TWU10" s="82"/>
      <c r="TWV10" s="82"/>
      <c r="TWW10" s="82"/>
      <c r="TWX10" s="82"/>
      <c r="TWY10" s="82"/>
      <c r="TWZ10" s="82"/>
      <c r="TXA10" s="82"/>
      <c r="TXB10" s="82"/>
      <c r="TXC10" s="82"/>
      <c r="TXD10" s="82"/>
      <c r="TXE10" s="82"/>
      <c r="TXF10" s="82"/>
      <c r="TXG10" s="82"/>
      <c r="TXH10" s="82"/>
      <c r="TXI10" s="82"/>
      <c r="TXJ10" s="82"/>
      <c r="TXK10" s="82"/>
      <c r="TXL10" s="82"/>
      <c r="TXM10" s="82"/>
      <c r="TXN10" s="82"/>
      <c r="TXO10" s="82"/>
      <c r="TXP10" s="82"/>
      <c r="TXQ10" s="82"/>
      <c r="TXR10" s="82"/>
      <c r="TXS10" s="82"/>
      <c r="TXT10" s="82"/>
      <c r="TXU10" s="82"/>
      <c r="TXV10" s="82"/>
      <c r="TXW10" s="82"/>
      <c r="TXX10" s="82"/>
      <c r="TXY10" s="82"/>
      <c r="TXZ10" s="82"/>
      <c r="TYA10" s="82"/>
      <c r="TYB10" s="82"/>
      <c r="TYC10" s="82"/>
      <c r="TYD10" s="82"/>
      <c r="TYE10" s="82"/>
      <c r="TYF10" s="82"/>
      <c r="TYG10" s="82"/>
      <c r="TYH10" s="82"/>
      <c r="TYI10" s="82"/>
      <c r="TYJ10" s="82"/>
      <c r="TYK10" s="82"/>
      <c r="TYL10" s="82"/>
      <c r="TYM10" s="82"/>
      <c r="TYN10" s="82"/>
      <c r="TYO10" s="82"/>
      <c r="TYP10" s="82"/>
      <c r="TYQ10" s="82"/>
      <c r="TYR10" s="82"/>
      <c r="TYS10" s="82"/>
      <c r="TYT10" s="82"/>
      <c r="TYU10" s="82"/>
      <c r="TYV10" s="82"/>
      <c r="TYW10" s="82"/>
      <c r="TYX10" s="82"/>
      <c r="TYY10" s="82"/>
      <c r="TYZ10" s="82"/>
      <c r="TZA10" s="82"/>
      <c r="TZB10" s="82"/>
      <c r="TZC10" s="82"/>
      <c r="TZD10" s="82"/>
      <c r="TZE10" s="82"/>
      <c r="TZF10" s="82"/>
      <c r="TZG10" s="82"/>
      <c r="TZH10" s="82"/>
      <c r="TZI10" s="82"/>
      <c r="TZJ10" s="82"/>
      <c r="TZK10" s="82"/>
      <c r="TZL10" s="82"/>
      <c r="TZM10" s="82"/>
      <c r="TZN10" s="82"/>
      <c r="TZO10" s="82"/>
      <c r="TZP10" s="82"/>
      <c r="TZQ10" s="82"/>
      <c r="TZR10" s="82"/>
      <c r="TZS10" s="82"/>
      <c r="TZT10" s="82"/>
      <c r="TZU10" s="82"/>
      <c r="TZV10" s="82"/>
      <c r="TZW10" s="82"/>
      <c r="TZX10" s="82"/>
      <c r="TZY10" s="82"/>
      <c r="TZZ10" s="82"/>
      <c r="UAA10" s="82"/>
      <c r="UAB10" s="82"/>
      <c r="UAC10" s="82"/>
      <c r="UAD10" s="82"/>
      <c r="UAE10" s="82"/>
      <c r="UAF10" s="82"/>
      <c r="UAG10" s="82"/>
      <c r="UAH10" s="82"/>
      <c r="UAI10" s="82"/>
      <c r="UAJ10" s="82"/>
      <c r="UAK10" s="82"/>
      <c r="UAL10" s="82"/>
      <c r="UAM10" s="82"/>
      <c r="UAN10" s="82"/>
      <c r="UAO10" s="82"/>
      <c r="UAP10" s="82"/>
      <c r="UAQ10" s="82"/>
      <c r="UAR10" s="82"/>
      <c r="UAS10" s="82"/>
      <c r="UAT10" s="82"/>
      <c r="UAU10" s="82"/>
      <c r="UAV10" s="82"/>
      <c r="UAW10" s="82"/>
      <c r="UAX10" s="82"/>
      <c r="UAY10" s="82"/>
      <c r="UAZ10" s="82"/>
      <c r="UBA10" s="82"/>
      <c r="UBB10" s="82"/>
      <c r="UBC10" s="82"/>
      <c r="UBD10" s="82"/>
      <c r="UBE10" s="82"/>
      <c r="UBF10" s="82"/>
      <c r="UBG10" s="82"/>
      <c r="UBH10" s="82"/>
      <c r="UBI10" s="82"/>
      <c r="UBJ10" s="82"/>
      <c r="UBK10" s="82"/>
      <c r="UBL10" s="82"/>
      <c r="UBM10" s="82"/>
      <c r="UBN10" s="82"/>
      <c r="UBO10" s="82"/>
      <c r="UBP10" s="82"/>
      <c r="UBQ10" s="82"/>
      <c r="UBR10" s="82"/>
      <c r="UBS10" s="82"/>
      <c r="UBT10" s="82"/>
      <c r="UBU10" s="82"/>
      <c r="UBV10" s="82"/>
      <c r="UBW10" s="82"/>
      <c r="UBX10" s="82"/>
      <c r="UBY10" s="82"/>
      <c r="UBZ10" s="82"/>
      <c r="UCA10" s="82"/>
      <c r="UCB10" s="82"/>
      <c r="UCC10" s="82"/>
      <c r="UCD10" s="82"/>
      <c r="UCE10" s="82"/>
      <c r="UCF10" s="82"/>
      <c r="UCG10" s="82"/>
      <c r="UCH10" s="82"/>
      <c r="UCI10" s="82"/>
      <c r="UCJ10" s="82"/>
      <c r="UCK10" s="82"/>
      <c r="UCL10" s="82"/>
      <c r="UCM10" s="82"/>
      <c r="UCN10" s="82"/>
      <c r="UCO10" s="82"/>
      <c r="UCP10" s="82"/>
      <c r="UCQ10" s="82"/>
      <c r="UCR10" s="82"/>
      <c r="UCS10" s="82"/>
      <c r="UCT10" s="82"/>
      <c r="UCU10" s="82"/>
      <c r="UCV10" s="82"/>
      <c r="UCW10" s="82"/>
      <c r="UCX10" s="82"/>
      <c r="UCY10" s="82"/>
      <c r="UCZ10" s="82"/>
      <c r="UDA10" s="82"/>
      <c r="UDB10" s="82"/>
      <c r="UDC10" s="82"/>
      <c r="UDD10" s="82"/>
      <c r="UDE10" s="82"/>
      <c r="UDF10" s="82"/>
      <c r="UDG10" s="82"/>
      <c r="UDH10" s="82"/>
      <c r="UDI10" s="82"/>
      <c r="UDJ10" s="82"/>
      <c r="UDK10" s="82"/>
      <c r="UDL10" s="82"/>
      <c r="UDM10" s="82"/>
      <c r="UDN10" s="82"/>
      <c r="UDO10" s="82"/>
      <c r="UDP10" s="82"/>
      <c r="UDQ10" s="82"/>
      <c r="UDR10" s="82"/>
      <c r="UDS10" s="82"/>
      <c r="UDT10" s="82"/>
      <c r="UDU10" s="82"/>
      <c r="UDV10" s="82"/>
      <c r="UDW10" s="82"/>
      <c r="UDX10" s="82"/>
      <c r="UDY10" s="82"/>
      <c r="UDZ10" s="82"/>
      <c r="UEA10" s="82"/>
      <c r="UEB10" s="82"/>
      <c r="UEC10" s="82"/>
      <c r="UED10" s="82"/>
      <c r="UEE10" s="82"/>
      <c r="UEF10" s="82"/>
      <c r="UEG10" s="82"/>
      <c r="UEH10" s="82"/>
      <c r="UEI10" s="82"/>
      <c r="UEJ10" s="82"/>
      <c r="UEK10" s="82"/>
      <c r="UEL10" s="82"/>
      <c r="UEM10" s="82"/>
      <c r="UEN10" s="82"/>
      <c r="UEO10" s="82"/>
      <c r="UEP10" s="82"/>
      <c r="UEQ10" s="82"/>
      <c r="UER10" s="82"/>
      <c r="UES10" s="82"/>
      <c r="UET10" s="82"/>
      <c r="UEU10" s="82"/>
      <c r="UEV10" s="82"/>
      <c r="UEW10" s="82"/>
      <c r="UEX10" s="82"/>
      <c r="UEY10" s="82"/>
      <c r="UEZ10" s="82"/>
      <c r="UFA10" s="82"/>
      <c r="UFB10" s="82"/>
      <c r="UFC10" s="82"/>
      <c r="UFD10" s="82"/>
      <c r="UFE10" s="82"/>
      <c r="UFF10" s="82"/>
      <c r="UFG10" s="82"/>
      <c r="UFH10" s="82"/>
      <c r="UFI10" s="82"/>
      <c r="UFJ10" s="82"/>
      <c r="UFK10" s="82"/>
      <c r="UFL10" s="82"/>
      <c r="UFM10" s="82"/>
      <c r="UFN10" s="82"/>
      <c r="UFO10" s="82"/>
      <c r="UFP10" s="82"/>
      <c r="UFQ10" s="82"/>
      <c r="UFR10" s="82"/>
      <c r="UFS10" s="82"/>
      <c r="UFT10" s="82"/>
      <c r="UFU10" s="82"/>
      <c r="UFV10" s="82"/>
      <c r="UFW10" s="82"/>
      <c r="UFX10" s="82"/>
      <c r="UFY10" s="82"/>
      <c r="UFZ10" s="82"/>
      <c r="UGA10" s="82"/>
      <c r="UGB10" s="82"/>
      <c r="UGC10" s="82"/>
      <c r="UGD10" s="82"/>
      <c r="UGE10" s="82"/>
      <c r="UGF10" s="82"/>
      <c r="UGG10" s="82"/>
      <c r="UGH10" s="82"/>
      <c r="UGI10" s="82"/>
      <c r="UGJ10" s="82"/>
      <c r="UGK10" s="82"/>
      <c r="UGL10" s="82"/>
      <c r="UGM10" s="82"/>
      <c r="UGN10" s="82"/>
      <c r="UGO10" s="82"/>
      <c r="UGP10" s="82"/>
      <c r="UGQ10" s="82"/>
      <c r="UGR10" s="82"/>
      <c r="UGS10" s="82"/>
      <c r="UGT10" s="82"/>
      <c r="UGU10" s="82"/>
      <c r="UGV10" s="82"/>
      <c r="UGW10" s="82"/>
      <c r="UGX10" s="82"/>
      <c r="UGY10" s="82"/>
      <c r="UGZ10" s="82"/>
      <c r="UHA10" s="82"/>
      <c r="UHB10" s="82"/>
      <c r="UHC10" s="82"/>
      <c r="UHD10" s="82"/>
      <c r="UHE10" s="82"/>
      <c r="UHF10" s="82"/>
      <c r="UHG10" s="82"/>
      <c r="UHH10" s="82"/>
      <c r="UHI10" s="82"/>
      <c r="UHJ10" s="82"/>
      <c r="UHK10" s="82"/>
      <c r="UHL10" s="82"/>
      <c r="UHM10" s="82"/>
      <c r="UHN10" s="82"/>
      <c r="UHO10" s="82"/>
      <c r="UHP10" s="82"/>
      <c r="UHQ10" s="82"/>
      <c r="UHR10" s="82"/>
      <c r="UHS10" s="82"/>
      <c r="UHT10" s="82"/>
      <c r="UHU10" s="82"/>
      <c r="UHV10" s="82"/>
      <c r="UHW10" s="82"/>
      <c r="UHX10" s="82"/>
      <c r="UHY10" s="82"/>
      <c r="UHZ10" s="82"/>
      <c r="UIA10" s="82"/>
      <c r="UIB10" s="82"/>
      <c r="UIC10" s="82"/>
      <c r="UID10" s="82"/>
      <c r="UIE10" s="82"/>
      <c r="UIF10" s="82"/>
      <c r="UIG10" s="82"/>
      <c r="UIH10" s="82"/>
      <c r="UII10" s="82"/>
      <c r="UIJ10" s="82"/>
      <c r="UIK10" s="82"/>
      <c r="UIL10" s="82"/>
      <c r="UIM10" s="82"/>
      <c r="UIN10" s="82"/>
      <c r="UIO10" s="82"/>
      <c r="UIP10" s="82"/>
      <c r="UIQ10" s="82"/>
      <c r="UIR10" s="82"/>
      <c r="UIS10" s="82"/>
      <c r="UIT10" s="82"/>
      <c r="UIU10" s="82"/>
      <c r="UIV10" s="82"/>
      <c r="UIW10" s="82"/>
      <c r="UIX10" s="82"/>
      <c r="UIY10" s="82"/>
      <c r="UIZ10" s="82"/>
      <c r="UJA10" s="82"/>
      <c r="UJB10" s="82"/>
      <c r="UJC10" s="82"/>
      <c r="UJD10" s="82"/>
      <c r="UJE10" s="82"/>
      <c r="UJF10" s="82"/>
      <c r="UJG10" s="82"/>
      <c r="UJH10" s="82"/>
      <c r="UJI10" s="82"/>
      <c r="UJJ10" s="82"/>
      <c r="UJK10" s="82"/>
      <c r="UJL10" s="82"/>
      <c r="UJM10" s="82"/>
      <c r="UJN10" s="82"/>
      <c r="UJO10" s="82"/>
      <c r="UJP10" s="82"/>
      <c r="UJQ10" s="82"/>
      <c r="UJR10" s="82"/>
      <c r="UJS10" s="82"/>
      <c r="UJT10" s="82"/>
      <c r="UJU10" s="82"/>
      <c r="UJV10" s="82"/>
      <c r="UJW10" s="82"/>
      <c r="UJX10" s="82"/>
      <c r="UJY10" s="82"/>
      <c r="UJZ10" s="82"/>
      <c r="UKA10" s="82"/>
      <c r="UKB10" s="82"/>
      <c r="UKC10" s="82"/>
      <c r="UKD10" s="82"/>
      <c r="UKE10" s="82"/>
      <c r="UKF10" s="82"/>
      <c r="UKG10" s="82"/>
      <c r="UKH10" s="82"/>
      <c r="UKI10" s="82"/>
      <c r="UKJ10" s="82"/>
      <c r="UKK10" s="82"/>
      <c r="UKL10" s="82"/>
      <c r="UKM10" s="82"/>
      <c r="UKN10" s="82"/>
      <c r="UKO10" s="82"/>
      <c r="UKP10" s="82"/>
      <c r="UKQ10" s="82"/>
      <c r="UKR10" s="82"/>
      <c r="UKS10" s="82"/>
      <c r="UKT10" s="82"/>
      <c r="UKU10" s="82"/>
      <c r="UKV10" s="82"/>
      <c r="UKW10" s="82"/>
      <c r="UKX10" s="82"/>
      <c r="UKY10" s="82"/>
      <c r="UKZ10" s="82"/>
      <c r="ULA10" s="82"/>
      <c r="ULB10" s="82"/>
      <c r="ULC10" s="82"/>
      <c r="ULD10" s="82"/>
      <c r="ULE10" s="82"/>
      <c r="ULF10" s="82"/>
      <c r="ULG10" s="82"/>
      <c r="ULH10" s="82"/>
      <c r="ULI10" s="82"/>
      <c r="ULJ10" s="82"/>
      <c r="ULK10" s="82"/>
      <c r="ULL10" s="82"/>
      <c r="ULM10" s="82"/>
      <c r="ULN10" s="82"/>
      <c r="ULO10" s="82"/>
      <c r="ULP10" s="82"/>
      <c r="ULQ10" s="82"/>
      <c r="ULR10" s="82"/>
      <c r="ULS10" s="82"/>
      <c r="ULT10" s="82"/>
      <c r="ULU10" s="82"/>
      <c r="ULV10" s="82"/>
      <c r="ULW10" s="82"/>
      <c r="ULX10" s="82"/>
      <c r="ULY10" s="82"/>
      <c r="ULZ10" s="82"/>
      <c r="UMA10" s="82"/>
      <c r="UMB10" s="82"/>
      <c r="UMC10" s="82"/>
      <c r="UMD10" s="82"/>
      <c r="UME10" s="82"/>
      <c r="UMF10" s="82"/>
      <c r="UMG10" s="82"/>
      <c r="UMH10" s="82"/>
      <c r="UMI10" s="82"/>
      <c r="UMJ10" s="82"/>
      <c r="UMK10" s="82"/>
      <c r="UML10" s="82"/>
      <c r="UMM10" s="82"/>
      <c r="UMN10" s="82"/>
      <c r="UMO10" s="82"/>
      <c r="UMP10" s="82"/>
      <c r="UMQ10" s="82"/>
      <c r="UMR10" s="82"/>
      <c r="UMS10" s="82"/>
      <c r="UMT10" s="82"/>
      <c r="UMU10" s="82"/>
      <c r="UMV10" s="82"/>
      <c r="UMW10" s="82"/>
      <c r="UMX10" s="82"/>
      <c r="UMY10" s="82"/>
      <c r="UMZ10" s="82"/>
      <c r="UNA10" s="82"/>
      <c r="UNB10" s="82"/>
      <c r="UNC10" s="82"/>
      <c r="UND10" s="82"/>
      <c r="UNE10" s="82"/>
      <c r="UNF10" s="82"/>
      <c r="UNG10" s="82"/>
      <c r="UNH10" s="82"/>
      <c r="UNI10" s="82"/>
      <c r="UNJ10" s="82"/>
      <c r="UNK10" s="82"/>
      <c r="UNL10" s="82"/>
      <c r="UNM10" s="82"/>
      <c r="UNN10" s="82"/>
      <c r="UNO10" s="82"/>
      <c r="UNP10" s="82"/>
      <c r="UNQ10" s="82"/>
      <c r="UNR10" s="82"/>
      <c r="UNS10" s="82"/>
      <c r="UNT10" s="82"/>
      <c r="UNU10" s="82"/>
      <c r="UNV10" s="82"/>
      <c r="UNW10" s="82"/>
      <c r="UNX10" s="82"/>
      <c r="UNY10" s="82"/>
      <c r="UNZ10" s="82"/>
      <c r="UOA10" s="82"/>
      <c r="UOB10" s="82"/>
      <c r="UOC10" s="82"/>
      <c r="UOD10" s="82"/>
      <c r="UOE10" s="82"/>
      <c r="UOF10" s="82"/>
      <c r="UOG10" s="82"/>
      <c r="UOH10" s="82"/>
      <c r="UOI10" s="82"/>
      <c r="UOJ10" s="82"/>
      <c r="UOK10" s="82"/>
      <c r="UOL10" s="82"/>
      <c r="UOM10" s="82"/>
      <c r="UON10" s="82"/>
      <c r="UOO10" s="82"/>
      <c r="UOP10" s="82"/>
      <c r="UOQ10" s="82"/>
      <c r="UOR10" s="82"/>
      <c r="UOS10" s="82"/>
      <c r="UOT10" s="82"/>
      <c r="UOU10" s="82"/>
      <c r="UOV10" s="82"/>
      <c r="UOW10" s="82"/>
      <c r="UOX10" s="82"/>
      <c r="UOY10" s="82"/>
      <c r="UOZ10" s="82"/>
      <c r="UPA10" s="82"/>
      <c r="UPB10" s="82"/>
      <c r="UPC10" s="82"/>
      <c r="UPD10" s="82"/>
      <c r="UPE10" s="82"/>
      <c r="UPF10" s="82"/>
      <c r="UPG10" s="82"/>
      <c r="UPH10" s="82"/>
      <c r="UPI10" s="82"/>
      <c r="UPJ10" s="82"/>
      <c r="UPK10" s="82"/>
      <c r="UPL10" s="82"/>
      <c r="UPM10" s="82"/>
      <c r="UPN10" s="82"/>
      <c r="UPO10" s="82"/>
      <c r="UPP10" s="82"/>
      <c r="UPQ10" s="82"/>
      <c r="UPR10" s="82"/>
      <c r="UPS10" s="82"/>
      <c r="UPT10" s="82"/>
      <c r="UPU10" s="82"/>
      <c r="UPV10" s="82"/>
      <c r="UPW10" s="82"/>
      <c r="UPX10" s="82"/>
      <c r="UPY10" s="82"/>
      <c r="UPZ10" s="82"/>
      <c r="UQA10" s="82"/>
      <c r="UQB10" s="82"/>
      <c r="UQC10" s="82"/>
      <c r="UQD10" s="82"/>
      <c r="UQE10" s="82"/>
      <c r="UQF10" s="82"/>
      <c r="UQG10" s="82"/>
      <c r="UQH10" s="82"/>
      <c r="UQI10" s="82"/>
      <c r="UQJ10" s="82"/>
      <c r="UQK10" s="82"/>
      <c r="UQL10" s="82"/>
      <c r="UQM10" s="82"/>
      <c r="UQN10" s="82"/>
      <c r="UQO10" s="82"/>
      <c r="UQP10" s="82"/>
      <c r="UQQ10" s="82"/>
      <c r="UQR10" s="82"/>
      <c r="UQS10" s="82"/>
      <c r="UQT10" s="82"/>
      <c r="UQU10" s="82"/>
      <c r="UQV10" s="82"/>
      <c r="UQW10" s="82"/>
      <c r="UQX10" s="82"/>
      <c r="UQY10" s="82"/>
      <c r="UQZ10" s="82"/>
      <c r="URA10" s="82"/>
      <c r="URB10" s="82"/>
      <c r="URC10" s="82"/>
      <c r="URD10" s="82"/>
      <c r="URE10" s="82"/>
      <c r="URF10" s="82"/>
      <c r="URG10" s="82"/>
      <c r="URH10" s="82"/>
      <c r="URI10" s="82"/>
      <c r="URJ10" s="82"/>
      <c r="URK10" s="82"/>
      <c r="URL10" s="82"/>
      <c r="URM10" s="82"/>
      <c r="URN10" s="82"/>
      <c r="URO10" s="82"/>
      <c r="URP10" s="82"/>
      <c r="URQ10" s="82"/>
      <c r="URR10" s="82"/>
      <c r="URS10" s="82"/>
      <c r="URT10" s="82"/>
      <c r="URU10" s="82"/>
      <c r="URV10" s="82"/>
      <c r="URW10" s="82"/>
      <c r="URX10" s="82"/>
      <c r="URY10" s="82"/>
      <c r="URZ10" s="82"/>
      <c r="USA10" s="82"/>
      <c r="USB10" s="82"/>
      <c r="USC10" s="82"/>
      <c r="USD10" s="82"/>
      <c r="USE10" s="82"/>
      <c r="USF10" s="82"/>
      <c r="USG10" s="82"/>
      <c r="USH10" s="82"/>
      <c r="USI10" s="82"/>
      <c r="USJ10" s="82"/>
      <c r="USK10" s="82"/>
      <c r="USL10" s="82"/>
      <c r="USM10" s="82"/>
      <c r="USN10" s="82"/>
      <c r="USO10" s="82"/>
      <c r="USP10" s="82"/>
      <c r="USQ10" s="82"/>
      <c r="USR10" s="82"/>
      <c r="USS10" s="82"/>
      <c r="UST10" s="82"/>
      <c r="USU10" s="82"/>
      <c r="USV10" s="82"/>
      <c r="USW10" s="82"/>
      <c r="USX10" s="82"/>
      <c r="USY10" s="82"/>
      <c r="USZ10" s="82"/>
      <c r="UTA10" s="82"/>
      <c r="UTB10" s="82"/>
      <c r="UTC10" s="82"/>
      <c r="UTD10" s="82"/>
      <c r="UTE10" s="82"/>
      <c r="UTF10" s="82"/>
      <c r="UTG10" s="82"/>
      <c r="UTH10" s="82"/>
      <c r="UTI10" s="82"/>
      <c r="UTJ10" s="82"/>
      <c r="UTK10" s="82"/>
      <c r="UTL10" s="82"/>
      <c r="UTM10" s="82"/>
      <c r="UTN10" s="82"/>
      <c r="UTO10" s="82"/>
      <c r="UTP10" s="82"/>
      <c r="UTQ10" s="82"/>
      <c r="UTR10" s="82"/>
      <c r="UTS10" s="82"/>
      <c r="UTT10" s="82"/>
      <c r="UTU10" s="82"/>
      <c r="UTV10" s="82"/>
      <c r="UTW10" s="82"/>
      <c r="UTX10" s="82"/>
      <c r="UTY10" s="82"/>
      <c r="UTZ10" s="82"/>
      <c r="UUA10" s="82"/>
      <c r="UUB10" s="82"/>
      <c r="UUC10" s="82"/>
      <c r="UUD10" s="82"/>
      <c r="UUE10" s="82"/>
      <c r="UUF10" s="82"/>
      <c r="UUG10" s="82"/>
      <c r="UUH10" s="82"/>
      <c r="UUI10" s="82"/>
      <c r="UUJ10" s="82"/>
      <c r="UUK10" s="82"/>
      <c r="UUL10" s="82"/>
      <c r="UUM10" s="82"/>
      <c r="UUN10" s="82"/>
      <c r="UUO10" s="82"/>
      <c r="UUP10" s="82"/>
      <c r="UUQ10" s="82"/>
      <c r="UUR10" s="82"/>
      <c r="UUS10" s="82"/>
      <c r="UUT10" s="82"/>
      <c r="UUU10" s="82"/>
      <c r="UUV10" s="82"/>
      <c r="UUW10" s="82"/>
      <c r="UUX10" s="82"/>
      <c r="UUY10" s="82"/>
      <c r="UUZ10" s="82"/>
      <c r="UVA10" s="82"/>
      <c r="UVB10" s="82"/>
      <c r="UVC10" s="82"/>
      <c r="UVD10" s="82"/>
      <c r="UVE10" s="82"/>
      <c r="UVF10" s="82"/>
      <c r="UVG10" s="82"/>
      <c r="UVH10" s="82"/>
      <c r="UVI10" s="82"/>
      <c r="UVJ10" s="82"/>
      <c r="UVK10" s="82"/>
      <c r="UVL10" s="82"/>
      <c r="UVM10" s="82"/>
      <c r="UVN10" s="82"/>
      <c r="UVO10" s="82"/>
      <c r="UVP10" s="82"/>
      <c r="UVQ10" s="82"/>
      <c r="UVR10" s="82"/>
      <c r="UVS10" s="82"/>
      <c r="UVT10" s="82"/>
      <c r="UVU10" s="82"/>
      <c r="UVV10" s="82"/>
      <c r="UVW10" s="82"/>
      <c r="UVX10" s="82"/>
      <c r="UVY10" s="82"/>
      <c r="UVZ10" s="82"/>
      <c r="UWA10" s="82"/>
      <c r="UWB10" s="82"/>
      <c r="UWC10" s="82"/>
      <c r="UWD10" s="82"/>
      <c r="UWE10" s="82"/>
      <c r="UWF10" s="82"/>
      <c r="UWG10" s="82"/>
      <c r="UWH10" s="82"/>
      <c r="UWI10" s="82"/>
      <c r="UWJ10" s="82"/>
      <c r="UWK10" s="82"/>
      <c r="UWL10" s="82"/>
      <c r="UWM10" s="82"/>
      <c r="UWN10" s="82"/>
      <c r="UWO10" s="82"/>
      <c r="UWP10" s="82"/>
      <c r="UWQ10" s="82"/>
      <c r="UWR10" s="82"/>
      <c r="UWS10" s="82"/>
      <c r="UWT10" s="82"/>
      <c r="UWU10" s="82"/>
      <c r="UWV10" s="82"/>
      <c r="UWW10" s="82"/>
      <c r="UWX10" s="82"/>
      <c r="UWY10" s="82"/>
      <c r="UWZ10" s="82"/>
      <c r="UXA10" s="82"/>
      <c r="UXB10" s="82"/>
      <c r="UXC10" s="82"/>
      <c r="UXD10" s="82"/>
      <c r="UXE10" s="82"/>
      <c r="UXF10" s="82"/>
      <c r="UXG10" s="82"/>
      <c r="UXH10" s="82"/>
      <c r="UXI10" s="82"/>
      <c r="UXJ10" s="82"/>
      <c r="UXK10" s="82"/>
      <c r="UXL10" s="82"/>
      <c r="UXM10" s="82"/>
      <c r="UXN10" s="82"/>
      <c r="UXO10" s="82"/>
      <c r="UXP10" s="82"/>
      <c r="UXQ10" s="82"/>
      <c r="UXR10" s="82"/>
      <c r="UXS10" s="82"/>
      <c r="UXT10" s="82"/>
      <c r="UXU10" s="82"/>
      <c r="UXV10" s="82"/>
      <c r="UXW10" s="82"/>
      <c r="UXX10" s="82"/>
      <c r="UXY10" s="82"/>
      <c r="UXZ10" s="82"/>
      <c r="UYA10" s="82"/>
      <c r="UYB10" s="82"/>
      <c r="UYC10" s="82"/>
      <c r="UYD10" s="82"/>
      <c r="UYE10" s="82"/>
      <c r="UYF10" s="82"/>
      <c r="UYG10" s="82"/>
      <c r="UYH10" s="82"/>
      <c r="UYI10" s="82"/>
      <c r="UYJ10" s="82"/>
      <c r="UYK10" s="82"/>
      <c r="UYL10" s="82"/>
      <c r="UYM10" s="82"/>
      <c r="UYN10" s="82"/>
      <c r="UYO10" s="82"/>
      <c r="UYP10" s="82"/>
      <c r="UYQ10" s="82"/>
      <c r="UYR10" s="82"/>
      <c r="UYS10" s="82"/>
      <c r="UYT10" s="82"/>
      <c r="UYU10" s="82"/>
      <c r="UYV10" s="82"/>
      <c r="UYW10" s="82"/>
      <c r="UYX10" s="82"/>
      <c r="UYY10" s="82"/>
      <c r="UYZ10" s="82"/>
      <c r="UZA10" s="82"/>
      <c r="UZB10" s="82"/>
      <c r="UZC10" s="82"/>
      <c r="UZD10" s="82"/>
      <c r="UZE10" s="82"/>
      <c r="UZF10" s="82"/>
      <c r="UZG10" s="82"/>
      <c r="UZH10" s="82"/>
      <c r="UZI10" s="82"/>
      <c r="UZJ10" s="82"/>
      <c r="UZK10" s="82"/>
      <c r="UZL10" s="82"/>
      <c r="UZM10" s="82"/>
      <c r="UZN10" s="82"/>
      <c r="UZO10" s="82"/>
      <c r="UZP10" s="82"/>
      <c r="UZQ10" s="82"/>
      <c r="UZR10" s="82"/>
      <c r="UZS10" s="82"/>
      <c r="UZT10" s="82"/>
      <c r="UZU10" s="82"/>
      <c r="UZV10" s="82"/>
      <c r="UZW10" s="82"/>
      <c r="UZX10" s="82"/>
      <c r="UZY10" s="82"/>
      <c r="UZZ10" s="82"/>
      <c r="VAA10" s="82"/>
      <c r="VAB10" s="82"/>
      <c r="VAC10" s="82"/>
      <c r="VAD10" s="82"/>
      <c r="VAE10" s="82"/>
      <c r="VAF10" s="82"/>
      <c r="VAG10" s="82"/>
      <c r="VAH10" s="82"/>
      <c r="VAI10" s="82"/>
      <c r="VAJ10" s="82"/>
      <c r="VAK10" s="82"/>
      <c r="VAL10" s="82"/>
      <c r="VAM10" s="82"/>
      <c r="VAN10" s="82"/>
      <c r="VAO10" s="82"/>
      <c r="VAP10" s="82"/>
      <c r="VAQ10" s="82"/>
      <c r="VAR10" s="82"/>
      <c r="VAS10" s="82"/>
      <c r="VAT10" s="82"/>
      <c r="VAU10" s="82"/>
      <c r="VAV10" s="82"/>
      <c r="VAW10" s="82"/>
      <c r="VAX10" s="82"/>
      <c r="VAY10" s="82"/>
      <c r="VAZ10" s="82"/>
      <c r="VBA10" s="82"/>
      <c r="VBB10" s="82"/>
      <c r="VBC10" s="82"/>
      <c r="VBD10" s="82"/>
      <c r="VBE10" s="82"/>
      <c r="VBF10" s="82"/>
      <c r="VBG10" s="82"/>
      <c r="VBH10" s="82"/>
      <c r="VBI10" s="82"/>
      <c r="VBJ10" s="82"/>
      <c r="VBK10" s="82"/>
      <c r="VBL10" s="82"/>
      <c r="VBM10" s="82"/>
      <c r="VBN10" s="82"/>
      <c r="VBO10" s="82"/>
      <c r="VBP10" s="82"/>
      <c r="VBQ10" s="82"/>
      <c r="VBR10" s="82"/>
      <c r="VBS10" s="82"/>
      <c r="VBT10" s="82"/>
      <c r="VBU10" s="82"/>
      <c r="VBV10" s="82"/>
      <c r="VBW10" s="82"/>
      <c r="VBX10" s="82"/>
      <c r="VBY10" s="82"/>
      <c r="VBZ10" s="82"/>
      <c r="VCA10" s="82"/>
      <c r="VCB10" s="82"/>
      <c r="VCC10" s="82"/>
      <c r="VCD10" s="82"/>
      <c r="VCE10" s="82"/>
      <c r="VCF10" s="82"/>
      <c r="VCG10" s="82"/>
      <c r="VCH10" s="82"/>
      <c r="VCI10" s="82"/>
      <c r="VCJ10" s="82"/>
      <c r="VCK10" s="82"/>
      <c r="VCL10" s="82"/>
      <c r="VCM10" s="82"/>
      <c r="VCN10" s="82"/>
      <c r="VCO10" s="82"/>
      <c r="VCP10" s="82"/>
      <c r="VCQ10" s="82"/>
      <c r="VCR10" s="82"/>
      <c r="VCS10" s="82"/>
      <c r="VCT10" s="82"/>
      <c r="VCU10" s="82"/>
      <c r="VCV10" s="82"/>
      <c r="VCW10" s="82"/>
      <c r="VCX10" s="82"/>
      <c r="VCY10" s="82"/>
      <c r="VCZ10" s="82"/>
      <c r="VDA10" s="82"/>
      <c r="VDB10" s="82"/>
      <c r="VDC10" s="82"/>
      <c r="VDD10" s="82"/>
      <c r="VDE10" s="82"/>
      <c r="VDF10" s="82"/>
      <c r="VDG10" s="82"/>
      <c r="VDH10" s="82"/>
      <c r="VDI10" s="82"/>
      <c r="VDJ10" s="82"/>
      <c r="VDK10" s="82"/>
      <c r="VDL10" s="82"/>
      <c r="VDM10" s="82"/>
      <c r="VDN10" s="82"/>
      <c r="VDO10" s="82"/>
      <c r="VDP10" s="82"/>
      <c r="VDQ10" s="82"/>
      <c r="VDR10" s="82"/>
      <c r="VDS10" s="82"/>
      <c r="VDT10" s="82"/>
      <c r="VDU10" s="82"/>
      <c r="VDV10" s="82"/>
      <c r="VDW10" s="82"/>
      <c r="VDX10" s="82"/>
      <c r="VDY10" s="82"/>
      <c r="VDZ10" s="82"/>
      <c r="VEA10" s="82"/>
      <c r="VEB10" s="82"/>
      <c r="VEC10" s="82"/>
      <c r="VED10" s="82"/>
      <c r="VEE10" s="82"/>
      <c r="VEF10" s="82"/>
      <c r="VEG10" s="82"/>
      <c r="VEH10" s="82"/>
      <c r="VEI10" s="82"/>
      <c r="VEJ10" s="82"/>
      <c r="VEK10" s="82"/>
      <c r="VEL10" s="82"/>
      <c r="VEM10" s="82"/>
      <c r="VEN10" s="82"/>
      <c r="VEO10" s="82"/>
      <c r="VEP10" s="82"/>
      <c r="VEQ10" s="82"/>
      <c r="VER10" s="82"/>
      <c r="VES10" s="82"/>
      <c r="VET10" s="82"/>
      <c r="VEU10" s="82"/>
      <c r="VEV10" s="82"/>
      <c r="VEW10" s="82"/>
      <c r="VEX10" s="82"/>
      <c r="VEY10" s="82"/>
      <c r="VEZ10" s="82"/>
      <c r="VFA10" s="82"/>
      <c r="VFB10" s="82"/>
      <c r="VFC10" s="82"/>
      <c r="VFD10" s="82"/>
      <c r="VFE10" s="82"/>
      <c r="VFF10" s="82"/>
      <c r="VFG10" s="82"/>
      <c r="VFH10" s="82"/>
      <c r="VFI10" s="82"/>
      <c r="VFJ10" s="82"/>
      <c r="VFK10" s="82"/>
      <c r="VFL10" s="82"/>
      <c r="VFM10" s="82"/>
      <c r="VFN10" s="82"/>
      <c r="VFO10" s="82"/>
      <c r="VFP10" s="82"/>
      <c r="VFQ10" s="82"/>
      <c r="VFR10" s="82"/>
      <c r="VFS10" s="82"/>
      <c r="VFT10" s="82"/>
      <c r="VFU10" s="82"/>
      <c r="VFV10" s="82"/>
      <c r="VFW10" s="82"/>
      <c r="VFX10" s="82"/>
      <c r="VFY10" s="82"/>
      <c r="VFZ10" s="82"/>
      <c r="VGA10" s="82"/>
      <c r="VGB10" s="82"/>
      <c r="VGC10" s="82"/>
      <c r="VGD10" s="82"/>
      <c r="VGE10" s="82"/>
      <c r="VGF10" s="82"/>
      <c r="VGG10" s="82"/>
      <c r="VGH10" s="82"/>
      <c r="VGI10" s="82"/>
      <c r="VGJ10" s="82"/>
      <c r="VGK10" s="82"/>
      <c r="VGL10" s="82"/>
      <c r="VGM10" s="82"/>
      <c r="VGN10" s="82"/>
      <c r="VGO10" s="82"/>
      <c r="VGP10" s="82"/>
      <c r="VGQ10" s="82"/>
      <c r="VGR10" s="82"/>
      <c r="VGS10" s="82"/>
      <c r="VGT10" s="82"/>
      <c r="VGU10" s="82"/>
      <c r="VGV10" s="82"/>
      <c r="VGW10" s="82"/>
      <c r="VGX10" s="82"/>
      <c r="VGY10" s="82"/>
      <c r="VGZ10" s="82"/>
      <c r="VHA10" s="82"/>
      <c r="VHB10" s="82"/>
      <c r="VHC10" s="82"/>
      <c r="VHD10" s="82"/>
      <c r="VHE10" s="82"/>
      <c r="VHF10" s="82"/>
      <c r="VHG10" s="82"/>
      <c r="VHH10" s="82"/>
      <c r="VHI10" s="82"/>
      <c r="VHJ10" s="82"/>
      <c r="VHK10" s="82"/>
      <c r="VHL10" s="82"/>
      <c r="VHM10" s="82"/>
      <c r="VHN10" s="82"/>
      <c r="VHO10" s="82"/>
      <c r="VHP10" s="82"/>
      <c r="VHQ10" s="82"/>
      <c r="VHR10" s="82"/>
      <c r="VHS10" s="82"/>
      <c r="VHT10" s="82"/>
      <c r="VHU10" s="82"/>
      <c r="VHV10" s="82"/>
      <c r="VHW10" s="82"/>
      <c r="VHX10" s="82"/>
      <c r="VHY10" s="82"/>
      <c r="VHZ10" s="82"/>
      <c r="VIA10" s="82"/>
      <c r="VIB10" s="82"/>
      <c r="VIC10" s="82"/>
      <c r="VID10" s="82"/>
      <c r="VIE10" s="82"/>
      <c r="VIF10" s="82"/>
      <c r="VIG10" s="82"/>
      <c r="VIH10" s="82"/>
      <c r="VII10" s="82"/>
      <c r="VIJ10" s="82"/>
      <c r="VIK10" s="82"/>
      <c r="VIL10" s="82"/>
      <c r="VIM10" s="82"/>
      <c r="VIN10" s="82"/>
      <c r="VIO10" s="82"/>
      <c r="VIP10" s="82"/>
      <c r="VIQ10" s="82"/>
      <c r="VIR10" s="82"/>
      <c r="VIS10" s="82"/>
      <c r="VIT10" s="82"/>
      <c r="VIU10" s="82"/>
      <c r="VIV10" s="82"/>
      <c r="VIW10" s="82"/>
      <c r="VIX10" s="82"/>
      <c r="VIY10" s="82"/>
      <c r="VIZ10" s="82"/>
      <c r="VJA10" s="82"/>
      <c r="VJB10" s="82"/>
      <c r="VJC10" s="82"/>
      <c r="VJD10" s="82"/>
      <c r="VJE10" s="82"/>
      <c r="VJF10" s="82"/>
      <c r="VJG10" s="82"/>
      <c r="VJH10" s="82"/>
      <c r="VJI10" s="82"/>
      <c r="VJJ10" s="82"/>
      <c r="VJK10" s="82"/>
      <c r="VJL10" s="82"/>
      <c r="VJM10" s="82"/>
      <c r="VJN10" s="82"/>
      <c r="VJO10" s="82"/>
      <c r="VJP10" s="82"/>
      <c r="VJQ10" s="82"/>
      <c r="VJR10" s="82"/>
      <c r="VJS10" s="82"/>
      <c r="VJT10" s="82"/>
      <c r="VJU10" s="82"/>
      <c r="VJV10" s="82"/>
      <c r="VJW10" s="82"/>
      <c r="VJX10" s="82"/>
      <c r="VJY10" s="82"/>
      <c r="VJZ10" s="82"/>
      <c r="VKA10" s="82"/>
      <c r="VKB10" s="82"/>
      <c r="VKC10" s="82"/>
      <c r="VKD10" s="82"/>
      <c r="VKE10" s="82"/>
      <c r="VKF10" s="82"/>
      <c r="VKG10" s="82"/>
      <c r="VKH10" s="82"/>
      <c r="VKI10" s="82"/>
      <c r="VKJ10" s="82"/>
      <c r="VKK10" s="82"/>
      <c r="VKL10" s="82"/>
      <c r="VKM10" s="82"/>
      <c r="VKN10" s="82"/>
      <c r="VKO10" s="82"/>
      <c r="VKP10" s="82"/>
      <c r="VKQ10" s="82"/>
      <c r="VKR10" s="82"/>
      <c r="VKS10" s="82"/>
      <c r="VKT10" s="82"/>
      <c r="VKU10" s="82"/>
      <c r="VKV10" s="82"/>
      <c r="VKW10" s="82"/>
      <c r="VKX10" s="82"/>
      <c r="VKY10" s="82"/>
      <c r="VKZ10" s="82"/>
      <c r="VLA10" s="82"/>
      <c r="VLB10" s="82"/>
      <c r="VLC10" s="82"/>
      <c r="VLD10" s="82"/>
      <c r="VLE10" s="82"/>
      <c r="VLF10" s="82"/>
      <c r="VLG10" s="82"/>
      <c r="VLH10" s="82"/>
      <c r="VLI10" s="82"/>
      <c r="VLJ10" s="82"/>
      <c r="VLK10" s="82"/>
      <c r="VLL10" s="82"/>
      <c r="VLM10" s="82"/>
      <c r="VLN10" s="82"/>
      <c r="VLO10" s="82"/>
      <c r="VLP10" s="82"/>
      <c r="VLQ10" s="82"/>
      <c r="VLR10" s="82"/>
      <c r="VLS10" s="82"/>
      <c r="VLT10" s="82"/>
      <c r="VLU10" s="82"/>
      <c r="VLV10" s="82"/>
      <c r="VLW10" s="82"/>
      <c r="VLX10" s="82"/>
      <c r="VLY10" s="82"/>
      <c r="VLZ10" s="82"/>
      <c r="VMA10" s="82"/>
      <c r="VMB10" s="82"/>
      <c r="VMC10" s="82"/>
      <c r="VMD10" s="82"/>
      <c r="VME10" s="82"/>
      <c r="VMF10" s="82"/>
      <c r="VMG10" s="82"/>
      <c r="VMH10" s="82"/>
      <c r="VMI10" s="82"/>
      <c r="VMJ10" s="82"/>
      <c r="VMK10" s="82"/>
      <c r="VML10" s="82"/>
      <c r="VMM10" s="82"/>
      <c r="VMN10" s="82"/>
      <c r="VMO10" s="82"/>
      <c r="VMP10" s="82"/>
      <c r="VMQ10" s="82"/>
      <c r="VMR10" s="82"/>
      <c r="VMS10" s="82"/>
      <c r="VMT10" s="82"/>
      <c r="VMU10" s="82"/>
      <c r="VMV10" s="82"/>
      <c r="VMW10" s="82"/>
      <c r="VMX10" s="82"/>
      <c r="VMY10" s="82"/>
      <c r="VMZ10" s="82"/>
      <c r="VNA10" s="82"/>
      <c r="VNB10" s="82"/>
      <c r="VNC10" s="82"/>
      <c r="VND10" s="82"/>
      <c r="VNE10" s="82"/>
      <c r="VNF10" s="82"/>
      <c r="VNG10" s="82"/>
      <c r="VNH10" s="82"/>
      <c r="VNI10" s="82"/>
      <c r="VNJ10" s="82"/>
      <c r="VNK10" s="82"/>
      <c r="VNL10" s="82"/>
      <c r="VNM10" s="82"/>
      <c r="VNN10" s="82"/>
      <c r="VNO10" s="82"/>
      <c r="VNP10" s="82"/>
      <c r="VNQ10" s="82"/>
      <c r="VNR10" s="82"/>
      <c r="VNS10" s="82"/>
      <c r="VNT10" s="82"/>
      <c r="VNU10" s="82"/>
      <c r="VNV10" s="82"/>
      <c r="VNW10" s="82"/>
      <c r="VNX10" s="82"/>
      <c r="VNY10" s="82"/>
      <c r="VNZ10" s="82"/>
      <c r="VOA10" s="82"/>
      <c r="VOB10" s="82"/>
      <c r="VOC10" s="82"/>
      <c r="VOD10" s="82"/>
      <c r="VOE10" s="82"/>
      <c r="VOF10" s="82"/>
      <c r="VOG10" s="82"/>
      <c r="VOH10" s="82"/>
      <c r="VOI10" s="82"/>
      <c r="VOJ10" s="82"/>
      <c r="VOK10" s="82"/>
      <c r="VOL10" s="82"/>
      <c r="VOM10" s="82"/>
      <c r="VON10" s="82"/>
      <c r="VOO10" s="82"/>
      <c r="VOP10" s="82"/>
      <c r="VOQ10" s="82"/>
      <c r="VOR10" s="82"/>
      <c r="VOS10" s="82"/>
      <c r="VOT10" s="82"/>
      <c r="VOU10" s="82"/>
      <c r="VOV10" s="82"/>
      <c r="VOW10" s="82"/>
      <c r="VOX10" s="82"/>
      <c r="VOY10" s="82"/>
      <c r="VOZ10" s="82"/>
      <c r="VPA10" s="82"/>
      <c r="VPB10" s="82"/>
      <c r="VPC10" s="82"/>
      <c r="VPD10" s="82"/>
      <c r="VPE10" s="82"/>
      <c r="VPF10" s="82"/>
      <c r="VPG10" s="82"/>
      <c r="VPH10" s="82"/>
      <c r="VPI10" s="82"/>
      <c r="VPJ10" s="82"/>
      <c r="VPK10" s="82"/>
      <c r="VPL10" s="82"/>
      <c r="VPM10" s="82"/>
      <c r="VPN10" s="82"/>
      <c r="VPO10" s="82"/>
      <c r="VPP10" s="82"/>
      <c r="VPQ10" s="82"/>
      <c r="VPR10" s="82"/>
      <c r="VPS10" s="82"/>
      <c r="VPT10" s="82"/>
      <c r="VPU10" s="82"/>
      <c r="VPV10" s="82"/>
      <c r="VPW10" s="82"/>
      <c r="VPX10" s="82"/>
      <c r="VPY10" s="82"/>
      <c r="VPZ10" s="82"/>
      <c r="VQA10" s="82"/>
      <c r="VQB10" s="82"/>
      <c r="VQC10" s="82"/>
      <c r="VQD10" s="82"/>
      <c r="VQE10" s="82"/>
      <c r="VQF10" s="82"/>
      <c r="VQG10" s="82"/>
      <c r="VQH10" s="82"/>
      <c r="VQI10" s="82"/>
      <c r="VQJ10" s="82"/>
      <c r="VQK10" s="82"/>
      <c r="VQL10" s="82"/>
      <c r="VQM10" s="82"/>
      <c r="VQN10" s="82"/>
      <c r="VQO10" s="82"/>
      <c r="VQP10" s="82"/>
      <c r="VQQ10" s="82"/>
      <c r="VQR10" s="82"/>
      <c r="VQS10" s="82"/>
      <c r="VQT10" s="82"/>
      <c r="VQU10" s="82"/>
      <c r="VQV10" s="82"/>
      <c r="VQW10" s="82"/>
      <c r="VQX10" s="82"/>
      <c r="VQY10" s="82"/>
      <c r="VQZ10" s="82"/>
      <c r="VRA10" s="82"/>
      <c r="VRB10" s="82"/>
      <c r="VRC10" s="82"/>
      <c r="VRD10" s="82"/>
      <c r="VRE10" s="82"/>
      <c r="VRF10" s="82"/>
      <c r="VRG10" s="82"/>
      <c r="VRH10" s="82"/>
      <c r="VRI10" s="82"/>
      <c r="VRJ10" s="82"/>
      <c r="VRK10" s="82"/>
      <c r="VRL10" s="82"/>
      <c r="VRM10" s="82"/>
      <c r="VRN10" s="82"/>
      <c r="VRO10" s="82"/>
      <c r="VRP10" s="82"/>
      <c r="VRQ10" s="82"/>
      <c r="VRR10" s="82"/>
      <c r="VRS10" s="82"/>
      <c r="VRT10" s="82"/>
      <c r="VRU10" s="82"/>
      <c r="VRV10" s="82"/>
      <c r="VRW10" s="82"/>
      <c r="VRX10" s="82"/>
      <c r="VRY10" s="82"/>
      <c r="VRZ10" s="82"/>
      <c r="VSA10" s="82"/>
      <c r="VSB10" s="82"/>
      <c r="VSC10" s="82"/>
      <c r="VSD10" s="82"/>
      <c r="VSE10" s="82"/>
      <c r="VSF10" s="82"/>
      <c r="VSG10" s="82"/>
      <c r="VSH10" s="82"/>
      <c r="VSI10" s="82"/>
      <c r="VSJ10" s="82"/>
      <c r="VSK10" s="82"/>
      <c r="VSL10" s="82"/>
      <c r="VSM10" s="82"/>
      <c r="VSN10" s="82"/>
      <c r="VSO10" s="82"/>
      <c r="VSP10" s="82"/>
      <c r="VSQ10" s="82"/>
      <c r="VSR10" s="82"/>
      <c r="VSS10" s="82"/>
      <c r="VST10" s="82"/>
      <c r="VSU10" s="82"/>
      <c r="VSV10" s="82"/>
      <c r="VSW10" s="82"/>
      <c r="VSX10" s="82"/>
      <c r="VSY10" s="82"/>
      <c r="VSZ10" s="82"/>
      <c r="VTA10" s="82"/>
      <c r="VTB10" s="82"/>
      <c r="VTC10" s="82"/>
      <c r="VTD10" s="82"/>
      <c r="VTE10" s="82"/>
      <c r="VTF10" s="82"/>
      <c r="VTG10" s="82"/>
      <c r="VTH10" s="82"/>
      <c r="VTI10" s="82"/>
      <c r="VTJ10" s="82"/>
      <c r="VTK10" s="82"/>
      <c r="VTL10" s="82"/>
      <c r="VTM10" s="82"/>
      <c r="VTN10" s="82"/>
      <c r="VTO10" s="82"/>
      <c r="VTP10" s="82"/>
      <c r="VTQ10" s="82"/>
      <c r="VTR10" s="82"/>
      <c r="VTS10" s="82"/>
      <c r="VTT10" s="82"/>
      <c r="VTU10" s="82"/>
      <c r="VTV10" s="82"/>
      <c r="VTW10" s="82"/>
      <c r="VTX10" s="82"/>
      <c r="VTY10" s="82"/>
      <c r="VTZ10" s="82"/>
      <c r="VUA10" s="82"/>
      <c r="VUB10" s="82"/>
      <c r="VUC10" s="82"/>
      <c r="VUD10" s="82"/>
      <c r="VUE10" s="82"/>
      <c r="VUF10" s="82"/>
      <c r="VUG10" s="82"/>
      <c r="VUH10" s="82"/>
      <c r="VUI10" s="82"/>
      <c r="VUJ10" s="82"/>
      <c r="VUK10" s="82"/>
      <c r="VUL10" s="82"/>
      <c r="VUM10" s="82"/>
      <c r="VUN10" s="82"/>
      <c r="VUO10" s="82"/>
      <c r="VUP10" s="82"/>
      <c r="VUQ10" s="82"/>
      <c r="VUR10" s="82"/>
      <c r="VUS10" s="82"/>
      <c r="VUT10" s="82"/>
      <c r="VUU10" s="82"/>
      <c r="VUV10" s="82"/>
      <c r="VUW10" s="82"/>
      <c r="VUX10" s="82"/>
      <c r="VUY10" s="82"/>
      <c r="VUZ10" s="82"/>
      <c r="VVA10" s="82"/>
      <c r="VVB10" s="82"/>
      <c r="VVC10" s="82"/>
      <c r="VVD10" s="82"/>
      <c r="VVE10" s="82"/>
      <c r="VVF10" s="82"/>
      <c r="VVG10" s="82"/>
      <c r="VVH10" s="82"/>
      <c r="VVI10" s="82"/>
      <c r="VVJ10" s="82"/>
      <c r="VVK10" s="82"/>
      <c r="VVL10" s="82"/>
      <c r="VVM10" s="82"/>
      <c r="VVN10" s="82"/>
      <c r="VVO10" s="82"/>
      <c r="VVP10" s="82"/>
      <c r="VVQ10" s="82"/>
      <c r="VVR10" s="82"/>
      <c r="VVS10" s="82"/>
      <c r="VVT10" s="82"/>
      <c r="VVU10" s="82"/>
      <c r="VVV10" s="82"/>
      <c r="VVW10" s="82"/>
      <c r="VVX10" s="82"/>
      <c r="VVY10" s="82"/>
      <c r="VVZ10" s="82"/>
      <c r="VWA10" s="82"/>
      <c r="VWB10" s="82"/>
      <c r="VWC10" s="82"/>
      <c r="VWD10" s="82"/>
      <c r="VWE10" s="82"/>
      <c r="VWF10" s="82"/>
      <c r="VWG10" s="82"/>
      <c r="VWH10" s="82"/>
      <c r="VWI10" s="82"/>
      <c r="VWJ10" s="82"/>
      <c r="VWK10" s="82"/>
      <c r="VWL10" s="82"/>
      <c r="VWM10" s="82"/>
      <c r="VWN10" s="82"/>
      <c r="VWO10" s="82"/>
      <c r="VWP10" s="82"/>
      <c r="VWQ10" s="82"/>
      <c r="VWR10" s="82"/>
      <c r="VWS10" s="82"/>
      <c r="VWT10" s="82"/>
      <c r="VWU10" s="82"/>
      <c r="VWV10" s="82"/>
      <c r="VWW10" s="82"/>
      <c r="VWX10" s="82"/>
      <c r="VWY10" s="82"/>
      <c r="VWZ10" s="82"/>
      <c r="VXA10" s="82"/>
      <c r="VXB10" s="82"/>
      <c r="VXC10" s="82"/>
      <c r="VXD10" s="82"/>
      <c r="VXE10" s="82"/>
      <c r="VXF10" s="82"/>
      <c r="VXG10" s="82"/>
      <c r="VXH10" s="82"/>
      <c r="VXI10" s="82"/>
      <c r="VXJ10" s="82"/>
      <c r="VXK10" s="82"/>
      <c r="VXL10" s="82"/>
      <c r="VXM10" s="82"/>
      <c r="VXN10" s="82"/>
      <c r="VXO10" s="82"/>
      <c r="VXP10" s="82"/>
      <c r="VXQ10" s="82"/>
      <c r="VXR10" s="82"/>
      <c r="VXS10" s="82"/>
      <c r="VXT10" s="82"/>
      <c r="VXU10" s="82"/>
      <c r="VXV10" s="82"/>
      <c r="VXW10" s="82"/>
      <c r="VXX10" s="82"/>
      <c r="VXY10" s="82"/>
      <c r="VXZ10" s="82"/>
      <c r="VYA10" s="82"/>
      <c r="VYB10" s="82"/>
      <c r="VYC10" s="82"/>
      <c r="VYD10" s="82"/>
      <c r="VYE10" s="82"/>
      <c r="VYF10" s="82"/>
      <c r="VYG10" s="82"/>
      <c r="VYH10" s="82"/>
      <c r="VYI10" s="82"/>
      <c r="VYJ10" s="82"/>
      <c r="VYK10" s="82"/>
      <c r="VYL10" s="82"/>
      <c r="VYM10" s="82"/>
      <c r="VYN10" s="82"/>
      <c r="VYO10" s="82"/>
      <c r="VYP10" s="82"/>
      <c r="VYQ10" s="82"/>
      <c r="VYR10" s="82"/>
      <c r="VYS10" s="82"/>
      <c r="VYT10" s="82"/>
      <c r="VYU10" s="82"/>
      <c r="VYV10" s="82"/>
      <c r="VYW10" s="82"/>
      <c r="VYX10" s="82"/>
      <c r="VYY10" s="82"/>
      <c r="VYZ10" s="82"/>
      <c r="VZA10" s="82"/>
      <c r="VZB10" s="82"/>
      <c r="VZC10" s="82"/>
      <c r="VZD10" s="82"/>
      <c r="VZE10" s="82"/>
      <c r="VZF10" s="82"/>
      <c r="VZG10" s="82"/>
      <c r="VZH10" s="82"/>
      <c r="VZI10" s="82"/>
      <c r="VZJ10" s="82"/>
      <c r="VZK10" s="82"/>
      <c r="VZL10" s="82"/>
      <c r="VZM10" s="82"/>
      <c r="VZN10" s="82"/>
      <c r="VZO10" s="82"/>
      <c r="VZP10" s="82"/>
      <c r="VZQ10" s="82"/>
      <c r="VZR10" s="82"/>
      <c r="VZS10" s="82"/>
      <c r="VZT10" s="82"/>
      <c r="VZU10" s="82"/>
      <c r="VZV10" s="82"/>
      <c r="VZW10" s="82"/>
      <c r="VZX10" s="82"/>
      <c r="VZY10" s="82"/>
      <c r="VZZ10" s="82"/>
      <c r="WAA10" s="82"/>
      <c r="WAB10" s="82"/>
      <c r="WAC10" s="82"/>
      <c r="WAD10" s="82"/>
      <c r="WAE10" s="82"/>
      <c r="WAF10" s="82"/>
      <c r="WAG10" s="82"/>
      <c r="WAH10" s="82"/>
      <c r="WAI10" s="82"/>
      <c r="WAJ10" s="82"/>
      <c r="WAK10" s="82"/>
      <c r="WAL10" s="82"/>
      <c r="WAM10" s="82"/>
      <c r="WAN10" s="82"/>
      <c r="WAO10" s="82"/>
      <c r="WAP10" s="82"/>
      <c r="WAQ10" s="82"/>
      <c r="WAR10" s="82"/>
      <c r="WAS10" s="82"/>
      <c r="WAT10" s="82"/>
      <c r="WAU10" s="82"/>
      <c r="WAV10" s="82"/>
      <c r="WAW10" s="82"/>
      <c r="WAX10" s="82"/>
      <c r="WAY10" s="82"/>
      <c r="WAZ10" s="82"/>
      <c r="WBA10" s="82"/>
      <c r="WBB10" s="82"/>
      <c r="WBC10" s="82"/>
      <c r="WBD10" s="82"/>
      <c r="WBE10" s="82"/>
      <c r="WBF10" s="82"/>
      <c r="WBG10" s="82"/>
      <c r="WBH10" s="82"/>
      <c r="WBI10" s="82"/>
      <c r="WBJ10" s="82"/>
      <c r="WBK10" s="82"/>
      <c r="WBL10" s="82"/>
      <c r="WBM10" s="82"/>
      <c r="WBN10" s="82"/>
      <c r="WBO10" s="82"/>
      <c r="WBP10" s="82"/>
      <c r="WBQ10" s="82"/>
      <c r="WBR10" s="82"/>
      <c r="WBS10" s="82"/>
      <c r="WBT10" s="82"/>
      <c r="WBU10" s="82"/>
      <c r="WBV10" s="82"/>
      <c r="WBW10" s="82"/>
      <c r="WBX10" s="82"/>
      <c r="WBY10" s="82"/>
      <c r="WBZ10" s="82"/>
      <c r="WCA10" s="82"/>
      <c r="WCB10" s="82"/>
      <c r="WCC10" s="82"/>
      <c r="WCD10" s="82"/>
      <c r="WCE10" s="82"/>
      <c r="WCF10" s="82"/>
      <c r="WCG10" s="82"/>
      <c r="WCH10" s="82"/>
      <c r="WCI10" s="82"/>
      <c r="WCJ10" s="82"/>
      <c r="WCK10" s="82"/>
      <c r="WCL10" s="82"/>
      <c r="WCM10" s="82"/>
      <c r="WCN10" s="82"/>
      <c r="WCO10" s="82"/>
      <c r="WCP10" s="82"/>
      <c r="WCQ10" s="82"/>
      <c r="WCR10" s="82"/>
      <c r="WCS10" s="82"/>
      <c r="WCT10" s="82"/>
      <c r="WCU10" s="82"/>
      <c r="WCV10" s="82"/>
      <c r="WCW10" s="82"/>
      <c r="WCX10" s="82"/>
      <c r="WCY10" s="82"/>
      <c r="WCZ10" s="82"/>
      <c r="WDA10" s="82"/>
      <c r="WDB10" s="82"/>
      <c r="WDC10" s="82"/>
      <c r="WDD10" s="82"/>
      <c r="WDE10" s="82"/>
      <c r="WDF10" s="82"/>
      <c r="WDG10" s="82"/>
      <c r="WDH10" s="82"/>
      <c r="WDI10" s="82"/>
      <c r="WDJ10" s="82"/>
      <c r="WDK10" s="82"/>
      <c r="WDL10" s="82"/>
      <c r="WDM10" s="82"/>
      <c r="WDN10" s="82"/>
      <c r="WDO10" s="82"/>
      <c r="WDP10" s="82"/>
      <c r="WDQ10" s="82"/>
      <c r="WDR10" s="82"/>
      <c r="WDS10" s="82"/>
      <c r="WDT10" s="82"/>
      <c r="WDU10" s="82"/>
      <c r="WDV10" s="82"/>
      <c r="WDW10" s="82"/>
      <c r="WDX10" s="82"/>
      <c r="WDY10" s="82"/>
      <c r="WDZ10" s="82"/>
      <c r="WEA10" s="82"/>
      <c r="WEB10" s="82"/>
      <c r="WEC10" s="82"/>
      <c r="WED10" s="82"/>
      <c r="WEE10" s="82"/>
      <c r="WEF10" s="82"/>
      <c r="WEG10" s="82"/>
      <c r="WEH10" s="82"/>
      <c r="WEI10" s="82"/>
      <c r="WEJ10" s="82"/>
      <c r="WEK10" s="82"/>
      <c r="WEL10" s="82"/>
      <c r="WEM10" s="82"/>
      <c r="WEN10" s="82"/>
      <c r="WEO10" s="82"/>
      <c r="WEP10" s="82"/>
      <c r="WEQ10" s="82"/>
      <c r="WER10" s="82"/>
      <c r="WES10" s="82"/>
      <c r="WET10" s="82"/>
      <c r="WEU10" s="82"/>
      <c r="WEV10" s="82"/>
      <c r="WEW10" s="82"/>
      <c r="WEX10" s="82"/>
      <c r="WEY10" s="82"/>
      <c r="WEZ10" s="82"/>
      <c r="WFA10" s="82"/>
      <c r="WFB10" s="82"/>
      <c r="WFC10" s="82"/>
      <c r="WFD10" s="82"/>
      <c r="WFE10" s="82"/>
      <c r="WFF10" s="82"/>
      <c r="WFG10" s="82"/>
      <c r="WFH10" s="82"/>
      <c r="WFI10" s="82"/>
      <c r="WFJ10" s="82"/>
      <c r="WFK10" s="82"/>
      <c r="WFL10" s="82"/>
      <c r="WFM10" s="82"/>
      <c r="WFN10" s="82"/>
      <c r="WFO10" s="82"/>
      <c r="WFP10" s="82"/>
      <c r="WFQ10" s="82"/>
      <c r="WFR10" s="82"/>
      <c r="WFS10" s="82"/>
      <c r="WFT10" s="82"/>
      <c r="WFU10" s="82"/>
      <c r="WFV10" s="82"/>
      <c r="WFW10" s="82"/>
      <c r="WFX10" s="82"/>
      <c r="WFY10" s="82"/>
      <c r="WFZ10" s="82"/>
      <c r="WGA10" s="82"/>
      <c r="WGB10" s="82"/>
      <c r="WGC10" s="82"/>
      <c r="WGD10" s="82"/>
      <c r="WGE10" s="82"/>
      <c r="WGF10" s="82"/>
      <c r="WGG10" s="82"/>
      <c r="WGH10" s="82"/>
      <c r="WGI10" s="82"/>
      <c r="WGJ10" s="82"/>
      <c r="WGK10" s="82"/>
      <c r="WGL10" s="82"/>
      <c r="WGM10" s="82"/>
      <c r="WGN10" s="82"/>
      <c r="WGO10" s="82"/>
      <c r="WGP10" s="82"/>
      <c r="WGQ10" s="82"/>
      <c r="WGR10" s="82"/>
      <c r="WGS10" s="82"/>
      <c r="WGT10" s="82"/>
      <c r="WGU10" s="82"/>
      <c r="WGV10" s="82"/>
      <c r="WGW10" s="82"/>
      <c r="WGX10" s="82"/>
      <c r="WGY10" s="82"/>
      <c r="WGZ10" s="82"/>
      <c r="WHA10" s="82"/>
      <c r="WHB10" s="82"/>
      <c r="WHC10" s="82"/>
      <c r="WHD10" s="82"/>
      <c r="WHE10" s="82"/>
      <c r="WHF10" s="82"/>
      <c r="WHG10" s="82"/>
      <c r="WHH10" s="82"/>
      <c r="WHI10" s="82"/>
      <c r="WHJ10" s="82"/>
      <c r="WHK10" s="82"/>
      <c r="WHL10" s="82"/>
      <c r="WHM10" s="82"/>
      <c r="WHN10" s="82"/>
      <c r="WHO10" s="82"/>
      <c r="WHP10" s="82"/>
      <c r="WHQ10" s="82"/>
      <c r="WHR10" s="82"/>
      <c r="WHS10" s="82"/>
      <c r="WHT10" s="82"/>
      <c r="WHU10" s="82"/>
      <c r="WHV10" s="82"/>
      <c r="WHW10" s="82"/>
      <c r="WHX10" s="82"/>
      <c r="WHY10" s="82"/>
      <c r="WHZ10" s="82"/>
      <c r="WIA10" s="82"/>
      <c r="WIB10" s="82"/>
      <c r="WIC10" s="82"/>
      <c r="WID10" s="82"/>
      <c r="WIE10" s="82"/>
      <c r="WIF10" s="82"/>
      <c r="WIG10" s="82"/>
      <c r="WIH10" s="82"/>
      <c r="WII10" s="82"/>
      <c r="WIJ10" s="82"/>
      <c r="WIK10" s="82"/>
      <c r="WIL10" s="82"/>
      <c r="WIM10" s="82"/>
      <c r="WIN10" s="82"/>
      <c r="WIO10" s="82"/>
      <c r="WIP10" s="82"/>
      <c r="WIQ10" s="82"/>
      <c r="WIR10" s="82"/>
      <c r="WIS10" s="82"/>
      <c r="WIT10" s="82"/>
      <c r="WIU10" s="82"/>
      <c r="WIV10" s="82"/>
      <c r="WIW10" s="82"/>
      <c r="WIX10" s="82"/>
      <c r="WIY10" s="82"/>
      <c r="WIZ10" s="82"/>
      <c r="WJA10" s="82"/>
      <c r="WJB10" s="82"/>
      <c r="WJC10" s="82"/>
      <c r="WJD10" s="82"/>
      <c r="WJE10" s="82"/>
      <c r="WJF10" s="82"/>
      <c r="WJG10" s="82"/>
      <c r="WJH10" s="82"/>
      <c r="WJI10" s="82"/>
      <c r="WJJ10" s="82"/>
      <c r="WJK10" s="82"/>
      <c r="WJL10" s="82"/>
      <c r="WJM10" s="82"/>
      <c r="WJN10" s="82"/>
      <c r="WJO10" s="82"/>
      <c r="WJP10" s="82"/>
      <c r="WJQ10" s="82"/>
      <c r="WJR10" s="82"/>
      <c r="WJS10" s="82"/>
      <c r="WJT10" s="82"/>
      <c r="WJU10" s="82"/>
      <c r="WJV10" s="82"/>
      <c r="WJW10" s="82"/>
      <c r="WJX10" s="82"/>
      <c r="WJY10" s="82"/>
      <c r="WJZ10" s="82"/>
      <c r="WKA10" s="82"/>
      <c r="WKB10" s="82"/>
      <c r="WKC10" s="82"/>
      <c r="WKD10" s="82"/>
      <c r="WKE10" s="82"/>
      <c r="WKF10" s="82"/>
      <c r="WKG10" s="82"/>
      <c r="WKH10" s="82"/>
      <c r="WKI10" s="82"/>
      <c r="WKJ10" s="82"/>
      <c r="WKK10" s="82"/>
      <c r="WKL10" s="82"/>
      <c r="WKM10" s="82"/>
      <c r="WKN10" s="82"/>
      <c r="WKO10" s="82"/>
      <c r="WKP10" s="82"/>
      <c r="WKQ10" s="82"/>
      <c r="WKR10" s="82"/>
      <c r="WKS10" s="82"/>
      <c r="WKT10" s="82"/>
      <c r="WKU10" s="82"/>
      <c r="WKV10" s="82"/>
      <c r="WKW10" s="82"/>
      <c r="WKX10" s="82"/>
      <c r="WKY10" s="82"/>
      <c r="WKZ10" s="82"/>
      <c r="WLA10" s="82"/>
      <c r="WLB10" s="82"/>
      <c r="WLC10" s="82"/>
      <c r="WLD10" s="82"/>
      <c r="WLE10" s="82"/>
      <c r="WLF10" s="82"/>
      <c r="WLG10" s="82"/>
      <c r="WLH10" s="82"/>
      <c r="WLI10" s="82"/>
      <c r="WLJ10" s="82"/>
      <c r="WLK10" s="82"/>
      <c r="WLL10" s="82"/>
      <c r="WLM10" s="82"/>
      <c r="WLN10" s="82"/>
      <c r="WLO10" s="82"/>
      <c r="WLP10" s="82"/>
      <c r="WLQ10" s="82"/>
      <c r="WLR10" s="82"/>
      <c r="WLS10" s="82"/>
      <c r="WLT10" s="82"/>
      <c r="WLU10" s="82"/>
      <c r="WLV10" s="82"/>
      <c r="WLW10" s="82"/>
      <c r="WLX10" s="82"/>
      <c r="WLY10" s="82"/>
      <c r="WLZ10" s="82"/>
      <c r="WMA10" s="82"/>
      <c r="WMB10" s="82"/>
      <c r="WMC10" s="82"/>
      <c r="WMD10" s="82"/>
      <c r="WME10" s="82"/>
      <c r="WMF10" s="82"/>
      <c r="WMG10" s="82"/>
      <c r="WMH10" s="82"/>
      <c r="WMI10" s="82"/>
      <c r="WMJ10" s="82"/>
      <c r="WMK10" s="82"/>
      <c r="WML10" s="82"/>
      <c r="WMM10" s="82"/>
      <c r="WMN10" s="82"/>
      <c r="WMO10" s="82"/>
      <c r="WMP10" s="82"/>
      <c r="WMQ10" s="82"/>
      <c r="WMR10" s="82"/>
      <c r="WMS10" s="82"/>
      <c r="WMT10" s="82"/>
      <c r="WMU10" s="82"/>
      <c r="WMV10" s="82"/>
      <c r="WMW10" s="82"/>
      <c r="WMX10" s="82"/>
      <c r="WMY10" s="82"/>
      <c r="WMZ10" s="82"/>
      <c r="WNA10" s="82"/>
      <c r="WNB10" s="82"/>
      <c r="WNC10" s="82"/>
      <c r="WND10" s="82"/>
      <c r="WNE10" s="82"/>
      <c r="WNF10" s="82"/>
      <c r="WNG10" s="82"/>
      <c r="WNH10" s="82"/>
      <c r="WNI10" s="82"/>
      <c r="WNJ10" s="82"/>
      <c r="WNK10" s="82"/>
      <c r="WNL10" s="82"/>
      <c r="WNM10" s="82"/>
      <c r="WNN10" s="82"/>
      <c r="WNO10" s="82"/>
      <c r="WNP10" s="82"/>
      <c r="WNQ10" s="82"/>
      <c r="WNR10" s="82"/>
      <c r="WNS10" s="82"/>
      <c r="WNT10" s="82"/>
      <c r="WNU10" s="82"/>
      <c r="WNV10" s="82"/>
      <c r="WNW10" s="82"/>
      <c r="WNX10" s="82"/>
      <c r="WNY10" s="82"/>
      <c r="WNZ10" s="82"/>
      <c r="WOA10" s="82"/>
      <c r="WOB10" s="82"/>
      <c r="WOC10" s="82"/>
      <c r="WOD10" s="82"/>
      <c r="WOE10" s="82"/>
      <c r="WOF10" s="82"/>
      <c r="WOG10" s="82"/>
      <c r="WOH10" s="82"/>
      <c r="WOI10" s="82"/>
      <c r="WOJ10" s="82"/>
      <c r="WOK10" s="82"/>
      <c r="WOL10" s="82"/>
      <c r="WOM10" s="82"/>
      <c r="WON10" s="82"/>
      <c r="WOO10" s="82"/>
      <c r="WOP10" s="82"/>
      <c r="WOQ10" s="82"/>
      <c r="WOR10" s="82"/>
      <c r="WOS10" s="82"/>
      <c r="WOT10" s="82"/>
      <c r="WOU10" s="82"/>
      <c r="WOV10" s="82"/>
      <c r="WOW10" s="82"/>
      <c r="WOX10" s="82"/>
      <c r="WOY10" s="82"/>
      <c r="WOZ10" s="82"/>
      <c r="WPA10" s="82"/>
      <c r="WPB10" s="82"/>
      <c r="WPC10" s="82"/>
      <c r="WPD10" s="82"/>
      <c r="WPE10" s="82"/>
      <c r="WPF10" s="82"/>
      <c r="WPG10" s="82"/>
      <c r="WPH10" s="82"/>
      <c r="WPI10" s="82"/>
      <c r="WPJ10" s="82"/>
      <c r="WPK10" s="82"/>
      <c r="WPL10" s="82"/>
      <c r="WPM10" s="82"/>
      <c r="WPN10" s="82"/>
      <c r="WPO10" s="82"/>
      <c r="WPP10" s="82"/>
      <c r="WPQ10" s="82"/>
      <c r="WPR10" s="82"/>
      <c r="WPS10" s="82"/>
      <c r="WPT10" s="82"/>
      <c r="WPU10" s="82"/>
      <c r="WPV10" s="82"/>
      <c r="WPW10" s="82"/>
      <c r="WPX10" s="82"/>
      <c r="WPY10" s="82"/>
      <c r="WPZ10" s="82"/>
      <c r="WQA10" s="82"/>
      <c r="WQB10" s="82"/>
      <c r="WQC10" s="82"/>
      <c r="WQD10" s="82"/>
      <c r="WQE10" s="82"/>
      <c r="WQF10" s="82"/>
      <c r="WQG10" s="82"/>
      <c r="WQH10" s="82"/>
      <c r="WQI10" s="82"/>
      <c r="WQJ10" s="82"/>
      <c r="WQK10" s="82"/>
      <c r="WQL10" s="82"/>
      <c r="WQM10" s="82"/>
      <c r="WQN10" s="82"/>
      <c r="WQO10" s="82"/>
      <c r="WQP10" s="82"/>
      <c r="WQQ10" s="82"/>
      <c r="WQR10" s="82"/>
      <c r="WQS10" s="82"/>
      <c r="WQT10" s="82"/>
      <c r="WQU10" s="82"/>
      <c r="WQV10" s="82"/>
      <c r="WQW10" s="82"/>
      <c r="WQX10" s="82"/>
      <c r="WQY10" s="82"/>
      <c r="WQZ10" s="82"/>
      <c r="WRA10" s="82"/>
      <c r="WRB10" s="82"/>
      <c r="WRC10" s="82"/>
      <c r="WRD10" s="82"/>
      <c r="WRE10" s="82"/>
      <c r="WRF10" s="82"/>
      <c r="WRG10" s="82"/>
      <c r="WRH10" s="82"/>
      <c r="WRI10" s="82"/>
      <c r="WRJ10" s="82"/>
      <c r="WRK10" s="82"/>
      <c r="WRL10" s="82"/>
      <c r="WRM10" s="82"/>
      <c r="WRN10" s="82"/>
      <c r="WRO10" s="82"/>
      <c r="WRP10" s="82"/>
      <c r="WRQ10" s="82"/>
      <c r="WRR10" s="82"/>
      <c r="WRS10" s="82"/>
      <c r="WRT10" s="82"/>
      <c r="WRU10" s="82"/>
      <c r="WRV10" s="82"/>
      <c r="WRW10" s="82"/>
      <c r="WRX10" s="82"/>
      <c r="WRY10" s="82"/>
      <c r="WRZ10" s="82"/>
      <c r="WSA10" s="82"/>
      <c r="WSB10" s="82"/>
      <c r="WSC10" s="82"/>
      <c r="WSD10" s="82"/>
      <c r="WSE10" s="82"/>
      <c r="WSF10" s="82"/>
      <c r="WSG10" s="82"/>
      <c r="WSH10" s="82"/>
      <c r="WSI10" s="82"/>
      <c r="WSJ10" s="82"/>
      <c r="WSK10" s="82"/>
      <c r="WSL10" s="82"/>
      <c r="WSM10" s="82"/>
      <c r="WSN10" s="82"/>
      <c r="WSO10" s="82"/>
      <c r="WSP10" s="82"/>
      <c r="WSQ10" s="82"/>
      <c r="WSR10" s="82"/>
      <c r="WSS10" s="82"/>
      <c r="WST10" s="82"/>
      <c r="WSU10" s="82"/>
      <c r="WSV10" s="82"/>
      <c r="WSW10" s="82"/>
      <c r="WSX10" s="82"/>
      <c r="WSY10" s="82"/>
      <c r="WSZ10" s="82"/>
      <c r="WTA10" s="82"/>
      <c r="WTB10" s="82"/>
      <c r="WTC10" s="82"/>
      <c r="WTD10" s="82"/>
      <c r="WTE10" s="82"/>
      <c r="WTF10" s="82"/>
      <c r="WTG10" s="82"/>
      <c r="WTH10" s="82"/>
      <c r="WTI10" s="82"/>
      <c r="WTJ10" s="82"/>
      <c r="WTK10" s="82"/>
      <c r="WTL10" s="82"/>
      <c r="WTM10" s="82"/>
      <c r="WTN10" s="82"/>
      <c r="WTO10" s="82"/>
      <c r="WTP10" s="82"/>
      <c r="WTQ10" s="82"/>
      <c r="WTR10" s="82"/>
      <c r="WTS10" s="82"/>
      <c r="WTT10" s="82"/>
      <c r="WTU10" s="82"/>
      <c r="WTV10" s="82"/>
      <c r="WTW10" s="82"/>
      <c r="WTX10" s="82"/>
      <c r="WTY10" s="82"/>
      <c r="WTZ10" s="82"/>
      <c r="WUA10" s="82"/>
      <c r="WUB10" s="82"/>
      <c r="WUC10" s="82"/>
      <c r="WUD10" s="82"/>
      <c r="WUE10" s="82"/>
      <c r="WUF10" s="82"/>
      <c r="WUG10" s="82"/>
      <c r="WUH10" s="82"/>
      <c r="WUI10" s="82"/>
      <c r="WUJ10" s="82"/>
      <c r="WUK10" s="82"/>
      <c r="WUL10" s="82"/>
      <c r="WUM10" s="82"/>
      <c r="WUN10" s="82"/>
      <c r="WUO10" s="82"/>
      <c r="WUP10" s="82"/>
      <c r="WUQ10" s="82"/>
      <c r="WUR10" s="82"/>
      <c r="WUS10" s="82"/>
      <c r="WUT10" s="82"/>
      <c r="WUU10" s="82"/>
      <c r="WUV10" s="82"/>
      <c r="WUW10" s="82"/>
      <c r="WUX10" s="82"/>
      <c r="WUY10" s="82"/>
      <c r="WUZ10" s="82"/>
      <c r="WVA10" s="82"/>
      <c r="WVB10" s="82"/>
      <c r="WVC10" s="82"/>
      <c r="WVD10" s="82"/>
      <c r="WVE10" s="82"/>
      <c r="WVF10" s="82"/>
      <c r="WVG10" s="82"/>
      <c r="WVH10" s="82"/>
      <c r="WVI10" s="82"/>
      <c r="WVJ10" s="82"/>
      <c r="WVK10" s="82"/>
      <c r="WVL10" s="82"/>
      <c r="WVM10" s="82"/>
      <c r="WVN10" s="82"/>
      <c r="WVO10" s="82"/>
      <c r="WVP10" s="82"/>
      <c r="WVQ10" s="82"/>
      <c r="WVR10" s="82"/>
      <c r="WVS10" s="82"/>
      <c r="WVT10" s="82"/>
      <c r="WVU10" s="82"/>
      <c r="WVV10" s="82"/>
      <c r="WVW10" s="82"/>
      <c r="WVX10" s="82"/>
      <c r="WVY10" s="82"/>
      <c r="WVZ10" s="82"/>
      <c r="WWA10" s="82"/>
      <c r="WWB10" s="82"/>
      <c r="WWC10" s="82"/>
      <c r="WWD10" s="82"/>
      <c r="WWE10" s="82"/>
      <c r="WWF10" s="82"/>
      <c r="WWG10" s="82"/>
      <c r="WWH10" s="82"/>
      <c r="WWI10" s="82"/>
      <c r="WWJ10" s="82"/>
      <c r="WWK10" s="82"/>
      <c r="WWL10" s="82"/>
      <c r="WWM10" s="82"/>
      <c r="WWN10" s="82"/>
      <c r="WWO10" s="82"/>
      <c r="WWP10" s="82"/>
      <c r="WWQ10" s="82"/>
      <c r="WWR10" s="82"/>
      <c r="WWS10" s="82"/>
      <c r="WWT10" s="82"/>
      <c r="WWU10" s="82"/>
      <c r="WWV10" s="82"/>
      <c r="WWW10" s="82"/>
      <c r="WWX10" s="82"/>
      <c r="WWY10" s="82"/>
      <c r="WWZ10" s="82"/>
      <c r="WXA10" s="82"/>
      <c r="WXB10" s="82"/>
      <c r="WXC10" s="82"/>
      <c r="WXD10" s="82"/>
      <c r="WXE10" s="82"/>
      <c r="WXF10" s="82"/>
      <c r="WXG10" s="82"/>
      <c r="WXH10" s="82"/>
      <c r="WXI10" s="82"/>
      <c r="WXJ10" s="82"/>
      <c r="WXK10" s="82"/>
      <c r="WXL10" s="82"/>
      <c r="WXM10" s="82"/>
      <c r="WXN10" s="82"/>
      <c r="WXO10" s="82"/>
      <c r="WXP10" s="82"/>
      <c r="WXQ10" s="82"/>
      <c r="WXR10" s="82"/>
      <c r="WXS10" s="82"/>
      <c r="WXT10" s="82"/>
      <c r="WXU10" s="82"/>
      <c r="WXV10" s="82"/>
      <c r="WXW10" s="82"/>
      <c r="WXX10" s="82"/>
      <c r="WXY10" s="82"/>
      <c r="WXZ10" s="82"/>
      <c r="WYA10" s="82"/>
      <c r="WYB10" s="82"/>
      <c r="WYC10" s="82"/>
      <c r="WYD10" s="82"/>
      <c r="WYE10" s="82"/>
      <c r="WYF10" s="82"/>
      <c r="WYG10" s="82"/>
      <c r="WYH10" s="82"/>
      <c r="WYI10" s="82"/>
      <c r="WYJ10" s="82"/>
      <c r="WYK10" s="82"/>
      <c r="WYL10" s="82"/>
      <c r="WYM10" s="82"/>
      <c r="WYN10" s="82"/>
      <c r="WYO10" s="82"/>
      <c r="WYP10" s="82"/>
      <c r="WYQ10" s="82"/>
      <c r="WYR10" s="82"/>
      <c r="WYS10" s="82"/>
      <c r="WYT10" s="82"/>
      <c r="WYU10" s="82"/>
      <c r="WYV10" s="82"/>
      <c r="WYW10" s="82"/>
      <c r="WYX10" s="82"/>
      <c r="WYY10" s="82"/>
      <c r="WYZ10" s="82"/>
      <c r="WZA10" s="82"/>
      <c r="WZB10" s="82"/>
      <c r="WZC10" s="82"/>
      <c r="WZD10" s="82"/>
      <c r="WZE10" s="82"/>
      <c r="WZF10" s="82"/>
      <c r="WZG10" s="82"/>
      <c r="WZH10" s="82"/>
      <c r="WZI10" s="82"/>
      <c r="WZJ10" s="82"/>
      <c r="WZK10" s="82"/>
      <c r="WZL10" s="82"/>
      <c r="WZM10" s="82"/>
      <c r="WZN10" s="82"/>
      <c r="WZO10" s="82"/>
      <c r="WZP10" s="82"/>
      <c r="WZQ10" s="82"/>
      <c r="WZR10" s="82"/>
      <c r="WZS10" s="82"/>
      <c r="WZT10" s="82"/>
      <c r="WZU10" s="82"/>
      <c r="WZV10" s="82"/>
      <c r="WZW10" s="82"/>
      <c r="WZX10" s="82"/>
      <c r="WZY10" s="82"/>
      <c r="WZZ10" s="82"/>
      <c r="XAA10" s="82"/>
      <c r="XAB10" s="82"/>
      <c r="XAC10" s="82"/>
      <c r="XAD10" s="82"/>
      <c r="XAE10" s="82"/>
      <c r="XAF10" s="82"/>
      <c r="XAG10" s="82"/>
      <c r="XAH10" s="82"/>
      <c r="XAI10" s="82"/>
      <c r="XAJ10" s="82"/>
      <c r="XAK10" s="82"/>
      <c r="XAL10" s="82"/>
      <c r="XAM10" s="82"/>
      <c r="XAN10" s="82"/>
      <c r="XAO10" s="82"/>
      <c r="XAP10" s="82"/>
      <c r="XAQ10" s="82"/>
      <c r="XAR10" s="82"/>
      <c r="XAS10" s="82"/>
      <c r="XAT10" s="82"/>
      <c r="XAU10" s="82"/>
      <c r="XAV10" s="82"/>
      <c r="XAW10" s="82"/>
      <c r="XAX10" s="82"/>
      <c r="XAY10" s="82"/>
      <c r="XAZ10" s="82"/>
      <c r="XBA10" s="82"/>
      <c r="XBB10" s="82"/>
      <c r="XBC10" s="82"/>
      <c r="XBD10" s="82"/>
      <c r="XBE10" s="82"/>
      <c r="XBF10" s="82"/>
      <c r="XBG10" s="82"/>
      <c r="XBH10" s="82"/>
      <c r="XBI10" s="82"/>
      <c r="XBJ10" s="82"/>
      <c r="XBK10" s="82"/>
      <c r="XBL10" s="82"/>
      <c r="XBM10" s="82"/>
      <c r="XBN10" s="82"/>
      <c r="XBO10" s="82"/>
      <c r="XBP10" s="82"/>
      <c r="XBQ10" s="82"/>
      <c r="XBR10" s="82"/>
      <c r="XBS10" s="82"/>
      <c r="XBT10" s="82"/>
      <c r="XBU10" s="82"/>
      <c r="XBV10" s="82"/>
      <c r="XBW10" s="82"/>
      <c r="XBX10" s="82"/>
      <c r="XBY10" s="82"/>
      <c r="XBZ10" s="82"/>
      <c r="XCA10" s="82"/>
      <c r="XCB10" s="82"/>
      <c r="XCC10" s="82"/>
      <c r="XCD10" s="82"/>
      <c r="XCE10" s="82"/>
      <c r="XCF10" s="82"/>
      <c r="XCG10" s="82"/>
      <c r="XCH10" s="82"/>
      <c r="XCI10" s="82"/>
      <c r="XCJ10" s="82"/>
      <c r="XCK10" s="82"/>
      <c r="XCL10" s="82"/>
      <c r="XCM10" s="82"/>
      <c r="XCN10" s="82"/>
      <c r="XCO10" s="82"/>
      <c r="XCP10" s="82"/>
      <c r="XCQ10" s="82"/>
      <c r="XCR10" s="82"/>
      <c r="XCS10" s="82"/>
      <c r="XCT10" s="82"/>
      <c r="XCU10" s="82"/>
      <c r="XCV10" s="82"/>
      <c r="XCW10" s="82"/>
      <c r="XCX10" s="82"/>
      <c r="XCY10" s="82"/>
      <c r="XCZ10" s="82"/>
      <c r="XDA10" s="82"/>
      <c r="XDB10" s="82"/>
      <c r="XDC10" s="82"/>
      <c r="XDD10" s="82"/>
      <c r="XDE10" s="82"/>
      <c r="XDF10" s="82"/>
      <c r="XDG10" s="82"/>
      <c r="XDH10" s="82"/>
      <c r="XDI10" s="82"/>
      <c r="XDJ10" s="82"/>
      <c r="XDK10" s="82"/>
      <c r="XDL10" s="82"/>
      <c r="XDM10" s="82"/>
      <c r="XDN10" s="82"/>
      <c r="XDO10" s="82"/>
      <c r="XDP10" s="82"/>
      <c r="XDQ10" s="82"/>
      <c r="XDR10" s="82"/>
      <c r="XDS10" s="82"/>
      <c r="XDT10" s="82"/>
      <c r="XDU10" s="82"/>
      <c r="XDV10" s="82"/>
      <c r="XDW10" s="82"/>
      <c r="XDX10" s="82"/>
      <c r="XDY10" s="82"/>
      <c r="XDZ10" s="82"/>
      <c r="XEA10" s="82"/>
      <c r="XEB10" s="82"/>
      <c r="XEC10" s="82"/>
      <c r="XED10" s="82"/>
      <c r="XEE10" s="82"/>
      <c r="XEF10" s="82"/>
      <c r="XEG10" s="82"/>
      <c r="XEH10" s="82"/>
      <c r="XEI10" s="82"/>
      <c r="XEJ10" s="82"/>
      <c r="XEK10" s="82"/>
      <c r="XEL10" s="82"/>
      <c r="XEM10" s="82"/>
      <c r="XEN10" s="82"/>
      <c r="XEO10" s="82"/>
      <c r="XEP10" s="82"/>
      <c r="XEQ10" s="82"/>
      <c r="XER10" s="82"/>
      <c r="XES10" s="82"/>
      <c r="XET10" s="82"/>
      <c r="XEU10" s="82"/>
      <c r="XEV10" s="82"/>
    </row>
    <row r="11" spans="1:16380" s="82" customFormat="1" ht="17.25" thickTop="1" thickBot="1">
      <c r="A11" s="7"/>
      <c r="B11" s="7"/>
      <c r="C11" s="8"/>
      <c r="D11" s="81"/>
      <c r="E11" s="10"/>
      <c r="F11" s="103" t="s">
        <v>61</v>
      </c>
      <c r="G11" s="111"/>
      <c r="H11" s="115"/>
      <c r="I11" s="107"/>
      <c r="J11" s="115"/>
      <c r="K11" s="107"/>
      <c r="L11" s="115"/>
      <c r="M11" s="107"/>
      <c r="N11" s="115"/>
      <c r="O11" s="107"/>
      <c r="P11" s="115"/>
      <c r="Q11" s="107"/>
      <c r="R11" s="115"/>
      <c r="S11" s="107"/>
      <c r="T11" s="115"/>
      <c r="U11" s="107"/>
      <c r="V11" s="115"/>
      <c r="W11" s="107"/>
      <c r="X11" s="115"/>
      <c r="Y11" s="107"/>
      <c r="Z11" s="115"/>
      <c r="AA11" s="107"/>
      <c r="AB11" s="115"/>
      <c r="AC11" s="107"/>
      <c r="AD11" s="115"/>
      <c r="AE11" s="107"/>
      <c r="AF11" s="115"/>
      <c r="AG11" s="107"/>
      <c r="AH11" s="115"/>
      <c r="AI11" s="107"/>
      <c r="AJ11" s="115"/>
      <c r="AK11" s="107"/>
      <c r="AL11" s="115"/>
      <c r="AM11" s="107"/>
      <c r="AN11" s="115"/>
      <c r="AO11" s="107"/>
      <c r="AP11" s="115"/>
      <c r="AQ11" s="107"/>
      <c r="AR11" s="115"/>
      <c r="AS11" s="107"/>
      <c r="AT11" s="115"/>
      <c r="AU11" s="107"/>
      <c r="AV11" s="115"/>
      <c r="AW11" s="107"/>
      <c r="AX11" s="115"/>
      <c r="AY11" s="107"/>
      <c r="AZ11" s="115"/>
      <c r="BA11" s="107"/>
      <c r="BB11" s="115"/>
      <c r="BC11" s="107"/>
      <c r="BD11" s="115"/>
      <c r="BE11" s="107"/>
      <c r="BF11" s="115"/>
      <c r="BG11" s="107"/>
      <c r="BH11" s="115"/>
      <c r="BI11" s="107"/>
      <c r="BJ11" s="115"/>
      <c r="BK11" s="107"/>
      <c r="BL11" s="115"/>
      <c r="BM11" s="107"/>
      <c r="BN11" s="115"/>
      <c r="BO11" s="107"/>
      <c r="BP11" s="115"/>
      <c r="BQ11" s="107"/>
      <c r="BR11" s="115"/>
      <c r="BS11" s="107"/>
      <c r="BT11" s="115"/>
      <c r="BU11" s="107"/>
      <c r="BV11" s="115"/>
      <c r="BW11" s="107"/>
      <c r="BX11" s="115"/>
      <c r="BY11" s="107"/>
      <c r="BZ11" s="115"/>
      <c r="CA11" s="107"/>
      <c r="CB11" s="115"/>
      <c r="CC11" s="107"/>
      <c r="CD11" s="115"/>
      <c r="CE11" s="107"/>
      <c r="CF11" s="115"/>
      <c r="CG11" s="107"/>
      <c r="CH11" s="115"/>
      <c r="CI11" s="107"/>
      <c r="CJ11" s="115"/>
      <c r="CK11" s="107"/>
      <c r="CL11" s="115"/>
      <c r="CM11" s="107"/>
      <c r="CN11" s="115"/>
      <c r="CO11" s="107"/>
      <c r="CP11" s="115"/>
      <c r="CQ11" s="107"/>
      <c r="CR11" s="115"/>
      <c r="CS11" s="107"/>
      <c r="CT11" s="115"/>
      <c r="CU11" s="107"/>
      <c r="CV11" s="115"/>
      <c r="CW11" s="107"/>
      <c r="CX11" s="115"/>
      <c r="CY11" s="107"/>
      <c r="CZ11" s="115"/>
      <c r="DA11" s="107"/>
      <c r="DB11" s="115"/>
      <c r="DC11" s="115"/>
    </row>
    <row r="12" spans="1:16380" ht="17.25" thickTop="1" thickBot="1">
      <c r="A12" s="7"/>
      <c r="B12" s="7"/>
      <c r="C12" s="8"/>
      <c r="D12" s="81"/>
      <c r="E12" s="10"/>
      <c r="F12" s="104" t="s">
        <v>31</v>
      </c>
      <c r="G12" s="112"/>
      <c r="H12" s="116"/>
      <c r="I12" s="108"/>
      <c r="J12" s="116"/>
      <c r="K12" s="108"/>
      <c r="L12" s="116"/>
      <c r="M12" s="108"/>
      <c r="N12" s="116"/>
      <c r="O12" s="108"/>
      <c r="P12" s="116"/>
      <c r="Q12" s="108"/>
      <c r="R12" s="116"/>
      <c r="S12" s="108"/>
      <c r="T12" s="116"/>
      <c r="U12" s="108"/>
      <c r="V12" s="116"/>
      <c r="W12" s="108"/>
      <c r="X12" s="116"/>
      <c r="Y12" s="108"/>
      <c r="Z12" s="116"/>
      <c r="AA12" s="108"/>
      <c r="AB12" s="116"/>
      <c r="AC12" s="108"/>
      <c r="AD12" s="116"/>
      <c r="AE12" s="108"/>
      <c r="AF12" s="116"/>
      <c r="AG12" s="108"/>
      <c r="AH12" s="116"/>
      <c r="AI12" s="108"/>
      <c r="AJ12" s="116"/>
      <c r="AK12" s="108"/>
      <c r="AL12" s="116"/>
      <c r="AM12" s="108"/>
      <c r="AN12" s="116"/>
      <c r="AO12" s="108"/>
      <c r="AP12" s="116"/>
      <c r="AQ12" s="108"/>
      <c r="AR12" s="116"/>
      <c r="AS12" s="108"/>
      <c r="AT12" s="116"/>
      <c r="AU12" s="108"/>
      <c r="AV12" s="116"/>
      <c r="AW12" s="108"/>
      <c r="AX12" s="116"/>
      <c r="AY12" s="108"/>
      <c r="AZ12" s="116"/>
      <c r="BA12" s="108"/>
      <c r="BB12" s="116"/>
      <c r="BC12" s="108"/>
      <c r="BD12" s="116"/>
      <c r="BE12" s="108"/>
      <c r="BF12" s="116"/>
      <c r="BG12" s="108"/>
      <c r="BH12" s="116"/>
      <c r="BI12" s="108"/>
      <c r="BJ12" s="116"/>
      <c r="BK12" s="108"/>
      <c r="BL12" s="116"/>
      <c r="BM12" s="108"/>
      <c r="BN12" s="116"/>
      <c r="BO12" s="108"/>
      <c r="BP12" s="116"/>
      <c r="BQ12" s="108"/>
      <c r="BR12" s="116"/>
      <c r="BS12" s="108"/>
      <c r="BT12" s="116"/>
      <c r="BU12" s="108"/>
      <c r="BV12" s="116"/>
      <c r="BW12" s="108"/>
      <c r="BX12" s="116"/>
      <c r="BY12" s="108"/>
      <c r="BZ12" s="116"/>
      <c r="CA12" s="108"/>
      <c r="CB12" s="116"/>
      <c r="CC12" s="108"/>
      <c r="CD12" s="116"/>
      <c r="CE12" s="108"/>
      <c r="CF12" s="116"/>
      <c r="CG12" s="108"/>
      <c r="CH12" s="116"/>
      <c r="CI12" s="108"/>
      <c r="CJ12" s="116"/>
      <c r="CK12" s="108"/>
      <c r="CL12" s="116"/>
      <c r="CM12" s="108"/>
      <c r="CN12" s="116"/>
      <c r="CO12" s="108"/>
      <c r="CP12" s="116"/>
      <c r="CQ12" s="108"/>
      <c r="CR12" s="116"/>
      <c r="CS12" s="108"/>
      <c r="CT12" s="116"/>
      <c r="CU12" s="108"/>
      <c r="CV12" s="116"/>
      <c r="CW12" s="108"/>
      <c r="CX12" s="116"/>
      <c r="CY12" s="108"/>
      <c r="CZ12" s="116"/>
      <c r="DA12" s="108"/>
      <c r="DB12" s="116"/>
      <c r="DC12" s="116"/>
    </row>
    <row r="13" spans="1:16380" ht="17.25" thickTop="1" thickBot="1">
      <c r="A13" s="7"/>
      <c r="B13" s="7"/>
      <c r="C13" s="8"/>
      <c r="D13" s="81"/>
      <c r="E13" s="10"/>
      <c r="F13" s="103" t="s">
        <v>32</v>
      </c>
      <c r="G13" s="111"/>
      <c r="H13" s="117"/>
      <c r="I13" s="109"/>
      <c r="J13" s="117"/>
      <c r="K13" s="109"/>
      <c r="L13" s="117"/>
      <c r="M13" s="109"/>
      <c r="N13" s="117"/>
      <c r="O13" s="109"/>
      <c r="P13" s="117"/>
      <c r="Q13" s="109"/>
      <c r="R13" s="117"/>
      <c r="S13" s="109"/>
      <c r="T13" s="117"/>
      <c r="U13" s="109"/>
      <c r="V13" s="117"/>
      <c r="W13" s="109"/>
      <c r="X13" s="117"/>
      <c r="Y13" s="109"/>
      <c r="Z13" s="117"/>
      <c r="AA13" s="109"/>
      <c r="AB13" s="117"/>
      <c r="AC13" s="109"/>
      <c r="AD13" s="117"/>
      <c r="AE13" s="109"/>
      <c r="AF13" s="117"/>
      <c r="AG13" s="109"/>
      <c r="AH13" s="117"/>
      <c r="AI13" s="109"/>
      <c r="AJ13" s="117"/>
      <c r="AK13" s="109"/>
      <c r="AL13" s="117"/>
      <c r="AM13" s="109"/>
      <c r="AN13" s="117"/>
      <c r="AO13" s="109"/>
      <c r="AP13" s="117"/>
      <c r="AQ13" s="109"/>
      <c r="AR13" s="117"/>
      <c r="AS13" s="109"/>
      <c r="AT13" s="117"/>
      <c r="AU13" s="109"/>
      <c r="AV13" s="117"/>
      <c r="AW13" s="109"/>
      <c r="AX13" s="117"/>
      <c r="AY13" s="109"/>
      <c r="AZ13" s="117"/>
      <c r="BA13" s="109"/>
      <c r="BB13" s="117"/>
      <c r="BC13" s="109"/>
      <c r="BD13" s="117"/>
      <c r="BE13" s="109"/>
      <c r="BF13" s="117"/>
      <c r="BG13" s="109"/>
      <c r="BH13" s="117"/>
      <c r="BI13" s="109"/>
      <c r="BJ13" s="117"/>
      <c r="BK13" s="109"/>
      <c r="BL13" s="117"/>
      <c r="BM13" s="109"/>
      <c r="BN13" s="117"/>
      <c r="BO13" s="109"/>
      <c r="BP13" s="117"/>
      <c r="BQ13" s="109"/>
      <c r="BR13" s="117"/>
      <c r="BS13" s="109"/>
      <c r="BT13" s="117"/>
      <c r="BU13" s="109"/>
      <c r="BV13" s="117"/>
      <c r="BW13" s="109"/>
      <c r="BX13" s="117"/>
      <c r="BY13" s="109"/>
      <c r="BZ13" s="117"/>
      <c r="CA13" s="109"/>
      <c r="CB13" s="117"/>
      <c r="CC13" s="109"/>
      <c r="CD13" s="117"/>
      <c r="CE13" s="109"/>
      <c r="CF13" s="117"/>
      <c r="CG13" s="109"/>
      <c r="CH13" s="117"/>
      <c r="CI13" s="109"/>
      <c r="CJ13" s="117"/>
      <c r="CK13" s="109"/>
      <c r="CL13" s="117"/>
      <c r="CM13" s="109"/>
      <c r="CN13" s="117"/>
      <c r="CO13" s="109"/>
      <c r="CP13" s="117"/>
      <c r="CQ13" s="109"/>
      <c r="CR13" s="117"/>
      <c r="CS13" s="109"/>
      <c r="CT13" s="117"/>
      <c r="CU13" s="109"/>
      <c r="CV13" s="117"/>
      <c r="CW13" s="109"/>
      <c r="CX13" s="117"/>
      <c r="CY13" s="109"/>
      <c r="CZ13" s="117"/>
      <c r="DA13" s="109"/>
      <c r="DB13" s="117"/>
      <c r="DC13" s="117"/>
    </row>
    <row r="14" spans="1:16380" ht="17.25" thickTop="1" thickBot="1">
      <c r="A14" s="7"/>
      <c r="B14" s="7"/>
      <c r="C14" s="8"/>
      <c r="D14" s="81"/>
      <c r="E14" s="10"/>
      <c r="F14" s="105" t="s">
        <v>147</v>
      </c>
      <c r="G14" s="113"/>
      <c r="H14" s="118" t="str">
        <f>IF(H13="","",IF(H10="","",IF(OR(H10="SRP Vigente",H10="Contrato Vigente"),EDATE(H13,12),EDATE(H13,6))))</f>
        <v/>
      </c>
      <c r="I14" s="118" t="str">
        <f t="shared" ref="I14:BT14" si="0">IF(I13="","",IF(I10="","",IF(OR(I10="SRP Vigente",I10="Contrato Vigente"),EDATE(I13,12),EDATE(I13,6))))</f>
        <v/>
      </c>
      <c r="J14" s="118" t="str">
        <f t="shared" si="0"/>
        <v/>
      </c>
      <c r="K14" s="118" t="str">
        <f t="shared" si="0"/>
        <v/>
      </c>
      <c r="L14" s="118" t="str">
        <f t="shared" si="0"/>
        <v/>
      </c>
      <c r="M14" s="118" t="str">
        <f t="shared" si="0"/>
        <v/>
      </c>
      <c r="N14" s="118" t="str">
        <f t="shared" si="0"/>
        <v/>
      </c>
      <c r="O14" s="118" t="str">
        <f t="shared" si="0"/>
        <v/>
      </c>
      <c r="P14" s="118" t="str">
        <f t="shared" si="0"/>
        <v/>
      </c>
      <c r="Q14" s="118" t="str">
        <f t="shared" si="0"/>
        <v/>
      </c>
      <c r="R14" s="118" t="str">
        <f t="shared" si="0"/>
        <v/>
      </c>
      <c r="S14" s="118" t="str">
        <f t="shared" si="0"/>
        <v/>
      </c>
      <c r="T14" s="118" t="str">
        <f t="shared" si="0"/>
        <v/>
      </c>
      <c r="U14" s="118" t="str">
        <f t="shared" si="0"/>
        <v/>
      </c>
      <c r="V14" s="118" t="str">
        <f t="shared" si="0"/>
        <v/>
      </c>
      <c r="W14" s="118" t="str">
        <f t="shared" si="0"/>
        <v/>
      </c>
      <c r="X14" s="118" t="str">
        <f t="shared" si="0"/>
        <v/>
      </c>
      <c r="Y14" s="118" t="str">
        <f t="shared" si="0"/>
        <v/>
      </c>
      <c r="Z14" s="118" t="str">
        <f t="shared" si="0"/>
        <v/>
      </c>
      <c r="AA14" s="118" t="str">
        <f t="shared" si="0"/>
        <v/>
      </c>
      <c r="AB14" s="118" t="str">
        <f t="shared" si="0"/>
        <v/>
      </c>
      <c r="AC14" s="118" t="str">
        <f t="shared" si="0"/>
        <v/>
      </c>
      <c r="AD14" s="118" t="str">
        <f t="shared" si="0"/>
        <v/>
      </c>
      <c r="AE14" s="118" t="str">
        <f t="shared" si="0"/>
        <v/>
      </c>
      <c r="AF14" s="118" t="str">
        <f t="shared" si="0"/>
        <v/>
      </c>
      <c r="AG14" s="118" t="str">
        <f t="shared" si="0"/>
        <v/>
      </c>
      <c r="AH14" s="118" t="str">
        <f t="shared" si="0"/>
        <v/>
      </c>
      <c r="AI14" s="118" t="str">
        <f t="shared" si="0"/>
        <v/>
      </c>
      <c r="AJ14" s="118" t="str">
        <f t="shared" si="0"/>
        <v/>
      </c>
      <c r="AK14" s="118" t="str">
        <f t="shared" si="0"/>
        <v/>
      </c>
      <c r="AL14" s="118" t="str">
        <f t="shared" si="0"/>
        <v/>
      </c>
      <c r="AM14" s="118" t="str">
        <f t="shared" si="0"/>
        <v/>
      </c>
      <c r="AN14" s="118" t="str">
        <f t="shared" si="0"/>
        <v/>
      </c>
      <c r="AO14" s="118" t="str">
        <f t="shared" si="0"/>
        <v/>
      </c>
      <c r="AP14" s="118" t="str">
        <f t="shared" si="0"/>
        <v/>
      </c>
      <c r="AQ14" s="118" t="str">
        <f t="shared" si="0"/>
        <v/>
      </c>
      <c r="AR14" s="118" t="str">
        <f t="shared" si="0"/>
        <v/>
      </c>
      <c r="AS14" s="118" t="str">
        <f t="shared" si="0"/>
        <v/>
      </c>
      <c r="AT14" s="118" t="str">
        <f t="shared" si="0"/>
        <v/>
      </c>
      <c r="AU14" s="118" t="str">
        <f t="shared" si="0"/>
        <v/>
      </c>
      <c r="AV14" s="118" t="str">
        <f t="shared" si="0"/>
        <v/>
      </c>
      <c r="AW14" s="118" t="str">
        <f t="shared" si="0"/>
        <v/>
      </c>
      <c r="AX14" s="118" t="str">
        <f t="shared" si="0"/>
        <v/>
      </c>
      <c r="AY14" s="118" t="str">
        <f t="shared" si="0"/>
        <v/>
      </c>
      <c r="AZ14" s="118" t="str">
        <f t="shared" si="0"/>
        <v/>
      </c>
      <c r="BA14" s="118" t="str">
        <f t="shared" si="0"/>
        <v/>
      </c>
      <c r="BB14" s="118" t="str">
        <f t="shared" si="0"/>
        <v/>
      </c>
      <c r="BC14" s="118" t="str">
        <f t="shared" si="0"/>
        <v/>
      </c>
      <c r="BD14" s="118" t="str">
        <f t="shared" si="0"/>
        <v/>
      </c>
      <c r="BE14" s="118" t="str">
        <f t="shared" si="0"/>
        <v/>
      </c>
      <c r="BF14" s="118" t="str">
        <f t="shared" si="0"/>
        <v/>
      </c>
      <c r="BG14" s="118" t="str">
        <f t="shared" si="0"/>
        <v/>
      </c>
      <c r="BH14" s="118" t="str">
        <f t="shared" si="0"/>
        <v/>
      </c>
      <c r="BI14" s="118" t="str">
        <f t="shared" si="0"/>
        <v/>
      </c>
      <c r="BJ14" s="118" t="str">
        <f t="shared" si="0"/>
        <v/>
      </c>
      <c r="BK14" s="118" t="str">
        <f t="shared" si="0"/>
        <v/>
      </c>
      <c r="BL14" s="118" t="str">
        <f t="shared" si="0"/>
        <v/>
      </c>
      <c r="BM14" s="118" t="str">
        <f t="shared" si="0"/>
        <v/>
      </c>
      <c r="BN14" s="118" t="str">
        <f t="shared" si="0"/>
        <v/>
      </c>
      <c r="BO14" s="118" t="str">
        <f t="shared" si="0"/>
        <v/>
      </c>
      <c r="BP14" s="118" t="str">
        <f t="shared" si="0"/>
        <v/>
      </c>
      <c r="BQ14" s="118" t="str">
        <f t="shared" si="0"/>
        <v/>
      </c>
      <c r="BR14" s="118" t="str">
        <f t="shared" si="0"/>
        <v/>
      </c>
      <c r="BS14" s="118" t="str">
        <f t="shared" si="0"/>
        <v/>
      </c>
      <c r="BT14" s="118" t="str">
        <f t="shared" si="0"/>
        <v/>
      </c>
      <c r="BU14" s="118" t="str">
        <f t="shared" ref="BU14:DC14" si="1">IF(BU13="","",IF(BU10="","",IF(OR(BU10="SRP Vigente",BU10="Contrato Vigente"),EDATE(BU13,12),EDATE(BU13,6))))</f>
        <v/>
      </c>
      <c r="BV14" s="118" t="str">
        <f t="shared" si="1"/>
        <v/>
      </c>
      <c r="BW14" s="118" t="str">
        <f t="shared" si="1"/>
        <v/>
      </c>
      <c r="BX14" s="118" t="str">
        <f t="shared" si="1"/>
        <v/>
      </c>
      <c r="BY14" s="118" t="str">
        <f t="shared" si="1"/>
        <v/>
      </c>
      <c r="BZ14" s="118" t="str">
        <f t="shared" si="1"/>
        <v/>
      </c>
      <c r="CA14" s="118" t="str">
        <f t="shared" si="1"/>
        <v/>
      </c>
      <c r="CB14" s="118" t="str">
        <f t="shared" si="1"/>
        <v/>
      </c>
      <c r="CC14" s="118" t="str">
        <f t="shared" si="1"/>
        <v/>
      </c>
      <c r="CD14" s="118" t="str">
        <f t="shared" si="1"/>
        <v/>
      </c>
      <c r="CE14" s="118" t="str">
        <f t="shared" si="1"/>
        <v/>
      </c>
      <c r="CF14" s="118" t="str">
        <f t="shared" si="1"/>
        <v/>
      </c>
      <c r="CG14" s="118" t="str">
        <f t="shared" si="1"/>
        <v/>
      </c>
      <c r="CH14" s="118" t="str">
        <f t="shared" si="1"/>
        <v/>
      </c>
      <c r="CI14" s="118" t="str">
        <f t="shared" si="1"/>
        <v/>
      </c>
      <c r="CJ14" s="118" t="str">
        <f t="shared" si="1"/>
        <v/>
      </c>
      <c r="CK14" s="118" t="str">
        <f t="shared" si="1"/>
        <v/>
      </c>
      <c r="CL14" s="118" t="str">
        <f t="shared" si="1"/>
        <v/>
      </c>
      <c r="CM14" s="118" t="str">
        <f t="shared" si="1"/>
        <v/>
      </c>
      <c r="CN14" s="118" t="str">
        <f t="shared" si="1"/>
        <v/>
      </c>
      <c r="CO14" s="118" t="str">
        <f t="shared" si="1"/>
        <v/>
      </c>
      <c r="CP14" s="118" t="str">
        <f t="shared" si="1"/>
        <v/>
      </c>
      <c r="CQ14" s="118" t="str">
        <f t="shared" si="1"/>
        <v/>
      </c>
      <c r="CR14" s="118" t="str">
        <f t="shared" si="1"/>
        <v/>
      </c>
      <c r="CS14" s="118" t="str">
        <f t="shared" si="1"/>
        <v/>
      </c>
      <c r="CT14" s="118" t="str">
        <f t="shared" si="1"/>
        <v/>
      </c>
      <c r="CU14" s="118" t="str">
        <f t="shared" si="1"/>
        <v/>
      </c>
      <c r="CV14" s="118" t="str">
        <f t="shared" si="1"/>
        <v/>
      </c>
      <c r="CW14" s="118" t="str">
        <f t="shared" si="1"/>
        <v/>
      </c>
      <c r="CX14" s="118" t="str">
        <f t="shared" si="1"/>
        <v/>
      </c>
      <c r="CY14" s="118" t="str">
        <f t="shared" si="1"/>
        <v/>
      </c>
      <c r="CZ14" s="118" t="str">
        <f t="shared" si="1"/>
        <v/>
      </c>
      <c r="DA14" s="118" t="str">
        <f t="shared" si="1"/>
        <v/>
      </c>
      <c r="DB14" s="118" t="str">
        <f t="shared" si="1"/>
        <v/>
      </c>
      <c r="DC14" s="118" t="str">
        <f t="shared" si="1"/>
        <v/>
      </c>
    </row>
    <row r="15" spans="1:16380" ht="16.5" thickTop="1">
      <c r="A15" s="7"/>
      <c r="B15" s="7"/>
      <c r="C15" s="8"/>
      <c r="D15" s="81"/>
      <c r="E15" s="83" t="s">
        <v>41</v>
      </c>
      <c r="F15" s="83" t="s">
        <v>42</v>
      </c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</row>
    <row r="16" spans="1:16380" ht="16.5" thickBot="1">
      <c r="A16" s="126" t="s">
        <v>7</v>
      </c>
      <c r="B16" s="126" t="s">
        <v>6</v>
      </c>
      <c r="C16" s="126" t="s">
        <v>4</v>
      </c>
      <c r="D16" s="126" t="s">
        <v>9</v>
      </c>
      <c r="E16" s="127" t="s">
        <v>5</v>
      </c>
      <c r="F16" s="127" t="s">
        <v>0</v>
      </c>
      <c r="G16" s="127" t="s">
        <v>40</v>
      </c>
      <c r="H16" s="127" t="s">
        <v>13</v>
      </c>
      <c r="I16" s="127" t="s">
        <v>14</v>
      </c>
      <c r="J16" s="127" t="s">
        <v>20</v>
      </c>
      <c r="K16" s="127" t="s">
        <v>19</v>
      </c>
      <c r="L16" s="127" t="s">
        <v>18</v>
      </c>
      <c r="M16" s="127" t="s">
        <v>17</v>
      </c>
      <c r="N16" s="127" t="s">
        <v>16</v>
      </c>
      <c r="O16" s="127" t="s">
        <v>15</v>
      </c>
      <c r="P16" s="127" t="s">
        <v>21</v>
      </c>
      <c r="Q16" s="127" t="s">
        <v>22</v>
      </c>
      <c r="R16" s="127" t="s">
        <v>24</v>
      </c>
      <c r="S16" s="127" t="s">
        <v>25</v>
      </c>
      <c r="T16" s="127" t="s">
        <v>26</v>
      </c>
      <c r="U16" s="127" t="s">
        <v>27</v>
      </c>
      <c r="V16" s="127" t="s">
        <v>33</v>
      </c>
      <c r="W16" s="127" t="s">
        <v>34</v>
      </c>
      <c r="X16" s="127" t="s">
        <v>35</v>
      </c>
      <c r="Y16" s="127" t="s">
        <v>36</v>
      </c>
      <c r="Z16" s="127" t="s">
        <v>37</v>
      </c>
      <c r="AA16" s="127" t="s">
        <v>38</v>
      </c>
      <c r="AB16" s="127" t="s">
        <v>62</v>
      </c>
      <c r="AC16" s="127" t="s">
        <v>63</v>
      </c>
      <c r="AD16" s="127" t="s">
        <v>64</v>
      </c>
      <c r="AE16" s="127" t="s">
        <v>65</v>
      </c>
      <c r="AF16" s="127" t="s">
        <v>66</v>
      </c>
      <c r="AG16" s="127" t="s">
        <v>67</v>
      </c>
      <c r="AH16" s="127" t="s">
        <v>68</v>
      </c>
      <c r="AI16" s="127" t="s">
        <v>69</v>
      </c>
      <c r="AJ16" s="127" t="s">
        <v>70</v>
      </c>
      <c r="AK16" s="127" t="s">
        <v>71</v>
      </c>
      <c r="AL16" s="127" t="s">
        <v>72</v>
      </c>
      <c r="AM16" s="127" t="s">
        <v>73</v>
      </c>
      <c r="AN16" s="127" t="s">
        <v>74</v>
      </c>
      <c r="AO16" s="127" t="s">
        <v>75</v>
      </c>
      <c r="AP16" s="127" t="s">
        <v>76</v>
      </c>
      <c r="AQ16" s="127" t="s">
        <v>77</v>
      </c>
      <c r="AR16" s="127" t="s">
        <v>78</v>
      </c>
      <c r="AS16" s="127" t="s">
        <v>79</v>
      </c>
      <c r="AT16" s="127" t="s">
        <v>80</v>
      </c>
      <c r="AU16" s="127" t="s">
        <v>81</v>
      </c>
      <c r="AV16" s="127" t="s">
        <v>82</v>
      </c>
      <c r="AW16" s="127" t="s">
        <v>83</v>
      </c>
      <c r="AX16" s="127" t="s">
        <v>84</v>
      </c>
      <c r="AY16" s="127" t="s">
        <v>85</v>
      </c>
      <c r="AZ16" s="127" t="s">
        <v>86</v>
      </c>
      <c r="BA16" s="127" t="s">
        <v>87</v>
      </c>
      <c r="BB16" s="127" t="s">
        <v>88</v>
      </c>
      <c r="BC16" s="127" t="s">
        <v>89</v>
      </c>
      <c r="BD16" s="127" t="s">
        <v>90</v>
      </c>
      <c r="BE16" s="127" t="s">
        <v>91</v>
      </c>
      <c r="BF16" s="127" t="s">
        <v>92</v>
      </c>
      <c r="BG16" s="127" t="s">
        <v>93</v>
      </c>
      <c r="BH16" s="127" t="s">
        <v>101</v>
      </c>
      <c r="BI16" s="127" t="s">
        <v>94</v>
      </c>
      <c r="BJ16" s="127" t="s">
        <v>95</v>
      </c>
      <c r="BK16" s="127" t="s">
        <v>96</v>
      </c>
      <c r="BL16" s="127" t="s">
        <v>97</v>
      </c>
      <c r="BM16" s="127" t="s">
        <v>98</v>
      </c>
      <c r="BN16" s="127" t="s">
        <v>99</v>
      </c>
      <c r="BO16" s="127" t="s">
        <v>100</v>
      </c>
      <c r="BP16" s="127" t="s">
        <v>102</v>
      </c>
      <c r="BQ16" s="128" t="s">
        <v>103</v>
      </c>
      <c r="BR16" s="128" t="s">
        <v>104</v>
      </c>
      <c r="BS16" s="128" t="s">
        <v>105</v>
      </c>
      <c r="BT16" s="128" t="s">
        <v>106</v>
      </c>
      <c r="BU16" s="128" t="s">
        <v>107</v>
      </c>
      <c r="BV16" s="128" t="s">
        <v>108</v>
      </c>
      <c r="BW16" s="128" t="s">
        <v>109</v>
      </c>
      <c r="BX16" s="128" t="s">
        <v>110</v>
      </c>
      <c r="BY16" s="128" t="s">
        <v>111</v>
      </c>
      <c r="BZ16" s="128" t="s">
        <v>112</v>
      </c>
      <c r="CA16" s="128" t="s">
        <v>113</v>
      </c>
      <c r="CB16" s="128" t="s">
        <v>114</v>
      </c>
      <c r="CC16" s="128" t="s">
        <v>115</v>
      </c>
      <c r="CD16" s="128" t="s">
        <v>116</v>
      </c>
      <c r="CE16" s="128" t="s">
        <v>117</v>
      </c>
      <c r="CF16" s="128" t="s">
        <v>118</v>
      </c>
      <c r="CG16" s="128" t="s">
        <v>119</v>
      </c>
      <c r="CH16" s="128" t="s">
        <v>120</v>
      </c>
      <c r="CI16" s="128" t="s">
        <v>121</v>
      </c>
      <c r="CJ16" s="128" t="s">
        <v>122</v>
      </c>
      <c r="CK16" s="128" t="s">
        <v>123</v>
      </c>
      <c r="CL16" s="128" t="s">
        <v>124</v>
      </c>
      <c r="CM16" s="128" t="s">
        <v>125</v>
      </c>
      <c r="CN16" s="128" t="s">
        <v>126</v>
      </c>
      <c r="CO16" s="128" t="s">
        <v>127</v>
      </c>
      <c r="CP16" s="128" t="s">
        <v>128</v>
      </c>
      <c r="CQ16" s="128" t="s">
        <v>129</v>
      </c>
      <c r="CR16" s="128" t="s">
        <v>130</v>
      </c>
      <c r="CS16" s="128" t="s">
        <v>131</v>
      </c>
      <c r="CT16" s="128" t="s">
        <v>132</v>
      </c>
      <c r="CU16" s="128" t="s">
        <v>133</v>
      </c>
      <c r="CV16" s="128" t="s">
        <v>134</v>
      </c>
      <c r="CW16" s="128" t="s">
        <v>135</v>
      </c>
      <c r="CX16" s="128" t="s">
        <v>136</v>
      </c>
      <c r="CY16" s="128" t="s">
        <v>137</v>
      </c>
      <c r="CZ16" s="128" t="s">
        <v>138</v>
      </c>
      <c r="DA16" s="128" t="s">
        <v>139</v>
      </c>
      <c r="DB16" s="128" t="s">
        <v>140</v>
      </c>
      <c r="DC16" s="128" t="s">
        <v>141</v>
      </c>
    </row>
    <row r="17" spans="1:107" ht="16.5" thickTop="1">
      <c r="A17" s="84"/>
      <c r="B17" s="84"/>
      <c r="C17" s="85"/>
      <c r="D17" s="86"/>
      <c r="E17" s="87"/>
      <c r="F17" s="85"/>
      <c r="G17" s="84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  <c r="BL17" s="88"/>
      <c r="BM17" s="88"/>
      <c r="BN17" s="88"/>
      <c r="BO17" s="88"/>
      <c r="BP17" s="88"/>
      <c r="BQ17" s="88"/>
      <c r="BR17" s="88"/>
      <c r="BS17" s="88"/>
      <c r="BT17" s="88"/>
      <c r="BU17" s="88"/>
      <c r="BV17" s="88"/>
      <c r="BW17" s="88"/>
      <c r="BX17" s="88"/>
      <c r="BY17" s="88"/>
      <c r="BZ17" s="88"/>
      <c r="CA17" s="88"/>
      <c r="CB17" s="88"/>
      <c r="CC17" s="88"/>
      <c r="CD17" s="88"/>
      <c r="CE17" s="88"/>
      <c r="CF17" s="88"/>
      <c r="CG17" s="88"/>
      <c r="CH17" s="88"/>
      <c r="CI17" s="88"/>
      <c r="CJ17" s="88"/>
      <c r="CK17" s="88"/>
      <c r="CL17" s="88"/>
      <c r="CM17" s="88"/>
      <c r="CN17" s="88"/>
      <c r="CO17" s="88"/>
      <c r="CP17" s="88"/>
      <c r="CQ17" s="88"/>
      <c r="CR17" s="88"/>
      <c r="CS17" s="88"/>
      <c r="CT17" s="88"/>
      <c r="CU17" s="88"/>
      <c r="CV17" s="88"/>
      <c r="CW17" s="88"/>
      <c r="CX17" s="88"/>
      <c r="CY17" s="88"/>
      <c r="CZ17" s="88"/>
      <c r="DA17" s="88"/>
      <c r="DB17" s="88"/>
      <c r="DC17" s="88"/>
    </row>
    <row r="18" spans="1:107" ht="15.75">
      <c r="A18" s="84"/>
      <c r="B18" s="84"/>
      <c r="C18" s="85"/>
      <c r="D18" s="86"/>
      <c r="E18" s="87"/>
      <c r="F18" s="85"/>
      <c r="G18" s="87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9"/>
      <c r="AC18" s="89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8"/>
      <c r="CH18" s="88"/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8"/>
      <c r="DC18" s="88"/>
    </row>
    <row r="19" spans="1:107" ht="15.75">
      <c r="A19" s="84"/>
      <c r="B19" s="84"/>
      <c r="C19" s="85"/>
      <c r="D19" s="86"/>
      <c r="E19" s="87"/>
      <c r="F19" s="85"/>
      <c r="G19" s="84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8"/>
      <c r="DC19" s="88"/>
    </row>
    <row r="20" spans="1:107" ht="15.75">
      <c r="A20" s="84"/>
      <c r="B20" s="84"/>
      <c r="C20" s="85"/>
      <c r="D20" s="86"/>
      <c r="E20" s="87"/>
      <c r="F20" s="85"/>
      <c r="G20" s="84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  <c r="BL20" s="88"/>
      <c r="BM20" s="88"/>
      <c r="BN20" s="88"/>
      <c r="BO20" s="88"/>
      <c r="BP20" s="88"/>
      <c r="BQ20" s="88"/>
      <c r="BR20" s="88"/>
      <c r="BS20" s="88"/>
      <c r="BT20" s="88"/>
      <c r="BU20" s="88"/>
      <c r="BV20" s="88"/>
      <c r="BW20" s="88"/>
      <c r="BX20" s="88"/>
      <c r="BY20" s="88"/>
      <c r="BZ20" s="88"/>
      <c r="CA20" s="88"/>
      <c r="CB20" s="88"/>
      <c r="CC20" s="88"/>
      <c r="CD20" s="88"/>
      <c r="CE20" s="88"/>
      <c r="CF20" s="88"/>
      <c r="CG20" s="88"/>
      <c r="CH20" s="88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8"/>
      <c r="DC20" s="88"/>
    </row>
    <row r="21" spans="1:107" ht="15.75">
      <c r="A21" s="84"/>
      <c r="B21" s="84"/>
      <c r="C21" s="85"/>
      <c r="D21" s="86"/>
      <c r="E21" s="87"/>
      <c r="F21" s="84"/>
      <c r="G21" s="84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  <c r="BL21" s="88"/>
      <c r="BM21" s="88"/>
      <c r="BN21" s="88"/>
      <c r="BO21" s="88"/>
      <c r="BP21" s="88"/>
      <c r="BQ21" s="88"/>
      <c r="BR21" s="88"/>
      <c r="BS21" s="88"/>
      <c r="BT21" s="88"/>
      <c r="BU21" s="88"/>
      <c r="BV21" s="88"/>
      <c r="BW21" s="88"/>
      <c r="BX21" s="88"/>
      <c r="BY21" s="88"/>
      <c r="BZ21" s="88"/>
      <c r="CA21" s="88"/>
      <c r="CB21" s="88"/>
      <c r="CC21" s="88"/>
      <c r="CD21" s="88"/>
      <c r="CE21" s="88"/>
      <c r="CF21" s="88"/>
      <c r="CG21" s="88"/>
      <c r="CH21" s="88"/>
      <c r="CI21" s="88"/>
      <c r="CJ21" s="88"/>
      <c r="CK21" s="88"/>
      <c r="CL21" s="88"/>
      <c r="CM21" s="88"/>
      <c r="CN21" s="88"/>
      <c r="CO21" s="88"/>
      <c r="CP21" s="88"/>
      <c r="CQ21" s="88"/>
      <c r="CR21" s="88"/>
      <c r="CS21" s="88"/>
      <c r="CT21" s="88"/>
      <c r="CU21" s="88"/>
      <c r="CV21" s="88"/>
      <c r="CW21" s="88"/>
      <c r="CX21" s="88"/>
      <c r="CY21" s="88"/>
      <c r="CZ21" s="88"/>
      <c r="DA21" s="88"/>
      <c r="DB21" s="88"/>
      <c r="DC21" s="88"/>
    </row>
    <row r="22" spans="1:107" ht="15.75">
      <c r="A22" s="84"/>
      <c r="B22" s="84"/>
      <c r="C22" s="85"/>
      <c r="D22" s="86"/>
      <c r="E22" s="87"/>
      <c r="F22" s="85"/>
      <c r="G22" s="84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9"/>
      <c r="AC22" s="89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/>
    </row>
    <row r="23" spans="1:107" ht="15.75">
      <c r="A23" s="84"/>
      <c r="B23" s="84"/>
      <c r="C23" s="85"/>
      <c r="D23" s="86"/>
      <c r="E23" s="87"/>
      <c r="F23" s="85"/>
      <c r="G23" s="84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  <c r="BM23" s="88"/>
      <c r="BN23" s="88"/>
      <c r="BO23" s="88"/>
      <c r="BP23" s="88"/>
      <c r="BQ23" s="88"/>
      <c r="BR23" s="88"/>
      <c r="BS23" s="88"/>
      <c r="BT23" s="88"/>
      <c r="BU23" s="88"/>
      <c r="BV23" s="88"/>
      <c r="BW23" s="88"/>
      <c r="BX23" s="88"/>
      <c r="BY23" s="88"/>
      <c r="BZ23" s="88"/>
      <c r="CA23" s="88"/>
      <c r="CB23" s="88"/>
      <c r="CC23" s="88"/>
      <c r="CD23" s="88"/>
      <c r="CE23" s="88"/>
      <c r="CF23" s="88"/>
      <c r="CG23" s="88"/>
      <c r="CH23" s="88"/>
      <c r="CI23" s="88"/>
      <c r="CJ23" s="88"/>
      <c r="CK23" s="88"/>
      <c r="CL23" s="88"/>
      <c r="CM23" s="88"/>
      <c r="CN23" s="88"/>
      <c r="CO23" s="88"/>
      <c r="CP23" s="88"/>
      <c r="CQ23" s="88"/>
      <c r="CR23" s="88"/>
      <c r="CS23" s="88"/>
      <c r="CT23" s="88"/>
      <c r="CU23" s="88"/>
      <c r="CV23" s="88"/>
      <c r="CW23" s="88"/>
      <c r="CX23" s="88"/>
      <c r="CY23" s="88"/>
      <c r="CZ23" s="88"/>
      <c r="DA23" s="88"/>
      <c r="DB23" s="88"/>
      <c r="DC23" s="88"/>
    </row>
    <row r="24" spans="1:107" ht="15.75">
      <c r="A24" s="84"/>
      <c r="B24" s="84"/>
      <c r="C24" s="85"/>
      <c r="D24" s="86"/>
      <c r="E24" s="87"/>
      <c r="F24" s="85"/>
      <c r="G24" s="84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9"/>
      <c r="AC24" s="89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  <c r="BL24" s="88"/>
      <c r="BM24" s="88"/>
      <c r="BN24" s="88"/>
      <c r="BO24" s="88"/>
      <c r="BP24" s="88"/>
      <c r="BQ24" s="88"/>
      <c r="BR24" s="88"/>
      <c r="BS24" s="88"/>
      <c r="BT24" s="88"/>
      <c r="BU24" s="88"/>
      <c r="BV24" s="88"/>
      <c r="BW24" s="88"/>
      <c r="BX24" s="88"/>
      <c r="BY24" s="88"/>
      <c r="BZ24" s="88"/>
      <c r="CA24" s="88"/>
      <c r="CB24" s="88"/>
      <c r="CC24" s="88"/>
      <c r="CD24" s="88"/>
      <c r="CE24" s="88"/>
      <c r="CF24" s="88"/>
      <c r="CG24" s="88"/>
      <c r="CH24" s="88"/>
      <c r="CI24" s="88"/>
      <c r="CJ24" s="88"/>
      <c r="CK24" s="88"/>
      <c r="CL24" s="88"/>
      <c r="CM24" s="88"/>
      <c r="CN24" s="88"/>
      <c r="CO24" s="88"/>
      <c r="CP24" s="88"/>
      <c r="CQ24" s="88"/>
      <c r="CR24" s="88"/>
      <c r="CS24" s="88"/>
      <c r="CT24" s="88"/>
      <c r="CU24" s="88"/>
      <c r="CV24" s="88"/>
      <c r="CW24" s="88"/>
      <c r="CX24" s="88"/>
      <c r="CY24" s="88"/>
      <c r="CZ24" s="88"/>
      <c r="DA24" s="88"/>
      <c r="DB24" s="88"/>
      <c r="DC24" s="88"/>
    </row>
    <row r="25" spans="1:107" ht="15.75">
      <c r="A25" s="84"/>
      <c r="B25" s="84"/>
      <c r="C25" s="85"/>
      <c r="D25" s="86"/>
      <c r="E25" s="87"/>
      <c r="F25" s="85"/>
      <c r="G25" s="84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  <c r="BL25" s="88"/>
      <c r="BM25" s="88"/>
      <c r="BN25" s="88"/>
      <c r="BO25" s="88"/>
      <c r="BP25" s="88"/>
      <c r="BQ25" s="88"/>
      <c r="BR25" s="88"/>
      <c r="BS25" s="88"/>
      <c r="BT25" s="88"/>
      <c r="BU25" s="88"/>
      <c r="BV25" s="88"/>
      <c r="BW25" s="88"/>
      <c r="BX25" s="88"/>
      <c r="BY25" s="88"/>
      <c r="BZ25" s="88"/>
      <c r="CA25" s="88"/>
      <c r="CB25" s="88"/>
      <c r="CC25" s="88"/>
      <c r="CD25" s="88"/>
      <c r="CE25" s="88"/>
      <c r="CF25" s="88"/>
      <c r="CG25" s="88"/>
      <c r="CH25" s="88"/>
      <c r="CI25" s="88"/>
      <c r="CJ25" s="88"/>
      <c r="CK25" s="88"/>
      <c r="CL25" s="88"/>
      <c r="CM25" s="88"/>
      <c r="CN25" s="88"/>
      <c r="CO25" s="88"/>
      <c r="CP25" s="88"/>
      <c r="CQ25" s="88"/>
      <c r="CR25" s="88"/>
      <c r="CS25" s="88"/>
      <c r="CT25" s="88"/>
      <c r="CU25" s="88"/>
      <c r="CV25" s="88"/>
      <c r="CW25" s="88"/>
      <c r="CX25" s="88"/>
      <c r="CY25" s="88"/>
      <c r="CZ25" s="88"/>
      <c r="DA25" s="88"/>
      <c r="DB25" s="88"/>
      <c r="DC25" s="88"/>
    </row>
    <row r="26" spans="1:107" ht="15.75">
      <c r="A26" s="84"/>
      <c r="B26" s="84"/>
      <c r="C26" s="85"/>
      <c r="D26" s="86"/>
      <c r="E26" s="87"/>
      <c r="F26" s="85"/>
      <c r="G26" s="84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9"/>
      <c r="AC26" s="89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  <c r="BL26" s="88"/>
      <c r="BM26" s="88"/>
      <c r="BN26" s="88"/>
      <c r="BO26" s="88"/>
      <c r="BP26" s="88"/>
      <c r="BQ26" s="88"/>
      <c r="BR26" s="88"/>
      <c r="BS26" s="88"/>
      <c r="BT26" s="88"/>
      <c r="BU26" s="88"/>
      <c r="BV26" s="88"/>
      <c r="BW26" s="88"/>
      <c r="BX26" s="88"/>
      <c r="BY26" s="88"/>
      <c r="BZ26" s="88"/>
      <c r="CA26" s="88"/>
      <c r="CB26" s="88"/>
      <c r="CC26" s="88"/>
      <c r="CD26" s="88"/>
      <c r="CE26" s="88"/>
      <c r="CF26" s="88"/>
      <c r="CG26" s="88"/>
      <c r="CH26" s="88"/>
      <c r="CI26" s="88"/>
      <c r="CJ26" s="88"/>
      <c r="CK26" s="88"/>
      <c r="CL26" s="88"/>
      <c r="CM26" s="88"/>
      <c r="CN26" s="88"/>
      <c r="CO26" s="88"/>
      <c r="CP26" s="88"/>
      <c r="CQ26" s="88"/>
      <c r="CR26" s="88"/>
      <c r="CS26" s="88"/>
      <c r="CT26" s="88"/>
      <c r="CU26" s="88"/>
      <c r="CV26" s="88"/>
      <c r="CW26" s="88"/>
      <c r="CX26" s="88"/>
      <c r="CY26" s="88"/>
      <c r="CZ26" s="88"/>
      <c r="DA26" s="88"/>
      <c r="DB26" s="88"/>
      <c r="DC26" s="88"/>
    </row>
    <row r="27" spans="1:107" ht="15.75">
      <c r="A27" s="84"/>
      <c r="B27" s="84"/>
      <c r="C27" s="85"/>
      <c r="D27" s="86"/>
      <c r="E27" s="87"/>
      <c r="F27" s="85"/>
      <c r="G27" s="84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  <c r="BL27" s="88"/>
      <c r="BM27" s="88"/>
      <c r="BN27" s="88"/>
      <c r="BO27" s="88"/>
      <c r="BP27" s="88"/>
      <c r="BQ27" s="88"/>
      <c r="BR27" s="88"/>
      <c r="BS27" s="88"/>
      <c r="BT27" s="88"/>
      <c r="BU27" s="88"/>
      <c r="BV27" s="88"/>
      <c r="BW27" s="88"/>
      <c r="BX27" s="88"/>
      <c r="BY27" s="88"/>
      <c r="BZ27" s="88"/>
      <c r="CA27" s="88"/>
      <c r="CB27" s="88"/>
      <c r="CC27" s="88"/>
      <c r="CD27" s="88"/>
      <c r="CE27" s="88"/>
      <c r="CF27" s="88"/>
      <c r="CG27" s="88"/>
      <c r="CH27" s="88"/>
      <c r="CI27" s="88"/>
      <c r="CJ27" s="88"/>
      <c r="CK27" s="88"/>
      <c r="CL27" s="88"/>
      <c r="CM27" s="88"/>
      <c r="CN27" s="88"/>
      <c r="CO27" s="88"/>
      <c r="CP27" s="88"/>
      <c r="CQ27" s="88"/>
      <c r="CR27" s="88"/>
      <c r="CS27" s="88"/>
      <c r="CT27" s="88"/>
      <c r="CU27" s="88"/>
      <c r="CV27" s="88"/>
      <c r="CW27" s="88"/>
      <c r="CX27" s="88"/>
      <c r="CY27" s="88"/>
      <c r="CZ27" s="88"/>
      <c r="DA27" s="88"/>
      <c r="DB27" s="88"/>
      <c r="DC27" s="88"/>
    </row>
    <row r="28" spans="1:107" ht="15.75">
      <c r="A28" s="84"/>
      <c r="B28" s="84"/>
      <c r="C28" s="85"/>
      <c r="D28" s="86"/>
      <c r="E28" s="87"/>
      <c r="F28" s="85"/>
      <c r="G28" s="84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  <c r="BM28" s="88"/>
      <c r="BN28" s="88"/>
      <c r="BO28" s="88"/>
      <c r="BP28" s="88"/>
      <c r="BQ28" s="88"/>
      <c r="BR28" s="88"/>
      <c r="BS28" s="88"/>
      <c r="BT28" s="88"/>
      <c r="BU28" s="88"/>
      <c r="BV28" s="88"/>
      <c r="BW28" s="88"/>
      <c r="BX28" s="88"/>
      <c r="BY28" s="88"/>
      <c r="BZ28" s="88"/>
      <c r="CA28" s="88"/>
      <c r="CB28" s="88"/>
      <c r="CC28" s="88"/>
      <c r="CD28" s="88"/>
      <c r="CE28" s="88"/>
      <c r="CF28" s="88"/>
      <c r="CG28" s="88"/>
      <c r="CH28" s="88"/>
      <c r="CI28" s="88"/>
      <c r="CJ28" s="88"/>
      <c r="CK28" s="88"/>
      <c r="CL28" s="88"/>
      <c r="CM28" s="88"/>
      <c r="CN28" s="88"/>
      <c r="CO28" s="88"/>
      <c r="CP28" s="88"/>
      <c r="CQ28" s="88"/>
      <c r="CR28" s="88"/>
      <c r="CS28" s="88"/>
      <c r="CT28" s="88"/>
      <c r="CU28" s="88"/>
      <c r="CV28" s="88"/>
      <c r="CW28" s="88"/>
      <c r="CX28" s="88"/>
      <c r="CY28" s="88"/>
      <c r="CZ28" s="88"/>
      <c r="DA28" s="88"/>
      <c r="DB28" s="88"/>
      <c r="DC28" s="88"/>
    </row>
    <row r="29" spans="1:107" ht="15.75">
      <c r="A29" s="84"/>
      <c r="B29" s="84"/>
      <c r="C29" s="85"/>
      <c r="D29" s="86"/>
      <c r="E29" s="87"/>
      <c r="F29" s="85"/>
      <c r="G29" s="84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  <c r="BL29" s="88"/>
      <c r="BM29" s="88"/>
      <c r="BN29" s="88"/>
      <c r="BO29" s="88"/>
      <c r="BP29" s="88"/>
      <c r="BQ29" s="88"/>
      <c r="BR29" s="88"/>
      <c r="BS29" s="88"/>
      <c r="BT29" s="88"/>
      <c r="BU29" s="88"/>
      <c r="BV29" s="88"/>
      <c r="BW29" s="88"/>
      <c r="BX29" s="88"/>
      <c r="BY29" s="88"/>
      <c r="BZ29" s="88"/>
      <c r="CA29" s="88"/>
      <c r="CB29" s="88"/>
      <c r="CC29" s="88"/>
      <c r="CD29" s="88"/>
      <c r="CE29" s="88"/>
      <c r="CF29" s="88"/>
      <c r="CG29" s="88"/>
      <c r="CH29" s="88"/>
      <c r="CI29" s="88"/>
      <c r="CJ29" s="88"/>
      <c r="CK29" s="88"/>
      <c r="CL29" s="88"/>
      <c r="CM29" s="88"/>
      <c r="CN29" s="88"/>
      <c r="CO29" s="88"/>
      <c r="CP29" s="88"/>
      <c r="CQ29" s="88"/>
      <c r="CR29" s="88"/>
      <c r="CS29" s="88"/>
      <c r="CT29" s="88"/>
      <c r="CU29" s="88"/>
      <c r="CV29" s="88"/>
      <c r="CW29" s="88"/>
      <c r="CX29" s="88"/>
      <c r="CY29" s="88"/>
      <c r="CZ29" s="88"/>
      <c r="DA29" s="88"/>
      <c r="DB29" s="88"/>
      <c r="DC29" s="88"/>
    </row>
    <row r="30" spans="1:107" ht="15.75">
      <c r="A30" s="84"/>
      <c r="B30" s="84"/>
      <c r="C30" s="85"/>
      <c r="D30" s="86"/>
      <c r="E30" s="87"/>
      <c r="F30" s="85"/>
      <c r="G30" s="84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  <c r="BL30" s="88"/>
      <c r="BM30" s="88"/>
      <c r="BN30" s="88"/>
      <c r="BO30" s="88"/>
      <c r="BP30" s="88"/>
      <c r="BQ30" s="88"/>
      <c r="BR30" s="88"/>
      <c r="BS30" s="88"/>
      <c r="BT30" s="88"/>
      <c r="BU30" s="88"/>
      <c r="BV30" s="88"/>
      <c r="BW30" s="88"/>
      <c r="BX30" s="88"/>
      <c r="BY30" s="88"/>
      <c r="BZ30" s="88"/>
      <c r="CA30" s="88"/>
      <c r="CB30" s="88"/>
      <c r="CC30" s="88"/>
      <c r="CD30" s="88"/>
      <c r="CE30" s="88"/>
      <c r="CF30" s="88"/>
      <c r="CG30" s="88"/>
      <c r="CH30" s="88"/>
      <c r="CI30" s="88"/>
      <c r="CJ30" s="88"/>
      <c r="CK30" s="88"/>
      <c r="CL30" s="88"/>
      <c r="CM30" s="88"/>
      <c r="CN30" s="88"/>
      <c r="CO30" s="88"/>
      <c r="CP30" s="88"/>
      <c r="CQ30" s="88"/>
      <c r="CR30" s="88"/>
      <c r="CS30" s="88"/>
      <c r="CT30" s="88"/>
      <c r="CU30" s="88"/>
      <c r="CV30" s="88"/>
      <c r="CW30" s="88"/>
      <c r="CX30" s="88"/>
      <c r="CY30" s="88"/>
      <c r="CZ30" s="88"/>
      <c r="DA30" s="88"/>
      <c r="DB30" s="88"/>
      <c r="DC30" s="88"/>
    </row>
    <row r="31" spans="1:107" ht="15.75">
      <c r="A31" s="84"/>
      <c r="B31" s="84"/>
      <c r="C31" s="85"/>
      <c r="D31" s="86"/>
      <c r="E31" s="87"/>
      <c r="F31" s="85"/>
      <c r="G31" s="84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  <c r="BM31" s="88"/>
      <c r="BN31" s="88"/>
      <c r="BO31" s="88"/>
      <c r="BP31" s="88"/>
      <c r="BQ31" s="88"/>
      <c r="BR31" s="88"/>
      <c r="BS31" s="88"/>
      <c r="BT31" s="88"/>
      <c r="BU31" s="88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88"/>
      <c r="CN31" s="88"/>
      <c r="CO31" s="88"/>
      <c r="CP31" s="88"/>
      <c r="CQ31" s="88"/>
      <c r="CR31" s="88"/>
      <c r="CS31" s="88"/>
      <c r="CT31" s="88"/>
      <c r="CU31" s="88"/>
      <c r="CV31" s="88"/>
      <c r="CW31" s="88"/>
      <c r="CX31" s="88"/>
      <c r="CY31" s="88"/>
      <c r="CZ31" s="88"/>
      <c r="DA31" s="88"/>
      <c r="DB31" s="88"/>
      <c r="DC31" s="88"/>
    </row>
    <row r="32" spans="1:107" ht="15.75">
      <c r="A32" s="84"/>
      <c r="B32" s="84"/>
      <c r="C32" s="85"/>
      <c r="D32" s="86"/>
      <c r="E32" s="87"/>
      <c r="F32" s="85"/>
      <c r="G32" s="84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</row>
    <row r="33" spans="1:107" ht="15.75">
      <c r="A33" s="84"/>
      <c r="B33" s="84"/>
      <c r="C33" s="85"/>
      <c r="D33" s="86"/>
      <c r="E33" s="84"/>
      <c r="F33" s="85"/>
      <c r="G33" s="84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90"/>
      <c r="BK33" s="88"/>
      <c r="BL33" s="88"/>
      <c r="BM33" s="88"/>
      <c r="BN33" s="88"/>
      <c r="BO33" s="88"/>
      <c r="BP33" s="88"/>
      <c r="BQ33" s="88"/>
      <c r="BR33" s="88"/>
      <c r="BS33" s="88"/>
      <c r="BT33" s="88"/>
      <c r="BU33" s="88"/>
      <c r="BV33" s="88"/>
      <c r="BW33" s="88"/>
      <c r="BX33" s="88"/>
      <c r="BY33" s="88"/>
      <c r="BZ33" s="88"/>
      <c r="CA33" s="88"/>
      <c r="CB33" s="88"/>
      <c r="CC33" s="88"/>
      <c r="CD33" s="88"/>
      <c r="CE33" s="88"/>
      <c r="CF33" s="88"/>
      <c r="CG33" s="88"/>
      <c r="CH33" s="88"/>
      <c r="CI33" s="88"/>
      <c r="CJ33" s="88"/>
      <c r="CK33" s="88"/>
      <c r="CL33" s="88"/>
      <c r="CM33" s="88"/>
      <c r="CN33" s="88"/>
      <c r="CO33" s="88"/>
      <c r="CP33" s="88"/>
      <c r="CQ33" s="88"/>
      <c r="CR33" s="88"/>
      <c r="CS33" s="88"/>
      <c r="CT33" s="88"/>
      <c r="CU33" s="88"/>
      <c r="CV33" s="88"/>
      <c r="CW33" s="88"/>
      <c r="CX33" s="88"/>
      <c r="CY33" s="88"/>
      <c r="CZ33" s="88"/>
      <c r="DA33" s="88"/>
      <c r="DB33" s="88"/>
      <c r="DC33" s="88"/>
    </row>
    <row r="34" spans="1:107" ht="15.75">
      <c r="A34" s="84"/>
      <c r="B34" s="84"/>
      <c r="C34" s="85"/>
      <c r="D34" s="86"/>
      <c r="E34" s="84"/>
      <c r="F34" s="85"/>
      <c r="G34" s="84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  <c r="BL34" s="88"/>
      <c r="BM34" s="88"/>
      <c r="BN34" s="88"/>
      <c r="BO34" s="88"/>
      <c r="BP34" s="88"/>
      <c r="BQ34" s="88"/>
      <c r="BR34" s="88"/>
      <c r="BS34" s="88"/>
      <c r="BT34" s="88"/>
      <c r="BU34" s="88"/>
      <c r="BV34" s="88"/>
      <c r="BW34" s="88"/>
      <c r="BX34" s="88"/>
      <c r="BY34" s="88"/>
      <c r="BZ34" s="88"/>
      <c r="CA34" s="88"/>
      <c r="CB34" s="88"/>
      <c r="CC34" s="88"/>
      <c r="CD34" s="88"/>
      <c r="CE34" s="88"/>
      <c r="CF34" s="88"/>
      <c r="CG34" s="88"/>
      <c r="CH34" s="88"/>
      <c r="CI34" s="88"/>
      <c r="CJ34" s="88"/>
      <c r="CK34" s="88"/>
      <c r="CL34" s="88"/>
      <c r="CM34" s="88"/>
      <c r="CN34" s="88"/>
      <c r="CO34" s="88"/>
      <c r="CP34" s="88"/>
      <c r="CQ34" s="88"/>
      <c r="CR34" s="88"/>
      <c r="CS34" s="88"/>
      <c r="CT34" s="88"/>
      <c r="CU34" s="88"/>
      <c r="CV34" s="88"/>
      <c r="CW34" s="88"/>
      <c r="CX34" s="88"/>
      <c r="CY34" s="88"/>
      <c r="CZ34" s="88"/>
      <c r="DA34" s="88"/>
      <c r="DB34" s="88"/>
      <c r="DC34" s="88"/>
    </row>
    <row r="35" spans="1:107" ht="15.75">
      <c r="A35" s="84"/>
      <c r="B35" s="84"/>
      <c r="C35" s="85"/>
      <c r="D35" s="86"/>
      <c r="E35" s="84"/>
      <c r="F35" s="85"/>
      <c r="G35" s="84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  <c r="BL35" s="88"/>
      <c r="BM35" s="88"/>
      <c r="BN35" s="88"/>
      <c r="BO35" s="88"/>
      <c r="BP35" s="88"/>
      <c r="BQ35" s="88"/>
      <c r="BR35" s="88"/>
      <c r="BS35" s="88"/>
      <c r="BT35" s="88"/>
      <c r="BU35" s="88"/>
      <c r="BV35" s="88"/>
      <c r="BW35" s="88"/>
      <c r="BX35" s="88"/>
      <c r="BY35" s="88"/>
      <c r="BZ35" s="88"/>
      <c r="CA35" s="88"/>
      <c r="CB35" s="88"/>
      <c r="CC35" s="88"/>
      <c r="CD35" s="88"/>
      <c r="CE35" s="88"/>
      <c r="CF35" s="88"/>
      <c r="CG35" s="88"/>
      <c r="CH35" s="88"/>
      <c r="CI35" s="88"/>
      <c r="CJ35" s="88"/>
      <c r="CK35" s="88"/>
      <c r="CL35" s="88"/>
      <c r="CM35" s="88"/>
      <c r="CN35" s="88"/>
      <c r="CO35" s="88"/>
      <c r="CP35" s="88"/>
      <c r="CQ35" s="88"/>
      <c r="CR35" s="88"/>
      <c r="CS35" s="88"/>
      <c r="CT35" s="88"/>
      <c r="CU35" s="88"/>
      <c r="CV35" s="88"/>
      <c r="CW35" s="88"/>
      <c r="CX35" s="88"/>
      <c r="CY35" s="88"/>
      <c r="CZ35" s="88"/>
      <c r="DA35" s="88"/>
      <c r="DB35" s="88"/>
      <c r="DC35" s="88"/>
    </row>
    <row r="36" spans="1:107" ht="15.75">
      <c r="A36" s="84"/>
      <c r="B36" s="84"/>
      <c r="C36" s="85"/>
      <c r="D36" s="86"/>
      <c r="E36" s="84"/>
      <c r="F36" s="85"/>
      <c r="G36" s="84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  <c r="BR36" s="88"/>
      <c r="BS36" s="88"/>
      <c r="BT36" s="88"/>
      <c r="BU36" s="88"/>
      <c r="BV36" s="88"/>
      <c r="BW36" s="88"/>
      <c r="BX36" s="88"/>
      <c r="BY36" s="88"/>
      <c r="BZ36" s="88"/>
      <c r="CA36" s="88"/>
      <c r="CB36" s="88"/>
      <c r="CC36" s="88"/>
      <c r="CD36" s="88"/>
      <c r="CE36" s="88"/>
      <c r="CF36" s="88"/>
      <c r="CG36" s="88"/>
      <c r="CH36" s="88"/>
      <c r="CI36" s="88"/>
      <c r="CJ36" s="88"/>
      <c r="CK36" s="88"/>
      <c r="CL36" s="88"/>
      <c r="CM36" s="88"/>
      <c r="CN36" s="88"/>
      <c r="CO36" s="88"/>
      <c r="CP36" s="88"/>
      <c r="CQ36" s="88"/>
      <c r="CR36" s="88"/>
      <c r="CS36" s="88"/>
      <c r="CT36" s="88"/>
      <c r="CU36" s="88"/>
      <c r="CV36" s="88"/>
      <c r="CW36" s="88"/>
      <c r="CX36" s="88"/>
      <c r="CY36" s="88"/>
      <c r="CZ36" s="88"/>
      <c r="DA36" s="88"/>
      <c r="DB36" s="88"/>
      <c r="DC36" s="88"/>
    </row>
    <row r="37" spans="1:107" ht="15.75">
      <c r="A37" s="84"/>
      <c r="B37" s="84"/>
      <c r="C37" s="85"/>
      <c r="D37" s="86"/>
      <c r="E37" s="84"/>
      <c r="F37" s="85"/>
      <c r="G37" s="84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  <c r="BU37" s="88"/>
      <c r="BV37" s="88"/>
      <c r="BW37" s="88"/>
      <c r="BX37" s="88"/>
      <c r="BY37" s="88"/>
      <c r="BZ37" s="88"/>
      <c r="CA37" s="88"/>
      <c r="CB37" s="88"/>
      <c r="CC37" s="88"/>
      <c r="CD37" s="88"/>
      <c r="CE37" s="88"/>
      <c r="CF37" s="88"/>
      <c r="CG37" s="88"/>
      <c r="CH37" s="88"/>
      <c r="CI37" s="88"/>
      <c r="CJ37" s="88"/>
      <c r="CK37" s="88"/>
      <c r="CL37" s="88"/>
      <c r="CM37" s="88"/>
      <c r="CN37" s="88"/>
      <c r="CO37" s="88"/>
      <c r="CP37" s="88"/>
      <c r="CQ37" s="88"/>
      <c r="CR37" s="88"/>
      <c r="CS37" s="88"/>
      <c r="CT37" s="88"/>
      <c r="CU37" s="88"/>
      <c r="CV37" s="88"/>
      <c r="CW37" s="88"/>
      <c r="CX37" s="88"/>
      <c r="CY37" s="88"/>
      <c r="CZ37" s="88"/>
      <c r="DA37" s="88"/>
      <c r="DB37" s="88"/>
      <c r="DC37" s="88"/>
    </row>
    <row r="38" spans="1:107" ht="15.75">
      <c r="A38" s="84"/>
      <c r="B38" s="84"/>
      <c r="C38" s="85"/>
      <c r="D38" s="86"/>
      <c r="E38" s="84"/>
      <c r="F38" s="85"/>
      <c r="G38" s="84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  <c r="CB38" s="88"/>
      <c r="CC38" s="88"/>
      <c r="CD38" s="88"/>
      <c r="CE38" s="88"/>
      <c r="CF38" s="88"/>
      <c r="CG38" s="88"/>
      <c r="CH38" s="88"/>
      <c r="CI38" s="88"/>
      <c r="CJ38" s="88"/>
      <c r="CK38" s="88"/>
      <c r="CL38" s="88"/>
      <c r="CM38" s="88"/>
      <c r="CN38" s="88"/>
      <c r="CO38" s="88"/>
      <c r="CP38" s="88"/>
      <c r="CQ38" s="88"/>
      <c r="CR38" s="88"/>
      <c r="CS38" s="88"/>
      <c r="CT38" s="88"/>
      <c r="CU38" s="88"/>
      <c r="CV38" s="88"/>
      <c r="CW38" s="88"/>
      <c r="CX38" s="88"/>
      <c r="CY38" s="88"/>
      <c r="CZ38" s="88"/>
      <c r="DA38" s="88"/>
      <c r="DB38" s="88"/>
      <c r="DC38" s="88"/>
    </row>
    <row r="39" spans="1:107" ht="15.75">
      <c r="A39" s="84"/>
      <c r="B39" s="84"/>
      <c r="C39" s="85"/>
      <c r="D39" s="86"/>
      <c r="E39" s="84"/>
      <c r="F39" s="85"/>
      <c r="G39" s="84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88"/>
      <c r="BT39" s="88"/>
      <c r="BU39" s="88"/>
      <c r="BV39" s="88"/>
      <c r="BW39" s="88"/>
      <c r="BX39" s="88"/>
      <c r="BY39" s="88"/>
      <c r="BZ39" s="88"/>
      <c r="CA39" s="88"/>
      <c r="CB39" s="88"/>
      <c r="CC39" s="88"/>
      <c r="CD39" s="88"/>
      <c r="CE39" s="88"/>
      <c r="CF39" s="88"/>
      <c r="CG39" s="88"/>
      <c r="CH39" s="88"/>
      <c r="CI39" s="88"/>
      <c r="CJ39" s="88"/>
      <c r="CK39" s="88"/>
      <c r="CL39" s="88"/>
      <c r="CM39" s="88"/>
      <c r="CN39" s="88"/>
      <c r="CO39" s="88"/>
      <c r="CP39" s="88"/>
      <c r="CQ39" s="88"/>
      <c r="CR39" s="88"/>
      <c r="CS39" s="88"/>
      <c r="CT39" s="88"/>
      <c r="CU39" s="88"/>
      <c r="CV39" s="88"/>
      <c r="CW39" s="88"/>
      <c r="CX39" s="88"/>
      <c r="CY39" s="88"/>
      <c r="CZ39" s="88"/>
      <c r="DA39" s="88"/>
      <c r="DB39" s="88"/>
      <c r="DC39" s="88"/>
    </row>
    <row r="40" spans="1:107" ht="15.75">
      <c r="A40" s="84"/>
      <c r="B40" s="84"/>
      <c r="C40" s="84"/>
      <c r="D40" s="86"/>
      <c r="E40" s="84"/>
      <c r="F40" s="84"/>
      <c r="G40" s="84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88"/>
      <c r="BT40" s="88"/>
      <c r="BU40" s="88"/>
      <c r="BV40" s="88"/>
      <c r="BW40" s="88"/>
      <c r="BX40" s="88"/>
      <c r="BY40" s="88"/>
      <c r="BZ40" s="88"/>
      <c r="CA40" s="88"/>
      <c r="CB40" s="88"/>
      <c r="CC40" s="88"/>
      <c r="CD40" s="88"/>
      <c r="CE40" s="88"/>
      <c r="CF40" s="88"/>
      <c r="CG40" s="88"/>
      <c r="CH40" s="88"/>
      <c r="CI40" s="88"/>
      <c r="CJ40" s="88"/>
      <c r="CK40" s="88"/>
      <c r="CL40" s="88"/>
      <c r="CM40" s="88"/>
      <c r="CN40" s="88"/>
      <c r="CO40" s="88"/>
      <c r="CP40" s="88"/>
      <c r="CQ40" s="88"/>
      <c r="CR40" s="88"/>
      <c r="CS40" s="88"/>
      <c r="CT40" s="88"/>
      <c r="CU40" s="88"/>
      <c r="CV40" s="88"/>
      <c r="CW40" s="88"/>
      <c r="CX40" s="88"/>
      <c r="CY40" s="88"/>
      <c r="CZ40" s="88"/>
      <c r="DA40" s="88"/>
      <c r="DB40" s="88"/>
      <c r="DC40" s="88"/>
    </row>
    <row r="41" spans="1:107" ht="15.75">
      <c r="A41" s="84"/>
      <c r="B41" s="84"/>
      <c r="C41" s="84"/>
      <c r="D41" s="86"/>
      <c r="E41" s="84"/>
      <c r="F41" s="84"/>
      <c r="G41" s="84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  <c r="BR41" s="88"/>
      <c r="BS41" s="88"/>
      <c r="BT41" s="88"/>
      <c r="BU41" s="88"/>
      <c r="BV41" s="88"/>
      <c r="BW41" s="88"/>
      <c r="BX41" s="88"/>
      <c r="BY41" s="88"/>
      <c r="BZ41" s="88"/>
      <c r="CA41" s="88"/>
      <c r="CB41" s="88"/>
      <c r="CC41" s="88"/>
      <c r="CD41" s="88"/>
      <c r="CE41" s="88"/>
      <c r="CF41" s="88"/>
      <c r="CG41" s="88"/>
      <c r="CH41" s="88"/>
      <c r="CI41" s="88"/>
      <c r="CJ41" s="88"/>
      <c r="CK41" s="88"/>
      <c r="CL41" s="88"/>
      <c r="CM41" s="88"/>
      <c r="CN41" s="88"/>
      <c r="CO41" s="88"/>
      <c r="CP41" s="88"/>
      <c r="CQ41" s="88"/>
      <c r="CR41" s="88"/>
      <c r="CS41" s="88"/>
      <c r="CT41" s="88"/>
      <c r="CU41" s="88"/>
      <c r="CV41" s="88"/>
      <c r="CW41" s="88"/>
      <c r="CX41" s="88"/>
      <c r="CY41" s="88"/>
      <c r="CZ41" s="88"/>
      <c r="DA41" s="88"/>
      <c r="DB41" s="88"/>
      <c r="DC41" s="88"/>
    </row>
    <row r="42" spans="1:107" ht="15.75">
      <c r="A42" s="84"/>
      <c r="B42" s="84"/>
      <c r="C42" s="84"/>
      <c r="D42" s="86"/>
      <c r="E42" s="84"/>
      <c r="F42" s="84"/>
      <c r="G42" s="84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  <c r="BL42" s="88"/>
      <c r="BM42" s="88"/>
      <c r="BN42" s="88"/>
      <c r="BO42" s="88"/>
      <c r="BP42" s="88"/>
      <c r="BQ42" s="88"/>
      <c r="BR42" s="88"/>
      <c r="BS42" s="88"/>
      <c r="BT42" s="88"/>
      <c r="BU42" s="88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88"/>
      <c r="CN42" s="88"/>
      <c r="CO42" s="88"/>
      <c r="CP42" s="88"/>
      <c r="CQ42" s="88"/>
      <c r="CR42" s="88"/>
      <c r="CS42" s="88"/>
      <c r="CT42" s="88"/>
      <c r="CU42" s="88"/>
      <c r="CV42" s="88"/>
      <c r="CW42" s="88"/>
      <c r="CX42" s="88"/>
      <c r="CY42" s="88"/>
      <c r="CZ42" s="88"/>
      <c r="DA42" s="88"/>
      <c r="DB42" s="88"/>
      <c r="DC42" s="88"/>
    </row>
    <row r="43" spans="1:107" ht="15.75">
      <c r="A43" s="84"/>
      <c r="B43" s="84"/>
      <c r="C43" s="84"/>
      <c r="D43" s="86"/>
      <c r="E43" s="84"/>
      <c r="F43" s="84"/>
      <c r="G43" s="84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88"/>
      <c r="BW43" s="88"/>
      <c r="BX43" s="88"/>
      <c r="BY43" s="88"/>
      <c r="BZ43" s="88"/>
      <c r="CA43" s="88"/>
      <c r="CB43" s="88"/>
      <c r="CC43" s="88"/>
      <c r="CD43" s="88"/>
      <c r="CE43" s="88"/>
      <c r="CF43" s="88"/>
      <c r="CG43" s="88"/>
      <c r="CH43" s="88"/>
      <c r="CI43" s="88"/>
      <c r="CJ43" s="88"/>
      <c r="CK43" s="88"/>
      <c r="CL43" s="88"/>
      <c r="CM43" s="88"/>
      <c r="CN43" s="88"/>
      <c r="CO43" s="88"/>
      <c r="CP43" s="88"/>
      <c r="CQ43" s="88"/>
      <c r="CR43" s="88"/>
      <c r="CS43" s="88"/>
      <c r="CT43" s="88"/>
      <c r="CU43" s="88"/>
      <c r="CV43" s="88"/>
      <c r="CW43" s="88"/>
      <c r="CX43" s="88"/>
      <c r="CY43" s="88"/>
      <c r="CZ43" s="88"/>
      <c r="DA43" s="88"/>
      <c r="DB43" s="88"/>
      <c r="DC43" s="88"/>
    </row>
    <row r="44" spans="1:107" ht="15.75">
      <c r="A44" s="84"/>
      <c r="B44" s="84"/>
      <c r="C44" s="84"/>
      <c r="D44" s="86"/>
      <c r="E44" s="84"/>
      <c r="F44" s="84"/>
      <c r="G44" s="84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  <c r="BU44" s="88"/>
      <c r="BV44" s="88"/>
      <c r="BW44" s="88"/>
      <c r="BX44" s="88"/>
      <c r="BY44" s="88"/>
      <c r="BZ44" s="88"/>
      <c r="CA44" s="88"/>
      <c r="CB44" s="88"/>
      <c r="CC44" s="88"/>
      <c r="CD44" s="88"/>
      <c r="CE44" s="88"/>
      <c r="CF44" s="88"/>
      <c r="CG44" s="88"/>
      <c r="CH44" s="88"/>
      <c r="CI44" s="88"/>
      <c r="CJ44" s="88"/>
      <c r="CK44" s="88"/>
      <c r="CL44" s="88"/>
      <c r="CM44" s="88"/>
      <c r="CN44" s="88"/>
      <c r="CO44" s="88"/>
      <c r="CP44" s="88"/>
      <c r="CQ44" s="88"/>
      <c r="CR44" s="88"/>
      <c r="CS44" s="88"/>
      <c r="CT44" s="88"/>
      <c r="CU44" s="88"/>
      <c r="CV44" s="88"/>
      <c r="CW44" s="88"/>
      <c r="CX44" s="88"/>
      <c r="CY44" s="88"/>
      <c r="CZ44" s="88"/>
      <c r="DA44" s="88"/>
      <c r="DB44" s="88"/>
      <c r="DC44" s="88"/>
    </row>
    <row r="45" spans="1:107" ht="15.75">
      <c r="A45" s="84"/>
      <c r="B45" s="84"/>
      <c r="C45" s="84"/>
      <c r="D45" s="86"/>
      <c r="E45" s="84"/>
      <c r="F45" s="84"/>
      <c r="G45" s="84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88"/>
      <c r="BT45" s="88"/>
      <c r="BU45" s="88"/>
      <c r="BV45" s="88"/>
      <c r="BW45" s="88"/>
      <c r="BX45" s="88"/>
      <c r="BY45" s="88"/>
      <c r="BZ45" s="88"/>
      <c r="CA45" s="88"/>
      <c r="CB45" s="88"/>
      <c r="CC45" s="88"/>
      <c r="CD45" s="88"/>
      <c r="CE45" s="88"/>
      <c r="CF45" s="88"/>
      <c r="CG45" s="88"/>
      <c r="CH45" s="88"/>
      <c r="CI45" s="88"/>
      <c r="CJ45" s="88"/>
      <c r="CK45" s="88"/>
      <c r="CL45" s="88"/>
      <c r="CM45" s="88"/>
      <c r="CN45" s="88"/>
      <c r="CO45" s="88"/>
      <c r="CP45" s="88"/>
      <c r="CQ45" s="88"/>
      <c r="CR45" s="88"/>
      <c r="CS45" s="88"/>
      <c r="CT45" s="88"/>
      <c r="CU45" s="88"/>
      <c r="CV45" s="88"/>
      <c r="CW45" s="88"/>
      <c r="CX45" s="88"/>
      <c r="CY45" s="88"/>
      <c r="CZ45" s="88"/>
      <c r="DA45" s="88"/>
      <c r="DB45" s="88"/>
      <c r="DC45" s="88"/>
    </row>
    <row r="46" spans="1:107" ht="15.75">
      <c r="A46" s="84"/>
      <c r="B46" s="84"/>
      <c r="C46" s="84"/>
      <c r="D46" s="86"/>
      <c r="E46" s="84"/>
      <c r="F46" s="84"/>
      <c r="G46" s="84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88"/>
      <c r="BT46" s="88"/>
      <c r="BU46" s="88"/>
      <c r="BV46" s="88"/>
      <c r="BW46" s="88"/>
      <c r="BX46" s="88"/>
      <c r="BY46" s="88"/>
      <c r="BZ46" s="88"/>
      <c r="CA46" s="88"/>
      <c r="CB46" s="88"/>
      <c r="CC46" s="88"/>
      <c r="CD46" s="88"/>
      <c r="CE46" s="88"/>
      <c r="CF46" s="88"/>
      <c r="CG46" s="88"/>
      <c r="CH46" s="88"/>
      <c r="CI46" s="88"/>
      <c r="CJ46" s="88"/>
      <c r="CK46" s="88"/>
      <c r="CL46" s="88"/>
      <c r="CM46" s="88"/>
      <c r="CN46" s="88"/>
      <c r="CO46" s="88"/>
      <c r="CP46" s="88"/>
      <c r="CQ46" s="88"/>
      <c r="CR46" s="88"/>
      <c r="CS46" s="88"/>
      <c r="CT46" s="88"/>
      <c r="CU46" s="88"/>
      <c r="CV46" s="88"/>
      <c r="CW46" s="88"/>
      <c r="CX46" s="88"/>
      <c r="CY46" s="88"/>
      <c r="CZ46" s="88"/>
      <c r="DA46" s="88"/>
      <c r="DB46" s="88"/>
      <c r="DC46" s="88"/>
    </row>
    <row r="47" spans="1:107" ht="15.75">
      <c r="A47" s="84"/>
      <c r="B47" s="84"/>
      <c r="C47" s="84"/>
      <c r="D47" s="86"/>
      <c r="E47" s="84"/>
      <c r="F47" s="84"/>
      <c r="G47" s="84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  <c r="BR47" s="88"/>
      <c r="BS47" s="88"/>
      <c r="BT47" s="88"/>
      <c r="BU47" s="88"/>
      <c r="BV47" s="88"/>
      <c r="BW47" s="88"/>
      <c r="BX47" s="88"/>
      <c r="BY47" s="88"/>
      <c r="BZ47" s="88"/>
      <c r="CA47" s="88"/>
      <c r="CB47" s="88"/>
      <c r="CC47" s="88"/>
      <c r="CD47" s="88"/>
      <c r="CE47" s="88"/>
      <c r="CF47" s="88"/>
      <c r="CG47" s="88"/>
      <c r="CH47" s="88"/>
      <c r="CI47" s="88"/>
      <c r="CJ47" s="88"/>
      <c r="CK47" s="88"/>
      <c r="CL47" s="88"/>
      <c r="CM47" s="88"/>
      <c r="CN47" s="88"/>
      <c r="CO47" s="88"/>
      <c r="CP47" s="88"/>
      <c r="CQ47" s="88"/>
      <c r="CR47" s="88"/>
      <c r="CS47" s="88"/>
      <c r="CT47" s="88"/>
      <c r="CU47" s="88"/>
      <c r="CV47" s="88"/>
      <c r="CW47" s="88"/>
      <c r="CX47" s="88"/>
      <c r="CY47" s="88"/>
      <c r="CZ47" s="88"/>
      <c r="DA47" s="88"/>
      <c r="DB47" s="88"/>
      <c r="DC47" s="88"/>
    </row>
    <row r="48" spans="1:107" ht="15.75">
      <c r="A48" s="84"/>
      <c r="B48" s="84"/>
      <c r="C48" s="84"/>
      <c r="D48" s="86"/>
      <c r="E48" s="84"/>
      <c r="F48" s="84"/>
      <c r="G48" s="84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  <c r="BR48" s="88"/>
      <c r="BS48" s="88"/>
      <c r="BT48" s="88"/>
      <c r="BU48" s="88"/>
      <c r="BV48" s="88"/>
      <c r="BW48" s="88"/>
      <c r="BX48" s="88"/>
      <c r="BY48" s="88"/>
      <c r="BZ48" s="88"/>
      <c r="CA48" s="88"/>
      <c r="CB48" s="88"/>
      <c r="CC48" s="88"/>
      <c r="CD48" s="88"/>
      <c r="CE48" s="88"/>
      <c r="CF48" s="88"/>
      <c r="CG48" s="88"/>
      <c r="CH48" s="88"/>
      <c r="CI48" s="88"/>
      <c r="CJ48" s="88"/>
      <c r="CK48" s="88"/>
      <c r="CL48" s="88"/>
      <c r="CM48" s="88"/>
      <c r="CN48" s="88"/>
      <c r="CO48" s="88"/>
      <c r="CP48" s="88"/>
      <c r="CQ48" s="88"/>
      <c r="CR48" s="88"/>
      <c r="CS48" s="88"/>
      <c r="CT48" s="88"/>
      <c r="CU48" s="88"/>
      <c r="CV48" s="88"/>
      <c r="CW48" s="88"/>
      <c r="CX48" s="88"/>
      <c r="CY48" s="88"/>
      <c r="CZ48" s="88"/>
      <c r="DA48" s="88"/>
      <c r="DB48" s="88"/>
      <c r="DC48" s="88"/>
    </row>
    <row r="49" spans="1:107" ht="15.75">
      <c r="A49" s="84"/>
      <c r="B49" s="84"/>
      <c r="C49" s="84"/>
      <c r="D49" s="86"/>
      <c r="E49" s="84"/>
      <c r="F49" s="84"/>
      <c r="G49" s="84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  <c r="BL49" s="88"/>
      <c r="BM49" s="88"/>
      <c r="BN49" s="88"/>
      <c r="BO49" s="88"/>
      <c r="BP49" s="88"/>
      <c r="BQ49" s="88"/>
      <c r="BR49" s="88"/>
      <c r="BS49" s="88"/>
      <c r="BT49" s="88"/>
      <c r="BU49" s="88"/>
      <c r="BV49" s="88"/>
      <c r="BW49" s="88"/>
      <c r="BX49" s="88"/>
      <c r="BY49" s="88"/>
      <c r="BZ49" s="88"/>
      <c r="CA49" s="88"/>
      <c r="CB49" s="88"/>
      <c r="CC49" s="88"/>
      <c r="CD49" s="88"/>
      <c r="CE49" s="88"/>
      <c r="CF49" s="88"/>
      <c r="CG49" s="88"/>
      <c r="CH49" s="88"/>
      <c r="CI49" s="88"/>
      <c r="CJ49" s="88"/>
      <c r="CK49" s="88"/>
      <c r="CL49" s="88"/>
      <c r="CM49" s="88"/>
      <c r="CN49" s="88"/>
      <c r="CO49" s="88"/>
      <c r="CP49" s="88"/>
      <c r="CQ49" s="88"/>
      <c r="CR49" s="88"/>
      <c r="CS49" s="88"/>
      <c r="CT49" s="88"/>
      <c r="CU49" s="88"/>
      <c r="CV49" s="88"/>
      <c r="CW49" s="88"/>
      <c r="CX49" s="88"/>
      <c r="CY49" s="88"/>
      <c r="CZ49" s="88"/>
      <c r="DA49" s="88"/>
      <c r="DB49" s="88"/>
      <c r="DC49" s="88"/>
    </row>
    <row r="50" spans="1:107" ht="15.75">
      <c r="A50" s="84"/>
      <c r="B50" s="84"/>
      <c r="C50" s="84"/>
      <c r="D50" s="86"/>
      <c r="E50" s="84"/>
      <c r="F50" s="84"/>
      <c r="G50" s="84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88"/>
      <c r="BW50" s="88"/>
      <c r="BX50" s="88"/>
      <c r="BY50" s="88"/>
      <c r="BZ50" s="88"/>
      <c r="CA50" s="88"/>
      <c r="CB50" s="88"/>
      <c r="CC50" s="88"/>
      <c r="CD50" s="88"/>
      <c r="CE50" s="88"/>
      <c r="CF50" s="88"/>
      <c r="CG50" s="88"/>
      <c r="CH50" s="88"/>
      <c r="CI50" s="88"/>
      <c r="CJ50" s="88"/>
      <c r="CK50" s="88"/>
      <c r="CL50" s="88"/>
      <c r="CM50" s="88"/>
      <c r="CN50" s="88"/>
      <c r="CO50" s="88"/>
      <c r="CP50" s="88"/>
      <c r="CQ50" s="88"/>
      <c r="CR50" s="88"/>
      <c r="CS50" s="88"/>
      <c r="CT50" s="88"/>
      <c r="CU50" s="88"/>
      <c r="CV50" s="88"/>
      <c r="CW50" s="88"/>
      <c r="CX50" s="88"/>
      <c r="CY50" s="88"/>
      <c r="CZ50" s="88"/>
      <c r="DA50" s="88"/>
      <c r="DB50" s="88"/>
      <c r="DC50" s="88"/>
    </row>
    <row r="51" spans="1:107" ht="15.75">
      <c r="A51" s="84"/>
      <c r="B51" s="84"/>
      <c r="C51" s="84"/>
      <c r="D51" s="86"/>
      <c r="E51" s="84"/>
      <c r="F51" s="84"/>
      <c r="G51" s="84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88"/>
      <c r="BT51" s="88"/>
      <c r="BU51" s="88"/>
      <c r="BV51" s="88"/>
      <c r="BW51" s="88"/>
      <c r="BX51" s="88"/>
      <c r="BY51" s="88"/>
      <c r="BZ51" s="88"/>
      <c r="CA51" s="88"/>
      <c r="CB51" s="88"/>
      <c r="CC51" s="88"/>
      <c r="CD51" s="88"/>
      <c r="CE51" s="88"/>
      <c r="CF51" s="88"/>
      <c r="CG51" s="88"/>
      <c r="CH51" s="88"/>
      <c r="CI51" s="88"/>
      <c r="CJ51" s="88"/>
      <c r="CK51" s="88"/>
      <c r="CL51" s="88"/>
      <c r="CM51" s="88"/>
      <c r="CN51" s="88"/>
      <c r="CO51" s="88"/>
      <c r="CP51" s="88"/>
      <c r="CQ51" s="88"/>
      <c r="CR51" s="88"/>
      <c r="CS51" s="88"/>
      <c r="CT51" s="88"/>
      <c r="CU51" s="88"/>
      <c r="CV51" s="88"/>
      <c r="CW51" s="88"/>
      <c r="CX51" s="88"/>
      <c r="CY51" s="88"/>
      <c r="CZ51" s="88"/>
      <c r="DA51" s="88"/>
      <c r="DB51" s="88"/>
      <c r="DC51" s="88"/>
    </row>
    <row r="52" spans="1:107" ht="15.75">
      <c r="A52" s="84"/>
      <c r="B52" s="84"/>
      <c r="C52" s="84"/>
      <c r="D52" s="86"/>
      <c r="E52" s="84"/>
      <c r="F52" s="84"/>
      <c r="G52" s="84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/>
      <c r="BV52" s="88"/>
      <c r="BW52" s="88"/>
      <c r="BX52" s="88"/>
      <c r="BY52" s="88"/>
      <c r="BZ52" s="88"/>
      <c r="CA52" s="88"/>
      <c r="CB52" s="88"/>
      <c r="CC52" s="88"/>
      <c r="CD52" s="88"/>
      <c r="CE52" s="88"/>
      <c r="CF52" s="88"/>
      <c r="CG52" s="88"/>
      <c r="CH52" s="88"/>
      <c r="CI52" s="88"/>
      <c r="CJ52" s="88"/>
      <c r="CK52" s="88"/>
      <c r="CL52" s="88"/>
      <c r="CM52" s="88"/>
      <c r="CN52" s="88"/>
      <c r="CO52" s="88"/>
      <c r="CP52" s="88"/>
      <c r="CQ52" s="88"/>
      <c r="CR52" s="88"/>
      <c r="CS52" s="88"/>
      <c r="CT52" s="88"/>
      <c r="CU52" s="88"/>
      <c r="CV52" s="88"/>
      <c r="CW52" s="88"/>
      <c r="CX52" s="88"/>
      <c r="CY52" s="88"/>
      <c r="CZ52" s="88"/>
      <c r="DA52" s="88"/>
      <c r="DB52" s="88"/>
      <c r="DC52" s="88"/>
    </row>
    <row r="53" spans="1:107" ht="15.75">
      <c r="A53" s="84"/>
      <c r="B53" s="84"/>
      <c r="C53" s="84"/>
      <c r="D53" s="86"/>
      <c r="E53" s="84"/>
      <c r="F53" s="84"/>
      <c r="G53" s="84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88"/>
      <c r="BT53" s="88"/>
      <c r="BU53" s="88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88"/>
      <c r="CN53" s="88"/>
      <c r="CO53" s="88"/>
      <c r="CP53" s="88"/>
      <c r="CQ53" s="88"/>
      <c r="CR53" s="88"/>
      <c r="CS53" s="88"/>
      <c r="CT53" s="88"/>
      <c r="CU53" s="88"/>
      <c r="CV53" s="88"/>
      <c r="CW53" s="88"/>
      <c r="CX53" s="88"/>
      <c r="CY53" s="88"/>
      <c r="CZ53" s="88"/>
      <c r="DA53" s="88"/>
      <c r="DB53" s="88"/>
      <c r="DC53" s="88"/>
    </row>
    <row r="54" spans="1:107" ht="15.75">
      <c r="A54" s="84"/>
      <c r="B54" s="84"/>
      <c r="C54" s="84"/>
      <c r="D54" s="86"/>
      <c r="E54" s="84"/>
      <c r="F54" s="84"/>
      <c r="G54" s="84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  <c r="BL54" s="88"/>
      <c r="BM54" s="88"/>
      <c r="BN54" s="88"/>
      <c r="BO54" s="88"/>
      <c r="BP54" s="88"/>
      <c r="BQ54" s="88"/>
      <c r="BR54" s="88"/>
      <c r="BS54" s="88"/>
      <c r="BT54" s="88"/>
      <c r="BU54" s="88"/>
      <c r="BV54" s="88"/>
      <c r="BW54" s="88"/>
      <c r="BX54" s="88"/>
      <c r="BY54" s="88"/>
      <c r="BZ54" s="88"/>
      <c r="CA54" s="88"/>
      <c r="CB54" s="88"/>
      <c r="CC54" s="88"/>
      <c r="CD54" s="88"/>
      <c r="CE54" s="88"/>
      <c r="CF54" s="88"/>
      <c r="CG54" s="88"/>
      <c r="CH54" s="88"/>
      <c r="CI54" s="88"/>
      <c r="CJ54" s="88"/>
      <c r="CK54" s="88"/>
      <c r="CL54" s="88"/>
      <c r="CM54" s="88"/>
      <c r="CN54" s="88"/>
      <c r="CO54" s="88"/>
      <c r="CP54" s="88"/>
      <c r="CQ54" s="88"/>
      <c r="CR54" s="88"/>
      <c r="CS54" s="88"/>
      <c r="CT54" s="88"/>
      <c r="CU54" s="88"/>
      <c r="CV54" s="88"/>
      <c r="CW54" s="88"/>
      <c r="CX54" s="88"/>
      <c r="CY54" s="88"/>
      <c r="CZ54" s="88"/>
      <c r="DA54" s="88"/>
      <c r="DB54" s="88"/>
      <c r="DC54" s="88"/>
    </row>
    <row r="55" spans="1:107" ht="15.75">
      <c r="A55" s="84"/>
      <c r="B55" s="84"/>
      <c r="C55" s="84"/>
      <c r="D55" s="86"/>
      <c r="E55" s="84"/>
      <c r="F55" s="84"/>
      <c r="G55" s="84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88"/>
      <c r="BU55" s="88"/>
      <c r="BV55" s="88"/>
      <c r="BW55" s="88"/>
      <c r="BX55" s="88"/>
      <c r="BY55" s="88"/>
      <c r="BZ55" s="88"/>
      <c r="CA55" s="88"/>
      <c r="CB55" s="88"/>
      <c r="CC55" s="88"/>
      <c r="CD55" s="88"/>
      <c r="CE55" s="88"/>
      <c r="CF55" s="88"/>
      <c r="CG55" s="88"/>
      <c r="CH55" s="88"/>
      <c r="CI55" s="88"/>
      <c r="CJ55" s="88"/>
      <c r="CK55" s="88"/>
      <c r="CL55" s="88"/>
      <c r="CM55" s="88"/>
      <c r="CN55" s="88"/>
      <c r="CO55" s="88"/>
      <c r="CP55" s="88"/>
      <c r="CQ55" s="88"/>
      <c r="CR55" s="88"/>
      <c r="CS55" s="88"/>
      <c r="CT55" s="88"/>
      <c r="CU55" s="88"/>
      <c r="CV55" s="88"/>
      <c r="CW55" s="88"/>
      <c r="CX55" s="88"/>
      <c r="CY55" s="88"/>
      <c r="CZ55" s="88"/>
      <c r="DA55" s="88"/>
      <c r="DB55" s="88"/>
      <c r="DC55" s="88"/>
    </row>
    <row r="56" spans="1:107" ht="15.75">
      <c r="A56" s="84"/>
      <c r="B56" s="84"/>
      <c r="C56" s="84"/>
      <c r="D56" s="86"/>
      <c r="E56" s="84"/>
      <c r="F56" s="84"/>
      <c r="G56" s="84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  <c r="BO56" s="88"/>
      <c r="BP56" s="88"/>
      <c r="BQ56" s="88"/>
      <c r="BR56" s="88"/>
      <c r="BS56" s="88"/>
      <c r="BT56" s="88"/>
      <c r="BU56" s="88"/>
      <c r="BV56" s="88"/>
      <c r="BW56" s="88"/>
      <c r="BX56" s="88"/>
      <c r="BY56" s="88"/>
      <c r="BZ56" s="88"/>
      <c r="CA56" s="88"/>
      <c r="CB56" s="88"/>
      <c r="CC56" s="88"/>
      <c r="CD56" s="88"/>
      <c r="CE56" s="88"/>
      <c r="CF56" s="88"/>
      <c r="CG56" s="88"/>
      <c r="CH56" s="88"/>
      <c r="CI56" s="88"/>
      <c r="CJ56" s="88"/>
      <c r="CK56" s="88"/>
      <c r="CL56" s="88"/>
      <c r="CM56" s="88"/>
      <c r="CN56" s="88"/>
      <c r="CO56" s="88"/>
      <c r="CP56" s="88"/>
      <c r="CQ56" s="88"/>
      <c r="CR56" s="88"/>
      <c r="CS56" s="88"/>
      <c r="CT56" s="88"/>
      <c r="CU56" s="88"/>
      <c r="CV56" s="88"/>
      <c r="CW56" s="88"/>
      <c r="CX56" s="88"/>
      <c r="CY56" s="88"/>
      <c r="CZ56" s="88"/>
      <c r="DA56" s="88"/>
      <c r="DB56" s="88"/>
      <c r="DC56" s="88"/>
    </row>
    <row r="57" spans="1:107" ht="15.75">
      <c r="A57" s="84"/>
      <c r="B57" s="84"/>
      <c r="C57" s="84"/>
      <c r="D57" s="86"/>
      <c r="E57" s="84"/>
      <c r="F57" s="84"/>
      <c r="G57" s="84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  <c r="BL57" s="88"/>
      <c r="BM57" s="88"/>
      <c r="BN57" s="88"/>
      <c r="BO57" s="88"/>
      <c r="BP57" s="88"/>
      <c r="BQ57" s="88"/>
      <c r="BR57" s="88"/>
      <c r="BS57" s="88"/>
      <c r="BT57" s="88"/>
      <c r="BU57" s="88"/>
      <c r="BV57" s="88"/>
      <c r="BW57" s="88"/>
      <c r="BX57" s="88"/>
      <c r="BY57" s="88"/>
      <c r="BZ57" s="88"/>
      <c r="CA57" s="88"/>
      <c r="CB57" s="88"/>
      <c r="CC57" s="88"/>
      <c r="CD57" s="88"/>
      <c r="CE57" s="88"/>
      <c r="CF57" s="88"/>
      <c r="CG57" s="88"/>
      <c r="CH57" s="88"/>
      <c r="CI57" s="88"/>
      <c r="CJ57" s="88"/>
      <c r="CK57" s="88"/>
      <c r="CL57" s="88"/>
      <c r="CM57" s="88"/>
      <c r="CN57" s="88"/>
      <c r="CO57" s="88"/>
      <c r="CP57" s="88"/>
      <c r="CQ57" s="88"/>
      <c r="CR57" s="88"/>
      <c r="CS57" s="88"/>
      <c r="CT57" s="88"/>
      <c r="CU57" s="88"/>
      <c r="CV57" s="88"/>
      <c r="CW57" s="88"/>
      <c r="CX57" s="88"/>
      <c r="CY57" s="88"/>
      <c r="CZ57" s="88"/>
      <c r="DA57" s="88"/>
      <c r="DB57" s="88"/>
      <c r="DC57" s="88"/>
    </row>
    <row r="58" spans="1:107" ht="15.75">
      <c r="A58" s="84"/>
      <c r="B58" s="84"/>
      <c r="C58" s="84"/>
      <c r="D58" s="86"/>
      <c r="E58" s="84"/>
      <c r="F58" s="84"/>
      <c r="G58" s="84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8"/>
      <c r="BS58" s="88"/>
      <c r="BT58" s="88"/>
      <c r="BU58" s="88"/>
      <c r="BV58" s="88"/>
      <c r="BW58" s="88"/>
      <c r="BX58" s="88"/>
      <c r="BY58" s="88"/>
      <c r="BZ58" s="88"/>
      <c r="CA58" s="88"/>
      <c r="CB58" s="88"/>
      <c r="CC58" s="88"/>
      <c r="CD58" s="88"/>
      <c r="CE58" s="88"/>
      <c r="CF58" s="88"/>
      <c r="CG58" s="88"/>
      <c r="CH58" s="88"/>
      <c r="CI58" s="88"/>
      <c r="CJ58" s="88"/>
      <c r="CK58" s="88"/>
      <c r="CL58" s="88"/>
      <c r="CM58" s="88"/>
      <c r="CN58" s="88"/>
      <c r="CO58" s="88"/>
      <c r="CP58" s="88"/>
      <c r="CQ58" s="88"/>
      <c r="CR58" s="88"/>
      <c r="CS58" s="88"/>
      <c r="CT58" s="88"/>
      <c r="CU58" s="88"/>
      <c r="CV58" s="88"/>
      <c r="CW58" s="88"/>
      <c r="CX58" s="88"/>
      <c r="CY58" s="88"/>
      <c r="CZ58" s="88"/>
      <c r="DA58" s="88"/>
      <c r="DB58" s="88"/>
      <c r="DC58" s="88"/>
    </row>
    <row r="59" spans="1:107" ht="15.75">
      <c r="A59" s="84"/>
      <c r="B59" s="84"/>
      <c r="C59" s="84"/>
      <c r="D59" s="86"/>
      <c r="E59" s="84"/>
      <c r="F59" s="84"/>
      <c r="G59" s="84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  <c r="BR59" s="88"/>
      <c r="BS59" s="88"/>
      <c r="BT59" s="88"/>
      <c r="BU59" s="88"/>
      <c r="BV59" s="88"/>
      <c r="BW59" s="88"/>
      <c r="BX59" s="88"/>
      <c r="BY59" s="88"/>
      <c r="BZ59" s="88"/>
      <c r="CA59" s="88"/>
      <c r="CB59" s="88"/>
      <c r="CC59" s="88"/>
      <c r="CD59" s="88"/>
      <c r="CE59" s="88"/>
      <c r="CF59" s="88"/>
      <c r="CG59" s="88"/>
      <c r="CH59" s="88"/>
      <c r="CI59" s="88"/>
      <c r="CJ59" s="88"/>
      <c r="CK59" s="88"/>
      <c r="CL59" s="88"/>
      <c r="CM59" s="88"/>
      <c r="CN59" s="88"/>
      <c r="CO59" s="88"/>
      <c r="CP59" s="88"/>
      <c r="CQ59" s="88"/>
      <c r="CR59" s="88"/>
      <c r="CS59" s="88"/>
      <c r="CT59" s="88"/>
      <c r="CU59" s="88"/>
      <c r="CV59" s="88"/>
      <c r="CW59" s="88"/>
      <c r="CX59" s="88"/>
      <c r="CY59" s="88"/>
      <c r="CZ59" s="88"/>
      <c r="DA59" s="88"/>
      <c r="DB59" s="88"/>
      <c r="DC59" s="88"/>
    </row>
    <row r="60" spans="1:107" ht="15.75">
      <c r="A60" s="84"/>
      <c r="B60" s="84"/>
      <c r="C60" s="84"/>
      <c r="D60" s="86"/>
      <c r="E60" s="84"/>
      <c r="F60" s="84"/>
      <c r="G60" s="84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  <c r="BU60" s="88"/>
      <c r="BV60" s="88"/>
      <c r="BW60" s="88"/>
      <c r="BX60" s="88"/>
      <c r="BY60" s="88"/>
      <c r="BZ60" s="88"/>
      <c r="CA60" s="88"/>
      <c r="CB60" s="88"/>
      <c r="CC60" s="88"/>
      <c r="CD60" s="88"/>
      <c r="CE60" s="88"/>
      <c r="CF60" s="88"/>
      <c r="CG60" s="88"/>
      <c r="CH60" s="88"/>
      <c r="CI60" s="88"/>
      <c r="CJ60" s="88"/>
      <c r="CK60" s="88"/>
      <c r="CL60" s="88"/>
      <c r="CM60" s="88"/>
      <c r="CN60" s="88"/>
      <c r="CO60" s="88"/>
      <c r="CP60" s="88"/>
      <c r="CQ60" s="88"/>
      <c r="CR60" s="88"/>
      <c r="CS60" s="88"/>
      <c r="CT60" s="88"/>
      <c r="CU60" s="88"/>
      <c r="CV60" s="88"/>
      <c r="CW60" s="88"/>
      <c r="CX60" s="88"/>
      <c r="CY60" s="88"/>
      <c r="CZ60" s="88"/>
      <c r="DA60" s="88"/>
      <c r="DB60" s="88"/>
      <c r="DC60" s="88"/>
    </row>
    <row r="61" spans="1:107" ht="15.75">
      <c r="A61" s="84"/>
      <c r="B61" s="84"/>
      <c r="C61" s="84"/>
      <c r="D61" s="86"/>
      <c r="E61" s="84"/>
      <c r="F61" s="84"/>
      <c r="G61" s="84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8"/>
      <c r="BS61" s="88"/>
      <c r="BT61" s="88"/>
      <c r="BU61" s="88"/>
      <c r="BV61" s="88"/>
      <c r="BW61" s="88"/>
      <c r="BX61" s="88"/>
      <c r="BY61" s="88"/>
      <c r="BZ61" s="88"/>
      <c r="CA61" s="88"/>
      <c r="CB61" s="88"/>
      <c r="CC61" s="88"/>
      <c r="CD61" s="88"/>
      <c r="CE61" s="88"/>
      <c r="CF61" s="88"/>
      <c r="CG61" s="88"/>
      <c r="CH61" s="88"/>
      <c r="CI61" s="88"/>
      <c r="CJ61" s="88"/>
      <c r="CK61" s="88"/>
      <c r="CL61" s="88"/>
      <c r="CM61" s="88"/>
      <c r="CN61" s="88"/>
      <c r="CO61" s="88"/>
      <c r="CP61" s="88"/>
      <c r="CQ61" s="88"/>
      <c r="CR61" s="88"/>
      <c r="CS61" s="88"/>
      <c r="CT61" s="88"/>
      <c r="CU61" s="88"/>
      <c r="CV61" s="88"/>
      <c r="CW61" s="88"/>
      <c r="CX61" s="88"/>
      <c r="CY61" s="88"/>
      <c r="CZ61" s="88"/>
      <c r="DA61" s="88"/>
      <c r="DB61" s="88"/>
      <c r="DC61" s="88"/>
    </row>
    <row r="62" spans="1:107" ht="15.75">
      <c r="A62" s="84"/>
      <c r="B62" s="84"/>
      <c r="C62" s="84"/>
      <c r="D62" s="86"/>
      <c r="E62" s="84"/>
      <c r="F62" s="84"/>
      <c r="G62" s="84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  <c r="BR62" s="88"/>
      <c r="BS62" s="88"/>
      <c r="BT62" s="88"/>
      <c r="BU62" s="88"/>
      <c r="BV62" s="88"/>
      <c r="BW62" s="88"/>
      <c r="BX62" s="88"/>
      <c r="BY62" s="88"/>
      <c r="BZ62" s="88"/>
      <c r="CA62" s="88"/>
      <c r="CB62" s="88"/>
      <c r="CC62" s="88"/>
      <c r="CD62" s="88"/>
      <c r="CE62" s="88"/>
      <c r="CF62" s="88"/>
      <c r="CG62" s="88"/>
      <c r="CH62" s="88"/>
      <c r="CI62" s="88"/>
      <c r="CJ62" s="88"/>
      <c r="CK62" s="88"/>
      <c r="CL62" s="88"/>
      <c r="CM62" s="88"/>
      <c r="CN62" s="88"/>
      <c r="CO62" s="88"/>
      <c r="CP62" s="88"/>
      <c r="CQ62" s="88"/>
      <c r="CR62" s="88"/>
      <c r="CS62" s="88"/>
      <c r="CT62" s="88"/>
      <c r="CU62" s="88"/>
      <c r="CV62" s="88"/>
      <c r="CW62" s="88"/>
      <c r="CX62" s="88"/>
      <c r="CY62" s="88"/>
      <c r="CZ62" s="88"/>
      <c r="DA62" s="88"/>
      <c r="DB62" s="88"/>
      <c r="DC62" s="88"/>
    </row>
    <row r="63" spans="1:107" ht="15.75">
      <c r="A63" s="84"/>
      <c r="B63" s="84"/>
      <c r="C63" s="84"/>
      <c r="D63" s="86"/>
      <c r="E63" s="84"/>
      <c r="F63" s="84"/>
      <c r="G63" s="84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  <c r="BR63" s="88"/>
      <c r="BS63" s="88"/>
      <c r="BT63" s="88"/>
      <c r="BU63" s="88"/>
      <c r="BV63" s="88"/>
      <c r="BW63" s="88"/>
      <c r="BX63" s="88"/>
      <c r="BY63" s="88"/>
      <c r="BZ63" s="88"/>
      <c r="CA63" s="88"/>
      <c r="CB63" s="88"/>
      <c r="CC63" s="88"/>
      <c r="CD63" s="88"/>
      <c r="CE63" s="88"/>
      <c r="CF63" s="88"/>
      <c r="CG63" s="88"/>
      <c r="CH63" s="88"/>
      <c r="CI63" s="88"/>
      <c r="CJ63" s="88"/>
      <c r="CK63" s="88"/>
      <c r="CL63" s="88"/>
      <c r="CM63" s="88"/>
      <c r="CN63" s="88"/>
      <c r="CO63" s="88"/>
      <c r="CP63" s="88"/>
      <c r="CQ63" s="88"/>
      <c r="CR63" s="88"/>
      <c r="CS63" s="88"/>
      <c r="CT63" s="88"/>
      <c r="CU63" s="88"/>
      <c r="CV63" s="88"/>
      <c r="CW63" s="88"/>
      <c r="CX63" s="88"/>
      <c r="CY63" s="88"/>
      <c r="CZ63" s="88"/>
      <c r="DA63" s="88"/>
      <c r="DB63" s="88"/>
      <c r="DC63" s="88"/>
    </row>
    <row r="64" spans="1:107" ht="15.75">
      <c r="A64" s="84"/>
      <c r="B64" s="84"/>
      <c r="C64" s="84"/>
      <c r="D64" s="86"/>
      <c r="E64" s="84"/>
      <c r="F64" s="84"/>
      <c r="G64" s="84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  <c r="BL64" s="88"/>
      <c r="BM64" s="88"/>
      <c r="BN64" s="88"/>
      <c r="BO64" s="88"/>
      <c r="BP64" s="88"/>
      <c r="BQ64" s="88"/>
      <c r="BR64" s="88"/>
      <c r="BS64" s="88"/>
      <c r="BT64" s="88"/>
      <c r="BU64" s="88"/>
      <c r="BV64" s="88"/>
      <c r="BW64" s="88"/>
      <c r="BX64" s="88"/>
      <c r="BY64" s="88"/>
      <c r="BZ64" s="88"/>
      <c r="CA64" s="88"/>
      <c r="CB64" s="88"/>
      <c r="CC64" s="88"/>
      <c r="CD64" s="88"/>
      <c r="CE64" s="88"/>
      <c r="CF64" s="88"/>
      <c r="CG64" s="88"/>
      <c r="CH64" s="88"/>
      <c r="CI64" s="88"/>
      <c r="CJ64" s="88"/>
      <c r="CK64" s="88"/>
      <c r="CL64" s="88"/>
      <c r="CM64" s="88"/>
      <c r="CN64" s="88"/>
      <c r="CO64" s="88"/>
      <c r="CP64" s="88"/>
      <c r="CQ64" s="88"/>
      <c r="CR64" s="88"/>
      <c r="CS64" s="88"/>
      <c r="CT64" s="88"/>
      <c r="CU64" s="88"/>
      <c r="CV64" s="88"/>
      <c r="CW64" s="88"/>
      <c r="CX64" s="88"/>
      <c r="CY64" s="88"/>
      <c r="CZ64" s="88"/>
      <c r="DA64" s="88"/>
      <c r="DB64" s="88"/>
      <c r="DC64" s="88"/>
    </row>
    <row r="65" spans="1:107" ht="15.75">
      <c r="A65" s="84"/>
      <c r="B65" s="84"/>
      <c r="C65" s="84"/>
      <c r="D65" s="86"/>
      <c r="E65" s="84"/>
      <c r="F65" s="84"/>
      <c r="G65" s="84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  <c r="BL65" s="88"/>
      <c r="BM65" s="88"/>
      <c r="BN65" s="88"/>
      <c r="BO65" s="88"/>
      <c r="BP65" s="88"/>
      <c r="BQ65" s="88"/>
      <c r="BR65" s="88"/>
      <c r="BS65" s="88"/>
      <c r="BT65" s="88"/>
      <c r="BU65" s="88"/>
      <c r="BV65" s="88"/>
      <c r="BW65" s="88"/>
      <c r="BX65" s="88"/>
      <c r="BY65" s="88"/>
      <c r="BZ65" s="88"/>
      <c r="CA65" s="88"/>
      <c r="CB65" s="88"/>
      <c r="CC65" s="88"/>
      <c r="CD65" s="88"/>
      <c r="CE65" s="88"/>
      <c r="CF65" s="88"/>
      <c r="CG65" s="88"/>
      <c r="CH65" s="88"/>
      <c r="CI65" s="88"/>
      <c r="CJ65" s="88"/>
      <c r="CK65" s="88"/>
      <c r="CL65" s="88"/>
      <c r="CM65" s="88"/>
      <c r="CN65" s="88"/>
      <c r="CO65" s="88"/>
      <c r="CP65" s="88"/>
      <c r="CQ65" s="88"/>
      <c r="CR65" s="88"/>
      <c r="CS65" s="88"/>
      <c r="CT65" s="88"/>
      <c r="CU65" s="88"/>
      <c r="CV65" s="88"/>
      <c r="CW65" s="88"/>
      <c r="CX65" s="88"/>
      <c r="CY65" s="88"/>
      <c r="CZ65" s="88"/>
      <c r="DA65" s="88"/>
      <c r="DB65" s="88"/>
      <c r="DC65" s="88"/>
    </row>
    <row r="66" spans="1:107" ht="15.75">
      <c r="A66" s="84"/>
      <c r="B66" s="84"/>
      <c r="C66" s="84"/>
      <c r="D66" s="86"/>
      <c r="E66" s="84"/>
      <c r="F66" s="84"/>
      <c r="G66" s="84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  <c r="BL66" s="88"/>
      <c r="BM66" s="88"/>
      <c r="BN66" s="88"/>
      <c r="BO66" s="88"/>
      <c r="BP66" s="88"/>
      <c r="BQ66" s="88"/>
      <c r="BR66" s="88"/>
      <c r="BS66" s="88"/>
      <c r="BT66" s="88"/>
      <c r="BU66" s="88"/>
      <c r="BV66" s="88"/>
      <c r="BW66" s="88"/>
      <c r="BX66" s="88"/>
      <c r="BY66" s="88"/>
      <c r="BZ66" s="88"/>
      <c r="CA66" s="88"/>
      <c r="CB66" s="88"/>
      <c r="CC66" s="88"/>
      <c r="CD66" s="88"/>
      <c r="CE66" s="88"/>
      <c r="CF66" s="88"/>
      <c r="CG66" s="88"/>
      <c r="CH66" s="88"/>
      <c r="CI66" s="88"/>
      <c r="CJ66" s="88"/>
      <c r="CK66" s="88"/>
      <c r="CL66" s="88"/>
      <c r="CM66" s="88"/>
      <c r="CN66" s="88"/>
      <c r="CO66" s="88"/>
      <c r="CP66" s="88"/>
      <c r="CQ66" s="88"/>
      <c r="CR66" s="88"/>
      <c r="CS66" s="88"/>
      <c r="CT66" s="88"/>
      <c r="CU66" s="88"/>
      <c r="CV66" s="88"/>
      <c r="CW66" s="88"/>
      <c r="CX66" s="88"/>
      <c r="CY66" s="88"/>
      <c r="CZ66" s="88"/>
      <c r="DA66" s="88"/>
      <c r="DB66" s="88"/>
      <c r="DC66" s="88"/>
    </row>
    <row r="67" spans="1:107" ht="15.75">
      <c r="A67" s="84"/>
      <c r="B67" s="84"/>
      <c r="C67" s="84"/>
      <c r="D67" s="86"/>
      <c r="E67" s="84"/>
      <c r="F67" s="84"/>
      <c r="G67" s="84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  <c r="BL67" s="88"/>
      <c r="BM67" s="88"/>
      <c r="BN67" s="88"/>
      <c r="BO67" s="88"/>
      <c r="BP67" s="88"/>
      <c r="BQ67" s="88"/>
      <c r="BR67" s="88"/>
      <c r="BS67" s="88"/>
      <c r="BT67" s="88"/>
      <c r="BU67" s="88"/>
      <c r="BV67" s="88"/>
      <c r="BW67" s="88"/>
      <c r="BX67" s="88"/>
      <c r="BY67" s="88"/>
      <c r="BZ67" s="88"/>
      <c r="CA67" s="88"/>
      <c r="CB67" s="88"/>
      <c r="CC67" s="88"/>
      <c r="CD67" s="88"/>
      <c r="CE67" s="88"/>
      <c r="CF67" s="88"/>
      <c r="CG67" s="88"/>
      <c r="CH67" s="88"/>
      <c r="CI67" s="88"/>
      <c r="CJ67" s="88"/>
      <c r="CK67" s="88"/>
      <c r="CL67" s="88"/>
      <c r="CM67" s="88"/>
      <c r="CN67" s="88"/>
      <c r="CO67" s="88"/>
      <c r="CP67" s="88"/>
      <c r="CQ67" s="88"/>
      <c r="CR67" s="88"/>
      <c r="CS67" s="88"/>
      <c r="CT67" s="88"/>
      <c r="CU67" s="88"/>
      <c r="CV67" s="88"/>
      <c r="CW67" s="88"/>
      <c r="CX67" s="88"/>
      <c r="CY67" s="88"/>
      <c r="CZ67" s="88"/>
      <c r="DA67" s="88"/>
      <c r="DB67" s="88"/>
      <c r="DC67" s="88"/>
    </row>
    <row r="68" spans="1:107" ht="15.75">
      <c r="A68" s="84"/>
      <c r="B68" s="84"/>
      <c r="C68" s="84"/>
      <c r="D68" s="86"/>
      <c r="E68" s="84"/>
      <c r="F68" s="84"/>
      <c r="G68" s="84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  <c r="BL68" s="88"/>
      <c r="BM68" s="88"/>
      <c r="BN68" s="88"/>
      <c r="BO68" s="88"/>
      <c r="BP68" s="88"/>
      <c r="BQ68" s="88"/>
      <c r="BR68" s="88"/>
      <c r="BS68" s="88"/>
      <c r="BT68" s="88"/>
      <c r="BU68" s="88"/>
      <c r="BV68" s="88"/>
      <c r="BW68" s="88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8"/>
      <c r="CW68" s="88"/>
      <c r="CX68" s="88"/>
      <c r="CY68" s="88"/>
      <c r="CZ68" s="88"/>
      <c r="DA68" s="88"/>
      <c r="DB68" s="88"/>
      <c r="DC68" s="88"/>
    </row>
    <row r="69" spans="1:107" ht="15.75">
      <c r="A69" s="84"/>
      <c r="B69" s="84"/>
      <c r="C69" s="84"/>
      <c r="D69" s="86"/>
      <c r="E69" s="84"/>
      <c r="F69" s="84"/>
      <c r="G69" s="84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  <c r="BL69" s="88"/>
      <c r="BM69" s="88"/>
      <c r="BN69" s="88"/>
      <c r="BO69" s="88"/>
      <c r="BP69" s="88"/>
      <c r="BQ69" s="88"/>
      <c r="BR69" s="88"/>
      <c r="BS69" s="88"/>
      <c r="BT69" s="88"/>
      <c r="BU69" s="88"/>
      <c r="BV69" s="88"/>
      <c r="BW69" s="88"/>
      <c r="BX69" s="88"/>
      <c r="BY69" s="88"/>
      <c r="BZ69" s="88"/>
      <c r="CA69" s="88"/>
      <c r="CB69" s="88"/>
      <c r="CC69" s="88"/>
      <c r="CD69" s="88"/>
      <c r="CE69" s="88"/>
      <c r="CF69" s="88"/>
      <c r="CG69" s="88"/>
      <c r="CH69" s="88"/>
      <c r="CI69" s="88"/>
      <c r="CJ69" s="88"/>
      <c r="CK69" s="88"/>
      <c r="CL69" s="88"/>
      <c r="CM69" s="88"/>
      <c r="CN69" s="88"/>
      <c r="CO69" s="88"/>
      <c r="CP69" s="88"/>
      <c r="CQ69" s="88"/>
      <c r="CR69" s="88"/>
      <c r="CS69" s="88"/>
      <c r="CT69" s="88"/>
      <c r="CU69" s="88"/>
      <c r="CV69" s="88"/>
      <c r="CW69" s="88"/>
      <c r="CX69" s="88"/>
      <c r="CY69" s="88"/>
      <c r="CZ69" s="88"/>
      <c r="DA69" s="88"/>
      <c r="DB69" s="88"/>
      <c r="DC69" s="88"/>
    </row>
    <row r="70" spans="1:107" ht="15.75">
      <c r="A70" s="84"/>
      <c r="B70" s="84"/>
      <c r="C70" s="84"/>
      <c r="D70" s="86"/>
      <c r="E70" s="84"/>
      <c r="F70" s="84"/>
      <c r="G70" s="84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  <c r="BL70" s="88"/>
      <c r="BM70" s="88"/>
      <c r="BN70" s="88"/>
      <c r="BO70" s="88"/>
      <c r="BP70" s="88"/>
      <c r="BQ70" s="88"/>
      <c r="BR70" s="88"/>
      <c r="BS70" s="88"/>
      <c r="BT70" s="88"/>
      <c r="BU70" s="88"/>
      <c r="BV70" s="88"/>
      <c r="BW70" s="88"/>
      <c r="BX70" s="88"/>
      <c r="BY70" s="88"/>
      <c r="BZ70" s="88"/>
      <c r="CA70" s="88"/>
      <c r="CB70" s="88"/>
      <c r="CC70" s="88"/>
      <c r="CD70" s="88"/>
      <c r="CE70" s="88"/>
      <c r="CF70" s="88"/>
      <c r="CG70" s="88"/>
      <c r="CH70" s="88"/>
      <c r="CI70" s="88"/>
      <c r="CJ70" s="88"/>
      <c r="CK70" s="88"/>
      <c r="CL70" s="88"/>
      <c r="CM70" s="88"/>
      <c r="CN70" s="88"/>
      <c r="CO70" s="88"/>
      <c r="CP70" s="88"/>
      <c r="CQ70" s="88"/>
      <c r="CR70" s="88"/>
      <c r="CS70" s="88"/>
      <c r="CT70" s="88"/>
      <c r="CU70" s="88"/>
      <c r="CV70" s="88"/>
      <c r="CW70" s="88"/>
      <c r="CX70" s="88"/>
      <c r="CY70" s="88"/>
      <c r="CZ70" s="88"/>
      <c r="DA70" s="88"/>
      <c r="DB70" s="88"/>
      <c r="DC70" s="88"/>
    </row>
    <row r="71" spans="1:107" ht="15.75">
      <c r="A71" s="84"/>
      <c r="B71" s="84"/>
      <c r="C71" s="84"/>
      <c r="D71" s="86"/>
      <c r="E71" s="84"/>
      <c r="F71" s="84"/>
      <c r="G71" s="84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  <c r="BL71" s="88"/>
      <c r="BM71" s="88"/>
      <c r="BN71" s="88"/>
      <c r="BO71" s="88"/>
      <c r="BP71" s="88"/>
      <c r="BQ71" s="88"/>
      <c r="BR71" s="88"/>
      <c r="BS71" s="88"/>
      <c r="BT71" s="88"/>
      <c r="BU71" s="88"/>
      <c r="BV71" s="88"/>
      <c r="BW71" s="88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8"/>
      <c r="CW71" s="88"/>
      <c r="CX71" s="88"/>
      <c r="CY71" s="88"/>
      <c r="CZ71" s="88"/>
      <c r="DA71" s="88"/>
      <c r="DB71" s="88"/>
      <c r="DC71" s="88"/>
    </row>
    <row r="72" spans="1:107" ht="15.75">
      <c r="A72" s="84"/>
      <c r="B72" s="84"/>
      <c r="C72" s="84"/>
      <c r="D72" s="86"/>
      <c r="E72" s="84"/>
      <c r="F72" s="84"/>
      <c r="G72" s="84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  <c r="BL72" s="88"/>
      <c r="BM72" s="88"/>
      <c r="BN72" s="88"/>
      <c r="BO72" s="88"/>
      <c r="BP72" s="88"/>
      <c r="BQ72" s="88"/>
      <c r="BR72" s="88"/>
      <c r="BS72" s="88"/>
      <c r="BT72" s="88"/>
      <c r="BU72" s="88"/>
      <c r="BV72" s="88"/>
      <c r="BW72" s="88"/>
      <c r="BX72" s="88"/>
      <c r="BY72" s="88"/>
      <c r="BZ72" s="88"/>
      <c r="CA72" s="88"/>
      <c r="CB72" s="88"/>
      <c r="CC72" s="88"/>
      <c r="CD72" s="88"/>
      <c r="CE72" s="88"/>
      <c r="CF72" s="88"/>
      <c r="CG72" s="88"/>
      <c r="CH72" s="88"/>
      <c r="CI72" s="88"/>
      <c r="CJ72" s="88"/>
      <c r="CK72" s="88"/>
      <c r="CL72" s="88"/>
      <c r="CM72" s="88"/>
      <c r="CN72" s="88"/>
      <c r="CO72" s="88"/>
      <c r="CP72" s="88"/>
      <c r="CQ72" s="88"/>
      <c r="CR72" s="88"/>
      <c r="CS72" s="88"/>
      <c r="CT72" s="88"/>
      <c r="CU72" s="88"/>
      <c r="CV72" s="88"/>
      <c r="CW72" s="88"/>
      <c r="CX72" s="88"/>
      <c r="CY72" s="88"/>
      <c r="CZ72" s="88"/>
      <c r="DA72" s="88"/>
      <c r="DB72" s="88"/>
      <c r="DC72" s="88"/>
    </row>
    <row r="73" spans="1:107" ht="15.75">
      <c r="A73" s="84"/>
      <c r="B73" s="84"/>
      <c r="C73" s="84"/>
      <c r="D73" s="86"/>
      <c r="E73" s="84"/>
      <c r="F73" s="84"/>
      <c r="G73" s="84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  <c r="BL73" s="88"/>
      <c r="BM73" s="88"/>
      <c r="BN73" s="88"/>
      <c r="BO73" s="88"/>
      <c r="BP73" s="88"/>
      <c r="BQ73" s="88"/>
      <c r="BR73" s="88"/>
      <c r="BS73" s="88"/>
      <c r="BT73" s="88"/>
      <c r="BU73" s="88"/>
      <c r="BV73" s="88"/>
      <c r="BW73" s="88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8"/>
      <c r="CW73" s="88"/>
      <c r="CX73" s="88"/>
      <c r="CY73" s="88"/>
      <c r="CZ73" s="88"/>
      <c r="DA73" s="88"/>
      <c r="DB73" s="88"/>
      <c r="DC73" s="88"/>
    </row>
    <row r="74" spans="1:107" ht="15.75">
      <c r="A74" s="84"/>
      <c r="B74" s="84"/>
      <c r="C74" s="84"/>
      <c r="D74" s="86"/>
      <c r="E74" s="84"/>
      <c r="F74" s="84"/>
      <c r="G74" s="84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  <c r="BL74" s="88"/>
      <c r="BM74" s="88"/>
      <c r="BN74" s="88"/>
      <c r="BO74" s="88"/>
      <c r="BP74" s="88"/>
      <c r="BQ74" s="88"/>
      <c r="BR74" s="88"/>
      <c r="BS74" s="88"/>
      <c r="BT74" s="88"/>
      <c r="BU74" s="88"/>
      <c r="BV74" s="88"/>
      <c r="BW74" s="88"/>
      <c r="BX74" s="88"/>
      <c r="BY74" s="88"/>
      <c r="BZ74" s="88"/>
      <c r="CA74" s="88"/>
      <c r="CB74" s="88"/>
      <c r="CC74" s="88"/>
      <c r="CD74" s="88"/>
      <c r="CE74" s="88"/>
      <c r="CF74" s="88"/>
      <c r="CG74" s="88"/>
      <c r="CH74" s="88"/>
      <c r="CI74" s="88"/>
      <c r="CJ74" s="88"/>
      <c r="CK74" s="88"/>
      <c r="CL74" s="88"/>
      <c r="CM74" s="88"/>
      <c r="CN74" s="88"/>
      <c r="CO74" s="88"/>
      <c r="CP74" s="88"/>
      <c r="CQ74" s="88"/>
      <c r="CR74" s="88"/>
      <c r="CS74" s="88"/>
      <c r="CT74" s="88"/>
      <c r="CU74" s="88"/>
      <c r="CV74" s="88"/>
      <c r="CW74" s="88"/>
      <c r="CX74" s="88"/>
      <c r="CY74" s="88"/>
      <c r="CZ74" s="88"/>
      <c r="DA74" s="88"/>
      <c r="DB74" s="88"/>
      <c r="DC74" s="88"/>
    </row>
    <row r="75" spans="1:107" ht="15.75">
      <c r="A75" s="84"/>
      <c r="B75" s="84"/>
      <c r="C75" s="84"/>
      <c r="D75" s="86"/>
      <c r="E75" s="84"/>
      <c r="F75" s="84"/>
      <c r="G75" s="84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  <c r="BL75" s="88"/>
      <c r="BM75" s="88"/>
      <c r="BN75" s="88"/>
      <c r="BO75" s="88"/>
      <c r="BP75" s="88"/>
      <c r="BQ75" s="88"/>
      <c r="BR75" s="88"/>
      <c r="BS75" s="88"/>
      <c r="BT75" s="88"/>
      <c r="BU75" s="88"/>
      <c r="BV75" s="88"/>
      <c r="BW75" s="88"/>
      <c r="BX75" s="88"/>
      <c r="BY75" s="88"/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/>
      <c r="CM75" s="88"/>
      <c r="CN75" s="88"/>
      <c r="CO75" s="88"/>
      <c r="CP75" s="88"/>
      <c r="CQ75" s="88"/>
      <c r="CR75" s="88"/>
      <c r="CS75" s="88"/>
      <c r="CT75" s="88"/>
      <c r="CU75" s="88"/>
      <c r="CV75" s="88"/>
      <c r="CW75" s="88"/>
      <c r="CX75" s="88"/>
      <c r="CY75" s="88"/>
      <c r="CZ75" s="88"/>
      <c r="DA75" s="88"/>
      <c r="DB75" s="88"/>
      <c r="DC75" s="88"/>
    </row>
    <row r="76" spans="1:107" ht="15.75">
      <c r="A76" s="84"/>
      <c r="B76" s="84"/>
      <c r="C76" s="84"/>
      <c r="D76" s="86"/>
      <c r="E76" s="84"/>
      <c r="F76" s="84"/>
      <c r="G76" s="84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  <c r="BL76" s="88"/>
      <c r="BM76" s="88"/>
      <c r="BN76" s="88"/>
      <c r="BO76" s="88"/>
      <c r="BP76" s="88"/>
      <c r="BQ76" s="88"/>
      <c r="BR76" s="88"/>
      <c r="BS76" s="88"/>
      <c r="BT76" s="88"/>
      <c r="BU76" s="88"/>
      <c r="BV76" s="88"/>
      <c r="BW76" s="88"/>
      <c r="BX76" s="88"/>
      <c r="BY76" s="88"/>
      <c r="BZ76" s="88"/>
      <c r="CA76" s="88"/>
      <c r="CB76" s="88"/>
      <c r="CC76" s="88"/>
      <c r="CD76" s="88"/>
      <c r="CE76" s="88"/>
      <c r="CF76" s="88"/>
      <c r="CG76" s="88"/>
      <c r="CH76" s="88"/>
      <c r="CI76" s="88"/>
      <c r="CJ76" s="88"/>
      <c r="CK76" s="88"/>
      <c r="CL76" s="88"/>
      <c r="CM76" s="88"/>
      <c r="CN76" s="88"/>
      <c r="CO76" s="88"/>
      <c r="CP76" s="88"/>
      <c r="CQ76" s="88"/>
      <c r="CR76" s="88"/>
      <c r="CS76" s="88"/>
      <c r="CT76" s="88"/>
      <c r="CU76" s="88"/>
      <c r="CV76" s="88"/>
      <c r="CW76" s="88"/>
      <c r="CX76" s="88"/>
      <c r="CY76" s="88"/>
      <c r="CZ76" s="88"/>
      <c r="DA76" s="88"/>
      <c r="DB76" s="88"/>
      <c r="DC76" s="88"/>
    </row>
    <row r="77" spans="1:107" ht="15.75">
      <c r="A77" s="84"/>
      <c r="B77" s="84"/>
      <c r="C77" s="84"/>
      <c r="D77" s="86"/>
      <c r="E77" s="84"/>
      <c r="F77" s="84"/>
      <c r="G77" s="84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  <c r="BL77" s="88"/>
      <c r="BM77" s="88"/>
      <c r="BN77" s="88"/>
      <c r="BO77" s="88"/>
      <c r="BP77" s="88"/>
      <c r="BQ77" s="88"/>
      <c r="BR77" s="88"/>
      <c r="BS77" s="88"/>
      <c r="BT77" s="88"/>
      <c r="BU77" s="88"/>
      <c r="BV77" s="88"/>
      <c r="BW77" s="88"/>
      <c r="BX77" s="88"/>
      <c r="BY77" s="88"/>
      <c r="BZ77" s="88"/>
      <c r="CA77" s="88"/>
      <c r="CB77" s="88"/>
      <c r="CC77" s="88"/>
      <c r="CD77" s="88"/>
      <c r="CE77" s="88"/>
      <c r="CF77" s="88"/>
      <c r="CG77" s="88"/>
      <c r="CH77" s="88"/>
      <c r="CI77" s="88"/>
      <c r="CJ77" s="88"/>
      <c r="CK77" s="88"/>
      <c r="CL77" s="88"/>
      <c r="CM77" s="88"/>
      <c r="CN77" s="88"/>
      <c r="CO77" s="88"/>
      <c r="CP77" s="88"/>
      <c r="CQ77" s="88"/>
      <c r="CR77" s="88"/>
      <c r="CS77" s="88"/>
      <c r="CT77" s="88"/>
      <c r="CU77" s="88"/>
      <c r="CV77" s="88"/>
      <c r="CW77" s="88"/>
      <c r="CX77" s="88"/>
      <c r="CY77" s="88"/>
      <c r="CZ77" s="88"/>
      <c r="DA77" s="88"/>
      <c r="DB77" s="88"/>
      <c r="DC77" s="88"/>
    </row>
    <row r="78" spans="1:107" ht="15.75">
      <c r="A78" s="84"/>
      <c r="B78" s="84"/>
      <c r="C78" s="84"/>
      <c r="D78" s="86"/>
      <c r="E78" s="84"/>
      <c r="F78" s="84"/>
      <c r="G78" s="84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  <c r="BL78" s="88"/>
      <c r="BM78" s="88"/>
      <c r="BN78" s="88"/>
      <c r="BO78" s="88"/>
      <c r="BP78" s="88"/>
      <c r="BQ78" s="88"/>
      <c r="BR78" s="88"/>
      <c r="BS78" s="88"/>
      <c r="BT78" s="88"/>
      <c r="BU78" s="88"/>
      <c r="BV78" s="88"/>
      <c r="BW78" s="88"/>
      <c r="BX78" s="88"/>
      <c r="BY78" s="88"/>
      <c r="BZ78" s="88"/>
      <c r="CA78" s="88"/>
      <c r="CB78" s="88"/>
      <c r="CC78" s="88"/>
      <c r="CD78" s="88"/>
      <c r="CE78" s="88"/>
      <c r="CF78" s="88"/>
      <c r="CG78" s="88"/>
      <c r="CH78" s="88"/>
      <c r="CI78" s="88"/>
      <c r="CJ78" s="88"/>
      <c r="CK78" s="88"/>
      <c r="CL78" s="88"/>
      <c r="CM78" s="88"/>
      <c r="CN78" s="88"/>
      <c r="CO78" s="88"/>
      <c r="CP78" s="88"/>
      <c r="CQ78" s="88"/>
      <c r="CR78" s="88"/>
      <c r="CS78" s="88"/>
      <c r="CT78" s="88"/>
      <c r="CU78" s="88"/>
      <c r="CV78" s="88"/>
      <c r="CW78" s="88"/>
      <c r="CX78" s="88"/>
      <c r="CY78" s="88"/>
      <c r="CZ78" s="88"/>
      <c r="DA78" s="88"/>
      <c r="DB78" s="88"/>
      <c r="DC78" s="88"/>
    </row>
    <row r="79" spans="1:107" ht="15.75">
      <c r="A79" s="84"/>
      <c r="B79" s="84"/>
      <c r="C79" s="84"/>
      <c r="D79" s="86"/>
      <c r="E79" s="84"/>
      <c r="F79" s="84"/>
      <c r="G79" s="84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  <c r="BL79" s="88"/>
      <c r="BM79" s="88"/>
      <c r="BN79" s="88"/>
      <c r="BO79" s="88"/>
      <c r="BP79" s="88"/>
      <c r="BQ79" s="88"/>
      <c r="BR79" s="88"/>
      <c r="BS79" s="88"/>
      <c r="BT79" s="88"/>
      <c r="BU79" s="88"/>
      <c r="BV79" s="88"/>
      <c r="BW79" s="88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8"/>
      <c r="CW79" s="88"/>
      <c r="CX79" s="88"/>
      <c r="CY79" s="88"/>
      <c r="CZ79" s="88"/>
      <c r="DA79" s="88"/>
      <c r="DB79" s="88"/>
      <c r="DC79" s="88"/>
    </row>
    <row r="80" spans="1:107" ht="15.75">
      <c r="A80" s="84"/>
      <c r="B80" s="84"/>
      <c r="C80" s="84"/>
      <c r="D80" s="86"/>
      <c r="E80" s="84"/>
      <c r="F80" s="84"/>
      <c r="G80" s="84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  <c r="BL80" s="88"/>
      <c r="BM80" s="88"/>
      <c r="BN80" s="88"/>
      <c r="BO80" s="88"/>
      <c r="BP80" s="88"/>
      <c r="BQ80" s="88"/>
      <c r="BR80" s="88"/>
      <c r="BS80" s="88"/>
      <c r="BT80" s="88"/>
      <c r="BU80" s="88"/>
      <c r="BV80" s="88"/>
      <c r="BW80" s="88"/>
      <c r="BX80" s="88"/>
      <c r="BY80" s="88"/>
      <c r="BZ80" s="88"/>
      <c r="CA80" s="88"/>
      <c r="CB80" s="88"/>
      <c r="CC80" s="88"/>
      <c r="CD80" s="88"/>
      <c r="CE80" s="88"/>
      <c r="CF80" s="88"/>
      <c r="CG80" s="88"/>
      <c r="CH80" s="88"/>
      <c r="CI80" s="88"/>
      <c r="CJ80" s="88"/>
      <c r="CK80" s="88"/>
      <c r="CL80" s="88"/>
      <c r="CM80" s="88"/>
      <c r="CN80" s="88"/>
      <c r="CO80" s="88"/>
      <c r="CP80" s="88"/>
      <c r="CQ80" s="88"/>
      <c r="CR80" s="88"/>
      <c r="CS80" s="88"/>
      <c r="CT80" s="88"/>
      <c r="CU80" s="88"/>
      <c r="CV80" s="88"/>
      <c r="CW80" s="88"/>
      <c r="CX80" s="88"/>
      <c r="CY80" s="88"/>
      <c r="CZ80" s="88"/>
      <c r="DA80" s="88"/>
      <c r="DB80" s="88"/>
      <c r="DC80" s="88"/>
    </row>
    <row r="81" spans="1:107" ht="15.75">
      <c r="A81" s="84"/>
      <c r="B81" s="84"/>
      <c r="C81" s="84"/>
      <c r="D81" s="86"/>
      <c r="E81" s="84"/>
      <c r="F81" s="84"/>
      <c r="G81" s="84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  <c r="BL81" s="88"/>
      <c r="BM81" s="88"/>
      <c r="BN81" s="88"/>
      <c r="BO81" s="88"/>
      <c r="BP81" s="88"/>
      <c r="BQ81" s="88"/>
      <c r="BR81" s="88"/>
      <c r="BS81" s="88"/>
      <c r="BT81" s="88"/>
      <c r="BU81" s="88"/>
      <c r="BV81" s="88"/>
      <c r="BW81" s="88"/>
      <c r="BX81" s="88"/>
      <c r="BY81" s="88"/>
      <c r="BZ81" s="88"/>
      <c r="CA81" s="88"/>
      <c r="CB81" s="88"/>
      <c r="CC81" s="88"/>
      <c r="CD81" s="88"/>
      <c r="CE81" s="88"/>
      <c r="CF81" s="88"/>
      <c r="CG81" s="88"/>
      <c r="CH81" s="88"/>
      <c r="CI81" s="88"/>
      <c r="CJ81" s="88"/>
      <c r="CK81" s="88"/>
      <c r="CL81" s="88"/>
      <c r="CM81" s="88"/>
      <c r="CN81" s="88"/>
      <c r="CO81" s="88"/>
      <c r="CP81" s="88"/>
      <c r="CQ81" s="88"/>
      <c r="CR81" s="88"/>
      <c r="CS81" s="88"/>
      <c r="CT81" s="88"/>
      <c r="CU81" s="88"/>
      <c r="CV81" s="88"/>
      <c r="CW81" s="88"/>
      <c r="CX81" s="88"/>
      <c r="CY81" s="88"/>
      <c r="CZ81" s="88"/>
      <c r="DA81" s="88"/>
      <c r="DB81" s="88"/>
      <c r="DC81" s="88"/>
    </row>
    <row r="82" spans="1:107" ht="15.75">
      <c r="A82" s="84"/>
      <c r="B82" s="84"/>
      <c r="C82" s="84"/>
      <c r="D82" s="86"/>
      <c r="E82" s="84"/>
      <c r="F82" s="84"/>
      <c r="G82" s="84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  <c r="BL82" s="88"/>
      <c r="BM82" s="88"/>
      <c r="BN82" s="88"/>
      <c r="BO82" s="88"/>
      <c r="BP82" s="88"/>
      <c r="BQ82" s="88"/>
      <c r="BR82" s="88"/>
      <c r="BS82" s="88"/>
      <c r="BT82" s="88"/>
      <c r="BU82" s="88"/>
      <c r="BV82" s="88"/>
      <c r="BW82" s="88"/>
      <c r="BX82" s="88"/>
      <c r="BY82" s="88"/>
      <c r="BZ82" s="88"/>
      <c r="CA82" s="88"/>
      <c r="CB82" s="88"/>
      <c r="CC82" s="88"/>
      <c r="CD82" s="88"/>
      <c r="CE82" s="88"/>
      <c r="CF82" s="88"/>
      <c r="CG82" s="88"/>
      <c r="CH82" s="88"/>
      <c r="CI82" s="88"/>
      <c r="CJ82" s="88"/>
      <c r="CK82" s="88"/>
      <c r="CL82" s="88"/>
      <c r="CM82" s="88"/>
      <c r="CN82" s="88"/>
      <c r="CO82" s="88"/>
      <c r="CP82" s="88"/>
      <c r="CQ82" s="88"/>
      <c r="CR82" s="88"/>
      <c r="CS82" s="88"/>
      <c r="CT82" s="88"/>
      <c r="CU82" s="88"/>
      <c r="CV82" s="88"/>
      <c r="CW82" s="88"/>
      <c r="CX82" s="88"/>
      <c r="CY82" s="88"/>
      <c r="CZ82" s="88"/>
      <c r="DA82" s="88"/>
      <c r="DB82" s="88"/>
      <c r="DC82" s="88"/>
    </row>
    <row r="83" spans="1:107" ht="15.75">
      <c r="A83" s="84"/>
      <c r="B83" s="84"/>
      <c r="C83" s="84"/>
      <c r="D83" s="86"/>
      <c r="E83" s="84"/>
      <c r="F83" s="84"/>
      <c r="G83" s="84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  <c r="BL83" s="88"/>
      <c r="BM83" s="88"/>
      <c r="BN83" s="88"/>
      <c r="BO83" s="88"/>
      <c r="BP83" s="88"/>
      <c r="BQ83" s="88"/>
      <c r="BR83" s="88"/>
      <c r="BS83" s="88"/>
      <c r="BT83" s="88"/>
      <c r="BU83" s="88"/>
      <c r="BV83" s="88"/>
      <c r="BW83" s="88"/>
      <c r="BX83" s="88"/>
      <c r="BY83" s="88"/>
      <c r="BZ83" s="88"/>
      <c r="CA83" s="88"/>
      <c r="CB83" s="88"/>
      <c r="CC83" s="88"/>
      <c r="CD83" s="88"/>
      <c r="CE83" s="88"/>
      <c r="CF83" s="88"/>
      <c r="CG83" s="88"/>
      <c r="CH83" s="88"/>
      <c r="CI83" s="88"/>
      <c r="CJ83" s="88"/>
      <c r="CK83" s="88"/>
      <c r="CL83" s="88"/>
      <c r="CM83" s="88"/>
      <c r="CN83" s="88"/>
      <c r="CO83" s="88"/>
      <c r="CP83" s="88"/>
      <c r="CQ83" s="88"/>
      <c r="CR83" s="88"/>
      <c r="CS83" s="88"/>
      <c r="CT83" s="88"/>
      <c r="CU83" s="88"/>
      <c r="CV83" s="88"/>
      <c r="CW83" s="88"/>
      <c r="CX83" s="88"/>
      <c r="CY83" s="88"/>
      <c r="CZ83" s="88"/>
      <c r="DA83" s="88"/>
      <c r="DB83" s="88"/>
      <c r="DC83" s="88"/>
    </row>
    <row r="84" spans="1:107" ht="15.75">
      <c r="A84" s="84"/>
      <c r="B84" s="84"/>
      <c r="C84" s="84"/>
      <c r="D84" s="86"/>
      <c r="E84" s="84"/>
      <c r="F84" s="84"/>
      <c r="G84" s="84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  <c r="BL84" s="88"/>
      <c r="BM84" s="88"/>
      <c r="BN84" s="88"/>
      <c r="BO84" s="88"/>
      <c r="BP84" s="88"/>
      <c r="BQ84" s="88"/>
      <c r="BR84" s="88"/>
      <c r="BS84" s="88"/>
      <c r="BT84" s="88"/>
      <c r="BU84" s="88"/>
      <c r="BV84" s="88"/>
      <c r="BW84" s="88"/>
      <c r="BX84" s="88"/>
      <c r="BY84" s="88"/>
      <c r="BZ84" s="88"/>
      <c r="CA84" s="88"/>
      <c r="CB84" s="88"/>
      <c r="CC84" s="88"/>
      <c r="CD84" s="88"/>
      <c r="CE84" s="88"/>
      <c r="CF84" s="88"/>
      <c r="CG84" s="88"/>
      <c r="CH84" s="88"/>
      <c r="CI84" s="88"/>
      <c r="CJ84" s="88"/>
      <c r="CK84" s="88"/>
      <c r="CL84" s="88"/>
      <c r="CM84" s="88"/>
      <c r="CN84" s="88"/>
      <c r="CO84" s="88"/>
      <c r="CP84" s="88"/>
      <c r="CQ84" s="88"/>
      <c r="CR84" s="88"/>
      <c r="CS84" s="88"/>
      <c r="CT84" s="88"/>
      <c r="CU84" s="88"/>
      <c r="CV84" s="88"/>
      <c r="CW84" s="88"/>
      <c r="CX84" s="88"/>
      <c r="CY84" s="88"/>
      <c r="CZ84" s="88"/>
      <c r="DA84" s="88"/>
      <c r="DB84" s="88"/>
      <c r="DC84" s="88"/>
    </row>
    <row r="85" spans="1:107" ht="15.75">
      <c r="A85" s="84"/>
      <c r="B85" s="84"/>
      <c r="C85" s="84"/>
      <c r="D85" s="86"/>
      <c r="E85" s="84"/>
      <c r="F85" s="84"/>
      <c r="G85" s="84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  <c r="BL85" s="88"/>
      <c r="BM85" s="88"/>
      <c r="BN85" s="88"/>
      <c r="BO85" s="88"/>
      <c r="BP85" s="88"/>
      <c r="BQ85" s="88"/>
      <c r="BR85" s="88"/>
      <c r="BS85" s="88"/>
      <c r="BT85" s="88"/>
      <c r="BU85" s="88"/>
      <c r="BV85" s="88"/>
      <c r="BW85" s="88"/>
      <c r="BX85" s="88"/>
      <c r="BY85" s="88"/>
      <c r="BZ85" s="88"/>
      <c r="CA85" s="88"/>
      <c r="CB85" s="88"/>
      <c r="CC85" s="88"/>
      <c r="CD85" s="88"/>
      <c r="CE85" s="88"/>
      <c r="CF85" s="88"/>
      <c r="CG85" s="88"/>
      <c r="CH85" s="88"/>
      <c r="CI85" s="88"/>
      <c r="CJ85" s="88"/>
      <c r="CK85" s="88"/>
      <c r="CL85" s="88"/>
      <c r="CM85" s="88"/>
      <c r="CN85" s="88"/>
      <c r="CO85" s="88"/>
      <c r="CP85" s="88"/>
      <c r="CQ85" s="88"/>
      <c r="CR85" s="88"/>
      <c r="CS85" s="88"/>
      <c r="CT85" s="88"/>
      <c r="CU85" s="88"/>
      <c r="CV85" s="88"/>
      <c r="CW85" s="88"/>
      <c r="CX85" s="88"/>
      <c r="CY85" s="88"/>
      <c r="CZ85" s="88"/>
      <c r="DA85" s="88"/>
      <c r="DB85" s="88"/>
      <c r="DC85" s="88"/>
    </row>
    <row r="86" spans="1:107" ht="15.75">
      <c r="A86" s="84"/>
      <c r="B86" s="84"/>
      <c r="C86" s="84"/>
      <c r="D86" s="86"/>
      <c r="E86" s="84"/>
      <c r="F86" s="84"/>
      <c r="G86" s="84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  <c r="BL86" s="88"/>
      <c r="BM86" s="88"/>
      <c r="BN86" s="88"/>
      <c r="BO86" s="88"/>
      <c r="BP86" s="88"/>
      <c r="BQ86" s="88"/>
      <c r="BR86" s="88"/>
      <c r="BS86" s="88"/>
      <c r="BT86" s="88"/>
      <c r="BU86" s="88"/>
      <c r="BV86" s="88"/>
      <c r="BW86" s="88"/>
      <c r="BX86" s="88"/>
      <c r="BY86" s="88"/>
      <c r="BZ86" s="88"/>
      <c r="CA86" s="88"/>
      <c r="CB86" s="88"/>
      <c r="CC86" s="88"/>
      <c r="CD86" s="88"/>
      <c r="CE86" s="88"/>
      <c r="CF86" s="88"/>
      <c r="CG86" s="88"/>
      <c r="CH86" s="88"/>
      <c r="CI86" s="88"/>
      <c r="CJ86" s="88"/>
      <c r="CK86" s="88"/>
      <c r="CL86" s="88"/>
      <c r="CM86" s="88"/>
      <c r="CN86" s="88"/>
      <c r="CO86" s="88"/>
      <c r="CP86" s="88"/>
      <c r="CQ86" s="88"/>
      <c r="CR86" s="88"/>
      <c r="CS86" s="88"/>
      <c r="CT86" s="88"/>
      <c r="CU86" s="88"/>
      <c r="CV86" s="88"/>
      <c r="CW86" s="88"/>
      <c r="CX86" s="88"/>
      <c r="CY86" s="88"/>
      <c r="CZ86" s="88"/>
      <c r="DA86" s="88"/>
      <c r="DB86" s="88"/>
      <c r="DC86" s="88"/>
    </row>
    <row r="87" spans="1:107" ht="15.75">
      <c r="A87" s="84"/>
      <c r="B87" s="84"/>
      <c r="C87" s="84"/>
      <c r="D87" s="86"/>
      <c r="E87" s="84"/>
      <c r="F87" s="84"/>
      <c r="G87" s="84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  <c r="BL87" s="88"/>
      <c r="BM87" s="88"/>
      <c r="BN87" s="88"/>
      <c r="BO87" s="88"/>
      <c r="BP87" s="88"/>
      <c r="BQ87" s="88"/>
      <c r="BR87" s="88"/>
      <c r="BS87" s="88"/>
      <c r="BT87" s="88"/>
      <c r="BU87" s="88"/>
      <c r="BV87" s="88"/>
      <c r="BW87" s="88"/>
      <c r="BX87" s="88"/>
      <c r="BY87" s="88"/>
      <c r="BZ87" s="88"/>
      <c r="CA87" s="88"/>
      <c r="CB87" s="88"/>
      <c r="CC87" s="88"/>
      <c r="CD87" s="88"/>
      <c r="CE87" s="88"/>
      <c r="CF87" s="88"/>
      <c r="CG87" s="88"/>
      <c r="CH87" s="88"/>
      <c r="CI87" s="88"/>
      <c r="CJ87" s="88"/>
      <c r="CK87" s="88"/>
      <c r="CL87" s="88"/>
      <c r="CM87" s="88"/>
      <c r="CN87" s="88"/>
      <c r="CO87" s="88"/>
      <c r="CP87" s="88"/>
      <c r="CQ87" s="88"/>
      <c r="CR87" s="88"/>
      <c r="CS87" s="88"/>
      <c r="CT87" s="88"/>
      <c r="CU87" s="88"/>
      <c r="CV87" s="88"/>
      <c r="CW87" s="88"/>
      <c r="CX87" s="88"/>
      <c r="CY87" s="88"/>
      <c r="CZ87" s="88"/>
      <c r="DA87" s="88"/>
      <c r="DB87" s="88"/>
      <c r="DC87" s="88"/>
    </row>
    <row r="88" spans="1:107" ht="15.75">
      <c r="A88" s="84"/>
      <c r="B88" s="84"/>
      <c r="C88" s="84"/>
      <c r="D88" s="86"/>
      <c r="E88" s="84"/>
      <c r="F88" s="84"/>
      <c r="G88" s="84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  <c r="BL88" s="88"/>
      <c r="BM88" s="88"/>
      <c r="BN88" s="88"/>
      <c r="BO88" s="88"/>
      <c r="BP88" s="88"/>
      <c r="BQ88" s="88"/>
      <c r="BR88" s="88"/>
      <c r="BS88" s="88"/>
      <c r="BT88" s="88"/>
      <c r="BU88" s="88"/>
      <c r="BV88" s="88"/>
      <c r="BW88" s="88"/>
      <c r="BX88" s="88"/>
      <c r="BY88" s="88"/>
      <c r="BZ88" s="88"/>
      <c r="CA88" s="88"/>
      <c r="CB88" s="88"/>
      <c r="CC88" s="88"/>
      <c r="CD88" s="88"/>
      <c r="CE88" s="88"/>
      <c r="CF88" s="88"/>
      <c r="CG88" s="88"/>
      <c r="CH88" s="88"/>
      <c r="CI88" s="88"/>
      <c r="CJ88" s="88"/>
      <c r="CK88" s="88"/>
      <c r="CL88" s="88"/>
      <c r="CM88" s="88"/>
      <c r="CN88" s="88"/>
      <c r="CO88" s="88"/>
      <c r="CP88" s="88"/>
      <c r="CQ88" s="88"/>
      <c r="CR88" s="88"/>
      <c r="CS88" s="88"/>
      <c r="CT88" s="88"/>
      <c r="CU88" s="88"/>
      <c r="CV88" s="88"/>
      <c r="CW88" s="88"/>
      <c r="CX88" s="88"/>
      <c r="CY88" s="88"/>
      <c r="CZ88" s="88"/>
      <c r="DA88" s="88"/>
      <c r="DB88" s="88"/>
      <c r="DC88" s="88"/>
    </row>
    <row r="89" spans="1:107" ht="15.75">
      <c r="A89" s="84"/>
      <c r="B89" s="84"/>
      <c r="C89" s="84"/>
      <c r="D89" s="86"/>
      <c r="E89" s="84"/>
      <c r="F89" s="84"/>
      <c r="G89" s="84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  <c r="BL89" s="88"/>
      <c r="BM89" s="88"/>
      <c r="BN89" s="88"/>
      <c r="BO89" s="88"/>
      <c r="BP89" s="88"/>
      <c r="BQ89" s="88"/>
      <c r="BR89" s="88"/>
      <c r="BS89" s="88"/>
      <c r="BT89" s="88"/>
      <c r="BU89" s="88"/>
      <c r="BV89" s="88"/>
      <c r="BW89" s="88"/>
      <c r="BX89" s="88"/>
      <c r="BY89" s="88"/>
      <c r="BZ89" s="88"/>
      <c r="CA89" s="88"/>
      <c r="CB89" s="88"/>
      <c r="CC89" s="88"/>
      <c r="CD89" s="88"/>
      <c r="CE89" s="88"/>
      <c r="CF89" s="88"/>
      <c r="CG89" s="88"/>
      <c r="CH89" s="88"/>
      <c r="CI89" s="88"/>
      <c r="CJ89" s="88"/>
      <c r="CK89" s="88"/>
      <c r="CL89" s="88"/>
      <c r="CM89" s="88"/>
      <c r="CN89" s="88"/>
      <c r="CO89" s="88"/>
      <c r="CP89" s="88"/>
      <c r="CQ89" s="88"/>
      <c r="CR89" s="88"/>
      <c r="CS89" s="88"/>
      <c r="CT89" s="88"/>
      <c r="CU89" s="88"/>
      <c r="CV89" s="88"/>
      <c r="CW89" s="88"/>
      <c r="CX89" s="88"/>
      <c r="CY89" s="88"/>
      <c r="CZ89" s="88"/>
      <c r="DA89" s="88"/>
      <c r="DB89" s="88"/>
      <c r="DC89" s="88"/>
    </row>
    <row r="90" spans="1:107" ht="15.75">
      <c r="A90" s="84"/>
      <c r="B90" s="84"/>
      <c r="C90" s="84"/>
      <c r="D90" s="86"/>
      <c r="E90" s="84"/>
      <c r="F90" s="84"/>
      <c r="G90" s="84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  <c r="BL90" s="88"/>
      <c r="BM90" s="88"/>
      <c r="BN90" s="88"/>
      <c r="BO90" s="88"/>
      <c r="BP90" s="88"/>
      <c r="BQ90" s="88"/>
      <c r="BR90" s="88"/>
      <c r="BS90" s="88"/>
      <c r="BT90" s="88"/>
      <c r="BU90" s="88"/>
      <c r="BV90" s="88"/>
      <c r="BW90" s="88"/>
      <c r="BX90" s="88"/>
      <c r="BY90" s="88"/>
      <c r="BZ90" s="88"/>
      <c r="CA90" s="88"/>
      <c r="CB90" s="88"/>
      <c r="CC90" s="88"/>
      <c r="CD90" s="88"/>
      <c r="CE90" s="88"/>
      <c r="CF90" s="88"/>
      <c r="CG90" s="88"/>
      <c r="CH90" s="88"/>
      <c r="CI90" s="88"/>
      <c r="CJ90" s="88"/>
      <c r="CK90" s="88"/>
      <c r="CL90" s="88"/>
      <c r="CM90" s="88"/>
      <c r="CN90" s="88"/>
      <c r="CO90" s="88"/>
      <c r="CP90" s="88"/>
      <c r="CQ90" s="88"/>
      <c r="CR90" s="88"/>
      <c r="CS90" s="88"/>
      <c r="CT90" s="88"/>
      <c r="CU90" s="88"/>
      <c r="CV90" s="88"/>
      <c r="CW90" s="88"/>
      <c r="CX90" s="88"/>
      <c r="CY90" s="88"/>
      <c r="CZ90" s="88"/>
      <c r="DA90" s="88"/>
      <c r="DB90" s="88"/>
      <c r="DC90" s="88"/>
    </row>
    <row r="91" spans="1:107" ht="15.75">
      <c r="A91" s="84"/>
      <c r="B91" s="84"/>
      <c r="C91" s="84"/>
      <c r="D91" s="86"/>
      <c r="E91" s="84"/>
      <c r="F91" s="84"/>
      <c r="G91" s="84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  <c r="BL91" s="88"/>
      <c r="BM91" s="88"/>
      <c r="BN91" s="88"/>
      <c r="BO91" s="88"/>
      <c r="BP91" s="88"/>
      <c r="BQ91" s="88"/>
      <c r="BR91" s="88"/>
      <c r="BS91" s="88"/>
      <c r="BT91" s="88"/>
      <c r="BU91" s="88"/>
      <c r="BV91" s="88"/>
      <c r="BW91" s="88"/>
      <c r="BX91" s="88"/>
      <c r="BY91" s="88"/>
      <c r="BZ91" s="88"/>
      <c r="CA91" s="88"/>
      <c r="CB91" s="88"/>
      <c r="CC91" s="88"/>
      <c r="CD91" s="88"/>
      <c r="CE91" s="88"/>
      <c r="CF91" s="88"/>
      <c r="CG91" s="88"/>
      <c r="CH91" s="88"/>
      <c r="CI91" s="88"/>
      <c r="CJ91" s="88"/>
      <c r="CK91" s="88"/>
      <c r="CL91" s="88"/>
      <c r="CM91" s="88"/>
      <c r="CN91" s="88"/>
      <c r="CO91" s="88"/>
      <c r="CP91" s="88"/>
      <c r="CQ91" s="88"/>
      <c r="CR91" s="88"/>
      <c r="CS91" s="88"/>
      <c r="CT91" s="88"/>
      <c r="CU91" s="88"/>
      <c r="CV91" s="88"/>
      <c r="CW91" s="88"/>
      <c r="CX91" s="88"/>
      <c r="CY91" s="88"/>
      <c r="CZ91" s="88"/>
      <c r="DA91" s="88"/>
      <c r="DB91" s="88"/>
      <c r="DC91" s="88"/>
    </row>
    <row r="92" spans="1:107" ht="15.75">
      <c r="A92" s="84"/>
      <c r="B92" s="84"/>
      <c r="C92" s="84"/>
      <c r="D92" s="86"/>
      <c r="E92" s="84"/>
      <c r="F92" s="84"/>
      <c r="G92" s="84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  <c r="BL92" s="88"/>
      <c r="BM92" s="88"/>
      <c r="BN92" s="88"/>
      <c r="BO92" s="88"/>
      <c r="BP92" s="88"/>
      <c r="BQ92" s="88"/>
      <c r="BR92" s="88"/>
      <c r="BS92" s="88"/>
      <c r="BT92" s="88"/>
      <c r="BU92" s="88"/>
      <c r="BV92" s="88"/>
      <c r="BW92" s="88"/>
      <c r="BX92" s="88"/>
      <c r="BY92" s="88"/>
      <c r="BZ92" s="88"/>
      <c r="CA92" s="88"/>
      <c r="CB92" s="88"/>
      <c r="CC92" s="88"/>
      <c r="CD92" s="88"/>
      <c r="CE92" s="88"/>
      <c r="CF92" s="88"/>
      <c r="CG92" s="88"/>
      <c r="CH92" s="88"/>
      <c r="CI92" s="88"/>
      <c r="CJ92" s="88"/>
      <c r="CK92" s="88"/>
      <c r="CL92" s="88"/>
      <c r="CM92" s="88"/>
      <c r="CN92" s="88"/>
      <c r="CO92" s="88"/>
      <c r="CP92" s="88"/>
      <c r="CQ92" s="88"/>
      <c r="CR92" s="88"/>
      <c r="CS92" s="88"/>
      <c r="CT92" s="88"/>
      <c r="CU92" s="88"/>
      <c r="CV92" s="88"/>
      <c r="CW92" s="88"/>
      <c r="CX92" s="88"/>
      <c r="CY92" s="88"/>
      <c r="CZ92" s="88"/>
      <c r="DA92" s="88"/>
      <c r="DB92" s="88"/>
      <c r="DC92" s="88"/>
    </row>
    <row r="93" spans="1:107" ht="15.75">
      <c r="A93" s="84"/>
      <c r="B93" s="84"/>
      <c r="C93" s="84"/>
      <c r="D93" s="86"/>
      <c r="E93" s="84"/>
      <c r="F93" s="84"/>
      <c r="G93" s="84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  <c r="BL93" s="88"/>
      <c r="BM93" s="88"/>
      <c r="BN93" s="88"/>
      <c r="BO93" s="88"/>
      <c r="BP93" s="88"/>
      <c r="BQ93" s="88"/>
      <c r="BR93" s="88"/>
      <c r="BS93" s="88"/>
      <c r="BT93" s="88"/>
      <c r="BU93" s="88"/>
      <c r="BV93" s="88"/>
      <c r="BW93" s="88"/>
      <c r="BX93" s="88"/>
      <c r="BY93" s="88"/>
      <c r="BZ93" s="88"/>
      <c r="CA93" s="88"/>
      <c r="CB93" s="88"/>
      <c r="CC93" s="88"/>
      <c r="CD93" s="88"/>
      <c r="CE93" s="88"/>
      <c r="CF93" s="88"/>
      <c r="CG93" s="88"/>
      <c r="CH93" s="88"/>
      <c r="CI93" s="88"/>
      <c r="CJ93" s="88"/>
      <c r="CK93" s="88"/>
      <c r="CL93" s="88"/>
      <c r="CM93" s="88"/>
      <c r="CN93" s="88"/>
      <c r="CO93" s="88"/>
      <c r="CP93" s="88"/>
      <c r="CQ93" s="88"/>
      <c r="CR93" s="88"/>
      <c r="CS93" s="88"/>
      <c r="CT93" s="88"/>
      <c r="CU93" s="88"/>
      <c r="CV93" s="88"/>
      <c r="CW93" s="88"/>
      <c r="CX93" s="88"/>
      <c r="CY93" s="88"/>
      <c r="CZ93" s="88"/>
      <c r="DA93" s="88"/>
      <c r="DB93" s="88"/>
      <c r="DC93" s="88"/>
    </row>
    <row r="94" spans="1:107" ht="15.75">
      <c r="A94" s="84"/>
      <c r="B94" s="84"/>
      <c r="C94" s="84"/>
      <c r="D94" s="86"/>
      <c r="E94" s="84"/>
      <c r="F94" s="84"/>
      <c r="G94" s="84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  <c r="BL94" s="88"/>
      <c r="BM94" s="88"/>
      <c r="BN94" s="88"/>
      <c r="BO94" s="88"/>
      <c r="BP94" s="88"/>
      <c r="BQ94" s="88"/>
      <c r="BR94" s="88"/>
      <c r="BS94" s="88"/>
      <c r="BT94" s="88"/>
      <c r="BU94" s="88"/>
      <c r="BV94" s="88"/>
      <c r="BW94" s="88"/>
      <c r="BX94" s="88"/>
      <c r="BY94" s="88"/>
      <c r="BZ94" s="88"/>
      <c r="CA94" s="88"/>
      <c r="CB94" s="88"/>
      <c r="CC94" s="88"/>
      <c r="CD94" s="88"/>
      <c r="CE94" s="88"/>
      <c r="CF94" s="88"/>
      <c r="CG94" s="88"/>
      <c r="CH94" s="88"/>
      <c r="CI94" s="88"/>
      <c r="CJ94" s="88"/>
      <c r="CK94" s="88"/>
      <c r="CL94" s="88"/>
      <c r="CM94" s="88"/>
      <c r="CN94" s="88"/>
      <c r="CO94" s="88"/>
      <c r="CP94" s="88"/>
      <c r="CQ94" s="88"/>
      <c r="CR94" s="88"/>
      <c r="CS94" s="88"/>
      <c r="CT94" s="88"/>
      <c r="CU94" s="88"/>
      <c r="CV94" s="88"/>
      <c r="CW94" s="88"/>
      <c r="CX94" s="88"/>
      <c r="CY94" s="88"/>
      <c r="CZ94" s="88"/>
      <c r="DA94" s="88"/>
      <c r="DB94" s="88"/>
      <c r="DC94" s="88"/>
    </row>
    <row r="95" spans="1:107" ht="15.75">
      <c r="A95" s="84"/>
      <c r="B95" s="84"/>
      <c r="C95" s="84"/>
      <c r="D95" s="86"/>
      <c r="E95" s="84"/>
      <c r="F95" s="84"/>
      <c r="G95" s="84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  <c r="BL95" s="88"/>
      <c r="BM95" s="88"/>
      <c r="BN95" s="88"/>
      <c r="BO95" s="88"/>
      <c r="BP95" s="88"/>
      <c r="BQ95" s="88"/>
      <c r="BR95" s="88"/>
      <c r="BS95" s="88"/>
      <c r="BT95" s="88"/>
      <c r="BU95" s="88"/>
      <c r="BV95" s="88"/>
      <c r="BW95" s="88"/>
      <c r="BX95" s="88"/>
      <c r="BY95" s="88"/>
      <c r="BZ95" s="88"/>
      <c r="CA95" s="88"/>
      <c r="CB95" s="88"/>
      <c r="CC95" s="88"/>
      <c r="CD95" s="88"/>
      <c r="CE95" s="88"/>
      <c r="CF95" s="88"/>
      <c r="CG95" s="88"/>
      <c r="CH95" s="88"/>
      <c r="CI95" s="88"/>
      <c r="CJ95" s="88"/>
      <c r="CK95" s="88"/>
      <c r="CL95" s="88"/>
      <c r="CM95" s="88"/>
      <c r="CN95" s="88"/>
      <c r="CO95" s="88"/>
      <c r="CP95" s="88"/>
      <c r="CQ95" s="88"/>
      <c r="CR95" s="88"/>
      <c r="CS95" s="88"/>
      <c r="CT95" s="88"/>
      <c r="CU95" s="88"/>
      <c r="CV95" s="88"/>
      <c r="CW95" s="88"/>
      <c r="CX95" s="88"/>
      <c r="CY95" s="88"/>
      <c r="CZ95" s="88"/>
      <c r="DA95" s="88"/>
      <c r="DB95" s="88"/>
      <c r="DC95" s="88"/>
    </row>
    <row r="96" spans="1:107" ht="15.75">
      <c r="A96" s="84"/>
      <c r="B96" s="84"/>
      <c r="C96" s="84"/>
      <c r="D96" s="86"/>
      <c r="E96" s="84"/>
      <c r="F96" s="84"/>
      <c r="G96" s="84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  <c r="BL96" s="88"/>
      <c r="BM96" s="88"/>
      <c r="BN96" s="88"/>
      <c r="BO96" s="88"/>
      <c r="BP96" s="88"/>
      <c r="BQ96" s="88"/>
      <c r="BR96" s="88"/>
      <c r="BS96" s="88"/>
      <c r="BT96" s="88"/>
      <c r="BU96" s="88"/>
      <c r="BV96" s="88"/>
      <c r="BW96" s="88"/>
      <c r="BX96" s="88"/>
      <c r="BY96" s="88"/>
      <c r="BZ96" s="88"/>
      <c r="CA96" s="88"/>
      <c r="CB96" s="88"/>
      <c r="CC96" s="88"/>
      <c r="CD96" s="88"/>
      <c r="CE96" s="88"/>
      <c r="CF96" s="88"/>
      <c r="CG96" s="88"/>
      <c r="CH96" s="88"/>
      <c r="CI96" s="88"/>
      <c r="CJ96" s="88"/>
      <c r="CK96" s="88"/>
      <c r="CL96" s="88"/>
      <c r="CM96" s="88"/>
      <c r="CN96" s="88"/>
      <c r="CO96" s="88"/>
      <c r="CP96" s="88"/>
      <c r="CQ96" s="88"/>
      <c r="CR96" s="88"/>
      <c r="CS96" s="88"/>
      <c r="CT96" s="88"/>
      <c r="CU96" s="88"/>
      <c r="CV96" s="88"/>
      <c r="CW96" s="88"/>
      <c r="CX96" s="88"/>
      <c r="CY96" s="88"/>
      <c r="CZ96" s="88"/>
      <c r="DA96" s="88"/>
      <c r="DB96" s="88"/>
      <c r="DC96" s="88"/>
    </row>
    <row r="97" spans="1:107" ht="15.75">
      <c r="A97" s="84"/>
      <c r="B97" s="84"/>
      <c r="C97" s="84"/>
      <c r="D97" s="86"/>
      <c r="E97" s="84"/>
      <c r="F97" s="84"/>
      <c r="G97" s="84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  <c r="BL97" s="88"/>
      <c r="BM97" s="88"/>
      <c r="BN97" s="88"/>
      <c r="BO97" s="88"/>
      <c r="BP97" s="88"/>
      <c r="BQ97" s="88"/>
      <c r="BR97" s="88"/>
      <c r="BS97" s="88"/>
      <c r="BT97" s="88"/>
      <c r="BU97" s="88"/>
      <c r="BV97" s="88"/>
      <c r="BW97" s="88"/>
      <c r="BX97" s="88"/>
      <c r="BY97" s="88"/>
      <c r="BZ97" s="88"/>
      <c r="CA97" s="88"/>
      <c r="CB97" s="88"/>
      <c r="CC97" s="88"/>
      <c r="CD97" s="88"/>
      <c r="CE97" s="88"/>
      <c r="CF97" s="88"/>
      <c r="CG97" s="88"/>
      <c r="CH97" s="88"/>
      <c r="CI97" s="88"/>
      <c r="CJ97" s="88"/>
      <c r="CK97" s="88"/>
      <c r="CL97" s="88"/>
      <c r="CM97" s="88"/>
      <c r="CN97" s="88"/>
      <c r="CO97" s="88"/>
      <c r="CP97" s="88"/>
      <c r="CQ97" s="88"/>
      <c r="CR97" s="88"/>
      <c r="CS97" s="88"/>
      <c r="CT97" s="88"/>
      <c r="CU97" s="88"/>
      <c r="CV97" s="88"/>
      <c r="CW97" s="88"/>
      <c r="CX97" s="88"/>
      <c r="CY97" s="88"/>
      <c r="CZ97" s="88"/>
      <c r="DA97" s="88"/>
      <c r="DB97" s="88"/>
      <c r="DC97" s="88"/>
    </row>
    <row r="98" spans="1:107" ht="15.75">
      <c r="A98" s="84"/>
      <c r="B98" s="84"/>
      <c r="C98" s="84"/>
      <c r="D98" s="86"/>
      <c r="E98" s="84"/>
      <c r="F98" s="84"/>
      <c r="G98" s="84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  <c r="BL98" s="88"/>
      <c r="BM98" s="88"/>
      <c r="BN98" s="88"/>
      <c r="BO98" s="88"/>
      <c r="BP98" s="88"/>
      <c r="BQ98" s="88"/>
      <c r="BR98" s="88"/>
      <c r="BS98" s="88"/>
      <c r="BT98" s="88"/>
      <c r="BU98" s="88"/>
      <c r="BV98" s="88"/>
      <c r="BW98" s="88"/>
      <c r="BX98" s="88"/>
      <c r="BY98" s="88"/>
      <c r="BZ98" s="88"/>
      <c r="CA98" s="88"/>
      <c r="CB98" s="88"/>
      <c r="CC98" s="88"/>
      <c r="CD98" s="88"/>
      <c r="CE98" s="88"/>
      <c r="CF98" s="88"/>
      <c r="CG98" s="88"/>
      <c r="CH98" s="88"/>
      <c r="CI98" s="88"/>
      <c r="CJ98" s="88"/>
      <c r="CK98" s="88"/>
      <c r="CL98" s="88"/>
      <c r="CM98" s="88"/>
      <c r="CN98" s="88"/>
      <c r="CO98" s="88"/>
      <c r="CP98" s="88"/>
      <c r="CQ98" s="88"/>
      <c r="CR98" s="88"/>
      <c r="CS98" s="88"/>
      <c r="CT98" s="88"/>
      <c r="CU98" s="88"/>
      <c r="CV98" s="88"/>
      <c r="CW98" s="88"/>
      <c r="CX98" s="88"/>
      <c r="CY98" s="88"/>
      <c r="CZ98" s="88"/>
      <c r="DA98" s="88"/>
      <c r="DB98" s="88"/>
      <c r="DC98" s="88"/>
    </row>
    <row r="99" spans="1:107" ht="15.75">
      <c r="A99" s="84"/>
      <c r="B99" s="84"/>
      <c r="C99" s="84"/>
      <c r="D99" s="86"/>
      <c r="E99" s="84"/>
      <c r="F99" s="84"/>
      <c r="G99" s="84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  <c r="AD99" s="88"/>
      <c r="AE99" s="88"/>
      <c r="AF99" s="88"/>
      <c r="AG99" s="88"/>
      <c r="AH99" s="88"/>
      <c r="AI99" s="88"/>
      <c r="AJ99" s="88"/>
      <c r="AK99" s="88"/>
      <c r="AL99" s="88"/>
      <c r="AM99" s="88"/>
      <c r="AN99" s="88"/>
      <c r="AO99" s="88"/>
      <c r="AP99" s="88"/>
      <c r="AQ99" s="88"/>
      <c r="AR99" s="88"/>
      <c r="AS99" s="88"/>
      <c r="AT99" s="88"/>
      <c r="AU99" s="88"/>
      <c r="AV99" s="88"/>
      <c r="AW99" s="88"/>
      <c r="AX99" s="88"/>
      <c r="AY99" s="88"/>
      <c r="AZ99" s="88"/>
      <c r="BA99" s="88"/>
      <c r="BB99" s="88"/>
      <c r="BC99" s="88"/>
      <c r="BD99" s="88"/>
      <c r="BE99" s="88"/>
      <c r="BF99" s="88"/>
      <c r="BG99" s="88"/>
      <c r="BH99" s="88"/>
      <c r="BI99" s="88"/>
      <c r="BJ99" s="88"/>
      <c r="BK99" s="88"/>
      <c r="BL99" s="88"/>
      <c r="BM99" s="88"/>
      <c r="BN99" s="88"/>
      <c r="BO99" s="88"/>
      <c r="BP99" s="88"/>
      <c r="BQ99" s="88"/>
      <c r="BR99" s="88"/>
      <c r="BS99" s="88"/>
      <c r="BT99" s="88"/>
      <c r="BU99" s="88"/>
      <c r="BV99" s="88"/>
      <c r="BW99" s="88"/>
      <c r="BX99" s="88"/>
      <c r="BY99" s="88"/>
      <c r="BZ99" s="88"/>
      <c r="CA99" s="88"/>
      <c r="CB99" s="88"/>
      <c r="CC99" s="88"/>
      <c r="CD99" s="88"/>
      <c r="CE99" s="88"/>
      <c r="CF99" s="88"/>
      <c r="CG99" s="88"/>
      <c r="CH99" s="88"/>
      <c r="CI99" s="88"/>
      <c r="CJ99" s="88"/>
      <c r="CK99" s="88"/>
      <c r="CL99" s="88"/>
      <c r="CM99" s="88"/>
      <c r="CN99" s="88"/>
      <c r="CO99" s="88"/>
      <c r="CP99" s="88"/>
      <c r="CQ99" s="88"/>
      <c r="CR99" s="88"/>
      <c r="CS99" s="88"/>
      <c r="CT99" s="88"/>
      <c r="CU99" s="88"/>
      <c r="CV99" s="88"/>
      <c r="CW99" s="88"/>
      <c r="CX99" s="88"/>
      <c r="CY99" s="88"/>
      <c r="CZ99" s="88"/>
      <c r="DA99" s="88"/>
      <c r="DB99" s="88"/>
      <c r="DC99" s="88"/>
    </row>
    <row r="100" spans="1:107" ht="15.75">
      <c r="A100" s="84"/>
      <c r="B100" s="84"/>
      <c r="C100" s="84"/>
      <c r="D100" s="86"/>
      <c r="E100" s="84"/>
      <c r="F100" s="84"/>
      <c r="G100" s="84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  <c r="AK100" s="88"/>
      <c r="AL100" s="88"/>
      <c r="AM100" s="88"/>
      <c r="AN100" s="88"/>
      <c r="AO100" s="88"/>
      <c r="AP100" s="88"/>
      <c r="AQ100" s="88"/>
      <c r="AR100" s="88"/>
      <c r="AS100" s="88"/>
      <c r="AT100" s="88"/>
      <c r="AU100" s="88"/>
      <c r="AV100" s="88"/>
      <c r="AW100" s="88"/>
      <c r="AX100" s="88"/>
      <c r="AY100" s="88"/>
      <c r="AZ100" s="88"/>
      <c r="BA100" s="88"/>
      <c r="BB100" s="88"/>
      <c r="BC100" s="88"/>
      <c r="BD100" s="88"/>
      <c r="BE100" s="88"/>
      <c r="BF100" s="88"/>
      <c r="BG100" s="88"/>
      <c r="BH100" s="88"/>
      <c r="BI100" s="88"/>
      <c r="BJ100" s="88"/>
      <c r="BK100" s="88"/>
      <c r="BL100" s="88"/>
      <c r="BM100" s="88"/>
      <c r="BN100" s="88"/>
      <c r="BO100" s="88"/>
      <c r="BP100" s="88"/>
      <c r="BQ100" s="88"/>
      <c r="BR100" s="88"/>
      <c r="BS100" s="88"/>
      <c r="BT100" s="88"/>
      <c r="BU100" s="88"/>
      <c r="BV100" s="88"/>
      <c r="BW100" s="88"/>
      <c r="BX100" s="88"/>
      <c r="BY100" s="88"/>
      <c r="BZ100" s="88"/>
      <c r="CA100" s="88"/>
      <c r="CB100" s="88"/>
      <c r="CC100" s="88"/>
      <c r="CD100" s="88"/>
      <c r="CE100" s="88"/>
      <c r="CF100" s="88"/>
      <c r="CG100" s="88"/>
      <c r="CH100" s="88"/>
      <c r="CI100" s="88"/>
      <c r="CJ100" s="88"/>
      <c r="CK100" s="88"/>
      <c r="CL100" s="88"/>
      <c r="CM100" s="88"/>
      <c r="CN100" s="88"/>
      <c r="CO100" s="88"/>
      <c r="CP100" s="88"/>
      <c r="CQ100" s="88"/>
      <c r="CR100" s="88"/>
      <c r="CS100" s="88"/>
      <c r="CT100" s="88"/>
      <c r="CU100" s="88"/>
      <c r="CV100" s="88"/>
      <c r="CW100" s="88"/>
      <c r="CX100" s="88"/>
      <c r="CY100" s="88"/>
      <c r="CZ100" s="88"/>
      <c r="DA100" s="88"/>
      <c r="DB100" s="88"/>
      <c r="DC100" s="88"/>
    </row>
    <row r="101" spans="1:107" ht="15.75">
      <c r="A101" s="84"/>
      <c r="B101" s="84"/>
      <c r="C101" s="84"/>
      <c r="D101" s="86"/>
      <c r="E101" s="84"/>
      <c r="F101" s="84"/>
      <c r="G101" s="84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  <c r="AD101" s="88"/>
      <c r="AE101" s="88"/>
      <c r="AF101" s="88"/>
      <c r="AG101" s="88"/>
      <c r="AH101" s="88"/>
      <c r="AI101" s="88"/>
      <c r="AJ101" s="88"/>
      <c r="AK101" s="88"/>
      <c r="AL101" s="88"/>
      <c r="AM101" s="88"/>
      <c r="AN101" s="88"/>
      <c r="AO101" s="88"/>
      <c r="AP101" s="88"/>
      <c r="AQ101" s="88"/>
      <c r="AR101" s="88"/>
      <c r="AS101" s="88"/>
      <c r="AT101" s="88"/>
      <c r="AU101" s="88"/>
      <c r="AV101" s="88"/>
      <c r="AW101" s="88"/>
      <c r="AX101" s="88"/>
      <c r="AY101" s="88"/>
      <c r="AZ101" s="88"/>
      <c r="BA101" s="88"/>
      <c r="BB101" s="88"/>
      <c r="BC101" s="88"/>
      <c r="BD101" s="88"/>
      <c r="BE101" s="88"/>
      <c r="BF101" s="88"/>
      <c r="BG101" s="88"/>
      <c r="BH101" s="88"/>
      <c r="BI101" s="88"/>
      <c r="BJ101" s="88"/>
      <c r="BK101" s="88"/>
      <c r="BL101" s="88"/>
      <c r="BM101" s="88"/>
      <c r="BN101" s="88"/>
      <c r="BO101" s="88"/>
      <c r="BP101" s="88"/>
      <c r="BQ101" s="88"/>
      <c r="BR101" s="88"/>
      <c r="BS101" s="88"/>
      <c r="BT101" s="88"/>
      <c r="BU101" s="88"/>
      <c r="BV101" s="88"/>
      <c r="BW101" s="88"/>
      <c r="BX101" s="88"/>
      <c r="BY101" s="88"/>
      <c r="BZ101" s="88"/>
      <c r="CA101" s="88"/>
      <c r="CB101" s="88"/>
      <c r="CC101" s="88"/>
      <c r="CD101" s="88"/>
      <c r="CE101" s="88"/>
      <c r="CF101" s="88"/>
      <c r="CG101" s="88"/>
      <c r="CH101" s="88"/>
      <c r="CI101" s="88"/>
      <c r="CJ101" s="88"/>
      <c r="CK101" s="88"/>
      <c r="CL101" s="88"/>
      <c r="CM101" s="88"/>
      <c r="CN101" s="88"/>
      <c r="CO101" s="88"/>
      <c r="CP101" s="88"/>
      <c r="CQ101" s="88"/>
      <c r="CR101" s="88"/>
      <c r="CS101" s="88"/>
      <c r="CT101" s="88"/>
      <c r="CU101" s="88"/>
      <c r="CV101" s="88"/>
      <c r="CW101" s="88"/>
      <c r="CX101" s="88"/>
      <c r="CY101" s="88"/>
      <c r="CZ101" s="88"/>
      <c r="DA101" s="88"/>
      <c r="DB101" s="88"/>
      <c r="DC101" s="88"/>
    </row>
    <row r="102" spans="1:107" ht="15.75">
      <c r="A102" s="84"/>
      <c r="B102" s="84"/>
      <c r="C102" s="84"/>
      <c r="D102" s="86"/>
      <c r="E102" s="84"/>
      <c r="F102" s="84"/>
      <c r="G102" s="84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  <c r="AD102" s="88"/>
      <c r="AE102" s="88"/>
      <c r="AF102" s="88"/>
      <c r="AG102" s="88"/>
      <c r="AH102" s="88"/>
      <c r="AI102" s="88"/>
      <c r="AJ102" s="88"/>
      <c r="AK102" s="88"/>
      <c r="AL102" s="88"/>
      <c r="AM102" s="88"/>
      <c r="AN102" s="88"/>
      <c r="AO102" s="88"/>
      <c r="AP102" s="88"/>
      <c r="AQ102" s="88"/>
      <c r="AR102" s="88"/>
      <c r="AS102" s="88"/>
      <c r="AT102" s="88"/>
      <c r="AU102" s="88"/>
      <c r="AV102" s="88"/>
      <c r="AW102" s="88"/>
      <c r="AX102" s="88"/>
      <c r="AY102" s="88"/>
      <c r="AZ102" s="88"/>
      <c r="BA102" s="88"/>
      <c r="BB102" s="88"/>
      <c r="BC102" s="88"/>
      <c r="BD102" s="88"/>
      <c r="BE102" s="88"/>
      <c r="BF102" s="88"/>
      <c r="BG102" s="88"/>
      <c r="BH102" s="88"/>
      <c r="BI102" s="88"/>
      <c r="BJ102" s="88"/>
      <c r="BK102" s="88"/>
      <c r="BL102" s="88"/>
      <c r="BM102" s="88"/>
      <c r="BN102" s="88"/>
      <c r="BO102" s="88"/>
      <c r="BP102" s="88"/>
      <c r="BQ102" s="88"/>
      <c r="BR102" s="88"/>
      <c r="BS102" s="88"/>
      <c r="BT102" s="88"/>
      <c r="BU102" s="88"/>
      <c r="BV102" s="88"/>
      <c r="BW102" s="88"/>
      <c r="BX102" s="88"/>
      <c r="BY102" s="88"/>
      <c r="BZ102" s="88"/>
      <c r="CA102" s="88"/>
      <c r="CB102" s="88"/>
      <c r="CC102" s="88"/>
      <c r="CD102" s="88"/>
      <c r="CE102" s="88"/>
      <c r="CF102" s="88"/>
      <c r="CG102" s="88"/>
      <c r="CH102" s="88"/>
      <c r="CI102" s="88"/>
      <c r="CJ102" s="88"/>
      <c r="CK102" s="88"/>
      <c r="CL102" s="88"/>
      <c r="CM102" s="88"/>
      <c r="CN102" s="88"/>
      <c r="CO102" s="88"/>
      <c r="CP102" s="88"/>
      <c r="CQ102" s="88"/>
      <c r="CR102" s="88"/>
      <c r="CS102" s="88"/>
      <c r="CT102" s="88"/>
      <c r="CU102" s="88"/>
      <c r="CV102" s="88"/>
      <c r="CW102" s="88"/>
      <c r="CX102" s="88"/>
      <c r="CY102" s="88"/>
      <c r="CZ102" s="88"/>
      <c r="DA102" s="88"/>
      <c r="DB102" s="88"/>
      <c r="DC102" s="88"/>
    </row>
    <row r="103" spans="1:107" ht="15.75">
      <c r="A103" s="84"/>
      <c r="B103" s="84"/>
      <c r="C103" s="84"/>
      <c r="D103" s="86"/>
      <c r="E103" s="84"/>
      <c r="F103" s="84"/>
      <c r="G103" s="84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  <c r="AD103" s="88"/>
      <c r="AE103" s="88"/>
      <c r="AF103" s="88"/>
      <c r="AG103" s="88"/>
      <c r="AH103" s="88"/>
      <c r="AI103" s="88"/>
      <c r="AJ103" s="88"/>
      <c r="AK103" s="88"/>
      <c r="AL103" s="88"/>
      <c r="AM103" s="88"/>
      <c r="AN103" s="88"/>
      <c r="AO103" s="88"/>
      <c r="AP103" s="88"/>
      <c r="AQ103" s="88"/>
      <c r="AR103" s="88"/>
      <c r="AS103" s="88"/>
      <c r="AT103" s="88"/>
      <c r="AU103" s="88"/>
      <c r="AV103" s="88"/>
      <c r="AW103" s="88"/>
      <c r="AX103" s="88"/>
      <c r="AY103" s="88"/>
      <c r="AZ103" s="88"/>
      <c r="BA103" s="88"/>
      <c r="BB103" s="88"/>
      <c r="BC103" s="88"/>
      <c r="BD103" s="88"/>
      <c r="BE103" s="88"/>
      <c r="BF103" s="88"/>
      <c r="BG103" s="88"/>
      <c r="BH103" s="88"/>
      <c r="BI103" s="88"/>
      <c r="BJ103" s="88"/>
      <c r="BK103" s="88"/>
      <c r="BL103" s="88"/>
      <c r="BM103" s="88"/>
      <c r="BN103" s="88"/>
      <c r="BO103" s="88"/>
      <c r="BP103" s="88"/>
      <c r="BQ103" s="88"/>
      <c r="BR103" s="88"/>
      <c r="BS103" s="88"/>
      <c r="BT103" s="88"/>
      <c r="BU103" s="88"/>
      <c r="BV103" s="88"/>
      <c r="BW103" s="88"/>
      <c r="BX103" s="88"/>
      <c r="BY103" s="88"/>
      <c r="BZ103" s="88"/>
      <c r="CA103" s="88"/>
      <c r="CB103" s="88"/>
      <c r="CC103" s="88"/>
      <c r="CD103" s="88"/>
      <c r="CE103" s="88"/>
      <c r="CF103" s="88"/>
      <c r="CG103" s="88"/>
      <c r="CH103" s="88"/>
      <c r="CI103" s="88"/>
      <c r="CJ103" s="88"/>
      <c r="CK103" s="88"/>
      <c r="CL103" s="88"/>
      <c r="CM103" s="88"/>
      <c r="CN103" s="88"/>
      <c r="CO103" s="88"/>
      <c r="CP103" s="88"/>
      <c r="CQ103" s="88"/>
      <c r="CR103" s="88"/>
      <c r="CS103" s="88"/>
      <c r="CT103" s="88"/>
      <c r="CU103" s="88"/>
      <c r="CV103" s="88"/>
      <c r="CW103" s="88"/>
      <c r="CX103" s="88"/>
      <c r="CY103" s="88"/>
      <c r="CZ103" s="88"/>
      <c r="DA103" s="88"/>
      <c r="DB103" s="88"/>
      <c r="DC103" s="88"/>
    </row>
    <row r="104" spans="1:107" ht="15.75">
      <c r="A104" s="84"/>
      <c r="B104" s="84"/>
      <c r="C104" s="84"/>
      <c r="D104" s="86"/>
      <c r="E104" s="84"/>
      <c r="F104" s="84"/>
      <c r="G104" s="84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  <c r="AD104" s="88"/>
      <c r="AE104" s="88"/>
      <c r="AF104" s="88"/>
      <c r="AG104" s="88"/>
      <c r="AH104" s="88"/>
      <c r="AI104" s="88"/>
      <c r="AJ104" s="88"/>
      <c r="AK104" s="88"/>
      <c r="AL104" s="88"/>
      <c r="AM104" s="88"/>
      <c r="AN104" s="88"/>
      <c r="AO104" s="88"/>
      <c r="AP104" s="88"/>
      <c r="AQ104" s="88"/>
      <c r="AR104" s="88"/>
      <c r="AS104" s="88"/>
      <c r="AT104" s="88"/>
      <c r="AU104" s="88"/>
      <c r="AV104" s="88"/>
      <c r="AW104" s="88"/>
      <c r="AX104" s="88"/>
      <c r="AY104" s="88"/>
      <c r="AZ104" s="88"/>
      <c r="BA104" s="88"/>
      <c r="BB104" s="88"/>
      <c r="BC104" s="88"/>
      <c r="BD104" s="88"/>
      <c r="BE104" s="88"/>
      <c r="BF104" s="88"/>
      <c r="BG104" s="88"/>
      <c r="BH104" s="88"/>
      <c r="BI104" s="88"/>
      <c r="BJ104" s="88"/>
      <c r="BK104" s="88"/>
      <c r="BL104" s="88"/>
      <c r="BM104" s="88"/>
      <c r="BN104" s="88"/>
      <c r="BO104" s="88"/>
      <c r="BP104" s="88"/>
      <c r="BQ104" s="88"/>
      <c r="BR104" s="88"/>
      <c r="BS104" s="88"/>
      <c r="BT104" s="88"/>
      <c r="BU104" s="88"/>
      <c r="BV104" s="88"/>
      <c r="BW104" s="88"/>
      <c r="BX104" s="88"/>
      <c r="BY104" s="88"/>
      <c r="BZ104" s="88"/>
      <c r="CA104" s="88"/>
      <c r="CB104" s="88"/>
      <c r="CC104" s="88"/>
      <c r="CD104" s="88"/>
      <c r="CE104" s="88"/>
      <c r="CF104" s="88"/>
      <c r="CG104" s="88"/>
      <c r="CH104" s="88"/>
      <c r="CI104" s="88"/>
      <c r="CJ104" s="88"/>
      <c r="CK104" s="88"/>
      <c r="CL104" s="88"/>
      <c r="CM104" s="88"/>
      <c r="CN104" s="88"/>
      <c r="CO104" s="88"/>
      <c r="CP104" s="88"/>
      <c r="CQ104" s="88"/>
      <c r="CR104" s="88"/>
      <c r="CS104" s="88"/>
      <c r="CT104" s="88"/>
      <c r="CU104" s="88"/>
      <c r="CV104" s="88"/>
      <c r="CW104" s="88"/>
      <c r="CX104" s="88"/>
      <c r="CY104" s="88"/>
      <c r="CZ104" s="88"/>
      <c r="DA104" s="88"/>
      <c r="DB104" s="88"/>
      <c r="DC104" s="88"/>
    </row>
    <row r="105" spans="1:107" ht="15.75">
      <c r="A105" s="84"/>
      <c r="B105" s="84"/>
      <c r="C105" s="84"/>
      <c r="D105" s="86"/>
      <c r="E105" s="84"/>
      <c r="F105" s="84"/>
      <c r="G105" s="84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  <c r="AD105" s="88"/>
      <c r="AE105" s="88"/>
      <c r="AF105" s="88"/>
      <c r="AG105" s="88"/>
      <c r="AH105" s="88"/>
      <c r="AI105" s="88"/>
      <c r="AJ105" s="88"/>
      <c r="AK105" s="88"/>
      <c r="AL105" s="88"/>
      <c r="AM105" s="88"/>
      <c r="AN105" s="88"/>
      <c r="AO105" s="88"/>
      <c r="AP105" s="88"/>
      <c r="AQ105" s="88"/>
      <c r="AR105" s="88"/>
      <c r="AS105" s="88"/>
      <c r="AT105" s="88"/>
      <c r="AU105" s="88"/>
      <c r="AV105" s="88"/>
      <c r="AW105" s="88"/>
      <c r="AX105" s="88"/>
      <c r="AY105" s="88"/>
      <c r="AZ105" s="88"/>
      <c r="BA105" s="88"/>
      <c r="BB105" s="88"/>
      <c r="BC105" s="88"/>
      <c r="BD105" s="88"/>
      <c r="BE105" s="88"/>
      <c r="BF105" s="88"/>
      <c r="BG105" s="88"/>
      <c r="BH105" s="88"/>
      <c r="BI105" s="88"/>
      <c r="BJ105" s="88"/>
      <c r="BK105" s="88"/>
      <c r="BL105" s="88"/>
      <c r="BM105" s="88"/>
      <c r="BN105" s="88"/>
      <c r="BO105" s="88"/>
      <c r="BP105" s="88"/>
      <c r="BQ105" s="88"/>
      <c r="BR105" s="88"/>
      <c r="BS105" s="88"/>
      <c r="BT105" s="88"/>
      <c r="BU105" s="88"/>
      <c r="BV105" s="88"/>
      <c r="BW105" s="88"/>
      <c r="BX105" s="88"/>
      <c r="BY105" s="88"/>
      <c r="BZ105" s="88"/>
      <c r="CA105" s="88"/>
      <c r="CB105" s="88"/>
      <c r="CC105" s="88"/>
      <c r="CD105" s="88"/>
      <c r="CE105" s="88"/>
      <c r="CF105" s="88"/>
      <c r="CG105" s="88"/>
      <c r="CH105" s="88"/>
      <c r="CI105" s="88"/>
      <c r="CJ105" s="88"/>
      <c r="CK105" s="88"/>
      <c r="CL105" s="88"/>
      <c r="CM105" s="88"/>
      <c r="CN105" s="88"/>
      <c r="CO105" s="88"/>
      <c r="CP105" s="88"/>
      <c r="CQ105" s="88"/>
      <c r="CR105" s="88"/>
      <c r="CS105" s="88"/>
      <c r="CT105" s="88"/>
      <c r="CU105" s="88"/>
      <c r="CV105" s="88"/>
      <c r="CW105" s="88"/>
      <c r="CX105" s="88"/>
      <c r="CY105" s="88"/>
      <c r="CZ105" s="88"/>
      <c r="DA105" s="88"/>
      <c r="DB105" s="88"/>
      <c r="DC105" s="88"/>
    </row>
    <row r="106" spans="1:107" ht="15.75">
      <c r="A106" s="84"/>
      <c r="B106" s="84"/>
      <c r="C106" s="84"/>
      <c r="D106" s="86"/>
      <c r="E106" s="84"/>
      <c r="F106" s="84"/>
      <c r="G106" s="84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  <c r="AD106" s="88"/>
      <c r="AE106" s="88"/>
      <c r="AF106" s="88"/>
      <c r="AG106" s="88"/>
      <c r="AH106" s="88"/>
      <c r="AI106" s="88"/>
      <c r="AJ106" s="88"/>
      <c r="AK106" s="88"/>
      <c r="AL106" s="88"/>
      <c r="AM106" s="88"/>
      <c r="AN106" s="88"/>
      <c r="AO106" s="88"/>
      <c r="AP106" s="88"/>
      <c r="AQ106" s="88"/>
      <c r="AR106" s="88"/>
      <c r="AS106" s="88"/>
      <c r="AT106" s="88"/>
      <c r="AU106" s="88"/>
      <c r="AV106" s="88"/>
      <c r="AW106" s="88"/>
      <c r="AX106" s="88"/>
      <c r="AY106" s="88"/>
      <c r="AZ106" s="88"/>
      <c r="BA106" s="88"/>
      <c r="BB106" s="88"/>
      <c r="BC106" s="88"/>
      <c r="BD106" s="88"/>
      <c r="BE106" s="88"/>
      <c r="BF106" s="88"/>
      <c r="BG106" s="88"/>
      <c r="BH106" s="88"/>
      <c r="BI106" s="88"/>
      <c r="BJ106" s="88"/>
      <c r="BK106" s="88"/>
      <c r="BL106" s="88"/>
      <c r="BM106" s="88"/>
      <c r="BN106" s="88"/>
      <c r="BO106" s="88"/>
      <c r="BP106" s="88"/>
      <c r="BQ106" s="88"/>
      <c r="BR106" s="88"/>
      <c r="BS106" s="88"/>
      <c r="BT106" s="88"/>
      <c r="BU106" s="88"/>
      <c r="BV106" s="88"/>
      <c r="BW106" s="88"/>
      <c r="BX106" s="88"/>
      <c r="BY106" s="88"/>
      <c r="BZ106" s="88"/>
      <c r="CA106" s="88"/>
      <c r="CB106" s="88"/>
      <c r="CC106" s="88"/>
      <c r="CD106" s="88"/>
      <c r="CE106" s="88"/>
      <c r="CF106" s="88"/>
      <c r="CG106" s="88"/>
      <c r="CH106" s="88"/>
      <c r="CI106" s="88"/>
      <c r="CJ106" s="88"/>
      <c r="CK106" s="88"/>
      <c r="CL106" s="88"/>
      <c r="CM106" s="88"/>
      <c r="CN106" s="88"/>
      <c r="CO106" s="88"/>
      <c r="CP106" s="88"/>
      <c r="CQ106" s="88"/>
      <c r="CR106" s="88"/>
      <c r="CS106" s="88"/>
      <c r="CT106" s="88"/>
      <c r="CU106" s="88"/>
      <c r="CV106" s="88"/>
      <c r="CW106" s="88"/>
      <c r="CX106" s="88"/>
      <c r="CY106" s="88"/>
      <c r="CZ106" s="88"/>
      <c r="DA106" s="88"/>
      <c r="DB106" s="88"/>
      <c r="DC106" s="88"/>
    </row>
    <row r="107" spans="1:107" ht="15.75">
      <c r="A107" s="84"/>
      <c r="B107" s="84"/>
      <c r="C107" s="84"/>
      <c r="D107" s="86"/>
      <c r="E107" s="84"/>
      <c r="F107" s="84"/>
      <c r="G107" s="84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  <c r="AD107" s="88"/>
      <c r="AE107" s="88"/>
      <c r="AF107" s="88"/>
      <c r="AG107" s="88"/>
      <c r="AH107" s="88"/>
      <c r="AI107" s="88"/>
      <c r="AJ107" s="88"/>
      <c r="AK107" s="88"/>
      <c r="AL107" s="88"/>
      <c r="AM107" s="88"/>
      <c r="AN107" s="88"/>
      <c r="AO107" s="88"/>
      <c r="AP107" s="88"/>
      <c r="AQ107" s="88"/>
      <c r="AR107" s="88"/>
      <c r="AS107" s="88"/>
      <c r="AT107" s="88"/>
      <c r="AU107" s="88"/>
      <c r="AV107" s="88"/>
      <c r="AW107" s="88"/>
      <c r="AX107" s="88"/>
      <c r="AY107" s="88"/>
      <c r="AZ107" s="88"/>
      <c r="BA107" s="88"/>
      <c r="BB107" s="88"/>
      <c r="BC107" s="88"/>
      <c r="BD107" s="88"/>
      <c r="BE107" s="88"/>
      <c r="BF107" s="88"/>
      <c r="BG107" s="88"/>
      <c r="BH107" s="88"/>
      <c r="BI107" s="88"/>
      <c r="BJ107" s="88"/>
      <c r="BK107" s="88"/>
      <c r="BL107" s="88"/>
      <c r="BM107" s="88"/>
      <c r="BN107" s="88"/>
      <c r="BO107" s="88"/>
      <c r="BP107" s="88"/>
      <c r="BQ107" s="88"/>
      <c r="BR107" s="88"/>
      <c r="BS107" s="88"/>
      <c r="BT107" s="88"/>
      <c r="BU107" s="88"/>
      <c r="BV107" s="88"/>
      <c r="BW107" s="88"/>
      <c r="BX107" s="88"/>
      <c r="BY107" s="88"/>
      <c r="BZ107" s="88"/>
      <c r="CA107" s="88"/>
      <c r="CB107" s="88"/>
      <c r="CC107" s="88"/>
      <c r="CD107" s="88"/>
      <c r="CE107" s="88"/>
      <c r="CF107" s="88"/>
      <c r="CG107" s="88"/>
      <c r="CH107" s="88"/>
      <c r="CI107" s="88"/>
      <c r="CJ107" s="88"/>
      <c r="CK107" s="88"/>
      <c r="CL107" s="88"/>
      <c r="CM107" s="88"/>
      <c r="CN107" s="88"/>
      <c r="CO107" s="88"/>
      <c r="CP107" s="88"/>
      <c r="CQ107" s="88"/>
      <c r="CR107" s="88"/>
      <c r="CS107" s="88"/>
      <c r="CT107" s="88"/>
      <c r="CU107" s="88"/>
      <c r="CV107" s="88"/>
      <c r="CW107" s="88"/>
      <c r="CX107" s="88"/>
      <c r="CY107" s="88"/>
      <c r="CZ107" s="88"/>
      <c r="DA107" s="88"/>
      <c r="DB107" s="88"/>
      <c r="DC107" s="88"/>
    </row>
    <row r="108" spans="1:107" ht="15.75">
      <c r="A108" s="84"/>
      <c r="B108" s="84"/>
      <c r="C108" s="84"/>
      <c r="D108" s="86"/>
      <c r="E108" s="84"/>
      <c r="F108" s="84"/>
      <c r="G108" s="84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  <c r="AD108" s="88"/>
      <c r="AE108" s="88"/>
      <c r="AF108" s="88"/>
      <c r="AG108" s="88"/>
      <c r="AH108" s="88"/>
      <c r="AI108" s="88"/>
      <c r="AJ108" s="88"/>
      <c r="AK108" s="88"/>
      <c r="AL108" s="88"/>
      <c r="AM108" s="88"/>
      <c r="AN108" s="88"/>
      <c r="AO108" s="88"/>
      <c r="AP108" s="88"/>
      <c r="AQ108" s="88"/>
      <c r="AR108" s="88"/>
      <c r="AS108" s="88"/>
      <c r="AT108" s="88"/>
      <c r="AU108" s="88"/>
      <c r="AV108" s="88"/>
      <c r="AW108" s="88"/>
      <c r="AX108" s="88"/>
      <c r="AY108" s="88"/>
      <c r="AZ108" s="88"/>
      <c r="BA108" s="88"/>
      <c r="BB108" s="88"/>
      <c r="BC108" s="88"/>
      <c r="BD108" s="88"/>
      <c r="BE108" s="88"/>
      <c r="BF108" s="88"/>
      <c r="BG108" s="88"/>
      <c r="BH108" s="88"/>
      <c r="BI108" s="88"/>
      <c r="BJ108" s="88"/>
      <c r="BK108" s="88"/>
      <c r="BL108" s="88"/>
      <c r="BM108" s="88"/>
      <c r="BN108" s="88"/>
      <c r="BO108" s="88"/>
      <c r="BP108" s="88"/>
      <c r="BQ108" s="88"/>
      <c r="BR108" s="88"/>
      <c r="BS108" s="88"/>
      <c r="BT108" s="88"/>
      <c r="BU108" s="88"/>
      <c r="BV108" s="88"/>
      <c r="BW108" s="88"/>
      <c r="BX108" s="88"/>
      <c r="BY108" s="88"/>
      <c r="BZ108" s="88"/>
      <c r="CA108" s="88"/>
      <c r="CB108" s="88"/>
      <c r="CC108" s="88"/>
      <c r="CD108" s="88"/>
      <c r="CE108" s="88"/>
      <c r="CF108" s="88"/>
      <c r="CG108" s="88"/>
      <c r="CH108" s="88"/>
      <c r="CI108" s="88"/>
      <c r="CJ108" s="88"/>
      <c r="CK108" s="88"/>
      <c r="CL108" s="88"/>
      <c r="CM108" s="88"/>
      <c r="CN108" s="88"/>
      <c r="CO108" s="88"/>
      <c r="CP108" s="88"/>
      <c r="CQ108" s="88"/>
      <c r="CR108" s="88"/>
      <c r="CS108" s="88"/>
      <c r="CT108" s="88"/>
      <c r="CU108" s="88"/>
      <c r="CV108" s="88"/>
      <c r="CW108" s="88"/>
      <c r="CX108" s="88"/>
      <c r="CY108" s="88"/>
      <c r="CZ108" s="88"/>
      <c r="DA108" s="88"/>
      <c r="DB108" s="88"/>
      <c r="DC108" s="88"/>
    </row>
    <row r="109" spans="1:107" ht="15.75">
      <c r="A109" s="84"/>
      <c r="B109" s="84"/>
      <c r="C109" s="84"/>
      <c r="D109" s="86"/>
      <c r="E109" s="84"/>
      <c r="F109" s="84"/>
      <c r="G109" s="84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  <c r="AD109" s="88"/>
      <c r="AE109" s="88"/>
      <c r="AF109" s="88"/>
      <c r="AG109" s="88"/>
      <c r="AH109" s="88"/>
      <c r="AI109" s="88"/>
      <c r="AJ109" s="88"/>
      <c r="AK109" s="88"/>
      <c r="AL109" s="88"/>
      <c r="AM109" s="88"/>
      <c r="AN109" s="88"/>
      <c r="AO109" s="88"/>
      <c r="AP109" s="88"/>
      <c r="AQ109" s="88"/>
      <c r="AR109" s="88"/>
      <c r="AS109" s="88"/>
      <c r="AT109" s="88"/>
      <c r="AU109" s="88"/>
      <c r="AV109" s="88"/>
      <c r="AW109" s="88"/>
      <c r="AX109" s="88"/>
      <c r="AY109" s="88"/>
      <c r="AZ109" s="88"/>
      <c r="BA109" s="88"/>
      <c r="BB109" s="88"/>
      <c r="BC109" s="88"/>
      <c r="BD109" s="88"/>
      <c r="BE109" s="88"/>
      <c r="BF109" s="88"/>
      <c r="BG109" s="88"/>
      <c r="BH109" s="88"/>
      <c r="BI109" s="88"/>
      <c r="BJ109" s="88"/>
      <c r="BK109" s="88"/>
      <c r="BL109" s="88"/>
      <c r="BM109" s="88"/>
      <c r="BN109" s="88"/>
      <c r="BO109" s="88"/>
      <c r="BP109" s="88"/>
      <c r="BQ109" s="88"/>
      <c r="BR109" s="88"/>
      <c r="BS109" s="88"/>
      <c r="BT109" s="88"/>
      <c r="BU109" s="88"/>
      <c r="BV109" s="88"/>
      <c r="BW109" s="88"/>
      <c r="BX109" s="88"/>
      <c r="BY109" s="88"/>
      <c r="BZ109" s="88"/>
      <c r="CA109" s="88"/>
      <c r="CB109" s="88"/>
      <c r="CC109" s="88"/>
      <c r="CD109" s="88"/>
      <c r="CE109" s="88"/>
      <c r="CF109" s="88"/>
      <c r="CG109" s="88"/>
      <c r="CH109" s="88"/>
      <c r="CI109" s="88"/>
      <c r="CJ109" s="88"/>
      <c r="CK109" s="88"/>
      <c r="CL109" s="88"/>
      <c r="CM109" s="88"/>
      <c r="CN109" s="88"/>
      <c r="CO109" s="88"/>
      <c r="CP109" s="88"/>
      <c r="CQ109" s="88"/>
      <c r="CR109" s="88"/>
      <c r="CS109" s="88"/>
      <c r="CT109" s="88"/>
      <c r="CU109" s="88"/>
      <c r="CV109" s="88"/>
      <c r="CW109" s="88"/>
      <c r="CX109" s="88"/>
      <c r="CY109" s="88"/>
      <c r="CZ109" s="88"/>
      <c r="DA109" s="88"/>
      <c r="DB109" s="88"/>
      <c r="DC109" s="88"/>
    </row>
    <row r="110" spans="1:107" ht="15.75">
      <c r="A110" s="84"/>
      <c r="B110" s="84"/>
      <c r="C110" s="84"/>
      <c r="D110" s="86"/>
      <c r="E110" s="84"/>
      <c r="F110" s="84"/>
      <c r="G110" s="84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  <c r="AD110" s="88"/>
      <c r="AE110" s="88"/>
      <c r="AF110" s="88"/>
      <c r="AG110" s="88"/>
      <c r="AH110" s="88"/>
      <c r="AI110" s="88"/>
      <c r="AJ110" s="88"/>
      <c r="AK110" s="88"/>
      <c r="AL110" s="88"/>
      <c r="AM110" s="88"/>
      <c r="AN110" s="88"/>
      <c r="AO110" s="88"/>
      <c r="AP110" s="88"/>
      <c r="AQ110" s="88"/>
      <c r="AR110" s="88"/>
      <c r="AS110" s="88"/>
      <c r="AT110" s="88"/>
      <c r="AU110" s="88"/>
      <c r="AV110" s="88"/>
      <c r="AW110" s="88"/>
      <c r="AX110" s="88"/>
      <c r="AY110" s="88"/>
      <c r="AZ110" s="88"/>
      <c r="BA110" s="88"/>
      <c r="BB110" s="88"/>
      <c r="BC110" s="88"/>
      <c r="BD110" s="88"/>
      <c r="BE110" s="88"/>
      <c r="BF110" s="88"/>
      <c r="BG110" s="88"/>
      <c r="BH110" s="88"/>
      <c r="BI110" s="88"/>
      <c r="BJ110" s="88"/>
      <c r="BK110" s="88"/>
      <c r="BL110" s="88"/>
      <c r="BM110" s="88"/>
      <c r="BN110" s="88"/>
      <c r="BO110" s="88"/>
      <c r="BP110" s="88"/>
      <c r="BQ110" s="88"/>
      <c r="BR110" s="88"/>
      <c r="BS110" s="88"/>
      <c r="BT110" s="88"/>
      <c r="BU110" s="88"/>
      <c r="BV110" s="88"/>
      <c r="BW110" s="88"/>
      <c r="BX110" s="88"/>
      <c r="BY110" s="88"/>
      <c r="BZ110" s="88"/>
      <c r="CA110" s="88"/>
      <c r="CB110" s="88"/>
      <c r="CC110" s="88"/>
      <c r="CD110" s="88"/>
      <c r="CE110" s="88"/>
      <c r="CF110" s="88"/>
      <c r="CG110" s="88"/>
      <c r="CH110" s="88"/>
      <c r="CI110" s="88"/>
      <c r="CJ110" s="88"/>
      <c r="CK110" s="88"/>
      <c r="CL110" s="88"/>
      <c r="CM110" s="88"/>
      <c r="CN110" s="88"/>
      <c r="CO110" s="88"/>
      <c r="CP110" s="88"/>
      <c r="CQ110" s="88"/>
      <c r="CR110" s="88"/>
      <c r="CS110" s="88"/>
      <c r="CT110" s="88"/>
      <c r="CU110" s="88"/>
      <c r="CV110" s="88"/>
      <c r="CW110" s="88"/>
      <c r="CX110" s="88"/>
      <c r="CY110" s="88"/>
      <c r="CZ110" s="88"/>
      <c r="DA110" s="88"/>
      <c r="DB110" s="88"/>
      <c r="DC110" s="88"/>
    </row>
    <row r="111" spans="1:107" ht="15.75">
      <c r="A111" s="84"/>
      <c r="B111" s="84"/>
      <c r="C111" s="84"/>
      <c r="D111" s="86"/>
      <c r="E111" s="84"/>
      <c r="F111" s="84"/>
      <c r="G111" s="84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  <c r="AD111" s="88"/>
      <c r="AE111" s="88"/>
      <c r="AF111" s="88"/>
      <c r="AG111" s="88"/>
      <c r="AH111" s="88"/>
      <c r="AI111" s="88"/>
      <c r="AJ111" s="88"/>
      <c r="AK111" s="88"/>
      <c r="AL111" s="88"/>
      <c r="AM111" s="88"/>
      <c r="AN111" s="88"/>
      <c r="AO111" s="88"/>
      <c r="AP111" s="88"/>
      <c r="AQ111" s="88"/>
      <c r="AR111" s="88"/>
      <c r="AS111" s="88"/>
      <c r="AT111" s="88"/>
      <c r="AU111" s="88"/>
      <c r="AV111" s="88"/>
      <c r="AW111" s="88"/>
      <c r="AX111" s="88"/>
      <c r="AY111" s="88"/>
      <c r="AZ111" s="88"/>
      <c r="BA111" s="88"/>
      <c r="BB111" s="88"/>
      <c r="BC111" s="88"/>
      <c r="BD111" s="88"/>
      <c r="BE111" s="88"/>
      <c r="BF111" s="88"/>
      <c r="BG111" s="88"/>
      <c r="BH111" s="88"/>
      <c r="BI111" s="88"/>
      <c r="BJ111" s="88"/>
      <c r="BK111" s="88"/>
      <c r="BL111" s="88"/>
      <c r="BM111" s="88"/>
      <c r="BN111" s="88"/>
      <c r="BO111" s="88"/>
      <c r="BP111" s="88"/>
      <c r="BQ111" s="88"/>
      <c r="BR111" s="88"/>
      <c r="BS111" s="88"/>
      <c r="BT111" s="88"/>
      <c r="BU111" s="88"/>
      <c r="BV111" s="88"/>
      <c r="BW111" s="88"/>
      <c r="BX111" s="88"/>
      <c r="BY111" s="88"/>
      <c r="BZ111" s="88"/>
      <c r="CA111" s="88"/>
      <c r="CB111" s="88"/>
      <c r="CC111" s="88"/>
      <c r="CD111" s="88"/>
      <c r="CE111" s="88"/>
      <c r="CF111" s="88"/>
      <c r="CG111" s="88"/>
      <c r="CH111" s="88"/>
      <c r="CI111" s="88"/>
      <c r="CJ111" s="88"/>
      <c r="CK111" s="88"/>
      <c r="CL111" s="88"/>
      <c r="CM111" s="88"/>
      <c r="CN111" s="88"/>
      <c r="CO111" s="88"/>
      <c r="CP111" s="88"/>
      <c r="CQ111" s="88"/>
      <c r="CR111" s="88"/>
      <c r="CS111" s="88"/>
      <c r="CT111" s="88"/>
      <c r="CU111" s="88"/>
      <c r="CV111" s="88"/>
      <c r="CW111" s="88"/>
      <c r="CX111" s="88"/>
      <c r="CY111" s="88"/>
      <c r="CZ111" s="88"/>
      <c r="DA111" s="88"/>
      <c r="DB111" s="88"/>
      <c r="DC111" s="88"/>
    </row>
    <row r="112" spans="1:107" ht="15.75">
      <c r="A112" s="84"/>
      <c r="B112" s="84"/>
      <c r="C112" s="84"/>
      <c r="D112" s="86"/>
      <c r="E112" s="84"/>
      <c r="F112" s="84"/>
      <c r="G112" s="84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  <c r="AD112" s="88"/>
      <c r="AE112" s="88"/>
      <c r="AF112" s="88"/>
      <c r="AG112" s="88"/>
      <c r="AH112" s="88"/>
      <c r="AI112" s="88"/>
      <c r="AJ112" s="88"/>
      <c r="AK112" s="88"/>
      <c r="AL112" s="88"/>
      <c r="AM112" s="88"/>
      <c r="AN112" s="88"/>
      <c r="AO112" s="88"/>
      <c r="AP112" s="88"/>
      <c r="AQ112" s="88"/>
      <c r="AR112" s="88"/>
      <c r="AS112" s="88"/>
      <c r="AT112" s="88"/>
      <c r="AU112" s="88"/>
      <c r="AV112" s="88"/>
      <c r="AW112" s="88"/>
      <c r="AX112" s="88"/>
      <c r="AY112" s="88"/>
      <c r="AZ112" s="88"/>
      <c r="BA112" s="88"/>
      <c r="BB112" s="88"/>
      <c r="BC112" s="88"/>
      <c r="BD112" s="88"/>
      <c r="BE112" s="88"/>
      <c r="BF112" s="88"/>
      <c r="BG112" s="88"/>
      <c r="BH112" s="88"/>
      <c r="BI112" s="88"/>
      <c r="BJ112" s="88"/>
      <c r="BK112" s="88"/>
      <c r="BL112" s="88"/>
      <c r="BM112" s="88"/>
      <c r="BN112" s="88"/>
      <c r="BO112" s="88"/>
      <c r="BP112" s="88"/>
      <c r="BQ112" s="88"/>
      <c r="BR112" s="88"/>
      <c r="BS112" s="88"/>
      <c r="BT112" s="88"/>
      <c r="BU112" s="88"/>
      <c r="BV112" s="88"/>
      <c r="BW112" s="88"/>
      <c r="BX112" s="88"/>
      <c r="BY112" s="88"/>
      <c r="BZ112" s="88"/>
      <c r="CA112" s="88"/>
      <c r="CB112" s="88"/>
      <c r="CC112" s="88"/>
      <c r="CD112" s="88"/>
      <c r="CE112" s="88"/>
      <c r="CF112" s="88"/>
      <c r="CG112" s="88"/>
      <c r="CH112" s="88"/>
      <c r="CI112" s="88"/>
      <c r="CJ112" s="88"/>
      <c r="CK112" s="88"/>
      <c r="CL112" s="88"/>
      <c r="CM112" s="88"/>
      <c r="CN112" s="88"/>
      <c r="CO112" s="88"/>
      <c r="CP112" s="88"/>
      <c r="CQ112" s="88"/>
      <c r="CR112" s="88"/>
      <c r="CS112" s="88"/>
      <c r="CT112" s="88"/>
      <c r="CU112" s="88"/>
      <c r="CV112" s="88"/>
      <c r="CW112" s="88"/>
      <c r="CX112" s="88"/>
      <c r="CY112" s="88"/>
      <c r="CZ112" s="88"/>
      <c r="DA112" s="88"/>
      <c r="DB112" s="88"/>
      <c r="DC112" s="88"/>
    </row>
    <row r="113" spans="1:107" ht="15.75">
      <c r="A113" s="84"/>
      <c r="B113" s="84"/>
      <c r="C113" s="84"/>
      <c r="D113" s="86"/>
      <c r="E113" s="84"/>
      <c r="F113" s="84"/>
      <c r="G113" s="84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  <c r="AD113" s="88"/>
      <c r="AE113" s="88"/>
      <c r="AF113" s="88"/>
      <c r="AG113" s="88"/>
      <c r="AH113" s="88"/>
      <c r="AI113" s="88"/>
      <c r="AJ113" s="88"/>
      <c r="AK113" s="88"/>
      <c r="AL113" s="88"/>
      <c r="AM113" s="88"/>
      <c r="AN113" s="88"/>
      <c r="AO113" s="88"/>
      <c r="AP113" s="88"/>
      <c r="AQ113" s="88"/>
      <c r="AR113" s="88"/>
      <c r="AS113" s="88"/>
      <c r="AT113" s="88"/>
      <c r="AU113" s="88"/>
      <c r="AV113" s="88"/>
      <c r="AW113" s="88"/>
      <c r="AX113" s="88"/>
      <c r="AY113" s="88"/>
      <c r="AZ113" s="88"/>
      <c r="BA113" s="88"/>
      <c r="BB113" s="88"/>
      <c r="BC113" s="88"/>
      <c r="BD113" s="88"/>
      <c r="BE113" s="88"/>
      <c r="BF113" s="88"/>
      <c r="BG113" s="88"/>
      <c r="BH113" s="88"/>
      <c r="BI113" s="88"/>
      <c r="BJ113" s="88"/>
      <c r="BK113" s="88"/>
      <c r="BL113" s="88"/>
      <c r="BM113" s="88"/>
      <c r="BN113" s="88"/>
      <c r="BO113" s="88"/>
      <c r="BP113" s="88"/>
      <c r="BQ113" s="88"/>
      <c r="BR113" s="88"/>
      <c r="BS113" s="88"/>
      <c r="BT113" s="88"/>
      <c r="BU113" s="88"/>
      <c r="BV113" s="88"/>
      <c r="BW113" s="88"/>
      <c r="BX113" s="88"/>
      <c r="BY113" s="88"/>
      <c r="BZ113" s="88"/>
      <c r="CA113" s="88"/>
      <c r="CB113" s="88"/>
      <c r="CC113" s="88"/>
      <c r="CD113" s="88"/>
      <c r="CE113" s="88"/>
      <c r="CF113" s="88"/>
      <c r="CG113" s="88"/>
      <c r="CH113" s="88"/>
      <c r="CI113" s="88"/>
      <c r="CJ113" s="88"/>
      <c r="CK113" s="88"/>
      <c r="CL113" s="88"/>
      <c r="CM113" s="88"/>
      <c r="CN113" s="88"/>
      <c r="CO113" s="88"/>
      <c r="CP113" s="88"/>
      <c r="CQ113" s="88"/>
      <c r="CR113" s="88"/>
      <c r="CS113" s="88"/>
      <c r="CT113" s="88"/>
      <c r="CU113" s="88"/>
      <c r="CV113" s="88"/>
      <c r="CW113" s="88"/>
      <c r="CX113" s="88"/>
      <c r="CY113" s="88"/>
      <c r="CZ113" s="88"/>
      <c r="DA113" s="88"/>
      <c r="DB113" s="88"/>
      <c r="DC113" s="88"/>
    </row>
    <row r="114" spans="1:107" ht="15.75">
      <c r="A114" s="84"/>
      <c r="B114" s="84"/>
      <c r="C114" s="84"/>
      <c r="D114" s="86"/>
      <c r="E114" s="84"/>
      <c r="F114" s="84"/>
      <c r="G114" s="84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  <c r="AD114" s="88"/>
      <c r="AE114" s="88"/>
      <c r="AF114" s="88"/>
      <c r="AG114" s="88"/>
      <c r="AH114" s="88"/>
      <c r="AI114" s="88"/>
      <c r="AJ114" s="88"/>
      <c r="AK114" s="88"/>
      <c r="AL114" s="88"/>
      <c r="AM114" s="88"/>
      <c r="AN114" s="88"/>
      <c r="AO114" s="88"/>
      <c r="AP114" s="88"/>
      <c r="AQ114" s="88"/>
      <c r="AR114" s="88"/>
      <c r="AS114" s="88"/>
      <c r="AT114" s="88"/>
      <c r="AU114" s="88"/>
      <c r="AV114" s="88"/>
      <c r="AW114" s="88"/>
      <c r="AX114" s="88"/>
      <c r="AY114" s="88"/>
      <c r="AZ114" s="88"/>
      <c r="BA114" s="88"/>
      <c r="BB114" s="88"/>
      <c r="BC114" s="88"/>
      <c r="BD114" s="88"/>
      <c r="BE114" s="88"/>
      <c r="BF114" s="88"/>
      <c r="BG114" s="88"/>
      <c r="BH114" s="88"/>
      <c r="BI114" s="88"/>
      <c r="BJ114" s="88"/>
      <c r="BK114" s="88"/>
      <c r="BL114" s="88"/>
      <c r="BM114" s="88"/>
      <c r="BN114" s="88"/>
      <c r="BO114" s="88"/>
      <c r="BP114" s="88"/>
      <c r="BQ114" s="88"/>
      <c r="BR114" s="88"/>
      <c r="BS114" s="88"/>
      <c r="BT114" s="88"/>
      <c r="BU114" s="88"/>
      <c r="BV114" s="88"/>
      <c r="BW114" s="88"/>
      <c r="BX114" s="88"/>
      <c r="BY114" s="88"/>
      <c r="BZ114" s="88"/>
      <c r="CA114" s="88"/>
      <c r="CB114" s="88"/>
      <c r="CC114" s="88"/>
      <c r="CD114" s="88"/>
      <c r="CE114" s="88"/>
      <c r="CF114" s="88"/>
      <c r="CG114" s="88"/>
      <c r="CH114" s="88"/>
      <c r="CI114" s="88"/>
      <c r="CJ114" s="88"/>
      <c r="CK114" s="88"/>
      <c r="CL114" s="88"/>
      <c r="CM114" s="88"/>
      <c r="CN114" s="88"/>
      <c r="CO114" s="88"/>
      <c r="CP114" s="88"/>
      <c r="CQ114" s="88"/>
      <c r="CR114" s="88"/>
      <c r="CS114" s="88"/>
      <c r="CT114" s="88"/>
      <c r="CU114" s="88"/>
      <c r="CV114" s="88"/>
      <c r="CW114" s="88"/>
      <c r="CX114" s="88"/>
      <c r="CY114" s="88"/>
      <c r="CZ114" s="88"/>
      <c r="DA114" s="88"/>
      <c r="DB114" s="88"/>
      <c r="DC114" s="88"/>
    </row>
    <row r="115" spans="1:107" ht="15.75">
      <c r="A115" s="84"/>
      <c r="B115" s="84"/>
      <c r="C115" s="84"/>
      <c r="D115" s="86"/>
      <c r="E115" s="84"/>
      <c r="F115" s="84"/>
      <c r="G115" s="84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  <c r="AD115" s="88"/>
      <c r="AE115" s="88"/>
      <c r="AF115" s="88"/>
      <c r="AG115" s="88"/>
      <c r="AH115" s="88"/>
      <c r="AI115" s="88"/>
      <c r="AJ115" s="88"/>
      <c r="AK115" s="88"/>
      <c r="AL115" s="88"/>
      <c r="AM115" s="88"/>
      <c r="AN115" s="88"/>
      <c r="AO115" s="88"/>
      <c r="AP115" s="88"/>
      <c r="AQ115" s="88"/>
      <c r="AR115" s="88"/>
      <c r="AS115" s="88"/>
      <c r="AT115" s="88"/>
      <c r="AU115" s="88"/>
      <c r="AV115" s="88"/>
      <c r="AW115" s="88"/>
      <c r="AX115" s="88"/>
      <c r="AY115" s="88"/>
      <c r="AZ115" s="88"/>
      <c r="BA115" s="88"/>
      <c r="BB115" s="88"/>
      <c r="BC115" s="88"/>
      <c r="BD115" s="88"/>
      <c r="BE115" s="88"/>
      <c r="BF115" s="88"/>
      <c r="BG115" s="88"/>
      <c r="BH115" s="88"/>
      <c r="BI115" s="88"/>
      <c r="BJ115" s="88"/>
      <c r="BK115" s="88"/>
      <c r="BL115" s="88"/>
      <c r="BM115" s="88"/>
      <c r="BN115" s="88"/>
      <c r="BO115" s="88"/>
      <c r="BP115" s="88"/>
      <c r="BQ115" s="88"/>
      <c r="BR115" s="88"/>
      <c r="BS115" s="88"/>
      <c r="BT115" s="88"/>
      <c r="BU115" s="88"/>
      <c r="BV115" s="88"/>
      <c r="BW115" s="88"/>
      <c r="BX115" s="88"/>
      <c r="BY115" s="88"/>
      <c r="BZ115" s="88"/>
      <c r="CA115" s="88"/>
      <c r="CB115" s="88"/>
      <c r="CC115" s="88"/>
      <c r="CD115" s="88"/>
      <c r="CE115" s="88"/>
      <c r="CF115" s="88"/>
      <c r="CG115" s="88"/>
      <c r="CH115" s="88"/>
      <c r="CI115" s="88"/>
      <c r="CJ115" s="88"/>
      <c r="CK115" s="88"/>
      <c r="CL115" s="88"/>
      <c r="CM115" s="88"/>
      <c r="CN115" s="88"/>
      <c r="CO115" s="88"/>
      <c r="CP115" s="88"/>
      <c r="CQ115" s="88"/>
      <c r="CR115" s="88"/>
      <c r="CS115" s="88"/>
      <c r="CT115" s="88"/>
      <c r="CU115" s="88"/>
      <c r="CV115" s="88"/>
      <c r="CW115" s="88"/>
      <c r="CX115" s="88"/>
      <c r="CY115" s="88"/>
      <c r="CZ115" s="88"/>
      <c r="DA115" s="88"/>
      <c r="DB115" s="88"/>
      <c r="DC115" s="88"/>
    </row>
    <row r="116" spans="1:107" ht="15.75">
      <c r="A116" s="84"/>
      <c r="B116" s="84"/>
      <c r="C116" s="84"/>
      <c r="D116" s="86"/>
      <c r="E116" s="84"/>
      <c r="F116" s="84"/>
      <c r="G116" s="84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  <c r="AD116" s="88"/>
      <c r="AE116" s="88"/>
      <c r="AF116" s="88"/>
      <c r="AG116" s="88"/>
      <c r="AH116" s="88"/>
      <c r="AI116" s="88"/>
      <c r="AJ116" s="88"/>
      <c r="AK116" s="88"/>
      <c r="AL116" s="88"/>
      <c r="AM116" s="88"/>
      <c r="AN116" s="88"/>
      <c r="AO116" s="88"/>
      <c r="AP116" s="88"/>
      <c r="AQ116" s="88"/>
      <c r="AR116" s="88"/>
      <c r="AS116" s="88"/>
      <c r="AT116" s="88"/>
      <c r="AU116" s="88"/>
      <c r="AV116" s="88"/>
      <c r="AW116" s="88"/>
      <c r="AX116" s="88"/>
      <c r="AY116" s="88"/>
      <c r="AZ116" s="88"/>
      <c r="BA116" s="88"/>
      <c r="BB116" s="88"/>
      <c r="BC116" s="88"/>
      <c r="BD116" s="88"/>
      <c r="BE116" s="88"/>
      <c r="BF116" s="88"/>
      <c r="BG116" s="88"/>
      <c r="BH116" s="88"/>
      <c r="BI116" s="88"/>
      <c r="BJ116" s="88"/>
      <c r="BK116" s="88"/>
      <c r="BL116" s="88"/>
      <c r="BM116" s="88"/>
      <c r="BN116" s="88"/>
      <c r="BO116" s="88"/>
      <c r="BP116" s="88"/>
      <c r="BQ116" s="88"/>
      <c r="BR116" s="88"/>
      <c r="BS116" s="88"/>
      <c r="BT116" s="88"/>
      <c r="BU116" s="88"/>
      <c r="BV116" s="88"/>
      <c r="BW116" s="88"/>
      <c r="BX116" s="88"/>
      <c r="BY116" s="88"/>
      <c r="BZ116" s="88"/>
      <c r="CA116" s="88"/>
      <c r="CB116" s="88"/>
      <c r="CC116" s="88"/>
      <c r="CD116" s="88"/>
      <c r="CE116" s="88"/>
      <c r="CF116" s="88"/>
      <c r="CG116" s="88"/>
      <c r="CH116" s="88"/>
      <c r="CI116" s="88"/>
      <c r="CJ116" s="88"/>
      <c r="CK116" s="88"/>
      <c r="CL116" s="88"/>
      <c r="CM116" s="88"/>
      <c r="CN116" s="88"/>
      <c r="CO116" s="88"/>
      <c r="CP116" s="88"/>
      <c r="CQ116" s="88"/>
      <c r="CR116" s="88"/>
      <c r="CS116" s="88"/>
      <c r="CT116" s="88"/>
      <c r="CU116" s="88"/>
      <c r="CV116" s="88"/>
      <c r="CW116" s="88"/>
      <c r="CX116" s="88"/>
      <c r="CY116" s="88"/>
      <c r="CZ116" s="88"/>
      <c r="DA116" s="88"/>
      <c r="DB116" s="88"/>
      <c r="DC116" s="88"/>
    </row>
    <row r="117" spans="1:107" ht="15.75">
      <c r="A117" s="84"/>
      <c r="B117" s="84"/>
      <c r="C117" s="84"/>
      <c r="D117" s="86"/>
      <c r="E117" s="84"/>
      <c r="F117" s="84"/>
      <c r="G117" s="84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  <c r="AD117" s="88"/>
      <c r="AE117" s="88"/>
      <c r="AF117" s="88"/>
      <c r="AG117" s="88"/>
      <c r="AH117" s="88"/>
      <c r="AI117" s="88"/>
      <c r="AJ117" s="88"/>
      <c r="AK117" s="88"/>
      <c r="AL117" s="88"/>
      <c r="AM117" s="88"/>
      <c r="AN117" s="88"/>
      <c r="AO117" s="88"/>
      <c r="AP117" s="88"/>
      <c r="AQ117" s="88"/>
      <c r="AR117" s="88"/>
      <c r="AS117" s="88"/>
      <c r="AT117" s="88"/>
      <c r="AU117" s="88"/>
      <c r="AV117" s="88"/>
      <c r="AW117" s="88"/>
      <c r="AX117" s="88"/>
      <c r="AY117" s="88"/>
      <c r="AZ117" s="88"/>
      <c r="BA117" s="88"/>
      <c r="BB117" s="88"/>
      <c r="BC117" s="88"/>
      <c r="BD117" s="88"/>
      <c r="BE117" s="88"/>
      <c r="BF117" s="88"/>
      <c r="BG117" s="88"/>
      <c r="BH117" s="88"/>
      <c r="BI117" s="88"/>
      <c r="BJ117" s="88"/>
      <c r="BK117" s="88"/>
      <c r="BL117" s="88"/>
      <c r="BM117" s="88"/>
      <c r="BN117" s="88"/>
      <c r="BO117" s="88"/>
      <c r="BP117" s="88"/>
      <c r="BQ117" s="88"/>
      <c r="BR117" s="88"/>
      <c r="BS117" s="88"/>
      <c r="BT117" s="88"/>
      <c r="BU117" s="88"/>
      <c r="BV117" s="88"/>
      <c r="BW117" s="88"/>
      <c r="BX117" s="88"/>
      <c r="BY117" s="88"/>
      <c r="BZ117" s="88"/>
      <c r="CA117" s="88"/>
      <c r="CB117" s="88"/>
      <c r="CC117" s="88"/>
      <c r="CD117" s="88"/>
      <c r="CE117" s="88"/>
      <c r="CF117" s="88"/>
      <c r="CG117" s="88"/>
      <c r="CH117" s="88"/>
      <c r="CI117" s="88"/>
      <c r="CJ117" s="88"/>
      <c r="CK117" s="88"/>
      <c r="CL117" s="88"/>
      <c r="CM117" s="88"/>
      <c r="CN117" s="88"/>
      <c r="CO117" s="88"/>
      <c r="CP117" s="88"/>
      <c r="CQ117" s="88"/>
      <c r="CR117" s="88"/>
      <c r="CS117" s="88"/>
      <c r="CT117" s="88"/>
      <c r="CU117" s="88"/>
      <c r="CV117" s="88"/>
      <c r="CW117" s="88"/>
      <c r="CX117" s="88"/>
      <c r="CY117" s="88"/>
      <c r="CZ117" s="88"/>
      <c r="DA117" s="88"/>
      <c r="DB117" s="88"/>
      <c r="DC117" s="88"/>
    </row>
    <row r="118" spans="1:107" ht="15.75">
      <c r="A118" s="84"/>
      <c r="B118" s="84"/>
      <c r="C118" s="84"/>
      <c r="D118" s="86"/>
      <c r="E118" s="84"/>
      <c r="F118" s="84"/>
      <c r="G118" s="84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  <c r="AD118" s="88"/>
      <c r="AE118" s="88"/>
      <c r="AF118" s="88"/>
      <c r="AG118" s="88"/>
      <c r="AH118" s="88"/>
      <c r="AI118" s="88"/>
      <c r="AJ118" s="88"/>
      <c r="AK118" s="88"/>
      <c r="AL118" s="88"/>
      <c r="AM118" s="88"/>
      <c r="AN118" s="88"/>
      <c r="AO118" s="88"/>
      <c r="AP118" s="88"/>
      <c r="AQ118" s="88"/>
      <c r="AR118" s="88"/>
      <c r="AS118" s="88"/>
      <c r="AT118" s="88"/>
      <c r="AU118" s="88"/>
      <c r="AV118" s="88"/>
      <c r="AW118" s="88"/>
      <c r="AX118" s="88"/>
      <c r="AY118" s="88"/>
      <c r="AZ118" s="88"/>
      <c r="BA118" s="88"/>
      <c r="BB118" s="88"/>
      <c r="BC118" s="88"/>
      <c r="BD118" s="88"/>
      <c r="BE118" s="88"/>
      <c r="BF118" s="88"/>
      <c r="BG118" s="88"/>
      <c r="BH118" s="88"/>
      <c r="BI118" s="88"/>
      <c r="BJ118" s="88"/>
      <c r="BK118" s="88"/>
      <c r="BL118" s="88"/>
      <c r="BM118" s="88"/>
      <c r="BN118" s="88"/>
      <c r="BO118" s="88"/>
      <c r="BP118" s="88"/>
      <c r="BQ118" s="88"/>
      <c r="BR118" s="88"/>
      <c r="BS118" s="88"/>
      <c r="BT118" s="88"/>
      <c r="BU118" s="88"/>
      <c r="BV118" s="88"/>
      <c r="BW118" s="88"/>
      <c r="BX118" s="88"/>
      <c r="BY118" s="88"/>
      <c r="BZ118" s="88"/>
      <c r="CA118" s="88"/>
      <c r="CB118" s="88"/>
      <c r="CC118" s="88"/>
      <c r="CD118" s="88"/>
      <c r="CE118" s="88"/>
      <c r="CF118" s="88"/>
      <c r="CG118" s="88"/>
      <c r="CH118" s="88"/>
      <c r="CI118" s="88"/>
      <c r="CJ118" s="88"/>
      <c r="CK118" s="88"/>
      <c r="CL118" s="88"/>
      <c r="CM118" s="88"/>
      <c r="CN118" s="88"/>
      <c r="CO118" s="88"/>
      <c r="CP118" s="88"/>
      <c r="CQ118" s="88"/>
      <c r="CR118" s="88"/>
      <c r="CS118" s="88"/>
      <c r="CT118" s="88"/>
      <c r="CU118" s="88"/>
      <c r="CV118" s="88"/>
      <c r="CW118" s="88"/>
      <c r="CX118" s="88"/>
      <c r="CY118" s="88"/>
      <c r="CZ118" s="88"/>
      <c r="DA118" s="88"/>
      <c r="DB118" s="88"/>
      <c r="DC118" s="88"/>
    </row>
    <row r="119" spans="1:107" ht="15.75">
      <c r="A119" s="84"/>
      <c r="B119" s="84"/>
      <c r="C119" s="84"/>
      <c r="D119" s="86"/>
      <c r="E119" s="84"/>
      <c r="F119" s="84"/>
      <c r="G119" s="84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  <c r="AD119" s="88"/>
      <c r="AE119" s="88"/>
      <c r="AF119" s="88"/>
      <c r="AG119" s="88"/>
      <c r="AH119" s="88"/>
      <c r="AI119" s="88"/>
      <c r="AJ119" s="88"/>
      <c r="AK119" s="88"/>
      <c r="AL119" s="88"/>
      <c r="AM119" s="88"/>
      <c r="AN119" s="88"/>
      <c r="AO119" s="88"/>
      <c r="AP119" s="88"/>
      <c r="AQ119" s="88"/>
      <c r="AR119" s="88"/>
      <c r="AS119" s="88"/>
      <c r="AT119" s="88"/>
      <c r="AU119" s="88"/>
      <c r="AV119" s="88"/>
      <c r="AW119" s="88"/>
      <c r="AX119" s="88"/>
      <c r="AY119" s="88"/>
      <c r="AZ119" s="88"/>
      <c r="BA119" s="88"/>
      <c r="BB119" s="88"/>
      <c r="BC119" s="88"/>
      <c r="BD119" s="88"/>
      <c r="BE119" s="88"/>
      <c r="BF119" s="88"/>
      <c r="BG119" s="88"/>
      <c r="BH119" s="88"/>
      <c r="BI119" s="88"/>
      <c r="BJ119" s="88"/>
      <c r="BK119" s="88"/>
      <c r="BL119" s="88"/>
      <c r="BM119" s="88"/>
      <c r="BN119" s="88"/>
      <c r="BO119" s="88"/>
      <c r="BP119" s="88"/>
      <c r="BQ119" s="88"/>
      <c r="BR119" s="88"/>
      <c r="BS119" s="88"/>
      <c r="BT119" s="88"/>
      <c r="BU119" s="88"/>
      <c r="BV119" s="88"/>
      <c r="BW119" s="88"/>
      <c r="BX119" s="88"/>
      <c r="BY119" s="88"/>
      <c r="BZ119" s="88"/>
      <c r="CA119" s="88"/>
      <c r="CB119" s="88"/>
      <c r="CC119" s="88"/>
      <c r="CD119" s="88"/>
      <c r="CE119" s="88"/>
      <c r="CF119" s="88"/>
      <c r="CG119" s="88"/>
      <c r="CH119" s="88"/>
      <c r="CI119" s="88"/>
      <c r="CJ119" s="88"/>
      <c r="CK119" s="88"/>
      <c r="CL119" s="88"/>
      <c r="CM119" s="88"/>
      <c r="CN119" s="88"/>
      <c r="CO119" s="88"/>
      <c r="CP119" s="88"/>
      <c r="CQ119" s="88"/>
      <c r="CR119" s="88"/>
      <c r="CS119" s="88"/>
      <c r="CT119" s="88"/>
      <c r="CU119" s="88"/>
      <c r="CV119" s="88"/>
      <c r="CW119" s="88"/>
      <c r="CX119" s="88"/>
      <c r="CY119" s="88"/>
      <c r="CZ119" s="88"/>
      <c r="DA119" s="88"/>
      <c r="DB119" s="88"/>
      <c r="DC119" s="88"/>
    </row>
    <row r="120" spans="1:107" ht="15.75">
      <c r="A120" s="84"/>
      <c r="B120" s="84"/>
      <c r="C120" s="84"/>
      <c r="D120" s="86"/>
      <c r="E120" s="84"/>
      <c r="F120" s="84"/>
      <c r="G120" s="84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  <c r="AL120" s="88"/>
      <c r="AM120" s="88"/>
      <c r="AN120" s="88"/>
      <c r="AO120" s="88"/>
      <c r="AP120" s="88"/>
      <c r="AQ120" s="88"/>
      <c r="AR120" s="88"/>
      <c r="AS120" s="88"/>
      <c r="AT120" s="88"/>
      <c r="AU120" s="88"/>
      <c r="AV120" s="88"/>
      <c r="AW120" s="88"/>
      <c r="AX120" s="88"/>
      <c r="AY120" s="88"/>
      <c r="AZ120" s="88"/>
      <c r="BA120" s="88"/>
      <c r="BB120" s="88"/>
      <c r="BC120" s="88"/>
      <c r="BD120" s="88"/>
      <c r="BE120" s="88"/>
      <c r="BF120" s="88"/>
      <c r="BG120" s="88"/>
      <c r="BH120" s="88"/>
      <c r="BI120" s="88"/>
      <c r="BJ120" s="88"/>
      <c r="BK120" s="88"/>
      <c r="BL120" s="88"/>
      <c r="BM120" s="88"/>
      <c r="BN120" s="88"/>
      <c r="BO120" s="88"/>
      <c r="BP120" s="88"/>
      <c r="BQ120" s="88"/>
      <c r="BR120" s="88"/>
      <c r="BS120" s="88"/>
      <c r="BT120" s="88"/>
      <c r="BU120" s="88"/>
      <c r="BV120" s="88"/>
      <c r="BW120" s="88"/>
      <c r="BX120" s="88"/>
      <c r="BY120" s="88"/>
      <c r="BZ120" s="88"/>
      <c r="CA120" s="88"/>
      <c r="CB120" s="88"/>
      <c r="CC120" s="88"/>
      <c r="CD120" s="88"/>
      <c r="CE120" s="88"/>
      <c r="CF120" s="88"/>
      <c r="CG120" s="88"/>
      <c r="CH120" s="88"/>
      <c r="CI120" s="88"/>
      <c r="CJ120" s="88"/>
      <c r="CK120" s="88"/>
      <c r="CL120" s="88"/>
      <c r="CM120" s="88"/>
      <c r="CN120" s="88"/>
      <c r="CO120" s="88"/>
      <c r="CP120" s="88"/>
      <c r="CQ120" s="88"/>
      <c r="CR120" s="88"/>
      <c r="CS120" s="88"/>
      <c r="CT120" s="88"/>
      <c r="CU120" s="88"/>
      <c r="CV120" s="88"/>
      <c r="CW120" s="88"/>
      <c r="CX120" s="88"/>
      <c r="CY120" s="88"/>
      <c r="CZ120" s="88"/>
      <c r="DA120" s="88"/>
      <c r="DB120" s="88"/>
      <c r="DC120" s="88"/>
    </row>
    <row r="121" spans="1:107" ht="15.75">
      <c r="A121" s="84"/>
      <c r="B121" s="84"/>
      <c r="C121" s="84"/>
      <c r="D121" s="86"/>
      <c r="E121" s="84"/>
      <c r="F121" s="84"/>
      <c r="G121" s="84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/>
      <c r="BE121" s="88"/>
      <c r="BF121" s="88"/>
      <c r="BG121" s="88"/>
      <c r="BH121" s="88"/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8"/>
      <c r="BZ121" s="88"/>
      <c r="CA121" s="88"/>
      <c r="CB121" s="88"/>
      <c r="CC121" s="88"/>
      <c r="CD121" s="88"/>
      <c r="CE121" s="88"/>
      <c r="CF121" s="88"/>
      <c r="CG121" s="88"/>
      <c r="CH121" s="88"/>
      <c r="CI121" s="88"/>
      <c r="CJ121" s="88"/>
      <c r="CK121" s="88"/>
      <c r="CL121" s="88"/>
      <c r="CM121" s="88"/>
      <c r="CN121" s="88"/>
      <c r="CO121" s="88"/>
      <c r="CP121" s="88"/>
      <c r="CQ121" s="88"/>
      <c r="CR121" s="88"/>
      <c r="CS121" s="88"/>
      <c r="CT121" s="88"/>
      <c r="CU121" s="88"/>
      <c r="CV121" s="88"/>
      <c r="CW121" s="88"/>
      <c r="CX121" s="88"/>
      <c r="CY121" s="88"/>
      <c r="CZ121" s="88"/>
      <c r="DA121" s="88"/>
      <c r="DB121" s="88"/>
      <c r="DC121" s="88"/>
    </row>
    <row r="122" spans="1:107" ht="15.75">
      <c r="A122" s="84"/>
      <c r="B122" s="84"/>
      <c r="C122" s="84"/>
      <c r="D122" s="86"/>
      <c r="E122" s="84"/>
      <c r="F122" s="84"/>
      <c r="G122" s="84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J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  <c r="AU122" s="88"/>
      <c r="AV122" s="88"/>
      <c r="AW122" s="88"/>
      <c r="AX122" s="88"/>
      <c r="AY122" s="88"/>
      <c r="AZ122" s="88"/>
      <c r="BA122" s="88"/>
      <c r="BB122" s="88"/>
      <c r="BC122" s="88"/>
      <c r="BD122" s="88"/>
      <c r="BE122" s="88"/>
      <c r="BF122" s="88"/>
      <c r="BG122" s="88"/>
      <c r="BH122" s="88"/>
      <c r="BI122" s="88"/>
      <c r="BJ122" s="88"/>
      <c r="BK122" s="88"/>
      <c r="BL122" s="88"/>
      <c r="BM122" s="88"/>
      <c r="BN122" s="88"/>
      <c r="BO122" s="88"/>
      <c r="BP122" s="88"/>
      <c r="BQ122" s="88"/>
      <c r="BR122" s="88"/>
      <c r="BS122" s="88"/>
      <c r="BT122" s="88"/>
      <c r="BU122" s="88"/>
      <c r="BV122" s="88"/>
      <c r="BW122" s="88"/>
      <c r="BX122" s="88"/>
      <c r="BY122" s="88"/>
      <c r="BZ122" s="88"/>
      <c r="CA122" s="88"/>
      <c r="CB122" s="88"/>
      <c r="CC122" s="88"/>
      <c r="CD122" s="88"/>
      <c r="CE122" s="88"/>
      <c r="CF122" s="88"/>
      <c r="CG122" s="88"/>
      <c r="CH122" s="88"/>
      <c r="CI122" s="88"/>
      <c r="CJ122" s="88"/>
      <c r="CK122" s="88"/>
      <c r="CL122" s="88"/>
      <c r="CM122" s="88"/>
      <c r="CN122" s="88"/>
      <c r="CO122" s="88"/>
      <c r="CP122" s="88"/>
      <c r="CQ122" s="88"/>
      <c r="CR122" s="88"/>
      <c r="CS122" s="88"/>
      <c r="CT122" s="88"/>
      <c r="CU122" s="88"/>
      <c r="CV122" s="88"/>
      <c r="CW122" s="88"/>
      <c r="CX122" s="88"/>
      <c r="CY122" s="88"/>
      <c r="CZ122" s="88"/>
      <c r="DA122" s="88"/>
      <c r="DB122" s="88"/>
      <c r="DC122" s="88"/>
    </row>
    <row r="123" spans="1:107" ht="15.75">
      <c r="A123" s="84"/>
      <c r="B123" s="84"/>
      <c r="C123" s="84"/>
      <c r="D123" s="86"/>
      <c r="E123" s="84"/>
      <c r="F123" s="84"/>
      <c r="G123" s="84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  <c r="AD123" s="88"/>
      <c r="AE123" s="88"/>
      <c r="AF123" s="88"/>
      <c r="AG123" s="88"/>
      <c r="AH123" s="88"/>
      <c r="AI123" s="88"/>
      <c r="AJ123" s="88"/>
      <c r="AK123" s="88"/>
      <c r="AL123" s="88"/>
      <c r="AM123" s="88"/>
      <c r="AN123" s="88"/>
      <c r="AO123" s="88"/>
      <c r="AP123" s="88"/>
      <c r="AQ123" s="88"/>
      <c r="AR123" s="88"/>
      <c r="AS123" s="88"/>
      <c r="AT123" s="88"/>
      <c r="AU123" s="88"/>
      <c r="AV123" s="88"/>
      <c r="AW123" s="88"/>
      <c r="AX123" s="88"/>
      <c r="AY123" s="88"/>
      <c r="AZ123" s="88"/>
      <c r="BA123" s="88"/>
      <c r="BB123" s="88"/>
      <c r="BC123" s="88"/>
      <c r="BD123" s="88"/>
      <c r="BE123" s="88"/>
      <c r="BF123" s="88"/>
      <c r="BG123" s="88"/>
      <c r="BH123" s="88"/>
      <c r="BI123" s="88"/>
      <c r="BJ123" s="88"/>
      <c r="BK123" s="88"/>
      <c r="BL123" s="88"/>
      <c r="BM123" s="88"/>
      <c r="BN123" s="88"/>
      <c r="BO123" s="88"/>
      <c r="BP123" s="88"/>
      <c r="BQ123" s="88"/>
      <c r="BR123" s="88"/>
      <c r="BS123" s="88"/>
      <c r="BT123" s="88"/>
      <c r="BU123" s="88"/>
      <c r="BV123" s="88"/>
      <c r="BW123" s="88"/>
      <c r="BX123" s="88"/>
      <c r="BY123" s="88"/>
      <c r="BZ123" s="88"/>
      <c r="CA123" s="88"/>
      <c r="CB123" s="88"/>
      <c r="CC123" s="88"/>
      <c r="CD123" s="88"/>
      <c r="CE123" s="88"/>
      <c r="CF123" s="88"/>
      <c r="CG123" s="88"/>
      <c r="CH123" s="88"/>
      <c r="CI123" s="88"/>
      <c r="CJ123" s="88"/>
      <c r="CK123" s="88"/>
      <c r="CL123" s="88"/>
      <c r="CM123" s="88"/>
      <c r="CN123" s="88"/>
      <c r="CO123" s="88"/>
      <c r="CP123" s="88"/>
      <c r="CQ123" s="88"/>
      <c r="CR123" s="88"/>
      <c r="CS123" s="88"/>
      <c r="CT123" s="88"/>
      <c r="CU123" s="88"/>
      <c r="CV123" s="88"/>
      <c r="CW123" s="88"/>
      <c r="CX123" s="88"/>
      <c r="CY123" s="88"/>
      <c r="CZ123" s="88"/>
      <c r="DA123" s="88"/>
      <c r="DB123" s="88"/>
      <c r="DC123" s="88"/>
    </row>
    <row r="124" spans="1:107" ht="15.75">
      <c r="A124" s="84"/>
      <c r="B124" s="84"/>
      <c r="C124" s="84"/>
      <c r="D124" s="86"/>
      <c r="E124" s="84"/>
      <c r="F124" s="84"/>
      <c r="G124" s="84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  <c r="AD124" s="88"/>
      <c r="AE124" s="88"/>
      <c r="AF124" s="88"/>
      <c r="AG124" s="88"/>
      <c r="AH124" s="88"/>
      <c r="AI124" s="88"/>
      <c r="AJ124" s="88"/>
      <c r="AK124" s="88"/>
      <c r="AL124" s="88"/>
      <c r="AM124" s="88"/>
      <c r="AN124" s="88"/>
      <c r="AO124" s="88"/>
      <c r="AP124" s="88"/>
      <c r="AQ124" s="88"/>
      <c r="AR124" s="88"/>
      <c r="AS124" s="88"/>
      <c r="AT124" s="88"/>
      <c r="AU124" s="88"/>
      <c r="AV124" s="88"/>
      <c r="AW124" s="88"/>
      <c r="AX124" s="88"/>
      <c r="AY124" s="88"/>
      <c r="AZ124" s="88"/>
      <c r="BA124" s="88"/>
      <c r="BB124" s="88"/>
      <c r="BC124" s="88"/>
      <c r="BD124" s="88"/>
      <c r="BE124" s="88"/>
      <c r="BF124" s="88"/>
      <c r="BG124" s="88"/>
      <c r="BH124" s="88"/>
      <c r="BI124" s="88"/>
      <c r="BJ124" s="88"/>
      <c r="BK124" s="88"/>
      <c r="BL124" s="88"/>
      <c r="BM124" s="88"/>
      <c r="BN124" s="88"/>
      <c r="BO124" s="88"/>
      <c r="BP124" s="88"/>
      <c r="BQ124" s="88"/>
      <c r="BR124" s="88"/>
      <c r="BS124" s="88"/>
      <c r="BT124" s="88"/>
      <c r="BU124" s="88"/>
      <c r="BV124" s="88"/>
      <c r="BW124" s="88"/>
      <c r="BX124" s="88"/>
      <c r="BY124" s="88"/>
      <c r="BZ124" s="88"/>
      <c r="CA124" s="88"/>
      <c r="CB124" s="88"/>
      <c r="CC124" s="88"/>
      <c r="CD124" s="88"/>
      <c r="CE124" s="88"/>
      <c r="CF124" s="88"/>
      <c r="CG124" s="88"/>
      <c r="CH124" s="88"/>
      <c r="CI124" s="88"/>
      <c r="CJ124" s="88"/>
      <c r="CK124" s="88"/>
      <c r="CL124" s="88"/>
      <c r="CM124" s="88"/>
      <c r="CN124" s="88"/>
      <c r="CO124" s="88"/>
      <c r="CP124" s="88"/>
      <c r="CQ124" s="88"/>
      <c r="CR124" s="88"/>
      <c r="CS124" s="88"/>
      <c r="CT124" s="88"/>
      <c r="CU124" s="88"/>
      <c r="CV124" s="88"/>
      <c r="CW124" s="88"/>
      <c r="CX124" s="88"/>
      <c r="CY124" s="88"/>
      <c r="CZ124" s="88"/>
      <c r="DA124" s="88"/>
      <c r="DB124" s="88"/>
      <c r="DC124" s="88"/>
    </row>
    <row r="125" spans="1:107" ht="15.75">
      <c r="A125" s="84"/>
      <c r="B125" s="84"/>
      <c r="C125" s="84"/>
      <c r="D125" s="86"/>
      <c r="E125" s="84"/>
      <c r="F125" s="84"/>
      <c r="G125" s="84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  <c r="AD125" s="88"/>
      <c r="AE125" s="88"/>
      <c r="AF125" s="88"/>
      <c r="AG125" s="88"/>
      <c r="AH125" s="88"/>
      <c r="AI125" s="88"/>
      <c r="AJ125" s="88"/>
      <c r="AK125" s="88"/>
      <c r="AL125" s="88"/>
      <c r="AM125" s="88"/>
      <c r="AN125" s="88"/>
      <c r="AO125" s="88"/>
      <c r="AP125" s="88"/>
      <c r="AQ125" s="88"/>
      <c r="AR125" s="88"/>
      <c r="AS125" s="88"/>
      <c r="AT125" s="88"/>
      <c r="AU125" s="88"/>
      <c r="AV125" s="88"/>
      <c r="AW125" s="88"/>
      <c r="AX125" s="88"/>
      <c r="AY125" s="88"/>
      <c r="AZ125" s="88"/>
      <c r="BA125" s="88"/>
      <c r="BB125" s="88"/>
      <c r="BC125" s="88"/>
      <c r="BD125" s="88"/>
      <c r="BE125" s="88"/>
      <c r="BF125" s="88"/>
      <c r="BG125" s="88"/>
      <c r="BH125" s="88"/>
      <c r="BI125" s="88"/>
      <c r="BJ125" s="88"/>
      <c r="BK125" s="88"/>
      <c r="BL125" s="88"/>
      <c r="BM125" s="88"/>
      <c r="BN125" s="88"/>
      <c r="BO125" s="88"/>
      <c r="BP125" s="88"/>
      <c r="BQ125" s="88"/>
      <c r="BR125" s="88"/>
      <c r="BS125" s="88"/>
      <c r="BT125" s="88"/>
      <c r="BU125" s="88"/>
      <c r="BV125" s="88"/>
      <c r="BW125" s="88"/>
      <c r="BX125" s="88"/>
      <c r="BY125" s="88"/>
      <c r="BZ125" s="88"/>
      <c r="CA125" s="88"/>
      <c r="CB125" s="88"/>
      <c r="CC125" s="88"/>
      <c r="CD125" s="88"/>
      <c r="CE125" s="88"/>
      <c r="CF125" s="88"/>
      <c r="CG125" s="88"/>
      <c r="CH125" s="88"/>
      <c r="CI125" s="88"/>
      <c r="CJ125" s="88"/>
      <c r="CK125" s="88"/>
      <c r="CL125" s="88"/>
      <c r="CM125" s="88"/>
      <c r="CN125" s="88"/>
      <c r="CO125" s="88"/>
      <c r="CP125" s="88"/>
      <c r="CQ125" s="88"/>
      <c r="CR125" s="88"/>
      <c r="CS125" s="88"/>
      <c r="CT125" s="88"/>
      <c r="CU125" s="88"/>
      <c r="CV125" s="88"/>
      <c r="CW125" s="88"/>
      <c r="CX125" s="88"/>
      <c r="CY125" s="88"/>
      <c r="CZ125" s="88"/>
      <c r="DA125" s="88"/>
      <c r="DB125" s="88"/>
      <c r="DC125" s="88"/>
    </row>
    <row r="126" spans="1:107" ht="15.75">
      <c r="A126" s="84"/>
      <c r="B126" s="84"/>
      <c r="C126" s="84"/>
      <c r="D126" s="86"/>
      <c r="E126" s="84"/>
      <c r="F126" s="84"/>
      <c r="G126" s="84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  <c r="AD126" s="88"/>
      <c r="AE126" s="88"/>
      <c r="AF126" s="88"/>
      <c r="AG126" s="88"/>
      <c r="AH126" s="88"/>
      <c r="AI126" s="88"/>
      <c r="AJ126" s="88"/>
      <c r="AK126" s="88"/>
      <c r="AL126" s="88"/>
      <c r="AM126" s="88"/>
      <c r="AN126" s="88"/>
      <c r="AO126" s="88"/>
      <c r="AP126" s="88"/>
      <c r="AQ126" s="88"/>
      <c r="AR126" s="88"/>
      <c r="AS126" s="88"/>
      <c r="AT126" s="88"/>
      <c r="AU126" s="88"/>
      <c r="AV126" s="88"/>
      <c r="AW126" s="88"/>
      <c r="AX126" s="88"/>
      <c r="AY126" s="88"/>
      <c r="AZ126" s="88"/>
      <c r="BA126" s="88"/>
      <c r="BB126" s="88"/>
      <c r="BC126" s="88"/>
      <c r="BD126" s="88"/>
      <c r="BE126" s="88"/>
      <c r="BF126" s="88"/>
      <c r="BG126" s="88"/>
      <c r="BH126" s="88"/>
      <c r="BI126" s="88"/>
      <c r="BJ126" s="88"/>
      <c r="BK126" s="88"/>
      <c r="BL126" s="88"/>
      <c r="BM126" s="88"/>
      <c r="BN126" s="88"/>
      <c r="BO126" s="88"/>
      <c r="BP126" s="88"/>
      <c r="BQ126" s="88"/>
      <c r="BR126" s="88"/>
      <c r="BS126" s="88"/>
      <c r="BT126" s="88"/>
      <c r="BU126" s="88"/>
      <c r="BV126" s="88"/>
      <c r="BW126" s="88"/>
      <c r="BX126" s="88"/>
      <c r="BY126" s="88"/>
      <c r="BZ126" s="88"/>
      <c r="CA126" s="88"/>
      <c r="CB126" s="88"/>
      <c r="CC126" s="88"/>
      <c r="CD126" s="88"/>
      <c r="CE126" s="88"/>
      <c r="CF126" s="88"/>
      <c r="CG126" s="88"/>
      <c r="CH126" s="88"/>
      <c r="CI126" s="88"/>
      <c r="CJ126" s="88"/>
      <c r="CK126" s="88"/>
      <c r="CL126" s="88"/>
      <c r="CM126" s="88"/>
      <c r="CN126" s="88"/>
      <c r="CO126" s="88"/>
      <c r="CP126" s="88"/>
      <c r="CQ126" s="88"/>
      <c r="CR126" s="88"/>
      <c r="CS126" s="88"/>
      <c r="CT126" s="88"/>
      <c r="CU126" s="88"/>
      <c r="CV126" s="88"/>
      <c r="CW126" s="88"/>
      <c r="CX126" s="88"/>
      <c r="CY126" s="88"/>
      <c r="CZ126" s="88"/>
      <c r="DA126" s="88"/>
      <c r="DB126" s="88"/>
      <c r="DC126" s="88"/>
    </row>
    <row r="127" spans="1:107" ht="15.75">
      <c r="A127" s="84"/>
      <c r="B127" s="84"/>
      <c r="C127" s="84"/>
      <c r="D127" s="86"/>
      <c r="E127" s="84"/>
      <c r="F127" s="84"/>
      <c r="G127" s="84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  <c r="AD127" s="88"/>
      <c r="AE127" s="88"/>
      <c r="AF127" s="88"/>
      <c r="AG127" s="88"/>
      <c r="AH127" s="88"/>
      <c r="AI127" s="88"/>
      <c r="AJ127" s="88"/>
      <c r="AK127" s="88"/>
      <c r="AL127" s="88"/>
      <c r="AM127" s="88"/>
      <c r="AN127" s="88"/>
      <c r="AO127" s="88"/>
      <c r="AP127" s="88"/>
      <c r="AQ127" s="88"/>
      <c r="AR127" s="88"/>
      <c r="AS127" s="88"/>
      <c r="AT127" s="88"/>
      <c r="AU127" s="88"/>
      <c r="AV127" s="88"/>
      <c r="AW127" s="88"/>
      <c r="AX127" s="88"/>
      <c r="AY127" s="88"/>
      <c r="AZ127" s="88"/>
      <c r="BA127" s="88"/>
      <c r="BB127" s="88"/>
      <c r="BC127" s="88"/>
      <c r="BD127" s="88"/>
      <c r="BE127" s="88"/>
      <c r="BF127" s="88"/>
      <c r="BG127" s="88"/>
      <c r="BH127" s="88"/>
      <c r="BI127" s="88"/>
      <c r="BJ127" s="88"/>
      <c r="BK127" s="88"/>
      <c r="BL127" s="88"/>
      <c r="BM127" s="88"/>
      <c r="BN127" s="88"/>
      <c r="BO127" s="88"/>
      <c r="BP127" s="88"/>
      <c r="BQ127" s="88"/>
      <c r="BR127" s="88"/>
      <c r="BS127" s="88"/>
      <c r="BT127" s="88"/>
      <c r="BU127" s="88"/>
      <c r="BV127" s="88"/>
      <c r="BW127" s="88"/>
      <c r="BX127" s="88"/>
      <c r="BY127" s="88"/>
      <c r="BZ127" s="88"/>
      <c r="CA127" s="88"/>
      <c r="CB127" s="88"/>
      <c r="CC127" s="88"/>
      <c r="CD127" s="88"/>
      <c r="CE127" s="88"/>
      <c r="CF127" s="88"/>
      <c r="CG127" s="88"/>
      <c r="CH127" s="88"/>
      <c r="CI127" s="88"/>
      <c r="CJ127" s="88"/>
      <c r="CK127" s="88"/>
      <c r="CL127" s="88"/>
      <c r="CM127" s="88"/>
      <c r="CN127" s="88"/>
      <c r="CO127" s="88"/>
      <c r="CP127" s="88"/>
      <c r="CQ127" s="88"/>
      <c r="CR127" s="88"/>
      <c r="CS127" s="88"/>
      <c r="CT127" s="88"/>
      <c r="CU127" s="88"/>
      <c r="CV127" s="88"/>
      <c r="CW127" s="88"/>
      <c r="CX127" s="88"/>
      <c r="CY127" s="88"/>
      <c r="CZ127" s="88"/>
      <c r="DA127" s="88"/>
      <c r="DB127" s="88"/>
      <c r="DC127" s="88"/>
    </row>
    <row r="128" spans="1:107" ht="15.75">
      <c r="A128" s="84"/>
      <c r="B128" s="84"/>
      <c r="C128" s="84"/>
      <c r="D128" s="86"/>
      <c r="E128" s="84"/>
      <c r="F128" s="84"/>
      <c r="G128" s="84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  <c r="AD128" s="88"/>
      <c r="AE128" s="88"/>
      <c r="AF128" s="88"/>
      <c r="AG128" s="88"/>
      <c r="AH128" s="88"/>
      <c r="AI128" s="88"/>
      <c r="AJ128" s="88"/>
      <c r="AK128" s="88"/>
      <c r="AL128" s="88"/>
      <c r="AM128" s="88"/>
      <c r="AN128" s="88"/>
      <c r="AO128" s="88"/>
      <c r="AP128" s="88"/>
      <c r="AQ128" s="88"/>
      <c r="AR128" s="88"/>
      <c r="AS128" s="88"/>
      <c r="AT128" s="88"/>
      <c r="AU128" s="88"/>
      <c r="AV128" s="88"/>
      <c r="AW128" s="88"/>
      <c r="AX128" s="88"/>
      <c r="AY128" s="88"/>
      <c r="AZ128" s="88"/>
      <c r="BA128" s="88"/>
      <c r="BB128" s="88"/>
      <c r="BC128" s="88"/>
      <c r="BD128" s="88"/>
      <c r="BE128" s="88"/>
      <c r="BF128" s="88"/>
      <c r="BG128" s="88"/>
      <c r="BH128" s="88"/>
      <c r="BI128" s="88"/>
      <c r="BJ128" s="88"/>
      <c r="BK128" s="88"/>
      <c r="BL128" s="88"/>
      <c r="BM128" s="88"/>
      <c r="BN128" s="88"/>
      <c r="BO128" s="88"/>
      <c r="BP128" s="88"/>
      <c r="BQ128" s="88"/>
      <c r="BR128" s="88"/>
      <c r="BS128" s="88"/>
      <c r="BT128" s="88"/>
      <c r="BU128" s="88"/>
      <c r="BV128" s="88"/>
      <c r="BW128" s="88"/>
      <c r="BX128" s="88"/>
      <c r="BY128" s="88"/>
      <c r="BZ128" s="88"/>
      <c r="CA128" s="88"/>
      <c r="CB128" s="88"/>
      <c r="CC128" s="88"/>
      <c r="CD128" s="88"/>
      <c r="CE128" s="88"/>
      <c r="CF128" s="88"/>
      <c r="CG128" s="88"/>
      <c r="CH128" s="88"/>
      <c r="CI128" s="88"/>
      <c r="CJ128" s="88"/>
      <c r="CK128" s="88"/>
      <c r="CL128" s="88"/>
      <c r="CM128" s="88"/>
      <c r="CN128" s="88"/>
      <c r="CO128" s="88"/>
      <c r="CP128" s="88"/>
      <c r="CQ128" s="88"/>
      <c r="CR128" s="88"/>
      <c r="CS128" s="88"/>
      <c r="CT128" s="88"/>
      <c r="CU128" s="88"/>
      <c r="CV128" s="88"/>
      <c r="CW128" s="88"/>
      <c r="CX128" s="88"/>
      <c r="CY128" s="88"/>
      <c r="CZ128" s="88"/>
      <c r="DA128" s="88"/>
      <c r="DB128" s="88"/>
      <c r="DC128" s="88"/>
    </row>
    <row r="129" spans="1:107" ht="15.75">
      <c r="A129" s="84"/>
      <c r="B129" s="84"/>
      <c r="C129" s="84"/>
      <c r="D129" s="86"/>
      <c r="E129" s="84"/>
      <c r="F129" s="84"/>
      <c r="G129" s="84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  <c r="AL129" s="88"/>
      <c r="AM129" s="88"/>
      <c r="AN129" s="88"/>
      <c r="AO129" s="88"/>
      <c r="AP129" s="88"/>
      <c r="AQ129" s="88"/>
      <c r="AR129" s="88"/>
      <c r="AS129" s="88"/>
      <c r="AT129" s="88"/>
      <c r="AU129" s="88"/>
      <c r="AV129" s="88"/>
      <c r="AW129" s="88"/>
      <c r="AX129" s="88"/>
      <c r="AY129" s="88"/>
      <c r="AZ129" s="88"/>
      <c r="BA129" s="88"/>
      <c r="BB129" s="88"/>
      <c r="BC129" s="88"/>
      <c r="BD129" s="88"/>
      <c r="BE129" s="88"/>
      <c r="BF129" s="88"/>
      <c r="BG129" s="88"/>
      <c r="BH129" s="88"/>
      <c r="BI129" s="88"/>
      <c r="BJ129" s="88"/>
      <c r="BK129" s="88"/>
      <c r="BL129" s="88"/>
      <c r="BM129" s="88"/>
      <c r="BN129" s="88"/>
      <c r="BO129" s="88"/>
      <c r="BP129" s="88"/>
      <c r="BQ129" s="88"/>
      <c r="BR129" s="88"/>
      <c r="BS129" s="88"/>
      <c r="BT129" s="88"/>
      <c r="BU129" s="88"/>
      <c r="BV129" s="88"/>
      <c r="BW129" s="88"/>
      <c r="BX129" s="88"/>
      <c r="BY129" s="88"/>
      <c r="BZ129" s="88"/>
      <c r="CA129" s="88"/>
      <c r="CB129" s="88"/>
      <c r="CC129" s="88"/>
      <c r="CD129" s="88"/>
      <c r="CE129" s="88"/>
      <c r="CF129" s="88"/>
      <c r="CG129" s="88"/>
      <c r="CH129" s="88"/>
      <c r="CI129" s="88"/>
      <c r="CJ129" s="88"/>
      <c r="CK129" s="88"/>
      <c r="CL129" s="88"/>
      <c r="CM129" s="88"/>
      <c r="CN129" s="88"/>
      <c r="CO129" s="88"/>
      <c r="CP129" s="88"/>
      <c r="CQ129" s="88"/>
      <c r="CR129" s="88"/>
      <c r="CS129" s="88"/>
      <c r="CT129" s="88"/>
      <c r="CU129" s="88"/>
      <c r="CV129" s="88"/>
      <c r="CW129" s="88"/>
      <c r="CX129" s="88"/>
      <c r="CY129" s="88"/>
      <c r="CZ129" s="88"/>
      <c r="DA129" s="88"/>
      <c r="DB129" s="88"/>
      <c r="DC129" s="88"/>
    </row>
    <row r="130" spans="1:107" ht="15.75">
      <c r="A130" s="84"/>
      <c r="B130" s="84"/>
      <c r="C130" s="84"/>
      <c r="D130" s="86"/>
      <c r="E130" s="84"/>
      <c r="F130" s="84"/>
      <c r="G130" s="84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  <c r="AD130" s="88"/>
      <c r="AE130" s="88"/>
      <c r="AF130" s="88"/>
      <c r="AG130" s="88"/>
      <c r="AH130" s="88"/>
      <c r="AI130" s="88"/>
      <c r="AJ130" s="88"/>
      <c r="AK130" s="88"/>
      <c r="AL130" s="88"/>
      <c r="AM130" s="88"/>
      <c r="AN130" s="88"/>
      <c r="AO130" s="88"/>
      <c r="AP130" s="88"/>
      <c r="AQ130" s="88"/>
      <c r="AR130" s="88"/>
      <c r="AS130" s="88"/>
      <c r="AT130" s="88"/>
      <c r="AU130" s="88"/>
      <c r="AV130" s="88"/>
      <c r="AW130" s="88"/>
      <c r="AX130" s="88"/>
      <c r="AY130" s="88"/>
      <c r="AZ130" s="88"/>
      <c r="BA130" s="88"/>
      <c r="BB130" s="88"/>
      <c r="BC130" s="88"/>
      <c r="BD130" s="88"/>
      <c r="BE130" s="88"/>
      <c r="BF130" s="88"/>
      <c r="BG130" s="88"/>
      <c r="BH130" s="88"/>
      <c r="BI130" s="88"/>
      <c r="BJ130" s="88"/>
      <c r="BK130" s="88"/>
      <c r="BL130" s="88"/>
      <c r="BM130" s="88"/>
      <c r="BN130" s="88"/>
      <c r="BO130" s="88"/>
      <c r="BP130" s="88"/>
      <c r="BQ130" s="88"/>
      <c r="BR130" s="88"/>
      <c r="BS130" s="88"/>
      <c r="BT130" s="88"/>
      <c r="BU130" s="88"/>
      <c r="BV130" s="88"/>
      <c r="BW130" s="88"/>
      <c r="BX130" s="88"/>
      <c r="BY130" s="88"/>
      <c r="BZ130" s="88"/>
      <c r="CA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88"/>
      <c r="CM130" s="88"/>
      <c r="CN130" s="88"/>
      <c r="CO130" s="88"/>
      <c r="CP130" s="88"/>
      <c r="CQ130" s="88"/>
      <c r="CR130" s="88"/>
      <c r="CS130" s="88"/>
      <c r="CT130" s="88"/>
      <c r="CU130" s="88"/>
      <c r="CV130" s="88"/>
      <c r="CW130" s="88"/>
      <c r="CX130" s="88"/>
      <c r="CY130" s="88"/>
      <c r="CZ130" s="88"/>
      <c r="DA130" s="88"/>
      <c r="DB130" s="88"/>
      <c r="DC130" s="88"/>
    </row>
    <row r="131" spans="1:107" ht="15.75">
      <c r="A131" s="84"/>
      <c r="B131" s="84"/>
      <c r="C131" s="84"/>
      <c r="D131" s="86"/>
      <c r="E131" s="84"/>
      <c r="F131" s="84"/>
      <c r="G131" s="84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  <c r="AD131" s="88"/>
      <c r="AE131" s="88"/>
      <c r="AF131" s="88"/>
      <c r="AG131" s="88"/>
      <c r="AH131" s="88"/>
      <c r="AI131" s="88"/>
      <c r="AJ131" s="88"/>
      <c r="AK131" s="88"/>
      <c r="AL131" s="88"/>
      <c r="AM131" s="88"/>
      <c r="AN131" s="88"/>
      <c r="AO131" s="88"/>
      <c r="AP131" s="88"/>
      <c r="AQ131" s="88"/>
      <c r="AR131" s="88"/>
      <c r="AS131" s="88"/>
      <c r="AT131" s="88"/>
      <c r="AU131" s="88"/>
      <c r="AV131" s="88"/>
      <c r="AW131" s="88"/>
      <c r="AX131" s="88"/>
      <c r="AY131" s="88"/>
      <c r="AZ131" s="88"/>
      <c r="BA131" s="88"/>
      <c r="BB131" s="88"/>
      <c r="BC131" s="88"/>
      <c r="BD131" s="88"/>
      <c r="BE131" s="88"/>
      <c r="BF131" s="88"/>
      <c r="BG131" s="88"/>
      <c r="BH131" s="88"/>
      <c r="BI131" s="88"/>
      <c r="BJ131" s="88"/>
      <c r="BK131" s="88"/>
      <c r="BL131" s="88"/>
      <c r="BM131" s="88"/>
      <c r="BN131" s="88"/>
      <c r="BO131" s="88"/>
      <c r="BP131" s="88"/>
      <c r="BQ131" s="88"/>
      <c r="BR131" s="88"/>
      <c r="BS131" s="88"/>
      <c r="BT131" s="88"/>
      <c r="BU131" s="88"/>
      <c r="BV131" s="88"/>
      <c r="BW131" s="88"/>
      <c r="BX131" s="88"/>
      <c r="BY131" s="88"/>
      <c r="BZ131" s="88"/>
      <c r="CA131" s="88"/>
      <c r="CB131" s="88"/>
      <c r="CC131" s="88"/>
      <c r="CD131" s="88"/>
      <c r="CE131" s="88"/>
      <c r="CF131" s="88"/>
      <c r="CG131" s="88"/>
      <c r="CH131" s="88"/>
      <c r="CI131" s="88"/>
      <c r="CJ131" s="88"/>
      <c r="CK131" s="88"/>
      <c r="CL131" s="88"/>
      <c r="CM131" s="88"/>
      <c r="CN131" s="88"/>
      <c r="CO131" s="88"/>
      <c r="CP131" s="88"/>
      <c r="CQ131" s="88"/>
      <c r="CR131" s="88"/>
      <c r="CS131" s="88"/>
      <c r="CT131" s="88"/>
      <c r="CU131" s="88"/>
      <c r="CV131" s="88"/>
      <c r="CW131" s="88"/>
      <c r="CX131" s="88"/>
      <c r="CY131" s="88"/>
      <c r="CZ131" s="88"/>
      <c r="DA131" s="88"/>
      <c r="DB131" s="88"/>
      <c r="DC131" s="88"/>
    </row>
    <row r="132" spans="1:107" ht="15.75">
      <c r="A132" s="84"/>
      <c r="B132" s="84"/>
      <c r="C132" s="84"/>
      <c r="D132" s="86"/>
      <c r="E132" s="84"/>
      <c r="F132" s="84"/>
      <c r="G132" s="84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  <c r="AD132" s="88"/>
      <c r="AE132" s="88"/>
      <c r="AF132" s="88"/>
      <c r="AG132" s="88"/>
      <c r="AH132" s="88"/>
      <c r="AI132" s="88"/>
      <c r="AJ132" s="88"/>
      <c r="AK132" s="88"/>
      <c r="AL132" s="88"/>
      <c r="AM132" s="88"/>
      <c r="AN132" s="88"/>
      <c r="AO132" s="88"/>
      <c r="AP132" s="88"/>
      <c r="AQ132" s="88"/>
      <c r="AR132" s="88"/>
      <c r="AS132" s="88"/>
      <c r="AT132" s="88"/>
      <c r="AU132" s="88"/>
      <c r="AV132" s="88"/>
      <c r="AW132" s="88"/>
      <c r="AX132" s="88"/>
      <c r="AY132" s="88"/>
      <c r="AZ132" s="88"/>
      <c r="BA132" s="88"/>
      <c r="BB132" s="88"/>
      <c r="BC132" s="88"/>
      <c r="BD132" s="88"/>
      <c r="BE132" s="88"/>
      <c r="BF132" s="88"/>
      <c r="BG132" s="88"/>
      <c r="BH132" s="88"/>
      <c r="BI132" s="88"/>
      <c r="BJ132" s="88"/>
      <c r="BK132" s="88"/>
      <c r="BL132" s="88"/>
      <c r="BM132" s="88"/>
      <c r="BN132" s="88"/>
      <c r="BO132" s="88"/>
      <c r="BP132" s="88"/>
      <c r="BQ132" s="88"/>
      <c r="BR132" s="88"/>
      <c r="BS132" s="88"/>
      <c r="BT132" s="88"/>
      <c r="BU132" s="88"/>
      <c r="BV132" s="88"/>
      <c r="BW132" s="88"/>
      <c r="BX132" s="88"/>
      <c r="BY132" s="88"/>
      <c r="BZ132" s="88"/>
      <c r="CA132" s="88"/>
      <c r="CB132" s="88"/>
      <c r="CC132" s="88"/>
      <c r="CD132" s="88"/>
      <c r="CE132" s="88"/>
      <c r="CF132" s="88"/>
      <c r="CG132" s="88"/>
      <c r="CH132" s="88"/>
      <c r="CI132" s="88"/>
      <c r="CJ132" s="88"/>
      <c r="CK132" s="88"/>
      <c r="CL132" s="88"/>
      <c r="CM132" s="88"/>
      <c r="CN132" s="88"/>
      <c r="CO132" s="88"/>
      <c r="CP132" s="88"/>
      <c r="CQ132" s="88"/>
      <c r="CR132" s="88"/>
      <c r="CS132" s="88"/>
      <c r="CT132" s="88"/>
      <c r="CU132" s="88"/>
      <c r="CV132" s="88"/>
      <c r="CW132" s="88"/>
      <c r="CX132" s="88"/>
      <c r="CY132" s="88"/>
      <c r="CZ132" s="88"/>
      <c r="DA132" s="88"/>
      <c r="DB132" s="88"/>
      <c r="DC132" s="88"/>
    </row>
    <row r="133" spans="1:107" ht="15.75">
      <c r="A133" s="84"/>
      <c r="B133" s="84"/>
      <c r="C133" s="84"/>
      <c r="D133" s="86"/>
      <c r="E133" s="84"/>
      <c r="F133" s="84"/>
      <c r="G133" s="84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  <c r="AM133" s="88"/>
      <c r="AN133" s="88"/>
      <c r="AO133" s="88"/>
      <c r="AP133" s="88"/>
      <c r="AQ133" s="88"/>
      <c r="AR133" s="88"/>
      <c r="AS133" s="88"/>
      <c r="AT133" s="88"/>
      <c r="AU133" s="88"/>
      <c r="AV133" s="88"/>
      <c r="AW133" s="88"/>
      <c r="AX133" s="88"/>
      <c r="AY133" s="88"/>
      <c r="AZ133" s="88"/>
      <c r="BA133" s="88"/>
      <c r="BB133" s="88"/>
      <c r="BC133" s="88"/>
      <c r="BD133" s="88"/>
      <c r="BE133" s="88"/>
      <c r="BF133" s="88"/>
      <c r="BG133" s="88"/>
      <c r="BH133" s="88"/>
      <c r="BI133" s="88"/>
      <c r="BJ133" s="88"/>
      <c r="BK133" s="88"/>
      <c r="BL133" s="88"/>
      <c r="BM133" s="88"/>
      <c r="BN133" s="88"/>
      <c r="BO133" s="88"/>
      <c r="BP133" s="88"/>
      <c r="BQ133" s="88"/>
      <c r="BR133" s="88"/>
      <c r="BS133" s="88"/>
      <c r="BT133" s="88"/>
      <c r="BU133" s="88"/>
      <c r="BV133" s="88"/>
      <c r="BW133" s="88"/>
      <c r="BX133" s="88"/>
      <c r="BY133" s="88"/>
      <c r="BZ133" s="88"/>
      <c r="CA133" s="88"/>
      <c r="CB133" s="88"/>
      <c r="CC133" s="88"/>
      <c r="CD133" s="88"/>
      <c r="CE133" s="88"/>
      <c r="CF133" s="88"/>
      <c r="CG133" s="88"/>
      <c r="CH133" s="88"/>
      <c r="CI133" s="88"/>
      <c r="CJ133" s="88"/>
      <c r="CK133" s="88"/>
      <c r="CL133" s="88"/>
      <c r="CM133" s="88"/>
      <c r="CN133" s="88"/>
      <c r="CO133" s="88"/>
      <c r="CP133" s="88"/>
      <c r="CQ133" s="88"/>
      <c r="CR133" s="88"/>
      <c r="CS133" s="88"/>
      <c r="CT133" s="88"/>
      <c r="CU133" s="88"/>
      <c r="CV133" s="88"/>
      <c r="CW133" s="88"/>
      <c r="CX133" s="88"/>
      <c r="CY133" s="88"/>
      <c r="CZ133" s="88"/>
      <c r="DA133" s="88"/>
      <c r="DB133" s="88"/>
      <c r="DC133" s="88"/>
    </row>
    <row r="134" spans="1:107" ht="15.75">
      <c r="A134" s="84"/>
      <c r="B134" s="84"/>
      <c r="C134" s="84"/>
      <c r="D134" s="86"/>
      <c r="E134" s="84"/>
      <c r="F134" s="84"/>
      <c r="G134" s="84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  <c r="AD134" s="88"/>
      <c r="AE134" s="88"/>
      <c r="AF134" s="88"/>
      <c r="AG134" s="88"/>
      <c r="AH134" s="88"/>
      <c r="AI134" s="88"/>
      <c r="AJ134" s="88"/>
      <c r="AK134" s="88"/>
      <c r="AL134" s="88"/>
      <c r="AM134" s="88"/>
      <c r="AN134" s="88"/>
      <c r="AO134" s="88"/>
      <c r="AP134" s="88"/>
      <c r="AQ134" s="88"/>
      <c r="AR134" s="88"/>
      <c r="AS134" s="88"/>
      <c r="AT134" s="88"/>
      <c r="AU134" s="88"/>
      <c r="AV134" s="88"/>
      <c r="AW134" s="88"/>
      <c r="AX134" s="88"/>
      <c r="AY134" s="88"/>
      <c r="AZ134" s="88"/>
      <c r="BA134" s="88"/>
      <c r="BB134" s="88"/>
      <c r="BC134" s="88"/>
      <c r="BD134" s="88"/>
      <c r="BE134" s="88"/>
      <c r="BF134" s="88"/>
      <c r="BG134" s="88"/>
      <c r="BH134" s="88"/>
      <c r="BI134" s="88"/>
      <c r="BJ134" s="88"/>
      <c r="BK134" s="88"/>
      <c r="BL134" s="88"/>
      <c r="BM134" s="88"/>
      <c r="BN134" s="88"/>
      <c r="BO134" s="88"/>
      <c r="BP134" s="88"/>
      <c r="BQ134" s="88"/>
      <c r="BR134" s="88"/>
      <c r="BS134" s="88"/>
      <c r="BT134" s="88"/>
      <c r="BU134" s="88"/>
      <c r="BV134" s="88"/>
      <c r="BW134" s="88"/>
      <c r="BX134" s="88"/>
      <c r="BY134" s="88"/>
      <c r="BZ134" s="88"/>
      <c r="CA134" s="88"/>
      <c r="CB134" s="88"/>
      <c r="CC134" s="88"/>
      <c r="CD134" s="88"/>
      <c r="CE134" s="88"/>
      <c r="CF134" s="88"/>
      <c r="CG134" s="88"/>
      <c r="CH134" s="88"/>
      <c r="CI134" s="88"/>
      <c r="CJ134" s="88"/>
      <c r="CK134" s="88"/>
      <c r="CL134" s="88"/>
      <c r="CM134" s="88"/>
      <c r="CN134" s="88"/>
      <c r="CO134" s="88"/>
      <c r="CP134" s="88"/>
      <c r="CQ134" s="88"/>
      <c r="CR134" s="88"/>
      <c r="CS134" s="88"/>
      <c r="CT134" s="88"/>
      <c r="CU134" s="88"/>
      <c r="CV134" s="88"/>
      <c r="CW134" s="88"/>
      <c r="CX134" s="88"/>
      <c r="CY134" s="88"/>
      <c r="CZ134" s="88"/>
      <c r="DA134" s="88"/>
      <c r="DB134" s="88"/>
      <c r="DC134" s="88"/>
    </row>
    <row r="135" spans="1:107" ht="15.75">
      <c r="A135" s="84"/>
      <c r="B135" s="84"/>
      <c r="C135" s="84"/>
      <c r="D135" s="86"/>
      <c r="E135" s="84"/>
      <c r="F135" s="84"/>
      <c r="G135" s="84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  <c r="AD135" s="88"/>
      <c r="AE135" s="88"/>
      <c r="AF135" s="88"/>
      <c r="AG135" s="88"/>
      <c r="AH135" s="88"/>
      <c r="AI135" s="88"/>
      <c r="AJ135" s="88"/>
      <c r="AK135" s="88"/>
      <c r="AL135" s="88"/>
      <c r="AM135" s="88"/>
      <c r="AN135" s="88"/>
      <c r="AO135" s="88"/>
      <c r="AP135" s="88"/>
      <c r="AQ135" s="88"/>
      <c r="AR135" s="88"/>
      <c r="AS135" s="88"/>
      <c r="AT135" s="88"/>
      <c r="AU135" s="88"/>
      <c r="AV135" s="88"/>
      <c r="AW135" s="88"/>
      <c r="AX135" s="88"/>
      <c r="AY135" s="88"/>
      <c r="AZ135" s="88"/>
      <c r="BA135" s="88"/>
      <c r="BB135" s="88"/>
      <c r="BC135" s="88"/>
      <c r="BD135" s="88"/>
      <c r="BE135" s="88"/>
      <c r="BF135" s="88"/>
      <c r="BG135" s="88"/>
      <c r="BH135" s="88"/>
      <c r="BI135" s="88"/>
      <c r="BJ135" s="88"/>
      <c r="BK135" s="88"/>
      <c r="BL135" s="88"/>
      <c r="BM135" s="88"/>
      <c r="BN135" s="88"/>
      <c r="BO135" s="88"/>
      <c r="BP135" s="88"/>
      <c r="BQ135" s="88"/>
      <c r="BR135" s="88"/>
      <c r="BS135" s="88"/>
      <c r="BT135" s="88"/>
      <c r="BU135" s="88"/>
      <c r="BV135" s="88"/>
      <c r="BW135" s="88"/>
      <c r="BX135" s="88"/>
      <c r="BY135" s="88"/>
      <c r="BZ135" s="88"/>
      <c r="CA135" s="88"/>
      <c r="CB135" s="88"/>
      <c r="CC135" s="88"/>
      <c r="CD135" s="88"/>
      <c r="CE135" s="88"/>
      <c r="CF135" s="88"/>
      <c r="CG135" s="88"/>
      <c r="CH135" s="88"/>
      <c r="CI135" s="88"/>
      <c r="CJ135" s="88"/>
      <c r="CK135" s="88"/>
      <c r="CL135" s="88"/>
      <c r="CM135" s="88"/>
      <c r="CN135" s="88"/>
      <c r="CO135" s="88"/>
      <c r="CP135" s="88"/>
      <c r="CQ135" s="88"/>
      <c r="CR135" s="88"/>
      <c r="CS135" s="88"/>
      <c r="CT135" s="88"/>
      <c r="CU135" s="88"/>
      <c r="CV135" s="88"/>
      <c r="CW135" s="88"/>
      <c r="CX135" s="88"/>
      <c r="CY135" s="88"/>
      <c r="CZ135" s="88"/>
      <c r="DA135" s="88"/>
      <c r="DB135" s="88"/>
      <c r="DC135" s="88"/>
    </row>
    <row r="136" spans="1:107" ht="15.75">
      <c r="A136" s="84"/>
      <c r="B136" s="84"/>
      <c r="C136" s="84"/>
      <c r="D136" s="86"/>
      <c r="E136" s="84"/>
      <c r="F136" s="84"/>
      <c r="G136" s="84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  <c r="AD136" s="88"/>
      <c r="AE136" s="88"/>
      <c r="AF136" s="88"/>
      <c r="AG136" s="88"/>
      <c r="AH136" s="88"/>
      <c r="AI136" s="88"/>
      <c r="AJ136" s="88"/>
      <c r="AK136" s="88"/>
      <c r="AL136" s="88"/>
      <c r="AM136" s="88"/>
      <c r="AN136" s="88"/>
      <c r="AO136" s="88"/>
      <c r="AP136" s="88"/>
      <c r="AQ136" s="88"/>
      <c r="AR136" s="88"/>
      <c r="AS136" s="88"/>
      <c r="AT136" s="88"/>
      <c r="AU136" s="88"/>
      <c r="AV136" s="88"/>
      <c r="AW136" s="88"/>
      <c r="AX136" s="88"/>
      <c r="AY136" s="88"/>
      <c r="AZ136" s="88"/>
      <c r="BA136" s="88"/>
      <c r="BB136" s="88"/>
      <c r="BC136" s="88"/>
      <c r="BD136" s="88"/>
      <c r="BE136" s="88"/>
      <c r="BF136" s="88"/>
      <c r="BG136" s="88"/>
      <c r="BH136" s="88"/>
      <c r="BI136" s="88"/>
      <c r="BJ136" s="88"/>
      <c r="BK136" s="88"/>
      <c r="BL136" s="88"/>
      <c r="BM136" s="88"/>
      <c r="BN136" s="88"/>
      <c r="BO136" s="88"/>
      <c r="BP136" s="88"/>
      <c r="BQ136" s="88"/>
      <c r="BR136" s="88"/>
      <c r="BS136" s="88"/>
      <c r="BT136" s="88"/>
      <c r="BU136" s="88"/>
      <c r="BV136" s="88"/>
      <c r="BW136" s="88"/>
      <c r="BX136" s="88"/>
      <c r="BY136" s="88"/>
      <c r="BZ136" s="88"/>
      <c r="CA136" s="88"/>
      <c r="CB136" s="88"/>
      <c r="CC136" s="88"/>
      <c r="CD136" s="88"/>
      <c r="CE136" s="88"/>
      <c r="CF136" s="88"/>
      <c r="CG136" s="88"/>
      <c r="CH136" s="88"/>
      <c r="CI136" s="88"/>
      <c r="CJ136" s="88"/>
      <c r="CK136" s="88"/>
      <c r="CL136" s="88"/>
      <c r="CM136" s="88"/>
      <c r="CN136" s="88"/>
      <c r="CO136" s="88"/>
      <c r="CP136" s="88"/>
      <c r="CQ136" s="88"/>
      <c r="CR136" s="88"/>
      <c r="CS136" s="88"/>
      <c r="CT136" s="88"/>
      <c r="CU136" s="88"/>
      <c r="CV136" s="88"/>
      <c r="CW136" s="88"/>
      <c r="CX136" s="88"/>
      <c r="CY136" s="88"/>
      <c r="CZ136" s="88"/>
      <c r="DA136" s="88"/>
      <c r="DB136" s="88"/>
      <c r="DC136" s="88"/>
    </row>
    <row r="137" spans="1:107" ht="15.75">
      <c r="A137" s="84"/>
      <c r="B137" s="84"/>
      <c r="C137" s="84"/>
      <c r="D137" s="86"/>
      <c r="E137" s="84"/>
      <c r="F137" s="84"/>
      <c r="G137" s="84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  <c r="AD137" s="88"/>
      <c r="AE137" s="88"/>
      <c r="AF137" s="88"/>
      <c r="AG137" s="88"/>
      <c r="AH137" s="88"/>
      <c r="AI137" s="88"/>
      <c r="AJ137" s="88"/>
      <c r="AK137" s="88"/>
      <c r="AL137" s="88"/>
      <c r="AM137" s="88"/>
      <c r="AN137" s="88"/>
      <c r="AO137" s="88"/>
      <c r="AP137" s="88"/>
      <c r="AQ137" s="88"/>
      <c r="AR137" s="88"/>
      <c r="AS137" s="88"/>
      <c r="AT137" s="88"/>
      <c r="AU137" s="88"/>
      <c r="AV137" s="88"/>
      <c r="AW137" s="88"/>
      <c r="AX137" s="88"/>
      <c r="AY137" s="88"/>
      <c r="AZ137" s="88"/>
      <c r="BA137" s="88"/>
      <c r="BB137" s="88"/>
      <c r="BC137" s="88"/>
      <c r="BD137" s="88"/>
      <c r="BE137" s="88"/>
      <c r="BF137" s="88"/>
      <c r="BG137" s="88"/>
      <c r="BH137" s="88"/>
      <c r="BI137" s="88"/>
      <c r="BJ137" s="88"/>
      <c r="BK137" s="88"/>
      <c r="BL137" s="88"/>
      <c r="BM137" s="88"/>
      <c r="BN137" s="88"/>
      <c r="BO137" s="88"/>
      <c r="BP137" s="88"/>
      <c r="BQ137" s="88"/>
      <c r="BR137" s="88"/>
      <c r="BS137" s="88"/>
      <c r="BT137" s="88"/>
      <c r="BU137" s="88"/>
      <c r="BV137" s="88"/>
      <c r="BW137" s="88"/>
      <c r="BX137" s="88"/>
      <c r="BY137" s="88"/>
      <c r="BZ137" s="88"/>
      <c r="CA137" s="88"/>
      <c r="CB137" s="88"/>
      <c r="CC137" s="88"/>
      <c r="CD137" s="88"/>
      <c r="CE137" s="88"/>
      <c r="CF137" s="88"/>
      <c r="CG137" s="88"/>
      <c r="CH137" s="88"/>
      <c r="CI137" s="88"/>
      <c r="CJ137" s="88"/>
      <c r="CK137" s="88"/>
      <c r="CL137" s="88"/>
      <c r="CM137" s="88"/>
      <c r="CN137" s="88"/>
      <c r="CO137" s="88"/>
      <c r="CP137" s="88"/>
      <c r="CQ137" s="88"/>
      <c r="CR137" s="88"/>
      <c r="CS137" s="88"/>
      <c r="CT137" s="88"/>
      <c r="CU137" s="88"/>
      <c r="CV137" s="88"/>
      <c r="CW137" s="88"/>
      <c r="CX137" s="88"/>
      <c r="CY137" s="88"/>
      <c r="CZ137" s="88"/>
      <c r="DA137" s="88"/>
      <c r="DB137" s="88"/>
      <c r="DC137" s="88"/>
    </row>
    <row r="138" spans="1:107" ht="15.75">
      <c r="A138" s="84"/>
      <c r="B138" s="84"/>
      <c r="C138" s="84"/>
      <c r="D138" s="86"/>
      <c r="E138" s="84"/>
      <c r="F138" s="84"/>
      <c r="G138" s="84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  <c r="AD138" s="88"/>
      <c r="AE138" s="88"/>
      <c r="AF138" s="88"/>
      <c r="AG138" s="88"/>
      <c r="AH138" s="88"/>
      <c r="AI138" s="88"/>
      <c r="AJ138" s="88"/>
      <c r="AK138" s="88"/>
      <c r="AL138" s="88"/>
      <c r="AM138" s="88"/>
      <c r="AN138" s="88"/>
      <c r="AO138" s="88"/>
      <c r="AP138" s="88"/>
      <c r="AQ138" s="88"/>
      <c r="AR138" s="88"/>
      <c r="AS138" s="88"/>
      <c r="AT138" s="88"/>
      <c r="AU138" s="88"/>
      <c r="AV138" s="88"/>
      <c r="AW138" s="88"/>
      <c r="AX138" s="88"/>
      <c r="AY138" s="88"/>
      <c r="AZ138" s="88"/>
      <c r="BA138" s="88"/>
      <c r="BB138" s="88"/>
      <c r="BC138" s="88"/>
      <c r="BD138" s="88"/>
      <c r="BE138" s="88"/>
      <c r="BF138" s="88"/>
      <c r="BG138" s="88"/>
      <c r="BH138" s="88"/>
      <c r="BI138" s="88"/>
      <c r="BJ138" s="88"/>
      <c r="BK138" s="88"/>
      <c r="BL138" s="88"/>
      <c r="BM138" s="88"/>
      <c r="BN138" s="88"/>
      <c r="BO138" s="88"/>
      <c r="BP138" s="88"/>
      <c r="BQ138" s="88"/>
      <c r="BR138" s="88"/>
      <c r="BS138" s="88"/>
      <c r="BT138" s="88"/>
      <c r="BU138" s="88"/>
      <c r="BV138" s="88"/>
      <c r="BW138" s="88"/>
      <c r="BX138" s="88"/>
      <c r="BY138" s="88"/>
      <c r="BZ138" s="88"/>
      <c r="CA138" s="88"/>
      <c r="CB138" s="88"/>
      <c r="CC138" s="88"/>
      <c r="CD138" s="88"/>
      <c r="CE138" s="88"/>
      <c r="CF138" s="88"/>
      <c r="CG138" s="88"/>
      <c r="CH138" s="88"/>
      <c r="CI138" s="88"/>
      <c r="CJ138" s="88"/>
      <c r="CK138" s="88"/>
      <c r="CL138" s="88"/>
      <c r="CM138" s="88"/>
      <c r="CN138" s="88"/>
      <c r="CO138" s="88"/>
      <c r="CP138" s="88"/>
      <c r="CQ138" s="88"/>
      <c r="CR138" s="88"/>
      <c r="CS138" s="88"/>
      <c r="CT138" s="88"/>
      <c r="CU138" s="88"/>
      <c r="CV138" s="88"/>
      <c r="CW138" s="88"/>
      <c r="CX138" s="88"/>
      <c r="CY138" s="88"/>
      <c r="CZ138" s="88"/>
      <c r="DA138" s="88"/>
      <c r="DB138" s="88"/>
      <c r="DC138" s="88"/>
    </row>
    <row r="139" spans="1:107" ht="15.75">
      <c r="A139" s="84"/>
      <c r="B139" s="84"/>
      <c r="C139" s="84"/>
      <c r="D139" s="86"/>
      <c r="E139" s="84"/>
      <c r="F139" s="84"/>
      <c r="G139" s="84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  <c r="AD139" s="88"/>
      <c r="AE139" s="88"/>
      <c r="AF139" s="88"/>
      <c r="AG139" s="88"/>
      <c r="AH139" s="88"/>
      <c r="AI139" s="88"/>
      <c r="AJ139" s="88"/>
      <c r="AK139" s="88"/>
      <c r="AL139" s="88"/>
      <c r="AM139" s="88"/>
      <c r="AN139" s="88"/>
      <c r="AO139" s="88"/>
      <c r="AP139" s="88"/>
      <c r="AQ139" s="88"/>
      <c r="AR139" s="88"/>
      <c r="AS139" s="88"/>
      <c r="AT139" s="88"/>
      <c r="AU139" s="88"/>
      <c r="AV139" s="88"/>
      <c r="AW139" s="88"/>
      <c r="AX139" s="88"/>
      <c r="AY139" s="88"/>
      <c r="AZ139" s="88"/>
      <c r="BA139" s="88"/>
      <c r="BB139" s="88"/>
      <c r="BC139" s="88"/>
      <c r="BD139" s="88"/>
      <c r="BE139" s="88"/>
      <c r="BF139" s="88"/>
      <c r="BG139" s="88"/>
      <c r="BH139" s="88"/>
      <c r="BI139" s="88"/>
      <c r="BJ139" s="88"/>
      <c r="BK139" s="88"/>
      <c r="BL139" s="88"/>
      <c r="BM139" s="88"/>
      <c r="BN139" s="88"/>
      <c r="BO139" s="88"/>
      <c r="BP139" s="88"/>
      <c r="BQ139" s="88"/>
      <c r="BR139" s="88"/>
      <c r="BS139" s="88"/>
      <c r="BT139" s="88"/>
      <c r="BU139" s="88"/>
      <c r="BV139" s="88"/>
      <c r="BW139" s="88"/>
      <c r="BX139" s="88"/>
      <c r="BY139" s="88"/>
      <c r="BZ139" s="88"/>
      <c r="CA139" s="88"/>
      <c r="CB139" s="88"/>
      <c r="CC139" s="88"/>
      <c r="CD139" s="88"/>
      <c r="CE139" s="88"/>
      <c r="CF139" s="88"/>
      <c r="CG139" s="88"/>
      <c r="CH139" s="88"/>
      <c r="CI139" s="88"/>
      <c r="CJ139" s="88"/>
      <c r="CK139" s="88"/>
      <c r="CL139" s="88"/>
      <c r="CM139" s="88"/>
      <c r="CN139" s="88"/>
      <c r="CO139" s="88"/>
      <c r="CP139" s="88"/>
      <c r="CQ139" s="88"/>
      <c r="CR139" s="88"/>
      <c r="CS139" s="88"/>
      <c r="CT139" s="88"/>
      <c r="CU139" s="88"/>
      <c r="CV139" s="88"/>
      <c r="CW139" s="88"/>
      <c r="CX139" s="88"/>
      <c r="CY139" s="88"/>
      <c r="CZ139" s="88"/>
      <c r="DA139" s="88"/>
      <c r="DB139" s="88"/>
      <c r="DC139" s="88"/>
    </row>
    <row r="140" spans="1:107" ht="15.75">
      <c r="A140" s="84"/>
      <c r="B140" s="84"/>
      <c r="C140" s="84"/>
      <c r="D140" s="86"/>
      <c r="E140" s="84"/>
      <c r="F140" s="84"/>
      <c r="G140" s="84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  <c r="AD140" s="88"/>
      <c r="AE140" s="88"/>
      <c r="AF140" s="88"/>
      <c r="AG140" s="88"/>
      <c r="AH140" s="88"/>
      <c r="AI140" s="88"/>
      <c r="AJ140" s="88"/>
      <c r="AK140" s="88"/>
      <c r="AL140" s="88"/>
      <c r="AM140" s="88"/>
      <c r="AN140" s="88"/>
      <c r="AO140" s="88"/>
      <c r="AP140" s="88"/>
      <c r="AQ140" s="88"/>
      <c r="AR140" s="88"/>
      <c r="AS140" s="88"/>
      <c r="AT140" s="88"/>
      <c r="AU140" s="88"/>
      <c r="AV140" s="88"/>
      <c r="AW140" s="88"/>
      <c r="AX140" s="88"/>
      <c r="AY140" s="88"/>
      <c r="AZ140" s="88"/>
      <c r="BA140" s="88"/>
      <c r="BB140" s="88"/>
      <c r="BC140" s="88"/>
      <c r="BD140" s="88"/>
      <c r="BE140" s="88"/>
      <c r="BF140" s="88"/>
      <c r="BG140" s="88"/>
      <c r="BH140" s="88"/>
      <c r="BI140" s="88"/>
      <c r="BJ140" s="88"/>
      <c r="BK140" s="88"/>
      <c r="BL140" s="88"/>
      <c r="BM140" s="88"/>
      <c r="BN140" s="88"/>
      <c r="BO140" s="88"/>
      <c r="BP140" s="88"/>
      <c r="BQ140" s="88"/>
      <c r="BR140" s="88"/>
      <c r="BS140" s="88"/>
      <c r="BT140" s="88"/>
      <c r="BU140" s="88"/>
      <c r="BV140" s="88"/>
      <c r="BW140" s="88"/>
      <c r="BX140" s="88"/>
      <c r="BY140" s="88"/>
      <c r="BZ140" s="88"/>
      <c r="CA140" s="88"/>
      <c r="CB140" s="88"/>
      <c r="CC140" s="88"/>
      <c r="CD140" s="88"/>
      <c r="CE140" s="88"/>
      <c r="CF140" s="88"/>
      <c r="CG140" s="88"/>
      <c r="CH140" s="88"/>
      <c r="CI140" s="88"/>
      <c r="CJ140" s="88"/>
      <c r="CK140" s="88"/>
      <c r="CL140" s="88"/>
      <c r="CM140" s="88"/>
      <c r="CN140" s="88"/>
      <c r="CO140" s="88"/>
      <c r="CP140" s="88"/>
      <c r="CQ140" s="88"/>
      <c r="CR140" s="88"/>
      <c r="CS140" s="88"/>
      <c r="CT140" s="88"/>
      <c r="CU140" s="88"/>
      <c r="CV140" s="88"/>
      <c r="CW140" s="88"/>
      <c r="CX140" s="88"/>
      <c r="CY140" s="88"/>
      <c r="CZ140" s="88"/>
      <c r="DA140" s="88"/>
      <c r="DB140" s="88"/>
      <c r="DC140" s="88"/>
    </row>
    <row r="141" spans="1:107" ht="15.75">
      <c r="A141" s="84"/>
      <c r="B141" s="84"/>
      <c r="C141" s="84"/>
      <c r="D141" s="86"/>
      <c r="E141" s="84"/>
      <c r="F141" s="84"/>
      <c r="G141" s="84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  <c r="AD141" s="88"/>
      <c r="AE141" s="88"/>
      <c r="AF141" s="88"/>
      <c r="AG141" s="88"/>
      <c r="AH141" s="88"/>
      <c r="AI141" s="88"/>
      <c r="AJ141" s="88"/>
      <c r="AK141" s="88"/>
      <c r="AL141" s="88"/>
      <c r="AM141" s="88"/>
      <c r="AN141" s="88"/>
      <c r="AO141" s="88"/>
      <c r="AP141" s="88"/>
      <c r="AQ141" s="88"/>
      <c r="AR141" s="88"/>
      <c r="AS141" s="88"/>
      <c r="AT141" s="88"/>
      <c r="AU141" s="88"/>
      <c r="AV141" s="88"/>
      <c r="AW141" s="88"/>
      <c r="AX141" s="88"/>
      <c r="AY141" s="88"/>
      <c r="AZ141" s="88"/>
      <c r="BA141" s="88"/>
      <c r="BB141" s="88"/>
      <c r="BC141" s="88"/>
      <c r="BD141" s="88"/>
      <c r="BE141" s="88"/>
      <c r="BF141" s="88"/>
      <c r="BG141" s="88"/>
      <c r="BH141" s="88"/>
      <c r="BI141" s="88"/>
      <c r="BJ141" s="88"/>
      <c r="BK141" s="88"/>
      <c r="BL141" s="88"/>
      <c r="BM141" s="88"/>
      <c r="BN141" s="88"/>
      <c r="BO141" s="88"/>
      <c r="BP141" s="88"/>
      <c r="BQ141" s="88"/>
      <c r="BR141" s="88"/>
      <c r="BS141" s="88"/>
      <c r="BT141" s="88"/>
      <c r="BU141" s="88"/>
      <c r="BV141" s="88"/>
      <c r="BW141" s="88"/>
      <c r="BX141" s="88"/>
      <c r="BY141" s="88"/>
      <c r="BZ141" s="88"/>
      <c r="CA141" s="88"/>
      <c r="CB141" s="88"/>
      <c r="CC141" s="88"/>
      <c r="CD141" s="88"/>
      <c r="CE141" s="88"/>
      <c r="CF141" s="88"/>
      <c r="CG141" s="88"/>
      <c r="CH141" s="88"/>
      <c r="CI141" s="88"/>
      <c r="CJ141" s="88"/>
      <c r="CK141" s="88"/>
      <c r="CL141" s="88"/>
      <c r="CM141" s="88"/>
      <c r="CN141" s="88"/>
      <c r="CO141" s="88"/>
      <c r="CP141" s="88"/>
      <c r="CQ141" s="88"/>
      <c r="CR141" s="88"/>
      <c r="CS141" s="88"/>
      <c r="CT141" s="88"/>
      <c r="CU141" s="88"/>
      <c r="CV141" s="88"/>
      <c r="CW141" s="88"/>
      <c r="CX141" s="88"/>
      <c r="CY141" s="88"/>
      <c r="CZ141" s="88"/>
      <c r="DA141" s="88"/>
      <c r="DB141" s="88"/>
      <c r="DC141" s="88"/>
    </row>
    <row r="142" spans="1:107" ht="15.75">
      <c r="A142" s="84"/>
      <c r="B142" s="84"/>
      <c r="C142" s="84"/>
      <c r="D142" s="86"/>
      <c r="E142" s="84"/>
      <c r="F142" s="84"/>
      <c r="G142" s="84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  <c r="AD142" s="88"/>
      <c r="AE142" s="88"/>
      <c r="AF142" s="88"/>
      <c r="AG142" s="88"/>
      <c r="AH142" s="88"/>
      <c r="AI142" s="88"/>
      <c r="AJ142" s="88"/>
      <c r="AK142" s="88"/>
      <c r="AL142" s="88"/>
      <c r="AM142" s="88"/>
      <c r="AN142" s="88"/>
      <c r="AO142" s="88"/>
      <c r="AP142" s="88"/>
      <c r="AQ142" s="88"/>
      <c r="AR142" s="88"/>
      <c r="AS142" s="88"/>
      <c r="AT142" s="88"/>
      <c r="AU142" s="88"/>
      <c r="AV142" s="88"/>
      <c r="AW142" s="88"/>
      <c r="AX142" s="88"/>
      <c r="AY142" s="88"/>
      <c r="AZ142" s="88"/>
      <c r="BA142" s="88"/>
      <c r="BB142" s="88"/>
      <c r="BC142" s="88"/>
      <c r="BD142" s="88"/>
      <c r="BE142" s="88"/>
      <c r="BF142" s="88"/>
      <c r="BG142" s="88"/>
      <c r="BH142" s="88"/>
      <c r="BI142" s="88"/>
      <c r="BJ142" s="88"/>
      <c r="BK142" s="88"/>
      <c r="BL142" s="88"/>
      <c r="BM142" s="88"/>
      <c r="BN142" s="88"/>
      <c r="BO142" s="88"/>
      <c r="BP142" s="88"/>
      <c r="BQ142" s="88"/>
      <c r="BR142" s="88"/>
      <c r="BS142" s="88"/>
      <c r="BT142" s="88"/>
      <c r="BU142" s="88"/>
      <c r="BV142" s="88"/>
      <c r="BW142" s="88"/>
      <c r="BX142" s="88"/>
      <c r="BY142" s="88"/>
      <c r="BZ142" s="88"/>
      <c r="CA142" s="88"/>
      <c r="CB142" s="88"/>
      <c r="CC142" s="88"/>
      <c r="CD142" s="88"/>
      <c r="CE142" s="88"/>
      <c r="CF142" s="88"/>
      <c r="CG142" s="88"/>
      <c r="CH142" s="88"/>
      <c r="CI142" s="88"/>
      <c r="CJ142" s="88"/>
      <c r="CK142" s="88"/>
      <c r="CL142" s="88"/>
      <c r="CM142" s="88"/>
      <c r="CN142" s="88"/>
      <c r="CO142" s="88"/>
      <c r="CP142" s="88"/>
      <c r="CQ142" s="88"/>
      <c r="CR142" s="88"/>
      <c r="CS142" s="88"/>
      <c r="CT142" s="88"/>
      <c r="CU142" s="88"/>
      <c r="CV142" s="88"/>
      <c r="CW142" s="88"/>
      <c r="CX142" s="88"/>
      <c r="CY142" s="88"/>
      <c r="CZ142" s="88"/>
      <c r="DA142" s="88"/>
      <c r="DB142" s="88"/>
      <c r="DC142" s="88"/>
    </row>
    <row r="143" spans="1:107" ht="15.75">
      <c r="A143" s="84"/>
      <c r="B143" s="84"/>
      <c r="C143" s="84"/>
      <c r="D143" s="86"/>
      <c r="E143" s="84"/>
      <c r="F143" s="84"/>
      <c r="G143" s="84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  <c r="AD143" s="88"/>
      <c r="AE143" s="88"/>
      <c r="AF143" s="88"/>
      <c r="AG143" s="88"/>
      <c r="AH143" s="88"/>
      <c r="AI143" s="88"/>
      <c r="AJ143" s="88"/>
      <c r="AK143" s="88"/>
      <c r="AL143" s="88"/>
      <c r="AM143" s="88"/>
      <c r="AN143" s="88"/>
      <c r="AO143" s="88"/>
      <c r="AP143" s="88"/>
      <c r="AQ143" s="88"/>
      <c r="AR143" s="88"/>
      <c r="AS143" s="88"/>
      <c r="AT143" s="88"/>
      <c r="AU143" s="88"/>
      <c r="AV143" s="88"/>
      <c r="AW143" s="88"/>
      <c r="AX143" s="88"/>
      <c r="AY143" s="88"/>
      <c r="AZ143" s="88"/>
      <c r="BA143" s="88"/>
      <c r="BB143" s="88"/>
      <c r="BC143" s="88"/>
      <c r="BD143" s="88"/>
      <c r="BE143" s="88"/>
      <c r="BF143" s="88"/>
      <c r="BG143" s="88"/>
      <c r="BH143" s="88"/>
      <c r="BI143" s="88"/>
      <c r="BJ143" s="88"/>
      <c r="BK143" s="88"/>
      <c r="BL143" s="88"/>
      <c r="BM143" s="88"/>
      <c r="BN143" s="88"/>
      <c r="BO143" s="88"/>
      <c r="BP143" s="88"/>
      <c r="BQ143" s="88"/>
      <c r="BR143" s="88"/>
      <c r="BS143" s="88"/>
      <c r="BT143" s="88"/>
      <c r="BU143" s="88"/>
      <c r="BV143" s="88"/>
      <c r="BW143" s="88"/>
      <c r="BX143" s="88"/>
      <c r="BY143" s="88"/>
      <c r="BZ143" s="88"/>
      <c r="CA143" s="88"/>
      <c r="CB143" s="88"/>
      <c r="CC143" s="88"/>
      <c r="CD143" s="88"/>
      <c r="CE143" s="88"/>
      <c r="CF143" s="88"/>
      <c r="CG143" s="88"/>
      <c r="CH143" s="88"/>
      <c r="CI143" s="88"/>
      <c r="CJ143" s="88"/>
      <c r="CK143" s="88"/>
      <c r="CL143" s="88"/>
      <c r="CM143" s="88"/>
      <c r="CN143" s="88"/>
      <c r="CO143" s="88"/>
      <c r="CP143" s="88"/>
      <c r="CQ143" s="88"/>
      <c r="CR143" s="88"/>
      <c r="CS143" s="88"/>
      <c r="CT143" s="88"/>
      <c r="CU143" s="88"/>
      <c r="CV143" s="88"/>
      <c r="CW143" s="88"/>
      <c r="CX143" s="88"/>
      <c r="CY143" s="88"/>
      <c r="CZ143" s="88"/>
      <c r="DA143" s="88"/>
      <c r="DB143" s="88"/>
      <c r="DC143" s="88"/>
    </row>
    <row r="144" spans="1:107" ht="15.75">
      <c r="A144" s="84"/>
      <c r="B144" s="84"/>
      <c r="C144" s="84"/>
      <c r="D144" s="86"/>
      <c r="E144" s="84"/>
      <c r="F144" s="84"/>
      <c r="G144" s="84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  <c r="AD144" s="88"/>
      <c r="AE144" s="88"/>
      <c r="AF144" s="88"/>
      <c r="AG144" s="88"/>
      <c r="AH144" s="88"/>
      <c r="AI144" s="88"/>
      <c r="AJ144" s="88"/>
      <c r="AK144" s="88"/>
      <c r="AL144" s="88"/>
      <c r="AM144" s="88"/>
      <c r="AN144" s="88"/>
      <c r="AO144" s="88"/>
      <c r="AP144" s="88"/>
      <c r="AQ144" s="88"/>
      <c r="AR144" s="88"/>
      <c r="AS144" s="88"/>
      <c r="AT144" s="88"/>
      <c r="AU144" s="88"/>
      <c r="AV144" s="88"/>
      <c r="AW144" s="88"/>
      <c r="AX144" s="88"/>
      <c r="AY144" s="88"/>
      <c r="AZ144" s="88"/>
      <c r="BA144" s="88"/>
      <c r="BB144" s="88"/>
      <c r="BC144" s="88"/>
      <c r="BD144" s="88"/>
      <c r="BE144" s="88"/>
      <c r="BF144" s="88"/>
      <c r="BG144" s="88"/>
      <c r="BH144" s="88"/>
      <c r="BI144" s="88"/>
      <c r="BJ144" s="88"/>
      <c r="BK144" s="88"/>
      <c r="BL144" s="88"/>
      <c r="BM144" s="88"/>
      <c r="BN144" s="88"/>
      <c r="BO144" s="88"/>
      <c r="BP144" s="88"/>
      <c r="BQ144" s="88"/>
      <c r="BR144" s="88"/>
      <c r="BS144" s="88"/>
      <c r="BT144" s="88"/>
      <c r="BU144" s="88"/>
      <c r="BV144" s="88"/>
      <c r="BW144" s="88"/>
      <c r="BX144" s="88"/>
      <c r="BY144" s="88"/>
      <c r="BZ144" s="88"/>
      <c r="CA144" s="88"/>
      <c r="CB144" s="88"/>
      <c r="CC144" s="88"/>
      <c r="CD144" s="88"/>
      <c r="CE144" s="88"/>
      <c r="CF144" s="88"/>
      <c r="CG144" s="88"/>
      <c r="CH144" s="88"/>
      <c r="CI144" s="88"/>
      <c r="CJ144" s="88"/>
      <c r="CK144" s="88"/>
      <c r="CL144" s="88"/>
      <c r="CM144" s="88"/>
      <c r="CN144" s="88"/>
      <c r="CO144" s="88"/>
      <c r="CP144" s="88"/>
      <c r="CQ144" s="88"/>
      <c r="CR144" s="88"/>
      <c r="CS144" s="88"/>
      <c r="CT144" s="88"/>
      <c r="CU144" s="88"/>
      <c r="CV144" s="88"/>
      <c r="CW144" s="88"/>
      <c r="CX144" s="88"/>
      <c r="CY144" s="88"/>
      <c r="CZ144" s="88"/>
      <c r="DA144" s="88"/>
      <c r="DB144" s="88"/>
      <c r="DC144" s="88"/>
    </row>
    <row r="145" spans="1:107" ht="15.75">
      <c r="A145" s="84"/>
      <c r="B145" s="84"/>
      <c r="C145" s="84"/>
      <c r="D145" s="86"/>
      <c r="E145" s="84"/>
      <c r="F145" s="84"/>
      <c r="G145" s="84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  <c r="AD145" s="88"/>
      <c r="AE145" s="88"/>
      <c r="AF145" s="88"/>
      <c r="AG145" s="88"/>
      <c r="AH145" s="88"/>
      <c r="AI145" s="88"/>
      <c r="AJ145" s="88"/>
      <c r="AK145" s="88"/>
      <c r="AL145" s="88"/>
      <c r="AM145" s="88"/>
      <c r="AN145" s="88"/>
      <c r="AO145" s="88"/>
      <c r="AP145" s="88"/>
      <c r="AQ145" s="88"/>
      <c r="AR145" s="88"/>
      <c r="AS145" s="88"/>
      <c r="AT145" s="88"/>
      <c r="AU145" s="88"/>
      <c r="AV145" s="88"/>
      <c r="AW145" s="88"/>
      <c r="AX145" s="88"/>
      <c r="AY145" s="88"/>
      <c r="AZ145" s="88"/>
      <c r="BA145" s="88"/>
      <c r="BB145" s="88"/>
      <c r="BC145" s="88"/>
      <c r="BD145" s="88"/>
      <c r="BE145" s="88"/>
      <c r="BF145" s="88"/>
      <c r="BG145" s="88"/>
      <c r="BH145" s="88"/>
      <c r="BI145" s="88"/>
      <c r="BJ145" s="88"/>
      <c r="BK145" s="88"/>
      <c r="BL145" s="88"/>
      <c r="BM145" s="88"/>
      <c r="BN145" s="88"/>
      <c r="BO145" s="88"/>
      <c r="BP145" s="88"/>
      <c r="BQ145" s="88"/>
      <c r="BR145" s="88"/>
      <c r="BS145" s="88"/>
      <c r="BT145" s="88"/>
      <c r="BU145" s="88"/>
      <c r="BV145" s="88"/>
      <c r="BW145" s="88"/>
      <c r="BX145" s="88"/>
      <c r="BY145" s="88"/>
      <c r="BZ145" s="88"/>
      <c r="CA145" s="88"/>
      <c r="CB145" s="88"/>
      <c r="CC145" s="88"/>
      <c r="CD145" s="88"/>
      <c r="CE145" s="88"/>
      <c r="CF145" s="88"/>
      <c r="CG145" s="88"/>
      <c r="CH145" s="88"/>
      <c r="CI145" s="88"/>
      <c r="CJ145" s="88"/>
      <c r="CK145" s="88"/>
      <c r="CL145" s="88"/>
      <c r="CM145" s="88"/>
      <c r="CN145" s="88"/>
      <c r="CO145" s="88"/>
      <c r="CP145" s="88"/>
      <c r="CQ145" s="88"/>
      <c r="CR145" s="88"/>
      <c r="CS145" s="88"/>
      <c r="CT145" s="88"/>
      <c r="CU145" s="88"/>
      <c r="CV145" s="88"/>
      <c r="CW145" s="88"/>
      <c r="CX145" s="88"/>
      <c r="CY145" s="88"/>
      <c r="CZ145" s="88"/>
      <c r="DA145" s="88"/>
      <c r="DB145" s="88"/>
      <c r="DC145" s="88"/>
    </row>
    <row r="146" spans="1:107" ht="15.75">
      <c r="A146" s="84"/>
      <c r="B146" s="84"/>
      <c r="C146" s="84"/>
      <c r="D146" s="86"/>
      <c r="E146" s="84"/>
      <c r="F146" s="84"/>
      <c r="G146" s="84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  <c r="AD146" s="88"/>
      <c r="AE146" s="88"/>
      <c r="AF146" s="88"/>
      <c r="AG146" s="88"/>
      <c r="AH146" s="88"/>
      <c r="AI146" s="88"/>
      <c r="AJ146" s="88"/>
      <c r="AK146" s="88"/>
      <c r="AL146" s="88"/>
      <c r="AM146" s="88"/>
      <c r="AN146" s="88"/>
      <c r="AO146" s="88"/>
      <c r="AP146" s="88"/>
      <c r="AQ146" s="88"/>
      <c r="AR146" s="88"/>
      <c r="AS146" s="88"/>
      <c r="AT146" s="88"/>
      <c r="AU146" s="88"/>
      <c r="AV146" s="88"/>
      <c r="AW146" s="88"/>
      <c r="AX146" s="88"/>
      <c r="AY146" s="88"/>
      <c r="AZ146" s="88"/>
      <c r="BA146" s="88"/>
      <c r="BB146" s="88"/>
      <c r="BC146" s="88"/>
      <c r="BD146" s="88"/>
      <c r="BE146" s="88"/>
      <c r="BF146" s="88"/>
      <c r="BG146" s="88"/>
      <c r="BH146" s="88"/>
      <c r="BI146" s="88"/>
      <c r="BJ146" s="88"/>
      <c r="BK146" s="88"/>
      <c r="BL146" s="88"/>
      <c r="BM146" s="88"/>
      <c r="BN146" s="88"/>
      <c r="BO146" s="88"/>
      <c r="BP146" s="88"/>
      <c r="BQ146" s="88"/>
      <c r="BR146" s="88"/>
      <c r="BS146" s="88"/>
      <c r="BT146" s="88"/>
      <c r="BU146" s="88"/>
      <c r="BV146" s="88"/>
      <c r="BW146" s="88"/>
      <c r="BX146" s="88"/>
      <c r="BY146" s="88"/>
      <c r="BZ146" s="88"/>
      <c r="CA146" s="88"/>
      <c r="CB146" s="88"/>
      <c r="CC146" s="88"/>
      <c r="CD146" s="88"/>
      <c r="CE146" s="88"/>
      <c r="CF146" s="88"/>
      <c r="CG146" s="88"/>
      <c r="CH146" s="88"/>
      <c r="CI146" s="88"/>
      <c r="CJ146" s="88"/>
      <c r="CK146" s="88"/>
      <c r="CL146" s="88"/>
      <c r="CM146" s="88"/>
      <c r="CN146" s="88"/>
      <c r="CO146" s="88"/>
      <c r="CP146" s="88"/>
      <c r="CQ146" s="88"/>
      <c r="CR146" s="88"/>
      <c r="CS146" s="88"/>
      <c r="CT146" s="88"/>
      <c r="CU146" s="88"/>
      <c r="CV146" s="88"/>
      <c r="CW146" s="88"/>
      <c r="CX146" s="88"/>
      <c r="CY146" s="88"/>
      <c r="CZ146" s="88"/>
      <c r="DA146" s="88"/>
      <c r="DB146" s="88"/>
      <c r="DC146" s="88"/>
    </row>
    <row r="147" spans="1:107" ht="15.75">
      <c r="A147" s="84"/>
      <c r="B147" s="84"/>
      <c r="C147" s="84"/>
      <c r="D147" s="86"/>
      <c r="E147" s="84"/>
      <c r="F147" s="84"/>
      <c r="G147" s="84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  <c r="AD147" s="88"/>
      <c r="AE147" s="88"/>
      <c r="AF147" s="88"/>
      <c r="AG147" s="88"/>
      <c r="AH147" s="88"/>
      <c r="AI147" s="88"/>
      <c r="AJ147" s="88"/>
      <c r="AK147" s="88"/>
      <c r="AL147" s="88"/>
      <c r="AM147" s="88"/>
      <c r="AN147" s="88"/>
      <c r="AO147" s="88"/>
      <c r="AP147" s="88"/>
      <c r="AQ147" s="88"/>
      <c r="AR147" s="88"/>
      <c r="AS147" s="88"/>
      <c r="AT147" s="88"/>
      <c r="AU147" s="88"/>
      <c r="AV147" s="88"/>
      <c r="AW147" s="88"/>
      <c r="AX147" s="88"/>
      <c r="AY147" s="88"/>
      <c r="AZ147" s="88"/>
      <c r="BA147" s="88"/>
      <c r="BB147" s="88"/>
      <c r="BC147" s="88"/>
      <c r="BD147" s="88"/>
      <c r="BE147" s="88"/>
      <c r="BF147" s="88"/>
      <c r="BG147" s="88"/>
      <c r="BH147" s="88"/>
      <c r="BI147" s="88"/>
      <c r="BJ147" s="88"/>
      <c r="BK147" s="88"/>
      <c r="BL147" s="88"/>
      <c r="BM147" s="88"/>
      <c r="BN147" s="88"/>
      <c r="BO147" s="88"/>
      <c r="BP147" s="88"/>
      <c r="BQ147" s="88"/>
      <c r="BR147" s="88"/>
      <c r="BS147" s="88"/>
      <c r="BT147" s="88"/>
      <c r="BU147" s="88"/>
      <c r="BV147" s="88"/>
      <c r="BW147" s="88"/>
      <c r="BX147" s="88"/>
      <c r="BY147" s="88"/>
      <c r="BZ147" s="88"/>
      <c r="CA147" s="88"/>
      <c r="CB147" s="88"/>
      <c r="CC147" s="88"/>
      <c r="CD147" s="88"/>
      <c r="CE147" s="88"/>
      <c r="CF147" s="88"/>
      <c r="CG147" s="88"/>
      <c r="CH147" s="88"/>
      <c r="CI147" s="88"/>
      <c r="CJ147" s="88"/>
      <c r="CK147" s="88"/>
      <c r="CL147" s="88"/>
      <c r="CM147" s="88"/>
      <c r="CN147" s="88"/>
      <c r="CO147" s="88"/>
      <c r="CP147" s="88"/>
      <c r="CQ147" s="88"/>
      <c r="CR147" s="88"/>
      <c r="CS147" s="88"/>
      <c r="CT147" s="88"/>
      <c r="CU147" s="88"/>
      <c r="CV147" s="88"/>
      <c r="CW147" s="88"/>
      <c r="CX147" s="88"/>
      <c r="CY147" s="88"/>
      <c r="CZ147" s="88"/>
      <c r="DA147" s="88"/>
      <c r="DB147" s="88"/>
      <c r="DC147" s="88"/>
    </row>
    <row r="148" spans="1:107" ht="15.75">
      <c r="A148" s="84"/>
      <c r="B148" s="84"/>
      <c r="C148" s="84"/>
      <c r="D148" s="86"/>
      <c r="E148" s="84"/>
      <c r="F148" s="84"/>
      <c r="G148" s="84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  <c r="AD148" s="88"/>
      <c r="AE148" s="88"/>
      <c r="AF148" s="88"/>
      <c r="AG148" s="88"/>
      <c r="AH148" s="88"/>
      <c r="AI148" s="88"/>
      <c r="AJ148" s="88"/>
      <c r="AK148" s="88"/>
      <c r="AL148" s="88"/>
      <c r="AM148" s="88"/>
      <c r="AN148" s="88"/>
      <c r="AO148" s="88"/>
      <c r="AP148" s="88"/>
      <c r="AQ148" s="88"/>
      <c r="AR148" s="88"/>
      <c r="AS148" s="88"/>
      <c r="AT148" s="88"/>
      <c r="AU148" s="88"/>
      <c r="AV148" s="88"/>
      <c r="AW148" s="88"/>
      <c r="AX148" s="88"/>
      <c r="AY148" s="88"/>
      <c r="AZ148" s="88"/>
      <c r="BA148" s="88"/>
      <c r="BB148" s="88"/>
      <c r="BC148" s="88"/>
      <c r="BD148" s="88"/>
      <c r="BE148" s="88"/>
      <c r="BF148" s="88"/>
      <c r="BG148" s="88"/>
      <c r="BH148" s="88"/>
      <c r="BI148" s="88"/>
      <c r="BJ148" s="88"/>
      <c r="BK148" s="88"/>
      <c r="BL148" s="88"/>
      <c r="BM148" s="88"/>
      <c r="BN148" s="88"/>
      <c r="BO148" s="88"/>
      <c r="BP148" s="88"/>
      <c r="BQ148" s="88"/>
      <c r="BR148" s="88"/>
      <c r="BS148" s="88"/>
      <c r="BT148" s="88"/>
      <c r="BU148" s="88"/>
      <c r="BV148" s="88"/>
      <c r="BW148" s="88"/>
      <c r="BX148" s="88"/>
      <c r="BY148" s="88"/>
      <c r="BZ148" s="88"/>
      <c r="CA148" s="88"/>
      <c r="CB148" s="88"/>
      <c r="CC148" s="88"/>
      <c r="CD148" s="88"/>
      <c r="CE148" s="88"/>
      <c r="CF148" s="88"/>
      <c r="CG148" s="88"/>
      <c r="CH148" s="88"/>
      <c r="CI148" s="88"/>
      <c r="CJ148" s="88"/>
      <c r="CK148" s="88"/>
      <c r="CL148" s="88"/>
      <c r="CM148" s="88"/>
      <c r="CN148" s="88"/>
      <c r="CO148" s="88"/>
      <c r="CP148" s="88"/>
      <c r="CQ148" s="88"/>
      <c r="CR148" s="88"/>
      <c r="CS148" s="88"/>
      <c r="CT148" s="88"/>
      <c r="CU148" s="88"/>
      <c r="CV148" s="88"/>
      <c r="CW148" s="88"/>
      <c r="CX148" s="88"/>
      <c r="CY148" s="88"/>
      <c r="CZ148" s="88"/>
      <c r="DA148" s="88"/>
      <c r="DB148" s="88"/>
      <c r="DC148" s="88"/>
    </row>
    <row r="149" spans="1:107" ht="15.75">
      <c r="A149" s="84"/>
      <c r="B149" s="84"/>
      <c r="C149" s="84"/>
      <c r="D149" s="86"/>
      <c r="E149" s="84"/>
      <c r="F149" s="84"/>
      <c r="G149" s="84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  <c r="AD149" s="88"/>
      <c r="AE149" s="88"/>
      <c r="AF149" s="88"/>
      <c r="AG149" s="88"/>
      <c r="AH149" s="88"/>
      <c r="AI149" s="88"/>
      <c r="AJ149" s="88"/>
      <c r="AK149" s="88"/>
      <c r="AL149" s="88"/>
      <c r="AM149" s="88"/>
      <c r="AN149" s="88"/>
      <c r="AO149" s="88"/>
      <c r="AP149" s="88"/>
      <c r="AQ149" s="88"/>
      <c r="AR149" s="88"/>
      <c r="AS149" s="88"/>
      <c r="AT149" s="88"/>
      <c r="AU149" s="88"/>
      <c r="AV149" s="88"/>
      <c r="AW149" s="88"/>
      <c r="AX149" s="88"/>
      <c r="AY149" s="88"/>
      <c r="AZ149" s="88"/>
      <c r="BA149" s="88"/>
      <c r="BB149" s="88"/>
      <c r="BC149" s="88"/>
      <c r="BD149" s="88"/>
      <c r="BE149" s="88"/>
      <c r="BF149" s="88"/>
      <c r="BG149" s="88"/>
      <c r="BH149" s="88"/>
      <c r="BI149" s="88"/>
      <c r="BJ149" s="88"/>
      <c r="BK149" s="88"/>
      <c r="BL149" s="88"/>
      <c r="BM149" s="88"/>
      <c r="BN149" s="88"/>
      <c r="BO149" s="88"/>
      <c r="BP149" s="88"/>
      <c r="BQ149" s="88"/>
      <c r="BR149" s="88"/>
      <c r="BS149" s="88"/>
      <c r="BT149" s="88"/>
      <c r="BU149" s="88"/>
      <c r="BV149" s="88"/>
      <c r="BW149" s="88"/>
      <c r="BX149" s="88"/>
      <c r="BY149" s="88"/>
      <c r="BZ149" s="88"/>
      <c r="CA149" s="88"/>
      <c r="CB149" s="88"/>
      <c r="CC149" s="88"/>
      <c r="CD149" s="88"/>
      <c r="CE149" s="88"/>
      <c r="CF149" s="88"/>
      <c r="CG149" s="88"/>
      <c r="CH149" s="88"/>
      <c r="CI149" s="88"/>
      <c r="CJ149" s="88"/>
      <c r="CK149" s="88"/>
      <c r="CL149" s="88"/>
      <c r="CM149" s="88"/>
      <c r="CN149" s="88"/>
      <c r="CO149" s="88"/>
      <c r="CP149" s="88"/>
      <c r="CQ149" s="88"/>
      <c r="CR149" s="88"/>
      <c r="CS149" s="88"/>
      <c r="CT149" s="88"/>
      <c r="CU149" s="88"/>
      <c r="CV149" s="88"/>
      <c r="CW149" s="88"/>
      <c r="CX149" s="88"/>
      <c r="CY149" s="88"/>
      <c r="CZ149" s="88"/>
      <c r="DA149" s="88"/>
      <c r="DB149" s="88"/>
      <c r="DC149" s="88"/>
    </row>
    <row r="150" spans="1:107" ht="15.75">
      <c r="A150" s="84"/>
      <c r="B150" s="84"/>
      <c r="C150" s="84"/>
      <c r="D150" s="86"/>
      <c r="E150" s="84"/>
      <c r="F150" s="84"/>
      <c r="G150" s="84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  <c r="AD150" s="88"/>
      <c r="AE150" s="88"/>
      <c r="AF150" s="88"/>
      <c r="AG150" s="88"/>
      <c r="AH150" s="88"/>
      <c r="AI150" s="88"/>
      <c r="AJ150" s="88"/>
      <c r="AK150" s="88"/>
      <c r="AL150" s="88"/>
      <c r="AM150" s="88"/>
      <c r="AN150" s="88"/>
      <c r="AO150" s="88"/>
      <c r="AP150" s="88"/>
      <c r="AQ150" s="88"/>
      <c r="AR150" s="88"/>
      <c r="AS150" s="88"/>
      <c r="AT150" s="88"/>
      <c r="AU150" s="88"/>
      <c r="AV150" s="88"/>
      <c r="AW150" s="88"/>
      <c r="AX150" s="88"/>
      <c r="AY150" s="88"/>
      <c r="AZ150" s="88"/>
      <c r="BA150" s="88"/>
      <c r="BB150" s="88"/>
      <c r="BC150" s="88"/>
      <c r="BD150" s="88"/>
      <c r="BE150" s="88"/>
      <c r="BF150" s="88"/>
      <c r="BG150" s="88"/>
      <c r="BH150" s="88"/>
      <c r="BI150" s="88"/>
      <c r="BJ150" s="88"/>
      <c r="BK150" s="88"/>
      <c r="BL150" s="88"/>
      <c r="BM150" s="88"/>
      <c r="BN150" s="88"/>
      <c r="BO150" s="88"/>
      <c r="BP150" s="88"/>
      <c r="BQ150" s="88"/>
      <c r="BR150" s="88"/>
      <c r="BS150" s="88"/>
      <c r="BT150" s="88"/>
      <c r="BU150" s="88"/>
      <c r="BV150" s="88"/>
      <c r="BW150" s="88"/>
      <c r="BX150" s="88"/>
      <c r="BY150" s="88"/>
      <c r="BZ150" s="88"/>
      <c r="CA150" s="88"/>
      <c r="CB150" s="88"/>
      <c r="CC150" s="88"/>
      <c r="CD150" s="88"/>
      <c r="CE150" s="88"/>
      <c r="CF150" s="88"/>
      <c r="CG150" s="88"/>
      <c r="CH150" s="88"/>
      <c r="CI150" s="88"/>
      <c r="CJ150" s="88"/>
      <c r="CK150" s="88"/>
      <c r="CL150" s="88"/>
      <c r="CM150" s="88"/>
      <c r="CN150" s="88"/>
      <c r="CO150" s="88"/>
      <c r="CP150" s="88"/>
      <c r="CQ150" s="88"/>
      <c r="CR150" s="88"/>
      <c r="CS150" s="88"/>
      <c r="CT150" s="88"/>
      <c r="CU150" s="88"/>
      <c r="CV150" s="88"/>
      <c r="CW150" s="88"/>
      <c r="CX150" s="88"/>
      <c r="CY150" s="88"/>
      <c r="CZ150" s="88"/>
      <c r="DA150" s="88"/>
      <c r="DB150" s="88"/>
      <c r="DC150" s="88"/>
    </row>
    <row r="151" spans="1:107" ht="15.75">
      <c r="A151" s="84"/>
      <c r="B151" s="84"/>
      <c r="C151" s="84"/>
      <c r="D151" s="86"/>
      <c r="E151" s="84"/>
      <c r="F151" s="84"/>
      <c r="G151" s="84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  <c r="AD151" s="88"/>
      <c r="AE151" s="88"/>
      <c r="AF151" s="88"/>
      <c r="AG151" s="88"/>
      <c r="AH151" s="88"/>
      <c r="AI151" s="88"/>
      <c r="AJ151" s="88"/>
      <c r="AK151" s="88"/>
      <c r="AL151" s="88"/>
      <c r="AM151" s="88"/>
      <c r="AN151" s="88"/>
      <c r="AO151" s="88"/>
      <c r="AP151" s="88"/>
      <c r="AQ151" s="88"/>
      <c r="AR151" s="88"/>
      <c r="AS151" s="88"/>
      <c r="AT151" s="88"/>
      <c r="AU151" s="88"/>
      <c r="AV151" s="88"/>
      <c r="AW151" s="88"/>
      <c r="AX151" s="88"/>
      <c r="AY151" s="88"/>
      <c r="AZ151" s="88"/>
      <c r="BA151" s="88"/>
      <c r="BB151" s="88"/>
      <c r="BC151" s="88"/>
      <c r="BD151" s="88"/>
      <c r="BE151" s="88"/>
      <c r="BF151" s="88"/>
      <c r="BG151" s="88"/>
      <c r="BH151" s="88"/>
      <c r="BI151" s="88"/>
      <c r="BJ151" s="88"/>
      <c r="BK151" s="88"/>
      <c r="BL151" s="88"/>
      <c r="BM151" s="88"/>
      <c r="BN151" s="88"/>
      <c r="BO151" s="88"/>
      <c r="BP151" s="88"/>
      <c r="BQ151" s="88"/>
      <c r="BR151" s="88"/>
      <c r="BS151" s="88"/>
      <c r="BT151" s="88"/>
      <c r="BU151" s="88"/>
      <c r="BV151" s="88"/>
      <c r="BW151" s="88"/>
      <c r="BX151" s="88"/>
      <c r="BY151" s="88"/>
      <c r="BZ151" s="88"/>
      <c r="CA151" s="88"/>
      <c r="CB151" s="88"/>
      <c r="CC151" s="88"/>
      <c r="CD151" s="88"/>
      <c r="CE151" s="88"/>
      <c r="CF151" s="88"/>
      <c r="CG151" s="88"/>
      <c r="CH151" s="88"/>
      <c r="CI151" s="88"/>
      <c r="CJ151" s="88"/>
      <c r="CK151" s="88"/>
      <c r="CL151" s="88"/>
      <c r="CM151" s="88"/>
      <c r="CN151" s="88"/>
      <c r="CO151" s="88"/>
      <c r="CP151" s="88"/>
      <c r="CQ151" s="88"/>
      <c r="CR151" s="88"/>
      <c r="CS151" s="88"/>
      <c r="CT151" s="88"/>
      <c r="CU151" s="88"/>
      <c r="CV151" s="88"/>
      <c r="CW151" s="88"/>
      <c r="CX151" s="88"/>
      <c r="CY151" s="88"/>
      <c r="CZ151" s="88"/>
      <c r="DA151" s="88"/>
      <c r="DB151" s="88"/>
      <c r="DC151" s="88"/>
    </row>
    <row r="152" spans="1:107" ht="15.75">
      <c r="A152" s="84"/>
      <c r="B152" s="84"/>
      <c r="C152" s="84"/>
      <c r="D152" s="86"/>
      <c r="E152" s="84"/>
      <c r="F152" s="84"/>
      <c r="G152" s="84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  <c r="AD152" s="88"/>
      <c r="AE152" s="88"/>
      <c r="AF152" s="88"/>
      <c r="AG152" s="88"/>
      <c r="AH152" s="88"/>
      <c r="AI152" s="88"/>
      <c r="AJ152" s="88"/>
      <c r="AK152" s="88"/>
      <c r="AL152" s="88"/>
      <c r="AM152" s="88"/>
      <c r="AN152" s="88"/>
      <c r="AO152" s="88"/>
      <c r="AP152" s="88"/>
      <c r="AQ152" s="88"/>
      <c r="AR152" s="88"/>
      <c r="AS152" s="88"/>
      <c r="AT152" s="88"/>
      <c r="AU152" s="88"/>
      <c r="AV152" s="88"/>
      <c r="AW152" s="88"/>
      <c r="AX152" s="88"/>
      <c r="AY152" s="88"/>
      <c r="AZ152" s="88"/>
      <c r="BA152" s="88"/>
      <c r="BB152" s="88"/>
      <c r="BC152" s="88"/>
      <c r="BD152" s="88"/>
      <c r="BE152" s="88"/>
      <c r="BF152" s="88"/>
      <c r="BG152" s="88"/>
      <c r="BH152" s="88"/>
      <c r="BI152" s="88"/>
      <c r="BJ152" s="88"/>
      <c r="BK152" s="88"/>
      <c r="BL152" s="88"/>
      <c r="BM152" s="88"/>
      <c r="BN152" s="88"/>
      <c r="BO152" s="88"/>
      <c r="BP152" s="88"/>
      <c r="BQ152" s="88"/>
      <c r="BR152" s="88"/>
      <c r="BS152" s="88"/>
      <c r="BT152" s="88"/>
      <c r="BU152" s="88"/>
      <c r="BV152" s="88"/>
      <c r="BW152" s="88"/>
      <c r="BX152" s="88"/>
      <c r="BY152" s="88"/>
      <c r="BZ152" s="88"/>
      <c r="CA152" s="88"/>
      <c r="CB152" s="88"/>
      <c r="CC152" s="88"/>
      <c r="CD152" s="88"/>
      <c r="CE152" s="88"/>
      <c r="CF152" s="88"/>
      <c r="CG152" s="88"/>
      <c r="CH152" s="88"/>
      <c r="CI152" s="88"/>
      <c r="CJ152" s="88"/>
      <c r="CK152" s="88"/>
      <c r="CL152" s="88"/>
      <c r="CM152" s="88"/>
      <c r="CN152" s="88"/>
      <c r="CO152" s="88"/>
      <c r="CP152" s="88"/>
      <c r="CQ152" s="88"/>
      <c r="CR152" s="88"/>
      <c r="CS152" s="88"/>
      <c r="CT152" s="88"/>
      <c r="CU152" s="88"/>
      <c r="CV152" s="88"/>
      <c r="CW152" s="88"/>
      <c r="CX152" s="88"/>
      <c r="CY152" s="88"/>
      <c r="CZ152" s="88"/>
      <c r="DA152" s="88"/>
      <c r="DB152" s="88"/>
      <c r="DC152" s="88"/>
    </row>
    <row r="153" spans="1:107" ht="15.75">
      <c r="A153" s="84"/>
      <c r="B153" s="84"/>
      <c r="C153" s="84"/>
      <c r="D153" s="86"/>
      <c r="E153" s="84"/>
      <c r="F153" s="84"/>
      <c r="G153" s="84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  <c r="AD153" s="88"/>
      <c r="AE153" s="88"/>
      <c r="AF153" s="88"/>
      <c r="AG153" s="88"/>
      <c r="AH153" s="88"/>
      <c r="AI153" s="88"/>
      <c r="AJ153" s="88"/>
      <c r="AK153" s="88"/>
      <c r="AL153" s="88"/>
      <c r="AM153" s="88"/>
      <c r="AN153" s="88"/>
      <c r="AO153" s="88"/>
      <c r="AP153" s="88"/>
      <c r="AQ153" s="88"/>
      <c r="AR153" s="88"/>
      <c r="AS153" s="88"/>
      <c r="AT153" s="88"/>
      <c r="AU153" s="88"/>
      <c r="AV153" s="88"/>
      <c r="AW153" s="88"/>
      <c r="AX153" s="88"/>
      <c r="AY153" s="88"/>
      <c r="AZ153" s="88"/>
      <c r="BA153" s="88"/>
      <c r="BB153" s="88"/>
      <c r="BC153" s="88"/>
      <c r="BD153" s="88"/>
      <c r="BE153" s="88"/>
      <c r="BF153" s="88"/>
      <c r="BG153" s="88"/>
      <c r="BH153" s="88"/>
      <c r="BI153" s="88"/>
      <c r="BJ153" s="88"/>
      <c r="BK153" s="88"/>
      <c r="BL153" s="88"/>
      <c r="BM153" s="88"/>
      <c r="BN153" s="88"/>
      <c r="BO153" s="88"/>
      <c r="BP153" s="88"/>
      <c r="BQ153" s="88"/>
      <c r="BR153" s="88"/>
      <c r="BS153" s="88"/>
      <c r="BT153" s="88"/>
      <c r="BU153" s="88"/>
      <c r="BV153" s="88"/>
      <c r="BW153" s="88"/>
      <c r="BX153" s="88"/>
      <c r="BY153" s="88"/>
      <c r="BZ153" s="88"/>
      <c r="CA153" s="88"/>
      <c r="CB153" s="88"/>
      <c r="CC153" s="88"/>
      <c r="CD153" s="88"/>
      <c r="CE153" s="88"/>
      <c r="CF153" s="88"/>
      <c r="CG153" s="88"/>
      <c r="CH153" s="88"/>
      <c r="CI153" s="88"/>
      <c r="CJ153" s="88"/>
      <c r="CK153" s="88"/>
      <c r="CL153" s="88"/>
      <c r="CM153" s="88"/>
      <c r="CN153" s="88"/>
      <c r="CO153" s="88"/>
      <c r="CP153" s="88"/>
      <c r="CQ153" s="88"/>
      <c r="CR153" s="88"/>
      <c r="CS153" s="88"/>
      <c r="CT153" s="88"/>
      <c r="CU153" s="88"/>
      <c r="CV153" s="88"/>
      <c r="CW153" s="88"/>
      <c r="CX153" s="88"/>
      <c r="CY153" s="88"/>
      <c r="CZ153" s="88"/>
      <c r="DA153" s="88"/>
      <c r="DB153" s="88"/>
      <c r="DC153" s="88"/>
    </row>
    <row r="154" spans="1:107" ht="15.75">
      <c r="A154" s="84"/>
      <c r="B154" s="84"/>
      <c r="C154" s="84"/>
      <c r="D154" s="86"/>
      <c r="E154" s="84"/>
      <c r="F154" s="84"/>
      <c r="G154" s="84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  <c r="AD154" s="88"/>
      <c r="AE154" s="88"/>
      <c r="AF154" s="88"/>
      <c r="AG154" s="88"/>
      <c r="AH154" s="88"/>
      <c r="AI154" s="88"/>
      <c r="AJ154" s="88"/>
      <c r="AK154" s="88"/>
      <c r="AL154" s="88"/>
      <c r="AM154" s="88"/>
      <c r="AN154" s="88"/>
      <c r="AO154" s="88"/>
      <c r="AP154" s="88"/>
      <c r="AQ154" s="88"/>
      <c r="AR154" s="88"/>
      <c r="AS154" s="88"/>
      <c r="AT154" s="88"/>
      <c r="AU154" s="88"/>
      <c r="AV154" s="88"/>
      <c r="AW154" s="88"/>
      <c r="AX154" s="88"/>
      <c r="AY154" s="88"/>
      <c r="AZ154" s="88"/>
      <c r="BA154" s="88"/>
      <c r="BB154" s="88"/>
      <c r="BC154" s="88"/>
      <c r="BD154" s="88"/>
      <c r="BE154" s="88"/>
      <c r="BF154" s="88"/>
      <c r="BG154" s="88"/>
      <c r="BH154" s="88"/>
      <c r="BI154" s="88"/>
      <c r="BJ154" s="88"/>
      <c r="BK154" s="88"/>
      <c r="BL154" s="88"/>
      <c r="BM154" s="88"/>
      <c r="BN154" s="88"/>
      <c r="BO154" s="88"/>
      <c r="BP154" s="88"/>
      <c r="BQ154" s="88"/>
      <c r="BR154" s="88"/>
      <c r="BS154" s="88"/>
      <c r="BT154" s="88"/>
      <c r="BU154" s="88"/>
      <c r="BV154" s="88"/>
      <c r="BW154" s="88"/>
      <c r="BX154" s="88"/>
      <c r="BY154" s="88"/>
      <c r="BZ154" s="88"/>
      <c r="CA154" s="88"/>
      <c r="CB154" s="88"/>
      <c r="CC154" s="88"/>
      <c r="CD154" s="88"/>
      <c r="CE154" s="88"/>
      <c r="CF154" s="88"/>
      <c r="CG154" s="88"/>
      <c r="CH154" s="88"/>
      <c r="CI154" s="88"/>
      <c r="CJ154" s="88"/>
      <c r="CK154" s="88"/>
      <c r="CL154" s="88"/>
      <c r="CM154" s="88"/>
      <c r="CN154" s="88"/>
      <c r="CO154" s="88"/>
      <c r="CP154" s="88"/>
      <c r="CQ154" s="88"/>
      <c r="CR154" s="88"/>
      <c r="CS154" s="88"/>
      <c r="CT154" s="88"/>
      <c r="CU154" s="88"/>
      <c r="CV154" s="88"/>
      <c r="CW154" s="88"/>
      <c r="CX154" s="88"/>
      <c r="CY154" s="88"/>
      <c r="CZ154" s="88"/>
      <c r="DA154" s="88"/>
      <c r="DB154" s="88"/>
      <c r="DC154" s="88"/>
    </row>
    <row r="155" spans="1:107" ht="15.75">
      <c r="A155" s="84"/>
      <c r="B155" s="84"/>
      <c r="C155" s="84"/>
      <c r="D155" s="86"/>
      <c r="E155" s="84"/>
      <c r="F155" s="84"/>
      <c r="G155" s="84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  <c r="AD155" s="88"/>
      <c r="AE155" s="88"/>
      <c r="AF155" s="88"/>
      <c r="AG155" s="88"/>
      <c r="AH155" s="88"/>
      <c r="AI155" s="88"/>
      <c r="AJ155" s="88"/>
      <c r="AK155" s="88"/>
      <c r="AL155" s="88"/>
      <c r="AM155" s="88"/>
      <c r="AN155" s="88"/>
      <c r="AO155" s="88"/>
      <c r="AP155" s="88"/>
      <c r="AQ155" s="88"/>
      <c r="AR155" s="88"/>
      <c r="AS155" s="88"/>
      <c r="AT155" s="88"/>
      <c r="AU155" s="88"/>
      <c r="AV155" s="88"/>
      <c r="AW155" s="88"/>
      <c r="AX155" s="88"/>
      <c r="AY155" s="88"/>
      <c r="AZ155" s="88"/>
      <c r="BA155" s="88"/>
      <c r="BB155" s="88"/>
      <c r="BC155" s="88"/>
      <c r="BD155" s="88"/>
      <c r="BE155" s="88"/>
      <c r="BF155" s="88"/>
      <c r="BG155" s="88"/>
      <c r="BH155" s="88"/>
      <c r="BI155" s="88"/>
      <c r="BJ155" s="88"/>
      <c r="BK155" s="88"/>
      <c r="BL155" s="88"/>
      <c r="BM155" s="88"/>
      <c r="BN155" s="88"/>
      <c r="BO155" s="88"/>
      <c r="BP155" s="88"/>
      <c r="BQ155" s="88"/>
      <c r="BR155" s="88"/>
      <c r="BS155" s="88"/>
      <c r="BT155" s="88"/>
      <c r="BU155" s="88"/>
      <c r="BV155" s="88"/>
      <c r="BW155" s="88"/>
      <c r="BX155" s="88"/>
      <c r="BY155" s="88"/>
      <c r="BZ155" s="88"/>
      <c r="CA155" s="88"/>
      <c r="CB155" s="88"/>
      <c r="CC155" s="88"/>
      <c r="CD155" s="88"/>
      <c r="CE155" s="88"/>
      <c r="CF155" s="88"/>
      <c r="CG155" s="88"/>
      <c r="CH155" s="88"/>
      <c r="CI155" s="88"/>
      <c r="CJ155" s="88"/>
      <c r="CK155" s="88"/>
      <c r="CL155" s="88"/>
      <c r="CM155" s="88"/>
      <c r="CN155" s="88"/>
      <c r="CO155" s="88"/>
      <c r="CP155" s="88"/>
      <c r="CQ155" s="88"/>
      <c r="CR155" s="88"/>
      <c r="CS155" s="88"/>
      <c r="CT155" s="88"/>
      <c r="CU155" s="88"/>
      <c r="CV155" s="88"/>
      <c r="CW155" s="88"/>
      <c r="CX155" s="88"/>
      <c r="CY155" s="88"/>
      <c r="CZ155" s="88"/>
      <c r="DA155" s="88"/>
      <c r="DB155" s="88"/>
      <c r="DC155" s="88"/>
    </row>
    <row r="156" spans="1:107" ht="15.75">
      <c r="A156" s="84"/>
      <c r="B156" s="84"/>
      <c r="C156" s="84"/>
      <c r="D156" s="86"/>
      <c r="E156" s="84"/>
      <c r="F156" s="84"/>
      <c r="G156" s="84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  <c r="AD156" s="88"/>
      <c r="AE156" s="88"/>
      <c r="AF156" s="88"/>
      <c r="AG156" s="88"/>
      <c r="AH156" s="88"/>
      <c r="AI156" s="88"/>
      <c r="AJ156" s="88"/>
      <c r="AK156" s="88"/>
      <c r="AL156" s="88"/>
      <c r="AM156" s="88"/>
      <c r="AN156" s="88"/>
      <c r="AO156" s="88"/>
      <c r="AP156" s="88"/>
      <c r="AQ156" s="88"/>
      <c r="AR156" s="88"/>
      <c r="AS156" s="88"/>
      <c r="AT156" s="88"/>
      <c r="AU156" s="88"/>
      <c r="AV156" s="88"/>
      <c r="AW156" s="88"/>
      <c r="AX156" s="88"/>
      <c r="AY156" s="88"/>
      <c r="AZ156" s="88"/>
      <c r="BA156" s="88"/>
      <c r="BB156" s="88"/>
      <c r="BC156" s="88"/>
      <c r="BD156" s="88"/>
      <c r="BE156" s="88"/>
      <c r="BF156" s="88"/>
      <c r="BG156" s="88"/>
      <c r="BH156" s="88"/>
      <c r="BI156" s="88"/>
      <c r="BJ156" s="88"/>
      <c r="BK156" s="88"/>
      <c r="BL156" s="88"/>
      <c r="BM156" s="88"/>
      <c r="BN156" s="88"/>
      <c r="BO156" s="88"/>
      <c r="BP156" s="88"/>
      <c r="BQ156" s="88"/>
      <c r="BR156" s="88"/>
      <c r="BS156" s="88"/>
      <c r="BT156" s="88"/>
      <c r="BU156" s="88"/>
      <c r="BV156" s="88"/>
      <c r="BW156" s="88"/>
      <c r="BX156" s="88"/>
      <c r="BY156" s="88"/>
      <c r="BZ156" s="88"/>
      <c r="CA156" s="88"/>
      <c r="CB156" s="88"/>
      <c r="CC156" s="88"/>
      <c r="CD156" s="88"/>
      <c r="CE156" s="88"/>
      <c r="CF156" s="88"/>
      <c r="CG156" s="88"/>
      <c r="CH156" s="88"/>
      <c r="CI156" s="88"/>
      <c r="CJ156" s="88"/>
      <c r="CK156" s="88"/>
      <c r="CL156" s="88"/>
      <c r="CM156" s="88"/>
      <c r="CN156" s="88"/>
      <c r="CO156" s="88"/>
      <c r="CP156" s="88"/>
      <c r="CQ156" s="88"/>
      <c r="CR156" s="88"/>
      <c r="CS156" s="88"/>
      <c r="CT156" s="88"/>
      <c r="CU156" s="88"/>
      <c r="CV156" s="88"/>
      <c r="CW156" s="88"/>
      <c r="CX156" s="88"/>
      <c r="CY156" s="88"/>
      <c r="CZ156" s="88"/>
      <c r="DA156" s="88"/>
      <c r="DB156" s="88"/>
      <c r="DC156" s="88"/>
    </row>
    <row r="157" spans="1:107" ht="15.75">
      <c r="A157" s="84"/>
      <c r="B157" s="84"/>
      <c r="C157" s="84"/>
      <c r="D157" s="86"/>
      <c r="E157" s="84"/>
      <c r="F157" s="84"/>
      <c r="G157" s="84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  <c r="AD157" s="88"/>
      <c r="AE157" s="88"/>
      <c r="AF157" s="88"/>
      <c r="AG157" s="88"/>
      <c r="AH157" s="88"/>
      <c r="AI157" s="88"/>
      <c r="AJ157" s="88"/>
      <c r="AK157" s="88"/>
      <c r="AL157" s="88"/>
      <c r="AM157" s="88"/>
      <c r="AN157" s="88"/>
      <c r="AO157" s="88"/>
      <c r="AP157" s="88"/>
      <c r="AQ157" s="88"/>
      <c r="AR157" s="88"/>
      <c r="AS157" s="88"/>
      <c r="AT157" s="88"/>
      <c r="AU157" s="88"/>
      <c r="AV157" s="88"/>
      <c r="AW157" s="88"/>
      <c r="AX157" s="88"/>
      <c r="AY157" s="88"/>
      <c r="AZ157" s="88"/>
      <c r="BA157" s="88"/>
      <c r="BB157" s="88"/>
      <c r="BC157" s="88"/>
      <c r="BD157" s="88"/>
      <c r="BE157" s="88"/>
      <c r="BF157" s="88"/>
      <c r="BG157" s="88"/>
      <c r="BH157" s="88"/>
      <c r="BI157" s="88"/>
      <c r="BJ157" s="88"/>
      <c r="BK157" s="88"/>
      <c r="BL157" s="88"/>
      <c r="BM157" s="88"/>
      <c r="BN157" s="88"/>
      <c r="BO157" s="88"/>
      <c r="BP157" s="88"/>
      <c r="BQ157" s="88"/>
      <c r="BR157" s="88"/>
      <c r="BS157" s="88"/>
      <c r="BT157" s="88"/>
      <c r="BU157" s="88"/>
      <c r="BV157" s="88"/>
      <c r="BW157" s="88"/>
      <c r="BX157" s="88"/>
      <c r="BY157" s="88"/>
      <c r="BZ157" s="88"/>
      <c r="CA157" s="88"/>
      <c r="CB157" s="88"/>
      <c r="CC157" s="88"/>
      <c r="CD157" s="88"/>
      <c r="CE157" s="88"/>
      <c r="CF157" s="88"/>
      <c r="CG157" s="88"/>
      <c r="CH157" s="88"/>
      <c r="CI157" s="88"/>
      <c r="CJ157" s="88"/>
      <c r="CK157" s="88"/>
      <c r="CL157" s="88"/>
      <c r="CM157" s="88"/>
      <c r="CN157" s="88"/>
      <c r="CO157" s="88"/>
      <c r="CP157" s="88"/>
      <c r="CQ157" s="88"/>
      <c r="CR157" s="88"/>
      <c r="CS157" s="88"/>
      <c r="CT157" s="88"/>
      <c r="CU157" s="88"/>
      <c r="CV157" s="88"/>
      <c r="CW157" s="88"/>
      <c r="CX157" s="88"/>
      <c r="CY157" s="88"/>
      <c r="CZ157" s="88"/>
      <c r="DA157" s="88"/>
      <c r="DB157" s="88"/>
      <c r="DC157" s="88"/>
    </row>
    <row r="158" spans="1:107" ht="15.75">
      <c r="A158" s="84"/>
      <c r="B158" s="84"/>
      <c r="C158" s="84"/>
      <c r="D158" s="86"/>
      <c r="E158" s="84"/>
      <c r="F158" s="84"/>
      <c r="G158" s="84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  <c r="AD158" s="88"/>
      <c r="AE158" s="88"/>
      <c r="AF158" s="88"/>
      <c r="AG158" s="88"/>
      <c r="AH158" s="88"/>
      <c r="AI158" s="88"/>
      <c r="AJ158" s="88"/>
      <c r="AK158" s="88"/>
      <c r="AL158" s="88"/>
      <c r="AM158" s="88"/>
      <c r="AN158" s="88"/>
      <c r="AO158" s="88"/>
      <c r="AP158" s="88"/>
      <c r="AQ158" s="88"/>
      <c r="AR158" s="88"/>
      <c r="AS158" s="88"/>
      <c r="AT158" s="88"/>
      <c r="AU158" s="88"/>
      <c r="AV158" s="88"/>
      <c r="AW158" s="88"/>
      <c r="AX158" s="88"/>
      <c r="AY158" s="88"/>
      <c r="AZ158" s="88"/>
      <c r="BA158" s="88"/>
      <c r="BB158" s="88"/>
      <c r="BC158" s="88"/>
      <c r="BD158" s="88"/>
      <c r="BE158" s="88"/>
      <c r="BF158" s="88"/>
      <c r="BG158" s="88"/>
      <c r="BH158" s="88"/>
      <c r="BI158" s="88"/>
      <c r="BJ158" s="88"/>
      <c r="BK158" s="88"/>
      <c r="BL158" s="88"/>
      <c r="BM158" s="88"/>
      <c r="BN158" s="88"/>
      <c r="BO158" s="88"/>
      <c r="BP158" s="88"/>
      <c r="BQ158" s="88"/>
      <c r="BR158" s="88"/>
      <c r="BS158" s="88"/>
      <c r="BT158" s="88"/>
      <c r="BU158" s="88"/>
      <c r="BV158" s="88"/>
      <c r="BW158" s="88"/>
      <c r="BX158" s="88"/>
      <c r="BY158" s="88"/>
      <c r="BZ158" s="88"/>
      <c r="CA158" s="88"/>
      <c r="CB158" s="88"/>
      <c r="CC158" s="88"/>
      <c r="CD158" s="88"/>
      <c r="CE158" s="88"/>
      <c r="CF158" s="88"/>
      <c r="CG158" s="88"/>
      <c r="CH158" s="88"/>
      <c r="CI158" s="88"/>
      <c r="CJ158" s="88"/>
      <c r="CK158" s="88"/>
      <c r="CL158" s="88"/>
      <c r="CM158" s="88"/>
      <c r="CN158" s="88"/>
      <c r="CO158" s="88"/>
      <c r="CP158" s="88"/>
      <c r="CQ158" s="88"/>
      <c r="CR158" s="88"/>
      <c r="CS158" s="88"/>
      <c r="CT158" s="88"/>
      <c r="CU158" s="88"/>
      <c r="CV158" s="88"/>
      <c r="CW158" s="88"/>
      <c r="CX158" s="88"/>
      <c r="CY158" s="88"/>
      <c r="CZ158" s="88"/>
      <c r="DA158" s="88"/>
      <c r="DB158" s="88"/>
      <c r="DC158" s="88"/>
    </row>
    <row r="159" spans="1:107" ht="15.75">
      <c r="A159" s="84"/>
      <c r="B159" s="84"/>
      <c r="C159" s="84"/>
      <c r="D159" s="86"/>
      <c r="E159" s="84"/>
      <c r="F159" s="84"/>
      <c r="G159" s="84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  <c r="AD159" s="88"/>
      <c r="AE159" s="88"/>
      <c r="AF159" s="88"/>
      <c r="AG159" s="88"/>
      <c r="AH159" s="88"/>
      <c r="AI159" s="88"/>
      <c r="AJ159" s="88"/>
      <c r="AK159" s="88"/>
      <c r="AL159" s="88"/>
      <c r="AM159" s="88"/>
      <c r="AN159" s="88"/>
      <c r="AO159" s="88"/>
      <c r="AP159" s="88"/>
      <c r="AQ159" s="88"/>
      <c r="AR159" s="88"/>
      <c r="AS159" s="88"/>
      <c r="AT159" s="88"/>
      <c r="AU159" s="88"/>
      <c r="AV159" s="88"/>
      <c r="AW159" s="88"/>
      <c r="AX159" s="88"/>
      <c r="AY159" s="88"/>
      <c r="AZ159" s="88"/>
      <c r="BA159" s="88"/>
      <c r="BB159" s="88"/>
      <c r="BC159" s="88"/>
      <c r="BD159" s="88"/>
      <c r="BE159" s="88"/>
      <c r="BF159" s="88"/>
      <c r="BG159" s="88"/>
      <c r="BH159" s="88"/>
      <c r="BI159" s="88"/>
      <c r="BJ159" s="88"/>
      <c r="BK159" s="88"/>
      <c r="BL159" s="88"/>
      <c r="BM159" s="88"/>
      <c r="BN159" s="88"/>
      <c r="BO159" s="88"/>
      <c r="BP159" s="88"/>
      <c r="BQ159" s="88"/>
      <c r="BR159" s="88"/>
      <c r="BS159" s="88"/>
      <c r="BT159" s="88"/>
      <c r="BU159" s="88"/>
      <c r="BV159" s="88"/>
      <c r="BW159" s="88"/>
      <c r="BX159" s="88"/>
      <c r="BY159" s="88"/>
      <c r="BZ159" s="88"/>
      <c r="CA159" s="88"/>
      <c r="CB159" s="88"/>
      <c r="CC159" s="88"/>
      <c r="CD159" s="88"/>
      <c r="CE159" s="88"/>
      <c r="CF159" s="88"/>
      <c r="CG159" s="88"/>
      <c r="CH159" s="88"/>
      <c r="CI159" s="88"/>
      <c r="CJ159" s="88"/>
      <c r="CK159" s="88"/>
      <c r="CL159" s="88"/>
      <c r="CM159" s="88"/>
      <c r="CN159" s="88"/>
      <c r="CO159" s="88"/>
      <c r="CP159" s="88"/>
      <c r="CQ159" s="88"/>
      <c r="CR159" s="88"/>
      <c r="CS159" s="88"/>
      <c r="CT159" s="88"/>
      <c r="CU159" s="88"/>
      <c r="CV159" s="88"/>
      <c r="CW159" s="88"/>
      <c r="CX159" s="88"/>
      <c r="CY159" s="88"/>
      <c r="CZ159" s="88"/>
      <c r="DA159" s="88"/>
      <c r="DB159" s="88"/>
      <c r="DC159" s="88"/>
    </row>
    <row r="160" spans="1:107" ht="15.75">
      <c r="A160" s="84"/>
      <c r="B160" s="84"/>
      <c r="C160" s="84"/>
      <c r="D160" s="86"/>
      <c r="E160" s="84"/>
      <c r="F160" s="84"/>
      <c r="G160" s="84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  <c r="AD160" s="88"/>
      <c r="AE160" s="88"/>
      <c r="AF160" s="88"/>
      <c r="AG160" s="88"/>
      <c r="AH160" s="88"/>
      <c r="AI160" s="88"/>
      <c r="AJ160" s="88"/>
      <c r="AK160" s="88"/>
      <c r="AL160" s="88"/>
      <c r="AM160" s="88"/>
      <c r="AN160" s="88"/>
      <c r="AO160" s="88"/>
      <c r="AP160" s="88"/>
      <c r="AQ160" s="88"/>
      <c r="AR160" s="88"/>
      <c r="AS160" s="88"/>
      <c r="AT160" s="88"/>
      <c r="AU160" s="88"/>
      <c r="AV160" s="88"/>
      <c r="AW160" s="88"/>
      <c r="AX160" s="88"/>
      <c r="AY160" s="88"/>
      <c r="AZ160" s="88"/>
      <c r="BA160" s="88"/>
      <c r="BB160" s="88"/>
      <c r="BC160" s="88"/>
      <c r="BD160" s="88"/>
      <c r="BE160" s="88"/>
      <c r="BF160" s="88"/>
      <c r="BG160" s="88"/>
      <c r="BH160" s="88"/>
      <c r="BI160" s="88"/>
      <c r="BJ160" s="88"/>
      <c r="BK160" s="88"/>
      <c r="BL160" s="88"/>
      <c r="BM160" s="88"/>
      <c r="BN160" s="88"/>
      <c r="BO160" s="88"/>
      <c r="BP160" s="88"/>
      <c r="BQ160" s="88"/>
      <c r="BR160" s="88"/>
      <c r="BS160" s="88"/>
      <c r="BT160" s="88"/>
      <c r="BU160" s="88"/>
      <c r="BV160" s="88"/>
      <c r="BW160" s="88"/>
      <c r="BX160" s="88"/>
      <c r="BY160" s="88"/>
      <c r="BZ160" s="88"/>
      <c r="CA160" s="88"/>
      <c r="CB160" s="88"/>
      <c r="CC160" s="88"/>
      <c r="CD160" s="88"/>
      <c r="CE160" s="88"/>
      <c r="CF160" s="88"/>
      <c r="CG160" s="88"/>
      <c r="CH160" s="88"/>
      <c r="CI160" s="88"/>
      <c r="CJ160" s="88"/>
      <c r="CK160" s="88"/>
      <c r="CL160" s="88"/>
      <c r="CM160" s="88"/>
      <c r="CN160" s="88"/>
      <c r="CO160" s="88"/>
      <c r="CP160" s="88"/>
      <c r="CQ160" s="88"/>
      <c r="CR160" s="88"/>
      <c r="CS160" s="88"/>
      <c r="CT160" s="88"/>
      <c r="CU160" s="88"/>
      <c r="CV160" s="88"/>
      <c r="CW160" s="88"/>
      <c r="CX160" s="88"/>
      <c r="CY160" s="88"/>
      <c r="CZ160" s="88"/>
      <c r="DA160" s="88"/>
      <c r="DB160" s="88"/>
      <c r="DC160" s="88"/>
    </row>
    <row r="161" spans="1:107" ht="15.75">
      <c r="A161" s="84"/>
      <c r="B161" s="84"/>
      <c r="C161" s="84"/>
      <c r="D161" s="86"/>
      <c r="E161" s="84"/>
      <c r="F161" s="84"/>
      <c r="G161" s="84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  <c r="AD161" s="88"/>
      <c r="AE161" s="88"/>
      <c r="AF161" s="88"/>
      <c r="AG161" s="88"/>
      <c r="AH161" s="88"/>
      <c r="AI161" s="88"/>
      <c r="AJ161" s="88"/>
      <c r="AK161" s="88"/>
      <c r="AL161" s="88"/>
      <c r="AM161" s="88"/>
      <c r="AN161" s="88"/>
      <c r="AO161" s="88"/>
      <c r="AP161" s="88"/>
      <c r="AQ161" s="88"/>
      <c r="AR161" s="88"/>
      <c r="AS161" s="88"/>
      <c r="AT161" s="88"/>
      <c r="AU161" s="88"/>
      <c r="AV161" s="88"/>
      <c r="AW161" s="88"/>
      <c r="AX161" s="88"/>
      <c r="AY161" s="88"/>
      <c r="AZ161" s="88"/>
      <c r="BA161" s="88"/>
      <c r="BB161" s="88"/>
      <c r="BC161" s="88"/>
      <c r="BD161" s="88"/>
      <c r="BE161" s="88"/>
      <c r="BF161" s="88"/>
      <c r="BG161" s="88"/>
      <c r="BH161" s="88"/>
      <c r="BI161" s="88"/>
      <c r="BJ161" s="88"/>
      <c r="BK161" s="88"/>
      <c r="BL161" s="88"/>
      <c r="BM161" s="88"/>
      <c r="BN161" s="88"/>
      <c r="BO161" s="88"/>
      <c r="BP161" s="88"/>
      <c r="BQ161" s="88"/>
      <c r="BR161" s="88"/>
      <c r="BS161" s="88"/>
      <c r="BT161" s="88"/>
      <c r="BU161" s="88"/>
      <c r="BV161" s="88"/>
      <c r="BW161" s="88"/>
      <c r="BX161" s="88"/>
      <c r="BY161" s="88"/>
      <c r="BZ161" s="88"/>
      <c r="CA161" s="88"/>
      <c r="CB161" s="88"/>
      <c r="CC161" s="88"/>
      <c r="CD161" s="88"/>
      <c r="CE161" s="88"/>
      <c r="CF161" s="88"/>
      <c r="CG161" s="88"/>
      <c r="CH161" s="88"/>
      <c r="CI161" s="88"/>
      <c r="CJ161" s="88"/>
      <c r="CK161" s="88"/>
      <c r="CL161" s="88"/>
      <c r="CM161" s="88"/>
      <c r="CN161" s="88"/>
      <c r="CO161" s="88"/>
      <c r="CP161" s="88"/>
      <c r="CQ161" s="88"/>
      <c r="CR161" s="88"/>
      <c r="CS161" s="88"/>
      <c r="CT161" s="88"/>
      <c r="CU161" s="88"/>
      <c r="CV161" s="88"/>
      <c r="CW161" s="88"/>
      <c r="CX161" s="88"/>
      <c r="CY161" s="88"/>
      <c r="CZ161" s="88"/>
      <c r="DA161" s="88"/>
      <c r="DB161" s="88"/>
      <c r="DC161" s="88"/>
    </row>
    <row r="162" spans="1:107" ht="15.75">
      <c r="A162" s="84"/>
      <c r="B162" s="84"/>
      <c r="C162" s="84"/>
      <c r="D162" s="86"/>
      <c r="E162" s="84"/>
      <c r="F162" s="84"/>
      <c r="G162" s="84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  <c r="AD162" s="88"/>
      <c r="AE162" s="88"/>
      <c r="AF162" s="88"/>
      <c r="AG162" s="88"/>
      <c r="AH162" s="88"/>
      <c r="AI162" s="88"/>
      <c r="AJ162" s="88"/>
      <c r="AK162" s="88"/>
      <c r="AL162" s="88"/>
      <c r="AM162" s="88"/>
      <c r="AN162" s="88"/>
      <c r="AO162" s="88"/>
      <c r="AP162" s="88"/>
      <c r="AQ162" s="88"/>
      <c r="AR162" s="88"/>
      <c r="AS162" s="88"/>
      <c r="AT162" s="88"/>
      <c r="AU162" s="88"/>
      <c r="AV162" s="88"/>
      <c r="AW162" s="88"/>
      <c r="AX162" s="88"/>
      <c r="AY162" s="88"/>
      <c r="AZ162" s="88"/>
      <c r="BA162" s="88"/>
      <c r="BB162" s="88"/>
      <c r="BC162" s="88"/>
      <c r="BD162" s="88"/>
      <c r="BE162" s="88"/>
      <c r="BF162" s="88"/>
      <c r="BG162" s="88"/>
      <c r="BH162" s="88"/>
      <c r="BI162" s="88"/>
      <c r="BJ162" s="88"/>
      <c r="BK162" s="88"/>
      <c r="BL162" s="88"/>
      <c r="BM162" s="88"/>
      <c r="BN162" s="88"/>
      <c r="BO162" s="88"/>
      <c r="BP162" s="88"/>
      <c r="BQ162" s="88"/>
      <c r="BR162" s="88"/>
      <c r="BS162" s="88"/>
      <c r="BT162" s="88"/>
      <c r="BU162" s="88"/>
      <c r="BV162" s="88"/>
      <c r="BW162" s="88"/>
      <c r="BX162" s="88"/>
      <c r="BY162" s="88"/>
      <c r="BZ162" s="88"/>
      <c r="CA162" s="88"/>
      <c r="CB162" s="88"/>
      <c r="CC162" s="88"/>
      <c r="CD162" s="88"/>
      <c r="CE162" s="88"/>
      <c r="CF162" s="88"/>
      <c r="CG162" s="88"/>
      <c r="CH162" s="88"/>
      <c r="CI162" s="88"/>
      <c r="CJ162" s="88"/>
      <c r="CK162" s="88"/>
      <c r="CL162" s="88"/>
      <c r="CM162" s="88"/>
      <c r="CN162" s="88"/>
      <c r="CO162" s="88"/>
      <c r="CP162" s="88"/>
      <c r="CQ162" s="88"/>
      <c r="CR162" s="88"/>
      <c r="CS162" s="88"/>
      <c r="CT162" s="88"/>
      <c r="CU162" s="88"/>
      <c r="CV162" s="88"/>
      <c r="CW162" s="88"/>
      <c r="CX162" s="88"/>
      <c r="CY162" s="88"/>
      <c r="CZ162" s="88"/>
      <c r="DA162" s="88"/>
      <c r="DB162" s="88"/>
      <c r="DC162" s="88"/>
    </row>
    <row r="163" spans="1:107" ht="15.75">
      <c r="A163" s="84"/>
      <c r="B163" s="84"/>
      <c r="C163" s="84"/>
      <c r="D163" s="86"/>
      <c r="E163" s="84"/>
      <c r="F163" s="84"/>
      <c r="G163" s="84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  <c r="AD163" s="88"/>
      <c r="AE163" s="88"/>
      <c r="AF163" s="88"/>
      <c r="AG163" s="88"/>
      <c r="AH163" s="88"/>
      <c r="AI163" s="88"/>
      <c r="AJ163" s="88"/>
      <c r="AK163" s="88"/>
      <c r="AL163" s="88"/>
      <c r="AM163" s="88"/>
      <c r="AN163" s="88"/>
      <c r="AO163" s="88"/>
      <c r="AP163" s="88"/>
      <c r="AQ163" s="88"/>
      <c r="AR163" s="88"/>
      <c r="AS163" s="88"/>
      <c r="AT163" s="88"/>
      <c r="AU163" s="88"/>
      <c r="AV163" s="88"/>
      <c r="AW163" s="88"/>
      <c r="AX163" s="88"/>
      <c r="AY163" s="88"/>
      <c r="AZ163" s="88"/>
      <c r="BA163" s="88"/>
      <c r="BB163" s="88"/>
      <c r="BC163" s="88"/>
      <c r="BD163" s="88"/>
      <c r="BE163" s="88"/>
      <c r="BF163" s="88"/>
      <c r="BG163" s="88"/>
      <c r="BH163" s="88"/>
      <c r="BI163" s="88"/>
      <c r="BJ163" s="88"/>
      <c r="BK163" s="88"/>
      <c r="BL163" s="88"/>
      <c r="BM163" s="88"/>
      <c r="BN163" s="88"/>
      <c r="BO163" s="88"/>
      <c r="BP163" s="88"/>
      <c r="BQ163" s="88"/>
      <c r="BR163" s="88"/>
      <c r="BS163" s="88"/>
      <c r="BT163" s="88"/>
      <c r="BU163" s="88"/>
      <c r="BV163" s="88"/>
      <c r="BW163" s="88"/>
      <c r="BX163" s="88"/>
      <c r="BY163" s="88"/>
      <c r="BZ163" s="88"/>
      <c r="CA163" s="88"/>
      <c r="CB163" s="88"/>
      <c r="CC163" s="88"/>
      <c r="CD163" s="88"/>
      <c r="CE163" s="88"/>
      <c r="CF163" s="88"/>
      <c r="CG163" s="88"/>
      <c r="CH163" s="88"/>
      <c r="CI163" s="88"/>
      <c r="CJ163" s="88"/>
      <c r="CK163" s="88"/>
      <c r="CL163" s="88"/>
      <c r="CM163" s="88"/>
      <c r="CN163" s="88"/>
      <c r="CO163" s="88"/>
      <c r="CP163" s="88"/>
      <c r="CQ163" s="88"/>
      <c r="CR163" s="88"/>
      <c r="CS163" s="88"/>
      <c r="CT163" s="88"/>
      <c r="CU163" s="88"/>
      <c r="CV163" s="88"/>
      <c r="CW163" s="88"/>
      <c r="CX163" s="88"/>
      <c r="CY163" s="88"/>
      <c r="CZ163" s="88"/>
      <c r="DA163" s="88"/>
      <c r="DB163" s="88"/>
      <c r="DC163" s="88"/>
    </row>
    <row r="164" spans="1:107" ht="15.75">
      <c r="A164" s="84"/>
      <c r="B164" s="84"/>
      <c r="C164" s="84"/>
      <c r="D164" s="86"/>
      <c r="E164" s="84"/>
      <c r="F164" s="84"/>
      <c r="G164" s="84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  <c r="AD164" s="88"/>
      <c r="AE164" s="88"/>
      <c r="AF164" s="88"/>
      <c r="AG164" s="88"/>
      <c r="AH164" s="88"/>
      <c r="AI164" s="88"/>
      <c r="AJ164" s="88"/>
      <c r="AK164" s="88"/>
      <c r="AL164" s="88"/>
      <c r="AM164" s="88"/>
      <c r="AN164" s="88"/>
      <c r="AO164" s="88"/>
      <c r="AP164" s="88"/>
      <c r="AQ164" s="88"/>
      <c r="AR164" s="88"/>
      <c r="AS164" s="88"/>
      <c r="AT164" s="88"/>
      <c r="AU164" s="88"/>
      <c r="AV164" s="88"/>
      <c r="AW164" s="88"/>
      <c r="AX164" s="88"/>
      <c r="AY164" s="88"/>
      <c r="AZ164" s="88"/>
      <c r="BA164" s="88"/>
      <c r="BB164" s="88"/>
      <c r="BC164" s="88"/>
      <c r="BD164" s="88"/>
      <c r="BE164" s="88"/>
      <c r="BF164" s="88"/>
      <c r="BG164" s="88"/>
      <c r="BH164" s="88"/>
      <c r="BI164" s="88"/>
      <c r="BJ164" s="88"/>
      <c r="BK164" s="88"/>
      <c r="BL164" s="88"/>
      <c r="BM164" s="88"/>
      <c r="BN164" s="88"/>
      <c r="BO164" s="88"/>
      <c r="BP164" s="88"/>
      <c r="BQ164" s="88"/>
      <c r="BR164" s="88"/>
      <c r="BS164" s="88"/>
      <c r="BT164" s="88"/>
      <c r="BU164" s="88"/>
      <c r="BV164" s="88"/>
      <c r="BW164" s="88"/>
      <c r="BX164" s="88"/>
      <c r="BY164" s="88"/>
      <c r="BZ164" s="88"/>
      <c r="CA164" s="88"/>
      <c r="CB164" s="88"/>
      <c r="CC164" s="88"/>
      <c r="CD164" s="88"/>
      <c r="CE164" s="88"/>
      <c r="CF164" s="88"/>
      <c r="CG164" s="88"/>
      <c r="CH164" s="88"/>
      <c r="CI164" s="88"/>
      <c r="CJ164" s="88"/>
      <c r="CK164" s="88"/>
      <c r="CL164" s="88"/>
      <c r="CM164" s="88"/>
      <c r="CN164" s="88"/>
      <c r="CO164" s="88"/>
      <c r="CP164" s="88"/>
      <c r="CQ164" s="88"/>
      <c r="CR164" s="88"/>
      <c r="CS164" s="88"/>
      <c r="CT164" s="88"/>
      <c r="CU164" s="88"/>
      <c r="CV164" s="88"/>
      <c r="CW164" s="88"/>
      <c r="CX164" s="88"/>
      <c r="CY164" s="88"/>
      <c r="CZ164" s="88"/>
      <c r="DA164" s="88"/>
      <c r="DB164" s="88"/>
      <c r="DC164" s="88"/>
    </row>
    <row r="165" spans="1:107" ht="15.75">
      <c r="A165" s="84"/>
      <c r="B165" s="84"/>
      <c r="C165" s="84"/>
      <c r="D165" s="86"/>
      <c r="E165" s="84"/>
      <c r="F165" s="84"/>
      <c r="G165" s="84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  <c r="AD165" s="88"/>
      <c r="AE165" s="88"/>
      <c r="AF165" s="88"/>
      <c r="AG165" s="88"/>
      <c r="AH165" s="88"/>
      <c r="AI165" s="88"/>
      <c r="AJ165" s="88"/>
      <c r="AK165" s="88"/>
      <c r="AL165" s="88"/>
      <c r="AM165" s="88"/>
      <c r="AN165" s="88"/>
      <c r="AO165" s="88"/>
      <c r="AP165" s="88"/>
      <c r="AQ165" s="88"/>
      <c r="AR165" s="88"/>
      <c r="AS165" s="88"/>
      <c r="AT165" s="88"/>
      <c r="AU165" s="88"/>
      <c r="AV165" s="88"/>
      <c r="AW165" s="88"/>
      <c r="AX165" s="88"/>
      <c r="AY165" s="88"/>
      <c r="AZ165" s="88"/>
      <c r="BA165" s="88"/>
      <c r="BB165" s="88"/>
      <c r="BC165" s="88"/>
      <c r="BD165" s="88"/>
      <c r="BE165" s="88"/>
      <c r="BF165" s="88"/>
      <c r="BG165" s="88"/>
      <c r="BH165" s="88"/>
      <c r="BI165" s="88"/>
      <c r="BJ165" s="88"/>
      <c r="BK165" s="88"/>
      <c r="BL165" s="88"/>
      <c r="BM165" s="88"/>
      <c r="BN165" s="88"/>
      <c r="BO165" s="88"/>
      <c r="BP165" s="88"/>
      <c r="BQ165" s="88"/>
      <c r="BR165" s="88"/>
      <c r="BS165" s="88"/>
      <c r="BT165" s="88"/>
      <c r="BU165" s="88"/>
      <c r="BV165" s="88"/>
      <c r="BW165" s="88"/>
      <c r="BX165" s="88"/>
      <c r="BY165" s="88"/>
      <c r="BZ165" s="88"/>
      <c r="CA165" s="88"/>
      <c r="CB165" s="88"/>
      <c r="CC165" s="88"/>
      <c r="CD165" s="88"/>
      <c r="CE165" s="88"/>
      <c r="CF165" s="88"/>
      <c r="CG165" s="88"/>
      <c r="CH165" s="88"/>
      <c r="CI165" s="88"/>
      <c r="CJ165" s="88"/>
      <c r="CK165" s="88"/>
      <c r="CL165" s="88"/>
      <c r="CM165" s="88"/>
      <c r="CN165" s="88"/>
      <c r="CO165" s="88"/>
      <c r="CP165" s="88"/>
      <c r="CQ165" s="88"/>
      <c r="CR165" s="88"/>
      <c r="CS165" s="88"/>
      <c r="CT165" s="88"/>
      <c r="CU165" s="88"/>
      <c r="CV165" s="88"/>
      <c r="CW165" s="88"/>
      <c r="CX165" s="88"/>
      <c r="CY165" s="88"/>
      <c r="CZ165" s="88"/>
      <c r="DA165" s="88"/>
      <c r="DB165" s="88"/>
      <c r="DC165" s="88"/>
    </row>
    <row r="166" spans="1:107" ht="15.75">
      <c r="A166" s="84"/>
      <c r="B166" s="84"/>
      <c r="C166" s="84"/>
      <c r="D166" s="86"/>
      <c r="E166" s="84"/>
      <c r="F166" s="84"/>
      <c r="G166" s="84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  <c r="AD166" s="88"/>
      <c r="AE166" s="88"/>
      <c r="AF166" s="88"/>
      <c r="AG166" s="88"/>
      <c r="AH166" s="88"/>
      <c r="AI166" s="88"/>
      <c r="AJ166" s="88"/>
      <c r="AK166" s="88"/>
      <c r="AL166" s="88"/>
      <c r="AM166" s="88"/>
      <c r="AN166" s="88"/>
      <c r="AO166" s="88"/>
      <c r="AP166" s="88"/>
      <c r="AQ166" s="88"/>
      <c r="AR166" s="88"/>
      <c r="AS166" s="88"/>
      <c r="AT166" s="88"/>
      <c r="AU166" s="88"/>
      <c r="AV166" s="88"/>
      <c r="AW166" s="88"/>
      <c r="AX166" s="88"/>
      <c r="AY166" s="88"/>
      <c r="AZ166" s="88"/>
      <c r="BA166" s="88"/>
      <c r="BB166" s="88"/>
      <c r="BC166" s="88"/>
      <c r="BD166" s="88"/>
      <c r="BE166" s="88"/>
      <c r="BF166" s="88"/>
      <c r="BG166" s="88"/>
      <c r="BH166" s="88"/>
      <c r="BI166" s="88"/>
      <c r="BJ166" s="88"/>
      <c r="BK166" s="88"/>
      <c r="BL166" s="88"/>
      <c r="BM166" s="88"/>
      <c r="BN166" s="88"/>
      <c r="BO166" s="88"/>
      <c r="BP166" s="88"/>
      <c r="BQ166" s="88"/>
      <c r="BR166" s="88"/>
      <c r="BS166" s="88"/>
      <c r="BT166" s="88"/>
      <c r="BU166" s="88"/>
      <c r="BV166" s="88"/>
      <c r="BW166" s="88"/>
      <c r="BX166" s="88"/>
      <c r="BY166" s="88"/>
      <c r="BZ166" s="88"/>
      <c r="CA166" s="88"/>
      <c r="CB166" s="88"/>
      <c r="CC166" s="88"/>
      <c r="CD166" s="88"/>
      <c r="CE166" s="88"/>
      <c r="CF166" s="88"/>
      <c r="CG166" s="88"/>
      <c r="CH166" s="88"/>
      <c r="CI166" s="88"/>
      <c r="CJ166" s="88"/>
      <c r="CK166" s="88"/>
      <c r="CL166" s="88"/>
      <c r="CM166" s="88"/>
      <c r="CN166" s="88"/>
      <c r="CO166" s="88"/>
      <c r="CP166" s="88"/>
      <c r="CQ166" s="88"/>
      <c r="CR166" s="88"/>
      <c r="CS166" s="88"/>
      <c r="CT166" s="88"/>
      <c r="CU166" s="88"/>
      <c r="CV166" s="88"/>
      <c r="CW166" s="88"/>
      <c r="CX166" s="88"/>
      <c r="CY166" s="88"/>
      <c r="CZ166" s="88"/>
      <c r="DA166" s="88"/>
      <c r="DB166" s="88"/>
      <c r="DC166" s="88"/>
    </row>
    <row r="167" spans="1:107" ht="15.75">
      <c r="A167" s="84"/>
      <c r="B167" s="84"/>
      <c r="C167" s="84"/>
      <c r="D167" s="86"/>
      <c r="E167" s="84"/>
      <c r="F167" s="84"/>
      <c r="G167" s="84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  <c r="AD167" s="88"/>
      <c r="AE167" s="88"/>
      <c r="AF167" s="88"/>
      <c r="AG167" s="88"/>
      <c r="AH167" s="88"/>
      <c r="AI167" s="88"/>
      <c r="AJ167" s="88"/>
      <c r="AK167" s="88"/>
      <c r="AL167" s="88"/>
      <c r="AM167" s="88"/>
      <c r="AN167" s="88"/>
      <c r="AO167" s="88"/>
      <c r="AP167" s="88"/>
      <c r="AQ167" s="88"/>
      <c r="AR167" s="88"/>
      <c r="AS167" s="88"/>
      <c r="AT167" s="88"/>
      <c r="AU167" s="88"/>
      <c r="AV167" s="88"/>
      <c r="AW167" s="88"/>
      <c r="AX167" s="88"/>
      <c r="AY167" s="88"/>
      <c r="AZ167" s="88"/>
      <c r="BA167" s="88"/>
      <c r="BB167" s="88"/>
      <c r="BC167" s="88"/>
      <c r="BD167" s="88"/>
      <c r="BE167" s="88"/>
      <c r="BF167" s="88"/>
      <c r="BG167" s="88"/>
      <c r="BH167" s="88"/>
      <c r="BI167" s="88"/>
      <c r="BJ167" s="88"/>
      <c r="BK167" s="88"/>
      <c r="BL167" s="88"/>
      <c r="BM167" s="88"/>
      <c r="BN167" s="88"/>
      <c r="BO167" s="88"/>
      <c r="BP167" s="88"/>
      <c r="BQ167" s="88"/>
      <c r="BR167" s="88"/>
      <c r="BS167" s="88"/>
      <c r="BT167" s="88"/>
      <c r="BU167" s="88"/>
      <c r="BV167" s="88"/>
      <c r="BW167" s="88"/>
      <c r="BX167" s="88"/>
      <c r="BY167" s="88"/>
      <c r="BZ167" s="88"/>
      <c r="CA167" s="88"/>
      <c r="CB167" s="88"/>
      <c r="CC167" s="88"/>
      <c r="CD167" s="88"/>
      <c r="CE167" s="88"/>
      <c r="CF167" s="88"/>
      <c r="CG167" s="88"/>
      <c r="CH167" s="88"/>
      <c r="CI167" s="88"/>
      <c r="CJ167" s="88"/>
      <c r="CK167" s="88"/>
      <c r="CL167" s="88"/>
      <c r="CM167" s="88"/>
      <c r="CN167" s="88"/>
      <c r="CO167" s="88"/>
      <c r="CP167" s="88"/>
      <c r="CQ167" s="88"/>
      <c r="CR167" s="88"/>
      <c r="CS167" s="88"/>
      <c r="CT167" s="88"/>
      <c r="CU167" s="88"/>
      <c r="CV167" s="88"/>
      <c r="CW167" s="88"/>
      <c r="CX167" s="88"/>
      <c r="CY167" s="88"/>
      <c r="CZ167" s="88"/>
      <c r="DA167" s="88"/>
      <c r="DB167" s="88"/>
      <c r="DC167" s="88"/>
    </row>
    <row r="168" spans="1:107" ht="15.75">
      <c r="A168" s="84"/>
      <c r="B168" s="84"/>
      <c r="C168" s="84"/>
      <c r="D168" s="86"/>
      <c r="E168" s="84"/>
      <c r="F168" s="84"/>
      <c r="G168" s="84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  <c r="AD168" s="88"/>
      <c r="AE168" s="88"/>
      <c r="AF168" s="88"/>
      <c r="AG168" s="88"/>
      <c r="AH168" s="88"/>
      <c r="AI168" s="88"/>
      <c r="AJ168" s="88"/>
      <c r="AK168" s="88"/>
      <c r="AL168" s="88"/>
      <c r="AM168" s="88"/>
      <c r="AN168" s="88"/>
      <c r="AO168" s="88"/>
      <c r="AP168" s="88"/>
      <c r="AQ168" s="88"/>
      <c r="AR168" s="88"/>
      <c r="AS168" s="88"/>
      <c r="AT168" s="88"/>
      <c r="AU168" s="88"/>
      <c r="AV168" s="88"/>
      <c r="AW168" s="88"/>
      <c r="AX168" s="88"/>
      <c r="AY168" s="88"/>
      <c r="AZ168" s="88"/>
      <c r="BA168" s="88"/>
      <c r="BB168" s="88"/>
      <c r="BC168" s="88"/>
      <c r="BD168" s="88"/>
      <c r="BE168" s="88"/>
      <c r="BF168" s="88"/>
      <c r="BG168" s="88"/>
      <c r="BH168" s="88"/>
      <c r="BI168" s="88"/>
      <c r="BJ168" s="88"/>
      <c r="BK168" s="88"/>
      <c r="BL168" s="88"/>
      <c r="BM168" s="88"/>
      <c r="BN168" s="88"/>
      <c r="BO168" s="88"/>
      <c r="BP168" s="88"/>
      <c r="BQ168" s="88"/>
      <c r="BR168" s="88"/>
      <c r="BS168" s="88"/>
      <c r="BT168" s="88"/>
      <c r="BU168" s="88"/>
      <c r="BV168" s="88"/>
      <c r="BW168" s="88"/>
      <c r="BX168" s="88"/>
      <c r="BY168" s="88"/>
      <c r="BZ168" s="88"/>
      <c r="CA168" s="88"/>
      <c r="CB168" s="88"/>
      <c r="CC168" s="88"/>
      <c r="CD168" s="88"/>
      <c r="CE168" s="88"/>
      <c r="CF168" s="88"/>
      <c r="CG168" s="88"/>
      <c r="CH168" s="88"/>
      <c r="CI168" s="88"/>
      <c r="CJ168" s="88"/>
      <c r="CK168" s="88"/>
      <c r="CL168" s="88"/>
      <c r="CM168" s="88"/>
      <c r="CN168" s="88"/>
      <c r="CO168" s="88"/>
      <c r="CP168" s="88"/>
      <c r="CQ168" s="88"/>
      <c r="CR168" s="88"/>
      <c r="CS168" s="88"/>
      <c r="CT168" s="88"/>
      <c r="CU168" s="88"/>
      <c r="CV168" s="88"/>
      <c r="CW168" s="88"/>
      <c r="CX168" s="88"/>
      <c r="CY168" s="88"/>
      <c r="CZ168" s="88"/>
      <c r="DA168" s="88"/>
      <c r="DB168" s="88"/>
      <c r="DC168" s="88"/>
    </row>
    <row r="169" spans="1:107" ht="15.75">
      <c r="A169" s="84"/>
      <c r="B169" s="84"/>
      <c r="C169" s="84"/>
      <c r="D169" s="86"/>
      <c r="E169" s="84"/>
      <c r="F169" s="84"/>
      <c r="G169" s="84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  <c r="AD169" s="88"/>
      <c r="AE169" s="88"/>
      <c r="AF169" s="88"/>
      <c r="AG169" s="88"/>
      <c r="AH169" s="88"/>
      <c r="AI169" s="88"/>
      <c r="AJ169" s="88"/>
      <c r="AK169" s="88"/>
      <c r="AL169" s="88"/>
      <c r="AM169" s="88"/>
      <c r="AN169" s="88"/>
      <c r="AO169" s="88"/>
      <c r="AP169" s="88"/>
      <c r="AQ169" s="88"/>
      <c r="AR169" s="88"/>
      <c r="AS169" s="88"/>
      <c r="AT169" s="88"/>
      <c r="AU169" s="88"/>
      <c r="AV169" s="88"/>
      <c r="AW169" s="88"/>
      <c r="AX169" s="88"/>
      <c r="AY169" s="88"/>
      <c r="AZ169" s="88"/>
      <c r="BA169" s="88"/>
      <c r="BB169" s="88"/>
      <c r="BC169" s="88"/>
      <c r="BD169" s="88"/>
      <c r="BE169" s="88"/>
      <c r="BF169" s="88"/>
      <c r="BG169" s="88"/>
      <c r="BH169" s="88"/>
      <c r="BI169" s="88"/>
      <c r="BJ169" s="88"/>
      <c r="BK169" s="88"/>
      <c r="BL169" s="88"/>
      <c r="BM169" s="88"/>
      <c r="BN169" s="88"/>
      <c r="BO169" s="88"/>
      <c r="BP169" s="88"/>
      <c r="BQ169" s="88"/>
      <c r="BR169" s="88"/>
      <c r="BS169" s="88"/>
      <c r="BT169" s="88"/>
      <c r="BU169" s="88"/>
      <c r="BV169" s="88"/>
      <c r="BW169" s="88"/>
      <c r="BX169" s="88"/>
      <c r="BY169" s="88"/>
      <c r="BZ169" s="88"/>
      <c r="CA169" s="88"/>
      <c r="CB169" s="88"/>
      <c r="CC169" s="88"/>
      <c r="CD169" s="88"/>
      <c r="CE169" s="88"/>
      <c r="CF169" s="88"/>
      <c r="CG169" s="88"/>
      <c r="CH169" s="88"/>
      <c r="CI169" s="88"/>
      <c r="CJ169" s="88"/>
      <c r="CK169" s="88"/>
      <c r="CL169" s="88"/>
      <c r="CM169" s="88"/>
      <c r="CN169" s="88"/>
      <c r="CO169" s="88"/>
      <c r="CP169" s="88"/>
      <c r="CQ169" s="88"/>
      <c r="CR169" s="88"/>
      <c r="CS169" s="88"/>
      <c r="CT169" s="88"/>
      <c r="CU169" s="88"/>
      <c r="CV169" s="88"/>
      <c r="CW169" s="88"/>
      <c r="CX169" s="88"/>
      <c r="CY169" s="88"/>
      <c r="CZ169" s="88"/>
      <c r="DA169" s="88"/>
      <c r="DB169" s="88"/>
      <c r="DC169" s="88"/>
    </row>
    <row r="170" spans="1:107" ht="15.75">
      <c r="A170" s="84"/>
      <c r="B170" s="84"/>
      <c r="C170" s="84"/>
      <c r="D170" s="86"/>
      <c r="E170" s="84"/>
      <c r="F170" s="84"/>
      <c r="G170" s="84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  <c r="AD170" s="88"/>
      <c r="AE170" s="88"/>
      <c r="AF170" s="88"/>
      <c r="AG170" s="88"/>
      <c r="AH170" s="88"/>
      <c r="AI170" s="88"/>
      <c r="AJ170" s="88"/>
      <c r="AK170" s="88"/>
      <c r="AL170" s="88"/>
      <c r="AM170" s="88"/>
      <c r="AN170" s="88"/>
      <c r="AO170" s="88"/>
      <c r="AP170" s="88"/>
      <c r="AQ170" s="88"/>
      <c r="AR170" s="88"/>
      <c r="AS170" s="88"/>
      <c r="AT170" s="88"/>
      <c r="AU170" s="88"/>
      <c r="AV170" s="88"/>
      <c r="AW170" s="88"/>
      <c r="AX170" s="88"/>
      <c r="AY170" s="88"/>
      <c r="AZ170" s="88"/>
      <c r="BA170" s="88"/>
      <c r="BB170" s="88"/>
      <c r="BC170" s="88"/>
      <c r="BD170" s="88"/>
      <c r="BE170" s="88"/>
      <c r="BF170" s="88"/>
      <c r="BG170" s="88"/>
      <c r="BH170" s="88"/>
      <c r="BI170" s="88"/>
      <c r="BJ170" s="88"/>
      <c r="BK170" s="88"/>
      <c r="BL170" s="88"/>
      <c r="BM170" s="88"/>
      <c r="BN170" s="88"/>
      <c r="BO170" s="88"/>
      <c r="BP170" s="88"/>
      <c r="BQ170" s="88"/>
      <c r="BR170" s="88"/>
      <c r="BS170" s="88"/>
      <c r="BT170" s="88"/>
      <c r="BU170" s="88"/>
      <c r="BV170" s="88"/>
      <c r="BW170" s="88"/>
      <c r="BX170" s="88"/>
      <c r="BY170" s="88"/>
      <c r="BZ170" s="88"/>
      <c r="CA170" s="88"/>
      <c r="CB170" s="88"/>
      <c r="CC170" s="88"/>
      <c r="CD170" s="88"/>
      <c r="CE170" s="88"/>
      <c r="CF170" s="88"/>
      <c r="CG170" s="88"/>
      <c r="CH170" s="88"/>
      <c r="CI170" s="88"/>
      <c r="CJ170" s="88"/>
      <c r="CK170" s="88"/>
      <c r="CL170" s="88"/>
      <c r="CM170" s="88"/>
      <c r="CN170" s="88"/>
      <c r="CO170" s="88"/>
      <c r="CP170" s="88"/>
      <c r="CQ170" s="88"/>
      <c r="CR170" s="88"/>
      <c r="CS170" s="88"/>
      <c r="CT170" s="88"/>
      <c r="CU170" s="88"/>
      <c r="CV170" s="88"/>
      <c r="CW170" s="88"/>
      <c r="CX170" s="88"/>
      <c r="CY170" s="88"/>
      <c r="CZ170" s="88"/>
      <c r="DA170" s="88"/>
      <c r="DB170" s="88"/>
      <c r="DC170" s="88"/>
    </row>
    <row r="171" spans="1:107" ht="15.75">
      <c r="A171" s="84"/>
      <c r="B171" s="84"/>
      <c r="C171" s="84"/>
      <c r="D171" s="86"/>
      <c r="E171" s="84"/>
      <c r="F171" s="84"/>
      <c r="G171" s="84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  <c r="AD171" s="88"/>
      <c r="AE171" s="88"/>
      <c r="AF171" s="88"/>
      <c r="AG171" s="88"/>
      <c r="AH171" s="88"/>
      <c r="AI171" s="88"/>
      <c r="AJ171" s="88"/>
      <c r="AK171" s="88"/>
      <c r="AL171" s="88"/>
      <c r="AM171" s="88"/>
      <c r="AN171" s="88"/>
      <c r="AO171" s="88"/>
      <c r="AP171" s="88"/>
      <c r="AQ171" s="88"/>
      <c r="AR171" s="88"/>
      <c r="AS171" s="88"/>
      <c r="AT171" s="88"/>
      <c r="AU171" s="88"/>
      <c r="AV171" s="88"/>
      <c r="AW171" s="88"/>
      <c r="AX171" s="88"/>
      <c r="AY171" s="88"/>
      <c r="AZ171" s="88"/>
      <c r="BA171" s="88"/>
      <c r="BB171" s="88"/>
      <c r="BC171" s="88"/>
      <c r="BD171" s="88"/>
      <c r="BE171" s="88"/>
      <c r="BF171" s="88"/>
      <c r="BG171" s="88"/>
      <c r="BH171" s="88"/>
      <c r="BI171" s="88"/>
      <c r="BJ171" s="88"/>
      <c r="BK171" s="88"/>
      <c r="BL171" s="88"/>
      <c r="BM171" s="88"/>
      <c r="BN171" s="88"/>
      <c r="BO171" s="88"/>
      <c r="BP171" s="88"/>
      <c r="BQ171" s="88"/>
      <c r="BR171" s="88"/>
      <c r="BS171" s="88"/>
      <c r="BT171" s="88"/>
      <c r="BU171" s="88"/>
      <c r="BV171" s="88"/>
      <c r="BW171" s="88"/>
      <c r="BX171" s="88"/>
      <c r="BY171" s="88"/>
      <c r="BZ171" s="88"/>
      <c r="CA171" s="88"/>
      <c r="CB171" s="88"/>
      <c r="CC171" s="88"/>
      <c r="CD171" s="88"/>
      <c r="CE171" s="88"/>
      <c r="CF171" s="88"/>
      <c r="CG171" s="88"/>
      <c r="CH171" s="88"/>
      <c r="CI171" s="88"/>
      <c r="CJ171" s="88"/>
      <c r="CK171" s="88"/>
      <c r="CL171" s="88"/>
      <c r="CM171" s="88"/>
      <c r="CN171" s="88"/>
      <c r="CO171" s="88"/>
      <c r="CP171" s="88"/>
      <c r="CQ171" s="88"/>
      <c r="CR171" s="88"/>
      <c r="CS171" s="88"/>
      <c r="CT171" s="88"/>
      <c r="CU171" s="88"/>
      <c r="CV171" s="88"/>
      <c r="CW171" s="88"/>
      <c r="CX171" s="88"/>
      <c r="CY171" s="88"/>
      <c r="CZ171" s="88"/>
      <c r="DA171" s="88"/>
      <c r="DB171" s="88"/>
      <c r="DC171" s="88"/>
    </row>
    <row r="172" spans="1:107" ht="15.75">
      <c r="A172" s="84"/>
      <c r="B172" s="84"/>
      <c r="C172" s="84"/>
      <c r="D172" s="86"/>
      <c r="E172" s="84"/>
      <c r="F172" s="84"/>
      <c r="G172" s="84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  <c r="AD172" s="88"/>
      <c r="AE172" s="88"/>
      <c r="AF172" s="88"/>
      <c r="AG172" s="88"/>
      <c r="AH172" s="88"/>
      <c r="AI172" s="88"/>
      <c r="AJ172" s="88"/>
      <c r="AK172" s="88"/>
      <c r="AL172" s="88"/>
      <c r="AM172" s="88"/>
      <c r="AN172" s="88"/>
      <c r="AO172" s="88"/>
      <c r="AP172" s="88"/>
      <c r="AQ172" s="88"/>
      <c r="AR172" s="88"/>
      <c r="AS172" s="88"/>
      <c r="AT172" s="88"/>
      <c r="AU172" s="88"/>
      <c r="AV172" s="88"/>
      <c r="AW172" s="88"/>
      <c r="AX172" s="88"/>
      <c r="AY172" s="88"/>
      <c r="AZ172" s="88"/>
      <c r="BA172" s="88"/>
      <c r="BB172" s="88"/>
      <c r="BC172" s="88"/>
      <c r="BD172" s="88"/>
      <c r="BE172" s="88"/>
      <c r="BF172" s="88"/>
      <c r="BG172" s="88"/>
      <c r="BH172" s="88"/>
      <c r="BI172" s="88"/>
      <c r="BJ172" s="88"/>
      <c r="BK172" s="88"/>
      <c r="BL172" s="88"/>
      <c r="BM172" s="88"/>
      <c r="BN172" s="88"/>
      <c r="BO172" s="88"/>
      <c r="BP172" s="88"/>
      <c r="BQ172" s="88"/>
      <c r="BR172" s="88"/>
      <c r="BS172" s="88"/>
      <c r="BT172" s="88"/>
      <c r="BU172" s="88"/>
      <c r="BV172" s="88"/>
      <c r="BW172" s="88"/>
      <c r="BX172" s="88"/>
      <c r="BY172" s="88"/>
      <c r="BZ172" s="88"/>
      <c r="CA172" s="88"/>
      <c r="CB172" s="88"/>
      <c r="CC172" s="88"/>
      <c r="CD172" s="88"/>
      <c r="CE172" s="88"/>
      <c r="CF172" s="88"/>
      <c r="CG172" s="88"/>
      <c r="CH172" s="88"/>
      <c r="CI172" s="88"/>
      <c r="CJ172" s="88"/>
      <c r="CK172" s="88"/>
      <c r="CL172" s="88"/>
      <c r="CM172" s="88"/>
      <c r="CN172" s="88"/>
      <c r="CO172" s="88"/>
      <c r="CP172" s="88"/>
      <c r="CQ172" s="88"/>
      <c r="CR172" s="88"/>
      <c r="CS172" s="88"/>
      <c r="CT172" s="88"/>
      <c r="CU172" s="88"/>
      <c r="CV172" s="88"/>
      <c r="CW172" s="88"/>
      <c r="CX172" s="88"/>
      <c r="CY172" s="88"/>
      <c r="CZ172" s="88"/>
      <c r="DA172" s="88"/>
      <c r="DB172" s="88"/>
      <c r="DC172" s="88"/>
    </row>
    <row r="173" spans="1:107" ht="15.75">
      <c r="A173" s="84"/>
      <c r="B173" s="84"/>
      <c r="C173" s="84"/>
      <c r="D173" s="86"/>
      <c r="E173" s="84"/>
      <c r="F173" s="84"/>
      <c r="G173" s="84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  <c r="AD173" s="88"/>
      <c r="AE173" s="88"/>
      <c r="AF173" s="88"/>
      <c r="AG173" s="88"/>
      <c r="AH173" s="88"/>
      <c r="AI173" s="88"/>
      <c r="AJ173" s="88"/>
      <c r="AK173" s="88"/>
      <c r="AL173" s="88"/>
      <c r="AM173" s="88"/>
      <c r="AN173" s="88"/>
      <c r="AO173" s="88"/>
      <c r="AP173" s="88"/>
      <c r="AQ173" s="88"/>
      <c r="AR173" s="88"/>
      <c r="AS173" s="88"/>
      <c r="AT173" s="88"/>
      <c r="AU173" s="88"/>
      <c r="AV173" s="88"/>
      <c r="AW173" s="88"/>
      <c r="AX173" s="88"/>
      <c r="AY173" s="88"/>
      <c r="AZ173" s="88"/>
      <c r="BA173" s="88"/>
      <c r="BB173" s="88"/>
      <c r="BC173" s="88"/>
      <c r="BD173" s="88"/>
      <c r="BE173" s="88"/>
      <c r="BF173" s="88"/>
      <c r="BG173" s="88"/>
      <c r="BH173" s="88"/>
      <c r="BI173" s="88"/>
      <c r="BJ173" s="88"/>
      <c r="BK173" s="88"/>
      <c r="BL173" s="88"/>
      <c r="BM173" s="88"/>
      <c r="BN173" s="88"/>
      <c r="BO173" s="88"/>
      <c r="BP173" s="88"/>
      <c r="BQ173" s="88"/>
      <c r="BR173" s="88"/>
      <c r="BS173" s="88"/>
      <c r="BT173" s="88"/>
      <c r="BU173" s="88"/>
      <c r="BV173" s="88"/>
      <c r="BW173" s="88"/>
      <c r="BX173" s="88"/>
      <c r="BY173" s="88"/>
      <c r="BZ173" s="88"/>
      <c r="CA173" s="88"/>
      <c r="CB173" s="88"/>
      <c r="CC173" s="88"/>
      <c r="CD173" s="88"/>
      <c r="CE173" s="88"/>
      <c r="CF173" s="88"/>
      <c r="CG173" s="88"/>
      <c r="CH173" s="88"/>
      <c r="CI173" s="88"/>
      <c r="CJ173" s="88"/>
      <c r="CK173" s="88"/>
      <c r="CL173" s="88"/>
      <c r="CM173" s="88"/>
      <c r="CN173" s="88"/>
      <c r="CO173" s="88"/>
      <c r="CP173" s="88"/>
      <c r="CQ173" s="88"/>
      <c r="CR173" s="88"/>
      <c r="CS173" s="88"/>
      <c r="CT173" s="88"/>
      <c r="CU173" s="88"/>
      <c r="CV173" s="88"/>
      <c r="CW173" s="88"/>
      <c r="CX173" s="88"/>
      <c r="CY173" s="88"/>
      <c r="CZ173" s="88"/>
      <c r="DA173" s="88"/>
      <c r="DB173" s="88"/>
      <c r="DC173" s="88"/>
    </row>
    <row r="174" spans="1:107" ht="15.75">
      <c r="A174" s="84"/>
      <c r="B174" s="84"/>
      <c r="C174" s="84"/>
      <c r="D174" s="86"/>
      <c r="E174" s="84"/>
      <c r="F174" s="84"/>
      <c r="G174" s="84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  <c r="AD174" s="88"/>
      <c r="AE174" s="88"/>
      <c r="AF174" s="88"/>
      <c r="AG174" s="88"/>
      <c r="AH174" s="88"/>
      <c r="AI174" s="88"/>
      <c r="AJ174" s="88"/>
      <c r="AK174" s="88"/>
      <c r="AL174" s="88"/>
      <c r="AM174" s="88"/>
      <c r="AN174" s="88"/>
      <c r="AO174" s="88"/>
      <c r="AP174" s="88"/>
      <c r="AQ174" s="88"/>
      <c r="AR174" s="88"/>
      <c r="AS174" s="88"/>
      <c r="AT174" s="88"/>
      <c r="AU174" s="88"/>
      <c r="AV174" s="88"/>
      <c r="AW174" s="88"/>
      <c r="AX174" s="88"/>
      <c r="AY174" s="88"/>
      <c r="AZ174" s="88"/>
      <c r="BA174" s="88"/>
      <c r="BB174" s="88"/>
      <c r="BC174" s="88"/>
      <c r="BD174" s="88"/>
      <c r="BE174" s="88"/>
      <c r="BF174" s="88"/>
      <c r="BG174" s="88"/>
      <c r="BH174" s="88"/>
      <c r="BI174" s="88"/>
      <c r="BJ174" s="88"/>
      <c r="BK174" s="88"/>
      <c r="BL174" s="88"/>
      <c r="BM174" s="88"/>
      <c r="BN174" s="88"/>
      <c r="BO174" s="88"/>
      <c r="BP174" s="88"/>
      <c r="BQ174" s="88"/>
      <c r="BR174" s="88"/>
      <c r="BS174" s="88"/>
      <c r="BT174" s="88"/>
      <c r="BU174" s="88"/>
      <c r="BV174" s="88"/>
      <c r="BW174" s="88"/>
      <c r="BX174" s="88"/>
      <c r="BY174" s="88"/>
      <c r="BZ174" s="88"/>
      <c r="CA174" s="88"/>
      <c r="CB174" s="88"/>
      <c r="CC174" s="88"/>
      <c r="CD174" s="88"/>
      <c r="CE174" s="88"/>
      <c r="CF174" s="88"/>
      <c r="CG174" s="88"/>
      <c r="CH174" s="88"/>
      <c r="CI174" s="88"/>
      <c r="CJ174" s="88"/>
      <c r="CK174" s="88"/>
      <c r="CL174" s="88"/>
      <c r="CM174" s="88"/>
      <c r="CN174" s="88"/>
      <c r="CO174" s="88"/>
      <c r="CP174" s="88"/>
      <c r="CQ174" s="88"/>
      <c r="CR174" s="88"/>
      <c r="CS174" s="88"/>
      <c r="CT174" s="88"/>
      <c r="CU174" s="88"/>
      <c r="CV174" s="88"/>
      <c r="CW174" s="88"/>
      <c r="CX174" s="88"/>
      <c r="CY174" s="88"/>
      <c r="CZ174" s="88"/>
      <c r="DA174" s="88"/>
      <c r="DB174" s="88"/>
      <c r="DC174" s="88"/>
    </row>
    <row r="175" spans="1:107" ht="15.75">
      <c r="A175" s="84"/>
      <c r="B175" s="84"/>
      <c r="C175" s="84"/>
      <c r="D175" s="86"/>
      <c r="E175" s="84"/>
      <c r="F175" s="84"/>
      <c r="G175" s="84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  <c r="AD175" s="88"/>
      <c r="AE175" s="88"/>
      <c r="AF175" s="88"/>
      <c r="AG175" s="88"/>
      <c r="AH175" s="88"/>
      <c r="AI175" s="88"/>
      <c r="AJ175" s="88"/>
      <c r="AK175" s="88"/>
      <c r="AL175" s="88"/>
      <c r="AM175" s="88"/>
      <c r="AN175" s="88"/>
      <c r="AO175" s="88"/>
      <c r="AP175" s="88"/>
      <c r="AQ175" s="88"/>
      <c r="AR175" s="88"/>
      <c r="AS175" s="88"/>
      <c r="AT175" s="88"/>
      <c r="AU175" s="88"/>
      <c r="AV175" s="88"/>
      <c r="AW175" s="88"/>
      <c r="AX175" s="88"/>
      <c r="AY175" s="88"/>
      <c r="AZ175" s="88"/>
      <c r="BA175" s="88"/>
      <c r="BB175" s="88"/>
      <c r="BC175" s="88"/>
      <c r="BD175" s="88"/>
      <c r="BE175" s="88"/>
      <c r="BF175" s="88"/>
      <c r="BG175" s="88"/>
      <c r="BH175" s="88"/>
      <c r="BI175" s="88"/>
      <c r="BJ175" s="88"/>
      <c r="BK175" s="88"/>
      <c r="BL175" s="88"/>
      <c r="BM175" s="88"/>
      <c r="BN175" s="88"/>
      <c r="BO175" s="88"/>
      <c r="BP175" s="88"/>
      <c r="BQ175" s="88"/>
      <c r="BR175" s="88"/>
      <c r="BS175" s="88"/>
      <c r="BT175" s="88"/>
      <c r="BU175" s="88"/>
      <c r="BV175" s="88"/>
      <c r="BW175" s="88"/>
      <c r="BX175" s="88"/>
      <c r="BY175" s="88"/>
      <c r="BZ175" s="88"/>
      <c r="CA175" s="88"/>
      <c r="CB175" s="88"/>
      <c r="CC175" s="88"/>
      <c r="CD175" s="88"/>
      <c r="CE175" s="88"/>
      <c r="CF175" s="88"/>
      <c r="CG175" s="88"/>
      <c r="CH175" s="88"/>
      <c r="CI175" s="88"/>
      <c r="CJ175" s="88"/>
      <c r="CK175" s="88"/>
      <c r="CL175" s="88"/>
      <c r="CM175" s="88"/>
      <c r="CN175" s="88"/>
      <c r="CO175" s="88"/>
      <c r="CP175" s="88"/>
      <c r="CQ175" s="88"/>
      <c r="CR175" s="88"/>
      <c r="CS175" s="88"/>
      <c r="CT175" s="88"/>
      <c r="CU175" s="88"/>
      <c r="CV175" s="88"/>
      <c r="CW175" s="88"/>
      <c r="CX175" s="88"/>
      <c r="CY175" s="88"/>
      <c r="CZ175" s="88"/>
      <c r="DA175" s="88"/>
      <c r="DB175" s="88"/>
      <c r="DC175" s="88"/>
    </row>
    <row r="176" spans="1:107" ht="15.75">
      <c r="A176" s="84"/>
      <c r="B176" s="84"/>
      <c r="C176" s="84"/>
      <c r="D176" s="86"/>
      <c r="E176" s="84"/>
      <c r="F176" s="84"/>
      <c r="G176" s="84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  <c r="AD176" s="88"/>
      <c r="AE176" s="88"/>
      <c r="AF176" s="88"/>
      <c r="AG176" s="88"/>
      <c r="AH176" s="88"/>
      <c r="AI176" s="88"/>
      <c r="AJ176" s="88"/>
      <c r="AK176" s="88"/>
      <c r="AL176" s="88"/>
      <c r="AM176" s="88"/>
      <c r="AN176" s="88"/>
      <c r="AO176" s="88"/>
      <c r="AP176" s="88"/>
      <c r="AQ176" s="88"/>
      <c r="AR176" s="88"/>
      <c r="AS176" s="88"/>
      <c r="AT176" s="88"/>
      <c r="AU176" s="88"/>
      <c r="AV176" s="88"/>
      <c r="AW176" s="88"/>
      <c r="AX176" s="88"/>
      <c r="AY176" s="88"/>
      <c r="AZ176" s="88"/>
      <c r="BA176" s="88"/>
      <c r="BB176" s="88"/>
      <c r="BC176" s="88"/>
      <c r="BD176" s="88"/>
      <c r="BE176" s="88"/>
      <c r="BF176" s="88"/>
      <c r="BG176" s="88"/>
      <c r="BH176" s="88"/>
      <c r="BI176" s="88"/>
      <c r="BJ176" s="88"/>
      <c r="BK176" s="88"/>
      <c r="BL176" s="88"/>
      <c r="BM176" s="88"/>
      <c r="BN176" s="88"/>
      <c r="BO176" s="88"/>
      <c r="BP176" s="88"/>
      <c r="BQ176" s="88"/>
      <c r="BR176" s="88"/>
      <c r="BS176" s="88"/>
      <c r="BT176" s="88"/>
      <c r="BU176" s="88"/>
      <c r="BV176" s="88"/>
      <c r="BW176" s="88"/>
      <c r="BX176" s="88"/>
      <c r="BY176" s="88"/>
      <c r="BZ176" s="88"/>
      <c r="CA176" s="88"/>
      <c r="CB176" s="88"/>
      <c r="CC176" s="88"/>
      <c r="CD176" s="88"/>
      <c r="CE176" s="88"/>
      <c r="CF176" s="88"/>
      <c r="CG176" s="88"/>
      <c r="CH176" s="88"/>
      <c r="CI176" s="88"/>
      <c r="CJ176" s="88"/>
      <c r="CK176" s="88"/>
      <c r="CL176" s="88"/>
      <c r="CM176" s="88"/>
      <c r="CN176" s="88"/>
      <c r="CO176" s="88"/>
      <c r="CP176" s="88"/>
      <c r="CQ176" s="88"/>
      <c r="CR176" s="88"/>
      <c r="CS176" s="88"/>
      <c r="CT176" s="88"/>
      <c r="CU176" s="88"/>
      <c r="CV176" s="88"/>
      <c r="CW176" s="88"/>
      <c r="CX176" s="88"/>
      <c r="CY176" s="88"/>
      <c r="CZ176" s="88"/>
      <c r="DA176" s="88"/>
      <c r="DB176" s="88"/>
      <c r="DC176" s="88"/>
    </row>
    <row r="177" spans="1:107" ht="15.75">
      <c r="A177" s="84"/>
      <c r="B177" s="84"/>
      <c r="C177" s="84"/>
      <c r="D177" s="86"/>
      <c r="E177" s="84"/>
      <c r="F177" s="84"/>
      <c r="G177" s="84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  <c r="AD177" s="88"/>
      <c r="AE177" s="88"/>
      <c r="AF177" s="88"/>
      <c r="AG177" s="88"/>
      <c r="AH177" s="88"/>
      <c r="AI177" s="88"/>
      <c r="AJ177" s="88"/>
      <c r="AK177" s="88"/>
      <c r="AL177" s="88"/>
      <c r="AM177" s="88"/>
      <c r="AN177" s="88"/>
      <c r="AO177" s="88"/>
      <c r="AP177" s="88"/>
      <c r="AQ177" s="88"/>
      <c r="AR177" s="88"/>
      <c r="AS177" s="88"/>
      <c r="AT177" s="88"/>
      <c r="AU177" s="88"/>
      <c r="AV177" s="88"/>
      <c r="AW177" s="88"/>
      <c r="AX177" s="88"/>
      <c r="AY177" s="88"/>
      <c r="AZ177" s="88"/>
      <c r="BA177" s="88"/>
      <c r="BB177" s="88"/>
      <c r="BC177" s="88"/>
      <c r="BD177" s="88"/>
      <c r="BE177" s="88"/>
      <c r="BF177" s="88"/>
      <c r="BG177" s="88"/>
      <c r="BH177" s="88"/>
      <c r="BI177" s="88"/>
      <c r="BJ177" s="88"/>
      <c r="BK177" s="88"/>
      <c r="BL177" s="88"/>
      <c r="BM177" s="88"/>
      <c r="BN177" s="88"/>
      <c r="BO177" s="88"/>
      <c r="BP177" s="88"/>
      <c r="BQ177" s="88"/>
      <c r="BR177" s="88"/>
      <c r="BS177" s="88"/>
      <c r="BT177" s="88"/>
      <c r="BU177" s="88"/>
      <c r="BV177" s="88"/>
      <c r="BW177" s="88"/>
      <c r="BX177" s="88"/>
      <c r="BY177" s="88"/>
      <c r="BZ177" s="88"/>
      <c r="CA177" s="88"/>
      <c r="CB177" s="88"/>
      <c r="CC177" s="88"/>
      <c r="CD177" s="88"/>
      <c r="CE177" s="88"/>
      <c r="CF177" s="88"/>
      <c r="CG177" s="88"/>
      <c r="CH177" s="88"/>
      <c r="CI177" s="88"/>
      <c r="CJ177" s="88"/>
      <c r="CK177" s="88"/>
      <c r="CL177" s="88"/>
      <c r="CM177" s="88"/>
      <c r="CN177" s="88"/>
      <c r="CO177" s="88"/>
      <c r="CP177" s="88"/>
      <c r="CQ177" s="88"/>
      <c r="CR177" s="88"/>
      <c r="CS177" s="88"/>
      <c r="CT177" s="88"/>
      <c r="CU177" s="88"/>
      <c r="CV177" s="88"/>
      <c r="CW177" s="88"/>
      <c r="CX177" s="88"/>
      <c r="CY177" s="88"/>
      <c r="CZ177" s="88"/>
      <c r="DA177" s="88"/>
      <c r="DB177" s="88"/>
      <c r="DC177" s="88"/>
    </row>
    <row r="178" spans="1:107" ht="15.75">
      <c r="A178" s="84"/>
      <c r="B178" s="84"/>
      <c r="C178" s="84"/>
      <c r="D178" s="86"/>
      <c r="E178" s="84"/>
      <c r="F178" s="84"/>
      <c r="G178" s="84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  <c r="AD178" s="88"/>
      <c r="AE178" s="88"/>
      <c r="AF178" s="88"/>
      <c r="AG178" s="88"/>
      <c r="AH178" s="88"/>
      <c r="AI178" s="88"/>
      <c r="AJ178" s="88"/>
      <c r="AK178" s="88"/>
      <c r="AL178" s="88"/>
      <c r="AM178" s="88"/>
      <c r="AN178" s="88"/>
      <c r="AO178" s="88"/>
      <c r="AP178" s="88"/>
      <c r="AQ178" s="88"/>
      <c r="AR178" s="88"/>
      <c r="AS178" s="88"/>
      <c r="AT178" s="88"/>
      <c r="AU178" s="88"/>
      <c r="AV178" s="88"/>
      <c r="AW178" s="88"/>
      <c r="AX178" s="88"/>
      <c r="AY178" s="88"/>
      <c r="AZ178" s="88"/>
      <c r="BA178" s="88"/>
      <c r="BB178" s="88"/>
      <c r="BC178" s="88"/>
      <c r="BD178" s="88"/>
      <c r="BE178" s="88"/>
      <c r="BF178" s="88"/>
      <c r="BG178" s="88"/>
      <c r="BH178" s="88"/>
      <c r="BI178" s="88"/>
      <c r="BJ178" s="88"/>
      <c r="BK178" s="88"/>
      <c r="BL178" s="88"/>
      <c r="BM178" s="88"/>
      <c r="BN178" s="88"/>
      <c r="BO178" s="88"/>
      <c r="BP178" s="88"/>
      <c r="BQ178" s="88"/>
      <c r="BR178" s="88"/>
      <c r="BS178" s="88"/>
      <c r="BT178" s="88"/>
      <c r="BU178" s="88"/>
      <c r="BV178" s="88"/>
      <c r="BW178" s="88"/>
      <c r="BX178" s="88"/>
      <c r="BY178" s="88"/>
      <c r="BZ178" s="88"/>
      <c r="CA178" s="88"/>
      <c r="CB178" s="88"/>
      <c r="CC178" s="88"/>
      <c r="CD178" s="88"/>
      <c r="CE178" s="88"/>
      <c r="CF178" s="88"/>
      <c r="CG178" s="88"/>
      <c r="CH178" s="88"/>
      <c r="CI178" s="88"/>
      <c r="CJ178" s="88"/>
      <c r="CK178" s="88"/>
      <c r="CL178" s="88"/>
      <c r="CM178" s="88"/>
      <c r="CN178" s="88"/>
      <c r="CO178" s="88"/>
      <c r="CP178" s="88"/>
      <c r="CQ178" s="88"/>
      <c r="CR178" s="88"/>
      <c r="CS178" s="88"/>
      <c r="CT178" s="88"/>
      <c r="CU178" s="88"/>
      <c r="CV178" s="88"/>
      <c r="CW178" s="88"/>
      <c r="CX178" s="88"/>
      <c r="CY178" s="88"/>
      <c r="CZ178" s="88"/>
      <c r="DA178" s="88"/>
      <c r="DB178" s="88"/>
      <c r="DC178" s="88"/>
    </row>
    <row r="179" spans="1:107" ht="15.75">
      <c r="A179" s="84"/>
      <c r="B179" s="84"/>
      <c r="C179" s="84"/>
      <c r="D179" s="86"/>
      <c r="E179" s="84"/>
      <c r="F179" s="84"/>
      <c r="G179" s="84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  <c r="AD179" s="88"/>
      <c r="AE179" s="88"/>
      <c r="AF179" s="88"/>
      <c r="AG179" s="88"/>
      <c r="AH179" s="88"/>
      <c r="AI179" s="88"/>
      <c r="AJ179" s="88"/>
      <c r="AK179" s="88"/>
      <c r="AL179" s="88"/>
      <c r="AM179" s="88"/>
      <c r="AN179" s="88"/>
      <c r="AO179" s="88"/>
      <c r="AP179" s="88"/>
      <c r="AQ179" s="88"/>
      <c r="AR179" s="88"/>
      <c r="AS179" s="88"/>
      <c r="AT179" s="88"/>
      <c r="AU179" s="88"/>
      <c r="AV179" s="88"/>
      <c r="AW179" s="88"/>
      <c r="AX179" s="88"/>
      <c r="AY179" s="88"/>
      <c r="AZ179" s="88"/>
      <c r="BA179" s="88"/>
      <c r="BB179" s="88"/>
      <c r="BC179" s="88"/>
      <c r="BD179" s="88"/>
      <c r="BE179" s="88"/>
      <c r="BF179" s="88"/>
      <c r="BG179" s="88"/>
      <c r="BH179" s="88"/>
      <c r="BI179" s="88"/>
      <c r="BJ179" s="88"/>
      <c r="BK179" s="88"/>
      <c r="BL179" s="88"/>
      <c r="BM179" s="88"/>
      <c r="BN179" s="88"/>
      <c r="BO179" s="88"/>
      <c r="BP179" s="88"/>
      <c r="BQ179" s="88"/>
      <c r="BR179" s="88"/>
      <c r="BS179" s="88"/>
      <c r="BT179" s="88"/>
      <c r="BU179" s="88"/>
      <c r="BV179" s="88"/>
      <c r="BW179" s="88"/>
      <c r="BX179" s="88"/>
      <c r="BY179" s="88"/>
      <c r="BZ179" s="88"/>
      <c r="CA179" s="88"/>
      <c r="CB179" s="88"/>
      <c r="CC179" s="88"/>
      <c r="CD179" s="88"/>
      <c r="CE179" s="88"/>
      <c r="CF179" s="88"/>
      <c r="CG179" s="88"/>
      <c r="CH179" s="88"/>
      <c r="CI179" s="88"/>
      <c r="CJ179" s="88"/>
      <c r="CK179" s="88"/>
      <c r="CL179" s="88"/>
      <c r="CM179" s="88"/>
      <c r="CN179" s="88"/>
      <c r="CO179" s="88"/>
      <c r="CP179" s="88"/>
      <c r="CQ179" s="88"/>
      <c r="CR179" s="88"/>
      <c r="CS179" s="88"/>
      <c r="CT179" s="88"/>
      <c r="CU179" s="88"/>
      <c r="CV179" s="88"/>
      <c r="CW179" s="88"/>
      <c r="CX179" s="88"/>
      <c r="CY179" s="88"/>
      <c r="CZ179" s="88"/>
      <c r="DA179" s="88"/>
      <c r="DB179" s="88"/>
      <c r="DC179" s="88"/>
    </row>
    <row r="180" spans="1:107" ht="15.75">
      <c r="A180" s="84"/>
      <c r="B180" s="84"/>
      <c r="C180" s="84"/>
      <c r="D180" s="86"/>
      <c r="E180" s="84"/>
      <c r="F180" s="84"/>
      <c r="G180" s="84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  <c r="AD180" s="88"/>
      <c r="AE180" s="88"/>
      <c r="AF180" s="88"/>
      <c r="AG180" s="88"/>
      <c r="AH180" s="88"/>
      <c r="AI180" s="88"/>
      <c r="AJ180" s="88"/>
      <c r="AK180" s="88"/>
      <c r="AL180" s="88"/>
      <c r="AM180" s="88"/>
      <c r="AN180" s="88"/>
      <c r="AO180" s="88"/>
      <c r="AP180" s="88"/>
      <c r="AQ180" s="88"/>
      <c r="AR180" s="88"/>
      <c r="AS180" s="88"/>
      <c r="AT180" s="88"/>
      <c r="AU180" s="88"/>
      <c r="AV180" s="88"/>
      <c r="AW180" s="88"/>
      <c r="AX180" s="88"/>
      <c r="AY180" s="88"/>
      <c r="AZ180" s="88"/>
      <c r="BA180" s="88"/>
      <c r="BB180" s="88"/>
      <c r="BC180" s="88"/>
      <c r="BD180" s="88"/>
      <c r="BE180" s="88"/>
      <c r="BF180" s="88"/>
      <c r="BG180" s="88"/>
      <c r="BH180" s="88"/>
      <c r="BI180" s="88"/>
      <c r="BJ180" s="88"/>
      <c r="BK180" s="88"/>
      <c r="BL180" s="88"/>
      <c r="BM180" s="88"/>
      <c r="BN180" s="88"/>
      <c r="BO180" s="88"/>
      <c r="BP180" s="88"/>
      <c r="BQ180" s="88"/>
      <c r="BR180" s="88"/>
      <c r="BS180" s="88"/>
      <c r="BT180" s="88"/>
      <c r="BU180" s="88"/>
      <c r="BV180" s="88"/>
      <c r="BW180" s="88"/>
      <c r="BX180" s="88"/>
      <c r="BY180" s="88"/>
      <c r="BZ180" s="88"/>
      <c r="CA180" s="88"/>
      <c r="CB180" s="88"/>
      <c r="CC180" s="88"/>
      <c r="CD180" s="88"/>
      <c r="CE180" s="88"/>
      <c r="CF180" s="88"/>
      <c r="CG180" s="88"/>
      <c r="CH180" s="88"/>
      <c r="CI180" s="88"/>
      <c r="CJ180" s="88"/>
      <c r="CK180" s="88"/>
      <c r="CL180" s="88"/>
      <c r="CM180" s="88"/>
      <c r="CN180" s="88"/>
      <c r="CO180" s="88"/>
      <c r="CP180" s="88"/>
      <c r="CQ180" s="88"/>
      <c r="CR180" s="88"/>
      <c r="CS180" s="88"/>
      <c r="CT180" s="88"/>
      <c r="CU180" s="88"/>
      <c r="CV180" s="88"/>
      <c r="CW180" s="88"/>
      <c r="CX180" s="88"/>
      <c r="CY180" s="88"/>
      <c r="CZ180" s="88"/>
      <c r="DA180" s="88"/>
      <c r="DB180" s="88"/>
      <c r="DC180" s="88"/>
    </row>
    <row r="181" spans="1:107" ht="15.75">
      <c r="A181" s="84"/>
      <c r="B181" s="84"/>
      <c r="C181" s="84"/>
      <c r="D181" s="86"/>
      <c r="E181" s="84"/>
      <c r="F181" s="84"/>
      <c r="G181" s="84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  <c r="AD181" s="88"/>
      <c r="AE181" s="88"/>
      <c r="AF181" s="88"/>
      <c r="AG181" s="88"/>
      <c r="AH181" s="88"/>
      <c r="AI181" s="88"/>
      <c r="AJ181" s="88"/>
      <c r="AK181" s="88"/>
      <c r="AL181" s="88"/>
      <c r="AM181" s="88"/>
      <c r="AN181" s="88"/>
      <c r="AO181" s="88"/>
      <c r="AP181" s="88"/>
      <c r="AQ181" s="88"/>
      <c r="AR181" s="88"/>
      <c r="AS181" s="88"/>
      <c r="AT181" s="88"/>
      <c r="AU181" s="88"/>
      <c r="AV181" s="88"/>
      <c r="AW181" s="88"/>
      <c r="AX181" s="88"/>
      <c r="AY181" s="88"/>
      <c r="AZ181" s="88"/>
      <c r="BA181" s="88"/>
      <c r="BB181" s="88"/>
      <c r="BC181" s="88"/>
      <c r="BD181" s="88"/>
      <c r="BE181" s="88"/>
      <c r="BF181" s="88"/>
      <c r="BG181" s="88"/>
      <c r="BH181" s="88"/>
      <c r="BI181" s="88"/>
      <c r="BJ181" s="88"/>
      <c r="BK181" s="88"/>
      <c r="BL181" s="88"/>
      <c r="BM181" s="88"/>
      <c r="BN181" s="88"/>
      <c r="BO181" s="88"/>
      <c r="BP181" s="88"/>
      <c r="BQ181" s="88"/>
      <c r="BR181" s="88"/>
      <c r="BS181" s="88"/>
      <c r="BT181" s="88"/>
      <c r="BU181" s="88"/>
      <c r="BV181" s="88"/>
      <c r="BW181" s="88"/>
      <c r="BX181" s="88"/>
      <c r="BY181" s="88"/>
      <c r="BZ181" s="88"/>
      <c r="CA181" s="88"/>
      <c r="CB181" s="88"/>
      <c r="CC181" s="88"/>
      <c r="CD181" s="88"/>
      <c r="CE181" s="88"/>
      <c r="CF181" s="88"/>
      <c r="CG181" s="88"/>
      <c r="CH181" s="88"/>
      <c r="CI181" s="88"/>
      <c r="CJ181" s="88"/>
      <c r="CK181" s="88"/>
      <c r="CL181" s="88"/>
      <c r="CM181" s="88"/>
      <c r="CN181" s="88"/>
      <c r="CO181" s="88"/>
      <c r="CP181" s="88"/>
      <c r="CQ181" s="88"/>
      <c r="CR181" s="88"/>
      <c r="CS181" s="88"/>
      <c r="CT181" s="88"/>
      <c r="CU181" s="88"/>
      <c r="CV181" s="88"/>
      <c r="CW181" s="88"/>
      <c r="CX181" s="88"/>
      <c r="CY181" s="88"/>
      <c r="CZ181" s="88"/>
      <c r="DA181" s="88"/>
      <c r="DB181" s="88"/>
      <c r="DC181" s="88"/>
    </row>
    <row r="182" spans="1:107" ht="15.75">
      <c r="A182" s="84"/>
      <c r="B182" s="84"/>
      <c r="C182" s="84"/>
      <c r="D182" s="86"/>
      <c r="E182" s="84"/>
      <c r="F182" s="84"/>
      <c r="G182" s="84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  <c r="AD182" s="88"/>
      <c r="AE182" s="88"/>
      <c r="AF182" s="88"/>
      <c r="AG182" s="88"/>
      <c r="AH182" s="88"/>
      <c r="AI182" s="88"/>
      <c r="AJ182" s="88"/>
      <c r="AK182" s="88"/>
      <c r="AL182" s="88"/>
      <c r="AM182" s="88"/>
      <c r="AN182" s="88"/>
      <c r="AO182" s="88"/>
      <c r="AP182" s="88"/>
      <c r="AQ182" s="88"/>
      <c r="AR182" s="88"/>
      <c r="AS182" s="88"/>
      <c r="AT182" s="88"/>
      <c r="AU182" s="88"/>
      <c r="AV182" s="88"/>
      <c r="AW182" s="88"/>
      <c r="AX182" s="88"/>
      <c r="AY182" s="88"/>
      <c r="AZ182" s="88"/>
      <c r="BA182" s="88"/>
      <c r="BB182" s="88"/>
      <c r="BC182" s="88"/>
      <c r="BD182" s="88"/>
      <c r="BE182" s="88"/>
      <c r="BF182" s="88"/>
      <c r="BG182" s="88"/>
      <c r="BH182" s="88"/>
      <c r="BI182" s="88"/>
      <c r="BJ182" s="88"/>
      <c r="BK182" s="88"/>
      <c r="BL182" s="88"/>
      <c r="BM182" s="88"/>
      <c r="BN182" s="88"/>
      <c r="BO182" s="88"/>
      <c r="BP182" s="88"/>
      <c r="BQ182" s="88"/>
      <c r="BR182" s="88"/>
      <c r="BS182" s="88"/>
      <c r="BT182" s="88"/>
      <c r="BU182" s="88"/>
      <c r="BV182" s="88"/>
      <c r="BW182" s="88"/>
      <c r="BX182" s="88"/>
      <c r="BY182" s="88"/>
      <c r="BZ182" s="88"/>
      <c r="CA182" s="88"/>
      <c r="CB182" s="88"/>
      <c r="CC182" s="88"/>
      <c r="CD182" s="88"/>
      <c r="CE182" s="88"/>
      <c r="CF182" s="88"/>
      <c r="CG182" s="88"/>
      <c r="CH182" s="88"/>
      <c r="CI182" s="88"/>
      <c r="CJ182" s="88"/>
      <c r="CK182" s="88"/>
      <c r="CL182" s="88"/>
      <c r="CM182" s="88"/>
      <c r="CN182" s="88"/>
      <c r="CO182" s="88"/>
      <c r="CP182" s="88"/>
      <c r="CQ182" s="88"/>
      <c r="CR182" s="88"/>
      <c r="CS182" s="88"/>
      <c r="CT182" s="88"/>
      <c r="CU182" s="88"/>
      <c r="CV182" s="88"/>
      <c r="CW182" s="88"/>
      <c r="CX182" s="88"/>
      <c r="CY182" s="88"/>
      <c r="CZ182" s="88"/>
      <c r="DA182" s="88"/>
      <c r="DB182" s="88"/>
      <c r="DC182" s="88"/>
    </row>
    <row r="183" spans="1:107" ht="15.75">
      <c r="A183" s="84"/>
      <c r="B183" s="84"/>
      <c r="C183" s="84"/>
      <c r="D183" s="86"/>
      <c r="E183" s="84"/>
      <c r="F183" s="84"/>
      <c r="G183" s="84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  <c r="AD183" s="88"/>
      <c r="AE183" s="88"/>
      <c r="AF183" s="88"/>
      <c r="AG183" s="88"/>
      <c r="AH183" s="88"/>
      <c r="AI183" s="88"/>
      <c r="AJ183" s="88"/>
      <c r="AK183" s="88"/>
      <c r="AL183" s="88"/>
      <c r="AM183" s="88"/>
      <c r="AN183" s="88"/>
      <c r="AO183" s="88"/>
      <c r="AP183" s="88"/>
      <c r="AQ183" s="88"/>
      <c r="AR183" s="88"/>
      <c r="AS183" s="88"/>
      <c r="AT183" s="88"/>
      <c r="AU183" s="88"/>
      <c r="AV183" s="88"/>
      <c r="AW183" s="88"/>
      <c r="AX183" s="88"/>
      <c r="AY183" s="88"/>
      <c r="AZ183" s="88"/>
      <c r="BA183" s="88"/>
      <c r="BB183" s="88"/>
      <c r="BC183" s="88"/>
      <c r="BD183" s="88"/>
      <c r="BE183" s="88"/>
      <c r="BF183" s="88"/>
      <c r="BG183" s="88"/>
      <c r="BH183" s="88"/>
      <c r="BI183" s="88"/>
      <c r="BJ183" s="88"/>
      <c r="BK183" s="88"/>
      <c r="BL183" s="88"/>
      <c r="BM183" s="88"/>
      <c r="BN183" s="88"/>
      <c r="BO183" s="88"/>
      <c r="BP183" s="88"/>
      <c r="BQ183" s="88"/>
      <c r="BR183" s="88"/>
      <c r="BS183" s="88"/>
      <c r="BT183" s="88"/>
      <c r="BU183" s="88"/>
      <c r="BV183" s="88"/>
      <c r="BW183" s="88"/>
      <c r="BX183" s="88"/>
      <c r="BY183" s="88"/>
      <c r="BZ183" s="88"/>
      <c r="CA183" s="88"/>
      <c r="CB183" s="88"/>
      <c r="CC183" s="88"/>
      <c r="CD183" s="88"/>
      <c r="CE183" s="88"/>
      <c r="CF183" s="88"/>
      <c r="CG183" s="88"/>
      <c r="CH183" s="88"/>
      <c r="CI183" s="88"/>
      <c r="CJ183" s="88"/>
      <c r="CK183" s="88"/>
      <c r="CL183" s="88"/>
      <c r="CM183" s="88"/>
      <c r="CN183" s="88"/>
      <c r="CO183" s="88"/>
      <c r="CP183" s="88"/>
      <c r="CQ183" s="88"/>
      <c r="CR183" s="88"/>
      <c r="CS183" s="88"/>
      <c r="CT183" s="88"/>
      <c r="CU183" s="88"/>
      <c r="CV183" s="88"/>
      <c r="CW183" s="88"/>
      <c r="CX183" s="88"/>
      <c r="CY183" s="88"/>
      <c r="CZ183" s="88"/>
      <c r="DA183" s="88"/>
      <c r="DB183" s="88"/>
      <c r="DC183" s="88"/>
    </row>
    <row r="184" spans="1:107" ht="15.75">
      <c r="A184" s="84"/>
      <c r="B184" s="84"/>
      <c r="C184" s="84"/>
      <c r="D184" s="86"/>
      <c r="E184" s="84"/>
      <c r="F184" s="84"/>
      <c r="G184" s="84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  <c r="AD184" s="88"/>
      <c r="AE184" s="88"/>
      <c r="AF184" s="88"/>
      <c r="AG184" s="88"/>
      <c r="AH184" s="88"/>
      <c r="AI184" s="88"/>
      <c r="AJ184" s="88"/>
      <c r="AK184" s="88"/>
      <c r="AL184" s="88"/>
      <c r="AM184" s="88"/>
      <c r="AN184" s="88"/>
      <c r="AO184" s="88"/>
      <c r="AP184" s="88"/>
      <c r="AQ184" s="88"/>
      <c r="AR184" s="88"/>
      <c r="AS184" s="88"/>
      <c r="AT184" s="88"/>
      <c r="AU184" s="88"/>
      <c r="AV184" s="88"/>
      <c r="AW184" s="88"/>
      <c r="AX184" s="88"/>
      <c r="AY184" s="88"/>
      <c r="AZ184" s="88"/>
      <c r="BA184" s="88"/>
      <c r="BB184" s="88"/>
      <c r="BC184" s="88"/>
      <c r="BD184" s="88"/>
      <c r="BE184" s="88"/>
      <c r="BF184" s="88"/>
      <c r="BG184" s="88"/>
      <c r="BH184" s="88"/>
      <c r="BI184" s="88"/>
      <c r="BJ184" s="88"/>
      <c r="BK184" s="88"/>
      <c r="BL184" s="88"/>
      <c r="BM184" s="88"/>
      <c r="BN184" s="88"/>
      <c r="BO184" s="88"/>
      <c r="BP184" s="88"/>
      <c r="BQ184" s="88"/>
      <c r="BR184" s="88"/>
      <c r="BS184" s="88"/>
      <c r="BT184" s="88"/>
      <c r="BU184" s="88"/>
      <c r="BV184" s="88"/>
      <c r="BW184" s="88"/>
      <c r="BX184" s="88"/>
      <c r="BY184" s="88"/>
      <c r="BZ184" s="88"/>
      <c r="CA184" s="88"/>
      <c r="CB184" s="88"/>
      <c r="CC184" s="88"/>
      <c r="CD184" s="88"/>
      <c r="CE184" s="88"/>
      <c r="CF184" s="88"/>
      <c r="CG184" s="88"/>
      <c r="CH184" s="88"/>
      <c r="CI184" s="88"/>
      <c r="CJ184" s="88"/>
      <c r="CK184" s="88"/>
      <c r="CL184" s="88"/>
      <c r="CM184" s="88"/>
      <c r="CN184" s="88"/>
      <c r="CO184" s="88"/>
      <c r="CP184" s="88"/>
      <c r="CQ184" s="88"/>
      <c r="CR184" s="88"/>
      <c r="CS184" s="88"/>
      <c r="CT184" s="88"/>
      <c r="CU184" s="88"/>
      <c r="CV184" s="88"/>
      <c r="CW184" s="88"/>
      <c r="CX184" s="88"/>
      <c r="CY184" s="88"/>
      <c r="CZ184" s="88"/>
      <c r="DA184" s="88"/>
      <c r="DB184" s="88"/>
      <c r="DC184" s="88"/>
    </row>
    <row r="185" spans="1:107" ht="15.75">
      <c r="A185" s="84"/>
      <c r="B185" s="84"/>
      <c r="C185" s="84"/>
      <c r="D185" s="86"/>
      <c r="E185" s="84"/>
      <c r="F185" s="84"/>
      <c r="G185" s="84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  <c r="AD185" s="88"/>
      <c r="AE185" s="88"/>
      <c r="AF185" s="88"/>
      <c r="AG185" s="88"/>
      <c r="AH185" s="88"/>
      <c r="AI185" s="88"/>
      <c r="AJ185" s="88"/>
      <c r="AK185" s="88"/>
      <c r="AL185" s="88"/>
      <c r="AM185" s="88"/>
      <c r="AN185" s="88"/>
      <c r="AO185" s="88"/>
      <c r="AP185" s="88"/>
      <c r="AQ185" s="88"/>
      <c r="AR185" s="88"/>
      <c r="AS185" s="88"/>
      <c r="AT185" s="88"/>
      <c r="AU185" s="88"/>
      <c r="AV185" s="88"/>
      <c r="AW185" s="88"/>
      <c r="AX185" s="88"/>
      <c r="AY185" s="88"/>
      <c r="AZ185" s="88"/>
      <c r="BA185" s="88"/>
      <c r="BB185" s="88"/>
      <c r="BC185" s="88"/>
      <c r="BD185" s="88"/>
      <c r="BE185" s="88"/>
      <c r="BF185" s="88"/>
      <c r="BG185" s="88"/>
      <c r="BH185" s="88"/>
      <c r="BI185" s="88"/>
      <c r="BJ185" s="88"/>
      <c r="BK185" s="88"/>
      <c r="BL185" s="88"/>
      <c r="BM185" s="88"/>
      <c r="BN185" s="88"/>
      <c r="BO185" s="88"/>
      <c r="BP185" s="88"/>
      <c r="BQ185" s="88"/>
      <c r="BR185" s="88"/>
      <c r="BS185" s="88"/>
      <c r="BT185" s="88"/>
      <c r="BU185" s="88"/>
      <c r="BV185" s="88"/>
      <c r="BW185" s="88"/>
      <c r="BX185" s="88"/>
      <c r="BY185" s="88"/>
      <c r="BZ185" s="88"/>
      <c r="CA185" s="88"/>
      <c r="CB185" s="88"/>
      <c r="CC185" s="88"/>
      <c r="CD185" s="88"/>
      <c r="CE185" s="88"/>
      <c r="CF185" s="88"/>
      <c r="CG185" s="88"/>
      <c r="CH185" s="88"/>
      <c r="CI185" s="88"/>
      <c r="CJ185" s="88"/>
      <c r="CK185" s="88"/>
      <c r="CL185" s="88"/>
      <c r="CM185" s="88"/>
      <c r="CN185" s="88"/>
      <c r="CO185" s="88"/>
      <c r="CP185" s="88"/>
      <c r="CQ185" s="88"/>
      <c r="CR185" s="88"/>
      <c r="CS185" s="88"/>
      <c r="CT185" s="88"/>
      <c r="CU185" s="88"/>
      <c r="CV185" s="88"/>
      <c r="CW185" s="88"/>
      <c r="CX185" s="88"/>
      <c r="CY185" s="88"/>
      <c r="CZ185" s="88"/>
      <c r="DA185" s="88"/>
      <c r="DB185" s="88"/>
      <c r="DC185" s="88"/>
    </row>
    <row r="186" spans="1:107" ht="15.75">
      <c r="A186" s="84"/>
      <c r="B186" s="84"/>
      <c r="C186" s="84"/>
      <c r="D186" s="86"/>
      <c r="E186" s="84"/>
      <c r="F186" s="84"/>
      <c r="G186" s="84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  <c r="AD186" s="88"/>
      <c r="AE186" s="88"/>
      <c r="AF186" s="88"/>
      <c r="AG186" s="88"/>
      <c r="AH186" s="88"/>
      <c r="AI186" s="88"/>
      <c r="AJ186" s="88"/>
      <c r="AK186" s="88"/>
      <c r="AL186" s="88"/>
      <c r="AM186" s="88"/>
      <c r="AN186" s="88"/>
      <c r="AO186" s="88"/>
      <c r="AP186" s="88"/>
      <c r="AQ186" s="88"/>
      <c r="AR186" s="88"/>
      <c r="AS186" s="88"/>
      <c r="AT186" s="88"/>
      <c r="AU186" s="88"/>
      <c r="AV186" s="88"/>
      <c r="AW186" s="88"/>
      <c r="AX186" s="88"/>
      <c r="AY186" s="88"/>
      <c r="AZ186" s="88"/>
      <c r="BA186" s="88"/>
      <c r="BB186" s="88"/>
      <c r="BC186" s="88"/>
      <c r="BD186" s="88"/>
      <c r="BE186" s="88"/>
      <c r="BF186" s="88"/>
      <c r="BG186" s="88"/>
      <c r="BH186" s="88"/>
      <c r="BI186" s="88"/>
      <c r="BJ186" s="88"/>
      <c r="BK186" s="88"/>
      <c r="BL186" s="88"/>
      <c r="BM186" s="88"/>
      <c r="BN186" s="88"/>
      <c r="BO186" s="88"/>
      <c r="BP186" s="88"/>
      <c r="BQ186" s="88"/>
      <c r="BR186" s="88"/>
      <c r="BS186" s="88"/>
      <c r="BT186" s="88"/>
      <c r="BU186" s="88"/>
      <c r="BV186" s="88"/>
      <c r="BW186" s="88"/>
      <c r="BX186" s="88"/>
      <c r="BY186" s="88"/>
      <c r="BZ186" s="88"/>
      <c r="CA186" s="88"/>
      <c r="CB186" s="88"/>
      <c r="CC186" s="88"/>
      <c r="CD186" s="88"/>
      <c r="CE186" s="88"/>
      <c r="CF186" s="88"/>
      <c r="CG186" s="88"/>
      <c r="CH186" s="88"/>
      <c r="CI186" s="88"/>
      <c r="CJ186" s="88"/>
      <c r="CK186" s="88"/>
      <c r="CL186" s="88"/>
      <c r="CM186" s="88"/>
      <c r="CN186" s="88"/>
      <c r="CO186" s="88"/>
      <c r="CP186" s="88"/>
      <c r="CQ186" s="88"/>
      <c r="CR186" s="88"/>
      <c r="CS186" s="88"/>
      <c r="CT186" s="88"/>
      <c r="CU186" s="88"/>
      <c r="CV186" s="88"/>
      <c r="CW186" s="88"/>
      <c r="CX186" s="88"/>
      <c r="CY186" s="88"/>
      <c r="CZ186" s="88"/>
      <c r="DA186" s="88"/>
      <c r="DB186" s="88"/>
      <c r="DC186" s="88"/>
    </row>
    <row r="187" spans="1:107" ht="15.75">
      <c r="A187" s="84"/>
      <c r="B187" s="84"/>
      <c r="C187" s="84"/>
      <c r="D187" s="86"/>
      <c r="E187" s="84"/>
      <c r="F187" s="84"/>
      <c r="G187" s="84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  <c r="AD187" s="88"/>
      <c r="AE187" s="88"/>
      <c r="AF187" s="88"/>
      <c r="AG187" s="88"/>
      <c r="AH187" s="88"/>
      <c r="AI187" s="88"/>
      <c r="AJ187" s="88"/>
      <c r="AK187" s="88"/>
      <c r="AL187" s="88"/>
      <c r="AM187" s="88"/>
      <c r="AN187" s="88"/>
      <c r="AO187" s="88"/>
      <c r="AP187" s="88"/>
      <c r="AQ187" s="88"/>
      <c r="AR187" s="88"/>
      <c r="AS187" s="88"/>
      <c r="AT187" s="88"/>
      <c r="AU187" s="88"/>
      <c r="AV187" s="88"/>
      <c r="AW187" s="88"/>
      <c r="AX187" s="88"/>
      <c r="AY187" s="88"/>
      <c r="AZ187" s="88"/>
      <c r="BA187" s="88"/>
      <c r="BB187" s="88"/>
      <c r="BC187" s="88"/>
      <c r="BD187" s="88"/>
      <c r="BE187" s="88"/>
      <c r="BF187" s="88"/>
      <c r="BG187" s="88"/>
      <c r="BH187" s="88"/>
      <c r="BI187" s="88"/>
      <c r="BJ187" s="88"/>
      <c r="BK187" s="88"/>
      <c r="BL187" s="88"/>
      <c r="BM187" s="88"/>
      <c r="BN187" s="88"/>
      <c r="BO187" s="88"/>
      <c r="BP187" s="88"/>
      <c r="BQ187" s="88"/>
      <c r="BR187" s="88"/>
      <c r="BS187" s="88"/>
      <c r="BT187" s="88"/>
      <c r="BU187" s="88"/>
      <c r="BV187" s="88"/>
      <c r="BW187" s="88"/>
      <c r="BX187" s="88"/>
      <c r="BY187" s="88"/>
      <c r="BZ187" s="88"/>
      <c r="CA187" s="88"/>
      <c r="CB187" s="88"/>
      <c r="CC187" s="88"/>
      <c r="CD187" s="88"/>
      <c r="CE187" s="88"/>
      <c r="CF187" s="88"/>
      <c r="CG187" s="88"/>
      <c r="CH187" s="88"/>
      <c r="CI187" s="88"/>
      <c r="CJ187" s="88"/>
      <c r="CK187" s="88"/>
      <c r="CL187" s="88"/>
      <c r="CM187" s="88"/>
      <c r="CN187" s="88"/>
      <c r="CO187" s="88"/>
      <c r="CP187" s="88"/>
      <c r="CQ187" s="88"/>
      <c r="CR187" s="88"/>
      <c r="CS187" s="88"/>
      <c r="CT187" s="88"/>
      <c r="CU187" s="88"/>
      <c r="CV187" s="88"/>
      <c r="CW187" s="88"/>
      <c r="CX187" s="88"/>
      <c r="CY187" s="88"/>
      <c r="CZ187" s="88"/>
      <c r="DA187" s="88"/>
      <c r="DB187" s="88"/>
      <c r="DC187" s="88"/>
    </row>
    <row r="188" spans="1:107" ht="15.75">
      <c r="A188" s="84"/>
      <c r="B188" s="84"/>
      <c r="C188" s="84"/>
      <c r="D188" s="86"/>
      <c r="E188" s="84"/>
      <c r="F188" s="84"/>
      <c r="G188" s="84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  <c r="AD188" s="88"/>
      <c r="AE188" s="88"/>
      <c r="AF188" s="88"/>
      <c r="AG188" s="88"/>
      <c r="AH188" s="88"/>
      <c r="AI188" s="88"/>
      <c r="AJ188" s="88"/>
      <c r="AK188" s="88"/>
      <c r="AL188" s="88"/>
      <c r="AM188" s="88"/>
      <c r="AN188" s="88"/>
      <c r="AO188" s="88"/>
      <c r="AP188" s="88"/>
      <c r="AQ188" s="88"/>
      <c r="AR188" s="88"/>
      <c r="AS188" s="88"/>
      <c r="AT188" s="88"/>
      <c r="AU188" s="88"/>
      <c r="AV188" s="88"/>
      <c r="AW188" s="88"/>
      <c r="AX188" s="88"/>
      <c r="AY188" s="88"/>
      <c r="AZ188" s="88"/>
      <c r="BA188" s="88"/>
      <c r="BB188" s="88"/>
      <c r="BC188" s="88"/>
      <c r="BD188" s="88"/>
      <c r="BE188" s="88"/>
      <c r="BF188" s="88"/>
      <c r="BG188" s="88"/>
      <c r="BH188" s="88"/>
      <c r="BI188" s="88"/>
      <c r="BJ188" s="88"/>
      <c r="BK188" s="88"/>
      <c r="BL188" s="88"/>
      <c r="BM188" s="88"/>
      <c r="BN188" s="88"/>
      <c r="BO188" s="88"/>
      <c r="BP188" s="88"/>
      <c r="BQ188" s="88"/>
      <c r="BR188" s="88"/>
      <c r="BS188" s="88"/>
      <c r="BT188" s="88"/>
      <c r="BU188" s="88"/>
      <c r="BV188" s="88"/>
      <c r="BW188" s="88"/>
      <c r="BX188" s="88"/>
      <c r="BY188" s="88"/>
      <c r="BZ188" s="88"/>
      <c r="CA188" s="88"/>
      <c r="CB188" s="88"/>
      <c r="CC188" s="88"/>
      <c r="CD188" s="88"/>
      <c r="CE188" s="88"/>
      <c r="CF188" s="88"/>
      <c r="CG188" s="88"/>
      <c r="CH188" s="88"/>
      <c r="CI188" s="88"/>
      <c r="CJ188" s="88"/>
      <c r="CK188" s="88"/>
      <c r="CL188" s="88"/>
      <c r="CM188" s="88"/>
      <c r="CN188" s="88"/>
      <c r="CO188" s="88"/>
      <c r="CP188" s="88"/>
      <c r="CQ188" s="88"/>
      <c r="CR188" s="88"/>
      <c r="CS188" s="88"/>
      <c r="CT188" s="88"/>
      <c r="CU188" s="88"/>
      <c r="CV188" s="88"/>
      <c r="CW188" s="88"/>
      <c r="CX188" s="88"/>
      <c r="CY188" s="88"/>
      <c r="CZ188" s="88"/>
      <c r="DA188" s="88"/>
      <c r="DB188" s="88"/>
      <c r="DC188" s="88"/>
    </row>
    <row r="189" spans="1:107" ht="15.75">
      <c r="A189" s="84"/>
      <c r="B189" s="84"/>
      <c r="C189" s="84"/>
      <c r="D189" s="86"/>
      <c r="E189" s="84"/>
      <c r="F189" s="84"/>
      <c r="G189" s="84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  <c r="AD189" s="88"/>
      <c r="AE189" s="88"/>
      <c r="AF189" s="88"/>
      <c r="AG189" s="88"/>
      <c r="AH189" s="88"/>
      <c r="AI189" s="88"/>
      <c r="AJ189" s="88"/>
      <c r="AK189" s="88"/>
      <c r="AL189" s="88"/>
      <c r="AM189" s="88"/>
      <c r="AN189" s="88"/>
      <c r="AO189" s="88"/>
      <c r="AP189" s="88"/>
      <c r="AQ189" s="88"/>
      <c r="AR189" s="88"/>
      <c r="AS189" s="88"/>
      <c r="AT189" s="88"/>
      <c r="AU189" s="88"/>
      <c r="AV189" s="88"/>
      <c r="AW189" s="88"/>
      <c r="AX189" s="88"/>
      <c r="AY189" s="88"/>
      <c r="AZ189" s="88"/>
      <c r="BA189" s="88"/>
      <c r="BB189" s="88"/>
      <c r="BC189" s="88"/>
      <c r="BD189" s="88"/>
      <c r="BE189" s="88"/>
      <c r="BF189" s="88"/>
      <c r="BG189" s="88"/>
      <c r="BH189" s="88"/>
      <c r="BI189" s="88"/>
      <c r="BJ189" s="88"/>
      <c r="BK189" s="88"/>
      <c r="BL189" s="88"/>
      <c r="BM189" s="88"/>
      <c r="BN189" s="88"/>
      <c r="BO189" s="88"/>
      <c r="BP189" s="88"/>
      <c r="BQ189" s="88"/>
      <c r="BR189" s="88"/>
      <c r="BS189" s="88"/>
      <c r="BT189" s="88"/>
      <c r="BU189" s="88"/>
      <c r="BV189" s="88"/>
      <c r="BW189" s="88"/>
      <c r="BX189" s="88"/>
      <c r="BY189" s="88"/>
      <c r="BZ189" s="88"/>
      <c r="CA189" s="88"/>
      <c r="CB189" s="88"/>
      <c r="CC189" s="88"/>
      <c r="CD189" s="88"/>
      <c r="CE189" s="88"/>
      <c r="CF189" s="88"/>
      <c r="CG189" s="88"/>
      <c r="CH189" s="88"/>
      <c r="CI189" s="88"/>
      <c r="CJ189" s="88"/>
      <c r="CK189" s="88"/>
      <c r="CL189" s="88"/>
      <c r="CM189" s="88"/>
      <c r="CN189" s="88"/>
      <c r="CO189" s="88"/>
      <c r="CP189" s="88"/>
      <c r="CQ189" s="88"/>
      <c r="CR189" s="88"/>
      <c r="CS189" s="88"/>
      <c r="CT189" s="88"/>
      <c r="CU189" s="88"/>
      <c r="CV189" s="88"/>
      <c r="CW189" s="88"/>
      <c r="CX189" s="88"/>
      <c r="CY189" s="88"/>
      <c r="CZ189" s="88"/>
      <c r="DA189" s="88"/>
      <c r="DB189" s="88"/>
      <c r="DC189" s="88"/>
    </row>
    <row r="190" spans="1:107" ht="15.75">
      <c r="A190" s="84"/>
      <c r="B190" s="84"/>
      <c r="C190" s="84"/>
      <c r="D190" s="86"/>
      <c r="E190" s="84"/>
      <c r="F190" s="84"/>
      <c r="G190" s="84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  <c r="AD190" s="88"/>
      <c r="AE190" s="88"/>
      <c r="AF190" s="88"/>
      <c r="AG190" s="88"/>
      <c r="AH190" s="88"/>
      <c r="AI190" s="88"/>
      <c r="AJ190" s="88"/>
      <c r="AK190" s="88"/>
      <c r="AL190" s="88"/>
      <c r="AM190" s="88"/>
      <c r="AN190" s="88"/>
      <c r="AO190" s="88"/>
      <c r="AP190" s="88"/>
      <c r="AQ190" s="88"/>
      <c r="AR190" s="88"/>
      <c r="AS190" s="88"/>
      <c r="AT190" s="88"/>
      <c r="AU190" s="88"/>
      <c r="AV190" s="88"/>
      <c r="AW190" s="88"/>
      <c r="AX190" s="88"/>
      <c r="AY190" s="88"/>
      <c r="AZ190" s="88"/>
      <c r="BA190" s="88"/>
      <c r="BB190" s="88"/>
      <c r="BC190" s="88"/>
      <c r="BD190" s="88"/>
      <c r="BE190" s="88"/>
      <c r="BF190" s="88"/>
      <c r="BG190" s="88"/>
      <c r="BH190" s="88"/>
      <c r="BI190" s="88"/>
      <c r="BJ190" s="88"/>
      <c r="BK190" s="88"/>
      <c r="BL190" s="88"/>
      <c r="BM190" s="88"/>
      <c r="BN190" s="88"/>
      <c r="BO190" s="88"/>
      <c r="BP190" s="88"/>
      <c r="BQ190" s="88"/>
      <c r="BR190" s="88"/>
      <c r="BS190" s="88"/>
      <c r="BT190" s="88"/>
      <c r="BU190" s="88"/>
      <c r="BV190" s="88"/>
      <c r="BW190" s="88"/>
      <c r="BX190" s="88"/>
      <c r="BY190" s="88"/>
      <c r="BZ190" s="88"/>
      <c r="CA190" s="88"/>
      <c r="CB190" s="88"/>
      <c r="CC190" s="88"/>
      <c r="CD190" s="88"/>
      <c r="CE190" s="88"/>
      <c r="CF190" s="88"/>
      <c r="CG190" s="88"/>
      <c r="CH190" s="88"/>
      <c r="CI190" s="88"/>
      <c r="CJ190" s="88"/>
      <c r="CK190" s="88"/>
      <c r="CL190" s="88"/>
      <c r="CM190" s="88"/>
      <c r="CN190" s="88"/>
      <c r="CO190" s="88"/>
      <c r="CP190" s="88"/>
      <c r="CQ190" s="88"/>
      <c r="CR190" s="88"/>
      <c r="CS190" s="88"/>
      <c r="CT190" s="88"/>
      <c r="CU190" s="88"/>
      <c r="CV190" s="88"/>
      <c r="CW190" s="88"/>
      <c r="CX190" s="88"/>
      <c r="CY190" s="88"/>
      <c r="CZ190" s="88"/>
      <c r="DA190" s="88"/>
      <c r="DB190" s="88"/>
      <c r="DC190" s="88"/>
    </row>
    <row r="191" spans="1:107" ht="15.75">
      <c r="A191" s="84"/>
      <c r="B191" s="84"/>
      <c r="C191" s="84"/>
      <c r="D191" s="86"/>
      <c r="E191" s="84"/>
      <c r="F191" s="84"/>
      <c r="G191" s="84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  <c r="AD191" s="88"/>
      <c r="AE191" s="88"/>
      <c r="AF191" s="88"/>
      <c r="AG191" s="88"/>
      <c r="AH191" s="88"/>
      <c r="AI191" s="88"/>
      <c r="AJ191" s="88"/>
      <c r="AK191" s="88"/>
      <c r="AL191" s="88"/>
      <c r="AM191" s="88"/>
      <c r="AN191" s="88"/>
      <c r="AO191" s="88"/>
      <c r="AP191" s="88"/>
      <c r="AQ191" s="88"/>
      <c r="AR191" s="88"/>
      <c r="AS191" s="88"/>
      <c r="AT191" s="88"/>
      <c r="AU191" s="88"/>
      <c r="AV191" s="88"/>
      <c r="AW191" s="88"/>
      <c r="AX191" s="88"/>
      <c r="AY191" s="88"/>
      <c r="AZ191" s="88"/>
      <c r="BA191" s="88"/>
      <c r="BB191" s="88"/>
      <c r="BC191" s="88"/>
      <c r="BD191" s="88"/>
      <c r="BE191" s="88"/>
      <c r="BF191" s="88"/>
      <c r="BG191" s="88"/>
      <c r="BH191" s="88"/>
      <c r="BI191" s="88"/>
      <c r="BJ191" s="88"/>
      <c r="BK191" s="88"/>
      <c r="BL191" s="88"/>
      <c r="BM191" s="88"/>
      <c r="BN191" s="88"/>
      <c r="BO191" s="88"/>
      <c r="BP191" s="88"/>
      <c r="BQ191" s="88"/>
      <c r="BR191" s="88"/>
      <c r="BS191" s="88"/>
      <c r="BT191" s="88"/>
      <c r="BU191" s="88"/>
      <c r="BV191" s="88"/>
      <c r="BW191" s="88"/>
      <c r="BX191" s="88"/>
      <c r="BY191" s="88"/>
      <c r="BZ191" s="88"/>
      <c r="CA191" s="88"/>
      <c r="CB191" s="88"/>
      <c r="CC191" s="88"/>
      <c r="CD191" s="88"/>
      <c r="CE191" s="88"/>
      <c r="CF191" s="88"/>
      <c r="CG191" s="88"/>
      <c r="CH191" s="88"/>
      <c r="CI191" s="88"/>
      <c r="CJ191" s="88"/>
      <c r="CK191" s="88"/>
      <c r="CL191" s="88"/>
      <c r="CM191" s="88"/>
      <c r="CN191" s="88"/>
      <c r="CO191" s="88"/>
      <c r="CP191" s="88"/>
      <c r="CQ191" s="88"/>
      <c r="CR191" s="88"/>
      <c r="CS191" s="88"/>
      <c r="CT191" s="88"/>
      <c r="CU191" s="88"/>
      <c r="CV191" s="88"/>
      <c r="CW191" s="88"/>
      <c r="CX191" s="88"/>
      <c r="CY191" s="88"/>
      <c r="CZ191" s="88"/>
      <c r="DA191" s="88"/>
      <c r="DB191" s="88"/>
      <c r="DC191" s="88"/>
    </row>
    <row r="192" spans="1:107" ht="15.75">
      <c r="A192" s="84"/>
      <c r="B192" s="84"/>
      <c r="C192" s="84"/>
      <c r="D192" s="86"/>
      <c r="E192" s="84"/>
      <c r="F192" s="84"/>
      <c r="G192" s="84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  <c r="AD192" s="88"/>
      <c r="AE192" s="88"/>
      <c r="AF192" s="88"/>
      <c r="AG192" s="88"/>
      <c r="AH192" s="88"/>
      <c r="AI192" s="88"/>
      <c r="AJ192" s="88"/>
      <c r="AK192" s="88"/>
      <c r="AL192" s="88"/>
      <c r="AM192" s="88"/>
      <c r="AN192" s="88"/>
      <c r="AO192" s="88"/>
      <c r="AP192" s="88"/>
      <c r="AQ192" s="88"/>
      <c r="AR192" s="88"/>
      <c r="AS192" s="88"/>
      <c r="AT192" s="88"/>
      <c r="AU192" s="88"/>
      <c r="AV192" s="88"/>
      <c r="AW192" s="88"/>
      <c r="AX192" s="88"/>
      <c r="AY192" s="88"/>
      <c r="AZ192" s="88"/>
      <c r="BA192" s="88"/>
      <c r="BB192" s="88"/>
      <c r="BC192" s="88"/>
      <c r="BD192" s="88"/>
      <c r="BE192" s="88"/>
      <c r="BF192" s="88"/>
      <c r="BG192" s="88"/>
      <c r="BH192" s="88"/>
      <c r="BI192" s="88"/>
      <c r="BJ192" s="88"/>
      <c r="BK192" s="88"/>
      <c r="BL192" s="88"/>
      <c r="BM192" s="88"/>
      <c r="BN192" s="88"/>
      <c r="BO192" s="88"/>
      <c r="BP192" s="88"/>
      <c r="BQ192" s="88"/>
      <c r="BR192" s="88"/>
      <c r="BS192" s="88"/>
      <c r="BT192" s="88"/>
      <c r="BU192" s="88"/>
      <c r="BV192" s="88"/>
      <c r="BW192" s="88"/>
      <c r="BX192" s="88"/>
      <c r="BY192" s="88"/>
      <c r="BZ192" s="88"/>
      <c r="CA192" s="88"/>
      <c r="CB192" s="88"/>
      <c r="CC192" s="88"/>
      <c r="CD192" s="88"/>
      <c r="CE192" s="88"/>
      <c r="CF192" s="88"/>
      <c r="CG192" s="88"/>
      <c r="CH192" s="88"/>
      <c r="CI192" s="88"/>
      <c r="CJ192" s="88"/>
      <c r="CK192" s="88"/>
      <c r="CL192" s="88"/>
      <c r="CM192" s="88"/>
      <c r="CN192" s="88"/>
      <c r="CO192" s="88"/>
      <c r="CP192" s="88"/>
      <c r="CQ192" s="88"/>
      <c r="CR192" s="88"/>
      <c r="CS192" s="88"/>
      <c r="CT192" s="88"/>
      <c r="CU192" s="88"/>
      <c r="CV192" s="88"/>
      <c r="CW192" s="88"/>
      <c r="CX192" s="88"/>
      <c r="CY192" s="88"/>
      <c r="CZ192" s="88"/>
      <c r="DA192" s="88"/>
      <c r="DB192" s="88"/>
      <c r="DC192" s="88"/>
    </row>
    <row r="193" spans="1:107" ht="15.75">
      <c r="A193" s="84"/>
      <c r="B193" s="84"/>
      <c r="C193" s="84"/>
      <c r="D193" s="86"/>
      <c r="E193" s="84"/>
      <c r="F193" s="84"/>
      <c r="G193" s="84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  <c r="AD193" s="88"/>
      <c r="AE193" s="88"/>
      <c r="AF193" s="88"/>
      <c r="AG193" s="88"/>
      <c r="AH193" s="88"/>
      <c r="AI193" s="88"/>
      <c r="AJ193" s="88"/>
      <c r="AK193" s="88"/>
      <c r="AL193" s="88"/>
      <c r="AM193" s="88"/>
      <c r="AN193" s="88"/>
      <c r="AO193" s="88"/>
      <c r="AP193" s="88"/>
      <c r="AQ193" s="88"/>
      <c r="AR193" s="88"/>
      <c r="AS193" s="88"/>
      <c r="AT193" s="88"/>
      <c r="AU193" s="88"/>
      <c r="AV193" s="88"/>
      <c r="AW193" s="88"/>
      <c r="AX193" s="88"/>
      <c r="AY193" s="88"/>
      <c r="AZ193" s="88"/>
      <c r="BA193" s="88"/>
      <c r="BB193" s="88"/>
      <c r="BC193" s="88"/>
      <c r="BD193" s="88"/>
      <c r="BE193" s="88"/>
      <c r="BF193" s="88"/>
      <c r="BG193" s="88"/>
      <c r="BH193" s="88"/>
      <c r="BI193" s="88"/>
      <c r="BJ193" s="88"/>
      <c r="BK193" s="88"/>
      <c r="BL193" s="88"/>
      <c r="BM193" s="88"/>
      <c r="BN193" s="88"/>
      <c r="BO193" s="88"/>
      <c r="BP193" s="88"/>
      <c r="BQ193" s="88"/>
      <c r="BR193" s="88"/>
      <c r="BS193" s="88"/>
      <c r="BT193" s="88"/>
      <c r="BU193" s="88"/>
      <c r="BV193" s="88"/>
      <c r="BW193" s="88"/>
      <c r="BX193" s="88"/>
      <c r="BY193" s="88"/>
      <c r="BZ193" s="88"/>
      <c r="CA193" s="88"/>
      <c r="CB193" s="88"/>
      <c r="CC193" s="88"/>
      <c r="CD193" s="88"/>
      <c r="CE193" s="88"/>
      <c r="CF193" s="88"/>
      <c r="CG193" s="88"/>
      <c r="CH193" s="88"/>
      <c r="CI193" s="88"/>
      <c r="CJ193" s="88"/>
      <c r="CK193" s="88"/>
      <c r="CL193" s="88"/>
      <c r="CM193" s="88"/>
      <c r="CN193" s="88"/>
      <c r="CO193" s="88"/>
      <c r="CP193" s="88"/>
      <c r="CQ193" s="88"/>
      <c r="CR193" s="88"/>
      <c r="CS193" s="88"/>
      <c r="CT193" s="88"/>
      <c r="CU193" s="88"/>
      <c r="CV193" s="88"/>
      <c r="CW193" s="88"/>
      <c r="CX193" s="88"/>
      <c r="CY193" s="88"/>
      <c r="CZ193" s="88"/>
      <c r="DA193" s="88"/>
      <c r="DB193" s="88"/>
      <c r="DC193" s="88"/>
    </row>
    <row r="194" spans="1:107" ht="15.75">
      <c r="A194" s="84"/>
      <c r="B194" s="84"/>
      <c r="C194" s="84"/>
      <c r="D194" s="86"/>
      <c r="E194" s="84"/>
      <c r="F194" s="84"/>
      <c r="G194" s="84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  <c r="AD194" s="88"/>
      <c r="AE194" s="88"/>
      <c r="AF194" s="88"/>
      <c r="AG194" s="88"/>
      <c r="AH194" s="88"/>
      <c r="AI194" s="88"/>
      <c r="AJ194" s="88"/>
      <c r="AK194" s="88"/>
      <c r="AL194" s="88"/>
      <c r="AM194" s="88"/>
      <c r="AN194" s="88"/>
      <c r="AO194" s="88"/>
      <c r="AP194" s="88"/>
      <c r="AQ194" s="88"/>
      <c r="AR194" s="88"/>
      <c r="AS194" s="88"/>
      <c r="AT194" s="88"/>
      <c r="AU194" s="88"/>
      <c r="AV194" s="88"/>
      <c r="AW194" s="88"/>
      <c r="AX194" s="88"/>
      <c r="AY194" s="88"/>
      <c r="AZ194" s="88"/>
      <c r="BA194" s="88"/>
      <c r="BB194" s="88"/>
      <c r="BC194" s="88"/>
      <c r="BD194" s="88"/>
      <c r="BE194" s="88"/>
      <c r="BF194" s="88"/>
      <c r="BG194" s="88"/>
      <c r="BH194" s="88"/>
      <c r="BI194" s="88"/>
      <c r="BJ194" s="88"/>
      <c r="BK194" s="88"/>
      <c r="BL194" s="88"/>
      <c r="BM194" s="88"/>
      <c r="BN194" s="88"/>
      <c r="BO194" s="88"/>
      <c r="BP194" s="88"/>
      <c r="BQ194" s="88"/>
      <c r="BR194" s="88"/>
      <c r="BS194" s="88"/>
      <c r="BT194" s="88"/>
      <c r="BU194" s="88"/>
      <c r="BV194" s="88"/>
      <c r="BW194" s="88"/>
      <c r="BX194" s="88"/>
      <c r="BY194" s="88"/>
      <c r="BZ194" s="88"/>
      <c r="CA194" s="88"/>
      <c r="CB194" s="88"/>
      <c r="CC194" s="88"/>
      <c r="CD194" s="88"/>
      <c r="CE194" s="88"/>
      <c r="CF194" s="88"/>
      <c r="CG194" s="88"/>
      <c r="CH194" s="88"/>
      <c r="CI194" s="88"/>
      <c r="CJ194" s="88"/>
      <c r="CK194" s="88"/>
      <c r="CL194" s="88"/>
      <c r="CM194" s="88"/>
      <c r="CN194" s="88"/>
      <c r="CO194" s="88"/>
      <c r="CP194" s="88"/>
      <c r="CQ194" s="88"/>
      <c r="CR194" s="88"/>
      <c r="CS194" s="88"/>
      <c r="CT194" s="88"/>
      <c r="CU194" s="88"/>
      <c r="CV194" s="88"/>
      <c r="CW194" s="88"/>
      <c r="CX194" s="88"/>
      <c r="CY194" s="88"/>
      <c r="CZ194" s="88"/>
      <c r="DA194" s="88"/>
      <c r="DB194" s="88"/>
      <c r="DC194" s="88"/>
    </row>
    <row r="195" spans="1:107" ht="15.75">
      <c r="A195" s="84"/>
      <c r="B195" s="84"/>
      <c r="C195" s="84"/>
      <c r="D195" s="86"/>
      <c r="E195" s="84"/>
      <c r="F195" s="84"/>
      <c r="G195" s="84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  <c r="AD195" s="88"/>
      <c r="AE195" s="88"/>
      <c r="AF195" s="88"/>
      <c r="AG195" s="88"/>
      <c r="AH195" s="88"/>
      <c r="AI195" s="88"/>
      <c r="AJ195" s="88"/>
      <c r="AK195" s="88"/>
      <c r="AL195" s="88"/>
      <c r="AM195" s="88"/>
      <c r="AN195" s="88"/>
      <c r="AO195" s="88"/>
      <c r="AP195" s="88"/>
      <c r="AQ195" s="88"/>
      <c r="AR195" s="88"/>
      <c r="AS195" s="88"/>
      <c r="AT195" s="88"/>
      <c r="AU195" s="88"/>
      <c r="AV195" s="88"/>
      <c r="AW195" s="88"/>
      <c r="AX195" s="88"/>
      <c r="AY195" s="88"/>
      <c r="AZ195" s="88"/>
      <c r="BA195" s="88"/>
      <c r="BB195" s="88"/>
      <c r="BC195" s="88"/>
      <c r="BD195" s="88"/>
      <c r="BE195" s="88"/>
      <c r="BF195" s="88"/>
      <c r="BG195" s="88"/>
      <c r="BH195" s="88"/>
      <c r="BI195" s="88"/>
      <c r="BJ195" s="88"/>
      <c r="BK195" s="88"/>
      <c r="BL195" s="88"/>
      <c r="BM195" s="88"/>
      <c r="BN195" s="88"/>
      <c r="BO195" s="88"/>
      <c r="BP195" s="88"/>
      <c r="BQ195" s="88"/>
      <c r="BR195" s="88"/>
      <c r="BS195" s="88"/>
      <c r="BT195" s="88"/>
      <c r="BU195" s="88"/>
      <c r="BV195" s="88"/>
      <c r="BW195" s="88"/>
      <c r="BX195" s="88"/>
      <c r="BY195" s="88"/>
      <c r="BZ195" s="88"/>
      <c r="CA195" s="88"/>
      <c r="CB195" s="88"/>
      <c r="CC195" s="88"/>
      <c r="CD195" s="88"/>
      <c r="CE195" s="88"/>
      <c r="CF195" s="88"/>
      <c r="CG195" s="88"/>
      <c r="CH195" s="88"/>
      <c r="CI195" s="88"/>
      <c r="CJ195" s="88"/>
      <c r="CK195" s="88"/>
      <c r="CL195" s="88"/>
      <c r="CM195" s="88"/>
      <c r="CN195" s="88"/>
      <c r="CO195" s="88"/>
      <c r="CP195" s="88"/>
      <c r="CQ195" s="88"/>
      <c r="CR195" s="88"/>
      <c r="CS195" s="88"/>
      <c r="CT195" s="88"/>
      <c r="CU195" s="88"/>
      <c r="CV195" s="88"/>
      <c r="CW195" s="88"/>
      <c r="CX195" s="88"/>
      <c r="CY195" s="88"/>
      <c r="CZ195" s="88"/>
      <c r="DA195" s="88"/>
      <c r="DB195" s="88"/>
      <c r="DC195" s="88"/>
    </row>
    <row r="196" spans="1:107" ht="15.75">
      <c r="A196" s="84"/>
      <c r="B196" s="84"/>
      <c r="C196" s="84"/>
      <c r="D196" s="86"/>
      <c r="E196" s="84"/>
      <c r="F196" s="84"/>
      <c r="G196" s="84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  <c r="AC196" s="88"/>
      <c r="AD196" s="88"/>
      <c r="AE196" s="88"/>
      <c r="AF196" s="88"/>
      <c r="AG196" s="88"/>
      <c r="AH196" s="88"/>
      <c r="AI196" s="88"/>
      <c r="AJ196" s="88"/>
      <c r="AK196" s="88"/>
      <c r="AL196" s="88"/>
      <c r="AM196" s="88"/>
      <c r="AN196" s="88"/>
      <c r="AO196" s="88"/>
      <c r="AP196" s="88"/>
      <c r="AQ196" s="88"/>
      <c r="AR196" s="88"/>
      <c r="AS196" s="88"/>
      <c r="AT196" s="88"/>
      <c r="AU196" s="88"/>
      <c r="AV196" s="88"/>
      <c r="AW196" s="88"/>
      <c r="AX196" s="88"/>
      <c r="AY196" s="88"/>
      <c r="AZ196" s="88"/>
      <c r="BA196" s="88"/>
      <c r="BB196" s="88"/>
      <c r="BC196" s="88"/>
      <c r="BD196" s="88"/>
      <c r="BE196" s="88"/>
      <c r="BF196" s="88"/>
      <c r="BG196" s="88"/>
      <c r="BH196" s="88"/>
      <c r="BI196" s="88"/>
      <c r="BJ196" s="88"/>
      <c r="BK196" s="88"/>
      <c r="BL196" s="88"/>
      <c r="BM196" s="88"/>
      <c r="BN196" s="88"/>
      <c r="BO196" s="88"/>
      <c r="BP196" s="88"/>
      <c r="BQ196" s="88"/>
      <c r="BR196" s="88"/>
      <c r="BS196" s="88"/>
      <c r="BT196" s="88"/>
      <c r="BU196" s="88"/>
      <c r="BV196" s="88"/>
      <c r="BW196" s="88"/>
      <c r="BX196" s="88"/>
      <c r="BY196" s="88"/>
      <c r="BZ196" s="88"/>
      <c r="CA196" s="88"/>
      <c r="CB196" s="88"/>
      <c r="CC196" s="88"/>
      <c r="CD196" s="88"/>
      <c r="CE196" s="88"/>
      <c r="CF196" s="88"/>
      <c r="CG196" s="88"/>
      <c r="CH196" s="88"/>
      <c r="CI196" s="88"/>
      <c r="CJ196" s="88"/>
      <c r="CK196" s="88"/>
      <c r="CL196" s="88"/>
      <c r="CM196" s="88"/>
      <c r="CN196" s="88"/>
      <c r="CO196" s="88"/>
      <c r="CP196" s="88"/>
      <c r="CQ196" s="88"/>
      <c r="CR196" s="88"/>
      <c r="CS196" s="88"/>
      <c r="CT196" s="88"/>
      <c r="CU196" s="88"/>
      <c r="CV196" s="88"/>
      <c r="CW196" s="88"/>
      <c r="CX196" s="88"/>
      <c r="CY196" s="88"/>
      <c r="CZ196" s="88"/>
      <c r="DA196" s="88"/>
      <c r="DB196" s="88"/>
      <c r="DC196" s="88"/>
    </row>
    <row r="197" spans="1:107" ht="15.75">
      <c r="A197" s="84"/>
      <c r="B197" s="84"/>
      <c r="C197" s="84"/>
      <c r="D197" s="86"/>
      <c r="E197" s="84"/>
      <c r="F197" s="84"/>
      <c r="G197" s="84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  <c r="AC197" s="88"/>
      <c r="AD197" s="88"/>
      <c r="AE197" s="88"/>
      <c r="AF197" s="88"/>
      <c r="AG197" s="88"/>
      <c r="AH197" s="88"/>
      <c r="AI197" s="88"/>
      <c r="AJ197" s="88"/>
      <c r="AK197" s="88"/>
      <c r="AL197" s="88"/>
      <c r="AM197" s="88"/>
      <c r="AN197" s="88"/>
      <c r="AO197" s="88"/>
      <c r="AP197" s="88"/>
      <c r="AQ197" s="88"/>
      <c r="AR197" s="88"/>
      <c r="AS197" s="88"/>
      <c r="AT197" s="88"/>
      <c r="AU197" s="88"/>
      <c r="AV197" s="88"/>
      <c r="AW197" s="88"/>
      <c r="AX197" s="88"/>
      <c r="AY197" s="88"/>
      <c r="AZ197" s="88"/>
      <c r="BA197" s="88"/>
      <c r="BB197" s="88"/>
      <c r="BC197" s="88"/>
      <c r="BD197" s="88"/>
      <c r="BE197" s="88"/>
      <c r="BF197" s="88"/>
      <c r="BG197" s="88"/>
      <c r="BH197" s="88"/>
      <c r="BI197" s="88"/>
      <c r="BJ197" s="88"/>
      <c r="BK197" s="88"/>
      <c r="BL197" s="88"/>
      <c r="BM197" s="88"/>
      <c r="BN197" s="88"/>
      <c r="BO197" s="88"/>
      <c r="BP197" s="88"/>
      <c r="BQ197" s="88"/>
      <c r="BR197" s="88"/>
      <c r="BS197" s="88"/>
      <c r="BT197" s="88"/>
      <c r="BU197" s="88"/>
      <c r="BV197" s="88"/>
      <c r="BW197" s="88"/>
      <c r="BX197" s="88"/>
      <c r="BY197" s="88"/>
      <c r="BZ197" s="88"/>
      <c r="CA197" s="88"/>
      <c r="CB197" s="88"/>
      <c r="CC197" s="88"/>
      <c r="CD197" s="88"/>
      <c r="CE197" s="88"/>
      <c r="CF197" s="88"/>
      <c r="CG197" s="88"/>
      <c r="CH197" s="88"/>
      <c r="CI197" s="88"/>
      <c r="CJ197" s="88"/>
      <c r="CK197" s="88"/>
      <c r="CL197" s="88"/>
      <c r="CM197" s="88"/>
      <c r="CN197" s="88"/>
      <c r="CO197" s="88"/>
      <c r="CP197" s="88"/>
      <c r="CQ197" s="88"/>
      <c r="CR197" s="88"/>
      <c r="CS197" s="88"/>
      <c r="CT197" s="88"/>
      <c r="CU197" s="88"/>
      <c r="CV197" s="88"/>
      <c r="CW197" s="88"/>
      <c r="CX197" s="88"/>
      <c r="CY197" s="88"/>
      <c r="CZ197" s="88"/>
      <c r="DA197" s="88"/>
      <c r="DB197" s="88"/>
      <c r="DC197" s="88"/>
    </row>
    <row r="198" spans="1:107" ht="15.75">
      <c r="A198" s="84"/>
      <c r="B198" s="84"/>
      <c r="C198" s="84"/>
      <c r="D198" s="86"/>
      <c r="E198" s="84"/>
      <c r="F198" s="84"/>
      <c r="G198" s="84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  <c r="AC198" s="88"/>
      <c r="AD198" s="88"/>
      <c r="AE198" s="88"/>
      <c r="AF198" s="88"/>
      <c r="AG198" s="88"/>
      <c r="AH198" s="88"/>
      <c r="AI198" s="88"/>
      <c r="AJ198" s="88"/>
      <c r="AK198" s="88"/>
      <c r="AL198" s="88"/>
      <c r="AM198" s="88"/>
      <c r="AN198" s="88"/>
      <c r="AO198" s="88"/>
      <c r="AP198" s="88"/>
      <c r="AQ198" s="88"/>
      <c r="AR198" s="88"/>
      <c r="AS198" s="88"/>
      <c r="AT198" s="88"/>
      <c r="AU198" s="88"/>
      <c r="AV198" s="88"/>
      <c r="AW198" s="88"/>
      <c r="AX198" s="88"/>
      <c r="AY198" s="88"/>
      <c r="AZ198" s="88"/>
      <c r="BA198" s="88"/>
      <c r="BB198" s="88"/>
      <c r="BC198" s="88"/>
      <c r="BD198" s="88"/>
      <c r="BE198" s="88"/>
      <c r="BF198" s="88"/>
      <c r="BG198" s="88"/>
      <c r="BH198" s="88"/>
      <c r="BI198" s="88"/>
      <c r="BJ198" s="88"/>
      <c r="BK198" s="88"/>
      <c r="BL198" s="88"/>
      <c r="BM198" s="88"/>
      <c r="BN198" s="88"/>
      <c r="BO198" s="88"/>
      <c r="BP198" s="88"/>
      <c r="BQ198" s="88"/>
      <c r="BR198" s="88"/>
      <c r="BS198" s="88"/>
      <c r="BT198" s="88"/>
      <c r="BU198" s="88"/>
      <c r="BV198" s="88"/>
      <c r="BW198" s="88"/>
      <c r="BX198" s="88"/>
      <c r="BY198" s="88"/>
      <c r="BZ198" s="88"/>
      <c r="CA198" s="88"/>
      <c r="CB198" s="88"/>
      <c r="CC198" s="88"/>
      <c r="CD198" s="88"/>
      <c r="CE198" s="88"/>
      <c r="CF198" s="88"/>
      <c r="CG198" s="88"/>
      <c r="CH198" s="88"/>
      <c r="CI198" s="88"/>
      <c r="CJ198" s="88"/>
      <c r="CK198" s="88"/>
      <c r="CL198" s="88"/>
      <c r="CM198" s="88"/>
      <c r="CN198" s="88"/>
      <c r="CO198" s="88"/>
      <c r="CP198" s="88"/>
      <c r="CQ198" s="88"/>
      <c r="CR198" s="88"/>
      <c r="CS198" s="88"/>
      <c r="CT198" s="88"/>
      <c r="CU198" s="88"/>
      <c r="CV198" s="88"/>
      <c r="CW198" s="88"/>
      <c r="CX198" s="88"/>
      <c r="CY198" s="88"/>
      <c r="CZ198" s="88"/>
      <c r="DA198" s="88"/>
      <c r="DB198" s="88"/>
      <c r="DC198" s="88"/>
    </row>
    <row r="199" spans="1:107" ht="15.75">
      <c r="A199" s="84"/>
      <c r="B199" s="84"/>
      <c r="C199" s="84"/>
      <c r="D199" s="86"/>
      <c r="E199" s="84"/>
      <c r="F199" s="84"/>
      <c r="G199" s="84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  <c r="AC199" s="88"/>
      <c r="AD199" s="88"/>
      <c r="AE199" s="88"/>
      <c r="AF199" s="88"/>
      <c r="AG199" s="88"/>
      <c r="AH199" s="88"/>
      <c r="AI199" s="88"/>
      <c r="AJ199" s="88"/>
      <c r="AK199" s="88"/>
      <c r="AL199" s="88"/>
      <c r="AM199" s="88"/>
      <c r="AN199" s="88"/>
      <c r="AO199" s="88"/>
      <c r="AP199" s="88"/>
      <c r="AQ199" s="88"/>
      <c r="AR199" s="88"/>
      <c r="AS199" s="88"/>
      <c r="AT199" s="88"/>
      <c r="AU199" s="88"/>
      <c r="AV199" s="88"/>
      <c r="AW199" s="88"/>
      <c r="AX199" s="88"/>
      <c r="AY199" s="88"/>
      <c r="AZ199" s="88"/>
      <c r="BA199" s="88"/>
      <c r="BB199" s="88"/>
      <c r="BC199" s="88"/>
      <c r="BD199" s="88"/>
      <c r="BE199" s="88"/>
      <c r="BF199" s="88"/>
      <c r="BG199" s="88"/>
      <c r="BH199" s="88"/>
      <c r="BI199" s="88"/>
      <c r="BJ199" s="88"/>
      <c r="BK199" s="88"/>
      <c r="BL199" s="88"/>
      <c r="BM199" s="88"/>
      <c r="BN199" s="88"/>
      <c r="BO199" s="88"/>
      <c r="BP199" s="88"/>
      <c r="BQ199" s="88"/>
      <c r="BR199" s="88"/>
      <c r="BS199" s="88"/>
      <c r="BT199" s="88"/>
      <c r="BU199" s="88"/>
      <c r="BV199" s="88"/>
      <c r="BW199" s="88"/>
      <c r="BX199" s="88"/>
      <c r="BY199" s="88"/>
      <c r="BZ199" s="88"/>
      <c r="CA199" s="88"/>
      <c r="CB199" s="88"/>
      <c r="CC199" s="88"/>
      <c r="CD199" s="88"/>
      <c r="CE199" s="88"/>
      <c r="CF199" s="88"/>
      <c r="CG199" s="88"/>
      <c r="CH199" s="88"/>
      <c r="CI199" s="88"/>
      <c r="CJ199" s="88"/>
      <c r="CK199" s="88"/>
      <c r="CL199" s="88"/>
      <c r="CM199" s="88"/>
      <c r="CN199" s="88"/>
      <c r="CO199" s="88"/>
      <c r="CP199" s="88"/>
      <c r="CQ199" s="88"/>
      <c r="CR199" s="88"/>
      <c r="CS199" s="88"/>
      <c r="CT199" s="88"/>
      <c r="CU199" s="88"/>
      <c r="CV199" s="88"/>
      <c r="CW199" s="88"/>
      <c r="CX199" s="88"/>
      <c r="CY199" s="88"/>
      <c r="CZ199" s="88"/>
      <c r="DA199" s="88"/>
      <c r="DB199" s="88"/>
      <c r="DC199" s="88"/>
    </row>
    <row r="200" spans="1:107" ht="15.75">
      <c r="A200" s="84"/>
      <c r="B200" s="84"/>
      <c r="C200" s="84"/>
      <c r="D200" s="86"/>
      <c r="E200" s="84"/>
      <c r="F200" s="84"/>
      <c r="G200" s="84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  <c r="AC200" s="88"/>
      <c r="AD200" s="88"/>
      <c r="AE200" s="88"/>
      <c r="AF200" s="88"/>
      <c r="AG200" s="88"/>
      <c r="AH200" s="88"/>
      <c r="AI200" s="88"/>
      <c r="AJ200" s="88"/>
      <c r="AK200" s="88"/>
      <c r="AL200" s="88"/>
      <c r="AM200" s="88"/>
      <c r="AN200" s="88"/>
      <c r="AO200" s="88"/>
      <c r="AP200" s="88"/>
      <c r="AQ200" s="88"/>
      <c r="AR200" s="88"/>
      <c r="AS200" s="88"/>
      <c r="AT200" s="88"/>
      <c r="AU200" s="88"/>
      <c r="AV200" s="88"/>
      <c r="AW200" s="88"/>
      <c r="AX200" s="88"/>
      <c r="AY200" s="88"/>
      <c r="AZ200" s="88"/>
      <c r="BA200" s="88"/>
      <c r="BB200" s="88"/>
      <c r="BC200" s="88"/>
      <c r="BD200" s="88"/>
      <c r="BE200" s="88"/>
      <c r="BF200" s="88"/>
      <c r="BG200" s="88"/>
      <c r="BH200" s="88"/>
      <c r="BI200" s="88"/>
      <c r="BJ200" s="88"/>
      <c r="BK200" s="88"/>
      <c r="BL200" s="88"/>
      <c r="BM200" s="88"/>
      <c r="BN200" s="88"/>
      <c r="BO200" s="88"/>
      <c r="BP200" s="88"/>
      <c r="BQ200" s="88"/>
      <c r="BR200" s="88"/>
      <c r="BS200" s="88"/>
      <c r="BT200" s="88"/>
      <c r="BU200" s="88"/>
      <c r="BV200" s="88"/>
      <c r="BW200" s="88"/>
      <c r="BX200" s="88"/>
      <c r="BY200" s="88"/>
      <c r="BZ200" s="88"/>
      <c r="CA200" s="88"/>
      <c r="CB200" s="88"/>
      <c r="CC200" s="88"/>
      <c r="CD200" s="88"/>
      <c r="CE200" s="88"/>
      <c r="CF200" s="88"/>
      <c r="CG200" s="88"/>
      <c r="CH200" s="88"/>
      <c r="CI200" s="88"/>
      <c r="CJ200" s="88"/>
      <c r="CK200" s="88"/>
      <c r="CL200" s="88"/>
      <c r="CM200" s="88"/>
      <c r="CN200" s="88"/>
      <c r="CO200" s="88"/>
      <c r="CP200" s="88"/>
      <c r="CQ200" s="88"/>
      <c r="CR200" s="88"/>
      <c r="CS200" s="88"/>
      <c r="CT200" s="88"/>
      <c r="CU200" s="88"/>
      <c r="CV200" s="88"/>
      <c r="CW200" s="88"/>
      <c r="CX200" s="88"/>
      <c r="CY200" s="88"/>
      <c r="CZ200" s="88"/>
      <c r="DA200" s="88"/>
      <c r="DB200" s="88"/>
      <c r="DC200" s="88"/>
    </row>
    <row r="201" spans="1:107" ht="15.75">
      <c r="A201" s="84"/>
      <c r="B201" s="84"/>
      <c r="C201" s="84"/>
      <c r="D201" s="86"/>
      <c r="E201" s="84"/>
      <c r="F201" s="84"/>
      <c r="G201" s="84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  <c r="AC201" s="88"/>
      <c r="AD201" s="88"/>
      <c r="AE201" s="88"/>
      <c r="AF201" s="88"/>
      <c r="AG201" s="88"/>
      <c r="AH201" s="88"/>
      <c r="AI201" s="88"/>
      <c r="AJ201" s="88"/>
      <c r="AK201" s="88"/>
      <c r="AL201" s="88"/>
      <c r="AM201" s="88"/>
      <c r="AN201" s="88"/>
      <c r="AO201" s="88"/>
      <c r="AP201" s="88"/>
      <c r="AQ201" s="88"/>
      <c r="AR201" s="88"/>
      <c r="AS201" s="88"/>
      <c r="AT201" s="88"/>
      <c r="AU201" s="88"/>
      <c r="AV201" s="88"/>
      <c r="AW201" s="88"/>
      <c r="AX201" s="88"/>
      <c r="AY201" s="88"/>
      <c r="AZ201" s="88"/>
      <c r="BA201" s="88"/>
      <c r="BB201" s="88"/>
      <c r="BC201" s="88"/>
      <c r="BD201" s="88"/>
      <c r="BE201" s="88"/>
      <c r="BF201" s="88"/>
      <c r="BG201" s="88"/>
      <c r="BH201" s="88"/>
      <c r="BI201" s="88"/>
      <c r="BJ201" s="88"/>
      <c r="BK201" s="88"/>
      <c r="BL201" s="88"/>
      <c r="BM201" s="88"/>
      <c r="BN201" s="88"/>
      <c r="BO201" s="88"/>
      <c r="BP201" s="88"/>
      <c r="BQ201" s="88"/>
      <c r="BR201" s="88"/>
      <c r="BS201" s="88"/>
      <c r="BT201" s="88"/>
      <c r="BU201" s="88"/>
      <c r="BV201" s="88"/>
      <c r="BW201" s="88"/>
      <c r="BX201" s="88"/>
      <c r="BY201" s="88"/>
      <c r="BZ201" s="88"/>
      <c r="CA201" s="88"/>
      <c r="CB201" s="88"/>
      <c r="CC201" s="88"/>
      <c r="CD201" s="88"/>
      <c r="CE201" s="88"/>
      <c r="CF201" s="88"/>
      <c r="CG201" s="88"/>
      <c r="CH201" s="88"/>
      <c r="CI201" s="88"/>
      <c r="CJ201" s="88"/>
      <c r="CK201" s="88"/>
      <c r="CL201" s="88"/>
      <c r="CM201" s="88"/>
      <c r="CN201" s="88"/>
      <c r="CO201" s="88"/>
      <c r="CP201" s="88"/>
      <c r="CQ201" s="88"/>
      <c r="CR201" s="88"/>
      <c r="CS201" s="88"/>
      <c r="CT201" s="88"/>
      <c r="CU201" s="88"/>
      <c r="CV201" s="88"/>
      <c r="CW201" s="88"/>
      <c r="CX201" s="88"/>
      <c r="CY201" s="88"/>
      <c r="CZ201" s="88"/>
      <c r="DA201" s="88"/>
      <c r="DB201" s="88"/>
      <c r="DC201" s="88"/>
    </row>
    <row r="202" spans="1:107" ht="15.75">
      <c r="A202" s="84"/>
      <c r="B202" s="84"/>
      <c r="C202" s="84"/>
      <c r="D202" s="86"/>
      <c r="E202" s="84"/>
      <c r="F202" s="84"/>
      <c r="G202" s="84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  <c r="AC202" s="88"/>
      <c r="AD202" s="88"/>
      <c r="AE202" s="88"/>
      <c r="AF202" s="88"/>
      <c r="AG202" s="88"/>
      <c r="AH202" s="88"/>
      <c r="AI202" s="88"/>
      <c r="AJ202" s="88"/>
      <c r="AK202" s="88"/>
      <c r="AL202" s="88"/>
      <c r="AM202" s="88"/>
      <c r="AN202" s="88"/>
      <c r="AO202" s="88"/>
      <c r="AP202" s="88"/>
      <c r="AQ202" s="88"/>
      <c r="AR202" s="88"/>
      <c r="AS202" s="88"/>
      <c r="AT202" s="88"/>
      <c r="AU202" s="88"/>
      <c r="AV202" s="88"/>
      <c r="AW202" s="88"/>
      <c r="AX202" s="88"/>
      <c r="AY202" s="88"/>
      <c r="AZ202" s="88"/>
      <c r="BA202" s="88"/>
      <c r="BB202" s="88"/>
      <c r="BC202" s="88"/>
      <c r="BD202" s="88"/>
      <c r="BE202" s="88"/>
      <c r="BF202" s="88"/>
      <c r="BG202" s="88"/>
      <c r="BH202" s="88"/>
      <c r="BI202" s="88"/>
      <c r="BJ202" s="88"/>
      <c r="BK202" s="88"/>
      <c r="BL202" s="88"/>
      <c r="BM202" s="88"/>
      <c r="BN202" s="88"/>
      <c r="BO202" s="88"/>
      <c r="BP202" s="88"/>
      <c r="BQ202" s="88"/>
      <c r="BR202" s="88"/>
      <c r="BS202" s="88"/>
      <c r="BT202" s="88"/>
      <c r="BU202" s="88"/>
      <c r="BV202" s="88"/>
      <c r="BW202" s="88"/>
      <c r="BX202" s="88"/>
      <c r="BY202" s="88"/>
      <c r="BZ202" s="88"/>
      <c r="CA202" s="88"/>
      <c r="CB202" s="88"/>
      <c r="CC202" s="88"/>
      <c r="CD202" s="88"/>
      <c r="CE202" s="88"/>
      <c r="CF202" s="88"/>
      <c r="CG202" s="88"/>
      <c r="CH202" s="88"/>
      <c r="CI202" s="88"/>
      <c r="CJ202" s="88"/>
      <c r="CK202" s="88"/>
      <c r="CL202" s="88"/>
      <c r="CM202" s="88"/>
      <c r="CN202" s="88"/>
      <c r="CO202" s="88"/>
      <c r="CP202" s="88"/>
      <c r="CQ202" s="88"/>
      <c r="CR202" s="88"/>
      <c r="CS202" s="88"/>
      <c r="CT202" s="88"/>
      <c r="CU202" s="88"/>
      <c r="CV202" s="88"/>
      <c r="CW202" s="88"/>
      <c r="CX202" s="88"/>
      <c r="CY202" s="88"/>
      <c r="CZ202" s="88"/>
      <c r="DA202" s="88"/>
      <c r="DB202" s="88"/>
      <c r="DC202" s="88"/>
    </row>
    <row r="203" spans="1:107" ht="15.75">
      <c r="A203" s="84"/>
      <c r="B203" s="84"/>
      <c r="C203" s="84"/>
      <c r="D203" s="86"/>
      <c r="E203" s="84"/>
      <c r="F203" s="84"/>
      <c r="G203" s="84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  <c r="AC203" s="88"/>
      <c r="AD203" s="88"/>
      <c r="AE203" s="88"/>
      <c r="AF203" s="88"/>
      <c r="AG203" s="88"/>
      <c r="AH203" s="88"/>
      <c r="AI203" s="88"/>
      <c r="AJ203" s="88"/>
      <c r="AK203" s="88"/>
      <c r="AL203" s="88"/>
      <c r="AM203" s="88"/>
      <c r="AN203" s="88"/>
      <c r="AO203" s="88"/>
      <c r="AP203" s="88"/>
      <c r="AQ203" s="88"/>
      <c r="AR203" s="88"/>
      <c r="AS203" s="88"/>
      <c r="AT203" s="88"/>
      <c r="AU203" s="88"/>
      <c r="AV203" s="88"/>
      <c r="AW203" s="88"/>
      <c r="AX203" s="88"/>
      <c r="AY203" s="88"/>
      <c r="AZ203" s="88"/>
      <c r="BA203" s="88"/>
      <c r="BB203" s="88"/>
      <c r="BC203" s="88"/>
      <c r="BD203" s="88"/>
      <c r="BE203" s="88"/>
      <c r="BF203" s="88"/>
      <c r="BG203" s="88"/>
      <c r="BH203" s="88"/>
      <c r="BI203" s="88"/>
      <c r="BJ203" s="88"/>
      <c r="BK203" s="88"/>
      <c r="BL203" s="88"/>
      <c r="BM203" s="88"/>
      <c r="BN203" s="88"/>
      <c r="BO203" s="88"/>
      <c r="BP203" s="88"/>
      <c r="BQ203" s="88"/>
      <c r="BR203" s="88"/>
      <c r="BS203" s="88"/>
      <c r="BT203" s="88"/>
      <c r="BU203" s="88"/>
      <c r="BV203" s="88"/>
      <c r="BW203" s="88"/>
      <c r="BX203" s="88"/>
      <c r="BY203" s="88"/>
      <c r="BZ203" s="88"/>
      <c r="CA203" s="88"/>
      <c r="CB203" s="88"/>
      <c r="CC203" s="88"/>
      <c r="CD203" s="88"/>
      <c r="CE203" s="88"/>
      <c r="CF203" s="88"/>
      <c r="CG203" s="88"/>
      <c r="CH203" s="88"/>
      <c r="CI203" s="88"/>
      <c r="CJ203" s="88"/>
      <c r="CK203" s="88"/>
      <c r="CL203" s="88"/>
      <c r="CM203" s="88"/>
      <c r="CN203" s="88"/>
      <c r="CO203" s="88"/>
      <c r="CP203" s="88"/>
      <c r="CQ203" s="88"/>
      <c r="CR203" s="88"/>
      <c r="CS203" s="88"/>
      <c r="CT203" s="88"/>
      <c r="CU203" s="88"/>
      <c r="CV203" s="88"/>
      <c r="CW203" s="88"/>
      <c r="CX203" s="88"/>
      <c r="CY203" s="88"/>
      <c r="CZ203" s="88"/>
      <c r="DA203" s="88"/>
      <c r="DB203" s="88"/>
      <c r="DC203" s="88"/>
    </row>
    <row r="204" spans="1:107" ht="15.75">
      <c r="A204" s="84"/>
      <c r="B204" s="84"/>
      <c r="C204" s="84"/>
      <c r="D204" s="86"/>
      <c r="E204" s="84"/>
      <c r="F204" s="84"/>
      <c r="G204" s="84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  <c r="AD204" s="88"/>
      <c r="AE204" s="88"/>
      <c r="AF204" s="88"/>
      <c r="AG204" s="88"/>
      <c r="AH204" s="88"/>
      <c r="AI204" s="88"/>
      <c r="AJ204" s="88"/>
      <c r="AK204" s="88"/>
      <c r="AL204" s="88"/>
      <c r="AM204" s="88"/>
      <c r="AN204" s="88"/>
      <c r="AO204" s="88"/>
      <c r="AP204" s="88"/>
      <c r="AQ204" s="88"/>
      <c r="AR204" s="88"/>
      <c r="AS204" s="88"/>
      <c r="AT204" s="88"/>
      <c r="AU204" s="88"/>
      <c r="AV204" s="88"/>
      <c r="AW204" s="88"/>
      <c r="AX204" s="88"/>
      <c r="AY204" s="88"/>
      <c r="AZ204" s="88"/>
      <c r="BA204" s="88"/>
      <c r="BB204" s="88"/>
      <c r="BC204" s="88"/>
      <c r="BD204" s="88"/>
      <c r="BE204" s="88"/>
      <c r="BF204" s="88"/>
      <c r="BG204" s="88"/>
      <c r="BH204" s="88"/>
      <c r="BI204" s="88"/>
      <c r="BJ204" s="88"/>
      <c r="BK204" s="88"/>
      <c r="BL204" s="88"/>
      <c r="BM204" s="88"/>
      <c r="BN204" s="88"/>
      <c r="BO204" s="88"/>
      <c r="BP204" s="88"/>
      <c r="BQ204" s="88"/>
      <c r="BR204" s="88"/>
      <c r="BS204" s="88"/>
      <c r="BT204" s="88"/>
      <c r="BU204" s="88"/>
      <c r="BV204" s="88"/>
      <c r="BW204" s="88"/>
      <c r="BX204" s="88"/>
      <c r="BY204" s="88"/>
      <c r="BZ204" s="88"/>
      <c r="CA204" s="88"/>
      <c r="CB204" s="88"/>
      <c r="CC204" s="88"/>
      <c r="CD204" s="88"/>
      <c r="CE204" s="88"/>
      <c r="CF204" s="88"/>
      <c r="CG204" s="88"/>
      <c r="CH204" s="88"/>
      <c r="CI204" s="88"/>
      <c r="CJ204" s="88"/>
      <c r="CK204" s="88"/>
      <c r="CL204" s="88"/>
      <c r="CM204" s="88"/>
      <c r="CN204" s="88"/>
      <c r="CO204" s="88"/>
      <c r="CP204" s="88"/>
      <c r="CQ204" s="88"/>
      <c r="CR204" s="88"/>
      <c r="CS204" s="88"/>
      <c r="CT204" s="88"/>
      <c r="CU204" s="88"/>
      <c r="CV204" s="88"/>
      <c r="CW204" s="88"/>
      <c r="CX204" s="88"/>
      <c r="CY204" s="88"/>
      <c r="CZ204" s="88"/>
      <c r="DA204" s="88"/>
      <c r="DB204" s="88"/>
      <c r="DC204" s="88"/>
    </row>
    <row r="205" spans="1:107" ht="15.75">
      <c r="A205" s="84"/>
      <c r="B205" s="84"/>
      <c r="C205" s="84"/>
      <c r="D205" s="86"/>
      <c r="E205" s="84"/>
      <c r="F205" s="84"/>
      <c r="G205" s="84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  <c r="AC205" s="88"/>
      <c r="AD205" s="88"/>
      <c r="AE205" s="88"/>
      <c r="AF205" s="88"/>
      <c r="AG205" s="88"/>
      <c r="AH205" s="88"/>
      <c r="AI205" s="88"/>
      <c r="AJ205" s="88"/>
      <c r="AK205" s="88"/>
      <c r="AL205" s="88"/>
      <c r="AM205" s="88"/>
      <c r="AN205" s="88"/>
      <c r="AO205" s="88"/>
      <c r="AP205" s="88"/>
      <c r="AQ205" s="88"/>
      <c r="AR205" s="88"/>
      <c r="AS205" s="88"/>
      <c r="AT205" s="88"/>
      <c r="AU205" s="88"/>
      <c r="AV205" s="88"/>
      <c r="AW205" s="88"/>
      <c r="AX205" s="88"/>
      <c r="AY205" s="88"/>
      <c r="AZ205" s="88"/>
      <c r="BA205" s="88"/>
      <c r="BB205" s="88"/>
      <c r="BC205" s="88"/>
      <c r="BD205" s="88"/>
      <c r="BE205" s="88"/>
      <c r="BF205" s="88"/>
      <c r="BG205" s="88"/>
      <c r="BH205" s="88"/>
      <c r="BI205" s="88"/>
      <c r="BJ205" s="88"/>
      <c r="BK205" s="88"/>
      <c r="BL205" s="88"/>
      <c r="BM205" s="88"/>
      <c r="BN205" s="88"/>
      <c r="BO205" s="88"/>
      <c r="BP205" s="88"/>
      <c r="BQ205" s="88"/>
      <c r="BR205" s="88"/>
      <c r="BS205" s="88"/>
      <c r="BT205" s="88"/>
      <c r="BU205" s="88"/>
      <c r="BV205" s="88"/>
      <c r="BW205" s="88"/>
      <c r="BX205" s="88"/>
      <c r="BY205" s="88"/>
      <c r="BZ205" s="88"/>
      <c r="CA205" s="88"/>
      <c r="CB205" s="88"/>
      <c r="CC205" s="88"/>
      <c r="CD205" s="88"/>
      <c r="CE205" s="88"/>
      <c r="CF205" s="88"/>
      <c r="CG205" s="88"/>
      <c r="CH205" s="88"/>
      <c r="CI205" s="88"/>
      <c r="CJ205" s="88"/>
      <c r="CK205" s="88"/>
      <c r="CL205" s="88"/>
      <c r="CM205" s="88"/>
      <c r="CN205" s="88"/>
      <c r="CO205" s="88"/>
      <c r="CP205" s="88"/>
      <c r="CQ205" s="88"/>
      <c r="CR205" s="88"/>
      <c r="CS205" s="88"/>
      <c r="CT205" s="88"/>
      <c r="CU205" s="88"/>
      <c r="CV205" s="88"/>
      <c r="CW205" s="88"/>
      <c r="CX205" s="88"/>
      <c r="CY205" s="88"/>
      <c r="CZ205" s="88"/>
      <c r="DA205" s="88"/>
      <c r="DB205" s="88"/>
      <c r="DC205" s="88"/>
    </row>
    <row r="206" spans="1:107" ht="15.75">
      <c r="A206" s="84"/>
      <c r="B206" s="84"/>
      <c r="C206" s="84"/>
      <c r="D206" s="86"/>
      <c r="E206" s="84"/>
      <c r="F206" s="84"/>
      <c r="G206" s="84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  <c r="AC206" s="88"/>
      <c r="AD206" s="88"/>
      <c r="AE206" s="88"/>
      <c r="AF206" s="88"/>
      <c r="AG206" s="88"/>
      <c r="AH206" s="88"/>
      <c r="AI206" s="88"/>
      <c r="AJ206" s="88"/>
      <c r="AK206" s="88"/>
      <c r="AL206" s="88"/>
      <c r="AM206" s="88"/>
      <c r="AN206" s="88"/>
      <c r="AO206" s="88"/>
      <c r="AP206" s="88"/>
      <c r="AQ206" s="88"/>
      <c r="AR206" s="88"/>
      <c r="AS206" s="88"/>
      <c r="AT206" s="88"/>
      <c r="AU206" s="88"/>
      <c r="AV206" s="88"/>
      <c r="AW206" s="88"/>
      <c r="AX206" s="88"/>
      <c r="AY206" s="88"/>
      <c r="AZ206" s="88"/>
      <c r="BA206" s="88"/>
      <c r="BB206" s="88"/>
      <c r="BC206" s="88"/>
      <c r="BD206" s="88"/>
      <c r="BE206" s="88"/>
      <c r="BF206" s="88"/>
      <c r="BG206" s="88"/>
      <c r="BH206" s="88"/>
      <c r="BI206" s="88"/>
      <c r="BJ206" s="88"/>
      <c r="BK206" s="88"/>
      <c r="BL206" s="88"/>
      <c r="BM206" s="88"/>
      <c r="BN206" s="88"/>
      <c r="BO206" s="88"/>
      <c r="BP206" s="88"/>
      <c r="BQ206" s="88"/>
      <c r="BR206" s="88"/>
      <c r="BS206" s="88"/>
      <c r="BT206" s="88"/>
      <c r="BU206" s="88"/>
      <c r="BV206" s="88"/>
      <c r="BW206" s="88"/>
      <c r="BX206" s="88"/>
      <c r="BY206" s="88"/>
      <c r="BZ206" s="88"/>
      <c r="CA206" s="88"/>
      <c r="CB206" s="88"/>
      <c r="CC206" s="88"/>
      <c r="CD206" s="88"/>
      <c r="CE206" s="88"/>
      <c r="CF206" s="88"/>
      <c r="CG206" s="88"/>
      <c r="CH206" s="88"/>
      <c r="CI206" s="88"/>
      <c r="CJ206" s="88"/>
      <c r="CK206" s="88"/>
      <c r="CL206" s="88"/>
      <c r="CM206" s="88"/>
      <c r="CN206" s="88"/>
      <c r="CO206" s="88"/>
      <c r="CP206" s="88"/>
      <c r="CQ206" s="88"/>
      <c r="CR206" s="88"/>
      <c r="CS206" s="88"/>
      <c r="CT206" s="88"/>
      <c r="CU206" s="88"/>
      <c r="CV206" s="88"/>
      <c r="CW206" s="88"/>
      <c r="CX206" s="88"/>
      <c r="CY206" s="88"/>
      <c r="CZ206" s="88"/>
      <c r="DA206" s="88"/>
      <c r="DB206" s="88"/>
      <c r="DC206" s="88"/>
    </row>
    <row r="207" spans="1:107" ht="15.75">
      <c r="A207" s="84"/>
      <c r="B207" s="84"/>
      <c r="C207" s="84"/>
      <c r="D207" s="86"/>
      <c r="E207" s="84"/>
      <c r="F207" s="84"/>
      <c r="G207" s="84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  <c r="AC207" s="88"/>
      <c r="AD207" s="88"/>
      <c r="AE207" s="88"/>
      <c r="AF207" s="88"/>
      <c r="AG207" s="88"/>
      <c r="AH207" s="88"/>
      <c r="AI207" s="88"/>
      <c r="AJ207" s="88"/>
      <c r="AK207" s="88"/>
      <c r="AL207" s="88"/>
      <c r="AM207" s="88"/>
      <c r="AN207" s="88"/>
      <c r="AO207" s="88"/>
      <c r="AP207" s="88"/>
      <c r="AQ207" s="88"/>
      <c r="AR207" s="88"/>
      <c r="AS207" s="88"/>
      <c r="AT207" s="88"/>
      <c r="AU207" s="88"/>
      <c r="AV207" s="88"/>
      <c r="AW207" s="88"/>
      <c r="AX207" s="88"/>
      <c r="AY207" s="88"/>
      <c r="AZ207" s="88"/>
      <c r="BA207" s="88"/>
      <c r="BB207" s="88"/>
      <c r="BC207" s="88"/>
      <c r="BD207" s="88"/>
      <c r="BE207" s="88"/>
      <c r="BF207" s="88"/>
      <c r="BG207" s="88"/>
      <c r="BH207" s="88"/>
      <c r="BI207" s="88"/>
      <c r="BJ207" s="88"/>
      <c r="BK207" s="88"/>
      <c r="BL207" s="88"/>
      <c r="BM207" s="88"/>
      <c r="BN207" s="88"/>
      <c r="BO207" s="88"/>
      <c r="BP207" s="88"/>
      <c r="BQ207" s="88"/>
      <c r="BR207" s="88"/>
      <c r="BS207" s="88"/>
      <c r="BT207" s="88"/>
      <c r="BU207" s="88"/>
      <c r="BV207" s="88"/>
      <c r="BW207" s="88"/>
      <c r="BX207" s="88"/>
      <c r="BY207" s="88"/>
      <c r="BZ207" s="88"/>
      <c r="CA207" s="88"/>
      <c r="CB207" s="88"/>
      <c r="CC207" s="88"/>
      <c r="CD207" s="88"/>
      <c r="CE207" s="88"/>
      <c r="CF207" s="88"/>
      <c r="CG207" s="88"/>
      <c r="CH207" s="88"/>
      <c r="CI207" s="88"/>
      <c r="CJ207" s="88"/>
      <c r="CK207" s="88"/>
      <c r="CL207" s="88"/>
      <c r="CM207" s="88"/>
      <c r="CN207" s="88"/>
      <c r="CO207" s="88"/>
      <c r="CP207" s="88"/>
      <c r="CQ207" s="88"/>
      <c r="CR207" s="88"/>
      <c r="CS207" s="88"/>
      <c r="CT207" s="88"/>
      <c r="CU207" s="88"/>
      <c r="CV207" s="88"/>
      <c r="CW207" s="88"/>
      <c r="CX207" s="88"/>
      <c r="CY207" s="88"/>
      <c r="CZ207" s="88"/>
      <c r="DA207" s="88"/>
      <c r="DB207" s="88"/>
      <c r="DC207" s="88"/>
    </row>
    <row r="208" spans="1:107" ht="15.75">
      <c r="A208" s="84"/>
      <c r="B208" s="84"/>
      <c r="C208" s="84"/>
      <c r="D208" s="86"/>
      <c r="E208" s="84"/>
      <c r="F208" s="84"/>
      <c r="G208" s="84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  <c r="AC208" s="88"/>
      <c r="AD208" s="88"/>
      <c r="AE208" s="88"/>
      <c r="AF208" s="88"/>
      <c r="AG208" s="88"/>
      <c r="AH208" s="88"/>
      <c r="AI208" s="88"/>
      <c r="AJ208" s="88"/>
      <c r="AK208" s="88"/>
      <c r="AL208" s="88"/>
      <c r="AM208" s="88"/>
      <c r="AN208" s="88"/>
      <c r="AO208" s="88"/>
      <c r="AP208" s="88"/>
      <c r="AQ208" s="88"/>
      <c r="AR208" s="88"/>
      <c r="AS208" s="88"/>
      <c r="AT208" s="88"/>
      <c r="AU208" s="88"/>
      <c r="AV208" s="88"/>
      <c r="AW208" s="88"/>
      <c r="AX208" s="88"/>
      <c r="AY208" s="88"/>
      <c r="AZ208" s="88"/>
      <c r="BA208" s="88"/>
      <c r="BB208" s="88"/>
      <c r="BC208" s="88"/>
      <c r="BD208" s="88"/>
      <c r="BE208" s="88"/>
      <c r="BF208" s="88"/>
      <c r="BG208" s="88"/>
      <c r="BH208" s="88"/>
      <c r="BI208" s="88"/>
      <c r="BJ208" s="88"/>
      <c r="BK208" s="88"/>
      <c r="BL208" s="88"/>
      <c r="BM208" s="88"/>
      <c r="BN208" s="88"/>
      <c r="BO208" s="88"/>
      <c r="BP208" s="88"/>
      <c r="BQ208" s="88"/>
      <c r="BR208" s="88"/>
      <c r="BS208" s="88"/>
      <c r="BT208" s="88"/>
      <c r="BU208" s="88"/>
      <c r="BV208" s="88"/>
      <c r="BW208" s="88"/>
      <c r="BX208" s="88"/>
      <c r="BY208" s="88"/>
      <c r="BZ208" s="88"/>
      <c r="CA208" s="88"/>
      <c r="CB208" s="88"/>
      <c r="CC208" s="88"/>
      <c r="CD208" s="88"/>
      <c r="CE208" s="88"/>
      <c r="CF208" s="88"/>
      <c r="CG208" s="88"/>
      <c r="CH208" s="88"/>
      <c r="CI208" s="88"/>
      <c r="CJ208" s="88"/>
      <c r="CK208" s="88"/>
      <c r="CL208" s="88"/>
      <c r="CM208" s="88"/>
      <c r="CN208" s="88"/>
      <c r="CO208" s="88"/>
      <c r="CP208" s="88"/>
      <c r="CQ208" s="88"/>
      <c r="CR208" s="88"/>
      <c r="CS208" s="88"/>
      <c r="CT208" s="88"/>
      <c r="CU208" s="88"/>
      <c r="CV208" s="88"/>
      <c r="CW208" s="88"/>
      <c r="CX208" s="88"/>
      <c r="CY208" s="88"/>
      <c r="CZ208" s="88"/>
      <c r="DA208" s="88"/>
      <c r="DB208" s="88"/>
      <c r="DC208" s="88"/>
    </row>
    <row r="209" spans="1:107" ht="15.75">
      <c r="A209" s="84"/>
      <c r="B209" s="84"/>
      <c r="C209" s="84"/>
      <c r="D209" s="86"/>
      <c r="E209" s="84"/>
      <c r="F209" s="84"/>
      <c r="G209" s="84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  <c r="AC209" s="88"/>
      <c r="AD209" s="88"/>
      <c r="AE209" s="88"/>
      <c r="AF209" s="88"/>
      <c r="AG209" s="88"/>
      <c r="AH209" s="88"/>
      <c r="AI209" s="88"/>
      <c r="AJ209" s="88"/>
      <c r="AK209" s="88"/>
      <c r="AL209" s="88"/>
      <c r="AM209" s="88"/>
      <c r="AN209" s="88"/>
      <c r="AO209" s="88"/>
      <c r="AP209" s="88"/>
      <c r="AQ209" s="88"/>
      <c r="AR209" s="88"/>
      <c r="AS209" s="88"/>
      <c r="AT209" s="88"/>
      <c r="AU209" s="88"/>
      <c r="AV209" s="88"/>
      <c r="AW209" s="88"/>
      <c r="AX209" s="88"/>
      <c r="AY209" s="88"/>
      <c r="AZ209" s="88"/>
      <c r="BA209" s="88"/>
      <c r="BB209" s="88"/>
      <c r="BC209" s="88"/>
      <c r="BD209" s="88"/>
      <c r="BE209" s="88"/>
      <c r="BF209" s="88"/>
      <c r="BG209" s="88"/>
      <c r="BH209" s="88"/>
      <c r="BI209" s="88"/>
      <c r="BJ209" s="88"/>
      <c r="BK209" s="88"/>
      <c r="BL209" s="88"/>
      <c r="BM209" s="88"/>
      <c r="BN209" s="88"/>
      <c r="BO209" s="88"/>
      <c r="BP209" s="88"/>
      <c r="BQ209" s="88"/>
      <c r="BR209" s="88"/>
      <c r="BS209" s="88"/>
      <c r="BT209" s="88"/>
      <c r="BU209" s="88"/>
      <c r="BV209" s="88"/>
      <c r="BW209" s="88"/>
      <c r="BX209" s="88"/>
      <c r="BY209" s="88"/>
      <c r="BZ209" s="88"/>
      <c r="CA209" s="88"/>
      <c r="CB209" s="88"/>
      <c r="CC209" s="88"/>
      <c r="CD209" s="88"/>
      <c r="CE209" s="88"/>
      <c r="CF209" s="88"/>
      <c r="CG209" s="88"/>
      <c r="CH209" s="88"/>
      <c r="CI209" s="88"/>
      <c r="CJ209" s="88"/>
      <c r="CK209" s="88"/>
      <c r="CL209" s="88"/>
      <c r="CM209" s="88"/>
      <c r="CN209" s="88"/>
      <c r="CO209" s="88"/>
      <c r="CP209" s="88"/>
      <c r="CQ209" s="88"/>
      <c r="CR209" s="88"/>
      <c r="CS209" s="88"/>
      <c r="CT209" s="88"/>
      <c r="CU209" s="88"/>
      <c r="CV209" s="88"/>
      <c r="CW209" s="88"/>
      <c r="CX209" s="88"/>
      <c r="CY209" s="88"/>
      <c r="CZ209" s="88"/>
      <c r="DA209" s="88"/>
      <c r="DB209" s="88"/>
      <c r="DC209" s="88"/>
    </row>
    <row r="210" spans="1:107" ht="15.75">
      <c r="A210" s="84"/>
      <c r="B210" s="84"/>
      <c r="C210" s="84"/>
      <c r="D210" s="86"/>
      <c r="E210" s="84"/>
      <c r="F210" s="84"/>
      <c r="G210" s="84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  <c r="AC210" s="88"/>
      <c r="AD210" s="88"/>
      <c r="AE210" s="88"/>
      <c r="AF210" s="88"/>
      <c r="AG210" s="88"/>
      <c r="AH210" s="88"/>
      <c r="AI210" s="88"/>
      <c r="AJ210" s="88"/>
      <c r="AK210" s="88"/>
      <c r="AL210" s="88"/>
      <c r="AM210" s="88"/>
      <c r="AN210" s="88"/>
      <c r="AO210" s="88"/>
      <c r="AP210" s="88"/>
      <c r="AQ210" s="88"/>
      <c r="AR210" s="88"/>
      <c r="AS210" s="88"/>
      <c r="AT210" s="88"/>
      <c r="AU210" s="88"/>
      <c r="AV210" s="88"/>
      <c r="AW210" s="88"/>
      <c r="AX210" s="88"/>
      <c r="AY210" s="88"/>
      <c r="AZ210" s="88"/>
      <c r="BA210" s="88"/>
      <c r="BB210" s="88"/>
      <c r="BC210" s="88"/>
      <c r="BD210" s="88"/>
      <c r="BE210" s="88"/>
      <c r="BF210" s="88"/>
      <c r="BG210" s="88"/>
      <c r="BH210" s="88"/>
      <c r="BI210" s="88"/>
      <c r="BJ210" s="88"/>
      <c r="BK210" s="88"/>
      <c r="BL210" s="88"/>
      <c r="BM210" s="88"/>
      <c r="BN210" s="88"/>
      <c r="BO210" s="88"/>
      <c r="BP210" s="88"/>
      <c r="BQ210" s="88"/>
      <c r="BR210" s="88"/>
      <c r="BS210" s="88"/>
      <c r="BT210" s="88"/>
      <c r="BU210" s="88"/>
      <c r="BV210" s="88"/>
      <c r="BW210" s="88"/>
      <c r="BX210" s="88"/>
      <c r="BY210" s="88"/>
      <c r="BZ210" s="88"/>
      <c r="CA210" s="88"/>
      <c r="CB210" s="88"/>
      <c r="CC210" s="88"/>
      <c r="CD210" s="88"/>
      <c r="CE210" s="88"/>
      <c r="CF210" s="88"/>
      <c r="CG210" s="88"/>
      <c r="CH210" s="88"/>
      <c r="CI210" s="88"/>
      <c r="CJ210" s="88"/>
      <c r="CK210" s="88"/>
      <c r="CL210" s="88"/>
      <c r="CM210" s="88"/>
      <c r="CN210" s="88"/>
      <c r="CO210" s="88"/>
      <c r="CP210" s="88"/>
      <c r="CQ210" s="88"/>
      <c r="CR210" s="88"/>
      <c r="CS210" s="88"/>
      <c r="CT210" s="88"/>
      <c r="CU210" s="88"/>
      <c r="CV210" s="88"/>
      <c r="CW210" s="88"/>
      <c r="CX210" s="88"/>
      <c r="CY210" s="88"/>
      <c r="CZ210" s="88"/>
      <c r="DA210" s="88"/>
      <c r="DB210" s="88"/>
      <c r="DC210" s="88"/>
    </row>
    <row r="211" spans="1:107" ht="15.75">
      <c r="A211" s="84"/>
      <c r="B211" s="84"/>
      <c r="C211" s="84"/>
      <c r="D211" s="86"/>
      <c r="E211" s="84"/>
      <c r="F211" s="84"/>
      <c r="G211" s="84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  <c r="AC211" s="88"/>
      <c r="AD211" s="88"/>
      <c r="AE211" s="88"/>
      <c r="AF211" s="88"/>
      <c r="AG211" s="88"/>
      <c r="AH211" s="88"/>
      <c r="AI211" s="88"/>
      <c r="AJ211" s="88"/>
      <c r="AK211" s="88"/>
      <c r="AL211" s="88"/>
      <c r="AM211" s="88"/>
      <c r="AN211" s="88"/>
      <c r="AO211" s="88"/>
      <c r="AP211" s="88"/>
      <c r="AQ211" s="88"/>
      <c r="AR211" s="88"/>
      <c r="AS211" s="88"/>
      <c r="AT211" s="88"/>
      <c r="AU211" s="88"/>
      <c r="AV211" s="88"/>
      <c r="AW211" s="88"/>
      <c r="AX211" s="88"/>
      <c r="AY211" s="88"/>
      <c r="AZ211" s="88"/>
      <c r="BA211" s="88"/>
      <c r="BB211" s="88"/>
      <c r="BC211" s="88"/>
      <c r="BD211" s="88"/>
      <c r="BE211" s="88"/>
      <c r="BF211" s="88"/>
      <c r="BG211" s="88"/>
      <c r="BH211" s="88"/>
      <c r="BI211" s="88"/>
      <c r="BJ211" s="88"/>
      <c r="BK211" s="88"/>
      <c r="BL211" s="88"/>
      <c r="BM211" s="88"/>
      <c r="BN211" s="88"/>
      <c r="BO211" s="88"/>
      <c r="BP211" s="88"/>
      <c r="BQ211" s="88"/>
      <c r="BR211" s="88"/>
      <c r="BS211" s="88"/>
      <c r="BT211" s="88"/>
      <c r="BU211" s="88"/>
      <c r="BV211" s="88"/>
      <c r="BW211" s="88"/>
      <c r="BX211" s="88"/>
      <c r="BY211" s="88"/>
      <c r="BZ211" s="88"/>
      <c r="CA211" s="88"/>
      <c r="CB211" s="88"/>
      <c r="CC211" s="88"/>
      <c r="CD211" s="88"/>
      <c r="CE211" s="88"/>
      <c r="CF211" s="88"/>
      <c r="CG211" s="88"/>
      <c r="CH211" s="88"/>
      <c r="CI211" s="88"/>
      <c r="CJ211" s="88"/>
      <c r="CK211" s="88"/>
      <c r="CL211" s="88"/>
      <c r="CM211" s="88"/>
      <c r="CN211" s="88"/>
      <c r="CO211" s="88"/>
      <c r="CP211" s="88"/>
      <c r="CQ211" s="88"/>
      <c r="CR211" s="88"/>
      <c r="CS211" s="88"/>
      <c r="CT211" s="88"/>
      <c r="CU211" s="88"/>
      <c r="CV211" s="88"/>
      <c r="CW211" s="88"/>
      <c r="CX211" s="88"/>
      <c r="CY211" s="88"/>
      <c r="CZ211" s="88"/>
      <c r="DA211" s="88"/>
      <c r="DB211" s="88"/>
      <c r="DC211" s="88"/>
    </row>
    <row r="212" spans="1:107" ht="15.75">
      <c r="A212" s="84"/>
      <c r="B212" s="84"/>
      <c r="C212" s="84"/>
      <c r="D212" s="86"/>
      <c r="E212" s="84"/>
      <c r="F212" s="84"/>
      <c r="G212" s="84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  <c r="AC212" s="88"/>
      <c r="AD212" s="88"/>
      <c r="AE212" s="88"/>
      <c r="AF212" s="88"/>
      <c r="AG212" s="88"/>
      <c r="AH212" s="88"/>
      <c r="AI212" s="88"/>
      <c r="AJ212" s="88"/>
      <c r="AK212" s="88"/>
      <c r="AL212" s="88"/>
      <c r="AM212" s="88"/>
      <c r="AN212" s="88"/>
      <c r="AO212" s="88"/>
      <c r="AP212" s="88"/>
      <c r="AQ212" s="88"/>
      <c r="AR212" s="88"/>
      <c r="AS212" s="88"/>
      <c r="AT212" s="88"/>
      <c r="AU212" s="88"/>
      <c r="AV212" s="88"/>
      <c r="AW212" s="88"/>
      <c r="AX212" s="88"/>
      <c r="AY212" s="88"/>
      <c r="AZ212" s="88"/>
      <c r="BA212" s="88"/>
      <c r="BB212" s="88"/>
      <c r="BC212" s="88"/>
      <c r="BD212" s="88"/>
      <c r="BE212" s="88"/>
      <c r="BF212" s="88"/>
      <c r="BG212" s="88"/>
      <c r="BH212" s="88"/>
      <c r="BI212" s="88"/>
      <c r="BJ212" s="88"/>
      <c r="BK212" s="88"/>
      <c r="BL212" s="88"/>
      <c r="BM212" s="88"/>
      <c r="BN212" s="88"/>
      <c r="BO212" s="88"/>
      <c r="BP212" s="88"/>
      <c r="BQ212" s="88"/>
      <c r="BR212" s="88"/>
      <c r="BS212" s="88"/>
      <c r="BT212" s="88"/>
      <c r="BU212" s="88"/>
      <c r="BV212" s="88"/>
      <c r="BW212" s="88"/>
      <c r="BX212" s="88"/>
      <c r="BY212" s="88"/>
      <c r="BZ212" s="88"/>
      <c r="CA212" s="88"/>
      <c r="CB212" s="88"/>
      <c r="CC212" s="88"/>
      <c r="CD212" s="88"/>
      <c r="CE212" s="88"/>
      <c r="CF212" s="88"/>
      <c r="CG212" s="88"/>
      <c r="CH212" s="88"/>
      <c r="CI212" s="88"/>
      <c r="CJ212" s="88"/>
      <c r="CK212" s="88"/>
      <c r="CL212" s="88"/>
      <c r="CM212" s="88"/>
      <c r="CN212" s="88"/>
      <c r="CO212" s="88"/>
      <c r="CP212" s="88"/>
      <c r="CQ212" s="88"/>
      <c r="CR212" s="88"/>
      <c r="CS212" s="88"/>
      <c r="CT212" s="88"/>
      <c r="CU212" s="88"/>
      <c r="CV212" s="88"/>
      <c r="CW212" s="88"/>
      <c r="CX212" s="88"/>
      <c r="CY212" s="88"/>
      <c r="CZ212" s="88"/>
      <c r="DA212" s="88"/>
      <c r="DB212" s="88"/>
      <c r="DC212" s="88"/>
    </row>
    <row r="213" spans="1:107" ht="15.75">
      <c r="A213" s="84"/>
      <c r="B213" s="84"/>
      <c r="C213" s="84"/>
      <c r="D213" s="86"/>
      <c r="E213" s="84"/>
      <c r="F213" s="84"/>
      <c r="G213" s="84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  <c r="AC213" s="88"/>
      <c r="AD213" s="88"/>
      <c r="AE213" s="88"/>
      <c r="AF213" s="88"/>
      <c r="AG213" s="88"/>
      <c r="AH213" s="88"/>
      <c r="AI213" s="88"/>
      <c r="AJ213" s="88"/>
      <c r="AK213" s="88"/>
      <c r="AL213" s="88"/>
      <c r="AM213" s="88"/>
      <c r="AN213" s="88"/>
      <c r="AO213" s="88"/>
      <c r="AP213" s="88"/>
      <c r="AQ213" s="88"/>
      <c r="AR213" s="88"/>
      <c r="AS213" s="88"/>
      <c r="AT213" s="88"/>
      <c r="AU213" s="88"/>
      <c r="AV213" s="88"/>
      <c r="AW213" s="88"/>
      <c r="AX213" s="88"/>
      <c r="AY213" s="88"/>
      <c r="AZ213" s="88"/>
      <c r="BA213" s="88"/>
      <c r="BB213" s="88"/>
      <c r="BC213" s="88"/>
      <c r="BD213" s="88"/>
      <c r="BE213" s="88"/>
      <c r="BF213" s="88"/>
      <c r="BG213" s="88"/>
      <c r="BH213" s="88"/>
      <c r="BI213" s="88"/>
      <c r="BJ213" s="88"/>
      <c r="BK213" s="88"/>
      <c r="BL213" s="88"/>
      <c r="BM213" s="88"/>
      <c r="BN213" s="88"/>
      <c r="BO213" s="88"/>
      <c r="BP213" s="88"/>
      <c r="BQ213" s="88"/>
      <c r="BR213" s="88"/>
      <c r="BS213" s="88"/>
      <c r="BT213" s="88"/>
      <c r="BU213" s="88"/>
      <c r="BV213" s="88"/>
      <c r="BW213" s="88"/>
      <c r="BX213" s="88"/>
      <c r="BY213" s="88"/>
      <c r="BZ213" s="88"/>
      <c r="CA213" s="88"/>
      <c r="CB213" s="88"/>
      <c r="CC213" s="88"/>
      <c r="CD213" s="88"/>
      <c r="CE213" s="88"/>
      <c r="CF213" s="88"/>
      <c r="CG213" s="88"/>
      <c r="CH213" s="88"/>
      <c r="CI213" s="88"/>
      <c r="CJ213" s="88"/>
      <c r="CK213" s="88"/>
      <c r="CL213" s="88"/>
      <c r="CM213" s="88"/>
      <c r="CN213" s="88"/>
      <c r="CO213" s="88"/>
      <c r="CP213" s="88"/>
      <c r="CQ213" s="88"/>
      <c r="CR213" s="88"/>
      <c r="CS213" s="88"/>
      <c r="CT213" s="88"/>
      <c r="CU213" s="88"/>
      <c r="CV213" s="88"/>
      <c r="CW213" s="88"/>
      <c r="CX213" s="88"/>
      <c r="CY213" s="88"/>
      <c r="CZ213" s="88"/>
      <c r="DA213" s="88"/>
      <c r="DB213" s="88"/>
      <c r="DC213" s="88"/>
    </row>
    <row r="214" spans="1:107" ht="15.75">
      <c r="A214" s="84"/>
      <c r="B214" s="84"/>
      <c r="C214" s="84"/>
      <c r="D214" s="86"/>
      <c r="E214" s="84"/>
      <c r="F214" s="84"/>
      <c r="G214" s="84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  <c r="AC214" s="88"/>
      <c r="AD214" s="88"/>
      <c r="AE214" s="88"/>
      <c r="AF214" s="88"/>
      <c r="AG214" s="88"/>
      <c r="AH214" s="88"/>
      <c r="AI214" s="88"/>
      <c r="AJ214" s="88"/>
      <c r="AK214" s="88"/>
      <c r="AL214" s="88"/>
      <c r="AM214" s="88"/>
      <c r="AN214" s="88"/>
      <c r="AO214" s="88"/>
      <c r="AP214" s="88"/>
      <c r="AQ214" s="88"/>
      <c r="AR214" s="88"/>
      <c r="AS214" s="88"/>
      <c r="AT214" s="88"/>
      <c r="AU214" s="88"/>
      <c r="AV214" s="88"/>
      <c r="AW214" s="88"/>
      <c r="AX214" s="88"/>
      <c r="AY214" s="88"/>
      <c r="AZ214" s="88"/>
      <c r="BA214" s="88"/>
      <c r="BB214" s="88"/>
      <c r="BC214" s="88"/>
      <c r="BD214" s="88"/>
      <c r="BE214" s="88"/>
      <c r="BF214" s="88"/>
      <c r="BG214" s="88"/>
      <c r="BH214" s="88"/>
      <c r="BI214" s="88"/>
      <c r="BJ214" s="88"/>
      <c r="BK214" s="88"/>
      <c r="BL214" s="88"/>
      <c r="BM214" s="88"/>
      <c r="BN214" s="88"/>
      <c r="BO214" s="88"/>
      <c r="BP214" s="88"/>
      <c r="BQ214" s="88"/>
      <c r="BR214" s="88"/>
      <c r="BS214" s="88"/>
      <c r="BT214" s="88"/>
      <c r="BU214" s="88"/>
      <c r="BV214" s="88"/>
      <c r="BW214" s="88"/>
      <c r="BX214" s="88"/>
      <c r="BY214" s="88"/>
      <c r="BZ214" s="88"/>
      <c r="CA214" s="88"/>
      <c r="CB214" s="88"/>
      <c r="CC214" s="88"/>
      <c r="CD214" s="88"/>
      <c r="CE214" s="88"/>
      <c r="CF214" s="88"/>
      <c r="CG214" s="88"/>
      <c r="CH214" s="88"/>
      <c r="CI214" s="88"/>
      <c r="CJ214" s="88"/>
      <c r="CK214" s="88"/>
      <c r="CL214" s="88"/>
      <c r="CM214" s="88"/>
      <c r="CN214" s="88"/>
      <c r="CO214" s="88"/>
      <c r="CP214" s="88"/>
      <c r="CQ214" s="88"/>
      <c r="CR214" s="88"/>
      <c r="CS214" s="88"/>
      <c r="CT214" s="88"/>
      <c r="CU214" s="88"/>
      <c r="CV214" s="88"/>
      <c r="CW214" s="88"/>
      <c r="CX214" s="88"/>
      <c r="CY214" s="88"/>
      <c r="CZ214" s="88"/>
      <c r="DA214" s="88"/>
      <c r="DB214" s="88"/>
      <c r="DC214" s="88"/>
    </row>
    <row r="215" spans="1:107" ht="15.75">
      <c r="A215" s="84"/>
      <c r="B215" s="84"/>
      <c r="C215" s="84"/>
      <c r="D215" s="86"/>
      <c r="E215" s="84"/>
      <c r="F215" s="84"/>
      <c r="G215" s="84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  <c r="AC215" s="88"/>
      <c r="AD215" s="88"/>
      <c r="AE215" s="88"/>
      <c r="AF215" s="88"/>
      <c r="AG215" s="88"/>
      <c r="AH215" s="88"/>
      <c r="AI215" s="88"/>
      <c r="AJ215" s="88"/>
      <c r="AK215" s="88"/>
      <c r="AL215" s="88"/>
      <c r="AM215" s="88"/>
      <c r="AN215" s="88"/>
      <c r="AO215" s="88"/>
      <c r="AP215" s="88"/>
      <c r="AQ215" s="88"/>
      <c r="AR215" s="88"/>
      <c r="AS215" s="88"/>
      <c r="AT215" s="88"/>
      <c r="AU215" s="88"/>
      <c r="AV215" s="88"/>
      <c r="AW215" s="88"/>
      <c r="AX215" s="88"/>
      <c r="AY215" s="88"/>
      <c r="AZ215" s="88"/>
      <c r="BA215" s="88"/>
      <c r="BB215" s="88"/>
      <c r="BC215" s="88"/>
      <c r="BD215" s="88"/>
      <c r="BE215" s="88"/>
      <c r="BF215" s="88"/>
      <c r="BG215" s="88"/>
      <c r="BH215" s="88"/>
      <c r="BI215" s="88"/>
      <c r="BJ215" s="88"/>
      <c r="BK215" s="88"/>
      <c r="BL215" s="88"/>
      <c r="BM215" s="88"/>
      <c r="BN215" s="88"/>
      <c r="BO215" s="88"/>
      <c r="BP215" s="88"/>
      <c r="BQ215" s="88"/>
      <c r="BR215" s="88"/>
      <c r="BS215" s="88"/>
      <c r="BT215" s="88"/>
      <c r="BU215" s="88"/>
      <c r="BV215" s="88"/>
      <c r="BW215" s="88"/>
      <c r="BX215" s="88"/>
      <c r="BY215" s="88"/>
      <c r="BZ215" s="88"/>
      <c r="CA215" s="88"/>
      <c r="CB215" s="88"/>
      <c r="CC215" s="88"/>
      <c r="CD215" s="88"/>
      <c r="CE215" s="88"/>
      <c r="CF215" s="88"/>
      <c r="CG215" s="88"/>
      <c r="CH215" s="88"/>
      <c r="CI215" s="88"/>
      <c r="CJ215" s="88"/>
      <c r="CK215" s="88"/>
      <c r="CL215" s="88"/>
      <c r="CM215" s="88"/>
      <c r="CN215" s="88"/>
      <c r="CO215" s="88"/>
      <c r="CP215" s="88"/>
      <c r="CQ215" s="88"/>
      <c r="CR215" s="88"/>
      <c r="CS215" s="88"/>
      <c r="CT215" s="88"/>
      <c r="CU215" s="88"/>
      <c r="CV215" s="88"/>
      <c r="CW215" s="88"/>
      <c r="CX215" s="88"/>
      <c r="CY215" s="88"/>
      <c r="CZ215" s="88"/>
      <c r="DA215" s="88"/>
      <c r="DB215" s="88"/>
      <c r="DC215" s="88"/>
    </row>
    <row r="216" spans="1:107" ht="15.75">
      <c r="A216" s="84"/>
      <c r="B216" s="84"/>
      <c r="C216" s="84"/>
      <c r="D216" s="86"/>
      <c r="E216" s="84"/>
      <c r="F216" s="84"/>
      <c r="G216" s="84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  <c r="AC216" s="88"/>
      <c r="AD216" s="88"/>
      <c r="AE216" s="88"/>
      <c r="AF216" s="88"/>
      <c r="AG216" s="88"/>
      <c r="AH216" s="88"/>
      <c r="AI216" s="88"/>
      <c r="AJ216" s="88"/>
      <c r="AK216" s="88"/>
      <c r="AL216" s="88"/>
      <c r="AM216" s="88"/>
      <c r="AN216" s="88"/>
      <c r="AO216" s="88"/>
      <c r="AP216" s="88"/>
      <c r="AQ216" s="88"/>
      <c r="AR216" s="88"/>
      <c r="AS216" s="88"/>
      <c r="AT216" s="88"/>
      <c r="AU216" s="88"/>
      <c r="AV216" s="88"/>
      <c r="AW216" s="88"/>
      <c r="AX216" s="88"/>
      <c r="AY216" s="88"/>
      <c r="AZ216" s="88"/>
      <c r="BA216" s="88"/>
      <c r="BB216" s="88"/>
      <c r="BC216" s="88"/>
      <c r="BD216" s="88"/>
      <c r="BE216" s="88"/>
      <c r="BF216" s="88"/>
      <c r="BG216" s="88"/>
      <c r="BH216" s="88"/>
      <c r="BI216" s="88"/>
      <c r="BJ216" s="88"/>
      <c r="BK216" s="88"/>
      <c r="BL216" s="88"/>
      <c r="BM216" s="88"/>
      <c r="BN216" s="88"/>
      <c r="BO216" s="88"/>
      <c r="BP216" s="88"/>
      <c r="BQ216" s="88"/>
      <c r="BR216" s="88"/>
      <c r="BS216" s="88"/>
      <c r="BT216" s="88"/>
      <c r="BU216" s="88"/>
      <c r="BV216" s="88"/>
      <c r="BW216" s="88"/>
      <c r="BX216" s="88"/>
      <c r="BY216" s="88"/>
      <c r="BZ216" s="88"/>
      <c r="CA216" s="88"/>
      <c r="CB216" s="88"/>
      <c r="CC216" s="88"/>
      <c r="CD216" s="88"/>
      <c r="CE216" s="88"/>
      <c r="CF216" s="88"/>
      <c r="CG216" s="88"/>
      <c r="CH216" s="88"/>
      <c r="CI216" s="88"/>
      <c r="CJ216" s="88"/>
      <c r="CK216" s="88"/>
      <c r="CL216" s="88"/>
      <c r="CM216" s="88"/>
      <c r="CN216" s="88"/>
      <c r="CO216" s="88"/>
      <c r="CP216" s="88"/>
      <c r="CQ216" s="88"/>
      <c r="CR216" s="88"/>
      <c r="CS216" s="88"/>
      <c r="CT216" s="88"/>
      <c r="CU216" s="88"/>
      <c r="CV216" s="88"/>
      <c r="CW216" s="88"/>
      <c r="CX216" s="88"/>
      <c r="CY216" s="88"/>
      <c r="CZ216" s="88"/>
      <c r="DA216" s="88"/>
      <c r="DB216" s="88"/>
      <c r="DC216" s="88"/>
    </row>
    <row r="217" spans="1:107" ht="15.75">
      <c r="A217" s="84"/>
      <c r="B217" s="84"/>
      <c r="C217" s="84"/>
      <c r="D217" s="86"/>
      <c r="E217" s="84"/>
      <c r="F217" s="84"/>
      <c r="G217" s="84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  <c r="AC217" s="88"/>
      <c r="AD217" s="88"/>
      <c r="AE217" s="88"/>
      <c r="AF217" s="88"/>
      <c r="AG217" s="88"/>
      <c r="AH217" s="88"/>
      <c r="AI217" s="88"/>
      <c r="AJ217" s="88"/>
      <c r="AK217" s="88"/>
      <c r="AL217" s="88"/>
      <c r="AM217" s="88"/>
      <c r="AN217" s="88"/>
      <c r="AO217" s="88"/>
      <c r="AP217" s="88"/>
      <c r="AQ217" s="88"/>
      <c r="AR217" s="88"/>
      <c r="AS217" s="88"/>
      <c r="AT217" s="88"/>
      <c r="AU217" s="88"/>
      <c r="AV217" s="88"/>
      <c r="AW217" s="88"/>
      <c r="AX217" s="88"/>
      <c r="AY217" s="88"/>
      <c r="AZ217" s="88"/>
      <c r="BA217" s="88"/>
      <c r="BB217" s="88"/>
      <c r="BC217" s="88"/>
      <c r="BD217" s="88"/>
      <c r="BE217" s="88"/>
      <c r="BF217" s="88"/>
      <c r="BG217" s="88"/>
      <c r="BH217" s="88"/>
      <c r="BI217" s="88"/>
      <c r="BJ217" s="88"/>
      <c r="BK217" s="88"/>
      <c r="BL217" s="88"/>
      <c r="BM217" s="88"/>
      <c r="BN217" s="88"/>
      <c r="BO217" s="88"/>
      <c r="BP217" s="88"/>
      <c r="BQ217" s="88"/>
      <c r="BR217" s="88"/>
      <c r="BS217" s="88"/>
      <c r="BT217" s="88"/>
      <c r="BU217" s="88"/>
      <c r="BV217" s="88"/>
      <c r="BW217" s="88"/>
      <c r="BX217" s="88"/>
      <c r="BY217" s="88"/>
      <c r="BZ217" s="88"/>
      <c r="CA217" s="88"/>
      <c r="CB217" s="88"/>
      <c r="CC217" s="88"/>
      <c r="CD217" s="88"/>
      <c r="CE217" s="88"/>
      <c r="CF217" s="88"/>
      <c r="CG217" s="88"/>
      <c r="CH217" s="88"/>
      <c r="CI217" s="88"/>
      <c r="CJ217" s="88"/>
      <c r="CK217" s="88"/>
      <c r="CL217" s="88"/>
      <c r="CM217" s="88"/>
      <c r="CN217" s="88"/>
      <c r="CO217" s="88"/>
      <c r="CP217" s="88"/>
      <c r="CQ217" s="88"/>
      <c r="CR217" s="88"/>
      <c r="CS217" s="88"/>
      <c r="CT217" s="88"/>
      <c r="CU217" s="88"/>
      <c r="CV217" s="88"/>
      <c r="CW217" s="88"/>
      <c r="CX217" s="88"/>
      <c r="CY217" s="88"/>
      <c r="CZ217" s="88"/>
      <c r="DA217" s="88"/>
      <c r="DB217" s="88"/>
      <c r="DC217" s="88"/>
    </row>
    <row r="218" spans="1:107" ht="15.75">
      <c r="A218" s="84"/>
      <c r="B218" s="84"/>
      <c r="C218" s="84"/>
      <c r="D218" s="86"/>
      <c r="E218" s="84"/>
      <c r="F218" s="84"/>
      <c r="G218" s="84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  <c r="AC218" s="88"/>
      <c r="AD218" s="88"/>
      <c r="AE218" s="88"/>
      <c r="AF218" s="88"/>
      <c r="AG218" s="88"/>
      <c r="AH218" s="88"/>
      <c r="AI218" s="88"/>
      <c r="AJ218" s="88"/>
      <c r="AK218" s="88"/>
      <c r="AL218" s="88"/>
      <c r="AM218" s="88"/>
      <c r="AN218" s="88"/>
      <c r="AO218" s="88"/>
      <c r="AP218" s="88"/>
      <c r="AQ218" s="88"/>
      <c r="AR218" s="88"/>
      <c r="AS218" s="88"/>
      <c r="AT218" s="88"/>
      <c r="AU218" s="88"/>
      <c r="AV218" s="88"/>
      <c r="AW218" s="88"/>
      <c r="AX218" s="88"/>
      <c r="AY218" s="88"/>
      <c r="AZ218" s="88"/>
      <c r="BA218" s="88"/>
      <c r="BB218" s="88"/>
      <c r="BC218" s="88"/>
      <c r="BD218" s="88"/>
      <c r="BE218" s="88"/>
      <c r="BF218" s="88"/>
      <c r="BG218" s="88"/>
      <c r="BH218" s="88"/>
      <c r="BI218" s="88"/>
      <c r="BJ218" s="88"/>
      <c r="BK218" s="88"/>
      <c r="BL218" s="88"/>
      <c r="BM218" s="88"/>
      <c r="BN218" s="88"/>
      <c r="BO218" s="88"/>
      <c r="BP218" s="88"/>
      <c r="BQ218" s="88"/>
      <c r="BR218" s="88"/>
      <c r="BS218" s="88"/>
      <c r="BT218" s="88"/>
      <c r="BU218" s="88"/>
      <c r="BV218" s="88"/>
      <c r="BW218" s="88"/>
      <c r="BX218" s="88"/>
      <c r="BY218" s="88"/>
      <c r="BZ218" s="88"/>
      <c r="CA218" s="88"/>
      <c r="CB218" s="88"/>
      <c r="CC218" s="88"/>
      <c r="CD218" s="88"/>
      <c r="CE218" s="88"/>
      <c r="CF218" s="88"/>
      <c r="CG218" s="88"/>
      <c r="CH218" s="88"/>
      <c r="CI218" s="88"/>
      <c r="CJ218" s="88"/>
      <c r="CK218" s="88"/>
      <c r="CL218" s="88"/>
      <c r="CM218" s="88"/>
      <c r="CN218" s="88"/>
      <c r="CO218" s="88"/>
      <c r="CP218" s="88"/>
      <c r="CQ218" s="88"/>
      <c r="CR218" s="88"/>
      <c r="CS218" s="88"/>
      <c r="CT218" s="88"/>
      <c r="CU218" s="88"/>
      <c r="CV218" s="88"/>
      <c r="CW218" s="88"/>
      <c r="CX218" s="88"/>
      <c r="CY218" s="88"/>
      <c r="CZ218" s="88"/>
      <c r="DA218" s="88"/>
      <c r="DB218" s="88"/>
      <c r="DC218" s="88"/>
    </row>
    <row r="219" spans="1:107" ht="15.75">
      <c r="A219" s="84"/>
      <c r="B219" s="84"/>
      <c r="C219" s="84"/>
      <c r="D219" s="86"/>
      <c r="E219" s="84"/>
      <c r="F219" s="84"/>
      <c r="G219" s="84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  <c r="AC219" s="88"/>
      <c r="AD219" s="88"/>
      <c r="AE219" s="88"/>
      <c r="AF219" s="88"/>
      <c r="AG219" s="88"/>
      <c r="AH219" s="88"/>
      <c r="AI219" s="88"/>
      <c r="AJ219" s="88"/>
      <c r="AK219" s="88"/>
      <c r="AL219" s="88"/>
      <c r="AM219" s="88"/>
      <c r="AN219" s="88"/>
      <c r="AO219" s="88"/>
      <c r="AP219" s="88"/>
      <c r="AQ219" s="88"/>
      <c r="AR219" s="88"/>
      <c r="AS219" s="88"/>
      <c r="AT219" s="88"/>
      <c r="AU219" s="88"/>
      <c r="AV219" s="88"/>
      <c r="AW219" s="88"/>
      <c r="AX219" s="88"/>
      <c r="AY219" s="88"/>
      <c r="AZ219" s="88"/>
      <c r="BA219" s="88"/>
      <c r="BB219" s="88"/>
      <c r="BC219" s="88"/>
      <c r="BD219" s="88"/>
      <c r="BE219" s="88"/>
      <c r="BF219" s="88"/>
      <c r="BG219" s="88"/>
      <c r="BH219" s="88"/>
      <c r="BI219" s="88"/>
      <c r="BJ219" s="88"/>
      <c r="BK219" s="88"/>
      <c r="BL219" s="88"/>
      <c r="BM219" s="88"/>
      <c r="BN219" s="88"/>
      <c r="BO219" s="88"/>
      <c r="BP219" s="88"/>
      <c r="BQ219" s="88"/>
      <c r="BR219" s="88"/>
      <c r="BS219" s="88"/>
      <c r="BT219" s="88"/>
      <c r="BU219" s="88"/>
      <c r="BV219" s="88"/>
      <c r="BW219" s="88"/>
      <c r="BX219" s="88"/>
      <c r="BY219" s="88"/>
      <c r="BZ219" s="88"/>
      <c r="CA219" s="88"/>
      <c r="CB219" s="88"/>
      <c r="CC219" s="88"/>
      <c r="CD219" s="88"/>
      <c r="CE219" s="88"/>
      <c r="CF219" s="88"/>
      <c r="CG219" s="88"/>
      <c r="CH219" s="88"/>
      <c r="CI219" s="88"/>
      <c r="CJ219" s="88"/>
      <c r="CK219" s="88"/>
      <c r="CL219" s="88"/>
      <c r="CM219" s="88"/>
      <c r="CN219" s="88"/>
      <c r="CO219" s="88"/>
      <c r="CP219" s="88"/>
      <c r="CQ219" s="88"/>
      <c r="CR219" s="88"/>
      <c r="CS219" s="88"/>
      <c r="CT219" s="88"/>
      <c r="CU219" s="88"/>
      <c r="CV219" s="88"/>
      <c r="CW219" s="88"/>
      <c r="CX219" s="88"/>
      <c r="CY219" s="88"/>
      <c r="CZ219" s="88"/>
      <c r="DA219" s="88"/>
      <c r="DB219" s="88"/>
      <c r="DC219" s="88"/>
    </row>
    <row r="220" spans="1:107" ht="15.75">
      <c r="A220" s="84"/>
      <c r="B220" s="84"/>
      <c r="C220" s="84"/>
      <c r="D220" s="86"/>
      <c r="E220" s="84"/>
      <c r="F220" s="84"/>
      <c r="G220" s="84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  <c r="AC220" s="88"/>
      <c r="AD220" s="88"/>
      <c r="AE220" s="88"/>
      <c r="AF220" s="88"/>
      <c r="AG220" s="88"/>
      <c r="AH220" s="88"/>
      <c r="AI220" s="88"/>
      <c r="AJ220" s="88"/>
      <c r="AK220" s="88"/>
      <c r="AL220" s="88"/>
      <c r="AM220" s="88"/>
      <c r="AN220" s="88"/>
      <c r="AO220" s="88"/>
      <c r="AP220" s="88"/>
      <c r="AQ220" s="88"/>
      <c r="AR220" s="88"/>
      <c r="AS220" s="88"/>
      <c r="AT220" s="88"/>
      <c r="AU220" s="88"/>
      <c r="AV220" s="88"/>
      <c r="AW220" s="88"/>
      <c r="AX220" s="88"/>
      <c r="AY220" s="88"/>
      <c r="AZ220" s="88"/>
      <c r="BA220" s="88"/>
      <c r="BB220" s="88"/>
      <c r="BC220" s="88"/>
      <c r="BD220" s="88"/>
      <c r="BE220" s="88"/>
      <c r="BF220" s="88"/>
      <c r="BG220" s="88"/>
      <c r="BH220" s="88"/>
      <c r="BI220" s="88"/>
      <c r="BJ220" s="88"/>
      <c r="BK220" s="88"/>
      <c r="BL220" s="88"/>
      <c r="BM220" s="88"/>
      <c r="BN220" s="88"/>
      <c r="BO220" s="88"/>
      <c r="BP220" s="88"/>
      <c r="BQ220" s="88"/>
      <c r="BR220" s="88"/>
      <c r="BS220" s="88"/>
      <c r="BT220" s="88"/>
      <c r="BU220" s="88"/>
      <c r="BV220" s="88"/>
      <c r="BW220" s="88"/>
      <c r="BX220" s="88"/>
      <c r="BY220" s="88"/>
      <c r="BZ220" s="88"/>
      <c r="CA220" s="88"/>
      <c r="CB220" s="88"/>
      <c r="CC220" s="88"/>
      <c r="CD220" s="88"/>
      <c r="CE220" s="88"/>
      <c r="CF220" s="88"/>
      <c r="CG220" s="88"/>
      <c r="CH220" s="88"/>
      <c r="CI220" s="88"/>
      <c r="CJ220" s="88"/>
      <c r="CK220" s="88"/>
      <c r="CL220" s="88"/>
      <c r="CM220" s="88"/>
      <c r="CN220" s="88"/>
      <c r="CO220" s="88"/>
      <c r="CP220" s="88"/>
      <c r="CQ220" s="88"/>
      <c r="CR220" s="88"/>
      <c r="CS220" s="88"/>
      <c r="CT220" s="88"/>
      <c r="CU220" s="88"/>
      <c r="CV220" s="88"/>
      <c r="CW220" s="88"/>
      <c r="CX220" s="88"/>
      <c r="CY220" s="88"/>
      <c r="CZ220" s="88"/>
      <c r="DA220" s="88"/>
      <c r="DB220" s="88"/>
      <c r="DC220" s="88"/>
    </row>
    <row r="221" spans="1:107" ht="15.75">
      <c r="A221" s="84"/>
      <c r="B221" s="84"/>
      <c r="C221" s="84"/>
      <c r="D221" s="86"/>
      <c r="E221" s="84"/>
      <c r="F221" s="84"/>
      <c r="G221" s="84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  <c r="AC221" s="88"/>
      <c r="AD221" s="88"/>
      <c r="AE221" s="88"/>
      <c r="AF221" s="88"/>
      <c r="AG221" s="88"/>
      <c r="AH221" s="88"/>
      <c r="AI221" s="88"/>
      <c r="AJ221" s="88"/>
      <c r="AK221" s="88"/>
      <c r="AL221" s="88"/>
      <c r="AM221" s="88"/>
      <c r="AN221" s="88"/>
      <c r="AO221" s="88"/>
      <c r="AP221" s="88"/>
      <c r="AQ221" s="88"/>
      <c r="AR221" s="88"/>
      <c r="AS221" s="88"/>
      <c r="AT221" s="88"/>
      <c r="AU221" s="88"/>
      <c r="AV221" s="88"/>
      <c r="AW221" s="88"/>
      <c r="AX221" s="88"/>
      <c r="AY221" s="88"/>
      <c r="AZ221" s="88"/>
      <c r="BA221" s="88"/>
      <c r="BB221" s="88"/>
      <c r="BC221" s="88"/>
      <c r="BD221" s="88"/>
      <c r="BE221" s="88"/>
      <c r="BF221" s="88"/>
      <c r="BG221" s="88"/>
      <c r="BH221" s="88"/>
      <c r="BI221" s="88"/>
      <c r="BJ221" s="88"/>
      <c r="BK221" s="88"/>
      <c r="BL221" s="88"/>
      <c r="BM221" s="88"/>
      <c r="BN221" s="88"/>
      <c r="BO221" s="88"/>
      <c r="BP221" s="88"/>
      <c r="BQ221" s="88"/>
      <c r="BR221" s="88"/>
      <c r="BS221" s="88"/>
      <c r="BT221" s="88"/>
      <c r="BU221" s="88"/>
      <c r="BV221" s="88"/>
      <c r="BW221" s="88"/>
      <c r="BX221" s="88"/>
      <c r="BY221" s="88"/>
      <c r="BZ221" s="88"/>
      <c r="CA221" s="88"/>
      <c r="CB221" s="88"/>
      <c r="CC221" s="88"/>
      <c r="CD221" s="88"/>
      <c r="CE221" s="88"/>
      <c r="CF221" s="88"/>
      <c r="CG221" s="88"/>
      <c r="CH221" s="88"/>
      <c r="CI221" s="88"/>
      <c r="CJ221" s="88"/>
      <c r="CK221" s="88"/>
      <c r="CL221" s="88"/>
      <c r="CM221" s="88"/>
      <c r="CN221" s="88"/>
      <c r="CO221" s="88"/>
      <c r="CP221" s="88"/>
      <c r="CQ221" s="88"/>
      <c r="CR221" s="88"/>
      <c r="CS221" s="88"/>
      <c r="CT221" s="88"/>
      <c r="CU221" s="88"/>
      <c r="CV221" s="88"/>
      <c r="CW221" s="88"/>
      <c r="CX221" s="88"/>
      <c r="CY221" s="88"/>
      <c r="CZ221" s="88"/>
      <c r="DA221" s="88"/>
      <c r="DB221" s="88"/>
      <c r="DC221" s="88"/>
    </row>
    <row r="222" spans="1:107" ht="15.75">
      <c r="A222" s="84"/>
      <c r="B222" s="84"/>
      <c r="C222" s="84"/>
      <c r="D222" s="86"/>
      <c r="E222" s="84"/>
      <c r="F222" s="84"/>
      <c r="G222" s="84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  <c r="AC222" s="88"/>
      <c r="AD222" s="88"/>
      <c r="AE222" s="88"/>
      <c r="AF222" s="88"/>
      <c r="AG222" s="88"/>
      <c r="AH222" s="88"/>
      <c r="AI222" s="88"/>
      <c r="AJ222" s="88"/>
      <c r="AK222" s="88"/>
      <c r="AL222" s="88"/>
      <c r="AM222" s="88"/>
      <c r="AN222" s="88"/>
      <c r="AO222" s="88"/>
      <c r="AP222" s="88"/>
      <c r="AQ222" s="88"/>
      <c r="AR222" s="88"/>
      <c r="AS222" s="88"/>
      <c r="AT222" s="88"/>
      <c r="AU222" s="88"/>
      <c r="AV222" s="88"/>
      <c r="AW222" s="88"/>
      <c r="AX222" s="88"/>
      <c r="AY222" s="88"/>
      <c r="AZ222" s="88"/>
      <c r="BA222" s="88"/>
      <c r="BB222" s="88"/>
      <c r="BC222" s="88"/>
      <c r="BD222" s="88"/>
      <c r="BE222" s="88"/>
      <c r="BF222" s="88"/>
      <c r="BG222" s="88"/>
      <c r="BH222" s="88"/>
      <c r="BI222" s="88"/>
      <c r="BJ222" s="88"/>
      <c r="BK222" s="88"/>
      <c r="BL222" s="88"/>
      <c r="BM222" s="88"/>
      <c r="BN222" s="88"/>
      <c r="BO222" s="88"/>
      <c r="BP222" s="88"/>
      <c r="BQ222" s="88"/>
      <c r="BR222" s="88"/>
      <c r="BS222" s="88"/>
      <c r="BT222" s="88"/>
      <c r="BU222" s="88"/>
      <c r="BV222" s="88"/>
      <c r="BW222" s="88"/>
      <c r="BX222" s="88"/>
      <c r="BY222" s="88"/>
      <c r="BZ222" s="88"/>
      <c r="CA222" s="88"/>
      <c r="CB222" s="88"/>
      <c r="CC222" s="88"/>
      <c r="CD222" s="88"/>
      <c r="CE222" s="88"/>
      <c r="CF222" s="88"/>
      <c r="CG222" s="88"/>
      <c r="CH222" s="88"/>
      <c r="CI222" s="88"/>
      <c r="CJ222" s="88"/>
      <c r="CK222" s="88"/>
      <c r="CL222" s="88"/>
      <c r="CM222" s="88"/>
      <c r="CN222" s="88"/>
      <c r="CO222" s="88"/>
      <c r="CP222" s="88"/>
      <c r="CQ222" s="88"/>
      <c r="CR222" s="88"/>
      <c r="CS222" s="88"/>
      <c r="CT222" s="88"/>
      <c r="CU222" s="88"/>
      <c r="CV222" s="88"/>
      <c r="CW222" s="88"/>
      <c r="CX222" s="88"/>
      <c r="CY222" s="88"/>
      <c r="CZ222" s="88"/>
      <c r="DA222" s="88"/>
      <c r="DB222" s="88"/>
      <c r="DC222" s="88"/>
    </row>
    <row r="223" spans="1:107" ht="15.75">
      <c r="A223" s="84"/>
      <c r="B223" s="84"/>
      <c r="C223" s="84"/>
      <c r="D223" s="86"/>
      <c r="E223" s="84"/>
      <c r="F223" s="84"/>
      <c r="G223" s="84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  <c r="AC223" s="88"/>
      <c r="AD223" s="88"/>
      <c r="AE223" s="88"/>
      <c r="AF223" s="88"/>
      <c r="AG223" s="88"/>
      <c r="AH223" s="88"/>
      <c r="AI223" s="88"/>
      <c r="AJ223" s="88"/>
      <c r="AK223" s="88"/>
      <c r="AL223" s="88"/>
      <c r="AM223" s="88"/>
      <c r="AN223" s="88"/>
      <c r="AO223" s="88"/>
      <c r="AP223" s="88"/>
      <c r="AQ223" s="88"/>
      <c r="AR223" s="88"/>
      <c r="AS223" s="88"/>
      <c r="AT223" s="88"/>
      <c r="AU223" s="88"/>
      <c r="AV223" s="88"/>
      <c r="AW223" s="88"/>
      <c r="AX223" s="88"/>
      <c r="AY223" s="88"/>
      <c r="AZ223" s="88"/>
      <c r="BA223" s="88"/>
      <c r="BB223" s="88"/>
      <c r="BC223" s="88"/>
      <c r="BD223" s="88"/>
      <c r="BE223" s="88"/>
      <c r="BF223" s="88"/>
      <c r="BG223" s="88"/>
      <c r="BH223" s="88"/>
      <c r="BI223" s="88"/>
      <c r="BJ223" s="88"/>
      <c r="BK223" s="88"/>
      <c r="BL223" s="88"/>
      <c r="BM223" s="88"/>
      <c r="BN223" s="88"/>
      <c r="BO223" s="88"/>
      <c r="BP223" s="88"/>
      <c r="BQ223" s="88"/>
      <c r="BR223" s="88"/>
      <c r="BS223" s="88"/>
      <c r="BT223" s="88"/>
      <c r="BU223" s="88"/>
      <c r="BV223" s="88"/>
      <c r="BW223" s="88"/>
      <c r="BX223" s="88"/>
      <c r="BY223" s="88"/>
      <c r="BZ223" s="88"/>
      <c r="CA223" s="88"/>
      <c r="CB223" s="88"/>
      <c r="CC223" s="88"/>
      <c r="CD223" s="88"/>
      <c r="CE223" s="88"/>
      <c r="CF223" s="88"/>
      <c r="CG223" s="88"/>
      <c r="CH223" s="88"/>
      <c r="CI223" s="88"/>
      <c r="CJ223" s="88"/>
      <c r="CK223" s="88"/>
      <c r="CL223" s="88"/>
      <c r="CM223" s="88"/>
      <c r="CN223" s="88"/>
      <c r="CO223" s="88"/>
      <c r="CP223" s="88"/>
      <c r="CQ223" s="88"/>
      <c r="CR223" s="88"/>
      <c r="CS223" s="88"/>
      <c r="CT223" s="88"/>
      <c r="CU223" s="88"/>
      <c r="CV223" s="88"/>
      <c r="CW223" s="88"/>
      <c r="CX223" s="88"/>
      <c r="CY223" s="88"/>
      <c r="CZ223" s="88"/>
      <c r="DA223" s="88"/>
      <c r="DB223" s="88"/>
      <c r="DC223" s="88"/>
    </row>
    <row r="224" spans="1:107" ht="15.75">
      <c r="A224" s="84"/>
      <c r="B224" s="84"/>
      <c r="C224" s="84"/>
      <c r="D224" s="86"/>
      <c r="E224" s="84"/>
      <c r="F224" s="84"/>
      <c r="G224" s="84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  <c r="AB224" s="88"/>
      <c r="AC224" s="88"/>
      <c r="AD224" s="88"/>
      <c r="AE224" s="88"/>
      <c r="AF224" s="88"/>
      <c r="AG224" s="88"/>
      <c r="AH224" s="88"/>
      <c r="AI224" s="88"/>
      <c r="AJ224" s="88"/>
      <c r="AK224" s="88"/>
      <c r="AL224" s="88"/>
      <c r="AM224" s="88"/>
      <c r="AN224" s="88"/>
      <c r="AO224" s="88"/>
      <c r="AP224" s="88"/>
      <c r="AQ224" s="88"/>
      <c r="AR224" s="88"/>
      <c r="AS224" s="88"/>
      <c r="AT224" s="88"/>
      <c r="AU224" s="88"/>
      <c r="AV224" s="88"/>
      <c r="AW224" s="88"/>
      <c r="AX224" s="88"/>
      <c r="AY224" s="88"/>
      <c r="AZ224" s="88"/>
      <c r="BA224" s="88"/>
      <c r="BB224" s="88"/>
      <c r="BC224" s="88"/>
      <c r="BD224" s="88"/>
      <c r="BE224" s="88"/>
      <c r="BF224" s="88"/>
      <c r="BG224" s="88"/>
      <c r="BH224" s="88"/>
      <c r="BI224" s="88"/>
      <c r="BJ224" s="88"/>
      <c r="BK224" s="88"/>
      <c r="BL224" s="88"/>
      <c r="BM224" s="88"/>
      <c r="BN224" s="88"/>
      <c r="BO224" s="88"/>
      <c r="BP224" s="88"/>
      <c r="BQ224" s="88"/>
      <c r="BR224" s="88"/>
      <c r="BS224" s="88"/>
      <c r="BT224" s="88"/>
      <c r="BU224" s="88"/>
      <c r="BV224" s="88"/>
      <c r="BW224" s="88"/>
      <c r="BX224" s="88"/>
      <c r="BY224" s="88"/>
      <c r="BZ224" s="88"/>
      <c r="CA224" s="88"/>
      <c r="CB224" s="88"/>
      <c r="CC224" s="88"/>
      <c r="CD224" s="88"/>
      <c r="CE224" s="88"/>
      <c r="CF224" s="88"/>
      <c r="CG224" s="88"/>
      <c r="CH224" s="88"/>
      <c r="CI224" s="88"/>
      <c r="CJ224" s="88"/>
      <c r="CK224" s="88"/>
      <c r="CL224" s="88"/>
      <c r="CM224" s="88"/>
      <c r="CN224" s="88"/>
      <c r="CO224" s="88"/>
      <c r="CP224" s="88"/>
      <c r="CQ224" s="88"/>
      <c r="CR224" s="88"/>
      <c r="CS224" s="88"/>
      <c r="CT224" s="88"/>
      <c r="CU224" s="88"/>
      <c r="CV224" s="88"/>
      <c r="CW224" s="88"/>
      <c r="CX224" s="88"/>
      <c r="CY224" s="88"/>
      <c r="CZ224" s="88"/>
      <c r="DA224" s="88"/>
      <c r="DB224" s="88"/>
      <c r="DC224" s="88"/>
    </row>
    <row r="225" spans="1:107" ht="15.75">
      <c r="A225" s="84"/>
      <c r="B225" s="84"/>
      <c r="C225" s="84"/>
      <c r="D225" s="86"/>
      <c r="E225" s="84"/>
      <c r="F225" s="84"/>
      <c r="G225" s="84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  <c r="AC225" s="88"/>
      <c r="AD225" s="88"/>
      <c r="AE225" s="88"/>
      <c r="AF225" s="88"/>
      <c r="AG225" s="88"/>
      <c r="AH225" s="88"/>
      <c r="AI225" s="88"/>
      <c r="AJ225" s="88"/>
      <c r="AK225" s="88"/>
      <c r="AL225" s="88"/>
      <c r="AM225" s="88"/>
      <c r="AN225" s="88"/>
      <c r="AO225" s="88"/>
      <c r="AP225" s="88"/>
      <c r="AQ225" s="88"/>
      <c r="AR225" s="88"/>
      <c r="AS225" s="88"/>
      <c r="AT225" s="88"/>
      <c r="AU225" s="88"/>
      <c r="AV225" s="88"/>
      <c r="AW225" s="88"/>
      <c r="AX225" s="88"/>
      <c r="AY225" s="88"/>
      <c r="AZ225" s="88"/>
      <c r="BA225" s="88"/>
      <c r="BB225" s="88"/>
      <c r="BC225" s="88"/>
      <c r="BD225" s="88"/>
      <c r="BE225" s="88"/>
      <c r="BF225" s="88"/>
      <c r="BG225" s="88"/>
      <c r="BH225" s="88"/>
      <c r="BI225" s="88"/>
      <c r="BJ225" s="88"/>
      <c r="BK225" s="88"/>
      <c r="BL225" s="88"/>
      <c r="BM225" s="88"/>
      <c r="BN225" s="88"/>
      <c r="BO225" s="88"/>
      <c r="BP225" s="88"/>
      <c r="BQ225" s="88"/>
      <c r="BR225" s="88"/>
      <c r="BS225" s="88"/>
      <c r="BT225" s="88"/>
      <c r="BU225" s="88"/>
      <c r="BV225" s="88"/>
      <c r="BW225" s="88"/>
      <c r="BX225" s="88"/>
      <c r="BY225" s="88"/>
      <c r="BZ225" s="88"/>
      <c r="CA225" s="88"/>
      <c r="CB225" s="88"/>
      <c r="CC225" s="88"/>
      <c r="CD225" s="88"/>
      <c r="CE225" s="88"/>
      <c r="CF225" s="88"/>
      <c r="CG225" s="88"/>
      <c r="CH225" s="88"/>
      <c r="CI225" s="88"/>
      <c r="CJ225" s="88"/>
      <c r="CK225" s="88"/>
      <c r="CL225" s="88"/>
      <c r="CM225" s="88"/>
      <c r="CN225" s="88"/>
      <c r="CO225" s="88"/>
      <c r="CP225" s="88"/>
      <c r="CQ225" s="88"/>
      <c r="CR225" s="88"/>
      <c r="CS225" s="88"/>
      <c r="CT225" s="88"/>
      <c r="CU225" s="88"/>
      <c r="CV225" s="88"/>
      <c r="CW225" s="88"/>
      <c r="CX225" s="88"/>
      <c r="CY225" s="88"/>
      <c r="CZ225" s="88"/>
      <c r="DA225" s="88"/>
      <c r="DB225" s="88"/>
      <c r="DC225" s="88"/>
    </row>
    <row r="226" spans="1:107" ht="15.75">
      <c r="A226" s="84"/>
      <c r="B226" s="84"/>
      <c r="C226" s="84"/>
      <c r="D226" s="86"/>
      <c r="E226" s="84"/>
      <c r="F226" s="84"/>
      <c r="G226" s="84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  <c r="AB226" s="88"/>
      <c r="AC226" s="88"/>
      <c r="AD226" s="88"/>
      <c r="AE226" s="88"/>
      <c r="AF226" s="88"/>
      <c r="AG226" s="88"/>
      <c r="AH226" s="88"/>
      <c r="AI226" s="88"/>
      <c r="AJ226" s="88"/>
      <c r="AK226" s="88"/>
      <c r="AL226" s="88"/>
      <c r="AM226" s="88"/>
      <c r="AN226" s="88"/>
      <c r="AO226" s="88"/>
      <c r="AP226" s="88"/>
      <c r="AQ226" s="88"/>
      <c r="AR226" s="88"/>
      <c r="AS226" s="88"/>
      <c r="AT226" s="88"/>
      <c r="AU226" s="88"/>
      <c r="AV226" s="88"/>
      <c r="AW226" s="88"/>
      <c r="AX226" s="88"/>
      <c r="AY226" s="88"/>
      <c r="AZ226" s="88"/>
      <c r="BA226" s="88"/>
      <c r="BB226" s="88"/>
      <c r="BC226" s="88"/>
      <c r="BD226" s="88"/>
      <c r="BE226" s="88"/>
      <c r="BF226" s="88"/>
      <c r="BG226" s="88"/>
      <c r="BH226" s="88"/>
      <c r="BI226" s="88"/>
      <c r="BJ226" s="88"/>
      <c r="BK226" s="88"/>
      <c r="BL226" s="88"/>
      <c r="BM226" s="88"/>
      <c r="BN226" s="88"/>
      <c r="BO226" s="88"/>
      <c r="BP226" s="88"/>
      <c r="BQ226" s="88"/>
      <c r="BR226" s="88"/>
      <c r="BS226" s="88"/>
      <c r="BT226" s="88"/>
      <c r="BU226" s="88"/>
      <c r="BV226" s="88"/>
      <c r="BW226" s="88"/>
      <c r="BX226" s="88"/>
      <c r="BY226" s="88"/>
      <c r="BZ226" s="88"/>
      <c r="CA226" s="88"/>
      <c r="CB226" s="88"/>
      <c r="CC226" s="88"/>
      <c r="CD226" s="88"/>
      <c r="CE226" s="88"/>
      <c r="CF226" s="88"/>
      <c r="CG226" s="88"/>
      <c r="CH226" s="88"/>
      <c r="CI226" s="88"/>
      <c r="CJ226" s="88"/>
      <c r="CK226" s="88"/>
      <c r="CL226" s="88"/>
      <c r="CM226" s="88"/>
      <c r="CN226" s="88"/>
      <c r="CO226" s="88"/>
      <c r="CP226" s="88"/>
      <c r="CQ226" s="88"/>
      <c r="CR226" s="88"/>
      <c r="CS226" s="88"/>
      <c r="CT226" s="88"/>
      <c r="CU226" s="88"/>
      <c r="CV226" s="88"/>
      <c r="CW226" s="88"/>
      <c r="CX226" s="88"/>
      <c r="CY226" s="88"/>
      <c r="CZ226" s="88"/>
      <c r="DA226" s="88"/>
      <c r="DB226" s="88"/>
      <c r="DC226" s="88"/>
    </row>
    <row r="227" spans="1:107" ht="15.75">
      <c r="A227" s="84"/>
      <c r="B227" s="84"/>
      <c r="C227" s="84"/>
      <c r="D227" s="86"/>
      <c r="E227" s="84"/>
      <c r="F227" s="84"/>
      <c r="G227" s="84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88"/>
      <c r="AC227" s="88"/>
      <c r="AD227" s="88"/>
      <c r="AE227" s="88"/>
      <c r="AF227" s="88"/>
      <c r="AG227" s="88"/>
      <c r="AH227" s="88"/>
      <c r="AI227" s="88"/>
      <c r="AJ227" s="88"/>
      <c r="AK227" s="88"/>
      <c r="AL227" s="88"/>
      <c r="AM227" s="88"/>
      <c r="AN227" s="88"/>
      <c r="AO227" s="88"/>
      <c r="AP227" s="88"/>
      <c r="AQ227" s="88"/>
      <c r="AR227" s="88"/>
      <c r="AS227" s="88"/>
      <c r="AT227" s="88"/>
      <c r="AU227" s="88"/>
      <c r="AV227" s="88"/>
      <c r="AW227" s="88"/>
      <c r="AX227" s="88"/>
      <c r="AY227" s="88"/>
      <c r="AZ227" s="88"/>
      <c r="BA227" s="88"/>
      <c r="BB227" s="88"/>
      <c r="BC227" s="88"/>
      <c r="BD227" s="88"/>
      <c r="BE227" s="88"/>
      <c r="BF227" s="88"/>
      <c r="BG227" s="88"/>
      <c r="BH227" s="88"/>
      <c r="BI227" s="88"/>
      <c r="BJ227" s="88"/>
      <c r="BK227" s="88"/>
      <c r="BL227" s="88"/>
      <c r="BM227" s="88"/>
      <c r="BN227" s="88"/>
      <c r="BO227" s="88"/>
      <c r="BP227" s="88"/>
      <c r="BQ227" s="88"/>
      <c r="BR227" s="88"/>
      <c r="BS227" s="88"/>
      <c r="BT227" s="88"/>
      <c r="BU227" s="88"/>
      <c r="BV227" s="88"/>
      <c r="BW227" s="88"/>
      <c r="BX227" s="88"/>
      <c r="BY227" s="88"/>
      <c r="BZ227" s="88"/>
      <c r="CA227" s="88"/>
      <c r="CB227" s="88"/>
      <c r="CC227" s="88"/>
      <c r="CD227" s="88"/>
      <c r="CE227" s="88"/>
      <c r="CF227" s="88"/>
      <c r="CG227" s="88"/>
      <c r="CH227" s="88"/>
      <c r="CI227" s="88"/>
      <c r="CJ227" s="88"/>
      <c r="CK227" s="88"/>
      <c r="CL227" s="88"/>
      <c r="CM227" s="88"/>
      <c r="CN227" s="88"/>
      <c r="CO227" s="88"/>
      <c r="CP227" s="88"/>
      <c r="CQ227" s="88"/>
      <c r="CR227" s="88"/>
      <c r="CS227" s="88"/>
      <c r="CT227" s="88"/>
      <c r="CU227" s="88"/>
      <c r="CV227" s="88"/>
      <c r="CW227" s="88"/>
      <c r="CX227" s="88"/>
      <c r="CY227" s="88"/>
      <c r="CZ227" s="88"/>
      <c r="DA227" s="88"/>
      <c r="DB227" s="88"/>
      <c r="DC227" s="88"/>
    </row>
    <row r="228" spans="1:107" ht="15.75">
      <c r="A228" s="84"/>
      <c r="B228" s="84"/>
      <c r="C228" s="84"/>
      <c r="D228" s="86"/>
      <c r="E228" s="84"/>
      <c r="F228" s="84"/>
      <c r="G228" s="84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  <c r="AB228" s="88"/>
      <c r="AC228" s="88"/>
      <c r="AD228" s="88"/>
      <c r="AE228" s="88"/>
      <c r="AF228" s="88"/>
      <c r="AG228" s="88"/>
      <c r="AH228" s="88"/>
      <c r="AI228" s="88"/>
      <c r="AJ228" s="88"/>
      <c r="AK228" s="88"/>
      <c r="AL228" s="88"/>
      <c r="AM228" s="88"/>
      <c r="AN228" s="88"/>
      <c r="AO228" s="88"/>
      <c r="AP228" s="88"/>
      <c r="AQ228" s="88"/>
      <c r="AR228" s="88"/>
      <c r="AS228" s="88"/>
      <c r="AT228" s="88"/>
      <c r="AU228" s="88"/>
      <c r="AV228" s="88"/>
      <c r="AW228" s="88"/>
      <c r="AX228" s="88"/>
      <c r="AY228" s="88"/>
      <c r="AZ228" s="88"/>
      <c r="BA228" s="88"/>
      <c r="BB228" s="88"/>
      <c r="BC228" s="88"/>
      <c r="BD228" s="88"/>
      <c r="BE228" s="88"/>
      <c r="BF228" s="88"/>
      <c r="BG228" s="88"/>
      <c r="BH228" s="88"/>
      <c r="BI228" s="88"/>
      <c r="BJ228" s="88"/>
      <c r="BK228" s="88"/>
      <c r="BL228" s="88"/>
      <c r="BM228" s="88"/>
      <c r="BN228" s="88"/>
      <c r="BO228" s="88"/>
      <c r="BP228" s="88"/>
      <c r="BQ228" s="88"/>
      <c r="BR228" s="88"/>
      <c r="BS228" s="88"/>
      <c r="BT228" s="88"/>
      <c r="BU228" s="88"/>
      <c r="BV228" s="88"/>
      <c r="BW228" s="88"/>
      <c r="BX228" s="88"/>
      <c r="BY228" s="88"/>
      <c r="BZ228" s="88"/>
      <c r="CA228" s="88"/>
      <c r="CB228" s="88"/>
      <c r="CC228" s="88"/>
      <c r="CD228" s="88"/>
      <c r="CE228" s="88"/>
      <c r="CF228" s="88"/>
      <c r="CG228" s="88"/>
      <c r="CH228" s="88"/>
      <c r="CI228" s="88"/>
      <c r="CJ228" s="88"/>
      <c r="CK228" s="88"/>
      <c r="CL228" s="88"/>
      <c r="CM228" s="88"/>
      <c r="CN228" s="88"/>
      <c r="CO228" s="88"/>
      <c r="CP228" s="88"/>
      <c r="CQ228" s="88"/>
      <c r="CR228" s="88"/>
      <c r="CS228" s="88"/>
      <c r="CT228" s="88"/>
      <c r="CU228" s="88"/>
      <c r="CV228" s="88"/>
      <c r="CW228" s="88"/>
      <c r="CX228" s="88"/>
      <c r="CY228" s="88"/>
      <c r="CZ228" s="88"/>
      <c r="DA228" s="88"/>
      <c r="DB228" s="88"/>
      <c r="DC228" s="88"/>
    </row>
    <row r="229" spans="1:107" ht="15.75">
      <c r="A229" s="84"/>
      <c r="B229" s="84"/>
      <c r="C229" s="84"/>
      <c r="D229" s="86"/>
      <c r="E229" s="84"/>
      <c r="F229" s="84"/>
      <c r="G229" s="84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  <c r="AC229" s="88"/>
      <c r="AD229" s="88"/>
      <c r="AE229" s="88"/>
      <c r="AF229" s="88"/>
      <c r="AG229" s="88"/>
      <c r="AH229" s="88"/>
      <c r="AI229" s="88"/>
      <c r="AJ229" s="88"/>
      <c r="AK229" s="88"/>
      <c r="AL229" s="88"/>
      <c r="AM229" s="88"/>
      <c r="AN229" s="88"/>
      <c r="AO229" s="88"/>
      <c r="AP229" s="88"/>
      <c r="AQ229" s="88"/>
      <c r="AR229" s="88"/>
      <c r="AS229" s="88"/>
      <c r="AT229" s="88"/>
      <c r="AU229" s="88"/>
      <c r="AV229" s="88"/>
      <c r="AW229" s="88"/>
      <c r="AX229" s="88"/>
      <c r="AY229" s="88"/>
      <c r="AZ229" s="88"/>
      <c r="BA229" s="88"/>
      <c r="BB229" s="88"/>
      <c r="BC229" s="88"/>
      <c r="BD229" s="88"/>
      <c r="BE229" s="88"/>
      <c r="BF229" s="88"/>
      <c r="BG229" s="88"/>
      <c r="BH229" s="88"/>
      <c r="BI229" s="88"/>
      <c r="BJ229" s="88"/>
      <c r="BK229" s="88"/>
      <c r="BL229" s="88"/>
      <c r="BM229" s="88"/>
      <c r="BN229" s="88"/>
      <c r="BO229" s="88"/>
      <c r="BP229" s="88"/>
      <c r="BQ229" s="88"/>
      <c r="BR229" s="88"/>
      <c r="BS229" s="88"/>
      <c r="BT229" s="88"/>
      <c r="BU229" s="88"/>
      <c r="BV229" s="88"/>
      <c r="BW229" s="88"/>
      <c r="BX229" s="88"/>
      <c r="BY229" s="88"/>
      <c r="BZ229" s="88"/>
      <c r="CA229" s="88"/>
      <c r="CB229" s="88"/>
      <c r="CC229" s="88"/>
      <c r="CD229" s="88"/>
      <c r="CE229" s="88"/>
      <c r="CF229" s="88"/>
      <c r="CG229" s="88"/>
      <c r="CH229" s="88"/>
      <c r="CI229" s="88"/>
      <c r="CJ229" s="88"/>
      <c r="CK229" s="88"/>
      <c r="CL229" s="88"/>
      <c r="CM229" s="88"/>
      <c r="CN229" s="88"/>
      <c r="CO229" s="88"/>
      <c r="CP229" s="88"/>
      <c r="CQ229" s="88"/>
      <c r="CR229" s="88"/>
      <c r="CS229" s="88"/>
      <c r="CT229" s="88"/>
      <c r="CU229" s="88"/>
      <c r="CV229" s="88"/>
      <c r="CW229" s="88"/>
      <c r="CX229" s="88"/>
      <c r="CY229" s="88"/>
      <c r="CZ229" s="88"/>
      <c r="DA229" s="88"/>
      <c r="DB229" s="88"/>
      <c r="DC229" s="88"/>
    </row>
    <row r="230" spans="1:107" ht="15.75">
      <c r="A230" s="84"/>
      <c r="B230" s="84"/>
      <c r="C230" s="84"/>
      <c r="D230" s="86"/>
      <c r="E230" s="84"/>
      <c r="F230" s="84"/>
      <c r="G230" s="84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  <c r="AA230" s="88"/>
      <c r="AB230" s="88"/>
      <c r="AC230" s="88"/>
      <c r="AD230" s="88"/>
      <c r="AE230" s="88"/>
      <c r="AF230" s="88"/>
      <c r="AG230" s="88"/>
      <c r="AH230" s="88"/>
      <c r="AI230" s="88"/>
      <c r="AJ230" s="88"/>
      <c r="AK230" s="88"/>
      <c r="AL230" s="88"/>
      <c r="AM230" s="88"/>
      <c r="AN230" s="88"/>
      <c r="AO230" s="88"/>
      <c r="AP230" s="88"/>
      <c r="AQ230" s="88"/>
      <c r="AR230" s="88"/>
      <c r="AS230" s="88"/>
      <c r="AT230" s="88"/>
      <c r="AU230" s="88"/>
      <c r="AV230" s="88"/>
      <c r="AW230" s="88"/>
      <c r="AX230" s="88"/>
      <c r="AY230" s="88"/>
      <c r="AZ230" s="88"/>
      <c r="BA230" s="88"/>
      <c r="BB230" s="88"/>
      <c r="BC230" s="88"/>
      <c r="BD230" s="88"/>
      <c r="BE230" s="88"/>
      <c r="BF230" s="88"/>
      <c r="BG230" s="88"/>
      <c r="BH230" s="88"/>
      <c r="BI230" s="88"/>
      <c r="BJ230" s="88"/>
      <c r="BK230" s="88"/>
      <c r="BL230" s="88"/>
      <c r="BM230" s="88"/>
      <c r="BN230" s="88"/>
      <c r="BO230" s="88"/>
      <c r="BP230" s="88"/>
      <c r="BQ230" s="88"/>
      <c r="BR230" s="88"/>
      <c r="BS230" s="88"/>
      <c r="BT230" s="88"/>
      <c r="BU230" s="88"/>
      <c r="BV230" s="88"/>
      <c r="BW230" s="88"/>
      <c r="BX230" s="88"/>
      <c r="BY230" s="88"/>
      <c r="BZ230" s="88"/>
      <c r="CA230" s="88"/>
      <c r="CB230" s="88"/>
      <c r="CC230" s="88"/>
      <c r="CD230" s="88"/>
      <c r="CE230" s="88"/>
      <c r="CF230" s="88"/>
      <c r="CG230" s="88"/>
      <c r="CH230" s="88"/>
      <c r="CI230" s="88"/>
      <c r="CJ230" s="88"/>
      <c r="CK230" s="88"/>
      <c r="CL230" s="88"/>
      <c r="CM230" s="88"/>
      <c r="CN230" s="88"/>
      <c r="CO230" s="88"/>
      <c r="CP230" s="88"/>
      <c r="CQ230" s="88"/>
      <c r="CR230" s="88"/>
      <c r="CS230" s="88"/>
      <c r="CT230" s="88"/>
      <c r="CU230" s="88"/>
      <c r="CV230" s="88"/>
      <c r="CW230" s="88"/>
      <c r="CX230" s="88"/>
      <c r="CY230" s="88"/>
      <c r="CZ230" s="88"/>
      <c r="DA230" s="88"/>
      <c r="DB230" s="88"/>
      <c r="DC230" s="88"/>
    </row>
    <row r="231" spans="1:107" ht="15.75">
      <c r="A231" s="84"/>
      <c r="B231" s="84"/>
      <c r="C231" s="84"/>
      <c r="D231" s="86"/>
      <c r="E231" s="84"/>
      <c r="F231" s="84"/>
      <c r="G231" s="84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  <c r="AA231" s="88"/>
      <c r="AB231" s="88"/>
      <c r="AC231" s="88"/>
      <c r="AD231" s="88"/>
      <c r="AE231" s="88"/>
      <c r="AF231" s="88"/>
      <c r="AG231" s="88"/>
      <c r="AH231" s="88"/>
      <c r="AI231" s="88"/>
      <c r="AJ231" s="88"/>
      <c r="AK231" s="88"/>
      <c r="AL231" s="88"/>
      <c r="AM231" s="88"/>
      <c r="AN231" s="88"/>
      <c r="AO231" s="88"/>
      <c r="AP231" s="88"/>
      <c r="AQ231" s="88"/>
      <c r="AR231" s="88"/>
      <c r="AS231" s="88"/>
      <c r="AT231" s="88"/>
      <c r="AU231" s="88"/>
      <c r="AV231" s="88"/>
      <c r="AW231" s="88"/>
      <c r="AX231" s="88"/>
      <c r="AY231" s="88"/>
      <c r="AZ231" s="88"/>
      <c r="BA231" s="88"/>
      <c r="BB231" s="88"/>
      <c r="BC231" s="88"/>
      <c r="BD231" s="88"/>
      <c r="BE231" s="88"/>
      <c r="BF231" s="88"/>
      <c r="BG231" s="88"/>
      <c r="BH231" s="88"/>
      <c r="BI231" s="88"/>
      <c r="BJ231" s="88"/>
      <c r="BK231" s="88"/>
      <c r="BL231" s="88"/>
      <c r="BM231" s="88"/>
      <c r="BN231" s="88"/>
      <c r="BO231" s="88"/>
      <c r="BP231" s="88"/>
      <c r="BQ231" s="88"/>
      <c r="BR231" s="88"/>
      <c r="BS231" s="88"/>
      <c r="BT231" s="88"/>
      <c r="BU231" s="88"/>
      <c r="BV231" s="88"/>
      <c r="BW231" s="88"/>
      <c r="BX231" s="88"/>
      <c r="BY231" s="88"/>
      <c r="BZ231" s="88"/>
      <c r="CA231" s="88"/>
      <c r="CB231" s="88"/>
      <c r="CC231" s="88"/>
      <c r="CD231" s="88"/>
      <c r="CE231" s="88"/>
      <c r="CF231" s="88"/>
      <c r="CG231" s="88"/>
      <c r="CH231" s="88"/>
      <c r="CI231" s="88"/>
      <c r="CJ231" s="88"/>
      <c r="CK231" s="88"/>
      <c r="CL231" s="88"/>
      <c r="CM231" s="88"/>
      <c r="CN231" s="88"/>
      <c r="CO231" s="88"/>
      <c r="CP231" s="88"/>
      <c r="CQ231" s="88"/>
      <c r="CR231" s="88"/>
      <c r="CS231" s="88"/>
      <c r="CT231" s="88"/>
      <c r="CU231" s="88"/>
      <c r="CV231" s="88"/>
      <c r="CW231" s="88"/>
      <c r="CX231" s="88"/>
      <c r="CY231" s="88"/>
      <c r="CZ231" s="88"/>
      <c r="DA231" s="88"/>
      <c r="DB231" s="88"/>
      <c r="DC231" s="88"/>
    </row>
    <row r="232" spans="1:107" ht="15.75">
      <c r="A232" s="84"/>
      <c r="B232" s="84"/>
      <c r="C232" s="84"/>
      <c r="D232" s="86"/>
      <c r="E232" s="84"/>
      <c r="F232" s="84"/>
      <c r="G232" s="84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88"/>
      <c r="AB232" s="88"/>
      <c r="AC232" s="88"/>
      <c r="AD232" s="88"/>
      <c r="AE232" s="88"/>
      <c r="AF232" s="88"/>
      <c r="AG232" s="88"/>
      <c r="AH232" s="88"/>
      <c r="AI232" s="88"/>
      <c r="AJ232" s="88"/>
      <c r="AK232" s="88"/>
      <c r="AL232" s="88"/>
      <c r="AM232" s="88"/>
      <c r="AN232" s="88"/>
      <c r="AO232" s="88"/>
      <c r="AP232" s="88"/>
      <c r="AQ232" s="88"/>
      <c r="AR232" s="88"/>
      <c r="AS232" s="88"/>
      <c r="AT232" s="88"/>
      <c r="AU232" s="88"/>
      <c r="AV232" s="88"/>
      <c r="AW232" s="88"/>
      <c r="AX232" s="88"/>
      <c r="AY232" s="88"/>
      <c r="AZ232" s="88"/>
      <c r="BA232" s="88"/>
      <c r="BB232" s="88"/>
      <c r="BC232" s="88"/>
      <c r="BD232" s="88"/>
      <c r="BE232" s="88"/>
      <c r="BF232" s="88"/>
      <c r="BG232" s="88"/>
      <c r="BH232" s="88"/>
      <c r="BI232" s="88"/>
      <c r="BJ232" s="88"/>
      <c r="BK232" s="88"/>
      <c r="BL232" s="88"/>
      <c r="BM232" s="88"/>
      <c r="BN232" s="88"/>
      <c r="BO232" s="88"/>
      <c r="BP232" s="88"/>
      <c r="BQ232" s="88"/>
      <c r="BR232" s="88"/>
      <c r="BS232" s="88"/>
      <c r="BT232" s="88"/>
      <c r="BU232" s="88"/>
      <c r="BV232" s="88"/>
      <c r="BW232" s="88"/>
      <c r="BX232" s="88"/>
      <c r="BY232" s="88"/>
      <c r="BZ232" s="88"/>
      <c r="CA232" s="88"/>
      <c r="CB232" s="88"/>
      <c r="CC232" s="88"/>
      <c r="CD232" s="88"/>
      <c r="CE232" s="88"/>
      <c r="CF232" s="88"/>
      <c r="CG232" s="88"/>
      <c r="CH232" s="88"/>
      <c r="CI232" s="88"/>
      <c r="CJ232" s="88"/>
      <c r="CK232" s="88"/>
      <c r="CL232" s="88"/>
      <c r="CM232" s="88"/>
      <c r="CN232" s="88"/>
      <c r="CO232" s="88"/>
      <c r="CP232" s="88"/>
      <c r="CQ232" s="88"/>
      <c r="CR232" s="88"/>
      <c r="CS232" s="88"/>
      <c r="CT232" s="88"/>
      <c r="CU232" s="88"/>
      <c r="CV232" s="88"/>
      <c r="CW232" s="88"/>
      <c r="CX232" s="88"/>
      <c r="CY232" s="88"/>
      <c r="CZ232" s="88"/>
      <c r="DA232" s="88"/>
      <c r="DB232" s="88"/>
      <c r="DC232" s="88"/>
    </row>
    <row r="233" spans="1:107" ht="15.75">
      <c r="A233" s="84"/>
      <c r="B233" s="84"/>
      <c r="C233" s="84"/>
      <c r="D233" s="86"/>
      <c r="E233" s="84"/>
      <c r="F233" s="84"/>
      <c r="G233" s="84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  <c r="AA233" s="88"/>
      <c r="AB233" s="88"/>
      <c r="AC233" s="88"/>
      <c r="AD233" s="88"/>
      <c r="AE233" s="88"/>
      <c r="AF233" s="88"/>
      <c r="AG233" s="88"/>
      <c r="AH233" s="88"/>
      <c r="AI233" s="88"/>
      <c r="AJ233" s="88"/>
      <c r="AK233" s="88"/>
      <c r="AL233" s="88"/>
      <c r="AM233" s="88"/>
      <c r="AN233" s="88"/>
      <c r="AO233" s="88"/>
      <c r="AP233" s="88"/>
      <c r="AQ233" s="88"/>
      <c r="AR233" s="88"/>
      <c r="AS233" s="88"/>
      <c r="AT233" s="88"/>
      <c r="AU233" s="88"/>
      <c r="AV233" s="88"/>
      <c r="AW233" s="88"/>
      <c r="AX233" s="88"/>
      <c r="AY233" s="88"/>
      <c r="AZ233" s="88"/>
      <c r="BA233" s="88"/>
      <c r="BB233" s="88"/>
      <c r="BC233" s="88"/>
      <c r="BD233" s="88"/>
      <c r="BE233" s="88"/>
      <c r="BF233" s="88"/>
      <c r="BG233" s="88"/>
      <c r="BH233" s="88"/>
      <c r="BI233" s="88"/>
      <c r="BJ233" s="88"/>
      <c r="BK233" s="88"/>
      <c r="BL233" s="88"/>
      <c r="BM233" s="88"/>
      <c r="BN233" s="88"/>
      <c r="BO233" s="88"/>
      <c r="BP233" s="88"/>
      <c r="BQ233" s="88"/>
      <c r="BR233" s="88"/>
      <c r="BS233" s="88"/>
      <c r="BT233" s="88"/>
      <c r="BU233" s="88"/>
      <c r="BV233" s="88"/>
      <c r="BW233" s="88"/>
      <c r="BX233" s="88"/>
      <c r="BY233" s="88"/>
      <c r="BZ233" s="88"/>
      <c r="CA233" s="88"/>
      <c r="CB233" s="88"/>
      <c r="CC233" s="88"/>
      <c r="CD233" s="88"/>
      <c r="CE233" s="88"/>
      <c r="CF233" s="88"/>
      <c r="CG233" s="88"/>
      <c r="CH233" s="88"/>
      <c r="CI233" s="88"/>
      <c r="CJ233" s="88"/>
      <c r="CK233" s="88"/>
      <c r="CL233" s="88"/>
      <c r="CM233" s="88"/>
      <c r="CN233" s="88"/>
      <c r="CO233" s="88"/>
      <c r="CP233" s="88"/>
      <c r="CQ233" s="88"/>
      <c r="CR233" s="88"/>
      <c r="CS233" s="88"/>
      <c r="CT233" s="88"/>
      <c r="CU233" s="88"/>
      <c r="CV233" s="88"/>
      <c r="CW233" s="88"/>
      <c r="CX233" s="88"/>
      <c r="CY233" s="88"/>
      <c r="CZ233" s="88"/>
      <c r="DA233" s="88"/>
      <c r="DB233" s="88"/>
      <c r="DC233" s="88"/>
    </row>
    <row r="234" spans="1:107" ht="15.75">
      <c r="A234" s="84"/>
      <c r="B234" s="84"/>
      <c r="C234" s="84"/>
      <c r="D234" s="86"/>
      <c r="E234" s="84"/>
      <c r="F234" s="84"/>
      <c r="G234" s="84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  <c r="AB234" s="88"/>
      <c r="AC234" s="88"/>
      <c r="AD234" s="88"/>
      <c r="AE234" s="88"/>
      <c r="AF234" s="88"/>
      <c r="AG234" s="88"/>
      <c r="AH234" s="88"/>
      <c r="AI234" s="88"/>
      <c r="AJ234" s="88"/>
      <c r="AK234" s="88"/>
      <c r="AL234" s="88"/>
      <c r="AM234" s="88"/>
      <c r="AN234" s="88"/>
      <c r="AO234" s="88"/>
      <c r="AP234" s="88"/>
      <c r="AQ234" s="88"/>
      <c r="AR234" s="88"/>
      <c r="AS234" s="88"/>
      <c r="AT234" s="88"/>
      <c r="AU234" s="88"/>
      <c r="AV234" s="88"/>
      <c r="AW234" s="88"/>
      <c r="AX234" s="88"/>
      <c r="AY234" s="88"/>
      <c r="AZ234" s="88"/>
      <c r="BA234" s="88"/>
      <c r="BB234" s="88"/>
      <c r="BC234" s="88"/>
      <c r="BD234" s="88"/>
      <c r="BE234" s="88"/>
      <c r="BF234" s="88"/>
      <c r="BG234" s="88"/>
      <c r="BH234" s="88"/>
      <c r="BI234" s="88"/>
      <c r="BJ234" s="88"/>
      <c r="BK234" s="88"/>
      <c r="BL234" s="88"/>
      <c r="BM234" s="88"/>
      <c r="BN234" s="88"/>
      <c r="BO234" s="88"/>
      <c r="BP234" s="88"/>
      <c r="BQ234" s="88"/>
      <c r="BR234" s="88"/>
      <c r="BS234" s="88"/>
      <c r="BT234" s="88"/>
      <c r="BU234" s="88"/>
      <c r="BV234" s="88"/>
      <c r="BW234" s="88"/>
      <c r="BX234" s="88"/>
      <c r="BY234" s="88"/>
      <c r="BZ234" s="88"/>
      <c r="CA234" s="88"/>
      <c r="CB234" s="88"/>
      <c r="CC234" s="88"/>
      <c r="CD234" s="88"/>
      <c r="CE234" s="88"/>
      <c r="CF234" s="88"/>
      <c r="CG234" s="88"/>
      <c r="CH234" s="88"/>
      <c r="CI234" s="88"/>
      <c r="CJ234" s="88"/>
      <c r="CK234" s="88"/>
      <c r="CL234" s="88"/>
      <c r="CM234" s="88"/>
      <c r="CN234" s="88"/>
      <c r="CO234" s="88"/>
      <c r="CP234" s="88"/>
      <c r="CQ234" s="88"/>
      <c r="CR234" s="88"/>
      <c r="CS234" s="88"/>
      <c r="CT234" s="88"/>
      <c r="CU234" s="88"/>
      <c r="CV234" s="88"/>
      <c r="CW234" s="88"/>
      <c r="CX234" s="88"/>
      <c r="CY234" s="88"/>
      <c r="CZ234" s="88"/>
      <c r="DA234" s="88"/>
      <c r="DB234" s="88"/>
      <c r="DC234" s="88"/>
    </row>
    <row r="235" spans="1:107" ht="15.75">
      <c r="A235" s="84"/>
      <c r="B235" s="84"/>
      <c r="C235" s="84"/>
      <c r="D235" s="86"/>
      <c r="E235" s="84"/>
      <c r="F235" s="84"/>
      <c r="G235" s="84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  <c r="AL235" s="88"/>
      <c r="AM235" s="88"/>
      <c r="AN235" s="88"/>
      <c r="AO235" s="88"/>
      <c r="AP235" s="88"/>
      <c r="AQ235" s="88"/>
      <c r="AR235" s="88"/>
      <c r="AS235" s="88"/>
      <c r="AT235" s="88"/>
      <c r="AU235" s="88"/>
      <c r="AV235" s="88"/>
      <c r="AW235" s="88"/>
      <c r="AX235" s="88"/>
      <c r="AY235" s="88"/>
      <c r="AZ235" s="88"/>
      <c r="BA235" s="88"/>
      <c r="BB235" s="88"/>
      <c r="BC235" s="88"/>
      <c r="BD235" s="88"/>
      <c r="BE235" s="88"/>
      <c r="BF235" s="88"/>
      <c r="BG235" s="88"/>
      <c r="BH235" s="88"/>
      <c r="BI235" s="88"/>
      <c r="BJ235" s="88"/>
      <c r="BK235" s="88"/>
      <c r="BL235" s="88"/>
      <c r="BM235" s="88"/>
      <c r="BN235" s="88"/>
      <c r="BO235" s="88"/>
      <c r="BP235" s="88"/>
      <c r="BQ235" s="88"/>
      <c r="BR235" s="88"/>
      <c r="BS235" s="88"/>
      <c r="BT235" s="88"/>
      <c r="BU235" s="88"/>
      <c r="BV235" s="88"/>
      <c r="BW235" s="88"/>
      <c r="BX235" s="88"/>
      <c r="BY235" s="88"/>
      <c r="BZ235" s="88"/>
      <c r="CA235" s="88"/>
      <c r="CB235" s="88"/>
      <c r="CC235" s="88"/>
      <c r="CD235" s="88"/>
      <c r="CE235" s="88"/>
      <c r="CF235" s="88"/>
      <c r="CG235" s="88"/>
      <c r="CH235" s="88"/>
      <c r="CI235" s="88"/>
      <c r="CJ235" s="88"/>
      <c r="CK235" s="88"/>
      <c r="CL235" s="88"/>
      <c r="CM235" s="88"/>
      <c r="CN235" s="88"/>
      <c r="CO235" s="88"/>
      <c r="CP235" s="88"/>
      <c r="CQ235" s="88"/>
      <c r="CR235" s="88"/>
      <c r="CS235" s="88"/>
      <c r="CT235" s="88"/>
      <c r="CU235" s="88"/>
      <c r="CV235" s="88"/>
      <c r="CW235" s="88"/>
      <c r="CX235" s="88"/>
      <c r="CY235" s="88"/>
      <c r="CZ235" s="88"/>
      <c r="DA235" s="88"/>
      <c r="DB235" s="88"/>
      <c r="DC235" s="88"/>
    </row>
    <row r="236" spans="1:107" ht="15.75">
      <c r="A236" s="84"/>
      <c r="B236" s="84"/>
      <c r="C236" s="84"/>
      <c r="D236" s="86"/>
      <c r="E236" s="84"/>
      <c r="F236" s="84"/>
      <c r="G236" s="84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  <c r="AA236" s="88"/>
      <c r="AB236" s="88"/>
      <c r="AC236" s="88"/>
      <c r="AD236" s="88"/>
      <c r="AE236" s="88"/>
      <c r="AF236" s="88"/>
      <c r="AG236" s="88"/>
      <c r="AH236" s="88"/>
      <c r="AI236" s="88"/>
      <c r="AJ236" s="88"/>
      <c r="AK236" s="88"/>
      <c r="AL236" s="88"/>
      <c r="AM236" s="88"/>
      <c r="AN236" s="88"/>
      <c r="AO236" s="88"/>
      <c r="AP236" s="88"/>
      <c r="AQ236" s="88"/>
      <c r="AR236" s="88"/>
      <c r="AS236" s="88"/>
      <c r="AT236" s="88"/>
      <c r="AU236" s="88"/>
      <c r="AV236" s="88"/>
      <c r="AW236" s="88"/>
      <c r="AX236" s="88"/>
      <c r="AY236" s="88"/>
      <c r="AZ236" s="88"/>
      <c r="BA236" s="88"/>
      <c r="BB236" s="88"/>
      <c r="BC236" s="88"/>
      <c r="BD236" s="88"/>
      <c r="BE236" s="88"/>
      <c r="BF236" s="88"/>
      <c r="BG236" s="88"/>
      <c r="BH236" s="88"/>
      <c r="BI236" s="88"/>
      <c r="BJ236" s="88"/>
      <c r="BK236" s="88"/>
      <c r="BL236" s="88"/>
      <c r="BM236" s="88"/>
      <c r="BN236" s="88"/>
      <c r="BO236" s="88"/>
      <c r="BP236" s="88"/>
      <c r="BQ236" s="88"/>
      <c r="BR236" s="88"/>
      <c r="BS236" s="88"/>
      <c r="BT236" s="88"/>
      <c r="BU236" s="88"/>
      <c r="BV236" s="88"/>
      <c r="BW236" s="88"/>
      <c r="BX236" s="88"/>
      <c r="BY236" s="88"/>
      <c r="BZ236" s="88"/>
      <c r="CA236" s="88"/>
      <c r="CB236" s="88"/>
      <c r="CC236" s="88"/>
      <c r="CD236" s="88"/>
      <c r="CE236" s="88"/>
      <c r="CF236" s="88"/>
      <c r="CG236" s="88"/>
      <c r="CH236" s="88"/>
      <c r="CI236" s="88"/>
      <c r="CJ236" s="88"/>
      <c r="CK236" s="88"/>
      <c r="CL236" s="88"/>
      <c r="CM236" s="88"/>
      <c r="CN236" s="88"/>
      <c r="CO236" s="88"/>
      <c r="CP236" s="88"/>
      <c r="CQ236" s="88"/>
      <c r="CR236" s="88"/>
      <c r="CS236" s="88"/>
      <c r="CT236" s="88"/>
      <c r="CU236" s="88"/>
      <c r="CV236" s="88"/>
      <c r="CW236" s="88"/>
      <c r="CX236" s="88"/>
      <c r="CY236" s="88"/>
      <c r="CZ236" s="88"/>
      <c r="DA236" s="88"/>
      <c r="DB236" s="88"/>
      <c r="DC236" s="88"/>
    </row>
    <row r="237" spans="1:107" ht="15.75">
      <c r="A237" s="84"/>
      <c r="B237" s="84"/>
      <c r="C237" s="84"/>
      <c r="D237" s="86"/>
      <c r="E237" s="84"/>
      <c r="F237" s="84"/>
      <c r="G237" s="84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  <c r="AI237" s="88"/>
      <c r="AJ237" s="88"/>
      <c r="AK237" s="88"/>
      <c r="AL237" s="88"/>
      <c r="AM237" s="88"/>
      <c r="AN237" s="88"/>
      <c r="AO237" s="88"/>
      <c r="AP237" s="88"/>
      <c r="AQ237" s="88"/>
      <c r="AR237" s="88"/>
      <c r="AS237" s="88"/>
      <c r="AT237" s="88"/>
      <c r="AU237" s="88"/>
      <c r="AV237" s="88"/>
      <c r="AW237" s="88"/>
      <c r="AX237" s="88"/>
      <c r="AY237" s="88"/>
      <c r="AZ237" s="88"/>
      <c r="BA237" s="88"/>
      <c r="BB237" s="88"/>
      <c r="BC237" s="88"/>
      <c r="BD237" s="88"/>
      <c r="BE237" s="88"/>
      <c r="BF237" s="88"/>
      <c r="BG237" s="88"/>
      <c r="BH237" s="88"/>
      <c r="BI237" s="88"/>
      <c r="BJ237" s="88"/>
      <c r="BK237" s="88"/>
      <c r="BL237" s="88"/>
      <c r="BM237" s="88"/>
      <c r="BN237" s="88"/>
      <c r="BO237" s="88"/>
      <c r="BP237" s="88"/>
      <c r="BQ237" s="88"/>
      <c r="BR237" s="88"/>
      <c r="BS237" s="88"/>
      <c r="BT237" s="88"/>
      <c r="BU237" s="88"/>
      <c r="BV237" s="88"/>
      <c r="BW237" s="88"/>
      <c r="BX237" s="88"/>
      <c r="BY237" s="88"/>
      <c r="BZ237" s="88"/>
      <c r="CA237" s="88"/>
      <c r="CB237" s="88"/>
      <c r="CC237" s="88"/>
      <c r="CD237" s="88"/>
      <c r="CE237" s="88"/>
      <c r="CF237" s="88"/>
      <c r="CG237" s="88"/>
      <c r="CH237" s="88"/>
      <c r="CI237" s="88"/>
      <c r="CJ237" s="88"/>
      <c r="CK237" s="88"/>
      <c r="CL237" s="88"/>
      <c r="CM237" s="88"/>
      <c r="CN237" s="88"/>
      <c r="CO237" s="88"/>
      <c r="CP237" s="88"/>
      <c r="CQ237" s="88"/>
      <c r="CR237" s="88"/>
      <c r="CS237" s="88"/>
      <c r="CT237" s="88"/>
      <c r="CU237" s="88"/>
      <c r="CV237" s="88"/>
      <c r="CW237" s="88"/>
      <c r="CX237" s="88"/>
      <c r="CY237" s="88"/>
      <c r="CZ237" s="88"/>
      <c r="DA237" s="88"/>
      <c r="DB237" s="88"/>
      <c r="DC237" s="88"/>
    </row>
    <row r="238" spans="1:107" ht="15.75">
      <c r="A238" s="84"/>
      <c r="B238" s="84"/>
      <c r="C238" s="84"/>
      <c r="D238" s="86"/>
      <c r="E238" s="84"/>
      <c r="F238" s="84"/>
      <c r="G238" s="84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  <c r="AA238" s="88"/>
      <c r="AB238" s="88"/>
      <c r="AC238" s="88"/>
      <c r="AD238" s="88"/>
      <c r="AE238" s="88"/>
      <c r="AF238" s="88"/>
      <c r="AG238" s="88"/>
      <c r="AH238" s="88"/>
      <c r="AI238" s="88"/>
      <c r="AJ238" s="88"/>
      <c r="AK238" s="88"/>
      <c r="AL238" s="88"/>
      <c r="AM238" s="88"/>
      <c r="AN238" s="88"/>
      <c r="AO238" s="88"/>
      <c r="AP238" s="88"/>
      <c r="AQ238" s="88"/>
      <c r="AR238" s="88"/>
      <c r="AS238" s="88"/>
      <c r="AT238" s="88"/>
      <c r="AU238" s="88"/>
      <c r="AV238" s="88"/>
      <c r="AW238" s="88"/>
      <c r="AX238" s="88"/>
      <c r="AY238" s="88"/>
      <c r="AZ238" s="88"/>
      <c r="BA238" s="88"/>
      <c r="BB238" s="88"/>
      <c r="BC238" s="88"/>
      <c r="BD238" s="88"/>
      <c r="BE238" s="88"/>
      <c r="BF238" s="88"/>
      <c r="BG238" s="88"/>
      <c r="BH238" s="88"/>
      <c r="BI238" s="88"/>
      <c r="BJ238" s="88"/>
      <c r="BK238" s="88"/>
      <c r="BL238" s="88"/>
      <c r="BM238" s="88"/>
      <c r="BN238" s="88"/>
      <c r="BO238" s="88"/>
      <c r="BP238" s="88"/>
      <c r="BQ238" s="88"/>
      <c r="BR238" s="88"/>
      <c r="BS238" s="88"/>
      <c r="BT238" s="88"/>
      <c r="BU238" s="88"/>
      <c r="BV238" s="88"/>
      <c r="BW238" s="88"/>
      <c r="BX238" s="88"/>
      <c r="BY238" s="88"/>
      <c r="BZ238" s="88"/>
      <c r="CA238" s="88"/>
      <c r="CB238" s="88"/>
      <c r="CC238" s="88"/>
      <c r="CD238" s="88"/>
      <c r="CE238" s="88"/>
      <c r="CF238" s="88"/>
      <c r="CG238" s="88"/>
      <c r="CH238" s="88"/>
      <c r="CI238" s="88"/>
      <c r="CJ238" s="88"/>
      <c r="CK238" s="88"/>
      <c r="CL238" s="88"/>
      <c r="CM238" s="88"/>
      <c r="CN238" s="88"/>
      <c r="CO238" s="88"/>
      <c r="CP238" s="88"/>
      <c r="CQ238" s="88"/>
      <c r="CR238" s="88"/>
      <c r="CS238" s="88"/>
      <c r="CT238" s="88"/>
      <c r="CU238" s="88"/>
      <c r="CV238" s="88"/>
      <c r="CW238" s="88"/>
      <c r="CX238" s="88"/>
      <c r="CY238" s="88"/>
      <c r="CZ238" s="88"/>
      <c r="DA238" s="88"/>
      <c r="DB238" s="88"/>
      <c r="DC238" s="88"/>
    </row>
    <row r="239" spans="1:107" ht="15.75">
      <c r="A239" s="84"/>
      <c r="B239" s="84"/>
      <c r="C239" s="84"/>
      <c r="D239" s="86"/>
      <c r="E239" s="84"/>
      <c r="F239" s="84"/>
      <c r="G239" s="84"/>
      <c r="H239" s="88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8"/>
      <c r="AA239" s="88"/>
      <c r="AB239" s="88"/>
      <c r="AC239" s="88"/>
      <c r="AD239" s="88"/>
      <c r="AE239" s="88"/>
      <c r="AF239" s="88"/>
      <c r="AG239" s="88"/>
      <c r="AH239" s="88"/>
      <c r="AI239" s="88"/>
      <c r="AJ239" s="88"/>
      <c r="AK239" s="88"/>
      <c r="AL239" s="88"/>
      <c r="AM239" s="88"/>
      <c r="AN239" s="88"/>
      <c r="AO239" s="88"/>
      <c r="AP239" s="88"/>
      <c r="AQ239" s="88"/>
      <c r="AR239" s="88"/>
      <c r="AS239" s="88"/>
      <c r="AT239" s="88"/>
      <c r="AU239" s="88"/>
      <c r="AV239" s="88"/>
      <c r="AW239" s="88"/>
      <c r="AX239" s="88"/>
      <c r="AY239" s="88"/>
      <c r="AZ239" s="88"/>
      <c r="BA239" s="88"/>
      <c r="BB239" s="88"/>
      <c r="BC239" s="88"/>
      <c r="BD239" s="88"/>
      <c r="BE239" s="88"/>
      <c r="BF239" s="88"/>
      <c r="BG239" s="88"/>
      <c r="BH239" s="88"/>
      <c r="BI239" s="88"/>
      <c r="BJ239" s="88"/>
      <c r="BK239" s="88"/>
      <c r="BL239" s="88"/>
      <c r="BM239" s="88"/>
      <c r="BN239" s="88"/>
      <c r="BO239" s="88"/>
      <c r="BP239" s="88"/>
      <c r="BQ239" s="88"/>
      <c r="BR239" s="88"/>
      <c r="BS239" s="88"/>
      <c r="BT239" s="88"/>
      <c r="BU239" s="88"/>
      <c r="BV239" s="88"/>
      <c r="BW239" s="88"/>
      <c r="BX239" s="88"/>
      <c r="BY239" s="88"/>
      <c r="BZ239" s="88"/>
      <c r="CA239" s="88"/>
      <c r="CB239" s="88"/>
      <c r="CC239" s="88"/>
      <c r="CD239" s="88"/>
      <c r="CE239" s="88"/>
      <c r="CF239" s="88"/>
      <c r="CG239" s="88"/>
      <c r="CH239" s="88"/>
      <c r="CI239" s="88"/>
      <c r="CJ239" s="88"/>
      <c r="CK239" s="88"/>
      <c r="CL239" s="88"/>
      <c r="CM239" s="88"/>
      <c r="CN239" s="88"/>
      <c r="CO239" s="88"/>
      <c r="CP239" s="88"/>
      <c r="CQ239" s="88"/>
      <c r="CR239" s="88"/>
      <c r="CS239" s="88"/>
      <c r="CT239" s="88"/>
      <c r="CU239" s="88"/>
      <c r="CV239" s="88"/>
      <c r="CW239" s="88"/>
      <c r="CX239" s="88"/>
      <c r="CY239" s="88"/>
      <c r="CZ239" s="88"/>
      <c r="DA239" s="88"/>
      <c r="DB239" s="88"/>
      <c r="DC239" s="88"/>
    </row>
    <row r="240" spans="1:107" ht="15.75">
      <c r="A240" s="84"/>
      <c r="B240" s="84"/>
      <c r="C240" s="84"/>
      <c r="D240" s="86"/>
      <c r="E240" s="84"/>
      <c r="F240" s="84"/>
      <c r="G240" s="84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  <c r="AA240" s="88"/>
      <c r="AB240" s="88"/>
      <c r="AC240" s="88"/>
      <c r="AD240" s="88"/>
      <c r="AE240" s="88"/>
      <c r="AF240" s="88"/>
      <c r="AG240" s="88"/>
      <c r="AH240" s="88"/>
      <c r="AI240" s="88"/>
      <c r="AJ240" s="88"/>
      <c r="AK240" s="88"/>
      <c r="AL240" s="88"/>
      <c r="AM240" s="88"/>
      <c r="AN240" s="88"/>
      <c r="AO240" s="88"/>
      <c r="AP240" s="88"/>
      <c r="AQ240" s="88"/>
      <c r="AR240" s="88"/>
      <c r="AS240" s="88"/>
      <c r="AT240" s="88"/>
      <c r="AU240" s="88"/>
      <c r="AV240" s="88"/>
      <c r="AW240" s="88"/>
      <c r="AX240" s="88"/>
      <c r="AY240" s="88"/>
      <c r="AZ240" s="88"/>
      <c r="BA240" s="88"/>
      <c r="BB240" s="88"/>
      <c r="BC240" s="88"/>
      <c r="BD240" s="88"/>
      <c r="BE240" s="88"/>
      <c r="BF240" s="88"/>
      <c r="BG240" s="88"/>
      <c r="BH240" s="88"/>
      <c r="BI240" s="88"/>
      <c r="BJ240" s="88"/>
      <c r="BK240" s="88"/>
      <c r="BL240" s="88"/>
      <c r="BM240" s="88"/>
      <c r="BN240" s="88"/>
      <c r="BO240" s="88"/>
      <c r="BP240" s="88"/>
      <c r="BQ240" s="88"/>
      <c r="BR240" s="88"/>
      <c r="BS240" s="88"/>
      <c r="BT240" s="88"/>
      <c r="BU240" s="88"/>
      <c r="BV240" s="88"/>
      <c r="BW240" s="88"/>
      <c r="BX240" s="88"/>
      <c r="BY240" s="88"/>
      <c r="BZ240" s="88"/>
      <c r="CA240" s="88"/>
      <c r="CB240" s="88"/>
      <c r="CC240" s="88"/>
      <c r="CD240" s="88"/>
      <c r="CE240" s="88"/>
      <c r="CF240" s="88"/>
      <c r="CG240" s="88"/>
      <c r="CH240" s="88"/>
      <c r="CI240" s="88"/>
      <c r="CJ240" s="88"/>
      <c r="CK240" s="88"/>
      <c r="CL240" s="88"/>
      <c r="CM240" s="88"/>
      <c r="CN240" s="88"/>
      <c r="CO240" s="88"/>
      <c r="CP240" s="88"/>
      <c r="CQ240" s="88"/>
      <c r="CR240" s="88"/>
      <c r="CS240" s="88"/>
      <c r="CT240" s="88"/>
      <c r="CU240" s="88"/>
      <c r="CV240" s="88"/>
      <c r="CW240" s="88"/>
      <c r="CX240" s="88"/>
      <c r="CY240" s="88"/>
      <c r="CZ240" s="88"/>
      <c r="DA240" s="88"/>
      <c r="DB240" s="88"/>
      <c r="DC240" s="88"/>
    </row>
    <row r="241" spans="1:107" ht="15.75">
      <c r="A241" s="84"/>
      <c r="B241" s="84"/>
      <c r="C241" s="84"/>
      <c r="D241" s="86"/>
      <c r="E241" s="84"/>
      <c r="F241" s="84"/>
      <c r="G241" s="84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  <c r="AA241" s="88"/>
      <c r="AB241" s="88"/>
      <c r="AC241" s="88"/>
      <c r="AD241" s="88"/>
      <c r="AE241" s="88"/>
      <c r="AF241" s="88"/>
      <c r="AG241" s="88"/>
      <c r="AH241" s="88"/>
      <c r="AI241" s="88"/>
      <c r="AJ241" s="88"/>
      <c r="AK241" s="88"/>
      <c r="AL241" s="88"/>
      <c r="AM241" s="88"/>
      <c r="AN241" s="88"/>
      <c r="AO241" s="88"/>
      <c r="AP241" s="88"/>
      <c r="AQ241" s="88"/>
      <c r="AR241" s="88"/>
      <c r="AS241" s="88"/>
      <c r="AT241" s="88"/>
      <c r="AU241" s="88"/>
      <c r="AV241" s="88"/>
      <c r="AW241" s="88"/>
      <c r="AX241" s="88"/>
      <c r="AY241" s="88"/>
      <c r="AZ241" s="88"/>
      <c r="BA241" s="88"/>
      <c r="BB241" s="88"/>
      <c r="BC241" s="88"/>
      <c r="BD241" s="88"/>
      <c r="BE241" s="88"/>
      <c r="BF241" s="88"/>
      <c r="BG241" s="88"/>
      <c r="BH241" s="88"/>
      <c r="BI241" s="88"/>
      <c r="BJ241" s="88"/>
      <c r="BK241" s="88"/>
      <c r="BL241" s="88"/>
      <c r="BM241" s="88"/>
      <c r="BN241" s="88"/>
      <c r="BO241" s="88"/>
      <c r="BP241" s="88"/>
      <c r="BQ241" s="88"/>
      <c r="BR241" s="88"/>
      <c r="BS241" s="88"/>
      <c r="BT241" s="88"/>
      <c r="BU241" s="88"/>
      <c r="BV241" s="88"/>
      <c r="BW241" s="88"/>
      <c r="BX241" s="88"/>
      <c r="BY241" s="88"/>
      <c r="BZ241" s="88"/>
      <c r="CA241" s="88"/>
      <c r="CB241" s="88"/>
      <c r="CC241" s="88"/>
      <c r="CD241" s="88"/>
      <c r="CE241" s="88"/>
      <c r="CF241" s="88"/>
      <c r="CG241" s="88"/>
      <c r="CH241" s="88"/>
      <c r="CI241" s="88"/>
      <c r="CJ241" s="88"/>
      <c r="CK241" s="88"/>
      <c r="CL241" s="88"/>
      <c r="CM241" s="88"/>
      <c r="CN241" s="88"/>
      <c r="CO241" s="88"/>
      <c r="CP241" s="88"/>
      <c r="CQ241" s="88"/>
      <c r="CR241" s="88"/>
      <c r="CS241" s="88"/>
      <c r="CT241" s="88"/>
      <c r="CU241" s="88"/>
      <c r="CV241" s="88"/>
      <c r="CW241" s="88"/>
      <c r="CX241" s="88"/>
      <c r="CY241" s="88"/>
      <c r="CZ241" s="88"/>
      <c r="DA241" s="88"/>
      <c r="DB241" s="88"/>
      <c r="DC241" s="88"/>
    </row>
    <row r="242" spans="1:107" ht="15.75">
      <c r="A242" s="84"/>
      <c r="B242" s="84"/>
      <c r="C242" s="84"/>
      <c r="D242" s="86"/>
      <c r="E242" s="84"/>
      <c r="F242" s="84"/>
      <c r="G242" s="84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88"/>
      <c r="AB242" s="88"/>
      <c r="AC242" s="88"/>
      <c r="AD242" s="88"/>
      <c r="AE242" s="88"/>
      <c r="AF242" s="88"/>
      <c r="AG242" s="88"/>
      <c r="AH242" s="88"/>
      <c r="AI242" s="88"/>
      <c r="AJ242" s="88"/>
      <c r="AK242" s="88"/>
      <c r="AL242" s="88"/>
      <c r="AM242" s="88"/>
      <c r="AN242" s="88"/>
      <c r="AO242" s="88"/>
      <c r="AP242" s="88"/>
      <c r="AQ242" s="88"/>
      <c r="AR242" s="88"/>
      <c r="AS242" s="88"/>
      <c r="AT242" s="88"/>
      <c r="AU242" s="88"/>
      <c r="AV242" s="88"/>
      <c r="AW242" s="88"/>
      <c r="AX242" s="88"/>
      <c r="AY242" s="88"/>
      <c r="AZ242" s="88"/>
      <c r="BA242" s="88"/>
      <c r="BB242" s="88"/>
      <c r="BC242" s="88"/>
      <c r="BD242" s="88"/>
      <c r="BE242" s="88"/>
      <c r="BF242" s="88"/>
      <c r="BG242" s="88"/>
      <c r="BH242" s="88"/>
      <c r="BI242" s="88"/>
      <c r="BJ242" s="88"/>
      <c r="BK242" s="88"/>
      <c r="BL242" s="88"/>
      <c r="BM242" s="88"/>
      <c r="BN242" s="88"/>
      <c r="BO242" s="88"/>
      <c r="BP242" s="88"/>
      <c r="BQ242" s="88"/>
      <c r="BR242" s="88"/>
      <c r="BS242" s="88"/>
      <c r="BT242" s="88"/>
      <c r="BU242" s="88"/>
      <c r="BV242" s="88"/>
      <c r="BW242" s="88"/>
      <c r="BX242" s="88"/>
      <c r="BY242" s="88"/>
      <c r="BZ242" s="88"/>
      <c r="CA242" s="88"/>
      <c r="CB242" s="88"/>
      <c r="CC242" s="88"/>
      <c r="CD242" s="88"/>
      <c r="CE242" s="88"/>
      <c r="CF242" s="88"/>
      <c r="CG242" s="88"/>
      <c r="CH242" s="88"/>
      <c r="CI242" s="88"/>
      <c r="CJ242" s="88"/>
      <c r="CK242" s="88"/>
      <c r="CL242" s="88"/>
      <c r="CM242" s="88"/>
      <c r="CN242" s="88"/>
      <c r="CO242" s="88"/>
      <c r="CP242" s="88"/>
      <c r="CQ242" s="88"/>
      <c r="CR242" s="88"/>
      <c r="CS242" s="88"/>
      <c r="CT242" s="88"/>
      <c r="CU242" s="88"/>
      <c r="CV242" s="88"/>
      <c r="CW242" s="88"/>
      <c r="CX242" s="88"/>
      <c r="CY242" s="88"/>
      <c r="CZ242" s="88"/>
      <c r="DA242" s="88"/>
      <c r="DB242" s="88"/>
      <c r="DC242" s="88"/>
    </row>
    <row r="243" spans="1:107" ht="15.75">
      <c r="A243" s="84"/>
      <c r="B243" s="84"/>
      <c r="C243" s="84"/>
      <c r="D243" s="86"/>
      <c r="E243" s="84"/>
      <c r="F243" s="84"/>
      <c r="G243" s="84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88"/>
      <c r="AB243" s="88"/>
      <c r="AC243" s="88"/>
      <c r="AD243" s="88"/>
      <c r="AE243" s="88"/>
      <c r="AF243" s="88"/>
      <c r="AG243" s="88"/>
      <c r="AH243" s="88"/>
      <c r="AI243" s="88"/>
      <c r="AJ243" s="88"/>
      <c r="AK243" s="88"/>
      <c r="AL243" s="88"/>
      <c r="AM243" s="88"/>
      <c r="AN243" s="88"/>
      <c r="AO243" s="88"/>
      <c r="AP243" s="88"/>
      <c r="AQ243" s="88"/>
      <c r="AR243" s="88"/>
      <c r="AS243" s="88"/>
      <c r="AT243" s="88"/>
      <c r="AU243" s="88"/>
      <c r="AV243" s="88"/>
      <c r="AW243" s="88"/>
      <c r="AX243" s="88"/>
      <c r="AY243" s="88"/>
      <c r="AZ243" s="88"/>
      <c r="BA243" s="88"/>
      <c r="BB243" s="88"/>
      <c r="BC243" s="88"/>
      <c r="BD243" s="88"/>
      <c r="BE243" s="88"/>
      <c r="BF243" s="88"/>
      <c r="BG243" s="88"/>
      <c r="BH243" s="88"/>
      <c r="BI243" s="88"/>
      <c r="BJ243" s="88"/>
      <c r="BK243" s="88"/>
      <c r="BL243" s="88"/>
      <c r="BM243" s="88"/>
      <c r="BN243" s="88"/>
      <c r="BO243" s="88"/>
      <c r="BP243" s="88"/>
      <c r="BQ243" s="88"/>
      <c r="BR243" s="88"/>
      <c r="BS243" s="88"/>
      <c r="BT243" s="88"/>
      <c r="BU243" s="88"/>
      <c r="BV243" s="88"/>
      <c r="BW243" s="88"/>
      <c r="BX243" s="88"/>
      <c r="BY243" s="88"/>
      <c r="BZ243" s="88"/>
      <c r="CA243" s="88"/>
      <c r="CB243" s="88"/>
      <c r="CC243" s="88"/>
      <c r="CD243" s="88"/>
      <c r="CE243" s="88"/>
      <c r="CF243" s="88"/>
      <c r="CG243" s="88"/>
      <c r="CH243" s="88"/>
      <c r="CI243" s="88"/>
      <c r="CJ243" s="88"/>
      <c r="CK243" s="88"/>
      <c r="CL243" s="88"/>
      <c r="CM243" s="88"/>
      <c r="CN243" s="88"/>
      <c r="CO243" s="88"/>
      <c r="CP243" s="88"/>
      <c r="CQ243" s="88"/>
      <c r="CR243" s="88"/>
      <c r="CS243" s="88"/>
      <c r="CT243" s="88"/>
      <c r="CU243" s="88"/>
      <c r="CV243" s="88"/>
      <c r="CW243" s="88"/>
      <c r="CX243" s="88"/>
      <c r="CY243" s="88"/>
      <c r="CZ243" s="88"/>
      <c r="DA243" s="88"/>
      <c r="DB243" s="88"/>
      <c r="DC243" s="88"/>
    </row>
    <row r="244" spans="1:107" ht="15.75">
      <c r="A244" s="84"/>
      <c r="B244" s="84"/>
      <c r="C244" s="84"/>
      <c r="D244" s="86"/>
      <c r="E244" s="84"/>
      <c r="F244" s="84"/>
      <c r="G244" s="84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  <c r="AA244" s="88"/>
      <c r="AB244" s="88"/>
      <c r="AC244" s="88"/>
      <c r="AD244" s="88"/>
      <c r="AE244" s="88"/>
      <c r="AF244" s="88"/>
      <c r="AG244" s="88"/>
      <c r="AH244" s="88"/>
      <c r="AI244" s="88"/>
      <c r="AJ244" s="88"/>
      <c r="AK244" s="88"/>
      <c r="AL244" s="88"/>
      <c r="AM244" s="88"/>
      <c r="AN244" s="88"/>
      <c r="AO244" s="88"/>
      <c r="AP244" s="88"/>
      <c r="AQ244" s="88"/>
      <c r="AR244" s="88"/>
      <c r="AS244" s="88"/>
      <c r="AT244" s="88"/>
      <c r="AU244" s="88"/>
      <c r="AV244" s="88"/>
      <c r="AW244" s="88"/>
      <c r="AX244" s="88"/>
      <c r="AY244" s="88"/>
      <c r="AZ244" s="88"/>
      <c r="BA244" s="88"/>
      <c r="BB244" s="88"/>
      <c r="BC244" s="88"/>
      <c r="BD244" s="88"/>
      <c r="BE244" s="88"/>
      <c r="BF244" s="88"/>
      <c r="BG244" s="88"/>
      <c r="BH244" s="88"/>
      <c r="BI244" s="88"/>
      <c r="BJ244" s="88"/>
      <c r="BK244" s="88"/>
      <c r="BL244" s="88"/>
      <c r="BM244" s="88"/>
      <c r="BN244" s="88"/>
      <c r="BO244" s="88"/>
      <c r="BP244" s="88"/>
      <c r="BQ244" s="88"/>
      <c r="BR244" s="88"/>
      <c r="BS244" s="88"/>
      <c r="BT244" s="88"/>
      <c r="BU244" s="88"/>
      <c r="BV244" s="88"/>
      <c r="BW244" s="88"/>
      <c r="BX244" s="88"/>
      <c r="BY244" s="88"/>
      <c r="BZ244" s="88"/>
      <c r="CA244" s="88"/>
      <c r="CB244" s="88"/>
      <c r="CC244" s="88"/>
      <c r="CD244" s="88"/>
      <c r="CE244" s="88"/>
      <c r="CF244" s="88"/>
      <c r="CG244" s="88"/>
      <c r="CH244" s="88"/>
      <c r="CI244" s="88"/>
      <c r="CJ244" s="88"/>
      <c r="CK244" s="88"/>
      <c r="CL244" s="88"/>
      <c r="CM244" s="88"/>
      <c r="CN244" s="88"/>
      <c r="CO244" s="88"/>
      <c r="CP244" s="88"/>
      <c r="CQ244" s="88"/>
      <c r="CR244" s="88"/>
      <c r="CS244" s="88"/>
      <c r="CT244" s="88"/>
      <c r="CU244" s="88"/>
      <c r="CV244" s="88"/>
      <c r="CW244" s="88"/>
      <c r="CX244" s="88"/>
      <c r="CY244" s="88"/>
      <c r="CZ244" s="88"/>
      <c r="DA244" s="88"/>
      <c r="DB244" s="88"/>
      <c r="DC244" s="88"/>
    </row>
    <row r="245" spans="1:107" ht="15.75">
      <c r="A245" s="84"/>
      <c r="B245" s="84"/>
      <c r="C245" s="84"/>
      <c r="D245" s="86"/>
      <c r="E245" s="84"/>
      <c r="F245" s="84"/>
      <c r="G245" s="84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  <c r="AA245" s="88"/>
      <c r="AB245" s="88"/>
      <c r="AC245" s="88"/>
      <c r="AD245" s="88"/>
      <c r="AE245" s="88"/>
      <c r="AF245" s="88"/>
      <c r="AG245" s="88"/>
      <c r="AH245" s="88"/>
      <c r="AI245" s="88"/>
      <c r="AJ245" s="88"/>
      <c r="AK245" s="88"/>
      <c r="AL245" s="88"/>
      <c r="AM245" s="88"/>
      <c r="AN245" s="88"/>
      <c r="AO245" s="88"/>
      <c r="AP245" s="88"/>
      <c r="AQ245" s="88"/>
      <c r="AR245" s="88"/>
      <c r="AS245" s="88"/>
      <c r="AT245" s="88"/>
      <c r="AU245" s="88"/>
      <c r="AV245" s="88"/>
      <c r="AW245" s="88"/>
      <c r="AX245" s="88"/>
      <c r="AY245" s="88"/>
      <c r="AZ245" s="88"/>
      <c r="BA245" s="88"/>
      <c r="BB245" s="88"/>
      <c r="BC245" s="88"/>
      <c r="BD245" s="88"/>
      <c r="BE245" s="88"/>
      <c r="BF245" s="88"/>
      <c r="BG245" s="88"/>
      <c r="BH245" s="88"/>
      <c r="BI245" s="88"/>
      <c r="BJ245" s="88"/>
      <c r="BK245" s="88"/>
      <c r="BL245" s="88"/>
      <c r="BM245" s="88"/>
      <c r="BN245" s="88"/>
      <c r="BO245" s="88"/>
      <c r="BP245" s="88"/>
      <c r="BQ245" s="88"/>
      <c r="BR245" s="88"/>
      <c r="BS245" s="88"/>
      <c r="BT245" s="88"/>
      <c r="BU245" s="88"/>
      <c r="BV245" s="88"/>
      <c r="BW245" s="88"/>
      <c r="BX245" s="88"/>
      <c r="BY245" s="88"/>
      <c r="BZ245" s="88"/>
      <c r="CA245" s="88"/>
      <c r="CB245" s="88"/>
      <c r="CC245" s="88"/>
      <c r="CD245" s="88"/>
      <c r="CE245" s="88"/>
      <c r="CF245" s="88"/>
      <c r="CG245" s="88"/>
      <c r="CH245" s="88"/>
      <c r="CI245" s="88"/>
      <c r="CJ245" s="88"/>
      <c r="CK245" s="88"/>
      <c r="CL245" s="88"/>
      <c r="CM245" s="88"/>
      <c r="CN245" s="88"/>
      <c r="CO245" s="88"/>
      <c r="CP245" s="88"/>
      <c r="CQ245" s="88"/>
      <c r="CR245" s="88"/>
      <c r="CS245" s="88"/>
      <c r="CT245" s="88"/>
      <c r="CU245" s="88"/>
      <c r="CV245" s="88"/>
      <c r="CW245" s="88"/>
      <c r="CX245" s="88"/>
      <c r="CY245" s="88"/>
      <c r="CZ245" s="88"/>
      <c r="DA245" s="88"/>
      <c r="DB245" s="88"/>
      <c r="DC245" s="88"/>
    </row>
    <row r="246" spans="1:107" ht="15.75">
      <c r="A246" s="84"/>
      <c r="B246" s="84"/>
      <c r="C246" s="84"/>
      <c r="D246" s="86"/>
      <c r="E246" s="84"/>
      <c r="F246" s="84"/>
      <c r="G246" s="84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  <c r="AA246" s="88"/>
      <c r="AB246" s="88"/>
      <c r="AC246" s="88"/>
      <c r="AD246" s="88"/>
      <c r="AE246" s="88"/>
      <c r="AF246" s="88"/>
      <c r="AG246" s="88"/>
      <c r="AH246" s="88"/>
      <c r="AI246" s="88"/>
      <c r="AJ246" s="88"/>
      <c r="AK246" s="88"/>
      <c r="AL246" s="88"/>
      <c r="AM246" s="88"/>
      <c r="AN246" s="88"/>
      <c r="AO246" s="88"/>
      <c r="AP246" s="88"/>
      <c r="AQ246" s="88"/>
      <c r="AR246" s="88"/>
      <c r="AS246" s="88"/>
      <c r="AT246" s="88"/>
      <c r="AU246" s="88"/>
      <c r="AV246" s="88"/>
      <c r="AW246" s="88"/>
      <c r="AX246" s="88"/>
      <c r="AY246" s="88"/>
      <c r="AZ246" s="88"/>
      <c r="BA246" s="88"/>
      <c r="BB246" s="88"/>
      <c r="BC246" s="88"/>
      <c r="BD246" s="88"/>
      <c r="BE246" s="88"/>
      <c r="BF246" s="88"/>
      <c r="BG246" s="88"/>
      <c r="BH246" s="88"/>
      <c r="BI246" s="88"/>
      <c r="BJ246" s="88"/>
      <c r="BK246" s="88"/>
      <c r="BL246" s="88"/>
      <c r="BM246" s="88"/>
      <c r="BN246" s="88"/>
      <c r="BO246" s="88"/>
      <c r="BP246" s="88"/>
      <c r="BQ246" s="88"/>
      <c r="BR246" s="88"/>
      <c r="BS246" s="88"/>
      <c r="BT246" s="88"/>
      <c r="BU246" s="88"/>
      <c r="BV246" s="88"/>
      <c r="BW246" s="88"/>
      <c r="BX246" s="88"/>
      <c r="BY246" s="88"/>
      <c r="BZ246" s="88"/>
      <c r="CA246" s="88"/>
      <c r="CB246" s="88"/>
      <c r="CC246" s="88"/>
      <c r="CD246" s="88"/>
      <c r="CE246" s="88"/>
      <c r="CF246" s="88"/>
      <c r="CG246" s="88"/>
      <c r="CH246" s="88"/>
      <c r="CI246" s="88"/>
      <c r="CJ246" s="88"/>
      <c r="CK246" s="88"/>
      <c r="CL246" s="88"/>
      <c r="CM246" s="88"/>
      <c r="CN246" s="88"/>
      <c r="CO246" s="88"/>
      <c r="CP246" s="88"/>
      <c r="CQ246" s="88"/>
      <c r="CR246" s="88"/>
      <c r="CS246" s="88"/>
      <c r="CT246" s="88"/>
      <c r="CU246" s="88"/>
      <c r="CV246" s="88"/>
      <c r="CW246" s="88"/>
      <c r="CX246" s="88"/>
      <c r="CY246" s="88"/>
      <c r="CZ246" s="88"/>
      <c r="DA246" s="88"/>
      <c r="DB246" s="88"/>
      <c r="DC246" s="88"/>
    </row>
    <row r="247" spans="1:107" ht="15.75">
      <c r="A247" s="84"/>
      <c r="B247" s="84"/>
      <c r="C247" s="84"/>
      <c r="D247" s="86"/>
      <c r="E247" s="84"/>
      <c r="F247" s="84"/>
      <c r="G247" s="84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  <c r="AA247" s="88"/>
      <c r="AB247" s="88"/>
      <c r="AC247" s="88"/>
      <c r="AD247" s="88"/>
      <c r="AE247" s="88"/>
      <c r="AF247" s="88"/>
      <c r="AG247" s="88"/>
      <c r="AH247" s="88"/>
      <c r="AI247" s="88"/>
      <c r="AJ247" s="88"/>
      <c r="AK247" s="88"/>
      <c r="AL247" s="88"/>
      <c r="AM247" s="88"/>
      <c r="AN247" s="88"/>
      <c r="AO247" s="88"/>
      <c r="AP247" s="88"/>
      <c r="AQ247" s="88"/>
      <c r="AR247" s="88"/>
      <c r="AS247" s="88"/>
      <c r="AT247" s="88"/>
      <c r="AU247" s="88"/>
      <c r="AV247" s="88"/>
      <c r="AW247" s="88"/>
      <c r="AX247" s="88"/>
      <c r="AY247" s="88"/>
      <c r="AZ247" s="88"/>
      <c r="BA247" s="88"/>
      <c r="BB247" s="88"/>
      <c r="BC247" s="88"/>
      <c r="BD247" s="88"/>
      <c r="BE247" s="88"/>
      <c r="BF247" s="88"/>
      <c r="BG247" s="88"/>
      <c r="BH247" s="88"/>
      <c r="BI247" s="88"/>
      <c r="BJ247" s="88"/>
      <c r="BK247" s="88"/>
      <c r="BL247" s="88"/>
      <c r="BM247" s="88"/>
      <c r="BN247" s="88"/>
      <c r="BO247" s="88"/>
      <c r="BP247" s="88"/>
      <c r="BQ247" s="88"/>
      <c r="BR247" s="88"/>
      <c r="BS247" s="88"/>
      <c r="BT247" s="88"/>
      <c r="BU247" s="88"/>
      <c r="BV247" s="88"/>
      <c r="BW247" s="88"/>
      <c r="BX247" s="88"/>
      <c r="BY247" s="88"/>
      <c r="BZ247" s="88"/>
      <c r="CA247" s="88"/>
      <c r="CB247" s="88"/>
      <c r="CC247" s="88"/>
      <c r="CD247" s="88"/>
      <c r="CE247" s="88"/>
      <c r="CF247" s="88"/>
      <c r="CG247" s="88"/>
      <c r="CH247" s="88"/>
      <c r="CI247" s="88"/>
      <c r="CJ247" s="88"/>
      <c r="CK247" s="88"/>
      <c r="CL247" s="88"/>
      <c r="CM247" s="88"/>
      <c r="CN247" s="88"/>
      <c r="CO247" s="88"/>
      <c r="CP247" s="88"/>
      <c r="CQ247" s="88"/>
      <c r="CR247" s="88"/>
      <c r="CS247" s="88"/>
      <c r="CT247" s="88"/>
      <c r="CU247" s="88"/>
      <c r="CV247" s="88"/>
      <c r="CW247" s="88"/>
      <c r="CX247" s="88"/>
      <c r="CY247" s="88"/>
      <c r="CZ247" s="88"/>
      <c r="DA247" s="88"/>
      <c r="DB247" s="88"/>
      <c r="DC247" s="88"/>
    </row>
    <row r="248" spans="1:107" ht="15.75">
      <c r="A248" s="84"/>
      <c r="B248" s="84"/>
      <c r="C248" s="84"/>
      <c r="D248" s="86"/>
      <c r="E248" s="84"/>
      <c r="F248" s="84"/>
      <c r="G248" s="84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88"/>
      <c r="AB248" s="88"/>
      <c r="AC248" s="88"/>
      <c r="AD248" s="88"/>
      <c r="AE248" s="88"/>
      <c r="AF248" s="88"/>
      <c r="AG248" s="88"/>
      <c r="AH248" s="88"/>
      <c r="AI248" s="88"/>
      <c r="AJ248" s="88"/>
      <c r="AK248" s="88"/>
      <c r="AL248" s="88"/>
      <c r="AM248" s="88"/>
      <c r="AN248" s="88"/>
      <c r="AO248" s="88"/>
      <c r="AP248" s="88"/>
      <c r="AQ248" s="88"/>
      <c r="AR248" s="88"/>
      <c r="AS248" s="88"/>
      <c r="AT248" s="88"/>
      <c r="AU248" s="88"/>
      <c r="AV248" s="88"/>
      <c r="AW248" s="88"/>
      <c r="AX248" s="88"/>
      <c r="AY248" s="88"/>
      <c r="AZ248" s="88"/>
      <c r="BA248" s="88"/>
      <c r="BB248" s="88"/>
      <c r="BC248" s="88"/>
      <c r="BD248" s="88"/>
      <c r="BE248" s="88"/>
      <c r="BF248" s="88"/>
      <c r="BG248" s="88"/>
      <c r="BH248" s="88"/>
      <c r="BI248" s="88"/>
      <c r="BJ248" s="88"/>
      <c r="BK248" s="88"/>
      <c r="BL248" s="88"/>
      <c r="BM248" s="88"/>
      <c r="BN248" s="88"/>
      <c r="BO248" s="88"/>
      <c r="BP248" s="88"/>
      <c r="BQ248" s="88"/>
      <c r="BR248" s="88"/>
      <c r="BS248" s="88"/>
      <c r="BT248" s="88"/>
      <c r="BU248" s="88"/>
      <c r="BV248" s="88"/>
      <c r="BW248" s="88"/>
      <c r="BX248" s="88"/>
      <c r="BY248" s="88"/>
      <c r="BZ248" s="88"/>
      <c r="CA248" s="88"/>
      <c r="CB248" s="88"/>
      <c r="CC248" s="88"/>
      <c r="CD248" s="88"/>
      <c r="CE248" s="88"/>
      <c r="CF248" s="88"/>
      <c r="CG248" s="88"/>
      <c r="CH248" s="88"/>
      <c r="CI248" s="88"/>
      <c r="CJ248" s="88"/>
      <c r="CK248" s="88"/>
      <c r="CL248" s="88"/>
      <c r="CM248" s="88"/>
      <c r="CN248" s="88"/>
      <c r="CO248" s="88"/>
      <c r="CP248" s="88"/>
      <c r="CQ248" s="88"/>
      <c r="CR248" s="88"/>
      <c r="CS248" s="88"/>
      <c r="CT248" s="88"/>
      <c r="CU248" s="88"/>
      <c r="CV248" s="88"/>
      <c r="CW248" s="88"/>
      <c r="CX248" s="88"/>
      <c r="CY248" s="88"/>
      <c r="CZ248" s="88"/>
      <c r="DA248" s="88"/>
      <c r="DB248" s="88"/>
      <c r="DC248" s="88"/>
    </row>
    <row r="249" spans="1:107" ht="15.75">
      <c r="A249" s="84"/>
      <c r="B249" s="84"/>
      <c r="C249" s="84"/>
      <c r="D249" s="86"/>
      <c r="E249" s="84"/>
      <c r="F249" s="84"/>
      <c r="G249" s="84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  <c r="AA249" s="88"/>
      <c r="AB249" s="88"/>
      <c r="AC249" s="88"/>
      <c r="AD249" s="88"/>
      <c r="AE249" s="88"/>
      <c r="AF249" s="88"/>
      <c r="AG249" s="88"/>
      <c r="AH249" s="88"/>
      <c r="AI249" s="88"/>
      <c r="AJ249" s="88"/>
      <c r="AK249" s="88"/>
      <c r="AL249" s="88"/>
      <c r="AM249" s="88"/>
      <c r="AN249" s="88"/>
      <c r="AO249" s="88"/>
      <c r="AP249" s="88"/>
      <c r="AQ249" s="88"/>
      <c r="AR249" s="88"/>
      <c r="AS249" s="88"/>
      <c r="AT249" s="88"/>
      <c r="AU249" s="88"/>
      <c r="AV249" s="88"/>
      <c r="AW249" s="88"/>
      <c r="AX249" s="88"/>
      <c r="AY249" s="88"/>
      <c r="AZ249" s="88"/>
      <c r="BA249" s="88"/>
      <c r="BB249" s="88"/>
      <c r="BC249" s="88"/>
      <c r="BD249" s="88"/>
      <c r="BE249" s="88"/>
      <c r="BF249" s="88"/>
      <c r="BG249" s="88"/>
      <c r="BH249" s="88"/>
      <c r="BI249" s="88"/>
      <c r="BJ249" s="88"/>
      <c r="BK249" s="88"/>
      <c r="BL249" s="88"/>
      <c r="BM249" s="88"/>
      <c r="BN249" s="88"/>
      <c r="BO249" s="88"/>
      <c r="BP249" s="88"/>
      <c r="BQ249" s="88"/>
      <c r="BR249" s="88"/>
      <c r="BS249" s="88"/>
      <c r="BT249" s="88"/>
      <c r="BU249" s="88"/>
      <c r="BV249" s="88"/>
      <c r="BW249" s="88"/>
      <c r="BX249" s="88"/>
      <c r="BY249" s="88"/>
      <c r="BZ249" s="88"/>
      <c r="CA249" s="88"/>
      <c r="CB249" s="88"/>
      <c r="CC249" s="88"/>
      <c r="CD249" s="88"/>
      <c r="CE249" s="88"/>
      <c r="CF249" s="88"/>
      <c r="CG249" s="88"/>
      <c r="CH249" s="88"/>
      <c r="CI249" s="88"/>
      <c r="CJ249" s="88"/>
      <c r="CK249" s="88"/>
      <c r="CL249" s="88"/>
      <c r="CM249" s="88"/>
      <c r="CN249" s="88"/>
      <c r="CO249" s="88"/>
      <c r="CP249" s="88"/>
      <c r="CQ249" s="88"/>
      <c r="CR249" s="88"/>
      <c r="CS249" s="88"/>
      <c r="CT249" s="88"/>
      <c r="CU249" s="88"/>
      <c r="CV249" s="88"/>
      <c r="CW249" s="88"/>
      <c r="CX249" s="88"/>
      <c r="CY249" s="88"/>
      <c r="CZ249" s="88"/>
      <c r="DA249" s="88"/>
      <c r="DB249" s="88"/>
      <c r="DC249" s="88"/>
    </row>
    <row r="250" spans="1:107" ht="15.75">
      <c r="A250" s="84"/>
      <c r="B250" s="84"/>
      <c r="C250" s="84"/>
      <c r="D250" s="86"/>
      <c r="E250" s="84"/>
      <c r="F250" s="84"/>
      <c r="G250" s="84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  <c r="AA250" s="88"/>
      <c r="AB250" s="88"/>
      <c r="AC250" s="88"/>
      <c r="AD250" s="88"/>
      <c r="AE250" s="88"/>
      <c r="AF250" s="88"/>
      <c r="AG250" s="88"/>
      <c r="AH250" s="88"/>
      <c r="AI250" s="88"/>
      <c r="AJ250" s="88"/>
      <c r="AK250" s="88"/>
      <c r="AL250" s="88"/>
      <c r="AM250" s="88"/>
      <c r="AN250" s="88"/>
      <c r="AO250" s="88"/>
      <c r="AP250" s="88"/>
      <c r="AQ250" s="88"/>
      <c r="AR250" s="88"/>
      <c r="AS250" s="88"/>
      <c r="AT250" s="88"/>
      <c r="AU250" s="88"/>
      <c r="AV250" s="88"/>
      <c r="AW250" s="88"/>
      <c r="AX250" s="88"/>
      <c r="AY250" s="88"/>
      <c r="AZ250" s="88"/>
      <c r="BA250" s="88"/>
      <c r="BB250" s="88"/>
      <c r="BC250" s="88"/>
      <c r="BD250" s="88"/>
      <c r="BE250" s="88"/>
      <c r="BF250" s="88"/>
      <c r="BG250" s="88"/>
      <c r="BH250" s="88"/>
      <c r="BI250" s="88"/>
      <c r="BJ250" s="88"/>
      <c r="BK250" s="88"/>
      <c r="BL250" s="88"/>
      <c r="BM250" s="88"/>
      <c r="BN250" s="88"/>
      <c r="BO250" s="88"/>
      <c r="BP250" s="88"/>
      <c r="BQ250" s="88"/>
      <c r="BR250" s="88"/>
      <c r="BS250" s="88"/>
      <c r="BT250" s="88"/>
      <c r="BU250" s="88"/>
      <c r="BV250" s="88"/>
      <c r="BW250" s="88"/>
      <c r="BX250" s="88"/>
      <c r="BY250" s="88"/>
      <c r="BZ250" s="88"/>
      <c r="CA250" s="88"/>
      <c r="CB250" s="88"/>
      <c r="CC250" s="88"/>
      <c r="CD250" s="88"/>
      <c r="CE250" s="88"/>
      <c r="CF250" s="88"/>
      <c r="CG250" s="88"/>
      <c r="CH250" s="88"/>
      <c r="CI250" s="88"/>
      <c r="CJ250" s="88"/>
      <c r="CK250" s="88"/>
      <c r="CL250" s="88"/>
      <c r="CM250" s="88"/>
      <c r="CN250" s="88"/>
      <c r="CO250" s="88"/>
      <c r="CP250" s="88"/>
      <c r="CQ250" s="88"/>
      <c r="CR250" s="88"/>
      <c r="CS250" s="88"/>
      <c r="CT250" s="88"/>
      <c r="CU250" s="88"/>
      <c r="CV250" s="88"/>
      <c r="CW250" s="88"/>
      <c r="CX250" s="88"/>
      <c r="CY250" s="88"/>
      <c r="CZ250" s="88"/>
      <c r="DA250" s="88"/>
      <c r="DB250" s="88"/>
      <c r="DC250" s="88"/>
    </row>
    <row r="251" spans="1:107" ht="15.75">
      <c r="A251" s="84"/>
      <c r="B251" s="84"/>
      <c r="C251" s="84"/>
      <c r="D251" s="86"/>
      <c r="E251" s="84"/>
      <c r="F251" s="84"/>
      <c r="G251" s="84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  <c r="AA251" s="88"/>
      <c r="AB251" s="88"/>
      <c r="AC251" s="88"/>
      <c r="AD251" s="88"/>
      <c r="AE251" s="88"/>
      <c r="AF251" s="88"/>
      <c r="AG251" s="88"/>
      <c r="AH251" s="88"/>
      <c r="AI251" s="88"/>
      <c r="AJ251" s="88"/>
      <c r="AK251" s="88"/>
      <c r="AL251" s="88"/>
      <c r="AM251" s="88"/>
      <c r="AN251" s="88"/>
      <c r="AO251" s="88"/>
      <c r="AP251" s="88"/>
      <c r="AQ251" s="88"/>
      <c r="AR251" s="88"/>
      <c r="AS251" s="88"/>
      <c r="AT251" s="88"/>
      <c r="AU251" s="88"/>
      <c r="AV251" s="88"/>
      <c r="AW251" s="88"/>
      <c r="AX251" s="88"/>
      <c r="AY251" s="88"/>
      <c r="AZ251" s="88"/>
      <c r="BA251" s="88"/>
      <c r="BB251" s="88"/>
      <c r="BC251" s="88"/>
      <c r="BD251" s="88"/>
      <c r="BE251" s="88"/>
      <c r="BF251" s="88"/>
      <c r="BG251" s="88"/>
      <c r="BH251" s="88"/>
      <c r="BI251" s="88"/>
      <c r="BJ251" s="88"/>
      <c r="BK251" s="88"/>
      <c r="BL251" s="88"/>
      <c r="BM251" s="88"/>
      <c r="BN251" s="88"/>
      <c r="BO251" s="88"/>
      <c r="BP251" s="88"/>
      <c r="BQ251" s="88"/>
      <c r="BR251" s="88"/>
      <c r="BS251" s="88"/>
      <c r="BT251" s="88"/>
      <c r="BU251" s="88"/>
      <c r="BV251" s="88"/>
      <c r="BW251" s="88"/>
      <c r="BX251" s="88"/>
      <c r="BY251" s="88"/>
      <c r="BZ251" s="88"/>
      <c r="CA251" s="88"/>
      <c r="CB251" s="88"/>
      <c r="CC251" s="88"/>
      <c r="CD251" s="88"/>
      <c r="CE251" s="88"/>
      <c r="CF251" s="88"/>
      <c r="CG251" s="88"/>
      <c r="CH251" s="88"/>
      <c r="CI251" s="88"/>
      <c r="CJ251" s="88"/>
      <c r="CK251" s="88"/>
      <c r="CL251" s="88"/>
      <c r="CM251" s="88"/>
      <c r="CN251" s="88"/>
      <c r="CO251" s="88"/>
      <c r="CP251" s="88"/>
      <c r="CQ251" s="88"/>
      <c r="CR251" s="88"/>
      <c r="CS251" s="88"/>
      <c r="CT251" s="88"/>
      <c r="CU251" s="88"/>
      <c r="CV251" s="88"/>
      <c r="CW251" s="88"/>
      <c r="CX251" s="88"/>
      <c r="CY251" s="88"/>
      <c r="CZ251" s="88"/>
      <c r="DA251" s="88"/>
      <c r="DB251" s="88"/>
      <c r="DC251" s="88"/>
    </row>
    <row r="252" spans="1:107" ht="15.75">
      <c r="A252" s="84"/>
      <c r="B252" s="84"/>
      <c r="C252" s="84"/>
      <c r="D252" s="86"/>
      <c r="E252" s="84"/>
      <c r="F252" s="84"/>
      <c r="G252" s="84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8"/>
      <c r="AB252" s="88"/>
      <c r="AC252" s="88"/>
      <c r="AD252" s="88"/>
      <c r="AE252" s="88"/>
      <c r="AF252" s="88"/>
      <c r="AG252" s="88"/>
      <c r="AH252" s="88"/>
      <c r="AI252" s="88"/>
      <c r="AJ252" s="88"/>
      <c r="AK252" s="88"/>
      <c r="AL252" s="88"/>
      <c r="AM252" s="88"/>
      <c r="AN252" s="88"/>
      <c r="AO252" s="88"/>
      <c r="AP252" s="88"/>
      <c r="AQ252" s="88"/>
      <c r="AR252" s="88"/>
      <c r="AS252" s="88"/>
      <c r="AT252" s="88"/>
      <c r="AU252" s="88"/>
      <c r="AV252" s="88"/>
      <c r="AW252" s="88"/>
      <c r="AX252" s="88"/>
      <c r="AY252" s="88"/>
      <c r="AZ252" s="88"/>
      <c r="BA252" s="88"/>
      <c r="BB252" s="88"/>
      <c r="BC252" s="88"/>
      <c r="BD252" s="88"/>
      <c r="BE252" s="88"/>
      <c r="BF252" s="88"/>
      <c r="BG252" s="88"/>
      <c r="BH252" s="88"/>
      <c r="BI252" s="88"/>
      <c r="BJ252" s="88"/>
      <c r="BK252" s="88"/>
      <c r="BL252" s="88"/>
      <c r="BM252" s="88"/>
      <c r="BN252" s="88"/>
      <c r="BO252" s="88"/>
      <c r="BP252" s="88"/>
      <c r="BQ252" s="88"/>
      <c r="BR252" s="88"/>
      <c r="BS252" s="88"/>
      <c r="BT252" s="88"/>
      <c r="BU252" s="88"/>
      <c r="BV252" s="88"/>
      <c r="BW252" s="88"/>
      <c r="BX252" s="88"/>
      <c r="BY252" s="88"/>
      <c r="BZ252" s="88"/>
      <c r="CA252" s="88"/>
      <c r="CB252" s="88"/>
      <c r="CC252" s="88"/>
      <c r="CD252" s="88"/>
      <c r="CE252" s="88"/>
      <c r="CF252" s="88"/>
      <c r="CG252" s="88"/>
      <c r="CH252" s="88"/>
      <c r="CI252" s="88"/>
      <c r="CJ252" s="88"/>
      <c r="CK252" s="88"/>
      <c r="CL252" s="88"/>
      <c r="CM252" s="88"/>
      <c r="CN252" s="88"/>
      <c r="CO252" s="88"/>
      <c r="CP252" s="88"/>
      <c r="CQ252" s="88"/>
      <c r="CR252" s="88"/>
      <c r="CS252" s="88"/>
      <c r="CT252" s="88"/>
      <c r="CU252" s="88"/>
      <c r="CV252" s="88"/>
      <c r="CW252" s="88"/>
      <c r="CX252" s="88"/>
      <c r="CY252" s="88"/>
      <c r="CZ252" s="88"/>
      <c r="DA252" s="88"/>
      <c r="DB252" s="88"/>
      <c r="DC252" s="88"/>
    </row>
    <row r="253" spans="1:107" ht="15.75">
      <c r="A253" s="84"/>
      <c r="B253" s="84"/>
      <c r="C253" s="84"/>
      <c r="D253" s="86"/>
      <c r="E253" s="84"/>
      <c r="F253" s="84"/>
      <c r="G253" s="84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  <c r="AB253" s="88"/>
      <c r="AC253" s="88"/>
      <c r="AD253" s="88"/>
      <c r="AE253" s="88"/>
      <c r="AF253" s="88"/>
      <c r="AG253" s="88"/>
      <c r="AH253" s="88"/>
      <c r="AI253" s="88"/>
      <c r="AJ253" s="88"/>
      <c r="AK253" s="88"/>
      <c r="AL253" s="88"/>
      <c r="AM253" s="88"/>
      <c r="AN253" s="88"/>
      <c r="AO253" s="88"/>
      <c r="AP253" s="88"/>
      <c r="AQ253" s="88"/>
      <c r="AR253" s="88"/>
      <c r="AS253" s="88"/>
      <c r="AT253" s="88"/>
      <c r="AU253" s="88"/>
      <c r="AV253" s="88"/>
      <c r="AW253" s="88"/>
      <c r="AX253" s="88"/>
      <c r="AY253" s="88"/>
      <c r="AZ253" s="88"/>
      <c r="BA253" s="88"/>
      <c r="BB253" s="88"/>
      <c r="BC253" s="88"/>
      <c r="BD253" s="88"/>
      <c r="BE253" s="88"/>
      <c r="BF253" s="88"/>
      <c r="BG253" s="88"/>
      <c r="BH253" s="88"/>
      <c r="BI253" s="88"/>
      <c r="BJ253" s="88"/>
      <c r="BK253" s="88"/>
      <c r="BL253" s="88"/>
      <c r="BM253" s="88"/>
      <c r="BN253" s="88"/>
      <c r="BO253" s="88"/>
      <c r="BP253" s="88"/>
      <c r="BQ253" s="88"/>
      <c r="BR253" s="88"/>
      <c r="BS253" s="88"/>
      <c r="BT253" s="88"/>
      <c r="BU253" s="88"/>
      <c r="BV253" s="88"/>
      <c r="BW253" s="88"/>
      <c r="BX253" s="88"/>
      <c r="BY253" s="88"/>
      <c r="BZ253" s="88"/>
      <c r="CA253" s="88"/>
      <c r="CB253" s="88"/>
      <c r="CC253" s="88"/>
      <c r="CD253" s="88"/>
      <c r="CE253" s="88"/>
      <c r="CF253" s="88"/>
      <c r="CG253" s="88"/>
      <c r="CH253" s="88"/>
      <c r="CI253" s="88"/>
      <c r="CJ253" s="88"/>
      <c r="CK253" s="88"/>
      <c r="CL253" s="88"/>
      <c r="CM253" s="88"/>
      <c r="CN253" s="88"/>
      <c r="CO253" s="88"/>
      <c r="CP253" s="88"/>
      <c r="CQ253" s="88"/>
      <c r="CR253" s="88"/>
      <c r="CS253" s="88"/>
      <c r="CT253" s="88"/>
      <c r="CU253" s="88"/>
      <c r="CV253" s="88"/>
      <c r="CW253" s="88"/>
      <c r="CX253" s="88"/>
      <c r="CY253" s="88"/>
      <c r="CZ253" s="88"/>
      <c r="DA253" s="88"/>
      <c r="DB253" s="88"/>
      <c r="DC253" s="88"/>
    </row>
    <row r="254" spans="1:107" ht="15.75">
      <c r="A254" s="84"/>
      <c r="B254" s="84"/>
      <c r="C254" s="84"/>
      <c r="D254" s="86"/>
      <c r="E254" s="84"/>
      <c r="F254" s="84"/>
      <c r="G254" s="84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8"/>
      <c r="AB254" s="88"/>
      <c r="AC254" s="88"/>
      <c r="AD254" s="88"/>
      <c r="AE254" s="88"/>
      <c r="AF254" s="88"/>
      <c r="AG254" s="88"/>
      <c r="AH254" s="88"/>
      <c r="AI254" s="88"/>
      <c r="AJ254" s="88"/>
      <c r="AK254" s="88"/>
      <c r="AL254" s="88"/>
      <c r="AM254" s="88"/>
      <c r="AN254" s="88"/>
      <c r="AO254" s="88"/>
      <c r="AP254" s="88"/>
      <c r="AQ254" s="88"/>
      <c r="AR254" s="88"/>
      <c r="AS254" s="88"/>
      <c r="AT254" s="88"/>
      <c r="AU254" s="88"/>
      <c r="AV254" s="88"/>
      <c r="AW254" s="88"/>
      <c r="AX254" s="88"/>
      <c r="AY254" s="88"/>
      <c r="AZ254" s="88"/>
      <c r="BA254" s="88"/>
      <c r="BB254" s="88"/>
      <c r="BC254" s="88"/>
      <c r="BD254" s="88"/>
      <c r="BE254" s="88"/>
      <c r="BF254" s="88"/>
      <c r="BG254" s="88"/>
      <c r="BH254" s="88"/>
      <c r="BI254" s="88"/>
      <c r="BJ254" s="88"/>
      <c r="BK254" s="88"/>
      <c r="BL254" s="88"/>
      <c r="BM254" s="88"/>
      <c r="BN254" s="88"/>
      <c r="BO254" s="88"/>
      <c r="BP254" s="88"/>
      <c r="BQ254" s="88"/>
      <c r="BR254" s="88"/>
      <c r="BS254" s="88"/>
      <c r="BT254" s="88"/>
      <c r="BU254" s="88"/>
      <c r="BV254" s="88"/>
      <c r="BW254" s="88"/>
      <c r="BX254" s="88"/>
      <c r="BY254" s="88"/>
      <c r="BZ254" s="88"/>
      <c r="CA254" s="88"/>
      <c r="CB254" s="88"/>
      <c r="CC254" s="88"/>
      <c r="CD254" s="88"/>
      <c r="CE254" s="88"/>
      <c r="CF254" s="88"/>
      <c r="CG254" s="88"/>
      <c r="CH254" s="88"/>
      <c r="CI254" s="88"/>
      <c r="CJ254" s="88"/>
      <c r="CK254" s="88"/>
      <c r="CL254" s="88"/>
      <c r="CM254" s="88"/>
      <c r="CN254" s="88"/>
      <c r="CO254" s="88"/>
      <c r="CP254" s="88"/>
      <c r="CQ254" s="88"/>
      <c r="CR254" s="88"/>
      <c r="CS254" s="88"/>
      <c r="CT254" s="88"/>
      <c r="CU254" s="88"/>
      <c r="CV254" s="88"/>
      <c r="CW254" s="88"/>
      <c r="CX254" s="88"/>
      <c r="CY254" s="88"/>
      <c r="CZ254" s="88"/>
      <c r="DA254" s="88"/>
      <c r="DB254" s="88"/>
      <c r="DC254" s="88"/>
    </row>
    <row r="255" spans="1:107" ht="15.75">
      <c r="A255" s="84"/>
      <c r="B255" s="84"/>
      <c r="C255" s="84"/>
      <c r="D255" s="86"/>
      <c r="E255" s="84"/>
      <c r="F255" s="84"/>
      <c r="G255" s="84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  <c r="AA255" s="88"/>
      <c r="AB255" s="88"/>
      <c r="AC255" s="88"/>
      <c r="AD255" s="88"/>
      <c r="AE255" s="88"/>
      <c r="AF255" s="88"/>
      <c r="AG255" s="88"/>
      <c r="AH255" s="88"/>
      <c r="AI255" s="88"/>
      <c r="AJ255" s="88"/>
      <c r="AK255" s="88"/>
      <c r="AL255" s="88"/>
      <c r="AM255" s="88"/>
      <c r="AN255" s="88"/>
      <c r="AO255" s="88"/>
      <c r="AP255" s="88"/>
      <c r="AQ255" s="88"/>
      <c r="AR255" s="88"/>
      <c r="AS255" s="88"/>
      <c r="AT255" s="88"/>
      <c r="AU255" s="88"/>
      <c r="AV255" s="88"/>
      <c r="AW255" s="88"/>
      <c r="AX255" s="88"/>
      <c r="AY255" s="88"/>
      <c r="AZ255" s="88"/>
      <c r="BA255" s="88"/>
      <c r="BB255" s="88"/>
      <c r="BC255" s="88"/>
      <c r="BD255" s="88"/>
      <c r="BE255" s="88"/>
      <c r="BF255" s="88"/>
      <c r="BG255" s="88"/>
      <c r="BH255" s="88"/>
      <c r="BI255" s="88"/>
      <c r="BJ255" s="88"/>
      <c r="BK255" s="88"/>
      <c r="BL255" s="88"/>
      <c r="BM255" s="88"/>
      <c r="BN255" s="88"/>
      <c r="BO255" s="88"/>
      <c r="BP255" s="88"/>
      <c r="BQ255" s="88"/>
      <c r="BR255" s="88"/>
      <c r="BS255" s="88"/>
      <c r="BT255" s="88"/>
      <c r="BU255" s="88"/>
      <c r="BV255" s="88"/>
      <c r="BW255" s="88"/>
      <c r="BX255" s="88"/>
      <c r="BY255" s="88"/>
      <c r="BZ255" s="88"/>
      <c r="CA255" s="88"/>
      <c r="CB255" s="88"/>
      <c r="CC255" s="88"/>
      <c r="CD255" s="88"/>
      <c r="CE255" s="88"/>
      <c r="CF255" s="88"/>
      <c r="CG255" s="88"/>
      <c r="CH255" s="88"/>
      <c r="CI255" s="88"/>
      <c r="CJ255" s="88"/>
      <c r="CK255" s="88"/>
      <c r="CL255" s="88"/>
      <c r="CM255" s="88"/>
      <c r="CN255" s="88"/>
      <c r="CO255" s="88"/>
      <c r="CP255" s="88"/>
      <c r="CQ255" s="88"/>
      <c r="CR255" s="88"/>
      <c r="CS255" s="88"/>
      <c r="CT255" s="88"/>
      <c r="CU255" s="88"/>
      <c r="CV255" s="88"/>
      <c r="CW255" s="88"/>
      <c r="CX255" s="88"/>
      <c r="CY255" s="88"/>
      <c r="CZ255" s="88"/>
      <c r="DA255" s="88"/>
      <c r="DB255" s="88"/>
      <c r="DC255" s="88"/>
    </row>
    <row r="256" spans="1:107" ht="15.75">
      <c r="A256" s="84"/>
      <c r="B256" s="84"/>
      <c r="C256" s="84"/>
      <c r="D256" s="86"/>
      <c r="E256" s="84"/>
      <c r="F256" s="84"/>
      <c r="G256" s="84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  <c r="AB256" s="88"/>
      <c r="AC256" s="88"/>
      <c r="AD256" s="88"/>
      <c r="AE256" s="88"/>
      <c r="AF256" s="88"/>
      <c r="AG256" s="88"/>
      <c r="AH256" s="88"/>
      <c r="AI256" s="88"/>
      <c r="AJ256" s="88"/>
      <c r="AK256" s="88"/>
      <c r="AL256" s="88"/>
      <c r="AM256" s="88"/>
      <c r="AN256" s="88"/>
      <c r="AO256" s="88"/>
      <c r="AP256" s="88"/>
      <c r="AQ256" s="88"/>
      <c r="AR256" s="88"/>
      <c r="AS256" s="88"/>
      <c r="AT256" s="88"/>
      <c r="AU256" s="88"/>
      <c r="AV256" s="88"/>
      <c r="AW256" s="88"/>
      <c r="AX256" s="88"/>
      <c r="AY256" s="88"/>
      <c r="AZ256" s="88"/>
      <c r="BA256" s="88"/>
      <c r="BB256" s="88"/>
      <c r="BC256" s="88"/>
      <c r="BD256" s="88"/>
      <c r="BE256" s="88"/>
      <c r="BF256" s="88"/>
      <c r="BG256" s="88"/>
      <c r="BH256" s="88"/>
      <c r="BI256" s="88"/>
      <c r="BJ256" s="88"/>
      <c r="BK256" s="88"/>
      <c r="BL256" s="88"/>
      <c r="BM256" s="88"/>
      <c r="BN256" s="88"/>
      <c r="BO256" s="88"/>
      <c r="BP256" s="88"/>
      <c r="BQ256" s="88"/>
      <c r="BR256" s="88"/>
      <c r="BS256" s="88"/>
      <c r="BT256" s="88"/>
      <c r="BU256" s="88"/>
      <c r="BV256" s="88"/>
      <c r="BW256" s="88"/>
      <c r="BX256" s="88"/>
      <c r="BY256" s="88"/>
      <c r="BZ256" s="88"/>
      <c r="CA256" s="88"/>
      <c r="CB256" s="88"/>
      <c r="CC256" s="88"/>
      <c r="CD256" s="88"/>
      <c r="CE256" s="88"/>
      <c r="CF256" s="88"/>
      <c r="CG256" s="88"/>
      <c r="CH256" s="88"/>
      <c r="CI256" s="88"/>
      <c r="CJ256" s="88"/>
      <c r="CK256" s="88"/>
      <c r="CL256" s="88"/>
      <c r="CM256" s="88"/>
      <c r="CN256" s="88"/>
      <c r="CO256" s="88"/>
      <c r="CP256" s="88"/>
      <c r="CQ256" s="88"/>
      <c r="CR256" s="88"/>
      <c r="CS256" s="88"/>
      <c r="CT256" s="88"/>
      <c r="CU256" s="88"/>
      <c r="CV256" s="88"/>
      <c r="CW256" s="88"/>
      <c r="CX256" s="88"/>
      <c r="CY256" s="88"/>
      <c r="CZ256" s="88"/>
      <c r="DA256" s="88"/>
      <c r="DB256" s="88"/>
      <c r="DC256" s="88"/>
    </row>
    <row r="257" spans="1:107" ht="15.75">
      <c r="A257" s="84"/>
      <c r="B257" s="84"/>
      <c r="C257" s="84"/>
      <c r="D257" s="86"/>
      <c r="E257" s="84"/>
      <c r="F257" s="84"/>
      <c r="G257" s="84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  <c r="AB257" s="88"/>
      <c r="AC257" s="88"/>
      <c r="AD257" s="88"/>
      <c r="AE257" s="88"/>
      <c r="AF257" s="88"/>
      <c r="AG257" s="88"/>
      <c r="AH257" s="88"/>
      <c r="AI257" s="88"/>
      <c r="AJ257" s="88"/>
      <c r="AK257" s="88"/>
      <c r="AL257" s="88"/>
      <c r="AM257" s="88"/>
      <c r="AN257" s="88"/>
      <c r="AO257" s="88"/>
      <c r="AP257" s="88"/>
      <c r="AQ257" s="88"/>
      <c r="AR257" s="88"/>
      <c r="AS257" s="88"/>
      <c r="AT257" s="88"/>
      <c r="AU257" s="88"/>
      <c r="AV257" s="88"/>
      <c r="AW257" s="88"/>
      <c r="AX257" s="88"/>
      <c r="AY257" s="88"/>
      <c r="AZ257" s="88"/>
      <c r="BA257" s="88"/>
      <c r="BB257" s="88"/>
      <c r="BC257" s="88"/>
      <c r="BD257" s="88"/>
      <c r="BE257" s="88"/>
      <c r="BF257" s="88"/>
      <c r="BG257" s="88"/>
      <c r="BH257" s="88"/>
      <c r="BI257" s="88"/>
      <c r="BJ257" s="88"/>
      <c r="BK257" s="88"/>
      <c r="BL257" s="88"/>
      <c r="BM257" s="88"/>
      <c r="BN257" s="88"/>
      <c r="BO257" s="88"/>
      <c r="BP257" s="88"/>
      <c r="BQ257" s="88"/>
      <c r="BR257" s="88"/>
      <c r="BS257" s="88"/>
      <c r="BT257" s="88"/>
      <c r="BU257" s="88"/>
      <c r="BV257" s="88"/>
      <c r="BW257" s="88"/>
      <c r="BX257" s="88"/>
      <c r="BY257" s="88"/>
      <c r="BZ257" s="88"/>
      <c r="CA257" s="88"/>
      <c r="CB257" s="88"/>
      <c r="CC257" s="88"/>
      <c r="CD257" s="88"/>
      <c r="CE257" s="88"/>
      <c r="CF257" s="88"/>
      <c r="CG257" s="88"/>
      <c r="CH257" s="88"/>
      <c r="CI257" s="88"/>
      <c r="CJ257" s="88"/>
      <c r="CK257" s="88"/>
      <c r="CL257" s="88"/>
      <c r="CM257" s="88"/>
      <c r="CN257" s="88"/>
      <c r="CO257" s="88"/>
      <c r="CP257" s="88"/>
      <c r="CQ257" s="88"/>
      <c r="CR257" s="88"/>
      <c r="CS257" s="88"/>
      <c r="CT257" s="88"/>
      <c r="CU257" s="88"/>
      <c r="CV257" s="88"/>
      <c r="CW257" s="88"/>
      <c r="CX257" s="88"/>
      <c r="CY257" s="88"/>
      <c r="CZ257" s="88"/>
      <c r="DA257" s="88"/>
      <c r="DB257" s="88"/>
      <c r="DC257" s="88"/>
    </row>
    <row r="258" spans="1:107" ht="15.75">
      <c r="A258" s="84"/>
      <c r="B258" s="84"/>
      <c r="C258" s="84"/>
      <c r="D258" s="86"/>
      <c r="E258" s="84"/>
      <c r="F258" s="84"/>
      <c r="G258" s="84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  <c r="AA258" s="88"/>
      <c r="AB258" s="88"/>
      <c r="AC258" s="88"/>
      <c r="AD258" s="88"/>
      <c r="AE258" s="88"/>
      <c r="AF258" s="88"/>
      <c r="AG258" s="88"/>
      <c r="AH258" s="88"/>
      <c r="AI258" s="88"/>
      <c r="AJ258" s="88"/>
      <c r="AK258" s="88"/>
      <c r="AL258" s="88"/>
      <c r="AM258" s="88"/>
      <c r="AN258" s="88"/>
      <c r="AO258" s="88"/>
      <c r="AP258" s="88"/>
      <c r="AQ258" s="88"/>
      <c r="AR258" s="88"/>
      <c r="AS258" s="88"/>
      <c r="AT258" s="88"/>
      <c r="AU258" s="88"/>
      <c r="AV258" s="88"/>
      <c r="AW258" s="88"/>
      <c r="AX258" s="88"/>
      <c r="AY258" s="88"/>
      <c r="AZ258" s="88"/>
      <c r="BA258" s="88"/>
      <c r="BB258" s="88"/>
      <c r="BC258" s="88"/>
      <c r="BD258" s="88"/>
      <c r="BE258" s="88"/>
      <c r="BF258" s="88"/>
      <c r="BG258" s="88"/>
      <c r="BH258" s="88"/>
      <c r="BI258" s="88"/>
      <c r="BJ258" s="88"/>
      <c r="BK258" s="88"/>
      <c r="BL258" s="88"/>
      <c r="BM258" s="88"/>
      <c r="BN258" s="88"/>
      <c r="BO258" s="88"/>
      <c r="BP258" s="88"/>
      <c r="BQ258" s="88"/>
      <c r="BR258" s="88"/>
      <c r="BS258" s="88"/>
      <c r="BT258" s="88"/>
      <c r="BU258" s="88"/>
      <c r="BV258" s="88"/>
      <c r="BW258" s="88"/>
      <c r="BX258" s="88"/>
      <c r="BY258" s="88"/>
      <c r="BZ258" s="88"/>
      <c r="CA258" s="88"/>
      <c r="CB258" s="88"/>
      <c r="CC258" s="88"/>
      <c r="CD258" s="88"/>
      <c r="CE258" s="88"/>
      <c r="CF258" s="88"/>
      <c r="CG258" s="88"/>
      <c r="CH258" s="88"/>
      <c r="CI258" s="88"/>
      <c r="CJ258" s="88"/>
      <c r="CK258" s="88"/>
      <c r="CL258" s="88"/>
      <c r="CM258" s="88"/>
      <c r="CN258" s="88"/>
      <c r="CO258" s="88"/>
      <c r="CP258" s="88"/>
      <c r="CQ258" s="88"/>
      <c r="CR258" s="88"/>
      <c r="CS258" s="88"/>
      <c r="CT258" s="88"/>
      <c r="CU258" s="88"/>
      <c r="CV258" s="88"/>
      <c r="CW258" s="88"/>
      <c r="CX258" s="88"/>
      <c r="CY258" s="88"/>
      <c r="CZ258" s="88"/>
      <c r="DA258" s="88"/>
      <c r="DB258" s="88"/>
      <c r="DC258" s="88"/>
    </row>
    <row r="259" spans="1:107" ht="15.75">
      <c r="A259" s="84"/>
      <c r="B259" s="84"/>
      <c r="C259" s="84"/>
      <c r="D259" s="86"/>
      <c r="E259" s="84"/>
      <c r="F259" s="84"/>
      <c r="G259" s="84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  <c r="AA259" s="88"/>
      <c r="AB259" s="88"/>
      <c r="AC259" s="88"/>
      <c r="AD259" s="88"/>
      <c r="AE259" s="88"/>
      <c r="AF259" s="88"/>
      <c r="AG259" s="88"/>
      <c r="AH259" s="88"/>
      <c r="AI259" s="88"/>
      <c r="AJ259" s="88"/>
      <c r="AK259" s="88"/>
      <c r="AL259" s="88"/>
      <c r="AM259" s="88"/>
      <c r="AN259" s="88"/>
      <c r="AO259" s="88"/>
      <c r="AP259" s="88"/>
      <c r="AQ259" s="88"/>
      <c r="AR259" s="88"/>
      <c r="AS259" s="88"/>
      <c r="AT259" s="88"/>
      <c r="AU259" s="88"/>
      <c r="AV259" s="88"/>
      <c r="AW259" s="88"/>
      <c r="AX259" s="88"/>
      <c r="AY259" s="88"/>
      <c r="AZ259" s="88"/>
      <c r="BA259" s="88"/>
      <c r="BB259" s="88"/>
      <c r="BC259" s="88"/>
      <c r="BD259" s="88"/>
      <c r="BE259" s="88"/>
      <c r="BF259" s="88"/>
      <c r="BG259" s="88"/>
      <c r="BH259" s="88"/>
      <c r="BI259" s="88"/>
      <c r="BJ259" s="88"/>
      <c r="BK259" s="88"/>
      <c r="BL259" s="88"/>
      <c r="BM259" s="88"/>
      <c r="BN259" s="88"/>
      <c r="BO259" s="88"/>
      <c r="BP259" s="88"/>
      <c r="BQ259" s="88"/>
      <c r="BR259" s="88"/>
      <c r="BS259" s="88"/>
      <c r="BT259" s="88"/>
      <c r="BU259" s="88"/>
      <c r="BV259" s="88"/>
      <c r="BW259" s="88"/>
      <c r="BX259" s="88"/>
      <c r="BY259" s="88"/>
      <c r="BZ259" s="88"/>
      <c r="CA259" s="88"/>
      <c r="CB259" s="88"/>
      <c r="CC259" s="88"/>
      <c r="CD259" s="88"/>
      <c r="CE259" s="88"/>
      <c r="CF259" s="88"/>
      <c r="CG259" s="88"/>
      <c r="CH259" s="88"/>
      <c r="CI259" s="88"/>
      <c r="CJ259" s="88"/>
      <c r="CK259" s="88"/>
      <c r="CL259" s="88"/>
      <c r="CM259" s="88"/>
      <c r="CN259" s="88"/>
      <c r="CO259" s="88"/>
      <c r="CP259" s="88"/>
      <c r="CQ259" s="88"/>
      <c r="CR259" s="88"/>
      <c r="CS259" s="88"/>
      <c r="CT259" s="88"/>
      <c r="CU259" s="88"/>
      <c r="CV259" s="88"/>
      <c r="CW259" s="88"/>
      <c r="CX259" s="88"/>
      <c r="CY259" s="88"/>
      <c r="CZ259" s="88"/>
      <c r="DA259" s="88"/>
      <c r="DB259" s="88"/>
      <c r="DC259" s="88"/>
    </row>
    <row r="260" spans="1:107" ht="15.75">
      <c r="A260" s="84"/>
      <c r="B260" s="84"/>
      <c r="C260" s="84"/>
      <c r="D260" s="86"/>
      <c r="E260" s="84"/>
      <c r="F260" s="84"/>
      <c r="G260" s="84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  <c r="AA260" s="88"/>
      <c r="AB260" s="88"/>
      <c r="AC260" s="88"/>
      <c r="AD260" s="88"/>
      <c r="AE260" s="88"/>
      <c r="AF260" s="88"/>
      <c r="AG260" s="88"/>
      <c r="AH260" s="88"/>
      <c r="AI260" s="88"/>
      <c r="AJ260" s="88"/>
      <c r="AK260" s="88"/>
      <c r="AL260" s="88"/>
      <c r="AM260" s="88"/>
      <c r="AN260" s="88"/>
      <c r="AO260" s="88"/>
      <c r="AP260" s="88"/>
      <c r="AQ260" s="88"/>
      <c r="AR260" s="88"/>
      <c r="AS260" s="88"/>
      <c r="AT260" s="88"/>
      <c r="AU260" s="88"/>
      <c r="AV260" s="88"/>
      <c r="AW260" s="88"/>
      <c r="AX260" s="88"/>
      <c r="AY260" s="88"/>
      <c r="AZ260" s="88"/>
      <c r="BA260" s="88"/>
      <c r="BB260" s="88"/>
      <c r="BC260" s="88"/>
      <c r="BD260" s="88"/>
      <c r="BE260" s="88"/>
      <c r="BF260" s="88"/>
      <c r="BG260" s="88"/>
      <c r="BH260" s="88"/>
      <c r="BI260" s="88"/>
      <c r="BJ260" s="88"/>
      <c r="BK260" s="88"/>
      <c r="BL260" s="88"/>
      <c r="BM260" s="88"/>
      <c r="BN260" s="88"/>
      <c r="BO260" s="88"/>
      <c r="BP260" s="88"/>
      <c r="BQ260" s="88"/>
      <c r="BR260" s="88"/>
      <c r="BS260" s="88"/>
      <c r="BT260" s="88"/>
      <c r="BU260" s="88"/>
      <c r="BV260" s="88"/>
      <c r="BW260" s="88"/>
      <c r="BX260" s="88"/>
      <c r="BY260" s="88"/>
      <c r="BZ260" s="88"/>
      <c r="CA260" s="88"/>
      <c r="CB260" s="88"/>
      <c r="CC260" s="88"/>
      <c r="CD260" s="88"/>
      <c r="CE260" s="88"/>
      <c r="CF260" s="88"/>
      <c r="CG260" s="88"/>
      <c r="CH260" s="88"/>
      <c r="CI260" s="88"/>
      <c r="CJ260" s="88"/>
      <c r="CK260" s="88"/>
      <c r="CL260" s="88"/>
      <c r="CM260" s="88"/>
      <c r="CN260" s="88"/>
      <c r="CO260" s="88"/>
      <c r="CP260" s="88"/>
      <c r="CQ260" s="88"/>
      <c r="CR260" s="88"/>
      <c r="CS260" s="88"/>
      <c r="CT260" s="88"/>
      <c r="CU260" s="88"/>
      <c r="CV260" s="88"/>
      <c r="CW260" s="88"/>
      <c r="CX260" s="88"/>
      <c r="CY260" s="88"/>
      <c r="CZ260" s="88"/>
      <c r="DA260" s="88"/>
      <c r="DB260" s="88"/>
      <c r="DC260" s="88"/>
    </row>
    <row r="261" spans="1:107" ht="15.75">
      <c r="A261" s="84"/>
      <c r="B261" s="84"/>
      <c r="C261" s="84"/>
      <c r="D261" s="86"/>
      <c r="E261" s="84"/>
      <c r="F261" s="84"/>
      <c r="G261" s="84"/>
      <c r="H261" s="88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  <c r="AA261" s="88"/>
      <c r="AB261" s="88"/>
      <c r="AC261" s="88"/>
      <c r="AD261" s="88"/>
      <c r="AE261" s="88"/>
      <c r="AF261" s="88"/>
      <c r="AG261" s="88"/>
      <c r="AH261" s="88"/>
      <c r="AI261" s="88"/>
      <c r="AJ261" s="88"/>
      <c r="AK261" s="88"/>
      <c r="AL261" s="88"/>
      <c r="AM261" s="88"/>
      <c r="AN261" s="88"/>
      <c r="AO261" s="88"/>
      <c r="AP261" s="88"/>
      <c r="AQ261" s="88"/>
      <c r="AR261" s="88"/>
      <c r="AS261" s="88"/>
      <c r="AT261" s="88"/>
      <c r="AU261" s="88"/>
      <c r="AV261" s="88"/>
      <c r="AW261" s="88"/>
      <c r="AX261" s="88"/>
      <c r="AY261" s="88"/>
      <c r="AZ261" s="88"/>
      <c r="BA261" s="88"/>
      <c r="BB261" s="88"/>
      <c r="BC261" s="88"/>
      <c r="BD261" s="88"/>
      <c r="BE261" s="88"/>
      <c r="BF261" s="88"/>
      <c r="BG261" s="88"/>
      <c r="BH261" s="88"/>
      <c r="BI261" s="88"/>
      <c r="BJ261" s="88"/>
      <c r="BK261" s="88"/>
      <c r="BL261" s="88"/>
      <c r="BM261" s="88"/>
      <c r="BN261" s="88"/>
      <c r="BO261" s="88"/>
      <c r="BP261" s="88"/>
      <c r="BQ261" s="88"/>
      <c r="BR261" s="88"/>
      <c r="BS261" s="88"/>
      <c r="BT261" s="88"/>
      <c r="BU261" s="88"/>
      <c r="BV261" s="88"/>
      <c r="BW261" s="88"/>
      <c r="BX261" s="88"/>
      <c r="BY261" s="88"/>
      <c r="BZ261" s="88"/>
      <c r="CA261" s="88"/>
      <c r="CB261" s="88"/>
      <c r="CC261" s="88"/>
      <c r="CD261" s="88"/>
      <c r="CE261" s="88"/>
      <c r="CF261" s="88"/>
      <c r="CG261" s="88"/>
      <c r="CH261" s="88"/>
      <c r="CI261" s="88"/>
      <c r="CJ261" s="88"/>
      <c r="CK261" s="88"/>
      <c r="CL261" s="88"/>
      <c r="CM261" s="88"/>
      <c r="CN261" s="88"/>
      <c r="CO261" s="88"/>
      <c r="CP261" s="88"/>
      <c r="CQ261" s="88"/>
      <c r="CR261" s="88"/>
      <c r="CS261" s="88"/>
      <c r="CT261" s="88"/>
      <c r="CU261" s="88"/>
      <c r="CV261" s="88"/>
      <c r="CW261" s="88"/>
      <c r="CX261" s="88"/>
      <c r="CY261" s="88"/>
      <c r="CZ261" s="88"/>
      <c r="DA261" s="88"/>
      <c r="DB261" s="88"/>
      <c r="DC261" s="88"/>
    </row>
    <row r="262" spans="1:107" ht="15.75">
      <c r="A262" s="84"/>
      <c r="B262" s="84"/>
      <c r="C262" s="84"/>
      <c r="D262" s="86"/>
      <c r="E262" s="84"/>
      <c r="F262" s="84"/>
      <c r="G262" s="84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  <c r="AA262" s="88"/>
      <c r="AB262" s="88"/>
      <c r="AC262" s="88"/>
      <c r="AD262" s="88"/>
      <c r="AE262" s="88"/>
      <c r="AF262" s="88"/>
      <c r="AG262" s="88"/>
      <c r="AH262" s="88"/>
      <c r="AI262" s="88"/>
      <c r="AJ262" s="88"/>
      <c r="AK262" s="88"/>
      <c r="AL262" s="88"/>
      <c r="AM262" s="88"/>
      <c r="AN262" s="88"/>
      <c r="AO262" s="88"/>
      <c r="AP262" s="88"/>
      <c r="AQ262" s="88"/>
      <c r="AR262" s="88"/>
      <c r="AS262" s="88"/>
      <c r="AT262" s="88"/>
      <c r="AU262" s="88"/>
      <c r="AV262" s="88"/>
      <c r="AW262" s="88"/>
      <c r="AX262" s="88"/>
      <c r="AY262" s="88"/>
      <c r="AZ262" s="88"/>
      <c r="BA262" s="88"/>
      <c r="BB262" s="88"/>
      <c r="BC262" s="88"/>
      <c r="BD262" s="88"/>
      <c r="BE262" s="88"/>
      <c r="BF262" s="88"/>
      <c r="BG262" s="88"/>
      <c r="BH262" s="88"/>
      <c r="BI262" s="88"/>
      <c r="BJ262" s="88"/>
      <c r="BK262" s="88"/>
      <c r="BL262" s="88"/>
      <c r="BM262" s="88"/>
      <c r="BN262" s="88"/>
      <c r="BO262" s="88"/>
      <c r="BP262" s="88"/>
      <c r="BQ262" s="88"/>
      <c r="BR262" s="88"/>
      <c r="BS262" s="88"/>
      <c r="BT262" s="88"/>
      <c r="BU262" s="88"/>
      <c r="BV262" s="88"/>
      <c r="BW262" s="88"/>
      <c r="BX262" s="88"/>
      <c r="BY262" s="88"/>
      <c r="BZ262" s="88"/>
      <c r="CA262" s="88"/>
      <c r="CB262" s="88"/>
      <c r="CC262" s="88"/>
      <c r="CD262" s="88"/>
      <c r="CE262" s="88"/>
      <c r="CF262" s="88"/>
      <c r="CG262" s="88"/>
      <c r="CH262" s="88"/>
      <c r="CI262" s="88"/>
      <c r="CJ262" s="88"/>
      <c r="CK262" s="88"/>
      <c r="CL262" s="88"/>
      <c r="CM262" s="88"/>
      <c r="CN262" s="88"/>
      <c r="CO262" s="88"/>
      <c r="CP262" s="88"/>
      <c r="CQ262" s="88"/>
      <c r="CR262" s="88"/>
      <c r="CS262" s="88"/>
      <c r="CT262" s="88"/>
      <c r="CU262" s="88"/>
      <c r="CV262" s="88"/>
      <c r="CW262" s="88"/>
      <c r="CX262" s="88"/>
      <c r="CY262" s="88"/>
      <c r="CZ262" s="88"/>
      <c r="DA262" s="88"/>
      <c r="DB262" s="88"/>
      <c r="DC262" s="88"/>
    </row>
    <row r="263" spans="1:107" ht="15.75">
      <c r="A263" s="84"/>
      <c r="B263" s="84"/>
      <c r="C263" s="84"/>
      <c r="D263" s="86"/>
      <c r="E263" s="84"/>
      <c r="F263" s="84"/>
      <c r="G263" s="84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  <c r="AA263" s="88"/>
      <c r="AB263" s="88"/>
      <c r="AC263" s="88"/>
      <c r="AD263" s="88"/>
      <c r="AE263" s="88"/>
      <c r="AF263" s="88"/>
      <c r="AG263" s="88"/>
      <c r="AH263" s="88"/>
      <c r="AI263" s="88"/>
      <c r="AJ263" s="88"/>
      <c r="AK263" s="88"/>
      <c r="AL263" s="88"/>
      <c r="AM263" s="88"/>
      <c r="AN263" s="88"/>
      <c r="AO263" s="88"/>
      <c r="AP263" s="88"/>
      <c r="AQ263" s="88"/>
      <c r="AR263" s="88"/>
      <c r="AS263" s="88"/>
      <c r="AT263" s="88"/>
      <c r="AU263" s="88"/>
      <c r="AV263" s="88"/>
      <c r="AW263" s="88"/>
      <c r="AX263" s="88"/>
      <c r="AY263" s="88"/>
      <c r="AZ263" s="88"/>
      <c r="BA263" s="88"/>
      <c r="BB263" s="88"/>
      <c r="BC263" s="88"/>
      <c r="BD263" s="88"/>
      <c r="BE263" s="88"/>
      <c r="BF263" s="88"/>
      <c r="BG263" s="88"/>
      <c r="BH263" s="88"/>
      <c r="BI263" s="88"/>
      <c r="BJ263" s="88"/>
      <c r="BK263" s="88"/>
      <c r="BL263" s="88"/>
      <c r="BM263" s="88"/>
      <c r="BN263" s="88"/>
      <c r="BO263" s="88"/>
      <c r="BP263" s="88"/>
      <c r="BQ263" s="88"/>
      <c r="BR263" s="88"/>
      <c r="BS263" s="88"/>
      <c r="BT263" s="88"/>
      <c r="BU263" s="88"/>
      <c r="BV263" s="88"/>
      <c r="BW263" s="88"/>
      <c r="BX263" s="88"/>
      <c r="BY263" s="88"/>
      <c r="BZ263" s="88"/>
      <c r="CA263" s="88"/>
      <c r="CB263" s="88"/>
      <c r="CC263" s="88"/>
      <c r="CD263" s="88"/>
      <c r="CE263" s="88"/>
      <c r="CF263" s="88"/>
      <c r="CG263" s="88"/>
      <c r="CH263" s="88"/>
      <c r="CI263" s="88"/>
      <c r="CJ263" s="88"/>
      <c r="CK263" s="88"/>
      <c r="CL263" s="88"/>
      <c r="CM263" s="88"/>
      <c r="CN263" s="88"/>
      <c r="CO263" s="88"/>
      <c r="CP263" s="88"/>
      <c r="CQ263" s="88"/>
      <c r="CR263" s="88"/>
      <c r="CS263" s="88"/>
      <c r="CT263" s="88"/>
      <c r="CU263" s="88"/>
      <c r="CV263" s="88"/>
      <c r="CW263" s="88"/>
      <c r="CX263" s="88"/>
      <c r="CY263" s="88"/>
      <c r="CZ263" s="88"/>
      <c r="DA263" s="88"/>
      <c r="DB263" s="88"/>
      <c r="DC263" s="88"/>
    </row>
    <row r="264" spans="1:107" ht="15.75">
      <c r="A264" s="84"/>
      <c r="B264" s="84"/>
      <c r="C264" s="84"/>
      <c r="D264" s="86"/>
      <c r="E264" s="84"/>
      <c r="F264" s="84"/>
      <c r="G264" s="84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  <c r="AA264" s="88"/>
      <c r="AB264" s="88"/>
      <c r="AC264" s="88"/>
      <c r="AD264" s="88"/>
      <c r="AE264" s="88"/>
      <c r="AF264" s="88"/>
      <c r="AG264" s="88"/>
      <c r="AH264" s="88"/>
      <c r="AI264" s="88"/>
      <c r="AJ264" s="88"/>
      <c r="AK264" s="88"/>
      <c r="AL264" s="88"/>
      <c r="AM264" s="88"/>
      <c r="AN264" s="88"/>
      <c r="AO264" s="88"/>
      <c r="AP264" s="88"/>
      <c r="AQ264" s="88"/>
      <c r="AR264" s="88"/>
      <c r="AS264" s="88"/>
      <c r="AT264" s="88"/>
      <c r="AU264" s="88"/>
      <c r="AV264" s="88"/>
      <c r="AW264" s="88"/>
      <c r="AX264" s="88"/>
      <c r="AY264" s="88"/>
      <c r="AZ264" s="88"/>
      <c r="BA264" s="88"/>
      <c r="BB264" s="88"/>
      <c r="BC264" s="88"/>
      <c r="BD264" s="88"/>
      <c r="BE264" s="88"/>
      <c r="BF264" s="88"/>
      <c r="BG264" s="88"/>
      <c r="BH264" s="88"/>
      <c r="BI264" s="88"/>
      <c r="BJ264" s="88"/>
      <c r="BK264" s="88"/>
      <c r="BL264" s="88"/>
      <c r="BM264" s="88"/>
      <c r="BN264" s="88"/>
      <c r="BO264" s="88"/>
      <c r="BP264" s="88"/>
      <c r="BQ264" s="88"/>
      <c r="BR264" s="88"/>
      <c r="BS264" s="88"/>
      <c r="BT264" s="88"/>
      <c r="BU264" s="88"/>
      <c r="BV264" s="88"/>
      <c r="BW264" s="88"/>
      <c r="BX264" s="88"/>
      <c r="BY264" s="88"/>
      <c r="BZ264" s="88"/>
      <c r="CA264" s="88"/>
      <c r="CB264" s="88"/>
      <c r="CC264" s="88"/>
      <c r="CD264" s="88"/>
      <c r="CE264" s="88"/>
      <c r="CF264" s="88"/>
      <c r="CG264" s="88"/>
      <c r="CH264" s="88"/>
      <c r="CI264" s="88"/>
      <c r="CJ264" s="88"/>
      <c r="CK264" s="88"/>
      <c r="CL264" s="88"/>
      <c r="CM264" s="88"/>
      <c r="CN264" s="88"/>
      <c r="CO264" s="88"/>
      <c r="CP264" s="88"/>
      <c r="CQ264" s="88"/>
      <c r="CR264" s="88"/>
      <c r="CS264" s="88"/>
      <c r="CT264" s="88"/>
      <c r="CU264" s="88"/>
      <c r="CV264" s="88"/>
      <c r="CW264" s="88"/>
      <c r="CX264" s="88"/>
      <c r="CY264" s="88"/>
      <c r="CZ264" s="88"/>
      <c r="DA264" s="88"/>
      <c r="DB264" s="88"/>
      <c r="DC264" s="88"/>
    </row>
    <row r="265" spans="1:107" ht="15.75">
      <c r="A265" s="84"/>
      <c r="B265" s="84"/>
      <c r="C265" s="84"/>
      <c r="D265" s="86"/>
      <c r="E265" s="84"/>
      <c r="F265" s="84"/>
      <c r="G265" s="84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8"/>
      <c r="AB265" s="88"/>
      <c r="AC265" s="88"/>
      <c r="AD265" s="88"/>
      <c r="AE265" s="88"/>
      <c r="AF265" s="88"/>
      <c r="AG265" s="88"/>
      <c r="AH265" s="88"/>
      <c r="AI265" s="88"/>
      <c r="AJ265" s="88"/>
      <c r="AK265" s="88"/>
      <c r="AL265" s="88"/>
      <c r="AM265" s="88"/>
      <c r="AN265" s="88"/>
      <c r="AO265" s="88"/>
      <c r="AP265" s="88"/>
      <c r="AQ265" s="88"/>
      <c r="AR265" s="88"/>
      <c r="AS265" s="88"/>
      <c r="AT265" s="88"/>
      <c r="AU265" s="88"/>
      <c r="AV265" s="88"/>
      <c r="AW265" s="88"/>
      <c r="AX265" s="88"/>
      <c r="AY265" s="88"/>
      <c r="AZ265" s="88"/>
      <c r="BA265" s="88"/>
      <c r="BB265" s="88"/>
      <c r="BC265" s="88"/>
      <c r="BD265" s="88"/>
      <c r="BE265" s="88"/>
      <c r="BF265" s="88"/>
      <c r="BG265" s="88"/>
      <c r="BH265" s="88"/>
      <c r="BI265" s="88"/>
      <c r="BJ265" s="88"/>
      <c r="BK265" s="88"/>
      <c r="BL265" s="88"/>
      <c r="BM265" s="88"/>
      <c r="BN265" s="88"/>
      <c r="BO265" s="88"/>
      <c r="BP265" s="88"/>
      <c r="BQ265" s="88"/>
      <c r="BR265" s="88"/>
      <c r="BS265" s="88"/>
      <c r="BT265" s="88"/>
      <c r="BU265" s="88"/>
      <c r="BV265" s="88"/>
      <c r="BW265" s="88"/>
      <c r="BX265" s="88"/>
      <c r="BY265" s="88"/>
      <c r="BZ265" s="88"/>
      <c r="CA265" s="88"/>
      <c r="CB265" s="88"/>
      <c r="CC265" s="88"/>
      <c r="CD265" s="88"/>
      <c r="CE265" s="88"/>
      <c r="CF265" s="88"/>
      <c r="CG265" s="88"/>
      <c r="CH265" s="88"/>
      <c r="CI265" s="88"/>
      <c r="CJ265" s="88"/>
      <c r="CK265" s="88"/>
      <c r="CL265" s="88"/>
      <c r="CM265" s="88"/>
      <c r="CN265" s="88"/>
      <c r="CO265" s="88"/>
      <c r="CP265" s="88"/>
      <c r="CQ265" s="88"/>
      <c r="CR265" s="88"/>
      <c r="CS265" s="88"/>
      <c r="CT265" s="88"/>
      <c r="CU265" s="88"/>
      <c r="CV265" s="88"/>
      <c r="CW265" s="88"/>
      <c r="CX265" s="88"/>
      <c r="CY265" s="88"/>
      <c r="CZ265" s="88"/>
      <c r="DA265" s="88"/>
      <c r="DB265" s="88"/>
      <c r="DC265" s="88"/>
    </row>
    <row r="266" spans="1:107" ht="15.75">
      <c r="A266" s="84"/>
      <c r="B266" s="84"/>
      <c r="C266" s="84"/>
      <c r="D266" s="86"/>
      <c r="E266" s="84"/>
      <c r="F266" s="84"/>
      <c r="G266" s="84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  <c r="AA266" s="88"/>
      <c r="AB266" s="88"/>
      <c r="AC266" s="88"/>
      <c r="AD266" s="88"/>
      <c r="AE266" s="88"/>
      <c r="AF266" s="88"/>
      <c r="AG266" s="88"/>
      <c r="AH266" s="88"/>
      <c r="AI266" s="88"/>
      <c r="AJ266" s="88"/>
      <c r="AK266" s="88"/>
      <c r="AL266" s="88"/>
      <c r="AM266" s="88"/>
      <c r="AN266" s="88"/>
      <c r="AO266" s="88"/>
      <c r="AP266" s="88"/>
      <c r="AQ266" s="88"/>
      <c r="AR266" s="88"/>
      <c r="AS266" s="88"/>
      <c r="AT266" s="88"/>
      <c r="AU266" s="88"/>
      <c r="AV266" s="88"/>
      <c r="AW266" s="88"/>
      <c r="AX266" s="88"/>
      <c r="AY266" s="88"/>
      <c r="AZ266" s="88"/>
      <c r="BA266" s="88"/>
      <c r="BB266" s="88"/>
      <c r="BC266" s="88"/>
      <c r="BD266" s="88"/>
      <c r="BE266" s="88"/>
      <c r="BF266" s="88"/>
      <c r="BG266" s="88"/>
      <c r="BH266" s="88"/>
      <c r="BI266" s="88"/>
      <c r="BJ266" s="88"/>
      <c r="BK266" s="88"/>
      <c r="BL266" s="88"/>
      <c r="BM266" s="88"/>
      <c r="BN266" s="88"/>
      <c r="BO266" s="88"/>
      <c r="BP266" s="88"/>
      <c r="BQ266" s="88"/>
      <c r="BR266" s="88"/>
      <c r="BS266" s="88"/>
      <c r="BT266" s="88"/>
      <c r="BU266" s="88"/>
      <c r="BV266" s="88"/>
      <c r="BW266" s="88"/>
      <c r="BX266" s="88"/>
      <c r="BY266" s="88"/>
      <c r="BZ266" s="88"/>
      <c r="CA266" s="88"/>
      <c r="CB266" s="88"/>
      <c r="CC266" s="88"/>
      <c r="CD266" s="88"/>
      <c r="CE266" s="88"/>
      <c r="CF266" s="88"/>
      <c r="CG266" s="88"/>
      <c r="CH266" s="88"/>
      <c r="CI266" s="88"/>
      <c r="CJ266" s="88"/>
      <c r="CK266" s="88"/>
      <c r="CL266" s="88"/>
      <c r="CM266" s="88"/>
      <c r="CN266" s="88"/>
      <c r="CO266" s="88"/>
      <c r="CP266" s="88"/>
      <c r="CQ266" s="88"/>
      <c r="CR266" s="88"/>
      <c r="CS266" s="88"/>
      <c r="CT266" s="88"/>
      <c r="CU266" s="88"/>
      <c r="CV266" s="88"/>
      <c r="CW266" s="88"/>
      <c r="CX266" s="88"/>
      <c r="CY266" s="88"/>
      <c r="CZ266" s="88"/>
      <c r="DA266" s="88"/>
      <c r="DB266" s="88"/>
      <c r="DC266" s="88"/>
    </row>
    <row r="267" spans="1:107" ht="15.75">
      <c r="A267" s="84"/>
      <c r="B267" s="84"/>
      <c r="C267" s="84"/>
      <c r="D267" s="86"/>
      <c r="E267" s="84"/>
      <c r="F267" s="84"/>
      <c r="G267" s="84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  <c r="AA267" s="88"/>
      <c r="AB267" s="88"/>
      <c r="AC267" s="88"/>
      <c r="AD267" s="88"/>
      <c r="AE267" s="88"/>
      <c r="AF267" s="88"/>
      <c r="AG267" s="88"/>
      <c r="AH267" s="88"/>
      <c r="AI267" s="88"/>
      <c r="AJ267" s="88"/>
      <c r="AK267" s="88"/>
      <c r="AL267" s="88"/>
      <c r="AM267" s="88"/>
      <c r="AN267" s="88"/>
      <c r="AO267" s="88"/>
      <c r="AP267" s="88"/>
      <c r="AQ267" s="88"/>
      <c r="AR267" s="88"/>
      <c r="AS267" s="88"/>
      <c r="AT267" s="88"/>
      <c r="AU267" s="88"/>
      <c r="AV267" s="88"/>
      <c r="AW267" s="88"/>
      <c r="AX267" s="88"/>
      <c r="AY267" s="88"/>
      <c r="AZ267" s="88"/>
      <c r="BA267" s="88"/>
      <c r="BB267" s="88"/>
      <c r="BC267" s="88"/>
      <c r="BD267" s="88"/>
      <c r="BE267" s="88"/>
      <c r="BF267" s="88"/>
      <c r="BG267" s="88"/>
      <c r="BH267" s="88"/>
      <c r="BI267" s="88"/>
      <c r="BJ267" s="88"/>
      <c r="BK267" s="88"/>
      <c r="BL267" s="88"/>
      <c r="BM267" s="88"/>
      <c r="BN267" s="88"/>
      <c r="BO267" s="88"/>
      <c r="BP267" s="88"/>
      <c r="BQ267" s="88"/>
      <c r="BR267" s="88"/>
      <c r="BS267" s="88"/>
      <c r="BT267" s="88"/>
      <c r="BU267" s="88"/>
      <c r="BV267" s="88"/>
      <c r="BW267" s="88"/>
      <c r="BX267" s="88"/>
      <c r="BY267" s="88"/>
      <c r="BZ267" s="88"/>
      <c r="CA267" s="88"/>
      <c r="CB267" s="88"/>
      <c r="CC267" s="88"/>
      <c r="CD267" s="88"/>
      <c r="CE267" s="88"/>
      <c r="CF267" s="88"/>
      <c r="CG267" s="88"/>
      <c r="CH267" s="88"/>
      <c r="CI267" s="88"/>
      <c r="CJ267" s="88"/>
      <c r="CK267" s="88"/>
      <c r="CL267" s="88"/>
      <c r="CM267" s="88"/>
      <c r="CN267" s="88"/>
      <c r="CO267" s="88"/>
      <c r="CP267" s="88"/>
      <c r="CQ267" s="88"/>
      <c r="CR267" s="88"/>
      <c r="CS267" s="88"/>
      <c r="CT267" s="88"/>
      <c r="CU267" s="88"/>
      <c r="CV267" s="88"/>
      <c r="CW267" s="88"/>
      <c r="CX267" s="88"/>
      <c r="CY267" s="88"/>
      <c r="CZ267" s="88"/>
      <c r="DA267" s="88"/>
      <c r="DB267" s="88"/>
      <c r="DC267" s="88"/>
    </row>
    <row r="268" spans="1:107" ht="15.75">
      <c r="A268" s="84"/>
      <c r="B268" s="84"/>
      <c r="C268" s="84"/>
      <c r="D268" s="86"/>
      <c r="E268" s="84"/>
      <c r="F268" s="84"/>
      <c r="G268" s="84"/>
      <c r="H268" s="88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  <c r="AA268" s="88"/>
      <c r="AB268" s="88"/>
      <c r="AC268" s="88"/>
      <c r="AD268" s="88"/>
      <c r="AE268" s="88"/>
      <c r="AF268" s="88"/>
      <c r="AG268" s="88"/>
      <c r="AH268" s="88"/>
      <c r="AI268" s="88"/>
      <c r="AJ268" s="88"/>
      <c r="AK268" s="88"/>
      <c r="AL268" s="88"/>
      <c r="AM268" s="88"/>
      <c r="AN268" s="88"/>
      <c r="AO268" s="88"/>
      <c r="AP268" s="88"/>
      <c r="AQ268" s="88"/>
      <c r="AR268" s="88"/>
      <c r="AS268" s="88"/>
      <c r="AT268" s="88"/>
      <c r="AU268" s="88"/>
      <c r="AV268" s="88"/>
      <c r="AW268" s="88"/>
      <c r="AX268" s="88"/>
      <c r="AY268" s="88"/>
      <c r="AZ268" s="88"/>
      <c r="BA268" s="88"/>
      <c r="BB268" s="88"/>
      <c r="BC268" s="88"/>
      <c r="BD268" s="88"/>
      <c r="BE268" s="88"/>
      <c r="BF268" s="88"/>
      <c r="BG268" s="88"/>
      <c r="BH268" s="88"/>
      <c r="BI268" s="88"/>
      <c r="BJ268" s="88"/>
      <c r="BK268" s="88"/>
      <c r="BL268" s="88"/>
      <c r="BM268" s="88"/>
      <c r="BN268" s="88"/>
      <c r="BO268" s="88"/>
      <c r="BP268" s="88"/>
      <c r="BQ268" s="88"/>
      <c r="BR268" s="88"/>
      <c r="BS268" s="88"/>
      <c r="BT268" s="88"/>
      <c r="BU268" s="88"/>
      <c r="BV268" s="88"/>
      <c r="BW268" s="88"/>
      <c r="BX268" s="88"/>
      <c r="BY268" s="88"/>
      <c r="BZ268" s="88"/>
      <c r="CA268" s="88"/>
      <c r="CB268" s="88"/>
      <c r="CC268" s="88"/>
      <c r="CD268" s="88"/>
      <c r="CE268" s="88"/>
      <c r="CF268" s="88"/>
      <c r="CG268" s="88"/>
      <c r="CH268" s="88"/>
      <c r="CI268" s="88"/>
      <c r="CJ268" s="88"/>
      <c r="CK268" s="88"/>
      <c r="CL268" s="88"/>
      <c r="CM268" s="88"/>
      <c r="CN268" s="88"/>
      <c r="CO268" s="88"/>
      <c r="CP268" s="88"/>
      <c r="CQ268" s="88"/>
      <c r="CR268" s="88"/>
      <c r="CS268" s="88"/>
      <c r="CT268" s="88"/>
      <c r="CU268" s="88"/>
      <c r="CV268" s="88"/>
      <c r="CW268" s="88"/>
      <c r="CX268" s="88"/>
      <c r="CY268" s="88"/>
      <c r="CZ268" s="88"/>
      <c r="DA268" s="88"/>
      <c r="DB268" s="88"/>
      <c r="DC268" s="88"/>
    </row>
    <row r="269" spans="1:107" ht="15.75">
      <c r="A269" s="84"/>
      <c r="B269" s="84"/>
      <c r="C269" s="84"/>
      <c r="D269" s="86"/>
      <c r="E269" s="84"/>
      <c r="F269" s="84"/>
      <c r="G269" s="84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  <c r="AA269" s="88"/>
      <c r="AB269" s="88"/>
      <c r="AC269" s="88"/>
      <c r="AD269" s="88"/>
      <c r="AE269" s="88"/>
      <c r="AF269" s="88"/>
      <c r="AG269" s="88"/>
      <c r="AH269" s="88"/>
      <c r="AI269" s="88"/>
      <c r="AJ269" s="88"/>
      <c r="AK269" s="88"/>
      <c r="AL269" s="88"/>
      <c r="AM269" s="88"/>
      <c r="AN269" s="88"/>
      <c r="AO269" s="88"/>
      <c r="AP269" s="88"/>
      <c r="AQ269" s="88"/>
      <c r="AR269" s="88"/>
      <c r="AS269" s="88"/>
      <c r="AT269" s="88"/>
      <c r="AU269" s="88"/>
      <c r="AV269" s="88"/>
      <c r="AW269" s="88"/>
      <c r="AX269" s="88"/>
      <c r="AY269" s="88"/>
      <c r="AZ269" s="88"/>
      <c r="BA269" s="88"/>
      <c r="BB269" s="88"/>
      <c r="BC269" s="88"/>
      <c r="BD269" s="88"/>
      <c r="BE269" s="88"/>
      <c r="BF269" s="88"/>
      <c r="BG269" s="88"/>
      <c r="BH269" s="88"/>
      <c r="BI269" s="88"/>
      <c r="BJ269" s="88"/>
      <c r="BK269" s="88"/>
      <c r="BL269" s="88"/>
      <c r="BM269" s="88"/>
      <c r="BN269" s="88"/>
      <c r="BO269" s="88"/>
      <c r="BP269" s="88"/>
      <c r="BQ269" s="88"/>
      <c r="BR269" s="88"/>
      <c r="BS269" s="88"/>
      <c r="BT269" s="88"/>
      <c r="BU269" s="88"/>
      <c r="BV269" s="88"/>
      <c r="BW269" s="88"/>
      <c r="BX269" s="88"/>
      <c r="BY269" s="88"/>
      <c r="BZ269" s="88"/>
      <c r="CA269" s="88"/>
      <c r="CB269" s="88"/>
      <c r="CC269" s="88"/>
      <c r="CD269" s="88"/>
      <c r="CE269" s="88"/>
      <c r="CF269" s="88"/>
      <c r="CG269" s="88"/>
      <c r="CH269" s="88"/>
      <c r="CI269" s="88"/>
      <c r="CJ269" s="88"/>
      <c r="CK269" s="88"/>
      <c r="CL269" s="88"/>
      <c r="CM269" s="88"/>
      <c r="CN269" s="88"/>
      <c r="CO269" s="88"/>
      <c r="CP269" s="88"/>
      <c r="CQ269" s="88"/>
      <c r="CR269" s="88"/>
      <c r="CS269" s="88"/>
      <c r="CT269" s="88"/>
      <c r="CU269" s="88"/>
      <c r="CV269" s="88"/>
      <c r="CW269" s="88"/>
      <c r="CX269" s="88"/>
      <c r="CY269" s="88"/>
      <c r="CZ269" s="88"/>
      <c r="DA269" s="88"/>
      <c r="DB269" s="88"/>
      <c r="DC269" s="88"/>
    </row>
    <row r="270" spans="1:107" ht="15.75">
      <c r="A270" s="84"/>
      <c r="B270" s="84"/>
      <c r="C270" s="84"/>
      <c r="D270" s="86"/>
      <c r="E270" s="84"/>
      <c r="F270" s="84"/>
      <c r="G270" s="84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  <c r="AA270" s="88"/>
      <c r="AB270" s="88"/>
      <c r="AC270" s="88"/>
      <c r="AD270" s="88"/>
      <c r="AE270" s="88"/>
      <c r="AF270" s="88"/>
      <c r="AG270" s="88"/>
      <c r="AH270" s="88"/>
      <c r="AI270" s="88"/>
      <c r="AJ270" s="88"/>
      <c r="AK270" s="88"/>
      <c r="AL270" s="88"/>
      <c r="AM270" s="88"/>
      <c r="AN270" s="88"/>
      <c r="AO270" s="88"/>
      <c r="AP270" s="88"/>
      <c r="AQ270" s="88"/>
      <c r="AR270" s="88"/>
      <c r="AS270" s="88"/>
      <c r="AT270" s="88"/>
      <c r="AU270" s="88"/>
      <c r="AV270" s="88"/>
      <c r="AW270" s="88"/>
      <c r="AX270" s="88"/>
      <c r="AY270" s="88"/>
      <c r="AZ270" s="88"/>
      <c r="BA270" s="88"/>
      <c r="BB270" s="88"/>
      <c r="BC270" s="88"/>
      <c r="BD270" s="88"/>
      <c r="BE270" s="88"/>
      <c r="BF270" s="88"/>
      <c r="BG270" s="88"/>
      <c r="BH270" s="88"/>
      <c r="BI270" s="88"/>
      <c r="BJ270" s="88"/>
      <c r="BK270" s="88"/>
      <c r="BL270" s="88"/>
      <c r="BM270" s="88"/>
      <c r="BN270" s="88"/>
      <c r="BO270" s="88"/>
      <c r="BP270" s="88"/>
      <c r="BQ270" s="88"/>
      <c r="BR270" s="88"/>
      <c r="BS270" s="88"/>
      <c r="BT270" s="88"/>
      <c r="BU270" s="88"/>
      <c r="BV270" s="88"/>
      <c r="BW270" s="88"/>
      <c r="BX270" s="88"/>
      <c r="BY270" s="88"/>
      <c r="BZ270" s="88"/>
      <c r="CA270" s="88"/>
      <c r="CB270" s="88"/>
      <c r="CC270" s="88"/>
      <c r="CD270" s="88"/>
      <c r="CE270" s="88"/>
      <c r="CF270" s="88"/>
      <c r="CG270" s="88"/>
      <c r="CH270" s="88"/>
      <c r="CI270" s="88"/>
      <c r="CJ270" s="88"/>
      <c r="CK270" s="88"/>
      <c r="CL270" s="88"/>
      <c r="CM270" s="88"/>
      <c r="CN270" s="88"/>
      <c r="CO270" s="88"/>
      <c r="CP270" s="88"/>
      <c r="CQ270" s="88"/>
      <c r="CR270" s="88"/>
      <c r="CS270" s="88"/>
      <c r="CT270" s="88"/>
      <c r="CU270" s="88"/>
      <c r="CV270" s="88"/>
      <c r="CW270" s="88"/>
      <c r="CX270" s="88"/>
      <c r="CY270" s="88"/>
      <c r="CZ270" s="88"/>
      <c r="DA270" s="88"/>
      <c r="DB270" s="88"/>
      <c r="DC270" s="88"/>
    </row>
    <row r="271" spans="1:107" ht="15.75">
      <c r="A271" s="84"/>
      <c r="B271" s="84"/>
      <c r="C271" s="84"/>
      <c r="D271" s="86"/>
      <c r="E271" s="84"/>
      <c r="F271" s="84"/>
      <c r="G271" s="84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  <c r="AA271" s="88"/>
      <c r="AB271" s="88"/>
      <c r="AC271" s="88"/>
      <c r="AD271" s="88"/>
      <c r="AE271" s="88"/>
      <c r="AF271" s="88"/>
      <c r="AG271" s="88"/>
      <c r="AH271" s="88"/>
      <c r="AI271" s="88"/>
      <c r="AJ271" s="88"/>
      <c r="AK271" s="88"/>
      <c r="AL271" s="88"/>
      <c r="AM271" s="88"/>
      <c r="AN271" s="88"/>
      <c r="AO271" s="88"/>
      <c r="AP271" s="88"/>
      <c r="AQ271" s="88"/>
      <c r="AR271" s="88"/>
      <c r="AS271" s="88"/>
      <c r="AT271" s="88"/>
      <c r="AU271" s="88"/>
      <c r="AV271" s="88"/>
      <c r="AW271" s="88"/>
      <c r="AX271" s="88"/>
      <c r="AY271" s="88"/>
      <c r="AZ271" s="88"/>
      <c r="BA271" s="88"/>
      <c r="BB271" s="88"/>
      <c r="BC271" s="88"/>
      <c r="BD271" s="88"/>
      <c r="BE271" s="88"/>
      <c r="BF271" s="88"/>
      <c r="BG271" s="88"/>
      <c r="BH271" s="88"/>
      <c r="BI271" s="88"/>
      <c r="BJ271" s="88"/>
      <c r="BK271" s="88"/>
      <c r="BL271" s="88"/>
      <c r="BM271" s="88"/>
      <c r="BN271" s="88"/>
      <c r="BO271" s="88"/>
      <c r="BP271" s="88"/>
      <c r="BQ271" s="88"/>
      <c r="BR271" s="88"/>
      <c r="BS271" s="88"/>
      <c r="BT271" s="88"/>
      <c r="BU271" s="88"/>
      <c r="BV271" s="88"/>
      <c r="BW271" s="88"/>
      <c r="BX271" s="88"/>
      <c r="BY271" s="88"/>
      <c r="BZ271" s="88"/>
      <c r="CA271" s="88"/>
      <c r="CB271" s="88"/>
      <c r="CC271" s="88"/>
      <c r="CD271" s="88"/>
      <c r="CE271" s="88"/>
      <c r="CF271" s="88"/>
      <c r="CG271" s="88"/>
      <c r="CH271" s="88"/>
      <c r="CI271" s="88"/>
      <c r="CJ271" s="88"/>
      <c r="CK271" s="88"/>
      <c r="CL271" s="88"/>
      <c r="CM271" s="88"/>
      <c r="CN271" s="88"/>
      <c r="CO271" s="88"/>
      <c r="CP271" s="88"/>
      <c r="CQ271" s="88"/>
      <c r="CR271" s="88"/>
      <c r="CS271" s="88"/>
      <c r="CT271" s="88"/>
      <c r="CU271" s="88"/>
      <c r="CV271" s="88"/>
      <c r="CW271" s="88"/>
      <c r="CX271" s="88"/>
      <c r="CY271" s="88"/>
      <c r="CZ271" s="88"/>
      <c r="DA271" s="88"/>
      <c r="DB271" s="88"/>
      <c r="DC271" s="88"/>
    </row>
    <row r="272" spans="1:107" ht="15.75">
      <c r="A272" s="84"/>
      <c r="B272" s="84"/>
      <c r="C272" s="84"/>
      <c r="D272" s="86"/>
      <c r="E272" s="84"/>
      <c r="F272" s="84"/>
      <c r="G272" s="84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  <c r="AA272" s="88"/>
      <c r="AB272" s="88"/>
      <c r="AC272" s="88"/>
      <c r="AD272" s="88"/>
      <c r="AE272" s="88"/>
      <c r="AF272" s="88"/>
      <c r="AG272" s="88"/>
      <c r="AH272" s="88"/>
      <c r="AI272" s="88"/>
      <c r="AJ272" s="88"/>
      <c r="AK272" s="88"/>
      <c r="AL272" s="88"/>
      <c r="AM272" s="88"/>
      <c r="AN272" s="88"/>
      <c r="AO272" s="88"/>
      <c r="AP272" s="88"/>
      <c r="AQ272" s="88"/>
      <c r="AR272" s="88"/>
      <c r="AS272" s="88"/>
      <c r="AT272" s="88"/>
      <c r="AU272" s="88"/>
      <c r="AV272" s="88"/>
      <c r="AW272" s="88"/>
      <c r="AX272" s="88"/>
      <c r="AY272" s="88"/>
      <c r="AZ272" s="88"/>
      <c r="BA272" s="88"/>
      <c r="BB272" s="88"/>
      <c r="BC272" s="88"/>
      <c r="BD272" s="88"/>
      <c r="BE272" s="88"/>
      <c r="BF272" s="88"/>
      <c r="BG272" s="88"/>
      <c r="BH272" s="88"/>
      <c r="BI272" s="88"/>
      <c r="BJ272" s="88"/>
      <c r="BK272" s="88"/>
      <c r="BL272" s="88"/>
      <c r="BM272" s="88"/>
      <c r="BN272" s="88"/>
      <c r="BO272" s="88"/>
      <c r="BP272" s="88"/>
      <c r="BQ272" s="88"/>
      <c r="BR272" s="88"/>
      <c r="BS272" s="88"/>
      <c r="BT272" s="88"/>
      <c r="BU272" s="88"/>
      <c r="BV272" s="88"/>
      <c r="BW272" s="88"/>
      <c r="BX272" s="88"/>
      <c r="BY272" s="88"/>
      <c r="BZ272" s="88"/>
      <c r="CA272" s="88"/>
      <c r="CB272" s="88"/>
      <c r="CC272" s="88"/>
      <c r="CD272" s="88"/>
      <c r="CE272" s="88"/>
      <c r="CF272" s="88"/>
      <c r="CG272" s="88"/>
      <c r="CH272" s="88"/>
      <c r="CI272" s="88"/>
      <c r="CJ272" s="88"/>
      <c r="CK272" s="88"/>
      <c r="CL272" s="88"/>
      <c r="CM272" s="88"/>
      <c r="CN272" s="88"/>
      <c r="CO272" s="88"/>
      <c r="CP272" s="88"/>
      <c r="CQ272" s="88"/>
      <c r="CR272" s="88"/>
      <c r="CS272" s="88"/>
      <c r="CT272" s="88"/>
      <c r="CU272" s="88"/>
      <c r="CV272" s="88"/>
      <c r="CW272" s="88"/>
      <c r="CX272" s="88"/>
      <c r="CY272" s="88"/>
      <c r="CZ272" s="88"/>
      <c r="DA272" s="88"/>
      <c r="DB272" s="88"/>
      <c r="DC272" s="88"/>
    </row>
    <row r="273" spans="1:107" ht="15.75">
      <c r="A273" s="84"/>
      <c r="B273" s="84"/>
      <c r="C273" s="84"/>
      <c r="D273" s="86"/>
      <c r="E273" s="84"/>
      <c r="F273" s="84"/>
      <c r="G273" s="84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  <c r="AA273" s="88"/>
      <c r="AB273" s="88"/>
      <c r="AC273" s="88"/>
      <c r="AD273" s="88"/>
      <c r="AE273" s="88"/>
      <c r="AF273" s="88"/>
      <c r="AG273" s="88"/>
      <c r="AH273" s="88"/>
      <c r="AI273" s="88"/>
      <c r="AJ273" s="88"/>
      <c r="AK273" s="88"/>
      <c r="AL273" s="88"/>
      <c r="AM273" s="88"/>
      <c r="AN273" s="88"/>
      <c r="AO273" s="88"/>
      <c r="AP273" s="88"/>
      <c r="AQ273" s="88"/>
      <c r="AR273" s="88"/>
      <c r="AS273" s="88"/>
      <c r="AT273" s="88"/>
      <c r="AU273" s="88"/>
      <c r="AV273" s="88"/>
      <c r="AW273" s="88"/>
      <c r="AX273" s="88"/>
      <c r="AY273" s="88"/>
      <c r="AZ273" s="88"/>
      <c r="BA273" s="88"/>
      <c r="BB273" s="88"/>
      <c r="BC273" s="88"/>
      <c r="BD273" s="88"/>
      <c r="BE273" s="88"/>
      <c r="BF273" s="88"/>
      <c r="BG273" s="88"/>
      <c r="BH273" s="88"/>
      <c r="BI273" s="88"/>
      <c r="BJ273" s="88"/>
      <c r="BK273" s="88"/>
      <c r="BL273" s="88"/>
      <c r="BM273" s="88"/>
      <c r="BN273" s="88"/>
      <c r="BO273" s="88"/>
      <c r="BP273" s="88"/>
      <c r="BQ273" s="88"/>
      <c r="BR273" s="88"/>
      <c r="BS273" s="88"/>
      <c r="BT273" s="88"/>
      <c r="BU273" s="88"/>
      <c r="BV273" s="88"/>
      <c r="BW273" s="88"/>
      <c r="BX273" s="88"/>
      <c r="BY273" s="88"/>
      <c r="BZ273" s="88"/>
      <c r="CA273" s="88"/>
      <c r="CB273" s="88"/>
      <c r="CC273" s="88"/>
      <c r="CD273" s="88"/>
      <c r="CE273" s="88"/>
      <c r="CF273" s="88"/>
      <c r="CG273" s="88"/>
      <c r="CH273" s="88"/>
      <c r="CI273" s="88"/>
      <c r="CJ273" s="88"/>
      <c r="CK273" s="88"/>
      <c r="CL273" s="88"/>
      <c r="CM273" s="88"/>
      <c r="CN273" s="88"/>
      <c r="CO273" s="88"/>
      <c r="CP273" s="88"/>
      <c r="CQ273" s="88"/>
      <c r="CR273" s="88"/>
      <c r="CS273" s="88"/>
      <c r="CT273" s="88"/>
      <c r="CU273" s="88"/>
      <c r="CV273" s="88"/>
      <c r="CW273" s="88"/>
      <c r="CX273" s="88"/>
      <c r="CY273" s="88"/>
      <c r="CZ273" s="88"/>
      <c r="DA273" s="88"/>
      <c r="DB273" s="88"/>
      <c r="DC273" s="88"/>
    </row>
    <row r="274" spans="1:107" ht="15.75">
      <c r="A274" s="84"/>
      <c r="B274" s="84"/>
      <c r="C274" s="84"/>
      <c r="D274" s="86"/>
      <c r="E274" s="84"/>
      <c r="F274" s="84"/>
      <c r="G274" s="84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8"/>
      <c r="AB274" s="88"/>
      <c r="AC274" s="88"/>
      <c r="AD274" s="88"/>
      <c r="AE274" s="88"/>
      <c r="AF274" s="88"/>
      <c r="AG274" s="88"/>
      <c r="AH274" s="88"/>
      <c r="AI274" s="88"/>
      <c r="AJ274" s="88"/>
      <c r="AK274" s="88"/>
      <c r="AL274" s="88"/>
      <c r="AM274" s="88"/>
      <c r="AN274" s="88"/>
      <c r="AO274" s="88"/>
      <c r="AP274" s="88"/>
      <c r="AQ274" s="88"/>
      <c r="AR274" s="88"/>
      <c r="AS274" s="88"/>
      <c r="AT274" s="88"/>
      <c r="AU274" s="88"/>
      <c r="AV274" s="88"/>
      <c r="AW274" s="88"/>
      <c r="AX274" s="88"/>
      <c r="AY274" s="88"/>
      <c r="AZ274" s="88"/>
      <c r="BA274" s="88"/>
      <c r="BB274" s="88"/>
      <c r="BC274" s="88"/>
      <c r="BD274" s="88"/>
      <c r="BE274" s="88"/>
      <c r="BF274" s="88"/>
      <c r="BG274" s="88"/>
      <c r="BH274" s="88"/>
      <c r="BI274" s="88"/>
      <c r="BJ274" s="88"/>
      <c r="BK274" s="88"/>
      <c r="BL274" s="88"/>
      <c r="BM274" s="88"/>
      <c r="BN274" s="88"/>
      <c r="BO274" s="88"/>
      <c r="BP274" s="88"/>
      <c r="BQ274" s="88"/>
      <c r="BR274" s="88"/>
      <c r="BS274" s="88"/>
      <c r="BT274" s="88"/>
      <c r="BU274" s="88"/>
      <c r="BV274" s="88"/>
      <c r="BW274" s="88"/>
      <c r="BX274" s="88"/>
      <c r="BY274" s="88"/>
      <c r="BZ274" s="88"/>
      <c r="CA274" s="88"/>
      <c r="CB274" s="88"/>
      <c r="CC274" s="88"/>
      <c r="CD274" s="88"/>
      <c r="CE274" s="88"/>
      <c r="CF274" s="88"/>
      <c r="CG274" s="88"/>
      <c r="CH274" s="88"/>
      <c r="CI274" s="88"/>
      <c r="CJ274" s="88"/>
      <c r="CK274" s="88"/>
      <c r="CL274" s="88"/>
      <c r="CM274" s="88"/>
      <c r="CN274" s="88"/>
      <c r="CO274" s="88"/>
      <c r="CP274" s="88"/>
      <c r="CQ274" s="88"/>
      <c r="CR274" s="88"/>
      <c r="CS274" s="88"/>
      <c r="CT274" s="88"/>
      <c r="CU274" s="88"/>
      <c r="CV274" s="88"/>
      <c r="CW274" s="88"/>
      <c r="CX274" s="88"/>
      <c r="CY274" s="88"/>
      <c r="CZ274" s="88"/>
      <c r="DA274" s="88"/>
      <c r="DB274" s="88"/>
      <c r="DC274" s="88"/>
    </row>
    <row r="275" spans="1:107" ht="15.75">
      <c r="A275" s="84"/>
      <c r="B275" s="84"/>
      <c r="C275" s="84"/>
      <c r="D275" s="86"/>
      <c r="E275" s="84"/>
      <c r="F275" s="84"/>
      <c r="G275" s="84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  <c r="AA275" s="88"/>
      <c r="AB275" s="88"/>
      <c r="AC275" s="88"/>
      <c r="AD275" s="88"/>
      <c r="AE275" s="88"/>
      <c r="AF275" s="88"/>
      <c r="AG275" s="88"/>
      <c r="AH275" s="88"/>
      <c r="AI275" s="88"/>
      <c r="AJ275" s="88"/>
      <c r="AK275" s="88"/>
      <c r="AL275" s="88"/>
      <c r="AM275" s="88"/>
      <c r="AN275" s="88"/>
      <c r="AO275" s="88"/>
      <c r="AP275" s="88"/>
      <c r="AQ275" s="88"/>
      <c r="AR275" s="88"/>
      <c r="AS275" s="88"/>
      <c r="AT275" s="88"/>
      <c r="AU275" s="88"/>
      <c r="AV275" s="88"/>
      <c r="AW275" s="88"/>
      <c r="AX275" s="88"/>
      <c r="AY275" s="88"/>
      <c r="AZ275" s="88"/>
      <c r="BA275" s="88"/>
      <c r="BB275" s="88"/>
      <c r="BC275" s="88"/>
      <c r="BD275" s="88"/>
      <c r="BE275" s="88"/>
      <c r="BF275" s="88"/>
      <c r="BG275" s="88"/>
      <c r="BH275" s="88"/>
      <c r="BI275" s="88"/>
      <c r="BJ275" s="88"/>
      <c r="BK275" s="88"/>
      <c r="BL275" s="88"/>
      <c r="BM275" s="88"/>
      <c r="BN275" s="88"/>
      <c r="BO275" s="88"/>
      <c r="BP275" s="88"/>
      <c r="BQ275" s="88"/>
      <c r="BR275" s="88"/>
      <c r="BS275" s="88"/>
      <c r="BT275" s="88"/>
      <c r="BU275" s="88"/>
      <c r="BV275" s="88"/>
      <c r="BW275" s="88"/>
      <c r="BX275" s="88"/>
      <c r="BY275" s="88"/>
      <c r="BZ275" s="88"/>
      <c r="CA275" s="88"/>
      <c r="CB275" s="88"/>
      <c r="CC275" s="88"/>
      <c r="CD275" s="88"/>
      <c r="CE275" s="88"/>
      <c r="CF275" s="88"/>
      <c r="CG275" s="88"/>
      <c r="CH275" s="88"/>
      <c r="CI275" s="88"/>
      <c r="CJ275" s="88"/>
      <c r="CK275" s="88"/>
      <c r="CL275" s="88"/>
      <c r="CM275" s="88"/>
      <c r="CN275" s="88"/>
      <c r="CO275" s="88"/>
      <c r="CP275" s="88"/>
      <c r="CQ275" s="88"/>
      <c r="CR275" s="88"/>
      <c r="CS275" s="88"/>
      <c r="CT275" s="88"/>
      <c r="CU275" s="88"/>
      <c r="CV275" s="88"/>
      <c r="CW275" s="88"/>
      <c r="CX275" s="88"/>
      <c r="CY275" s="88"/>
      <c r="CZ275" s="88"/>
      <c r="DA275" s="88"/>
      <c r="DB275" s="88"/>
      <c r="DC275" s="88"/>
    </row>
    <row r="276" spans="1:107" ht="15.75">
      <c r="A276" s="84"/>
      <c r="B276" s="84"/>
      <c r="C276" s="84"/>
      <c r="D276" s="86"/>
      <c r="E276" s="84"/>
      <c r="F276" s="84"/>
      <c r="G276" s="84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  <c r="AA276" s="88"/>
      <c r="AB276" s="88"/>
      <c r="AC276" s="88"/>
      <c r="AD276" s="88"/>
      <c r="AE276" s="88"/>
      <c r="AF276" s="88"/>
      <c r="AG276" s="88"/>
      <c r="AH276" s="88"/>
      <c r="AI276" s="88"/>
      <c r="AJ276" s="88"/>
      <c r="AK276" s="88"/>
      <c r="AL276" s="88"/>
      <c r="AM276" s="88"/>
      <c r="AN276" s="88"/>
      <c r="AO276" s="88"/>
      <c r="AP276" s="88"/>
      <c r="AQ276" s="88"/>
      <c r="AR276" s="88"/>
      <c r="AS276" s="88"/>
      <c r="AT276" s="88"/>
      <c r="AU276" s="88"/>
      <c r="AV276" s="88"/>
      <c r="AW276" s="88"/>
      <c r="AX276" s="88"/>
      <c r="AY276" s="88"/>
      <c r="AZ276" s="88"/>
      <c r="BA276" s="88"/>
      <c r="BB276" s="88"/>
      <c r="BC276" s="88"/>
      <c r="BD276" s="88"/>
      <c r="BE276" s="88"/>
      <c r="BF276" s="88"/>
      <c r="BG276" s="88"/>
      <c r="BH276" s="88"/>
      <c r="BI276" s="88"/>
      <c r="BJ276" s="88"/>
      <c r="BK276" s="88"/>
      <c r="BL276" s="88"/>
      <c r="BM276" s="88"/>
      <c r="BN276" s="88"/>
      <c r="BO276" s="88"/>
      <c r="BP276" s="88"/>
      <c r="BQ276" s="88"/>
      <c r="BR276" s="88"/>
      <c r="BS276" s="88"/>
      <c r="BT276" s="88"/>
      <c r="BU276" s="88"/>
      <c r="BV276" s="88"/>
      <c r="BW276" s="88"/>
      <c r="BX276" s="88"/>
      <c r="BY276" s="88"/>
      <c r="BZ276" s="88"/>
      <c r="CA276" s="88"/>
      <c r="CB276" s="88"/>
      <c r="CC276" s="88"/>
      <c r="CD276" s="88"/>
      <c r="CE276" s="88"/>
      <c r="CF276" s="88"/>
      <c r="CG276" s="88"/>
      <c r="CH276" s="88"/>
      <c r="CI276" s="88"/>
      <c r="CJ276" s="88"/>
      <c r="CK276" s="88"/>
      <c r="CL276" s="88"/>
      <c r="CM276" s="88"/>
      <c r="CN276" s="88"/>
      <c r="CO276" s="88"/>
      <c r="CP276" s="88"/>
      <c r="CQ276" s="88"/>
      <c r="CR276" s="88"/>
      <c r="CS276" s="88"/>
      <c r="CT276" s="88"/>
      <c r="CU276" s="88"/>
      <c r="CV276" s="88"/>
      <c r="CW276" s="88"/>
      <c r="CX276" s="88"/>
      <c r="CY276" s="88"/>
      <c r="CZ276" s="88"/>
      <c r="DA276" s="88"/>
      <c r="DB276" s="88"/>
      <c r="DC276" s="88"/>
    </row>
    <row r="277" spans="1:107" ht="15.75">
      <c r="A277" s="84"/>
      <c r="B277" s="84"/>
      <c r="C277" s="84"/>
      <c r="D277" s="86"/>
      <c r="E277" s="84"/>
      <c r="F277" s="84"/>
      <c r="G277" s="84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  <c r="AA277" s="88"/>
      <c r="AB277" s="88"/>
      <c r="AC277" s="88"/>
      <c r="AD277" s="88"/>
      <c r="AE277" s="88"/>
      <c r="AF277" s="88"/>
      <c r="AG277" s="88"/>
      <c r="AH277" s="88"/>
      <c r="AI277" s="88"/>
      <c r="AJ277" s="88"/>
      <c r="AK277" s="88"/>
      <c r="AL277" s="88"/>
      <c r="AM277" s="88"/>
      <c r="AN277" s="88"/>
      <c r="AO277" s="88"/>
      <c r="AP277" s="88"/>
      <c r="AQ277" s="88"/>
      <c r="AR277" s="88"/>
      <c r="AS277" s="88"/>
      <c r="AT277" s="88"/>
      <c r="AU277" s="88"/>
      <c r="AV277" s="88"/>
      <c r="AW277" s="88"/>
      <c r="AX277" s="88"/>
      <c r="AY277" s="88"/>
      <c r="AZ277" s="88"/>
      <c r="BA277" s="88"/>
      <c r="BB277" s="88"/>
      <c r="BC277" s="88"/>
      <c r="BD277" s="88"/>
      <c r="BE277" s="88"/>
      <c r="BF277" s="88"/>
      <c r="BG277" s="88"/>
      <c r="BH277" s="88"/>
      <c r="BI277" s="88"/>
      <c r="BJ277" s="88"/>
      <c r="BK277" s="88"/>
      <c r="BL277" s="88"/>
      <c r="BM277" s="88"/>
      <c r="BN277" s="88"/>
      <c r="BO277" s="88"/>
      <c r="BP277" s="88"/>
      <c r="BQ277" s="88"/>
      <c r="BR277" s="88"/>
      <c r="BS277" s="88"/>
      <c r="BT277" s="88"/>
      <c r="BU277" s="88"/>
      <c r="BV277" s="88"/>
      <c r="BW277" s="88"/>
      <c r="BX277" s="88"/>
      <c r="BY277" s="88"/>
      <c r="BZ277" s="88"/>
      <c r="CA277" s="88"/>
      <c r="CB277" s="88"/>
      <c r="CC277" s="88"/>
      <c r="CD277" s="88"/>
      <c r="CE277" s="88"/>
      <c r="CF277" s="88"/>
      <c r="CG277" s="88"/>
      <c r="CH277" s="88"/>
      <c r="CI277" s="88"/>
      <c r="CJ277" s="88"/>
      <c r="CK277" s="88"/>
      <c r="CL277" s="88"/>
      <c r="CM277" s="88"/>
      <c r="CN277" s="88"/>
      <c r="CO277" s="88"/>
      <c r="CP277" s="88"/>
      <c r="CQ277" s="88"/>
      <c r="CR277" s="88"/>
      <c r="CS277" s="88"/>
      <c r="CT277" s="88"/>
      <c r="CU277" s="88"/>
      <c r="CV277" s="88"/>
      <c r="CW277" s="88"/>
      <c r="CX277" s="88"/>
      <c r="CY277" s="88"/>
      <c r="CZ277" s="88"/>
      <c r="DA277" s="88"/>
      <c r="DB277" s="88"/>
      <c r="DC277" s="88"/>
    </row>
    <row r="278" spans="1:107" ht="15.75">
      <c r="A278" s="84"/>
      <c r="B278" s="84"/>
      <c r="C278" s="84"/>
      <c r="D278" s="86"/>
      <c r="E278" s="84"/>
      <c r="F278" s="84"/>
      <c r="G278" s="84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  <c r="AA278" s="88"/>
      <c r="AB278" s="88"/>
      <c r="AC278" s="88"/>
      <c r="AD278" s="88"/>
      <c r="AE278" s="88"/>
      <c r="AF278" s="88"/>
      <c r="AG278" s="88"/>
      <c r="AH278" s="88"/>
      <c r="AI278" s="88"/>
      <c r="AJ278" s="88"/>
      <c r="AK278" s="88"/>
      <c r="AL278" s="88"/>
      <c r="AM278" s="88"/>
      <c r="AN278" s="88"/>
      <c r="AO278" s="88"/>
      <c r="AP278" s="88"/>
      <c r="AQ278" s="88"/>
      <c r="AR278" s="88"/>
      <c r="AS278" s="88"/>
      <c r="AT278" s="88"/>
      <c r="AU278" s="88"/>
      <c r="AV278" s="88"/>
      <c r="AW278" s="88"/>
      <c r="AX278" s="88"/>
      <c r="AY278" s="88"/>
      <c r="AZ278" s="88"/>
      <c r="BA278" s="88"/>
      <c r="BB278" s="88"/>
      <c r="BC278" s="88"/>
      <c r="BD278" s="88"/>
      <c r="BE278" s="88"/>
      <c r="BF278" s="88"/>
      <c r="BG278" s="88"/>
      <c r="BH278" s="88"/>
      <c r="BI278" s="88"/>
      <c r="BJ278" s="88"/>
      <c r="BK278" s="88"/>
      <c r="BL278" s="88"/>
      <c r="BM278" s="88"/>
      <c r="BN278" s="88"/>
      <c r="BO278" s="88"/>
      <c r="BP278" s="88"/>
      <c r="BQ278" s="88"/>
      <c r="BR278" s="88"/>
      <c r="BS278" s="88"/>
      <c r="BT278" s="88"/>
      <c r="BU278" s="88"/>
      <c r="BV278" s="88"/>
      <c r="BW278" s="88"/>
      <c r="BX278" s="88"/>
      <c r="BY278" s="88"/>
      <c r="BZ278" s="88"/>
      <c r="CA278" s="88"/>
      <c r="CB278" s="88"/>
      <c r="CC278" s="88"/>
      <c r="CD278" s="88"/>
      <c r="CE278" s="88"/>
      <c r="CF278" s="88"/>
      <c r="CG278" s="88"/>
      <c r="CH278" s="88"/>
      <c r="CI278" s="88"/>
      <c r="CJ278" s="88"/>
      <c r="CK278" s="88"/>
      <c r="CL278" s="88"/>
      <c r="CM278" s="88"/>
      <c r="CN278" s="88"/>
      <c r="CO278" s="88"/>
      <c r="CP278" s="88"/>
      <c r="CQ278" s="88"/>
      <c r="CR278" s="88"/>
      <c r="CS278" s="88"/>
      <c r="CT278" s="88"/>
      <c r="CU278" s="88"/>
      <c r="CV278" s="88"/>
      <c r="CW278" s="88"/>
      <c r="CX278" s="88"/>
      <c r="CY278" s="88"/>
      <c r="CZ278" s="88"/>
      <c r="DA278" s="88"/>
      <c r="DB278" s="88"/>
      <c r="DC278" s="88"/>
    </row>
    <row r="279" spans="1:107" ht="15.75">
      <c r="A279" s="84"/>
      <c r="B279" s="84"/>
      <c r="C279" s="84"/>
      <c r="D279" s="86"/>
      <c r="E279" s="84"/>
      <c r="F279" s="84"/>
      <c r="G279" s="84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  <c r="AA279" s="88"/>
      <c r="AB279" s="88"/>
      <c r="AC279" s="88"/>
      <c r="AD279" s="88"/>
      <c r="AE279" s="88"/>
      <c r="AF279" s="88"/>
      <c r="AG279" s="88"/>
      <c r="AH279" s="88"/>
      <c r="AI279" s="88"/>
      <c r="AJ279" s="88"/>
      <c r="AK279" s="88"/>
      <c r="AL279" s="88"/>
      <c r="AM279" s="88"/>
      <c r="AN279" s="88"/>
      <c r="AO279" s="88"/>
      <c r="AP279" s="88"/>
      <c r="AQ279" s="88"/>
      <c r="AR279" s="88"/>
      <c r="AS279" s="88"/>
      <c r="AT279" s="88"/>
      <c r="AU279" s="88"/>
      <c r="AV279" s="88"/>
      <c r="AW279" s="88"/>
      <c r="AX279" s="88"/>
      <c r="AY279" s="88"/>
      <c r="AZ279" s="88"/>
      <c r="BA279" s="88"/>
      <c r="BB279" s="88"/>
      <c r="BC279" s="88"/>
      <c r="BD279" s="88"/>
      <c r="BE279" s="88"/>
      <c r="BF279" s="88"/>
      <c r="BG279" s="88"/>
      <c r="BH279" s="88"/>
      <c r="BI279" s="88"/>
      <c r="BJ279" s="88"/>
      <c r="BK279" s="88"/>
      <c r="BL279" s="88"/>
      <c r="BM279" s="88"/>
      <c r="BN279" s="88"/>
      <c r="BO279" s="88"/>
      <c r="BP279" s="88"/>
      <c r="BQ279" s="88"/>
      <c r="BR279" s="88"/>
      <c r="BS279" s="88"/>
      <c r="BT279" s="88"/>
      <c r="BU279" s="88"/>
      <c r="BV279" s="88"/>
      <c r="BW279" s="88"/>
      <c r="BX279" s="88"/>
      <c r="BY279" s="88"/>
      <c r="BZ279" s="88"/>
      <c r="CA279" s="88"/>
      <c r="CB279" s="88"/>
      <c r="CC279" s="88"/>
      <c r="CD279" s="88"/>
      <c r="CE279" s="88"/>
      <c r="CF279" s="88"/>
      <c r="CG279" s="88"/>
      <c r="CH279" s="88"/>
      <c r="CI279" s="88"/>
      <c r="CJ279" s="88"/>
      <c r="CK279" s="88"/>
      <c r="CL279" s="88"/>
      <c r="CM279" s="88"/>
      <c r="CN279" s="88"/>
      <c r="CO279" s="88"/>
      <c r="CP279" s="88"/>
      <c r="CQ279" s="88"/>
      <c r="CR279" s="88"/>
      <c r="CS279" s="88"/>
      <c r="CT279" s="88"/>
      <c r="CU279" s="88"/>
      <c r="CV279" s="88"/>
      <c r="CW279" s="88"/>
      <c r="CX279" s="88"/>
      <c r="CY279" s="88"/>
      <c r="CZ279" s="88"/>
      <c r="DA279" s="88"/>
      <c r="DB279" s="88"/>
      <c r="DC279" s="88"/>
    </row>
    <row r="280" spans="1:107" ht="15.75">
      <c r="A280" s="84"/>
      <c r="B280" s="84"/>
      <c r="C280" s="84"/>
      <c r="D280" s="86"/>
      <c r="E280" s="84"/>
      <c r="F280" s="84"/>
      <c r="G280" s="84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  <c r="AA280" s="88"/>
      <c r="AB280" s="88"/>
      <c r="AC280" s="88"/>
      <c r="AD280" s="88"/>
      <c r="AE280" s="88"/>
      <c r="AF280" s="88"/>
      <c r="AG280" s="88"/>
      <c r="AH280" s="88"/>
      <c r="AI280" s="88"/>
      <c r="AJ280" s="88"/>
      <c r="AK280" s="88"/>
      <c r="AL280" s="88"/>
      <c r="AM280" s="88"/>
      <c r="AN280" s="88"/>
      <c r="AO280" s="88"/>
      <c r="AP280" s="88"/>
      <c r="AQ280" s="88"/>
      <c r="AR280" s="88"/>
      <c r="AS280" s="88"/>
      <c r="AT280" s="88"/>
      <c r="AU280" s="88"/>
      <c r="AV280" s="88"/>
      <c r="AW280" s="88"/>
      <c r="AX280" s="88"/>
      <c r="AY280" s="88"/>
      <c r="AZ280" s="88"/>
      <c r="BA280" s="88"/>
      <c r="BB280" s="88"/>
      <c r="BC280" s="88"/>
      <c r="BD280" s="88"/>
      <c r="BE280" s="88"/>
      <c r="BF280" s="88"/>
      <c r="BG280" s="88"/>
      <c r="BH280" s="88"/>
      <c r="BI280" s="88"/>
      <c r="BJ280" s="88"/>
      <c r="BK280" s="88"/>
      <c r="BL280" s="88"/>
      <c r="BM280" s="88"/>
      <c r="BN280" s="88"/>
      <c r="BO280" s="88"/>
      <c r="BP280" s="88"/>
      <c r="BQ280" s="88"/>
      <c r="BR280" s="88"/>
      <c r="BS280" s="88"/>
      <c r="BT280" s="88"/>
      <c r="BU280" s="88"/>
      <c r="BV280" s="88"/>
      <c r="BW280" s="88"/>
      <c r="BX280" s="88"/>
      <c r="BY280" s="88"/>
      <c r="BZ280" s="88"/>
      <c r="CA280" s="88"/>
      <c r="CB280" s="88"/>
      <c r="CC280" s="88"/>
      <c r="CD280" s="88"/>
      <c r="CE280" s="88"/>
      <c r="CF280" s="88"/>
      <c r="CG280" s="88"/>
      <c r="CH280" s="88"/>
      <c r="CI280" s="88"/>
      <c r="CJ280" s="88"/>
      <c r="CK280" s="88"/>
      <c r="CL280" s="88"/>
      <c r="CM280" s="88"/>
      <c r="CN280" s="88"/>
      <c r="CO280" s="88"/>
      <c r="CP280" s="88"/>
      <c r="CQ280" s="88"/>
      <c r="CR280" s="88"/>
      <c r="CS280" s="88"/>
      <c r="CT280" s="88"/>
      <c r="CU280" s="88"/>
      <c r="CV280" s="88"/>
      <c r="CW280" s="88"/>
      <c r="CX280" s="88"/>
      <c r="CY280" s="88"/>
      <c r="CZ280" s="88"/>
      <c r="DA280" s="88"/>
      <c r="DB280" s="88"/>
      <c r="DC280" s="88"/>
    </row>
    <row r="281" spans="1:107" ht="15.75">
      <c r="A281" s="84"/>
      <c r="B281" s="84"/>
      <c r="C281" s="84"/>
      <c r="D281" s="86"/>
      <c r="E281" s="84"/>
      <c r="F281" s="84"/>
      <c r="G281" s="84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  <c r="AA281" s="88"/>
      <c r="AB281" s="88"/>
      <c r="AC281" s="88"/>
      <c r="AD281" s="88"/>
      <c r="AE281" s="88"/>
      <c r="AF281" s="88"/>
      <c r="AG281" s="88"/>
      <c r="AH281" s="88"/>
      <c r="AI281" s="88"/>
      <c r="AJ281" s="88"/>
      <c r="AK281" s="88"/>
      <c r="AL281" s="88"/>
      <c r="AM281" s="88"/>
      <c r="AN281" s="88"/>
      <c r="AO281" s="88"/>
      <c r="AP281" s="88"/>
      <c r="AQ281" s="88"/>
      <c r="AR281" s="88"/>
      <c r="AS281" s="88"/>
      <c r="AT281" s="88"/>
      <c r="AU281" s="88"/>
      <c r="AV281" s="88"/>
      <c r="AW281" s="88"/>
      <c r="AX281" s="88"/>
      <c r="AY281" s="88"/>
      <c r="AZ281" s="88"/>
      <c r="BA281" s="88"/>
      <c r="BB281" s="88"/>
      <c r="BC281" s="88"/>
      <c r="BD281" s="88"/>
      <c r="BE281" s="88"/>
      <c r="BF281" s="88"/>
      <c r="BG281" s="88"/>
      <c r="BH281" s="88"/>
      <c r="BI281" s="88"/>
      <c r="BJ281" s="88"/>
      <c r="BK281" s="88"/>
      <c r="BL281" s="88"/>
      <c r="BM281" s="88"/>
      <c r="BN281" s="88"/>
      <c r="BO281" s="88"/>
      <c r="BP281" s="88"/>
      <c r="BQ281" s="88"/>
      <c r="BR281" s="88"/>
      <c r="BS281" s="88"/>
      <c r="BT281" s="88"/>
      <c r="BU281" s="88"/>
      <c r="BV281" s="88"/>
      <c r="BW281" s="88"/>
      <c r="BX281" s="88"/>
      <c r="BY281" s="88"/>
      <c r="BZ281" s="88"/>
      <c r="CA281" s="88"/>
      <c r="CB281" s="88"/>
      <c r="CC281" s="88"/>
      <c r="CD281" s="88"/>
      <c r="CE281" s="88"/>
      <c r="CF281" s="88"/>
      <c r="CG281" s="88"/>
      <c r="CH281" s="88"/>
      <c r="CI281" s="88"/>
      <c r="CJ281" s="88"/>
      <c r="CK281" s="88"/>
      <c r="CL281" s="88"/>
      <c r="CM281" s="88"/>
      <c r="CN281" s="88"/>
      <c r="CO281" s="88"/>
      <c r="CP281" s="88"/>
      <c r="CQ281" s="88"/>
      <c r="CR281" s="88"/>
      <c r="CS281" s="88"/>
      <c r="CT281" s="88"/>
      <c r="CU281" s="88"/>
      <c r="CV281" s="88"/>
      <c r="CW281" s="88"/>
      <c r="CX281" s="88"/>
      <c r="CY281" s="88"/>
      <c r="CZ281" s="88"/>
      <c r="DA281" s="88"/>
      <c r="DB281" s="88"/>
      <c r="DC281" s="88"/>
    </row>
    <row r="282" spans="1:107" ht="15.75">
      <c r="A282" s="84"/>
      <c r="B282" s="84"/>
      <c r="C282" s="84"/>
      <c r="D282" s="86"/>
      <c r="E282" s="84"/>
      <c r="F282" s="84"/>
      <c r="G282" s="84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  <c r="AA282" s="88"/>
      <c r="AB282" s="88"/>
      <c r="AC282" s="88"/>
      <c r="AD282" s="88"/>
      <c r="AE282" s="88"/>
      <c r="AF282" s="88"/>
      <c r="AG282" s="88"/>
      <c r="AH282" s="88"/>
      <c r="AI282" s="88"/>
      <c r="AJ282" s="88"/>
      <c r="AK282" s="88"/>
      <c r="AL282" s="88"/>
      <c r="AM282" s="88"/>
      <c r="AN282" s="88"/>
      <c r="AO282" s="88"/>
      <c r="AP282" s="88"/>
      <c r="AQ282" s="88"/>
      <c r="AR282" s="88"/>
      <c r="AS282" s="88"/>
      <c r="AT282" s="88"/>
      <c r="AU282" s="88"/>
      <c r="AV282" s="88"/>
      <c r="AW282" s="88"/>
      <c r="AX282" s="88"/>
      <c r="AY282" s="88"/>
      <c r="AZ282" s="88"/>
      <c r="BA282" s="88"/>
      <c r="BB282" s="88"/>
      <c r="BC282" s="88"/>
      <c r="BD282" s="88"/>
      <c r="BE282" s="88"/>
      <c r="BF282" s="88"/>
      <c r="BG282" s="88"/>
      <c r="BH282" s="88"/>
      <c r="BI282" s="88"/>
      <c r="BJ282" s="88"/>
      <c r="BK282" s="88"/>
      <c r="BL282" s="88"/>
      <c r="BM282" s="88"/>
      <c r="BN282" s="88"/>
      <c r="BO282" s="88"/>
      <c r="BP282" s="88"/>
      <c r="BQ282" s="88"/>
      <c r="BR282" s="88"/>
      <c r="BS282" s="88"/>
      <c r="BT282" s="88"/>
      <c r="BU282" s="88"/>
      <c r="BV282" s="88"/>
      <c r="BW282" s="88"/>
      <c r="BX282" s="88"/>
      <c r="BY282" s="88"/>
      <c r="BZ282" s="88"/>
      <c r="CA282" s="88"/>
      <c r="CB282" s="88"/>
      <c r="CC282" s="88"/>
      <c r="CD282" s="88"/>
      <c r="CE282" s="88"/>
      <c r="CF282" s="88"/>
      <c r="CG282" s="88"/>
      <c r="CH282" s="88"/>
      <c r="CI282" s="88"/>
      <c r="CJ282" s="88"/>
      <c r="CK282" s="88"/>
      <c r="CL282" s="88"/>
      <c r="CM282" s="88"/>
      <c r="CN282" s="88"/>
      <c r="CO282" s="88"/>
      <c r="CP282" s="88"/>
      <c r="CQ282" s="88"/>
      <c r="CR282" s="88"/>
      <c r="CS282" s="88"/>
      <c r="CT282" s="88"/>
      <c r="CU282" s="88"/>
      <c r="CV282" s="88"/>
      <c r="CW282" s="88"/>
      <c r="CX282" s="88"/>
      <c r="CY282" s="88"/>
      <c r="CZ282" s="88"/>
      <c r="DA282" s="88"/>
      <c r="DB282" s="88"/>
      <c r="DC282" s="88"/>
    </row>
    <row r="283" spans="1:107" ht="15.75">
      <c r="A283" s="84"/>
      <c r="B283" s="84"/>
      <c r="C283" s="84"/>
      <c r="D283" s="86"/>
      <c r="E283" s="84"/>
      <c r="F283" s="84"/>
      <c r="G283" s="84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  <c r="AA283" s="88"/>
      <c r="AB283" s="88"/>
      <c r="AC283" s="88"/>
      <c r="AD283" s="88"/>
      <c r="AE283" s="88"/>
      <c r="AF283" s="88"/>
      <c r="AG283" s="88"/>
      <c r="AH283" s="88"/>
      <c r="AI283" s="88"/>
      <c r="AJ283" s="88"/>
      <c r="AK283" s="88"/>
      <c r="AL283" s="88"/>
      <c r="AM283" s="88"/>
      <c r="AN283" s="88"/>
      <c r="AO283" s="88"/>
      <c r="AP283" s="88"/>
      <c r="AQ283" s="88"/>
      <c r="AR283" s="88"/>
      <c r="AS283" s="88"/>
      <c r="AT283" s="88"/>
      <c r="AU283" s="88"/>
      <c r="AV283" s="88"/>
      <c r="AW283" s="88"/>
      <c r="AX283" s="88"/>
      <c r="AY283" s="88"/>
      <c r="AZ283" s="88"/>
      <c r="BA283" s="88"/>
      <c r="BB283" s="88"/>
      <c r="BC283" s="88"/>
      <c r="BD283" s="88"/>
      <c r="BE283" s="88"/>
      <c r="BF283" s="88"/>
      <c r="BG283" s="88"/>
      <c r="BH283" s="88"/>
      <c r="BI283" s="88"/>
      <c r="BJ283" s="88"/>
      <c r="BK283" s="88"/>
      <c r="BL283" s="88"/>
      <c r="BM283" s="88"/>
      <c r="BN283" s="88"/>
      <c r="BO283" s="88"/>
      <c r="BP283" s="88"/>
      <c r="BQ283" s="88"/>
      <c r="BR283" s="88"/>
      <c r="BS283" s="88"/>
      <c r="BT283" s="88"/>
      <c r="BU283" s="88"/>
      <c r="BV283" s="88"/>
      <c r="BW283" s="88"/>
      <c r="BX283" s="88"/>
      <c r="BY283" s="88"/>
      <c r="BZ283" s="88"/>
      <c r="CA283" s="88"/>
      <c r="CB283" s="88"/>
      <c r="CC283" s="88"/>
      <c r="CD283" s="88"/>
      <c r="CE283" s="88"/>
      <c r="CF283" s="88"/>
      <c r="CG283" s="88"/>
      <c r="CH283" s="88"/>
      <c r="CI283" s="88"/>
      <c r="CJ283" s="88"/>
      <c r="CK283" s="88"/>
      <c r="CL283" s="88"/>
      <c r="CM283" s="88"/>
      <c r="CN283" s="88"/>
      <c r="CO283" s="88"/>
      <c r="CP283" s="88"/>
      <c r="CQ283" s="88"/>
      <c r="CR283" s="88"/>
      <c r="CS283" s="88"/>
      <c r="CT283" s="88"/>
      <c r="CU283" s="88"/>
      <c r="CV283" s="88"/>
      <c r="CW283" s="88"/>
      <c r="CX283" s="88"/>
      <c r="CY283" s="88"/>
      <c r="CZ283" s="88"/>
      <c r="DA283" s="88"/>
      <c r="DB283" s="88"/>
      <c r="DC283" s="88"/>
    </row>
    <row r="284" spans="1:107" ht="15.75">
      <c r="A284" s="84"/>
      <c r="B284" s="84"/>
      <c r="C284" s="84"/>
      <c r="D284" s="86"/>
      <c r="E284" s="84"/>
      <c r="F284" s="84"/>
      <c r="G284" s="84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  <c r="AA284" s="88"/>
      <c r="AB284" s="88"/>
      <c r="AC284" s="88"/>
      <c r="AD284" s="88"/>
      <c r="AE284" s="88"/>
      <c r="AF284" s="88"/>
      <c r="AG284" s="88"/>
      <c r="AH284" s="88"/>
      <c r="AI284" s="88"/>
      <c r="AJ284" s="88"/>
      <c r="AK284" s="88"/>
      <c r="AL284" s="88"/>
      <c r="AM284" s="88"/>
      <c r="AN284" s="88"/>
      <c r="AO284" s="88"/>
      <c r="AP284" s="88"/>
      <c r="AQ284" s="88"/>
      <c r="AR284" s="88"/>
      <c r="AS284" s="88"/>
      <c r="AT284" s="88"/>
      <c r="AU284" s="88"/>
      <c r="AV284" s="88"/>
      <c r="AW284" s="88"/>
      <c r="AX284" s="88"/>
      <c r="AY284" s="88"/>
      <c r="AZ284" s="88"/>
      <c r="BA284" s="88"/>
      <c r="BB284" s="88"/>
      <c r="BC284" s="88"/>
      <c r="BD284" s="88"/>
      <c r="BE284" s="88"/>
      <c r="BF284" s="88"/>
      <c r="BG284" s="88"/>
      <c r="BH284" s="88"/>
      <c r="BI284" s="88"/>
      <c r="BJ284" s="88"/>
      <c r="BK284" s="88"/>
      <c r="BL284" s="88"/>
      <c r="BM284" s="88"/>
      <c r="BN284" s="88"/>
      <c r="BO284" s="88"/>
      <c r="BP284" s="88"/>
      <c r="BQ284" s="88"/>
      <c r="BR284" s="88"/>
      <c r="BS284" s="88"/>
      <c r="BT284" s="88"/>
      <c r="BU284" s="88"/>
      <c r="BV284" s="88"/>
      <c r="BW284" s="88"/>
      <c r="BX284" s="88"/>
      <c r="BY284" s="88"/>
      <c r="BZ284" s="88"/>
      <c r="CA284" s="88"/>
      <c r="CB284" s="88"/>
      <c r="CC284" s="88"/>
      <c r="CD284" s="88"/>
      <c r="CE284" s="88"/>
      <c r="CF284" s="88"/>
      <c r="CG284" s="88"/>
      <c r="CH284" s="88"/>
      <c r="CI284" s="88"/>
      <c r="CJ284" s="88"/>
      <c r="CK284" s="88"/>
      <c r="CL284" s="88"/>
      <c r="CM284" s="88"/>
      <c r="CN284" s="88"/>
      <c r="CO284" s="88"/>
      <c r="CP284" s="88"/>
      <c r="CQ284" s="88"/>
      <c r="CR284" s="88"/>
      <c r="CS284" s="88"/>
      <c r="CT284" s="88"/>
      <c r="CU284" s="88"/>
      <c r="CV284" s="88"/>
      <c r="CW284" s="88"/>
      <c r="CX284" s="88"/>
      <c r="CY284" s="88"/>
      <c r="CZ284" s="88"/>
      <c r="DA284" s="88"/>
      <c r="DB284" s="88"/>
      <c r="DC284" s="88"/>
    </row>
    <row r="285" spans="1:107" ht="15.75">
      <c r="A285" s="84"/>
      <c r="B285" s="84"/>
      <c r="C285" s="84"/>
      <c r="D285" s="86"/>
      <c r="E285" s="84"/>
      <c r="F285" s="84"/>
      <c r="G285" s="84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  <c r="AA285" s="88"/>
      <c r="AB285" s="88"/>
      <c r="AC285" s="88"/>
      <c r="AD285" s="88"/>
      <c r="AE285" s="88"/>
      <c r="AF285" s="88"/>
      <c r="AG285" s="88"/>
      <c r="AH285" s="88"/>
      <c r="AI285" s="88"/>
      <c r="AJ285" s="88"/>
      <c r="AK285" s="88"/>
      <c r="AL285" s="88"/>
      <c r="AM285" s="88"/>
      <c r="AN285" s="88"/>
      <c r="AO285" s="88"/>
      <c r="AP285" s="88"/>
      <c r="AQ285" s="88"/>
      <c r="AR285" s="88"/>
      <c r="AS285" s="88"/>
      <c r="AT285" s="88"/>
      <c r="AU285" s="88"/>
      <c r="AV285" s="88"/>
      <c r="AW285" s="88"/>
      <c r="AX285" s="88"/>
      <c r="AY285" s="88"/>
      <c r="AZ285" s="88"/>
      <c r="BA285" s="88"/>
      <c r="BB285" s="88"/>
      <c r="BC285" s="88"/>
      <c r="BD285" s="88"/>
      <c r="BE285" s="88"/>
      <c r="BF285" s="88"/>
      <c r="BG285" s="88"/>
      <c r="BH285" s="88"/>
      <c r="BI285" s="88"/>
      <c r="BJ285" s="88"/>
      <c r="BK285" s="88"/>
      <c r="BL285" s="88"/>
      <c r="BM285" s="88"/>
      <c r="BN285" s="88"/>
      <c r="BO285" s="88"/>
      <c r="BP285" s="88"/>
      <c r="BQ285" s="88"/>
      <c r="BR285" s="88"/>
      <c r="BS285" s="88"/>
      <c r="BT285" s="88"/>
      <c r="BU285" s="88"/>
      <c r="BV285" s="88"/>
      <c r="BW285" s="88"/>
      <c r="BX285" s="88"/>
      <c r="BY285" s="88"/>
      <c r="BZ285" s="88"/>
      <c r="CA285" s="88"/>
      <c r="CB285" s="88"/>
      <c r="CC285" s="88"/>
      <c r="CD285" s="88"/>
      <c r="CE285" s="88"/>
      <c r="CF285" s="88"/>
      <c r="CG285" s="88"/>
      <c r="CH285" s="88"/>
      <c r="CI285" s="88"/>
      <c r="CJ285" s="88"/>
      <c r="CK285" s="88"/>
      <c r="CL285" s="88"/>
      <c r="CM285" s="88"/>
      <c r="CN285" s="88"/>
      <c r="CO285" s="88"/>
      <c r="CP285" s="88"/>
      <c r="CQ285" s="88"/>
      <c r="CR285" s="88"/>
      <c r="CS285" s="88"/>
      <c r="CT285" s="88"/>
      <c r="CU285" s="88"/>
      <c r="CV285" s="88"/>
      <c r="CW285" s="88"/>
      <c r="CX285" s="88"/>
      <c r="CY285" s="88"/>
      <c r="CZ285" s="88"/>
      <c r="DA285" s="88"/>
      <c r="DB285" s="88"/>
      <c r="DC285" s="88"/>
    </row>
    <row r="286" spans="1:107" ht="15.75">
      <c r="A286" s="84"/>
      <c r="B286" s="84"/>
      <c r="C286" s="84"/>
      <c r="D286" s="86"/>
      <c r="E286" s="84"/>
      <c r="F286" s="84"/>
      <c r="G286" s="84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  <c r="AA286" s="88"/>
      <c r="AB286" s="88"/>
      <c r="AC286" s="88"/>
      <c r="AD286" s="88"/>
      <c r="AE286" s="88"/>
      <c r="AF286" s="88"/>
      <c r="AG286" s="88"/>
      <c r="AH286" s="88"/>
      <c r="AI286" s="88"/>
      <c r="AJ286" s="88"/>
      <c r="AK286" s="88"/>
      <c r="AL286" s="88"/>
      <c r="AM286" s="88"/>
      <c r="AN286" s="88"/>
      <c r="AO286" s="88"/>
      <c r="AP286" s="88"/>
      <c r="AQ286" s="88"/>
      <c r="AR286" s="88"/>
      <c r="AS286" s="88"/>
      <c r="AT286" s="88"/>
      <c r="AU286" s="88"/>
      <c r="AV286" s="88"/>
      <c r="AW286" s="88"/>
      <c r="AX286" s="88"/>
      <c r="AY286" s="88"/>
      <c r="AZ286" s="88"/>
      <c r="BA286" s="88"/>
      <c r="BB286" s="88"/>
      <c r="BC286" s="88"/>
      <c r="BD286" s="88"/>
      <c r="BE286" s="88"/>
      <c r="BF286" s="88"/>
      <c r="BG286" s="88"/>
      <c r="BH286" s="88"/>
      <c r="BI286" s="88"/>
      <c r="BJ286" s="88"/>
      <c r="BK286" s="88"/>
      <c r="BL286" s="88"/>
      <c r="BM286" s="88"/>
      <c r="BN286" s="88"/>
      <c r="BO286" s="88"/>
      <c r="BP286" s="88"/>
      <c r="BQ286" s="88"/>
      <c r="BR286" s="88"/>
      <c r="BS286" s="88"/>
      <c r="BT286" s="88"/>
      <c r="BU286" s="88"/>
      <c r="BV286" s="88"/>
      <c r="BW286" s="88"/>
      <c r="BX286" s="88"/>
      <c r="BY286" s="88"/>
      <c r="BZ286" s="88"/>
      <c r="CA286" s="88"/>
      <c r="CB286" s="88"/>
      <c r="CC286" s="88"/>
      <c r="CD286" s="88"/>
      <c r="CE286" s="88"/>
      <c r="CF286" s="88"/>
      <c r="CG286" s="88"/>
      <c r="CH286" s="88"/>
      <c r="CI286" s="88"/>
      <c r="CJ286" s="88"/>
      <c r="CK286" s="88"/>
      <c r="CL286" s="88"/>
      <c r="CM286" s="88"/>
      <c r="CN286" s="88"/>
      <c r="CO286" s="88"/>
      <c r="CP286" s="88"/>
      <c r="CQ286" s="88"/>
      <c r="CR286" s="88"/>
      <c r="CS286" s="88"/>
      <c r="CT286" s="88"/>
      <c r="CU286" s="88"/>
      <c r="CV286" s="88"/>
      <c r="CW286" s="88"/>
      <c r="CX286" s="88"/>
      <c r="CY286" s="88"/>
      <c r="CZ286" s="88"/>
      <c r="DA286" s="88"/>
      <c r="DB286" s="88"/>
      <c r="DC286" s="88"/>
    </row>
    <row r="287" spans="1:107" ht="15.75">
      <c r="A287" s="84"/>
      <c r="B287" s="84"/>
      <c r="C287" s="84"/>
      <c r="D287" s="86"/>
      <c r="E287" s="84"/>
      <c r="F287" s="84"/>
      <c r="G287" s="84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  <c r="AA287" s="88"/>
      <c r="AB287" s="88"/>
      <c r="AC287" s="88"/>
      <c r="AD287" s="88"/>
      <c r="AE287" s="88"/>
      <c r="AF287" s="88"/>
      <c r="AG287" s="88"/>
      <c r="AH287" s="88"/>
      <c r="AI287" s="88"/>
      <c r="AJ287" s="88"/>
      <c r="AK287" s="88"/>
      <c r="AL287" s="88"/>
      <c r="AM287" s="88"/>
      <c r="AN287" s="88"/>
      <c r="AO287" s="88"/>
      <c r="AP287" s="88"/>
      <c r="AQ287" s="88"/>
      <c r="AR287" s="88"/>
      <c r="AS287" s="88"/>
      <c r="AT287" s="88"/>
      <c r="AU287" s="88"/>
      <c r="AV287" s="88"/>
      <c r="AW287" s="88"/>
      <c r="AX287" s="88"/>
      <c r="AY287" s="88"/>
      <c r="AZ287" s="88"/>
      <c r="BA287" s="88"/>
      <c r="BB287" s="88"/>
      <c r="BC287" s="88"/>
      <c r="BD287" s="88"/>
      <c r="BE287" s="88"/>
      <c r="BF287" s="88"/>
      <c r="BG287" s="88"/>
      <c r="BH287" s="88"/>
      <c r="BI287" s="88"/>
      <c r="BJ287" s="88"/>
      <c r="BK287" s="88"/>
      <c r="BL287" s="88"/>
      <c r="BM287" s="88"/>
      <c r="BN287" s="88"/>
      <c r="BO287" s="88"/>
      <c r="BP287" s="88"/>
      <c r="BQ287" s="88"/>
      <c r="BR287" s="88"/>
      <c r="BS287" s="88"/>
      <c r="BT287" s="88"/>
      <c r="BU287" s="88"/>
      <c r="BV287" s="88"/>
      <c r="BW287" s="88"/>
      <c r="BX287" s="88"/>
      <c r="BY287" s="88"/>
      <c r="BZ287" s="88"/>
      <c r="CA287" s="88"/>
      <c r="CB287" s="88"/>
      <c r="CC287" s="88"/>
      <c r="CD287" s="88"/>
      <c r="CE287" s="88"/>
      <c r="CF287" s="88"/>
      <c r="CG287" s="88"/>
      <c r="CH287" s="88"/>
      <c r="CI287" s="88"/>
      <c r="CJ287" s="88"/>
      <c r="CK287" s="88"/>
      <c r="CL287" s="88"/>
      <c r="CM287" s="88"/>
      <c r="CN287" s="88"/>
      <c r="CO287" s="88"/>
      <c r="CP287" s="88"/>
      <c r="CQ287" s="88"/>
      <c r="CR287" s="88"/>
      <c r="CS287" s="88"/>
      <c r="CT287" s="88"/>
      <c r="CU287" s="88"/>
      <c r="CV287" s="88"/>
      <c r="CW287" s="88"/>
      <c r="CX287" s="88"/>
      <c r="CY287" s="88"/>
      <c r="CZ287" s="88"/>
      <c r="DA287" s="88"/>
      <c r="DB287" s="88"/>
      <c r="DC287" s="88"/>
    </row>
    <row r="288" spans="1:107" ht="15.75">
      <c r="A288" s="84"/>
      <c r="B288" s="84"/>
      <c r="C288" s="84"/>
      <c r="D288" s="86"/>
      <c r="E288" s="84"/>
      <c r="F288" s="84"/>
      <c r="G288" s="84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88"/>
      <c r="Y288" s="88"/>
      <c r="Z288" s="88"/>
      <c r="AA288" s="88"/>
      <c r="AB288" s="88"/>
      <c r="AC288" s="88"/>
      <c r="AD288" s="88"/>
      <c r="AE288" s="88"/>
      <c r="AF288" s="88"/>
      <c r="AG288" s="88"/>
      <c r="AH288" s="88"/>
      <c r="AI288" s="88"/>
      <c r="AJ288" s="88"/>
      <c r="AK288" s="88"/>
      <c r="AL288" s="88"/>
      <c r="AM288" s="88"/>
      <c r="AN288" s="88"/>
      <c r="AO288" s="88"/>
      <c r="AP288" s="88"/>
      <c r="AQ288" s="88"/>
      <c r="AR288" s="88"/>
      <c r="AS288" s="88"/>
      <c r="AT288" s="88"/>
      <c r="AU288" s="88"/>
      <c r="AV288" s="88"/>
      <c r="AW288" s="88"/>
      <c r="AX288" s="88"/>
      <c r="AY288" s="88"/>
      <c r="AZ288" s="88"/>
      <c r="BA288" s="88"/>
      <c r="BB288" s="88"/>
      <c r="BC288" s="88"/>
      <c r="BD288" s="88"/>
      <c r="BE288" s="88"/>
      <c r="BF288" s="88"/>
      <c r="BG288" s="88"/>
      <c r="BH288" s="88"/>
      <c r="BI288" s="88"/>
      <c r="BJ288" s="88"/>
      <c r="BK288" s="88"/>
      <c r="BL288" s="88"/>
      <c r="BM288" s="88"/>
      <c r="BN288" s="88"/>
      <c r="BO288" s="88"/>
      <c r="BP288" s="88"/>
      <c r="BQ288" s="88"/>
      <c r="BR288" s="88"/>
      <c r="BS288" s="88"/>
      <c r="BT288" s="88"/>
      <c r="BU288" s="88"/>
      <c r="BV288" s="88"/>
      <c r="BW288" s="88"/>
      <c r="BX288" s="88"/>
      <c r="BY288" s="88"/>
      <c r="BZ288" s="88"/>
      <c r="CA288" s="88"/>
      <c r="CB288" s="88"/>
      <c r="CC288" s="88"/>
      <c r="CD288" s="88"/>
      <c r="CE288" s="88"/>
      <c r="CF288" s="88"/>
      <c r="CG288" s="88"/>
      <c r="CH288" s="88"/>
      <c r="CI288" s="88"/>
      <c r="CJ288" s="88"/>
      <c r="CK288" s="88"/>
      <c r="CL288" s="88"/>
      <c r="CM288" s="88"/>
      <c r="CN288" s="88"/>
      <c r="CO288" s="88"/>
      <c r="CP288" s="88"/>
      <c r="CQ288" s="88"/>
      <c r="CR288" s="88"/>
      <c r="CS288" s="88"/>
      <c r="CT288" s="88"/>
      <c r="CU288" s="88"/>
      <c r="CV288" s="88"/>
      <c r="CW288" s="88"/>
      <c r="CX288" s="88"/>
      <c r="CY288" s="88"/>
      <c r="CZ288" s="88"/>
      <c r="DA288" s="88"/>
      <c r="DB288" s="88"/>
      <c r="DC288" s="88"/>
    </row>
    <row r="289" spans="1:107" ht="15.75">
      <c r="A289" s="84"/>
      <c r="B289" s="84"/>
      <c r="C289" s="84"/>
      <c r="D289" s="86"/>
      <c r="E289" s="84"/>
      <c r="F289" s="84"/>
      <c r="G289" s="84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  <c r="AA289" s="88"/>
      <c r="AB289" s="88"/>
      <c r="AC289" s="88"/>
      <c r="AD289" s="88"/>
      <c r="AE289" s="88"/>
      <c r="AF289" s="88"/>
      <c r="AG289" s="88"/>
      <c r="AH289" s="88"/>
      <c r="AI289" s="88"/>
      <c r="AJ289" s="88"/>
      <c r="AK289" s="88"/>
      <c r="AL289" s="88"/>
      <c r="AM289" s="88"/>
      <c r="AN289" s="88"/>
      <c r="AO289" s="88"/>
      <c r="AP289" s="88"/>
      <c r="AQ289" s="88"/>
      <c r="AR289" s="88"/>
      <c r="AS289" s="88"/>
      <c r="AT289" s="88"/>
      <c r="AU289" s="88"/>
      <c r="AV289" s="88"/>
      <c r="AW289" s="88"/>
      <c r="AX289" s="88"/>
      <c r="AY289" s="88"/>
      <c r="AZ289" s="88"/>
      <c r="BA289" s="88"/>
      <c r="BB289" s="88"/>
      <c r="BC289" s="88"/>
      <c r="BD289" s="88"/>
      <c r="BE289" s="88"/>
      <c r="BF289" s="88"/>
      <c r="BG289" s="88"/>
      <c r="BH289" s="88"/>
      <c r="BI289" s="88"/>
      <c r="BJ289" s="88"/>
      <c r="BK289" s="88"/>
      <c r="BL289" s="88"/>
      <c r="BM289" s="88"/>
      <c r="BN289" s="88"/>
      <c r="BO289" s="88"/>
      <c r="BP289" s="88"/>
      <c r="BQ289" s="88"/>
      <c r="BR289" s="88"/>
      <c r="BS289" s="88"/>
      <c r="BT289" s="88"/>
      <c r="BU289" s="88"/>
      <c r="BV289" s="88"/>
      <c r="BW289" s="88"/>
      <c r="BX289" s="88"/>
      <c r="BY289" s="88"/>
      <c r="BZ289" s="88"/>
      <c r="CA289" s="88"/>
      <c r="CB289" s="88"/>
      <c r="CC289" s="88"/>
      <c r="CD289" s="88"/>
      <c r="CE289" s="88"/>
      <c r="CF289" s="88"/>
      <c r="CG289" s="88"/>
      <c r="CH289" s="88"/>
      <c r="CI289" s="88"/>
      <c r="CJ289" s="88"/>
      <c r="CK289" s="88"/>
      <c r="CL289" s="88"/>
      <c r="CM289" s="88"/>
      <c r="CN289" s="88"/>
      <c r="CO289" s="88"/>
      <c r="CP289" s="88"/>
      <c r="CQ289" s="88"/>
      <c r="CR289" s="88"/>
      <c r="CS289" s="88"/>
      <c r="CT289" s="88"/>
      <c r="CU289" s="88"/>
      <c r="CV289" s="88"/>
      <c r="CW289" s="88"/>
      <c r="CX289" s="88"/>
      <c r="CY289" s="88"/>
      <c r="CZ289" s="88"/>
      <c r="DA289" s="88"/>
      <c r="DB289" s="88"/>
      <c r="DC289" s="88"/>
    </row>
    <row r="290" spans="1:107" ht="15.75">
      <c r="A290" s="84"/>
      <c r="B290" s="84"/>
      <c r="C290" s="84"/>
      <c r="D290" s="86"/>
      <c r="E290" s="84"/>
      <c r="F290" s="84"/>
      <c r="G290" s="84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  <c r="AA290" s="88"/>
      <c r="AB290" s="88"/>
      <c r="AC290" s="88"/>
      <c r="AD290" s="88"/>
      <c r="AE290" s="88"/>
      <c r="AF290" s="88"/>
      <c r="AG290" s="88"/>
      <c r="AH290" s="88"/>
      <c r="AI290" s="88"/>
      <c r="AJ290" s="88"/>
      <c r="AK290" s="88"/>
      <c r="AL290" s="88"/>
      <c r="AM290" s="88"/>
      <c r="AN290" s="88"/>
      <c r="AO290" s="88"/>
      <c r="AP290" s="88"/>
      <c r="AQ290" s="88"/>
      <c r="AR290" s="88"/>
      <c r="AS290" s="88"/>
      <c r="AT290" s="88"/>
      <c r="AU290" s="88"/>
      <c r="AV290" s="88"/>
      <c r="AW290" s="88"/>
      <c r="AX290" s="88"/>
      <c r="AY290" s="88"/>
      <c r="AZ290" s="88"/>
      <c r="BA290" s="88"/>
      <c r="BB290" s="88"/>
      <c r="BC290" s="88"/>
      <c r="BD290" s="88"/>
      <c r="BE290" s="88"/>
      <c r="BF290" s="88"/>
      <c r="BG290" s="88"/>
      <c r="BH290" s="88"/>
      <c r="BI290" s="88"/>
      <c r="BJ290" s="88"/>
      <c r="BK290" s="88"/>
      <c r="BL290" s="88"/>
      <c r="BM290" s="88"/>
      <c r="BN290" s="88"/>
      <c r="BO290" s="88"/>
      <c r="BP290" s="88"/>
      <c r="BQ290" s="88"/>
      <c r="BR290" s="88"/>
      <c r="BS290" s="88"/>
      <c r="BT290" s="88"/>
      <c r="BU290" s="88"/>
      <c r="BV290" s="88"/>
      <c r="BW290" s="88"/>
      <c r="BX290" s="88"/>
      <c r="BY290" s="88"/>
      <c r="BZ290" s="88"/>
      <c r="CA290" s="88"/>
      <c r="CB290" s="88"/>
      <c r="CC290" s="88"/>
      <c r="CD290" s="88"/>
      <c r="CE290" s="88"/>
      <c r="CF290" s="88"/>
      <c r="CG290" s="88"/>
      <c r="CH290" s="88"/>
      <c r="CI290" s="88"/>
      <c r="CJ290" s="88"/>
      <c r="CK290" s="88"/>
      <c r="CL290" s="88"/>
      <c r="CM290" s="88"/>
      <c r="CN290" s="88"/>
      <c r="CO290" s="88"/>
      <c r="CP290" s="88"/>
      <c r="CQ290" s="88"/>
      <c r="CR290" s="88"/>
      <c r="CS290" s="88"/>
      <c r="CT290" s="88"/>
      <c r="CU290" s="88"/>
      <c r="CV290" s="88"/>
      <c r="CW290" s="88"/>
      <c r="CX290" s="88"/>
      <c r="CY290" s="88"/>
      <c r="CZ290" s="88"/>
      <c r="DA290" s="88"/>
      <c r="DB290" s="88"/>
      <c r="DC290" s="88"/>
    </row>
    <row r="291" spans="1:107" ht="15.75">
      <c r="A291" s="84"/>
      <c r="B291" s="84"/>
      <c r="C291" s="84"/>
      <c r="D291" s="86"/>
      <c r="E291" s="84"/>
      <c r="F291" s="84"/>
      <c r="G291" s="84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  <c r="AA291" s="88"/>
      <c r="AB291" s="88"/>
      <c r="AC291" s="88"/>
      <c r="AD291" s="88"/>
      <c r="AE291" s="88"/>
      <c r="AF291" s="88"/>
      <c r="AG291" s="88"/>
      <c r="AH291" s="88"/>
      <c r="AI291" s="88"/>
      <c r="AJ291" s="88"/>
      <c r="AK291" s="88"/>
      <c r="AL291" s="88"/>
      <c r="AM291" s="88"/>
      <c r="AN291" s="88"/>
      <c r="AO291" s="88"/>
      <c r="AP291" s="88"/>
      <c r="AQ291" s="88"/>
      <c r="AR291" s="88"/>
      <c r="AS291" s="88"/>
      <c r="AT291" s="88"/>
      <c r="AU291" s="88"/>
      <c r="AV291" s="88"/>
      <c r="AW291" s="88"/>
      <c r="AX291" s="88"/>
      <c r="AY291" s="88"/>
      <c r="AZ291" s="88"/>
      <c r="BA291" s="88"/>
      <c r="BB291" s="88"/>
      <c r="BC291" s="88"/>
      <c r="BD291" s="88"/>
      <c r="BE291" s="88"/>
      <c r="BF291" s="88"/>
      <c r="BG291" s="88"/>
      <c r="BH291" s="88"/>
      <c r="BI291" s="88"/>
      <c r="BJ291" s="88"/>
      <c r="BK291" s="88"/>
      <c r="BL291" s="88"/>
      <c r="BM291" s="88"/>
      <c r="BN291" s="88"/>
      <c r="BO291" s="88"/>
      <c r="BP291" s="88"/>
      <c r="BQ291" s="88"/>
      <c r="BR291" s="88"/>
      <c r="BS291" s="88"/>
      <c r="BT291" s="88"/>
      <c r="BU291" s="88"/>
      <c r="BV291" s="88"/>
      <c r="BW291" s="88"/>
      <c r="BX291" s="88"/>
      <c r="BY291" s="88"/>
      <c r="BZ291" s="88"/>
      <c r="CA291" s="88"/>
      <c r="CB291" s="88"/>
      <c r="CC291" s="88"/>
      <c r="CD291" s="88"/>
      <c r="CE291" s="88"/>
      <c r="CF291" s="88"/>
      <c r="CG291" s="88"/>
      <c r="CH291" s="88"/>
      <c r="CI291" s="88"/>
      <c r="CJ291" s="88"/>
      <c r="CK291" s="88"/>
      <c r="CL291" s="88"/>
      <c r="CM291" s="88"/>
      <c r="CN291" s="88"/>
      <c r="CO291" s="88"/>
      <c r="CP291" s="88"/>
      <c r="CQ291" s="88"/>
      <c r="CR291" s="88"/>
      <c r="CS291" s="88"/>
      <c r="CT291" s="88"/>
      <c r="CU291" s="88"/>
      <c r="CV291" s="88"/>
      <c r="CW291" s="88"/>
      <c r="CX291" s="88"/>
      <c r="CY291" s="88"/>
      <c r="CZ291" s="88"/>
      <c r="DA291" s="88"/>
      <c r="DB291" s="88"/>
      <c r="DC291" s="88"/>
    </row>
    <row r="292" spans="1:107" ht="15.75">
      <c r="A292" s="84"/>
      <c r="B292" s="84"/>
      <c r="C292" s="84"/>
      <c r="D292" s="86"/>
      <c r="E292" s="84"/>
      <c r="F292" s="84"/>
      <c r="G292" s="84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  <c r="W292" s="88"/>
      <c r="X292" s="88"/>
      <c r="Y292" s="88"/>
      <c r="Z292" s="88"/>
      <c r="AA292" s="88"/>
      <c r="AB292" s="88"/>
      <c r="AC292" s="88"/>
      <c r="AD292" s="88"/>
      <c r="AE292" s="88"/>
      <c r="AF292" s="88"/>
      <c r="AG292" s="88"/>
      <c r="AH292" s="88"/>
      <c r="AI292" s="88"/>
      <c r="AJ292" s="88"/>
      <c r="AK292" s="88"/>
      <c r="AL292" s="88"/>
      <c r="AM292" s="88"/>
      <c r="AN292" s="88"/>
      <c r="AO292" s="88"/>
      <c r="AP292" s="88"/>
      <c r="AQ292" s="88"/>
      <c r="AR292" s="88"/>
      <c r="AS292" s="88"/>
      <c r="AT292" s="88"/>
      <c r="AU292" s="88"/>
      <c r="AV292" s="88"/>
      <c r="AW292" s="88"/>
      <c r="AX292" s="88"/>
      <c r="AY292" s="88"/>
      <c r="AZ292" s="88"/>
      <c r="BA292" s="88"/>
      <c r="BB292" s="88"/>
      <c r="BC292" s="88"/>
      <c r="BD292" s="88"/>
      <c r="BE292" s="88"/>
      <c r="BF292" s="88"/>
      <c r="BG292" s="88"/>
      <c r="BH292" s="88"/>
      <c r="BI292" s="88"/>
      <c r="BJ292" s="88"/>
      <c r="BK292" s="88"/>
      <c r="BL292" s="88"/>
      <c r="BM292" s="88"/>
      <c r="BN292" s="88"/>
      <c r="BO292" s="88"/>
      <c r="BP292" s="88"/>
      <c r="BQ292" s="88"/>
      <c r="BR292" s="88"/>
      <c r="BS292" s="88"/>
      <c r="BT292" s="88"/>
      <c r="BU292" s="88"/>
      <c r="BV292" s="88"/>
      <c r="BW292" s="88"/>
      <c r="BX292" s="88"/>
      <c r="BY292" s="88"/>
      <c r="BZ292" s="88"/>
      <c r="CA292" s="88"/>
      <c r="CB292" s="88"/>
      <c r="CC292" s="88"/>
      <c r="CD292" s="88"/>
      <c r="CE292" s="88"/>
      <c r="CF292" s="88"/>
      <c r="CG292" s="88"/>
      <c r="CH292" s="88"/>
      <c r="CI292" s="88"/>
      <c r="CJ292" s="88"/>
      <c r="CK292" s="88"/>
      <c r="CL292" s="88"/>
      <c r="CM292" s="88"/>
      <c r="CN292" s="88"/>
      <c r="CO292" s="88"/>
      <c r="CP292" s="88"/>
      <c r="CQ292" s="88"/>
      <c r="CR292" s="88"/>
      <c r="CS292" s="88"/>
      <c r="CT292" s="88"/>
      <c r="CU292" s="88"/>
      <c r="CV292" s="88"/>
      <c r="CW292" s="88"/>
      <c r="CX292" s="88"/>
      <c r="CY292" s="88"/>
      <c r="CZ292" s="88"/>
      <c r="DA292" s="88"/>
      <c r="DB292" s="88"/>
      <c r="DC292" s="88"/>
    </row>
    <row r="293" spans="1:107" ht="15.75">
      <c r="A293" s="84"/>
      <c r="B293" s="84"/>
      <c r="C293" s="84"/>
      <c r="D293" s="86"/>
      <c r="E293" s="84"/>
      <c r="F293" s="84"/>
      <c r="G293" s="84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  <c r="Z293" s="88"/>
      <c r="AA293" s="88"/>
      <c r="AB293" s="88"/>
      <c r="AC293" s="88"/>
      <c r="AD293" s="88"/>
      <c r="AE293" s="88"/>
      <c r="AF293" s="88"/>
      <c r="AG293" s="88"/>
      <c r="AH293" s="88"/>
      <c r="AI293" s="88"/>
      <c r="AJ293" s="88"/>
      <c r="AK293" s="88"/>
      <c r="AL293" s="88"/>
      <c r="AM293" s="88"/>
      <c r="AN293" s="88"/>
      <c r="AO293" s="88"/>
      <c r="AP293" s="88"/>
      <c r="AQ293" s="88"/>
      <c r="AR293" s="88"/>
      <c r="AS293" s="88"/>
      <c r="AT293" s="88"/>
      <c r="AU293" s="88"/>
      <c r="AV293" s="88"/>
      <c r="AW293" s="88"/>
      <c r="AX293" s="88"/>
      <c r="AY293" s="88"/>
      <c r="AZ293" s="88"/>
      <c r="BA293" s="88"/>
      <c r="BB293" s="88"/>
      <c r="BC293" s="88"/>
      <c r="BD293" s="88"/>
      <c r="BE293" s="88"/>
      <c r="BF293" s="88"/>
      <c r="BG293" s="88"/>
      <c r="BH293" s="88"/>
      <c r="BI293" s="88"/>
      <c r="BJ293" s="88"/>
      <c r="BK293" s="88"/>
      <c r="BL293" s="88"/>
      <c r="BM293" s="88"/>
      <c r="BN293" s="88"/>
      <c r="BO293" s="88"/>
      <c r="BP293" s="88"/>
      <c r="BQ293" s="88"/>
      <c r="BR293" s="88"/>
      <c r="BS293" s="88"/>
      <c r="BT293" s="88"/>
      <c r="BU293" s="88"/>
      <c r="BV293" s="88"/>
      <c r="BW293" s="88"/>
      <c r="BX293" s="88"/>
      <c r="BY293" s="88"/>
      <c r="BZ293" s="88"/>
      <c r="CA293" s="88"/>
      <c r="CB293" s="88"/>
      <c r="CC293" s="88"/>
      <c r="CD293" s="88"/>
      <c r="CE293" s="88"/>
      <c r="CF293" s="88"/>
      <c r="CG293" s="88"/>
      <c r="CH293" s="88"/>
      <c r="CI293" s="88"/>
      <c r="CJ293" s="88"/>
      <c r="CK293" s="88"/>
      <c r="CL293" s="88"/>
      <c r="CM293" s="88"/>
      <c r="CN293" s="88"/>
      <c r="CO293" s="88"/>
      <c r="CP293" s="88"/>
      <c r="CQ293" s="88"/>
      <c r="CR293" s="88"/>
      <c r="CS293" s="88"/>
      <c r="CT293" s="88"/>
      <c r="CU293" s="88"/>
      <c r="CV293" s="88"/>
      <c r="CW293" s="88"/>
      <c r="CX293" s="88"/>
      <c r="CY293" s="88"/>
      <c r="CZ293" s="88"/>
      <c r="DA293" s="88"/>
      <c r="DB293" s="88"/>
      <c r="DC293" s="88"/>
    </row>
    <row r="294" spans="1:107" ht="15.75">
      <c r="A294" s="84"/>
      <c r="B294" s="84"/>
      <c r="C294" s="84"/>
      <c r="D294" s="86"/>
      <c r="E294" s="84"/>
      <c r="F294" s="84"/>
      <c r="G294" s="84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  <c r="W294" s="88"/>
      <c r="X294" s="88"/>
      <c r="Y294" s="88"/>
      <c r="Z294" s="88"/>
      <c r="AA294" s="88"/>
      <c r="AB294" s="88"/>
      <c r="AC294" s="88"/>
      <c r="AD294" s="88"/>
      <c r="AE294" s="88"/>
      <c r="AF294" s="88"/>
      <c r="AG294" s="88"/>
      <c r="AH294" s="88"/>
      <c r="AI294" s="88"/>
      <c r="AJ294" s="88"/>
      <c r="AK294" s="88"/>
      <c r="AL294" s="88"/>
      <c r="AM294" s="88"/>
      <c r="AN294" s="88"/>
      <c r="AO294" s="88"/>
      <c r="AP294" s="88"/>
      <c r="AQ294" s="88"/>
      <c r="AR294" s="88"/>
      <c r="AS294" s="88"/>
      <c r="AT294" s="88"/>
      <c r="AU294" s="88"/>
      <c r="AV294" s="88"/>
      <c r="AW294" s="88"/>
      <c r="AX294" s="88"/>
      <c r="AY294" s="88"/>
      <c r="AZ294" s="88"/>
      <c r="BA294" s="88"/>
      <c r="BB294" s="88"/>
      <c r="BC294" s="88"/>
      <c r="BD294" s="88"/>
      <c r="BE294" s="88"/>
      <c r="BF294" s="88"/>
      <c r="BG294" s="88"/>
      <c r="BH294" s="88"/>
      <c r="BI294" s="88"/>
      <c r="BJ294" s="88"/>
      <c r="BK294" s="88"/>
      <c r="BL294" s="88"/>
      <c r="BM294" s="88"/>
      <c r="BN294" s="88"/>
      <c r="BO294" s="88"/>
      <c r="BP294" s="88"/>
      <c r="BQ294" s="88"/>
      <c r="BR294" s="88"/>
      <c r="BS294" s="88"/>
      <c r="BT294" s="88"/>
      <c r="BU294" s="88"/>
      <c r="BV294" s="88"/>
      <c r="BW294" s="88"/>
      <c r="BX294" s="88"/>
      <c r="BY294" s="88"/>
      <c r="BZ294" s="88"/>
      <c r="CA294" s="88"/>
      <c r="CB294" s="88"/>
      <c r="CC294" s="88"/>
      <c r="CD294" s="88"/>
      <c r="CE294" s="88"/>
      <c r="CF294" s="88"/>
      <c r="CG294" s="88"/>
      <c r="CH294" s="88"/>
      <c r="CI294" s="88"/>
      <c r="CJ294" s="88"/>
      <c r="CK294" s="88"/>
      <c r="CL294" s="88"/>
      <c r="CM294" s="88"/>
      <c r="CN294" s="88"/>
      <c r="CO294" s="88"/>
      <c r="CP294" s="88"/>
      <c r="CQ294" s="88"/>
      <c r="CR294" s="88"/>
      <c r="CS294" s="88"/>
      <c r="CT294" s="88"/>
      <c r="CU294" s="88"/>
      <c r="CV294" s="88"/>
      <c r="CW294" s="88"/>
      <c r="CX294" s="88"/>
      <c r="CY294" s="88"/>
      <c r="CZ294" s="88"/>
      <c r="DA294" s="88"/>
      <c r="DB294" s="88"/>
      <c r="DC294" s="88"/>
    </row>
    <row r="295" spans="1:107" ht="15.75">
      <c r="A295" s="84"/>
      <c r="B295" s="84"/>
      <c r="C295" s="84"/>
      <c r="D295" s="86"/>
      <c r="E295" s="84"/>
      <c r="F295" s="84"/>
      <c r="G295" s="84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  <c r="W295" s="88"/>
      <c r="X295" s="88"/>
      <c r="Y295" s="88"/>
      <c r="Z295" s="88"/>
      <c r="AA295" s="88"/>
      <c r="AB295" s="88"/>
      <c r="AC295" s="88"/>
      <c r="AD295" s="88"/>
      <c r="AE295" s="88"/>
      <c r="AF295" s="88"/>
      <c r="AG295" s="88"/>
      <c r="AH295" s="88"/>
      <c r="AI295" s="88"/>
      <c r="AJ295" s="88"/>
      <c r="AK295" s="88"/>
      <c r="AL295" s="88"/>
      <c r="AM295" s="88"/>
      <c r="AN295" s="88"/>
      <c r="AO295" s="88"/>
      <c r="AP295" s="88"/>
      <c r="AQ295" s="88"/>
      <c r="AR295" s="88"/>
      <c r="AS295" s="88"/>
      <c r="AT295" s="88"/>
      <c r="AU295" s="88"/>
      <c r="AV295" s="88"/>
      <c r="AW295" s="88"/>
      <c r="AX295" s="88"/>
      <c r="AY295" s="88"/>
      <c r="AZ295" s="88"/>
      <c r="BA295" s="88"/>
      <c r="BB295" s="88"/>
      <c r="BC295" s="88"/>
      <c r="BD295" s="88"/>
      <c r="BE295" s="88"/>
      <c r="BF295" s="88"/>
      <c r="BG295" s="88"/>
      <c r="BH295" s="88"/>
      <c r="BI295" s="88"/>
      <c r="BJ295" s="88"/>
      <c r="BK295" s="88"/>
      <c r="BL295" s="88"/>
      <c r="BM295" s="88"/>
      <c r="BN295" s="88"/>
      <c r="BO295" s="88"/>
      <c r="BP295" s="88"/>
      <c r="BQ295" s="88"/>
      <c r="BR295" s="88"/>
      <c r="BS295" s="88"/>
      <c r="BT295" s="88"/>
      <c r="BU295" s="88"/>
      <c r="BV295" s="88"/>
      <c r="BW295" s="88"/>
      <c r="BX295" s="88"/>
      <c r="BY295" s="88"/>
      <c r="BZ295" s="88"/>
      <c r="CA295" s="88"/>
      <c r="CB295" s="88"/>
      <c r="CC295" s="88"/>
      <c r="CD295" s="88"/>
      <c r="CE295" s="88"/>
      <c r="CF295" s="88"/>
      <c r="CG295" s="88"/>
      <c r="CH295" s="88"/>
      <c r="CI295" s="88"/>
      <c r="CJ295" s="88"/>
      <c r="CK295" s="88"/>
      <c r="CL295" s="88"/>
      <c r="CM295" s="88"/>
      <c r="CN295" s="88"/>
      <c r="CO295" s="88"/>
      <c r="CP295" s="88"/>
      <c r="CQ295" s="88"/>
      <c r="CR295" s="88"/>
      <c r="CS295" s="88"/>
      <c r="CT295" s="88"/>
      <c r="CU295" s="88"/>
      <c r="CV295" s="88"/>
      <c r="CW295" s="88"/>
      <c r="CX295" s="88"/>
      <c r="CY295" s="88"/>
      <c r="CZ295" s="88"/>
      <c r="DA295" s="88"/>
      <c r="DB295" s="88"/>
      <c r="DC295" s="88"/>
    </row>
    <row r="296" spans="1:107" ht="15.75">
      <c r="A296" s="84"/>
      <c r="B296" s="84"/>
      <c r="C296" s="84"/>
      <c r="D296" s="86"/>
      <c r="E296" s="84"/>
      <c r="F296" s="84"/>
      <c r="G296" s="84"/>
      <c r="H296" s="88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  <c r="W296" s="88"/>
      <c r="X296" s="88"/>
      <c r="Y296" s="88"/>
      <c r="Z296" s="88"/>
      <c r="AA296" s="88"/>
      <c r="AB296" s="88"/>
      <c r="AC296" s="88"/>
      <c r="AD296" s="88"/>
      <c r="AE296" s="88"/>
      <c r="AF296" s="88"/>
      <c r="AG296" s="88"/>
      <c r="AH296" s="88"/>
      <c r="AI296" s="88"/>
      <c r="AJ296" s="88"/>
      <c r="AK296" s="88"/>
      <c r="AL296" s="88"/>
      <c r="AM296" s="88"/>
      <c r="AN296" s="88"/>
      <c r="AO296" s="88"/>
      <c r="AP296" s="88"/>
      <c r="AQ296" s="88"/>
      <c r="AR296" s="88"/>
      <c r="AS296" s="88"/>
      <c r="AT296" s="88"/>
      <c r="AU296" s="88"/>
      <c r="AV296" s="88"/>
      <c r="AW296" s="88"/>
      <c r="AX296" s="88"/>
      <c r="AY296" s="88"/>
      <c r="AZ296" s="88"/>
      <c r="BA296" s="88"/>
      <c r="BB296" s="88"/>
      <c r="BC296" s="88"/>
      <c r="BD296" s="88"/>
      <c r="BE296" s="88"/>
      <c r="BF296" s="88"/>
      <c r="BG296" s="88"/>
      <c r="BH296" s="88"/>
      <c r="BI296" s="88"/>
      <c r="BJ296" s="88"/>
      <c r="BK296" s="88"/>
      <c r="BL296" s="88"/>
      <c r="BM296" s="88"/>
      <c r="BN296" s="88"/>
      <c r="BO296" s="88"/>
      <c r="BP296" s="88"/>
      <c r="BQ296" s="88"/>
      <c r="BR296" s="88"/>
      <c r="BS296" s="88"/>
      <c r="BT296" s="88"/>
      <c r="BU296" s="88"/>
      <c r="BV296" s="88"/>
      <c r="BW296" s="88"/>
      <c r="BX296" s="88"/>
      <c r="BY296" s="88"/>
      <c r="BZ296" s="88"/>
      <c r="CA296" s="88"/>
      <c r="CB296" s="88"/>
      <c r="CC296" s="88"/>
      <c r="CD296" s="88"/>
      <c r="CE296" s="88"/>
      <c r="CF296" s="88"/>
      <c r="CG296" s="88"/>
      <c r="CH296" s="88"/>
      <c r="CI296" s="88"/>
      <c r="CJ296" s="88"/>
      <c r="CK296" s="88"/>
      <c r="CL296" s="88"/>
      <c r="CM296" s="88"/>
      <c r="CN296" s="88"/>
      <c r="CO296" s="88"/>
      <c r="CP296" s="88"/>
      <c r="CQ296" s="88"/>
      <c r="CR296" s="88"/>
      <c r="CS296" s="88"/>
      <c r="CT296" s="88"/>
      <c r="CU296" s="88"/>
      <c r="CV296" s="88"/>
      <c r="CW296" s="88"/>
      <c r="CX296" s="88"/>
      <c r="CY296" s="88"/>
      <c r="CZ296" s="88"/>
      <c r="DA296" s="88"/>
      <c r="DB296" s="88"/>
      <c r="DC296" s="88"/>
    </row>
    <row r="297" spans="1:107" ht="15.75">
      <c r="A297" s="84"/>
      <c r="B297" s="84"/>
      <c r="C297" s="84"/>
      <c r="D297" s="86"/>
      <c r="E297" s="84"/>
      <c r="F297" s="84"/>
      <c r="G297" s="84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  <c r="W297" s="88"/>
      <c r="X297" s="88"/>
      <c r="Y297" s="88"/>
      <c r="Z297" s="88"/>
      <c r="AA297" s="88"/>
      <c r="AB297" s="88"/>
      <c r="AC297" s="88"/>
      <c r="AD297" s="88"/>
      <c r="AE297" s="88"/>
      <c r="AF297" s="88"/>
      <c r="AG297" s="88"/>
      <c r="AH297" s="88"/>
      <c r="AI297" s="88"/>
      <c r="AJ297" s="88"/>
      <c r="AK297" s="88"/>
      <c r="AL297" s="88"/>
      <c r="AM297" s="88"/>
      <c r="AN297" s="88"/>
      <c r="AO297" s="88"/>
      <c r="AP297" s="88"/>
      <c r="AQ297" s="88"/>
      <c r="AR297" s="88"/>
      <c r="AS297" s="88"/>
      <c r="AT297" s="88"/>
      <c r="AU297" s="88"/>
      <c r="AV297" s="88"/>
      <c r="AW297" s="88"/>
      <c r="AX297" s="88"/>
      <c r="AY297" s="88"/>
      <c r="AZ297" s="88"/>
      <c r="BA297" s="88"/>
      <c r="BB297" s="88"/>
      <c r="BC297" s="88"/>
      <c r="BD297" s="88"/>
      <c r="BE297" s="88"/>
      <c r="BF297" s="88"/>
      <c r="BG297" s="88"/>
      <c r="BH297" s="88"/>
      <c r="BI297" s="88"/>
      <c r="BJ297" s="88"/>
      <c r="BK297" s="88"/>
      <c r="BL297" s="88"/>
      <c r="BM297" s="88"/>
      <c r="BN297" s="88"/>
      <c r="BO297" s="88"/>
      <c r="BP297" s="88"/>
      <c r="BQ297" s="88"/>
      <c r="BR297" s="88"/>
      <c r="BS297" s="88"/>
      <c r="BT297" s="88"/>
      <c r="BU297" s="88"/>
      <c r="BV297" s="88"/>
      <c r="BW297" s="88"/>
      <c r="BX297" s="88"/>
      <c r="BY297" s="88"/>
      <c r="BZ297" s="88"/>
      <c r="CA297" s="88"/>
      <c r="CB297" s="88"/>
      <c r="CC297" s="88"/>
      <c r="CD297" s="88"/>
      <c r="CE297" s="88"/>
      <c r="CF297" s="88"/>
      <c r="CG297" s="88"/>
      <c r="CH297" s="88"/>
      <c r="CI297" s="88"/>
      <c r="CJ297" s="88"/>
      <c r="CK297" s="88"/>
      <c r="CL297" s="88"/>
      <c r="CM297" s="88"/>
      <c r="CN297" s="88"/>
      <c r="CO297" s="88"/>
      <c r="CP297" s="88"/>
      <c r="CQ297" s="88"/>
      <c r="CR297" s="88"/>
      <c r="CS297" s="88"/>
      <c r="CT297" s="88"/>
      <c r="CU297" s="88"/>
      <c r="CV297" s="88"/>
      <c r="CW297" s="88"/>
      <c r="CX297" s="88"/>
      <c r="CY297" s="88"/>
      <c r="CZ297" s="88"/>
      <c r="DA297" s="88"/>
      <c r="DB297" s="88"/>
      <c r="DC297" s="88"/>
    </row>
    <row r="298" spans="1:107" ht="15.75">
      <c r="A298" s="84"/>
      <c r="B298" s="84"/>
      <c r="C298" s="84"/>
      <c r="D298" s="86"/>
      <c r="E298" s="84"/>
      <c r="F298" s="84"/>
      <c r="G298" s="84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8"/>
      <c r="AA298" s="88"/>
      <c r="AB298" s="88"/>
      <c r="AC298" s="88"/>
      <c r="AD298" s="88"/>
      <c r="AE298" s="88"/>
      <c r="AF298" s="88"/>
      <c r="AG298" s="88"/>
      <c r="AH298" s="88"/>
      <c r="AI298" s="88"/>
      <c r="AJ298" s="88"/>
      <c r="AK298" s="88"/>
      <c r="AL298" s="88"/>
      <c r="AM298" s="88"/>
      <c r="AN298" s="88"/>
      <c r="AO298" s="88"/>
      <c r="AP298" s="88"/>
      <c r="AQ298" s="88"/>
      <c r="AR298" s="88"/>
      <c r="AS298" s="88"/>
      <c r="AT298" s="88"/>
      <c r="AU298" s="88"/>
      <c r="AV298" s="88"/>
      <c r="AW298" s="88"/>
      <c r="AX298" s="88"/>
      <c r="AY298" s="88"/>
      <c r="AZ298" s="88"/>
      <c r="BA298" s="88"/>
      <c r="BB298" s="88"/>
      <c r="BC298" s="88"/>
      <c r="BD298" s="88"/>
      <c r="BE298" s="88"/>
      <c r="BF298" s="88"/>
      <c r="BG298" s="88"/>
      <c r="BH298" s="88"/>
      <c r="BI298" s="88"/>
      <c r="BJ298" s="88"/>
      <c r="BK298" s="88"/>
      <c r="BL298" s="88"/>
      <c r="BM298" s="88"/>
      <c r="BN298" s="88"/>
      <c r="BO298" s="88"/>
      <c r="BP298" s="88"/>
      <c r="BQ298" s="88"/>
      <c r="BR298" s="88"/>
      <c r="BS298" s="88"/>
      <c r="BT298" s="88"/>
      <c r="BU298" s="88"/>
      <c r="BV298" s="88"/>
      <c r="BW298" s="88"/>
      <c r="BX298" s="88"/>
      <c r="BY298" s="88"/>
      <c r="BZ298" s="88"/>
      <c r="CA298" s="88"/>
      <c r="CB298" s="88"/>
      <c r="CC298" s="88"/>
      <c r="CD298" s="88"/>
      <c r="CE298" s="88"/>
      <c r="CF298" s="88"/>
      <c r="CG298" s="88"/>
      <c r="CH298" s="88"/>
      <c r="CI298" s="88"/>
      <c r="CJ298" s="88"/>
      <c r="CK298" s="88"/>
      <c r="CL298" s="88"/>
      <c r="CM298" s="88"/>
      <c r="CN298" s="88"/>
      <c r="CO298" s="88"/>
      <c r="CP298" s="88"/>
      <c r="CQ298" s="88"/>
      <c r="CR298" s="88"/>
      <c r="CS298" s="88"/>
      <c r="CT298" s="88"/>
      <c r="CU298" s="88"/>
      <c r="CV298" s="88"/>
      <c r="CW298" s="88"/>
      <c r="CX298" s="88"/>
      <c r="CY298" s="88"/>
      <c r="CZ298" s="88"/>
      <c r="DA298" s="88"/>
      <c r="DB298" s="88"/>
      <c r="DC298" s="88"/>
    </row>
    <row r="299" spans="1:107" ht="15.75">
      <c r="A299" s="84"/>
      <c r="B299" s="84"/>
      <c r="C299" s="84"/>
      <c r="D299" s="86"/>
      <c r="E299" s="84"/>
      <c r="F299" s="84"/>
      <c r="G299" s="84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  <c r="W299" s="88"/>
      <c r="X299" s="88"/>
      <c r="Y299" s="88"/>
      <c r="Z299" s="88"/>
      <c r="AA299" s="88"/>
      <c r="AB299" s="88"/>
      <c r="AC299" s="88"/>
      <c r="AD299" s="88"/>
      <c r="AE299" s="88"/>
      <c r="AF299" s="88"/>
      <c r="AG299" s="88"/>
      <c r="AH299" s="88"/>
      <c r="AI299" s="88"/>
      <c r="AJ299" s="88"/>
      <c r="AK299" s="88"/>
      <c r="AL299" s="88"/>
      <c r="AM299" s="88"/>
      <c r="AN299" s="88"/>
      <c r="AO299" s="88"/>
      <c r="AP299" s="88"/>
      <c r="AQ299" s="88"/>
      <c r="AR299" s="88"/>
      <c r="AS299" s="88"/>
      <c r="AT299" s="88"/>
      <c r="AU299" s="88"/>
      <c r="AV299" s="88"/>
      <c r="AW299" s="88"/>
      <c r="AX299" s="88"/>
      <c r="AY299" s="88"/>
      <c r="AZ299" s="88"/>
      <c r="BA299" s="88"/>
      <c r="BB299" s="88"/>
      <c r="BC299" s="88"/>
      <c r="BD299" s="88"/>
      <c r="BE299" s="88"/>
      <c r="BF299" s="88"/>
      <c r="BG299" s="88"/>
      <c r="BH299" s="88"/>
      <c r="BI299" s="88"/>
      <c r="BJ299" s="88"/>
      <c r="BK299" s="88"/>
      <c r="BL299" s="88"/>
      <c r="BM299" s="88"/>
      <c r="BN299" s="88"/>
      <c r="BO299" s="88"/>
      <c r="BP299" s="88"/>
      <c r="BQ299" s="88"/>
      <c r="BR299" s="88"/>
      <c r="BS299" s="88"/>
      <c r="BT299" s="88"/>
      <c r="BU299" s="88"/>
      <c r="BV299" s="88"/>
      <c r="BW299" s="88"/>
      <c r="BX299" s="88"/>
      <c r="BY299" s="88"/>
      <c r="BZ299" s="88"/>
      <c r="CA299" s="88"/>
      <c r="CB299" s="88"/>
      <c r="CC299" s="88"/>
      <c r="CD299" s="88"/>
      <c r="CE299" s="88"/>
      <c r="CF299" s="88"/>
      <c r="CG299" s="88"/>
      <c r="CH299" s="88"/>
      <c r="CI299" s="88"/>
      <c r="CJ299" s="88"/>
      <c r="CK299" s="88"/>
      <c r="CL299" s="88"/>
      <c r="CM299" s="88"/>
      <c r="CN299" s="88"/>
      <c r="CO299" s="88"/>
      <c r="CP299" s="88"/>
      <c r="CQ299" s="88"/>
      <c r="CR299" s="88"/>
      <c r="CS299" s="88"/>
      <c r="CT299" s="88"/>
      <c r="CU299" s="88"/>
      <c r="CV299" s="88"/>
      <c r="CW299" s="88"/>
      <c r="CX299" s="88"/>
      <c r="CY299" s="88"/>
      <c r="CZ299" s="88"/>
      <c r="DA299" s="88"/>
      <c r="DB299" s="88"/>
      <c r="DC299" s="88"/>
    </row>
    <row r="300" spans="1:107" ht="15.75">
      <c r="A300" s="84"/>
      <c r="B300" s="84"/>
      <c r="C300" s="84"/>
      <c r="D300" s="86"/>
      <c r="E300" s="84"/>
      <c r="F300" s="84"/>
      <c r="G300" s="84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  <c r="W300" s="88"/>
      <c r="X300" s="88"/>
      <c r="Y300" s="88"/>
      <c r="Z300" s="88"/>
      <c r="AA300" s="88"/>
      <c r="AB300" s="88"/>
      <c r="AC300" s="88"/>
      <c r="AD300" s="88"/>
      <c r="AE300" s="88"/>
      <c r="AF300" s="88"/>
      <c r="AG300" s="88"/>
      <c r="AH300" s="88"/>
      <c r="AI300" s="88"/>
      <c r="AJ300" s="88"/>
      <c r="AK300" s="88"/>
      <c r="AL300" s="88"/>
      <c r="AM300" s="88"/>
      <c r="AN300" s="88"/>
      <c r="AO300" s="88"/>
      <c r="AP300" s="88"/>
      <c r="AQ300" s="88"/>
      <c r="AR300" s="88"/>
      <c r="AS300" s="88"/>
      <c r="AT300" s="88"/>
      <c r="AU300" s="88"/>
      <c r="AV300" s="88"/>
      <c r="AW300" s="88"/>
      <c r="AX300" s="88"/>
      <c r="AY300" s="88"/>
      <c r="AZ300" s="88"/>
      <c r="BA300" s="88"/>
      <c r="BB300" s="88"/>
      <c r="BC300" s="88"/>
      <c r="BD300" s="88"/>
      <c r="BE300" s="88"/>
      <c r="BF300" s="88"/>
      <c r="BG300" s="88"/>
      <c r="BH300" s="88"/>
      <c r="BI300" s="88"/>
      <c r="BJ300" s="88"/>
      <c r="BK300" s="88"/>
      <c r="BL300" s="88"/>
      <c r="BM300" s="88"/>
      <c r="BN300" s="88"/>
      <c r="BO300" s="88"/>
      <c r="BP300" s="88"/>
      <c r="BQ300" s="88"/>
      <c r="BR300" s="88"/>
      <c r="BS300" s="88"/>
      <c r="BT300" s="88"/>
      <c r="BU300" s="88"/>
      <c r="BV300" s="88"/>
      <c r="BW300" s="88"/>
      <c r="BX300" s="88"/>
      <c r="BY300" s="88"/>
      <c r="BZ300" s="88"/>
      <c r="CA300" s="88"/>
      <c r="CB300" s="88"/>
      <c r="CC300" s="88"/>
      <c r="CD300" s="88"/>
      <c r="CE300" s="88"/>
      <c r="CF300" s="88"/>
      <c r="CG300" s="88"/>
      <c r="CH300" s="88"/>
      <c r="CI300" s="88"/>
      <c r="CJ300" s="88"/>
      <c r="CK300" s="88"/>
      <c r="CL300" s="88"/>
      <c r="CM300" s="88"/>
      <c r="CN300" s="88"/>
      <c r="CO300" s="88"/>
      <c r="CP300" s="88"/>
      <c r="CQ300" s="88"/>
      <c r="CR300" s="88"/>
      <c r="CS300" s="88"/>
      <c r="CT300" s="88"/>
      <c r="CU300" s="88"/>
      <c r="CV300" s="88"/>
      <c r="CW300" s="88"/>
      <c r="CX300" s="88"/>
      <c r="CY300" s="88"/>
      <c r="CZ300" s="88"/>
      <c r="DA300" s="88"/>
      <c r="DB300" s="88"/>
      <c r="DC300" s="88"/>
    </row>
    <row r="301" spans="1:107" ht="15.75">
      <c r="A301" s="84"/>
      <c r="B301" s="84"/>
      <c r="C301" s="84"/>
      <c r="D301" s="86"/>
      <c r="E301" s="84"/>
      <c r="F301" s="84"/>
      <c r="G301" s="84"/>
      <c r="H301" s="88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  <c r="W301" s="88"/>
      <c r="X301" s="88"/>
      <c r="Y301" s="88"/>
      <c r="Z301" s="88"/>
      <c r="AA301" s="88"/>
      <c r="AB301" s="88"/>
      <c r="AC301" s="88"/>
      <c r="AD301" s="88"/>
      <c r="AE301" s="88"/>
      <c r="AF301" s="88"/>
      <c r="AG301" s="88"/>
      <c r="AH301" s="88"/>
      <c r="AI301" s="88"/>
      <c r="AJ301" s="88"/>
      <c r="AK301" s="88"/>
      <c r="AL301" s="88"/>
      <c r="AM301" s="88"/>
      <c r="AN301" s="88"/>
      <c r="AO301" s="88"/>
      <c r="AP301" s="88"/>
      <c r="AQ301" s="88"/>
      <c r="AR301" s="88"/>
      <c r="AS301" s="88"/>
      <c r="AT301" s="88"/>
      <c r="AU301" s="88"/>
      <c r="AV301" s="88"/>
      <c r="AW301" s="88"/>
      <c r="AX301" s="88"/>
      <c r="AY301" s="88"/>
      <c r="AZ301" s="88"/>
      <c r="BA301" s="88"/>
      <c r="BB301" s="88"/>
      <c r="BC301" s="88"/>
      <c r="BD301" s="88"/>
      <c r="BE301" s="88"/>
      <c r="BF301" s="88"/>
      <c r="BG301" s="88"/>
      <c r="BH301" s="88"/>
      <c r="BI301" s="88"/>
      <c r="BJ301" s="88"/>
      <c r="BK301" s="88"/>
      <c r="BL301" s="88"/>
      <c r="BM301" s="88"/>
      <c r="BN301" s="88"/>
      <c r="BO301" s="88"/>
      <c r="BP301" s="88"/>
      <c r="BQ301" s="88"/>
      <c r="BR301" s="88"/>
      <c r="BS301" s="88"/>
      <c r="BT301" s="88"/>
      <c r="BU301" s="88"/>
      <c r="BV301" s="88"/>
      <c r="BW301" s="88"/>
      <c r="BX301" s="88"/>
      <c r="BY301" s="88"/>
      <c r="BZ301" s="88"/>
      <c r="CA301" s="88"/>
      <c r="CB301" s="88"/>
      <c r="CC301" s="88"/>
      <c r="CD301" s="88"/>
      <c r="CE301" s="88"/>
      <c r="CF301" s="88"/>
      <c r="CG301" s="88"/>
      <c r="CH301" s="88"/>
      <c r="CI301" s="88"/>
      <c r="CJ301" s="88"/>
      <c r="CK301" s="88"/>
      <c r="CL301" s="88"/>
      <c r="CM301" s="88"/>
      <c r="CN301" s="88"/>
      <c r="CO301" s="88"/>
      <c r="CP301" s="88"/>
      <c r="CQ301" s="88"/>
      <c r="CR301" s="88"/>
      <c r="CS301" s="88"/>
      <c r="CT301" s="88"/>
      <c r="CU301" s="88"/>
      <c r="CV301" s="88"/>
      <c r="CW301" s="88"/>
      <c r="CX301" s="88"/>
      <c r="CY301" s="88"/>
      <c r="CZ301" s="88"/>
      <c r="DA301" s="88"/>
      <c r="DB301" s="88"/>
      <c r="DC301" s="88"/>
    </row>
    <row r="302" spans="1:107" ht="15.75">
      <c r="A302" s="84"/>
      <c r="B302" s="84"/>
      <c r="C302" s="84"/>
      <c r="D302" s="86"/>
      <c r="E302" s="84"/>
      <c r="F302" s="84"/>
      <c r="G302" s="84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  <c r="W302" s="88"/>
      <c r="X302" s="88"/>
      <c r="Y302" s="88"/>
      <c r="Z302" s="88"/>
      <c r="AA302" s="88"/>
      <c r="AB302" s="88"/>
      <c r="AC302" s="88"/>
      <c r="AD302" s="88"/>
      <c r="AE302" s="88"/>
      <c r="AF302" s="88"/>
      <c r="AG302" s="88"/>
      <c r="AH302" s="88"/>
      <c r="AI302" s="88"/>
      <c r="AJ302" s="88"/>
      <c r="AK302" s="88"/>
      <c r="AL302" s="88"/>
      <c r="AM302" s="88"/>
      <c r="AN302" s="88"/>
      <c r="AO302" s="88"/>
      <c r="AP302" s="88"/>
      <c r="AQ302" s="88"/>
      <c r="AR302" s="88"/>
      <c r="AS302" s="88"/>
      <c r="AT302" s="88"/>
      <c r="AU302" s="88"/>
      <c r="AV302" s="88"/>
      <c r="AW302" s="88"/>
      <c r="AX302" s="88"/>
      <c r="AY302" s="88"/>
      <c r="AZ302" s="88"/>
      <c r="BA302" s="88"/>
      <c r="BB302" s="88"/>
      <c r="BC302" s="88"/>
      <c r="BD302" s="88"/>
      <c r="BE302" s="88"/>
      <c r="BF302" s="88"/>
      <c r="BG302" s="88"/>
      <c r="BH302" s="88"/>
      <c r="BI302" s="88"/>
      <c r="BJ302" s="88"/>
      <c r="BK302" s="88"/>
      <c r="BL302" s="88"/>
      <c r="BM302" s="88"/>
      <c r="BN302" s="88"/>
      <c r="BO302" s="88"/>
      <c r="BP302" s="88"/>
      <c r="BQ302" s="88"/>
      <c r="BR302" s="88"/>
      <c r="BS302" s="88"/>
      <c r="BT302" s="88"/>
      <c r="BU302" s="88"/>
      <c r="BV302" s="88"/>
      <c r="BW302" s="88"/>
      <c r="BX302" s="88"/>
      <c r="BY302" s="88"/>
      <c r="BZ302" s="88"/>
      <c r="CA302" s="88"/>
      <c r="CB302" s="88"/>
      <c r="CC302" s="88"/>
      <c r="CD302" s="88"/>
      <c r="CE302" s="88"/>
      <c r="CF302" s="88"/>
      <c r="CG302" s="88"/>
      <c r="CH302" s="88"/>
      <c r="CI302" s="88"/>
      <c r="CJ302" s="88"/>
      <c r="CK302" s="88"/>
      <c r="CL302" s="88"/>
      <c r="CM302" s="88"/>
      <c r="CN302" s="88"/>
      <c r="CO302" s="88"/>
      <c r="CP302" s="88"/>
      <c r="CQ302" s="88"/>
      <c r="CR302" s="88"/>
      <c r="CS302" s="88"/>
      <c r="CT302" s="88"/>
      <c r="CU302" s="88"/>
      <c r="CV302" s="88"/>
      <c r="CW302" s="88"/>
      <c r="CX302" s="88"/>
      <c r="CY302" s="88"/>
      <c r="CZ302" s="88"/>
      <c r="DA302" s="88"/>
      <c r="DB302" s="88"/>
      <c r="DC302" s="88"/>
    </row>
    <row r="303" spans="1:107" ht="15.75">
      <c r="A303" s="84"/>
      <c r="B303" s="84"/>
      <c r="C303" s="84"/>
      <c r="D303" s="86"/>
      <c r="E303" s="84"/>
      <c r="F303" s="84"/>
      <c r="G303" s="84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  <c r="W303" s="88"/>
      <c r="X303" s="88"/>
      <c r="Y303" s="88"/>
      <c r="Z303" s="88"/>
      <c r="AA303" s="88"/>
      <c r="AB303" s="88"/>
      <c r="AC303" s="88"/>
      <c r="AD303" s="88"/>
      <c r="AE303" s="88"/>
      <c r="AF303" s="88"/>
      <c r="AG303" s="88"/>
      <c r="AH303" s="88"/>
      <c r="AI303" s="88"/>
      <c r="AJ303" s="88"/>
      <c r="AK303" s="88"/>
      <c r="AL303" s="88"/>
      <c r="AM303" s="88"/>
      <c r="AN303" s="88"/>
      <c r="AO303" s="88"/>
      <c r="AP303" s="88"/>
      <c r="AQ303" s="88"/>
      <c r="AR303" s="88"/>
      <c r="AS303" s="88"/>
      <c r="AT303" s="88"/>
      <c r="AU303" s="88"/>
      <c r="AV303" s="88"/>
      <c r="AW303" s="88"/>
      <c r="AX303" s="88"/>
      <c r="AY303" s="88"/>
      <c r="AZ303" s="88"/>
      <c r="BA303" s="88"/>
      <c r="BB303" s="88"/>
      <c r="BC303" s="88"/>
      <c r="BD303" s="88"/>
      <c r="BE303" s="88"/>
      <c r="BF303" s="88"/>
      <c r="BG303" s="88"/>
      <c r="BH303" s="88"/>
      <c r="BI303" s="88"/>
      <c r="BJ303" s="88"/>
      <c r="BK303" s="88"/>
      <c r="BL303" s="88"/>
      <c r="BM303" s="88"/>
      <c r="BN303" s="88"/>
      <c r="BO303" s="88"/>
      <c r="BP303" s="88"/>
      <c r="BQ303" s="88"/>
      <c r="BR303" s="88"/>
      <c r="BS303" s="88"/>
      <c r="BT303" s="88"/>
      <c r="BU303" s="88"/>
      <c r="BV303" s="88"/>
      <c r="BW303" s="88"/>
      <c r="BX303" s="88"/>
      <c r="BY303" s="88"/>
      <c r="BZ303" s="88"/>
      <c r="CA303" s="88"/>
      <c r="CB303" s="88"/>
      <c r="CC303" s="88"/>
      <c r="CD303" s="88"/>
      <c r="CE303" s="88"/>
      <c r="CF303" s="88"/>
      <c r="CG303" s="88"/>
      <c r="CH303" s="88"/>
      <c r="CI303" s="88"/>
      <c r="CJ303" s="88"/>
      <c r="CK303" s="88"/>
      <c r="CL303" s="88"/>
      <c r="CM303" s="88"/>
      <c r="CN303" s="88"/>
      <c r="CO303" s="88"/>
      <c r="CP303" s="88"/>
      <c r="CQ303" s="88"/>
      <c r="CR303" s="88"/>
      <c r="CS303" s="88"/>
      <c r="CT303" s="88"/>
      <c r="CU303" s="88"/>
      <c r="CV303" s="88"/>
      <c r="CW303" s="88"/>
      <c r="CX303" s="88"/>
      <c r="CY303" s="88"/>
      <c r="CZ303" s="88"/>
      <c r="DA303" s="88"/>
      <c r="DB303" s="88"/>
      <c r="DC303" s="88"/>
    </row>
    <row r="304" spans="1:107" ht="15.75">
      <c r="A304" s="84"/>
      <c r="B304" s="84"/>
      <c r="C304" s="84"/>
      <c r="D304" s="86"/>
      <c r="E304" s="84"/>
      <c r="F304" s="84"/>
      <c r="G304" s="84"/>
      <c r="H304" s="88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  <c r="W304" s="88"/>
      <c r="X304" s="88"/>
      <c r="Y304" s="88"/>
      <c r="Z304" s="88"/>
      <c r="AA304" s="88"/>
      <c r="AB304" s="88"/>
      <c r="AC304" s="88"/>
      <c r="AD304" s="88"/>
      <c r="AE304" s="88"/>
      <c r="AF304" s="88"/>
      <c r="AG304" s="88"/>
      <c r="AH304" s="88"/>
      <c r="AI304" s="88"/>
      <c r="AJ304" s="88"/>
      <c r="AK304" s="88"/>
      <c r="AL304" s="88"/>
      <c r="AM304" s="88"/>
      <c r="AN304" s="88"/>
      <c r="AO304" s="88"/>
      <c r="AP304" s="88"/>
      <c r="AQ304" s="88"/>
      <c r="AR304" s="88"/>
      <c r="AS304" s="88"/>
      <c r="AT304" s="88"/>
      <c r="AU304" s="88"/>
      <c r="AV304" s="88"/>
      <c r="AW304" s="88"/>
      <c r="AX304" s="88"/>
      <c r="AY304" s="88"/>
      <c r="AZ304" s="88"/>
      <c r="BA304" s="88"/>
      <c r="BB304" s="88"/>
      <c r="BC304" s="88"/>
      <c r="BD304" s="88"/>
      <c r="BE304" s="88"/>
      <c r="BF304" s="88"/>
      <c r="BG304" s="88"/>
      <c r="BH304" s="88"/>
      <c r="BI304" s="88"/>
      <c r="BJ304" s="88"/>
      <c r="BK304" s="88"/>
      <c r="BL304" s="88"/>
      <c r="BM304" s="88"/>
      <c r="BN304" s="88"/>
      <c r="BO304" s="88"/>
      <c r="BP304" s="88"/>
      <c r="BQ304" s="88"/>
      <c r="BR304" s="88"/>
      <c r="BS304" s="88"/>
      <c r="BT304" s="88"/>
      <c r="BU304" s="88"/>
      <c r="BV304" s="88"/>
      <c r="BW304" s="88"/>
      <c r="BX304" s="88"/>
      <c r="BY304" s="88"/>
      <c r="BZ304" s="88"/>
      <c r="CA304" s="88"/>
      <c r="CB304" s="88"/>
      <c r="CC304" s="88"/>
      <c r="CD304" s="88"/>
      <c r="CE304" s="88"/>
      <c r="CF304" s="88"/>
      <c r="CG304" s="88"/>
      <c r="CH304" s="88"/>
      <c r="CI304" s="88"/>
      <c r="CJ304" s="88"/>
      <c r="CK304" s="88"/>
      <c r="CL304" s="88"/>
      <c r="CM304" s="88"/>
      <c r="CN304" s="88"/>
      <c r="CO304" s="88"/>
      <c r="CP304" s="88"/>
      <c r="CQ304" s="88"/>
      <c r="CR304" s="88"/>
      <c r="CS304" s="88"/>
      <c r="CT304" s="88"/>
      <c r="CU304" s="88"/>
      <c r="CV304" s="88"/>
      <c r="CW304" s="88"/>
      <c r="CX304" s="88"/>
      <c r="CY304" s="88"/>
      <c r="CZ304" s="88"/>
      <c r="DA304" s="88"/>
      <c r="DB304" s="88"/>
      <c r="DC304" s="88"/>
    </row>
    <row r="305" spans="1:107" ht="15.75">
      <c r="A305" s="84"/>
      <c r="B305" s="84"/>
      <c r="C305" s="84"/>
      <c r="D305" s="86"/>
      <c r="E305" s="84"/>
      <c r="F305" s="84"/>
      <c r="G305" s="84"/>
      <c r="H305" s="88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  <c r="W305" s="88"/>
      <c r="X305" s="88"/>
      <c r="Y305" s="88"/>
      <c r="Z305" s="88"/>
      <c r="AA305" s="88"/>
      <c r="AB305" s="88"/>
      <c r="AC305" s="88"/>
      <c r="AD305" s="88"/>
      <c r="AE305" s="88"/>
      <c r="AF305" s="88"/>
      <c r="AG305" s="88"/>
      <c r="AH305" s="88"/>
      <c r="AI305" s="88"/>
      <c r="AJ305" s="88"/>
      <c r="AK305" s="88"/>
      <c r="AL305" s="88"/>
      <c r="AM305" s="88"/>
      <c r="AN305" s="88"/>
      <c r="AO305" s="88"/>
      <c r="AP305" s="88"/>
      <c r="AQ305" s="88"/>
      <c r="AR305" s="88"/>
      <c r="AS305" s="88"/>
      <c r="AT305" s="88"/>
      <c r="AU305" s="88"/>
      <c r="AV305" s="88"/>
      <c r="AW305" s="88"/>
      <c r="AX305" s="88"/>
      <c r="AY305" s="88"/>
      <c r="AZ305" s="88"/>
      <c r="BA305" s="88"/>
      <c r="BB305" s="88"/>
      <c r="BC305" s="88"/>
      <c r="BD305" s="88"/>
      <c r="BE305" s="88"/>
      <c r="BF305" s="88"/>
      <c r="BG305" s="88"/>
      <c r="BH305" s="88"/>
      <c r="BI305" s="88"/>
      <c r="BJ305" s="88"/>
      <c r="BK305" s="88"/>
      <c r="BL305" s="88"/>
      <c r="BM305" s="88"/>
      <c r="BN305" s="88"/>
      <c r="BO305" s="88"/>
      <c r="BP305" s="88"/>
      <c r="BQ305" s="88"/>
      <c r="BR305" s="88"/>
      <c r="BS305" s="88"/>
      <c r="BT305" s="88"/>
      <c r="BU305" s="88"/>
      <c r="BV305" s="88"/>
      <c r="BW305" s="88"/>
      <c r="BX305" s="88"/>
      <c r="BY305" s="88"/>
      <c r="BZ305" s="88"/>
      <c r="CA305" s="88"/>
      <c r="CB305" s="88"/>
      <c r="CC305" s="88"/>
      <c r="CD305" s="88"/>
      <c r="CE305" s="88"/>
      <c r="CF305" s="88"/>
      <c r="CG305" s="88"/>
      <c r="CH305" s="88"/>
      <c r="CI305" s="88"/>
      <c r="CJ305" s="88"/>
      <c r="CK305" s="88"/>
      <c r="CL305" s="88"/>
      <c r="CM305" s="88"/>
      <c r="CN305" s="88"/>
      <c r="CO305" s="88"/>
      <c r="CP305" s="88"/>
      <c r="CQ305" s="88"/>
      <c r="CR305" s="88"/>
      <c r="CS305" s="88"/>
      <c r="CT305" s="88"/>
      <c r="CU305" s="88"/>
      <c r="CV305" s="88"/>
      <c r="CW305" s="88"/>
      <c r="CX305" s="88"/>
      <c r="CY305" s="88"/>
      <c r="CZ305" s="88"/>
      <c r="DA305" s="88"/>
      <c r="DB305" s="88"/>
      <c r="DC305" s="88"/>
    </row>
    <row r="306" spans="1:107" ht="15.75">
      <c r="A306" s="84"/>
      <c r="B306" s="84"/>
      <c r="C306" s="84"/>
      <c r="D306" s="86"/>
      <c r="E306" s="84"/>
      <c r="F306" s="84"/>
      <c r="G306" s="84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  <c r="W306" s="88"/>
      <c r="X306" s="88"/>
      <c r="Y306" s="88"/>
      <c r="Z306" s="88"/>
      <c r="AA306" s="88"/>
      <c r="AB306" s="88"/>
      <c r="AC306" s="88"/>
      <c r="AD306" s="88"/>
      <c r="AE306" s="88"/>
      <c r="AF306" s="88"/>
      <c r="AG306" s="88"/>
      <c r="AH306" s="88"/>
      <c r="AI306" s="88"/>
      <c r="AJ306" s="88"/>
      <c r="AK306" s="88"/>
      <c r="AL306" s="88"/>
      <c r="AM306" s="88"/>
      <c r="AN306" s="88"/>
      <c r="AO306" s="88"/>
      <c r="AP306" s="88"/>
      <c r="AQ306" s="88"/>
      <c r="AR306" s="88"/>
      <c r="AS306" s="88"/>
      <c r="AT306" s="88"/>
      <c r="AU306" s="88"/>
      <c r="AV306" s="88"/>
      <c r="AW306" s="88"/>
      <c r="AX306" s="88"/>
      <c r="AY306" s="88"/>
      <c r="AZ306" s="88"/>
      <c r="BA306" s="88"/>
      <c r="BB306" s="88"/>
      <c r="BC306" s="88"/>
      <c r="BD306" s="88"/>
      <c r="BE306" s="88"/>
      <c r="BF306" s="88"/>
      <c r="BG306" s="88"/>
      <c r="BH306" s="88"/>
      <c r="BI306" s="88"/>
      <c r="BJ306" s="88"/>
      <c r="BK306" s="88"/>
      <c r="BL306" s="88"/>
      <c r="BM306" s="88"/>
      <c r="BN306" s="88"/>
      <c r="BO306" s="88"/>
      <c r="BP306" s="88"/>
      <c r="BQ306" s="88"/>
      <c r="BR306" s="88"/>
      <c r="BS306" s="88"/>
      <c r="BT306" s="88"/>
      <c r="BU306" s="88"/>
      <c r="BV306" s="88"/>
      <c r="BW306" s="88"/>
      <c r="BX306" s="88"/>
      <c r="BY306" s="88"/>
      <c r="BZ306" s="88"/>
      <c r="CA306" s="88"/>
      <c r="CB306" s="88"/>
      <c r="CC306" s="88"/>
      <c r="CD306" s="88"/>
      <c r="CE306" s="88"/>
      <c r="CF306" s="88"/>
      <c r="CG306" s="88"/>
      <c r="CH306" s="88"/>
      <c r="CI306" s="88"/>
      <c r="CJ306" s="88"/>
      <c r="CK306" s="88"/>
      <c r="CL306" s="88"/>
      <c r="CM306" s="88"/>
      <c r="CN306" s="88"/>
      <c r="CO306" s="88"/>
      <c r="CP306" s="88"/>
      <c r="CQ306" s="88"/>
      <c r="CR306" s="88"/>
      <c r="CS306" s="88"/>
      <c r="CT306" s="88"/>
      <c r="CU306" s="88"/>
      <c r="CV306" s="88"/>
      <c r="CW306" s="88"/>
      <c r="CX306" s="88"/>
      <c r="CY306" s="88"/>
      <c r="CZ306" s="88"/>
      <c r="DA306" s="88"/>
      <c r="DB306" s="88"/>
      <c r="DC306" s="88"/>
    </row>
    <row r="307" spans="1:107" ht="15.75">
      <c r="A307" s="84"/>
      <c r="B307" s="84"/>
      <c r="C307" s="84"/>
      <c r="D307" s="86"/>
      <c r="E307" s="84"/>
      <c r="F307" s="84"/>
      <c r="G307" s="84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  <c r="Z307" s="88"/>
      <c r="AA307" s="88"/>
      <c r="AB307" s="88"/>
      <c r="AC307" s="88"/>
      <c r="AD307" s="88"/>
      <c r="AE307" s="88"/>
      <c r="AF307" s="88"/>
      <c r="AG307" s="88"/>
      <c r="AH307" s="88"/>
      <c r="AI307" s="88"/>
      <c r="AJ307" s="88"/>
      <c r="AK307" s="88"/>
      <c r="AL307" s="88"/>
      <c r="AM307" s="88"/>
      <c r="AN307" s="88"/>
      <c r="AO307" s="88"/>
      <c r="AP307" s="88"/>
      <c r="AQ307" s="88"/>
      <c r="AR307" s="88"/>
      <c r="AS307" s="88"/>
      <c r="AT307" s="88"/>
      <c r="AU307" s="88"/>
      <c r="AV307" s="88"/>
      <c r="AW307" s="88"/>
      <c r="AX307" s="88"/>
      <c r="AY307" s="88"/>
      <c r="AZ307" s="88"/>
      <c r="BA307" s="88"/>
      <c r="BB307" s="88"/>
      <c r="BC307" s="88"/>
      <c r="BD307" s="88"/>
      <c r="BE307" s="88"/>
      <c r="BF307" s="88"/>
      <c r="BG307" s="88"/>
      <c r="BH307" s="88"/>
      <c r="BI307" s="88"/>
      <c r="BJ307" s="88"/>
      <c r="BK307" s="88"/>
      <c r="BL307" s="88"/>
      <c r="BM307" s="88"/>
      <c r="BN307" s="88"/>
      <c r="BO307" s="88"/>
      <c r="BP307" s="88"/>
      <c r="BQ307" s="88"/>
      <c r="BR307" s="88"/>
      <c r="BS307" s="88"/>
      <c r="BT307" s="88"/>
      <c r="BU307" s="88"/>
      <c r="BV307" s="88"/>
      <c r="BW307" s="88"/>
      <c r="BX307" s="88"/>
      <c r="BY307" s="88"/>
      <c r="BZ307" s="88"/>
      <c r="CA307" s="88"/>
      <c r="CB307" s="88"/>
      <c r="CC307" s="88"/>
      <c r="CD307" s="88"/>
      <c r="CE307" s="88"/>
      <c r="CF307" s="88"/>
      <c r="CG307" s="88"/>
      <c r="CH307" s="88"/>
      <c r="CI307" s="88"/>
      <c r="CJ307" s="88"/>
      <c r="CK307" s="88"/>
      <c r="CL307" s="88"/>
      <c r="CM307" s="88"/>
      <c r="CN307" s="88"/>
      <c r="CO307" s="88"/>
      <c r="CP307" s="88"/>
      <c r="CQ307" s="88"/>
      <c r="CR307" s="88"/>
      <c r="CS307" s="88"/>
      <c r="CT307" s="88"/>
      <c r="CU307" s="88"/>
      <c r="CV307" s="88"/>
      <c r="CW307" s="88"/>
      <c r="CX307" s="88"/>
      <c r="CY307" s="88"/>
      <c r="CZ307" s="88"/>
      <c r="DA307" s="88"/>
      <c r="DB307" s="88"/>
      <c r="DC307" s="88"/>
    </row>
    <row r="308" spans="1:107" ht="15.75">
      <c r="A308" s="84"/>
      <c r="B308" s="84"/>
      <c r="C308" s="84"/>
      <c r="D308" s="86"/>
      <c r="E308" s="84"/>
      <c r="F308" s="84"/>
      <c r="G308" s="84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  <c r="W308" s="88"/>
      <c r="X308" s="88"/>
      <c r="Y308" s="88"/>
      <c r="Z308" s="88"/>
      <c r="AA308" s="88"/>
      <c r="AB308" s="88"/>
      <c r="AC308" s="88"/>
      <c r="AD308" s="88"/>
      <c r="AE308" s="88"/>
      <c r="AF308" s="88"/>
      <c r="AG308" s="88"/>
      <c r="AH308" s="88"/>
      <c r="AI308" s="88"/>
      <c r="AJ308" s="88"/>
      <c r="AK308" s="88"/>
      <c r="AL308" s="88"/>
      <c r="AM308" s="88"/>
      <c r="AN308" s="88"/>
      <c r="AO308" s="88"/>
      <c r="AP308" s="88"/>
      <c r="AQ308" s="88"/>
      <c r="AR308" s="88"/>
      <c r="AS308" s="88"/>
      <c r="AT308" s="88"/>
      <c r="AU308" s="88"/>
      <c r="AV308" s="88"/>
      <c r="AW308" s="88"/>
      <c r="AX308" s="88"/>
      <c r="AY308" s="88"/>
      <c r="AZ308" s="88"/>
      <c r="BA308" s="88"/>
      <c r="BB308" s="88"/>
      <c r="BC308" s="88"/>
      <c r="BD308" s="88"/>
      <c r="BE308" s="88"/>
      <c r="BF308" s="88"/>
      <c r="BG308" s="88"/>
      <c r="BH308" s="88"/>
      <c r="BI308" s="88"/>
      <c r="BJ308" s="88"/>
      <c r="BK308" s="88"/>
      <c r="BL308" s="88"/>
      <c r="BM308" s="88"/>
      <c r="BN308" s="88"/>
      <c r="BO308" s="88"/>
      <c r="BP308" s="88"/>
      <c r="BQ308" s="88"/>
      <c r="BR308" s="88"/>
      <c r="BS308" s="88"/>
      <c r="BT308" s="88"/>
      <c r="BU308" s="88"/>
      <c r="BV308" s="88"/>
      <c r="BW308" s="88"/>
      <c r="BX308" s="88"/>
      <c r="BY308" s="88"/>
      <c r="BZ308" s="88"/>
      <c r="CA308" s="88"/>
      <c r="CB308" s="88"/>
      <c r="CC308" s="88"/>
      <c r="CD308" s="88"/>
      <c r="CE308" s="88"/>
      <c r="CF308" s="88"/>
      <c r="CG308" s="88"/>
      <c r="CH308" s="88"/>
      <c r="CI308" s="88"/>
      <c r="CJ308" s="88"/>
      <c r="CK308" s="88"/>
      <c r="CL308" s="88"/>
      <c r="CM308" s="88"/>
      <c r="CN308" s="88"/>
      <c r="CO308" s="88"/>
      <c r="CP308" s="88"/>
      <c r="CQ308" s="88"/>
      <c r="CR308" s="88"/>
      <c r="CS308" s="88"/>
      <c r="CT308" s="88"/>
      <c r="CU308" s="88"/>
      <c r="CV308" s="88"/>
      <c r="CW308" s="88"/>
      <c r="CX308" s="88"/>
      <c r="CY308" s="88"/>
      <c r="CZ308" s="88"/>
      <c r="DA308" s="88"/>
      <c r="DB308" s="88"/>
      <c r="DC308" s="88"/>
    </row>
    <row r="309" spans="1:107" ht="15.75">
      <c r="A309" s="84"/>
      <c r="B309" s="84"/>
      <c r="C309" s="84"/>
      <c r="D309" s="86"/>
      <c r="E309" s="84"/>
      <c r="F309" s="84"/>
      <c r="G309" s="84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  <c r="W309" s="88"/>
      <c r="X309" s="88"/>
      <c r="Y309" s="88"/>
      <c r="Z309" s="88"/>
      <c r="AA309" s="88"/>
      <c r="AB309" s="88"/>
      <c r="AC309" s="88"/>
      <c r="AD309" s="88"/>
      <c r="AE309" s="88"/>
      <c r="AF309" s="88"/>
      <c r="AG309" s="88"/>
      <c r="AH309" s="88"/>
      <c r="AI309" s="88"/>
      <c r="AJ309" s="88"/>
      <c r="AK309" s="88"/>
      <c r="AL309" s="88"/>
      <c r="AM309" s="88"/>
      <c r="AN309" s="88"/>
      <c r="AO309" s="88"/>
      <c r="AP309" s="88"/>
      <c r="AQ309" s="88"/>
      <c r="AR309" s="88"/>
      <c r="AS309" s="88"/>
      <c r="AT309" s="88"/>
      <c r="AU309" s="88"/>
      <c r="AV309" s="88"/>
      <c r="AW309" s="88"/>
      <c r="AX309" s="88"/>
      <c r="AY309" s="88"/>
      <c r="AZ309" s="88"/>
      <c r="BA309" s="88"/>
      <c r="BB309" s="88"/>
      <c r="BC309" s="88"/>
      <c r="BD309" s="88"/>
      <c r="BE309" s="88"/>
      <c r="BF309" s="88"/>
      <c r="BG309" s="88"/>
      <c r="BH309" s="88"/>
      <c r="BI309" s="88"/>
      <c r="BJ309" s="88"/>
      <c r="BK309" s="88"/>
      <c r="BL309" s="88"/>
      <c r="BM309" s="88"/>
      <c r="BN309" s="88"/>
      <c r="BO309" s="88"/>
      <c r="BP309" s="88"/>
      <c r="BQ309" s="88"/>
      <c r="BR309" s="88"/>
      <c r="BS309" s="88"/>
      <c r="BT309" s="88"/>
      <c r="BU309" s="88"/>
      <c r="BV309" s="88"/>
      <c r="BW309" s="88"/>
      <c r="BX309" s="88"/>
      <c r="BY309" s="88"/>
      <c r="BZ309" s="88"/>
      <c r="CA309" s="88"/>
      <c r="CB309" s="88"/>
      <c r="CC309" s="88"/>
      <c r="CD309" s="88"/>
      <c r="CE309" s="88"/>
      <c r="CF309" s="88"/>
      <c r="CG309" s="88"/>
      <c r="CH309" s="88"/>
      <c r="CI309" s="88"/>
      <c r="CJ309" s="88"/>
      <c r="CK309" s="88"/>
      <c r="CL309" s="88"/>
      <c r="CM309" s="88"/>
      <c r="CN309" s="88"/>
      <c r="CO309" s="88"/>
      <c r="CP309" s="88"/>
      <c r="CQ309" s="88"/>
      <c r="CR309" s="88"/>
      <c r="CS309" s="88"/>
      <c r="CT309" s="88"/>
      <c r="CU309" s="88"/>
      <c r="CV309" s="88"/>
      <c r="CW309" s="88"/>
      <c r="CX309" s="88"/>
      <c r="CY309" s="88"/>
      <c r="CZ309" s="88"/>
      <c r="DA309" s="88"/>
      <c r="DB309" s="88"/>
      <c r="DC309" s="88"/>
    </row>
    <row r="310" spans="1:107" ht="15.75">
      <c r="A310" s="84"/>
      <c r="B310" s="84"/>
      <c r="C310" s="84"/>
      <c r="D310" s="86"/>
      <c r="E310" s="84"/>
      <c r="F310" s="84"/>
      <c r="G310" s="84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  <c r="W310" s="88"/>
      <c r="X310" s="88"/>
      <c r="Y310" s="88"/>
      <c r="Z310" s="88"/>
      <c r="AA310" s="88"/>
      <c r="AB310" s="88"/>
      <c r="AC310" s="88"/>
      <c r="AD310" s="88"/>
      <c r="AE310" s="88"/>
      <c r="AF310" s="88"/>
      <c r="AG310" s="88"/>
      <c r="AH310" s="88"/>
      <c r="AI310" s="88"/>
      <c r="AJ310" s="88"/>
      <c r="AK310" s="88"/>
      <c r="AL310" s="88"/>
      <c r="AM310" s="88"/>
      <c r="AN310" s="88"/>
      <c r="AO310" s="88"/>
      <c r="AP310" s="88"/>
      <c r="AQ310" s="88"/>
      <c r="AR310" s="88"/>
      <c r="AS310" s="88"/>
      <c r="AT310" s="88"/>
      <c r="AU310" s="88"/>
      <c r="AV310" s="88"/>
      <c r="AW310" s="88"/>
      <c r="AX310" s="88"/>
      <c r="AY310" s="88"/>
      <c r="AZ310" s="88"/>
      <c r="BA310" s="88"/>
      <c r="BB310" s="88"/>
      <c r="BC310" s="88"/>
      <c r="BD310" s="88"/>
      <c r="BE310" s="88"/>
      <c r="BF310" s="88"/>
      <c r="BG310" s="88"/>
      <c r="BH310" s="88"/>
      <c r="BI310" s="88"/>
      <c r="BJ310" s="88"/>
      <c r="BK310" s="88"/>
      <c r="BL310" s="88"/>
      <c r="BM310" s="88"/>
      <c r="BN310" s="88"/>
      <c r="BO310" s="88"/>
      <c r="BP310" s="88"/>
      <c r="BQ310" s="88"/>
      <c r="BR310" s="88"/>
      <c r="BS310" s="88"/>
      <c r="BT310" s="88"/>
      <c r="BU310" s="88"/>
      <c r="BV310" s="88"/>
      <c r="BW310" s="88"/>
      <c r="BX310" s="88"/>
      <c r="BY310" s="88"/>
      <c r="BZ310" s="88"/>
      <c r="CA310" s="88"/>
      <c r="CB310" s="88"/>
      <c r="CC310" s="88"/>
      <c r="CD310" s="88"/>
      <c r="CE310" s="88"/>
      <c r="CF310" s="88"/>
      <c r="CG310" s="88"/>
      <c r="CH310" s="88"/>
      <c r="CI310" s="88"/>
      <c r="CJ310" s="88"/>
      <c r="CK310" s="88"/>
      <c r="CL310" s="88"/>
      <c r="CM310" s="88"/>
      <c r="CN310" s="88"/>
      <c r="CO310" s="88"/>
      <c r="CP310" s="88"/>
      <c r="CQ310" s="88"/>
      <c r="CR310" s="88"/>
      <c r="CS310" s="88"/>
      <c r="CT310" s="88"/>
      <c r="CU310" s="88"/>
      <c r="CV310" s="88"/>
      <c r="CW310" s="88"/>
      <c r="CX310" s="88"/>
      <c r="CY310" s="88"/>
      <c r="CZ310" s="88"/>
      <c r="DA310" s="88"/>
      <c r="DB310" s="88"/>
      <c r="DC310" s="88"/>
    </row>
    <row r="311" spans="1:107" ht="15.75">
      <c r="A311" s="84"/>
      <c r="B311" s="84"/>
      <c r="C311" s="84"/>
      <c r="D311" s="86"/>
      <c r="E311" s="84"/>
      <c r="F311" s="84"/>
      <c r="G311" s="84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  <c r="W311" s="88"/>
      <c r="X311" s="88"/>
      <c r="Y311" s="88"/>
      <c r="Z311" s="88"/>
      <c r="AA311" s="88"/>
      <c r="AB311" s="88"/>
      <c r="AC311" s="88"/>
      <c r="AD311" s="88"/>
      <c r="AE311" s="88"/>
      <c r="AF311" s="88"/>
      <c r="AG311" s="88"/>
      <c r="AH311" s="88"/>
      <c r="AI311" s="88"/>
      <c r="AJ311" s="88"/>
      <c r="AK311" s="88"/>
      <c r="AL311" s="88"/>
      <c r="AM311" s="88"/>
      <c r="AN311" s="88"/>
      <c r="AO311" s="88"/>
      <c r="AP311" s="88"/>
      <c r="AQ311" s="88"/>
      <c r="AR311" s="88"/>
      <c r="AS311" s="88"/>
      <c r="AT311" s="88"/>
      <c r="AU311" s="88"/>
      <c r="AV311" s="88"/>
      <c r="AW311" s="88"/>
      <c r="AX311" s="88"/>
      <c r="AY311" s="88"/>
      <c r="AZ311" s="88"/>
      <c r="BA311" s="88"/>
      <c r="BB311" s="88"/>
      <c r="BC311" s="88"/>
      <c r="BD311" s="88"/>
      <c r="BE311" s="88"/>
      <c r="BF311" s="88"/>
      <c r="BG311" s="88"/>
      <c r="BH311" s="88"/>
      <c r="BI311" s="88"/>
      <c r="BJ311" s="88"/>
      <c r="BK311" s="88"/>
      <c r="BL311" s="88"/>
      <c r="BM311" s="88"/>
      <c r="BN311" s="88"/>
      <c r="BO311" s="88"/>
      <c r="BP311" s="88"/>
      <c r="BQ311" s="88"/>
      <c r="BR311" s="88"/>
      <c r="BS311" s="88"/>
      <c r="BT311" s="88"/>
      <c r="BU311" s="88"/>
      <c r="BV311" s="88"/>
      <c r="BW311" s="88"/>
      <c r="BX311" s="88"/>
      <c r="BY311" s="88"/>
      <c r="BZ311" s="88"/>
      <c r="CA311" s="88"/>
      <c r="CB311" s="88"/>
      <c r="CC311" s="88"/>
      <c r="CD311" s="88"/>
      <c r="CE311" s="88"/>
      <c r="CF311" s="88"/>
      <c r="CG311" s="88"/>
      <c r="CH311" s="88"/>
      <c r="CI311" s="88"/>
      <c r="CJ311" s="88"/>
      <c r="CK311" s="88"/>
      <c r="CL311" s="88"/>
      <c r="CM311" s="88"/>
      <c r="CN311" s="88"/>
      <c r="CO311" s="88"/>
      <c r="CP311" s="88"/>
      <c r="CQ311" s="88"/>
      <c r="CR311" s="88"/>
      <c r="CS311" s="88"/>
      <c r="CT311" s="88"/>
      <c r="CU311" s="88"/>
      <c r="CV311" s="88"/>
      <c r="CW311" s="88"/>
      <c r="CX311" s="88"/>
      <c r="CY311" s="88"/>
      <c r="CZ311" s="88"/>
      <c r="DA311" s="88"/>
      <c r="DB311" s="88"/>
      <c r="DC311" s="88"/>
    </row>
    <row r="312" spans="1:107" ht="15.75">
      <c r="A312" s="84"/>
      <c r="B312" s="84"/>
      <c r="C312" s="84"/>
      <c r="D312" s="86"/>
      <c r="E312" s="84"/>
      <c r="F312" s="84"/>
      <c r="G312" s="84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88"/>
      <c r="W312" s="88"/>
      <c r="X312" s="88"/>
      <c r="Y312" s="88"/>
      <c r="Z312" s="88"/>
      <c r="AA312" s="88"/>
      <c r="AB312" s="88"/>
      <c r="AC312" s="88"/>
      <c r="AD312" s="88"/>
      <c r="AE312" s="88"/>
      <c r="AF312" s="88"/>
      <c r="AG312" s="88"/>
      <c r="AH312" s="88"/>
      <c r="AI312" s="88"/>
      <c r="AJ312" s="88"/>
      <c r="AK312" s="88"/>
      <c r="AL312" s="88"/>
      <c r="AM312" s="88"/>
      <c r="AN312" s="88"/>
      <c r="AO312" s="88"/>
      <c r="AP312" s="88"/>
      <c r="AQ312" s="88"/>
      <c r="AR312" s="88"/>
      <c r="AS312" s="88"/>
      <c r="AT312" s="88"/>
      <c r="AU312" s="88"/>
      <c r="AV312" s="88"/>
      <c r="AW312" s="88"/>
      <c r="AX312" s="88"/>
      <c r="AY312" s="88"/>
      <c r="AZ312" s="88"/>
      <c r="BA312" s="88"/>
      <c r="BB312" s="88"/>
      <c r="BC312" s="88"/>
      <c r="BD312" s="88"/>
      <c r="BE312" s="88"/>
      <c r="BF312" s="88"/>
      <c r="BG312" s="88"/>
      <c r="BH312" s="88"/>
      <c r="BI312" s="88"/>
      <c r="BJ312" s="88"/>
      <c r="BK312" s="88"/>
      <c r="BL312" s="88"/>
      <c r="BM312" s="88"/>
      <c r="BN312" s="88"/>
      <c r="BO312" s="88"/>
      <c r="BP312" s="88"/>
      <c r="BQ312" s="88"/>
      <c r="BR312" s="88"/>
      <c r="BS312" s="88"/>
      <c r="BT312" s="88"/>
      <c r="BU312" s="88"/>
      <c r="BV312" s="88"/>
      <c r="BW312" s="88"/>
      <c r="BX312" s="88"/>
      <c r="BY312" s="88"/>
      <c r="BZ312" s="88"/>
      <c r="CA312" s="88"/>
      <c r="CB312" s="88"/>
      <c r="CC312" s="88"/>
      <c r="CD312" s="88"/>
      <c r="CE312" s="88"/>
      <c r="CF312" s="88"/>
      <c r="CG312" s="88"/>
      <c r="CH312" s="88"/>
      <c r="CI312" s="88"/>
      <c r="CJ312" s="88"/>
      <c r="CK312" s="88"/>
      <c r="CL312" s="88"/>
      <c r="CM312" s="88"/>
      <c r="CN312" s="88"/>
      <c r="CO312" s="88"/>
      <c r="CP312" s="88"/>
      <c r="CQ312" s="88"/>
      <c r="CR312" s="88"/>
      <c r="CS312" s="88"/>
      <c r="CT312" s="88"/>
      <c r="CU312" s="88"/>
      <c r="CV312" s="88"/>
      <c r="CW312" s="88"/>
      <c r="CX312" s="88"/>
      <c r="CY312" s="88"/>
      <c r="CZ312" s="88"/>
      <c r="DA312" s="88"/>
      <c r="DB312" s="88"/>
      <c r="DC312" s="88"/>
    </row>
    <row r="313" spans="1:107" ht="15.75">
      <c r="A313" s="84"/>
      <c r="B313" s="84"/>
      <c r="C313" s="84"/>
      <c r="D313" s="86"/>
      <c r="E313" s="84"/>
      <c r="F313" s="84"/>
      <c r="G313" s="84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88"/>
      <c r="W313" s="88"/>
      <c r="X313" s="88"/>
      <c r="Y313" s="88"/>
      <c r="Z313" s="88"/>
      <c r="AA313" s="88"/>
      <c r="AB313" s="88"/>
      <c r="AC313" s="88"/>
      <c r="AD313" s="88"/>
      <c r="AE313" s="88"/>
      <c r="AF313" s="88"/>
      <c r="AG313" s="88"/>
      <c r="AH313" s="88"/>
      <c r="AI313" s="88"/>
      <c r="AJ313" s="88"/>
      <c r="AK313" s="88"/>
      <c r="AL313" s="88"/>
      <c r="AM313" s="88"/>
      <c r="AN313" s="88"/>
      <c r="AO313" s="88"/>
      <c r="AP313" s="88"/>
      <c r="AQ313" s="88"/>
      <c r="AR313" s="88"/>
      <c r="AS313" s="88"/>
      <c r="AT313" s="88"/>
      <c r="AU313" s="88"/>
      <c r="AV313" s="88"/>
      <c r="AW313" s="88"/>
      <c r="AX313" s="88"/>
      <c r="AY313" s="88"/>
      <c r="AZ313" s="88"/>
      <c r="BA313" s="88"/>
      <c r="BB313" s="88"/>
      <c r="BC313" s="88"/>
      <c r="BD313" s="88"/>
      <c r="BE313" s="88"/>
      <c r="BF313" s="88"/>
      <c r="BG313" s="88"/>
      <c r="BH313" s="88"/>
      <c r="BI313" s="88"/>
      <c r="BJ313" s="88"/>
      <c r="BK313" s="88"/>
      <c r="BL313" s="88"/>
      <c r="BM313" s="88"/>
      <c r="BN313" s="88"/>
      <c r="BO313" s="88"/>
      <c r="BP313" s="88"/>
      <c r="BQ313" s="88"/>
      <c r="BR313" s="88"/>
      <c r="BS313" s="88"/>
      <c r="BT313" s="88"/>
      <c r="BU313" s="88"/>
      <c r="BV313" s="88"/>
      <c r="BW313" s="88"/>
      <c r="BX313" s="88"/>
      <c r="BY313" s="88"/>
      <c r="BZ313" s="88"/>
      <c r="CA313" s="88"/>
      <c r="CB313" s="88"/>
      <c r="CC313" s="88"/>
      <c r="CD313" s="88"/>
      <c r="CE313" s="88"/>
      <c r="CF313" s="88"/>
      <c r="CG313" s="88"/>
      <c r="CH313" s="88"/>
      <c r="CI313" s="88"/>
      <c r="CJ313" s="88"/>
      <c r="CK313" s="88"/>
      <c r="CL313" s="88"/>
      <c r="CM313" s="88"/>
      <c r="CN313" s="88"/>
      <c r="CO313" s="88"/>
      <c r="CP313" s="88"/>
      <c r="CQ313" s="88"/>
      <c r="CR313" s="88"/>
      <c r="CS313" s="88"/>
      <c r="CT313" s="88"/>
      <c r="CU313" s="88"/>
      <c r="CV313" s="88"/>
      <c r="CW313" s="88"/>
      <c r="CX313" s="88"/>
      <c r="CY313" s="88"/>
      <c r="CZ313" s="88"/>
      <c r="DA313" s="88"/>
      <c r="DB313" s="88"/>
      <c r="DC313" s="88"/>
    </row>
    <row r="314" spans="1:107" ht="15.75">
      <c r="A314" s="84"/>
      <c r="B314" s="84"/>
      <c r="C314" s="84"/>
      <c r="D314" s="86"/>
      <c r="E314" s="84"/>
      <c r="F314" s="84"/>
      <c r="G314" s="84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  <c r="W314" s="88"/>
      <c r="X314" s="88"/>
      <c r="Y314" s="88"/>
      <c r="Z314" s="88"/>
      <c r="AA314" s="88"/>
      <c r="AB314" s="88"/>
      <c r="AC314" s="88"/>
      <c r="AD314" s="88"/>
      <c r="AE314" s="88"/>
      <c r="AF314" s="88"/>
      <c r="AG314" s="88"/>
      <c r="AH314" s="88"/>
      <c r="AI314" s="88"/>
      <c r="AJ314" s="88"/>
      <c r="AK314" s="88"/>
      <c r="AL314" s="88"/>
      <c r="AM314" s="88"/>
      <c r="AN314" s="88"/>
      <c r="AO314" s="88"/>
      <c r="AP314" s="88"/>
      <c r="AQ314" s="88"/>
      <c r="AR314" s="88"/>
      <c r="AS314" s="88"/>
      <c r="AT314" s="88"/>
      <c r="AU314" s="88"/>
      <c r="AV314" s="88"/>
      <c r="AW314" s="88"/>
      <c r="AX314" s="88"/>
      <c r="AY314" s="88"/>
      <c r="AZ314" s="88"/>
      <c r="BA314" s="88"/>
      <c r="BB314" s="88"/>
      <c r="BC314" s="88"/>
      <c r="BD314" s="88"/>
      <c r="BE314" s="88"/>
      <c r="BF314" s="88"/>
      <c r="BG314" s="88"/>
      <c r="BH314" s="88"/>
      <c r="BI314" s="88"/>
      <c r="BJ314" s="88"/>
      <c r="BK314" s="88"/>
      <c r="BL314" s="88"/>
      <c r="BM314" s="88"/>
      <c r="BN314" s="88"/>
      <c r="BO314" s="88"/>
      <c r="BP314" s="88"/>
      <c r="BQ314" s="88"/>
      <c r="BR314" s="88"/>
      <c r="BS314" s="88"/>
      <c r="BT314" s="88"/>
      <c r="BU314" s="88"/>
      <c r="BV314" s="88"/>
      <c r="BW314" s="88"/>
      <c r="BX314" s="88"/>
      <c r="BY314" s="88"/>
      <c r="BZ314" s="88"/>
      <c r="CA314" s="88"/>
      <c r="CB314" s="88"/>
      <c r="CC314" s="88"/>
      <c r="CD314" s="88"/>
      <c r="CE314" s="88"/>
      <c r="CF314" s="88"/>
      <c r="CG314" s="88"/>
      <c r="CH314" s="88"/>
      <c r="CI314" s="88"/>
      <c r="CJ314" s="88"/>
      <c r="CK314" s="88"/>
      <c r="CL314" s="88"/>
      <c r="CM314" s="88"/>
      <c r="CN314" s="88"/>
      <c r="CO314" s="88"/>
      <c r="CP314" s="88"/>
      <c r="CQ314" s="88"/>
      <c r="CR314" s="88"/>
      <c r="CS314" s="88"/>
      <c r="CT314" s="88"/>
      <c r="CU314" s="88"/>
      <c r="CV314" s="88"/>
      <c r="CW314" s="88"/>
      <c r="CX314" s="88"/>
      <c r="CY314" s="88"/>
      <c r="CZ314" s="88"/>
      <c r="DA314" s="88"/>
      <c r="DB314" s="88"/>
      <c r="DC314" s="88"/>
    </row>
    <row r="315" spans="1:107" ht="15.75">
      <c r="A315" s="84"/>
      <c r="B315" s="84"/>
      <c r="C315" s="84"/>
      <c r="D315" s="86"/>
      <c r="E315" s="84"/>
      <c r="F315" s="84"/>
      <c r="G315" s="84"/>
      <c r="H315" s="88"/>
      <c r="I315" s="88"/>
      <c r="J315" s="88"/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  <c r="W315" s="88"/>
      <c r="X315" s="88"/>
      <c r="Y315" s="88"/>
      <c r="Z315" s="88"/>
      <c r="AA315" s="88"/>
      <c r="AB315" s="88"/>
      <c r="AC315" s="88"/>
      <c r="AD315" s="88"/>
      <c r="AE315" s="88"/>
      <c r="AF315" s="88"/>
      <c r="AG315" s="88"/>
      <c r="AH315" s="88"/>
      <c r="AI315" s="88"/>
      <c r="AJ315" s="88"/>
      <c r="AK315" s="88"/>
      <c r="AL315" s="88"/>
      <c r="AM315" s="88"/>
      <c r="AN315" s="88"/>
      <c r="AO315" s="88"/>
      <c r="AP315" s="88"/>
      <c r="AQ315" s="88"/>
      <c r="AR315" s="88"/>
      <c r="AS315" s="88"/>
      <c r="AT315" s="88"/>
      <c r="AU315" s="88"/>
      <c r="AV315" s="88"/>
      <c r="AW315" s="88"/>
      <c r="AX315" s="88"/>
      <c r="AY315" s="88"/>
      <c r="AZ315" s="88"/>
      <c r="BA315" s="88"/>
      <c r="BB315" s="88"/>
      <c r="BC315" s="88"/>
      <c r="BD315" s="88"/>
      <c r="BE315" s="88"/>
      <c r="BF315" s="88"/>
      <c r="BG315" s="88"/>
      <c r="BH315" s="88"/>
      <c r="BI315" s="88"/>
      <c r="BJ315" s="88"/>
      <c r="BK315" s="88"/>
      <c r="BL315" s="88"/>
      <c r="BM315" s="88"/>
      <c r="BN315" s="88"/>
      <c r="BO315" s="88"/>
      <c r="BP315" s="88"/>
      <c r="BQ315" s="88"/>
      <c r="BR315" s="88"/>
      <c r="BS315" s="88"/>
      <c r="BT315" s="88"/>
      <c r="BU315" s="88"/>
      <c r="BV315" s="88"/>
      <c r="BW315" s="88"/>
      <c r="BX315" s="88"/>
      <c r="BY315" s="88"/>
      <c r="BZ315" s="88"/>
      <c r="CA315" s="88"/>
      <c r="CB315" s="88"/>
      <c r="CC315" s="88"/>
      <c r="CD315" s="88"/>
      <c r="CE315" s="88"/>
      <c r="CF315" s="88"/>
      <c r="CG315" s="88"/>
      <c r="CH315" s="88"/>
      <c r="CI315" s="88"/>
      <c r="CJ315" s="88"/>
      <c r="CK315" s="88"/>
      <c r="CL315" s="88"/>
      <c r="CM315" s="88"/>
      <c r="CN315" s="88"/>
      <c r="CO315" s="88"/>
      <c r="CP315" s="88"/>
      <c r="CQ315" s="88"/>
      <c r="CR315" s="88"/>
      <c r="CS315" s="88"/>
      <c r="CT315" s="88"/>
      <c r="CU315" s="88"/>
      <c r="CV315" s="88"/>
      <c r="CW315" s="88"/>
      <c r="CX315" s="88"/>
      <c r="CY315" s="88"/>
      <c r="CZ315" s="88"/>
      <c r="DA315" s="88"/>
      <c r="DB315" s="88"/>
      <c r="DC315" s="88"/>
    </row>
    <row r="316" spans="1:107" ht="15.75">
      <c r="A316" s="84"/>
      <c r="B316" s="84"/>
      <c r="C316" s="84"/>
      <c r="D316" s="86"/>
      <c r="E316" s="84"/>
      <c r="F316" s="84"/>
      <c r="G316" s="84"/>
      <c r="H316" s="88"/>
      <c r="I316" s="88"/>
      <c r="J316" s="88"/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  <c r="W316" s="88"/>
      <c r="X316" s="88"/>
      <c r="Y316" s="88"/>
      <c r="Z316" s="88"/>
      <c r="AA316" s="88"/>
      <c r="AB316" s="88"/>
      <c r="AC316" s="88"/>
      <c r="AD316" s="88"/>
      <c r="AE316" s="88"/>
      <c r="AF316" s="88"/>
      <c r="AG316" s="88"/>
      <c r="AH316" s="88"/>
      <c r="AI316" s="88"/>
      <c r="AJ316" s="88"/>
      <c r="AK316" s="88"/>
      <c r="AL316" s="88"/>
      <c r="AM316" s="88"/>
      <c r="AN316" s="88"/>
      <c r="AO316" s="88"/>
      <c r="AP316" s="88"/>
      <c r="AQ316" s="88"/>
      <c r="AR316" s="88"/>
      <c r="AS316" s="88"/>
      <c r="AT316" s="88"/>
      <c r="AU316" s="88"/>
      <c r="AV316" s="88"/>
      <c r="AW316" s="88"/>
      <c r="AX316" s="88"/>
      <c r="AY316" s="88"/>
      <c r="AZ316" s="88"/>
      <c r="BA316" s="88"/>
      <c r="BB316" s="88"/>
      <c r="BC316" s="88"/>
      <c r="BD316" s="88"/>
      <c r="BE316" s="88"/>
      <c r="BF316" s="88"/>
      <c r="BG316" s="88"/>
      <c r="BH316" s="88"/>
      <c r="BI316" s="88"/>
      <c r="BJ316" s="88"/>
      <c r="BK316" s="88"/>
      <c r="BL316" s="88"/>
      <c r="BM316" s="88"/>
      <c r="BN316" s="88"/>
      <c r="BO316" s="88"/>
      <c r="BP316" s="88"/>
      <c r="BQ316" s="88"/>
      <c r="BR316" s="88"/>
      <c r="BS316" s="88"/>
      <c r="BT316" s="88"/>
      <c r="BU316" s="88"/>
      <c r="BV316" s="88"/>
      <c r="BW316" s="88"/>
      <c r="BX316" s="88"/>
      <c r="BY316" s="88"/>
      <c r="BZ316" s="88"/>
      <c r="CA316" s="88"/>
      <c r="CB316" s="88"/>
      <c r="CC316" s="88"/>
      <c r="CD316" s="88"/>
      <c r="CE316" s="88"/>
      <c r="CF316" s="88"/>
      <c r="CG316" s="88"/>
      <c r="CH316" s="88"/>
      <c r="CI316" s="88"/>
      <c r="CJ316" s="88"/>
      <c r="CK316" s="88"/>
      <c r="CL316" s="88"/>
      <c r="CM316" s="88"/>
      <c r="CN316" s="88"/>
      <c r="CO316" s="88"/>
      <c r="CP316" s="88"/>
      <c r="CQ316" s="88"/>
      <c r="CR316" s="88"/>
      <c r="CS316" s="88"/>
      <c r="CT316" s="88"/>
      <c r="CU316" s="88"/>
      <c r="CV316" s="88"/>
      <c r="CW316" s="88"/>
      <c r="CX316" s="88"/>
      <c r="CY316" s="88"/>
      <c r="CZ316" s="88"/>
      <c r="DA316" s="88"/>
      <c r="DB316" s="88"/>
      <c r="DC316" s="88"/>
    </row>
    <row r="317" spans="1:107" ht="15.75">
      <c r="A317" s="84"/>
      <c r="B317" s="84"/>
      <c r="C317" s="84"/>
      <c r="D317" s="86"/>
      <c r="E317" s="84"/>
      <c r="F317" s="84"/>
      <c r="G317" s="84"/>
      <c r="H317" s="88"/>
      <c r="I317" s="88"/>
      <c r="J317" s="88"/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  <c r="W317" s="88"/>
      <c r="X317" s="88"/>
      <c r="Y317" s="88"/>
      <c r="Z317" s="88"/>
      <c r="AA317" s="88"/>
      <c r="AB317" s="88"/>
      <c r="AC317" s="88"/>
      <c r="AD317" s="88"/>
      <c r="AE317" s="88"/>
      <c r="AF317" s="88"/>
      <c r="AG317" s="88"/>
      <c r="AH317" s="88"/>
      <c r="AI317" s="88"/>
      <c r="AJ317" s="88"/>
      <c r="AK317" s="88"/>
      <c r="AL317" s="88"/>
      <c r="AM317" s="88"/>
      <c r="AN317" s="88"/>
      <c r="AO317" s="88"/>
      <c r="AP317" s="88"/>
      <c r="AQ317" s="88"/>
      <c r="AR317" s="88"/>
      <c r="AS317" s="88"/>
      <c r="AT317" s="88"/>
      <c r="AU317" s="88"/>
      <c r="AV317" s="88"/>
      <c r="AW317" s="88"/>
      <c r="AX317" s="88"/>
      <c r="AY317" s="88"/>
      <c r="AZ317" s="88"/>
      <c r="BA317" s="88"/>
      <c r="BB317" s="88"/>
      <c r="BC317" s="88"/>
      <c r="BD317" s="88"/>
      <c r="BE317" s="88"/>
      <c r="BF317" s="88"/>
      <c r="BG317" s="88"/>
      <c r="BH317" s="88"/>
      <c r="BI317" s="88"/>
      <c r="BJ317" s="88"/>
      <c r="BK317" s="88"/>
      <c r="BL317" s="88"/>
      <c r="BM317" s="88"/>
      <c r="BN317" s="88"/>
      <c r="BO317" s="88"/>
      <c r="BP317" s="88"/>
      <c r="BQ317" s="88"/>
      <c r="BR317" s="88"/>
      <c r="BS317" s="88"/>
      <c r="BT317" s="88"/>
      <c r="BU317" s="88"/>
      <c r="BV317" s="88"/>
      <c r="BW317" s="88"/>
      <c r="BX317" s="88"/>
      <c r="BY317" s="88"/>
      <c r="BZ317" s="88"/>
      <c r="CA317" s="88"/>
      <c r="CB317" s="88"/>
      <c r="CC317" s="88"/>
      <c r="CD317" s="88"/>
      <c r="CE317" s="88"/>
      <c r="CF317" s="88"/>
      <c r="CG317" s="88"/>
      <c r="CH317" s="88"/>
      <c r="CI317" s="88"/>
      <c r="CJ317" s="88"/>
      <c r="CK317" s="88"/>
      <c r="CL317" s="88"/>
      <c r="CM317" s="88"/>
      <c r="CN317" s="88"/>
      <c r="CO317" s="88"/>
      <c r="CP317" s="88"/>
      <c r="CQ317" s="88"/>
      <c r="CR317" s="88"/>
      <c r="CS317" s="88"/>
      <c r="CT317" s="88"/>
      <c r="CU317" s="88"/>
      <c r="CV317" s="88"/>
      <c r="CW317" s="88"/>
      <c r="CX317" s="88"/>
      <c r="CY317" s="88"/>
      <c r="CZ317" s="88"/>
      <c r="DA317" s="88"/>
      <c r="DB317" s="88"/>
      <c r="DC317" s="88"/>
    </row>
    <row r="318" spans="1:107" ht="15.75">
      <c r="A318" s="84"/>
      <c r="B318" s="84"/>
      <c r="C318" s="84"/>
      <c r="D318" s="86"/>
      <c r="E318" s="84"/>
      <c r="F318" s="84"/>
      <c r="G318" s="84"/>
      <c r="H318" s="88"/>
      <c r="I318" s="88"/>
      <c r="J318" s="88"/>
      <c r="K318" s="88"/>
      <c r="L318" s="88"/>
      <c r="M318" s="88"/>
      <c r="N318" s="88"/>
      <c r="O318" s="88"/>
      <c r="P318" s="88"/>
      <c r="Q318" s="88"/>
      <c r="R318" s="88"/>
      <c r="S318" s="88"/>
      <c r="T318" s="88"/>
      <c r="U318" s="88"/>
      <c r="V318" s="88"/>
      <c r="W318" s="88"/>
      <c r="X318" s="88"/>
      <c r="Y318" s="88"/>
      <c r="Z318" s="88"/>
      <c r="AA318" s="88"/>
      <c r="AB318" s="88"/>
      <c r="AC318" s="88"/>
      <c r="AD318" s="88"/>
      <c r="AE318" s="88"/>
      <c r="AF318" s="88"/>
      <c r="AG318" s="88"/>
      <c r="AH318" s="88"/>
      <c r="AI318" s="88"/>
      <c r="AJ318" s="88"/>
      <c r="AK318" s="88"/>
      <c r="AL318" s="88"/>
      <c r="AM318" s="88"/>
      <c r="AN318" s="88"/>
      <c r="AO318" s="88"/>
      <c r="AP318" s="88"/>
      <c r="AQ318" s="88"/>
      <c r="AR318" s="88"/>
      <c r="AS318" s="88"/>
      <c r="AT318" s="88"/>
      <c r="AU318" s="88"/>
      <c r="AV318" s="88"/>
      <c r="AW318" s="88"/>
      <c r="AX318" s="88"/>
      <c r="AY318" s="88"/>
      <c r="AZ318" s="88"/>
      <c r="BA318" s="88"/>
      <c r="BB318" s="88"/>
      <c r="BC318" s="88"/>
      <c r="BD318" s="88"/>
      <c r="BE318" s="88"/>
      <c r="BF318" s="88"/>
      <c r="BG318" s="88"/>
      <c r="BH318" s="88"/>
      <c r="BI318" s="88"/>
      <c r="BJ318" s="88"/>
      <c r="BK318" s="88"/>
      <c r="BL318" s="88"/>
      <c r="BM318" s="88"/>
      <c r="BN318" s="88"/>
      <c r="BO318" s="88"/>
      <c r="BP318" s="88"/>
      <c r="BQ318" s="88"/>
      <c r="BR318" s="88"/>
      <c r="BS318" s="88"/>
      <c r="BT318" s="88"/>
      <c r="BU318" s="88"/>
      <c r="BV318" s="88"/>
      <c r="BW318" s="88"/>
      <c r="BX318" s="88"/>
      <c r="BY318" s="88"/>
      <c r="BZ318" s="88"/>
      <c r="CA318" s="88"/>
      <c r="CB318" s="88"/>
      <c r="CC318" s="88"/>
      <c r="CD318" s="88"/>
      <c r="CE318" s="88"/>
      <c r="CF318" s="88"/>
      <c r="CG318" s="88"/>
      <c r="CH318" s="88"/>
      <c r="CI318" s="88"/>
      <c r="CJ318" s="88"/>
      <c r="CK318" s="88"/>
      <c r="CL318" s="88"/>
      <c r="CM318" s="88"/>
      <c r="CN318" s="88"/>
      <c r="CO318" s="88"/>
      <c r="CP318" s="88"/>
      <c r="CQ318" s="88"/>
      <c r="CR318" s="88"/>
      <c r="CS318" s="88"/>
      <c r="CT318" s="88"/>
      <c r="CU318" s="88"/>
      <c r="CV318" s="88"/>
      <c r="CW318" s="88"/>
      <c r="CX318" s="88"/>
      <c r="CY318" s="88"/>
      <c r="CZ318" s="88"/>
      <c r="DA318" s="88"/>
      <c r="DB318" s="88"/>
      <c r="DC318" s="88"/>
    </row>
    <row r="319" spans="1:107" ht="15.75">
      <c r="A319" s="84"/>
      <c r="B319" s="84"/>
      <c r="C319" s="84"/>
      <c r="D319" s="86"/>
      <c r="E319" s="84"/>
      <c r="F319" s="84"/>
      <c r="G319" s="84"/>
      <c r="H319" s="88"/>
      <c r="I319" s="88"/>
      <c r="J319" s="88"/>
      <c r="K319" s="88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  <c r="W319" s="88"/>
      <c r="X319" s="88"/>
      <c r="Y319" s="88"/>
      <c r="Z319" s="88"/>
      <c r="AA319" s="88"/>
      <c r="AB319" s="88"/>
      <c r="AC319" s="88"/>
      <c r="AD319" s="88"/>
      <c r="AE319" s="88"/>
      <c r="AF319" s="88"/>
      <c r="AG319" s="88"/>
      <c r="AH319" s="88"/>
      <c r="AI319" s="88"/>
      <c r="AJ319" s="88"/>
      <c r="AK319" s="88"/>
      <c r="AL319" s="88"/>
      <c r="AM319" s="88"/>
      <c r="AN319" s="88"/>
      <c r="AO319" s="88"/>
      <c r="AP319" s="88"/>
      <c r="AQ319" s="88"/>
      <c r="AR319" s="88"/>
      <c r="AS319" s="88"/>
      <c r="AT319" s="88"/>
      <c r="AU319" s="88"/>
      <c r="AV319" s="88"/>
      <c r="AW319" s="88"/>
      <c r="AX319" s="88"/>
      <c r="AY319" s="88"/>
      <c r="AZ319" s="88"/>
      <c r="BA319" s="88"/>
      <c r="BB319" s="88"/>
      <c r="BC319" s="88"/>
      <c r="BD319" s="88"/>
      <c r="BE319" s="88"/>
      <c r="BF319" s="88"/>
      <c r="BG319" s="88"/>
      <c r="BH319" s="88"/>
      <c r="BI319" s="88"/>
      <c r="BJ319" s="88"/>
      <c r="BK319" s="88"/>
      <c r="BL319" s="88"/>
      <c r="BM319" s="88"/>
      <c r="BN319" s="88"/>
      <c r="BO319" s="88"/>
      <c r="BP319" s="88"/>
      <c r="BQ319" s="88"/>
      <c r="BR319" s="88"/>
      <c r="BS319" s="88"/>
      <c r="BT319" s="88"/>
      <c r="BU319" s="88"/>
      <c r="BV319" s="88"/>
      <c r="BW319" s="88"/>
      <c r="BX319" s="88"/>
      <c r="BY319" s="88"/>
      <c r="BZ319" s="88"/>
      <c r="CA319" s="88"/>
      <c r="CB319" s="88"/>
      <c r="CC319" s="88"/>
      <c r="CD319" s="88"/>
      <c r="CE319" s="88"/>
      <c r="CF319" s="88"/>
      <c r="CG319" s="88"/>
      <c r="CH319" s="88"/>
      <c r="CI319" s="88"/>
      <c r="CJ319" s="88"/>
      <c r="CK319" s="88"/>
      <c r="CL319" s="88"/>
      <c r="CM319" s="88"/>
      <c r="CN319" s="88"/>
      <c r="CO319" s="88"/>
      <c r="CP319" s="88"/>
      <c r="CQ319" s="88"/>
      <c r="CR319" s="88"/>
      <c r="CS319" s="88"/>
      <c r="CT319" s="88"/>
      <c r="CU319" s="88"/>
      <c r="CV319" s="88"/>
      <c r="CW319" s="88"/>
      <c r="CX319" s="88"/>
      <c r="CY319" s="88"/>
      <c r="CZ319" s="88"/>
      <c r="DA319" s="88"/>
      <c r="DB319" s="88"/>
      <c r="DC319" s="88"/>
    </row>
    <row r="320" spans="1:107" ht="15.75">
      <c r="A320" s="84"/>
      <c r="B320" s="84"/>
      <c r="C320" s="84"/>
      <c r="D320" s="86"/>
      <c r="E320" s="84"/>
      <c r="F320" s="84"/>
      <c r="G320" s="84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  <c r="W320" s="88"/>
      <c r="X320" s="88"/>
      <c r="Y320" s="88"/>
      <c r="Z320" s="88"/>
      <c r="AA320" s="88"/>
      <c r="AB320" s="88"/>
      <c r="AC320" s="88"/>
      <c r="AD320" s="88"/>
      <c r="AE320" s="88"/>
      <c r="AF320" s="88"/>
      <c r="AG320" s="88"/>
      <c r="AH320" s="88"/>
      <c r="AI320" s="88"/>
      <c r="AJ320" s="88"/>
      <c r="AK320" s="88"/>
      <c r="AL320" s="88"/>
      <c r="AM320" s="88"/>
      <c r="AN320" s="88"/>
      <c r="AO320" s="88"/>
      <c r="AP320" s="88"/>
      <c r="AQ320" s="88"/>
      <c r="AR320" s="88"/>
      <c r="AS320" s="88"/>
      <c r="AT320" s="88"/>
      <c r="AU320" s="88"/>
      <c r="AV320" s="88"/>
      <c r="AW320" s="88"/>
      <c r="AX320" s="88"/>
      <c r="AY320" s="88"/>
      <c r="AZ320" s="88"/>
      <c r="BA320" s="88"/>
      <c r="BB320" s="88"/>
      <c r="BC320" s="88"/>
      <c r="BD320" s="88"/>
      <c r="BE320" s="88"/>
      <c r="BF320" s="88"/>
      <c r="BG320" s="88"/>
      <c r="BH320" s="88"/>
      <c r="BI320" s="88"/>
      <c r="BJ320" s="88"/>
      <c r="BK320" s="88"/>
      <c r="BL320" s="88"/>
      <c r="BM320" s="88"/>
      <c r="BN320" s="88"/>
      <c r="BO320" s="88"/>
      <c r="BP320" s="88"/>
      <c r="BQ320" s="88"/>
      <c r="BR320" s="88"/>
      <c r="BS320" s="88"/>
      <c r="BT320" s="88"/>
      <c r="BU320" s="88"/>
      <c r="BV320" s="88"/>
      <c r="BW320" s="88"/>
      <c r="BX320" s="88"/>
      <c r="BY320" s="88"/>
      <c r="BZ320" s="88"/>
      <c r="CA320" s="88"/>
      <c r="CB320" s="88"/>
      <c r="CC320" s="88"/>
      <c r="CD320" s="88"/>
      <c r="CE320" s="88"/>
      <c r="CF320" s="88"/>
      <c r="CG320" s="88"/>
      <c r="CH320" s="88"/>
      <c r="CI320" s="88"/>
      <c r="CJ320" s="88"/>
      <c r="CK320" s="88"/>
      <c r="CL320" s="88"/>
      <c r="CM320" s="88"/>
      <c r="CN320" s="88"/>
      <c r="CO320" s="88"/>
      <c r="CP320" s="88"/>
      <c r="CQ320" s="88"/>
      <c r="CR320" s="88"/>
      <c r="CS320" s="88"/>
      <c r="CT320" s="88"/>
      <c r="CU320" s="88"/>
      <c r="CV320" s="88"/>
      <c r="CW320" s="88"/>
      <c r="CX320" s="88"/>
      <c r="CY320" s="88"/>
      <c r="CZ320" s="88"/>
      <c r="DA320" s="88"/>
      <c r="DB320" s="88"/>
      <c r="DC320" s="88"/>
    </row>
    <row r="321" spans="1:107" ht="15.75">
      <c r="A321" s="84"/>
      <c r="B321" s="84"/>
      <c r="C321" s="84"/>
      <c r="D321" s="86"/>
      <c r="E321" s="84"/>
      <c r="F321" s="84"/>
      <c r="G321" s="84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  <c r="W321" s="88"/>
      <c r="X321" s="88"/>
      <c r="Y321" s="88"/>
      <c r="Z321" s="88"/>
      <c r="AA321" s="88"/>
      <c r="AB321" s="88"/>
      <c r="AC321" s="88"/>
      <c r="AD321" s="88"/>
      <c r="AE321" s="88"/>
      <c r="AF321" s="88"/>
      <c r="AG321" s="88"/>
      <c r="AH321" s="88"/>
      <c r="AI321" s="88"/>
      <c r="AJ321" s="88"/>
      <c r="AK321" s="88"/>
      <c r="AL321" s="88"/>
      <c r="AM321" s="88"/>
      <c r="AN321" s="88"/>
      <c r="AO321" s="88"/>
      <c r="AP321" s="88"/>
      <c r="AQ321" s="88"/>
      <c r="AR321" s="88"/>
      <c r="AS321" s="88"/>
      <c r="AT321" s="88"/>
      <c r="AU321" s="88"/>
      <c r="AV321" s="88"/>
      <c r="AW321" s="88"/>
      <c r="AX321" s="88"/>
      <c r="AY321" s="88"/>
      <c r="AZ321" s="88"/>
      <c r="BA321" s="88"/>
      <c r="BB321" s="88"/>
      <c r="BC321" s="88"/>
      <c r="BD321" s="88"/>
      <c r="BE321" s="88"/>
      <c r="BF321" s="88"/>
      <c r="BG321" s="88"/>
      <c r="BH321" s="88"/>
      <c r="BI321" s="88"/>
      <c r="BJ321" s="88"/>
      <c r="BK321" s="88"/>
      <c r="BL321" s="88"/>
      <c r="BM321" s="88"/>
      <c r="BN321" s="88"/>
      <c r="BO321" s="88"/>
      <c r="BP321" s="88"/>
      <c r="BQ321" s="88"/>
      <c r="BR321" s="88"/>
      <c r="BS321" s="88"/>
      <c r="BT321" s="88"/>
      <c r="BU321" s="88"/>
      <c r="BV321" s="88"/>
      <c r="BW321" s="88"/>
      <c r="BX321" s="88"/>
      <c r="BY321" s="88"/>
      <c r="BZ321" s="88"/>
      <c r="CA321" s="88"/>
      <c r="CB321" s="88"/>
      <c r="CC321" s="88"/>
      <c r="CD321" s="88"/>
      <c r="CE321" s="88"/>
      <c r="CF321" s="88"/>
      <c r="CG321" s="88"/>
      <c r="CH321" s="88"/>
      <c r="CI321" s="88"/>
      <c r="CJ321" s="88"/>
      <c r="CK321" s="88"/>
      <c r="CL321" s="88"/>
      <c r="CM321" s="88"/>
      <c r="CN321" s="88"/>
      <c r="CO321" s="88"/>
      <c r="CP321" s="88"/>
      <c r="CQ321" s="88"/>
      <c r="CR321" s="88"/>
      <c r="CS321" s="88"/>
      <c r="CT321" s="88"/>
      <c r="CU321" s="88"/>
      <c r="CV321" s="88"/>
      <c r="CW321" s="88"/>
      <c r="CX321" s="88"/>
      <c r="CY321" s="88"/>
      <c r="CZ321" s="88"/>
      <c r="DA321" s="88"/>
      <c r="DB321" s="88"/>
      <c r="DC321" s="88"/>
    </row>
    <row r="322" spans="1:107" ht="15.75">
      <c r="A322" s="84"/>
      <c r="B322" s="84"/>
      <c r="C322" s="84"/>
      <c r="D322" s="86"/>
      <c r="E322" s="84"/>
      <c r="F322" s="84"/>
      <c r="G322" s="84"/>
      <c r="H322" s="88"/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  <c r="AA322" s="88"/>
      <c r="AB322" s="88"/>
      <c r="AC322" s="88"/>
      <c r="AD322" s="88"/>
      <c r="AE322" s="88"/>
      <c r="AF322" s="88"/>
      <c r="AG322" s="88"/>
      <c r="AH322" s="88"/>
      <c r="AI322" s="88"/>
      <c r="AJ322" s="88"/>
      <c r="AK322" s="88"/>
      <c r="AL322" s="88"/>
      <c r="AM322" s="88"/>
      <c r="AN322" s="88"/>
      <c r="AO322" s="88"/>
      <c r="AP322" s="88"/>
      <c r="AQ322" s="88"/>
      <c r="AR322" s="88"/>
      <c r="AS322" s="88"/>
      <c r="AT322" s="88"/>
      <c r="AU322" s="88"/>
      <c r="AV322" s="88"/>
      <c r="AW322" s="88"/>
      <c r="AX322" s="88"/>
      <c r="AY322" s="88"/>
      <c r="AZ322" s="88"/>
      <c r="BA322" s="88"/>
      <c r="BB322" s="88"/>
      <c r="BC322" s="88"/>
      <c r="BD322" s="88"/>
      <c r="BE322" s="88"/>
      <c r="BF322" s="88"/>
      <c r="BG322" s="88"/>
      <c r="BH322" s="88"/>
      <c r="BI322" s="88"/>
      <c r="BJ322" s="88"/>
      <c r="BK322" s="88"/>
      <c r="BL322" s="88"/>
      <c r="BM322" s="88"/>
      <c r="BN322" s="88"/>
      <c r="BO322" s="88"/>
      <c r="BP322" s="88"/>
      <c r="BQ322" s="88"/>
      <c r="BR322" s="88"/>
      <c r="BS322" s="88"/>
      <c r="BT322" s="88"/>
      <c r="BU322" s="88"/>
      <c r="BV322" s="88"/>
      <c r="BW322" s="88"/>
      <c r="BX322" s="88"/>
      <c r="BY322" s="88"/>
      <c r="BZ322" s="88"/>
      <c r="CA322" s="88"/>
      <c r="CB322" s="88"/>
      <c r="CC322" s="88"/>
      <c r="CD322" s="88"/>
      <c r="CE322" s="88"/>
      <c r="CF322" s="88"/>
      <c r="CG322" s="88"/>
      <c r="CH322" s="88"/>
      <c r="CI322" s="88"/>
      <c r="CJ322" s="88"/>
      <c r="CK322" s="88"/>
      <c r="CL322" s="88"/>
      <c r="CM322" s="88"/>
      <c r="CN322" s="88"/>
      <c r="CO322" s="88"/>
      <c r="CP322" s="88"/>
      <c r="CQ322" s="88"/>
      <c r="CR322" s="88"/>
      <c r="CS322" s="88"/>
      <c r="CT322" s="88"/>
      <c r="CU322" s="88"/>
      <c r="CV322" s="88"/>
      <c r="CW322" s="88"/>
      <c r="CX322" s="88"/>
      <c r="CY322" s="88"/>
      <c r="CZ322" s="88"/>
      <c r="DA322" s="88"/>
      <c r="DB322" s="88"/>
      <c r="DC322" s="88"/>
    </row>
    <row r="323" spans="1:107" ht="15.75">
      <c r="A323" s="84"/>
      <c r="B323" s="84"/>
      <c r="C323" s="84"/>
      <c r="D323" s="86"/>
      <c r="E323" s="84"/>
      <c r="F323" s="84"/>
      <c r="G323" s="84"/>
      <c r="H323" s="88"/>
      <c r="I323" s="88"/>
      <c r="J323" s="88"/>
      <c r="K323" s="88"/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  <c r="W323" s="88"/>
      <c r="X323" s="88"/>
      <c r="Y323" s="88"/>
      <c r="Z323" s="88"/>
      <c r="AA323" s="88"/>
      <c r="AB323" s="88"/>
      <c r="AC323" s="88"/>
      <c r="AD323" s="88"/>
      <c r="AE323" s="88"/>
      <c r="AF323" s="88"/>
      <c r="AG323" s="88"/>
      <c r="AH323" s="88"/>
      <c r="AI323" s="88"/>
      <c r="AJ323" s="88"/>
      <c r="AK323" s="88"/>
      <c r="AL323" s="88"/>
      <c r="AM323" s="88"/>
      <c r="AN323" s="88"/>
      <c r="AO323" s="88"/>
      <c r="AP323" s="88"/>
      <c r="AQ323" s="88"/>
      <c r="AR323" s="88"/>
      <c r="AS323" s="88"/>
      <c r="AT323" s="88"/>
      <c r="AU323" s="88"/>
      <c r="AV323" s="88"/>
      <c r="AW323" s="88"/>
      <c r="AX323" s="88"/>
      <c r="AY323" s="88"/>
      <c r="AZ323" s="88"/>
      <c r="BA323" s="88"/>
      <c r="BB323" s="88"/>
      <c r="BC323" s="88"/>
      <c r="BD323" s="88"/>
      <c r="BE323" s="88"/>
      <c r="BF323" s="88"/>
      <c r="BG323" s="88"/>
      <c r="BH323" s="88"/>
      <c r="BI323" s="88"/>
      <c r="BJ323" s="88"/>
      <c r="BK323" s="88"/>
      <c r="BL323" s="88"/>
      <c r="BM323" s="88"/>
      <c r="BN323" s="88"/>
      <c r="BO323" s="88"/>
      <c r="BP323" s="88"/>
      <c r="BQ323" s="88"/>
      <c r="BR323" s="88"/>
      <c r="BS323" s="88"/>
      <c r="BT323" s="88"/>
      <c r="BU323" s="88"/>
      <c r="BV323" s="88"/>
      <c r="BW323" s="88"/>
      <c r="BX323" s="88"/>
      <c r="BY323" s="88"/>
      <c r="BZ323" s="88"/>
      <c r="CA323" s="88"/>
      <c r="CB323" s="88"/>
      <c r="CC323" s="88"/>
      <c r="CD323" s="88"/>
      <c r="CE323" s="88"/>
      <c r="CF323" s="88"/>
      <c r="CG323" s="88"/>
      <c r="CH323" s="88"/>
      <c r="CI323" s="88"/>
      <c r="CJ323" s="88"/>
      <c r="CK323" s="88"/>
      <c r="CL323" s="88"/>
      <c r="CM323" s="88"/>
      <c r="CN323" s="88"/>
      <c r="CO323" s="88"/>
      <c r="CP323" s="88"/>
      <c r="CQ323" s="88"/>
      <c r="CR323" s="88"/>
      <c r="CS323" s="88"/>
      <c r="CT323" s="88"/>
      <c r="CU323" s="88"/>
      <c r="CV323" s="88"/>
      <c r="CW323" s="88"/>
      <c r="CX323" s="88"/>
      <c r="CY323" s="88"/>
      <c r="CZ323" s="88"/>
      <c r="DA323" s="88"/>
      <c r="DB323" s="88"/>
      <c r="DC323" s="88"/>
    </row>
    <row r="324" spans="1:107" ht="15.75">
      <c r="A324" s="84"/>
      <c r="B324" s="84"/>
      <c r="C324" s="84"/>
      <c r="D324" s="86"/>
      <c r="E324" s="84"/>
      <c r="F324" s="84"/>
      <c r="G324" s="84"/>
      <c r="H324" s="88"/>
      <c r="I324" s="88"/>
      <c r="J324" s="88"/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  <c r="W324" s="88"/>
      <c r="X324" s="88"/>
      <c r="Y324" s="88"/>
      <c r="Z324" s="88"/>
      <c r="AA324" s="88"/>
      <c r="AB324" s="88"/>
      <c r="AC324" s="88"/>
      <c r="AD324" s="88"/>
      <c r="AE324" s="88"/>
      <c r="AF324" s="88"/>
      <c r="AG324" s="88"/>
      <c r="AH324" s="88"/>
      <c r="AI324" s="88"/>
      <c r="AJ324" s="88"/>
      <c r="AK324" s="88"/>
      <c r="AL324" s="88"/>
      <c r="AM324" s="88"/>
      <c r="AN324" s="88"/>
      <c r="AO324" s="88"/>
      <c r="AP324" s="88"/>
      <c r="AQ324" s="88"/>
      <c r="AR324" s="88"/>
      <c r="AS324" s="88"/>
      <c r="AT324" s="88"/>
      <c r="AU324" s="88"/>
      <c r="AV324" s="88"/>
      <c r="AW324" s="88"/>
      <c r="AX324" s="88"/>
      <c r="AY324" s="88"/>
      <c r="AZ324" s="88"/>
      <c r="BA324" s="88"/>
      <c r="BB324" s="88"/>
      <c r="BC324" s="88"/>
      <c r="BD324" s="88"/>
      <c r="BE324" s="88"/>
      <c r="BF324" s="88"/>
      <c r="BG324" s="88"/>
      <c r="BH324" s="88"/>
      <c r="BI324" s="88"/>
      <c r="BJ324" s="88"/>
      <c r="BK324" s="88"/>
      <c r="BL324" s="88"/>
      <c r="BM324" s="88"/>
      <c r="BN324" s="88"/>
      <c r="BO324" s="88"/>
      <c r="BP324" s="88"/>
      <c r="BQ324" s="88"/>
      <c r="BR324" s="88"/>
      <c r="BS324" s="88"/>
      <c r="BT324" s="88"/>
      <c r="BU324" s="88"/>
      <c r="BV324" s="88"/>
      <c r="BW324" s="88"/>
      <c r="BX324" s="88"/>
      <c r="BY324" s="88"/>
      <c r="BZ324" s="88"/>
      <c r="CA324" s="88"/>
      <c r="CB324" s="88"/>
      <c r="CC324" s="88"/>
      <c r="CD324" s="88"/>
      <c r="CE324" s="88"/>
      <c r="CF324" s="88"/>
      <c r="CG324" s="88"/>
      <c r="CH324" s="88"/>
      <c r="CI324" s="88"/>
      <c r="CJ324" s="88"/>
      <c r="CK324" s="88"/>
      <c r="CL324" s="88"/>
      <c r="CM324" s="88"/>
      <c r="CN324" s="88"/>
      <c r="CO324" s="88"/>
      <c r="CP324" s="88"/>
      <c r="CQ324" s="88"/>
      <c r="CR324" s="88"/>
      <c r="CS324" s="88"/>
      <c r="CT324" s="88"/>
      <c r="CU324" s="88"/>
      <c r="CV324" s="88"/>
      <c r="CW324" s="88"/>
      <c r="CX324" s="88"/>
      <c r="CY324" s="88"/>
      <c r="CZ324" s="88"/>
      <c r="DA324" s="88"/>
      <c r="DB324" s="88"/>
      <c r="DC324" s="88"/>
    </row>
    <row r="325" spans="1:107" ht="15.75">
      <c r="A325" s="84"/>
      <c r="B325" s="84"/>
      <c r="C325" s="84"/>
      <c r="D325" s="86"/>
      <c r="E325" s="84"/>
      <c r="F325" s="84"/>
      <c r="G325" s="84"/>
      <c r="H325" s="88"/>
      <c r="I325" s="88"/>
      <c r="J325" s="88"/>
      <c r="K325" s="88"/>
      <c r="L325" s="88"/>
      <c r="M325" s="88"/>
      <c r="N325" s="88"/>
      <c r="O325" s="88"/>
      <c r="P325" s="88"/>
      <c r="Q325" s="88"/>
      <c r="R325" s="88"/>
      <c r="S325" s="88"/>
      <c r="T325" s="88"/>
      <c r="U325" s="88"/>
      <c r="V325" s="88"/>
      <c r="W325" s="88"/>
      <c r="X325" s="88"/>
      <c r="Y325" s="88"/>
      <c r="Z325" s="88"/>
      <c r="AA325" s="88"/>
      <c r="AB325" s="88"/>
      <c r="AC325" s="88"/>
      <c r="AD325" s="88"/>
      <c r="AE325" s="88"/>
      <c r="AF325" s="88"/>
      <c r="AG325" s="88"/>
      <c r="AH325" s="88"/>
      <c r="AI325" s="88"/>
      <c r="AJ325" s="88"/>
      <c r="AK325" s="88"/>
      <c r="AL325" s="88"/>
      <c r="AM325" s="88"/>
      <c r="AN325" s="88"/>
      <c r="AO325" s="88"/>
      <c r="AP325" s="88"/>
      <c r="AQ325" s="88"/>
      <c r="AR325" s="88"/>
      <c r="AS325" s="88"/>
      <c r="AT325" s="88"/>
      <c r="AU325" s="88"/>
      <c r="AV325" s="88"/>
      <c r="AW325" s="88"/>
      <c r="AX325" s="88"/>
      <c r="AY325" s="88"/>
      <c r="AZ325" s="88"/>
      <c r="BA325" s="88"/>
      <c r="BB325" s="88"/>
      <c r="BC325" s="88"/>
      <c r="BD325" s="88"/>
      <c r="BE325" s="88"/>
      <c r="BF325" s="88"/>
      <c r="BG325" s="88"/>
      <c r="BH325" s="88"/>
      <c r="BI325" s="88"/>
      <c r="BJ325" s="88"/>
      <c r="BK325" s="88"/>
      <c r="BL325" s="88"/>
      <c r="BM325" s="88"/>
      <c r="BN325" s="88"/>
      <c r="BO325" s="88"/>
      <c r="BP325" s="88"/>
      <c r="BQ325" s="88"/>
      <c r="BR325" s="88"/>
      <c r="BS325" s="88"/>
      <c r="BT325" s="88"/>
      <c r="BU325" s="88"/>
      <c r="BV325" s="88"/>
      <c r="BW325" s="88"/>
      <c r="BX325" s="88"/>
      <c r="BY325" s="88"/>
      <c r="BZ325" s="88"/>
      <c r="CA325" s="88"/>
      <c r="CB325" s="88"/>
      <c r="CC325" s="88"/>
      <c r="CD325" s="88"/>
      <c r="CE325" s="88"/>
      <c r="CF325" s="88"/>
      <c r="CG325" s="88"/>
      <c r="CH325" s="88"/>
      <c r="CI325" s="88"/>
      <c r="CJ325" s="88"/>
      <c r="CK325" s="88"/>
      <c r="CL325" s="88"/>
      <c r="CM325" s="88"/>
      <c r="CN325" s="88"/>
      <c r="CO325" s="88"/>
      <c r="CP325" s="88"/>
      <c r="CQ325" s="88"/>
      <c r="CR325" s="88"/>
      <c r="CS325" s="88"/>
      <c r="CT325" s="88"/>
      <c r="CU325" s="88"/>
      <c r="CV325" s="88"/>
      <c r="CW325" s="88"/>
      <c r="CX325" s="88"/>
      <c r="CY325" s="88"/>
      <c r="CZ325" s="88"/>
      <c r="DA325" s="88"/>
      <c r="DB325" s="88"/>
      <c r="DC325" s="88"/>
    </row>
    <row r="326" spans="1:107" ht="15.75">
      <c r="A326" s="84"/>
      <c r="B326" s="84"/>
      <c r="C326" s="84"/>
      <c r="D326" s="86"/>
      <c r="E326" s="84"/>
      <c r="F326" s="84"/>
      <c r="G326" s="84"/>
      <c r="H326" s="88"/>
      <c r="I326" s="88"/>
      <c r="J326" s="88"/>
      <c r="K326" s="88"/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  <c r="W326" s="88"/>
      <c r="X326" s="88"/>
      <c r="Y326" s="88"/>
      <c r="Z326" s="88"/>
      <c r="AA326" s="88"/>
      <c r="AB326" s="88"/>
      <c r="AC326" s="88"/>
      <c r="AD326" s="88"/>
      <c r="AE326" s="88"/>
      <c r="AF326" s="88"/>
      <c r="AG326" s="88"/>
      <c r="AH326" s="88"/>
      <c r="AI326" s="88"/>
      <c r="AJ326" s="88"/>
      <c r="AK326" s="88"/>
      <c r="AL326" s="88"/>
      <c r="AM326" s="88"/>
      <c r="AN326" s="88"/>
      <c r="AO326" s="88"/>
      <c r="AP326" s="88"/>
      <c r="AQ326" s="88"/>
      <c r="AR326" s="88"/>
      <c r="AS326" s="88"/>
      <c r="AT326" s="88"/>
      <c r="AU326" s="88"/>
      <c r="AV326" s="88"/>
      <c r="AW326" s="88"/>
      <c r="AX326" s="88"/>
      <c r="AY326" s="88"/>
      <c r="AZ326" s="88"/>
      <c r="BA326" s="88"/>
      <c r="BB326" s="88"/>
      <c r="BC326" s="88"/>
      <c r="BD326" s="88"/>
      <c r="BE326" s="88"/>
      <c r="BF326" s="88"/>
      <c r="BG326" s="88"/>
      <c r="BH326" s="88"/>
      <c r="BI326" s="88"/>
      <c r="BJ326" s="88"/>
      <c r="BK326" s="88"/>
      <c r="BL326" s="88"/>
      <c r="BM326" s="88"/>
      <c r="BN326" s="88"/>
      <c r="BO326" s="88"/>
      <c r="BP326" s="88"/>
      <c r="BQ326" s="88"/>
      <c r="BR326" s="88"/>
      <c r="BS326" s="88"/>
      <c r="BT326" s="88"/>
      <c r="BU326" s="88"/>
      <c r="BV326" s="88"/>
      <c r="BW326" s="88"/>
      <c r="BX326" s="88"/>
      <c r="BY326" s="88"/>
      <c r="BZ326" s="88"/>
      <c r="CA326" s="88"/>
      <c r="CB326" s="88"/>
      <c r="CC326" s="88"/>
      <c r="CD326" s="88"/>
      <c r="CE326" s="88"/>
      <c r="CF326" s="88"/>
      <c r="CG326" s="88"/>
      <c r="CH326" s="88"/>
      <c r="CI326" s="88"/>
      <c r="CJ326" s="88"/>
      <c r="CK326" s="88"/>
      <c r="CL326" s="88"/>
      <c r="CM326" s="88"/>
      <c r="CN326" s="88"/>
      <c r="CO326" s="88"/>
      <c r="CP326" s="88"/>
      <c r="CQ326" s="88"/>
      <c r="CR326" s="88"/>
      <c r="CS326" s="88"/>
      <c r="CT326" s="88"/>
      <c r="CU326" s="88"/>
      <c r="CV326" s="88"/>
      <c r="CW326" s="88"/>
      <c r="CX326" s="88"/>
      <c r="CY326" s="88"/>
      <c r="CZ326" s="88"/>
      <c r="DA326" s="88"/>
      <c r="DB326" s="88"/>
      <c r="DC326" s="88"/>
    </row>
    <row r="327" spans="1:107" ht="15.75">
      <c r="A327" s="84"/>
      <c r="B327" s="84"/>
      <c r="C327" s="84"/>
      <c r="D327" s="86"/>
      <c r="E327" s="84"/>
      <c r="F327" s="84"/>
      <c r="G327" s="84"/>
      <c r="H327" s="88"/>
      <c r="I327" s="88"/>
      <c r="J327" s="88"/>
      <c r="K327" s="88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  <c r="W327" s="88"/>
      <c r="X327" s="88"/>
      <c r="Y327" s="88"/>
      <c r="Z327" s="88"/>
      <c r="AA327" s="88"/>
      <c r="AB327" s="88"/>
      <c r="AC327" s="88"/>
      <c r="AD327" s="88"/>
      <c r="AE327" s="88"/>
      <c r="AF327" s="88"/>
      <c r="AG327" s="88"/>
      <c r="AH327" s="88"/>
      <c r="AI327" s="88"/>
      <c r="AJ327" s="88"/>
      <c r="AK327" s="88"/>
      <c r="AL327" s="88"/>
      <c r="AM327" s="88"/>
      <c r="AN327" s="88"/>
      <c r="AO327" s="88"/>
      <c r="AP327" s="88"/>
      <c r="AQ327" s="88"/>
      <c r="AR327" s="88"/>
      <c r="AS327" s="88"/>
      <c r="AT327" s="88"/>
      <c r="AU327" s="88"/>
      <c r="AV327" s="88"/>
      <c r="AW327" s="88"/>
      <c r="AX327" s="88"/>
      <c r="AY327" s="88"/>
      <c r="AZ327" s="88"/>
      <c r="BA327" s="88"/>
      <c r="BB327" s="88"/>
      <c r="BC327" s="88"/>
      <c r="BD327" s="88"/>
      <c r="BE327" s="88"/>
      <c r="BF327" s="88"/>
      <c r="BG327" s="88"/>
      <c r="BH327" s="88"/>
      <c r="BI327" s="88"/>
      <c r="BJ327" s="88"/>
      <c r="BK327" s="88"/>
      <c r="BL327" s="88"/>
      <c r="BM327" s="88"/>
      <c r="BN327" s="88"/>
      <c r="BO327" s="88"/>
      <c r="BP327" s="88"/>
      <c r="BQ327" s="88"/>
      <c r="BR327" s="88"/>
      <c r="BS327" s="88"/>
      <c r="BT327" s="88"/>
      <c r="BU327" s="88"/>
      <c r="BV327" s="88"/>
      <c r="BW327" s="88"/>
      <c r="BX327" s="88"/>
      <c r="BY327" s="88"/>
      <c r="BZ327" s="88"/>
      <c r="CA327" s="88"/>
      <c r="CB327" s="88"/>
      <c r="CC327" s="88"/>
      <c r="CD327" s="88"/>
      <c r="CE327" s="88"/>
      <c r="CF327" s="88"/>
      <c r="CG327" s="88"/>
      <c r="CH327" s="88"/>
      <c r="CI327" s="88"/>
      <c r="CJ327" s="88"/>
      <c r="CK327" s="88"/>
      <c r="CL327" s="88"/>
      <c r="CM327" s="88"/>
      <c r="CN327" s="88"/>
      <c r="CO327" s="88"/>
      <c r="CP327" s="88"/>
      <c r="CQ327" s="88"/>
      <c r="CR327" s="88"/>
      <c r="CS327" s="88"/>
      <c r="CT327" s="88"/>
      <c r="CU327" s="88"/>
      <c r="CV327" s="88"/>
      <c r="CW327" s="88"/>
      <c r="CX327" s="88"/>
      <c r="CY327" s="88"/>
      <c r="CZ327" s="88"/>
      <c r="DA327" s="88"/>
      <c r="DB327" s="88"/>
      <c r="DC327" s="88"/>
    </row>
    <row r="328" spans="1:107" ht="15.75">
      <c r="A328" s="84"/>
      <c r="B328" s="84"/>
      <c r="C328" s="84"/>
      <c r="D328" s="86"/>
      <c r="E328" s="84"/>
      <c r="F328" s="84"/>
      <c r="G328" s="84"/>
      <c r="H328" s="88"/>
      <c r="I328" s="88"/>
      <c r="J328" s="88"/>
      <c r="K328" s="88"/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  <c r="W328" s="88"/>
      <c r="X328" s="88"/>
      <c r="Y328" s="88"/>
      <c r="Z328" s="88"/>
      <c r="AA328" s="88"/>
      <c r="AB328" s="88"/>
      <c r="AC328" s="88"/>
      <c r="AD328" s="88"/>
      <c r="AE328" s="88"/>
      <c r="AF328" s="88"/>
      <c r="AG328" s="88"/>
      <c r="AH328" s="88"/>
      <c r="AI328" s="88"/>
      <c r="AJ328" s="88"/>
      <c r="AK328" s="88"/>
      <c r="AL328" s="88"/>
      <c r="AM328" s="88"/>
      <c r="AN328" s="88"/>
      <c r="AO328" s="88"/>
      <c r="AP328" s="88"/>
      <c r="AQ328" s="88"/>
      <c r="AR328" s="88"/>
      <c r="AS328" s="88"/>
      <c r="AT328" s="88"/>
      <c r="AU328" s="88"/>
      <c r="AV328" s="88"/>
      <c r="AW328" s="88"/>
      <c r="AX328" s="88"/>
      <c r="AY328" s="88"/>
      <c r="AZ328" s="88"/>
      <c r="BA328" s="88"/>
      <c r="BB328" s="88"/>
      <c r="BC328" s="88"/>
      <c r="BD328" s="88"/>
      <c r="BE328" s="88"/>
      <c r="BF328" s="88"/>
      <c r="BG328" s="88"/>
      <c r="BH328" s="88"/>
      <c r="BI328" s="88"/>
      <c r="BJ328" s="88"/>
      <c r="BK328" s="88"/>
      <c r="BL328" s="88"/>
      <c r="BM328" s="88"/>
      <c r="BN328" s="88"/>
      <c r="BO328" s="88"/>
      <c r="BP328" s="88"/>
      <c r="BQ328" s="88"/>
      <c r="BR328" s="88"/>
      <c r="BS328" s="88"/>
      <c r="BT328" s="88"/>
      <c r="BU328" s="88"/>
      <c r="BV328" s="88"/>
      <c r="BW328" s="88"/>
      <c r="BX328" s="88"/>
      <c r="BY328" s="88"/>
      <c r="BZ328" s="88"/>
      <c r="CA328" s="88"/>
      <c r="CB328" s="88"/>
      <c r="CC328" s="88"/>
      <c r="CD328" s="88"/>
      <c r="CE328" s="88"/>
      <c r="CF328" s="88"/>
      <c r="CG328" s="88"/>
      <c r="CH328" s="88"/>
      <c r="CI328" s="88"/>
      <c r="CJ328" s="88"/>
      <c r="CK328" s="88"/>
      <c r="CL328" s="88"/>
      <c r="CM328" s="88"/>
      <c r="CN328" s="88"/>
      <c r="CO328" s="88"/>
      <c r="CP328" s="88"/>
      <c r="CQ328" s="88"/>
      <c r="CR328" s="88"/>
      <c r="CS328" s="88"/>
      <c r="CT328" s="88"/>
      <c r="CU328" s="88"/>
      <c r="CV328" s="88"/>
      <c r="CW328" s="88"/>
      <c r="CX328" s="88"/>
      <c r="CY328" s="88"/>
      <c r="CZ328" s="88"/>
      <c r="DA328" s="88"/>
      <c r="DB328" s="88"/>
      <c r="DC328" s="88"/>
    </row>
    <row r="329" spans="1:107" ht="15.75">
      <c r="A329" s="84"/>
      <c r="B329" s="84"/>
      <c r="C329" s="84"/>
      <c r="D329" s="86"/>
      <c r="E329" s="84"/>
      <c r="F329" s="84"/>
      <c r="G329" s="84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88"/>
      <c r="Z329" s="88"/>
      <c r="AA329" s="88"/>
      <c r="AB329" s="88"/>
      <c r="AC329" s="88"/>
      <c r="AD329" s="88"/>
      <c r="AE329" s="88"/>
      <c r="AF329" s="88"/>
      <c r="AG329" s="88"/>
      <c r="AH329" s="88"/>
      <c r="AI329" s="88"/>
      <c r="AJ329" s="88"/>
      <c r="AK329" s="88"/>
      <c r="AL329" s="88"/>
      <c r="AM329" s="88"/>
      <c r="AN329" s="88"/>
      <c r="AO329" s="88"/>
      <c r="AP329" s="88"/>
      <c r="AQ329" s="88"/>
      <c r="AR329" s="88"/>
      <c r="AS329" s="88"/>
      <c r="AT329" s="88"/>
      <c r="AU329" s="88"/>
      <c r="AV329" s="88"/>
      <c r="AW329" s="88"/>
      <c r="AX329" s="88"/>
      <c r="AY329" s="88"/>
      <c r="AZ329" s="88"/>
      <c r="BA329" s="88"/>
      <c r="BB329" s="88"/>
      <c r="BC329" s="88"/>
      <c r="BD329" s="88"/>
      <c r="BE329" s="88"/>
      <c r="BF329" s="88"/>
      <c r="BG329" s="88"/>
      <c r="BH329" s="88"/>
      <c r="BI329" s="88"/>
      <c r="BJ329" s="88"/>
      <c r="BK329" s="88"/>
      <c r="BL329" s="88"/>
      <c r="BM329" s="88"/>
      <c r="BN329" s="88"/>
      <c r="BO329" s="88"/>
      <c r="BP329" s="88"/>
      <c r="BQ329" s="88"/>
      <c r="BR329" s="88"/>
      <c r="BS329" s="88"/>
      <c r="BT329" s="88"/>
      <c r="BU329" s="88"/>
      <c r="BV329" s="88"/>
      <c r="BW329" s="88"/>
      <c r="BX329" s="88"/>
      <c r="BY329" s="88"/>
      <c r="BZ329" s="88"/>
      <c r="CA329" s="88"/>
      <c r="CB329" s="88"/>
      <c r="CC329" s="88"/>
      <c r="CD329" s="88"/>
      <c r="CE329" s="88"/>
      <c r="CF329" s="88"/>
      <c r="CG329" s="88"/>
      <c r="CH329" s="88"/>
      <c r="CI329" s="88"/>
      <c r="CJ329" s="88"/>
      <c r="CK329" s="88"/>
      <c r="CL329" s="88"/>
      <c r="CM329" s="88"/>
      <c r="CN329" s="88"/>
      <c r="CO329" s="88"/>
      <c r="CP329" s="88"/>
      <c r="CQ329" s="88"/>
      <c r="CR329" s="88"/>
      <c r="CS329" s="88"/>
      <c r="CT329" s="88"/>
      <c r="CU329" s="88"/>
      <c r="CV329" s="88"/>
      <c r="CW329" s="88"/>
      <c r="CX329" s="88"/>
      <c r="CY329" s="88"/>
      <c r="CZ329" s="88"/>
      <c r="DA329" s="88"/>
      <c r="DB329" s="88"/>
      <c r="DC329" s="88"/>
    </row>
    <row r="330" spans="1:107" ht="15.75">
      <c r="A330" s="84"/>
      <c r="B330" s="84"/>
      <c r="C330" s="84"/>
      <c r="D330" s="86"/>
      <c r="E330" s="84"/>
      <c r="F330" s="84"/>
      <c r="G330" s="84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88"/>
      <c r="Z330" s="88"/>
      <c r="AA330" s="88"/>
      <c r="AB330" s="88"/>
      <c r="AC330" s="88"/>
      <c r="AD330" s="88"/>
      <c r="AE330" s="88"/>
      <c r="AF330" s="88"/>
      <c r="AG330" s="88"/>
      <c r="AH330" s="88"/>
      <c r="AI330" s="88"/>
      <c r="AJ330" s="88"/>
      <c r="AK330" s="88"/>
      <c r="AL330" s="88"/>
      <c r="AM330" s="88"/>
      <c r="AN330" s="88"/>
      <c r="AO330" s="88"/>
      <c r="AP330" s="88"/>
      <c r="AQ330" s="88"/>
      <c r="AR330" s="88"/>
      <c r="AS330" s="88"/>
      <c r="AT330" s="88"/>
      <c r="AU330" s="88"/>
      <c r="AV330" s="88"/>
      <c r="AW330" s="88"/>
      <c r="AX330" s="88"/>
      <c r="AY330" s="88"/>
      <c r="AZ330" s="88"/>
      <c r="BA330" s="88"/>
      <c r="BB330" s="88"/>
      <c r="BC330" s="88"/>
      <c r="BD330" s="88"/>
      <c r="BE330" s="88"/>
      <c r="BF330" s="88"/>
      <c r="BG330" s="88"/>
      <c r="BH330" s="88"/>
      <c r="BI330" s="88"/>
      <c r="BJ330" s="88"/>
      <c r="BK330" s="88"/>
      <c r="BL330" s="88"/>
      <c r="BM330" s="88"/>
      <c r="BN330" s="88"/>
      <c r="BO330" s="88"/>
      <c r="BP330" s="88"/>
      <c r="BQ330" s="88"/>
      <c r="BR330" s="88"/>
      <c r="BS330" s="88"/>
      <c r="BT330" s="88"/>
      <c r="BU330" s="88"/>
      <c r="BV330" s="88"/>
      <c r="BW330" s="88"/>
      <c r="BX330" s="88"/>
      <c r="BY330" s="88"/>
      <c r="BZ330" s="88"/>
      <c r="CA330" s="88"/>
      <c r="CB330" s="88"/>
      <c r="CC330" s="88"/>
      <c r="CD330" s="88"/>
      <c r="CE330" s="88"/>
      <c r="CF330" s="88"/>
      <c r="CG330" s="88"/>
      <c r="CH330" s="88"/>
      <c r="CI330" s="88"/>
      <c r="CJ330" s="88"/>
      <c r="CK330" s="88"/>
      <c r="CL330" s="88"/>
      <c r="CM330" s="88"/>
      <c r="CN330" s="88"/>
      <c r="CO330" s="88"/>
      <c r="CP330" s="88"/>
      <c r="CQ330" s="88"/>
      <c r="CR330" s="88"/>
      <c r="CS330" s="88"/>
      <c r="CT330" s="88"/>
      <c r="CU330" s="88"/>
      <c r="CV330" s="88"/>
      <c r="CW330" s="88"/>
      <c r="CX330" s="88"/>
      <c r="CY330" s="88"/>
      <c r="CZ330" s="88"/>
      <c r="DA330" s="88"/>
      <c r="DB330" s="88"/>
      <c r="DC330" s="88"/>
    </row>
    <row r="331" spans="1:107" ht="15.75">
      <c r="A331" s="84"/>
      <c r="B331" s="84"/>
      <c r="C331" s="84"/>
      <c r="D331" s="86"/>
      <c r="E331" s="84"/>
      <c r="F331" s="84"/>
      <c r="G331" s="84"/>
      <c r="H331" s="88"/>
      <c r="I331" s="88"/>
      <c r="J331" s="88"/>
      <c r="K331" s="88"/>
      <c r="L331" s="88"/>
      <c r="M331" s="88"/>
      <c r="N331" s="88"/>
      <c r="O331" s="88"/>
      <c r="P331" s="88"/>
      <c r="Q331" s="88"/>
      <c r="R331" s="88"/>
      <c r="S331" s="88"/>
      <c r="T331" s="88"/>
      <c r="U331" s="88"/>
      <c r="V331" s="88"/>
      <c r="W331" s="88"/>
      <c r="X331" s="88"/>
      <c r="Y331" s="88"/>
      <c r="Z331" s="88"/>
      <c r="AA331" s="88"/>
      <c r="AB331" s="88"/>
      <c r="AC331" s="88"/>
      <c r="AD331" s="88"/>
      <c r="AE331" s="88"/>
      <c r="AF331" s="88"/>
      <c r="AG331" s="88"/>
      <c r="AH331" s="88"/>
      <c r="AI331" s="88"/>
      <c r="AJ331" s="88"/>
      <c r="AK331" s="88"/>
      <c r="AL331" s="88"/>
      <c r="AM331" s="88"/>
      <c r="AN331" s="88"/>
      <c r="AO331" s="88"/>
      <c r="AP331" s="88"/>
      <c r="AQ331" s="88"/>
      <c r="AR331" s="88"/>
      <c r="AS331" s="88"/>
      <c r="AT331" s="88"/>
      <c r="AU331" s="88"/>
      <c r="AV331" s="88"/>
      <c r="AW331" s="88"/>
      <c r="AX331" s="88"/>
      <c r="AY331" s="88"/>
      <c r="AZ331" s="88"/>
      <c r="BA331" s="88"/>
      <c r="BB331" s="88"/>
      <c r="BC331" s="88"/>
      <c r="BD331" s="88"/>
      <c r="BE331" s="88"/>
      <c r="BF331" s="88"/>
      <c r="BG331" s="88"/>
      <c r="BH331" s="88"/>
      <c r="BI331" s="88"/>
      <c r="BJ331" s="88"/>
      <c r="BK331" s="88"/>
      <c r="BL331" s="88"/>
      <c r="BM331" s="88"/>
      <c r="BN331" s="88"/>
      <c r="BO331" s="88"/>
      <c r="BP331" s="88"/>
      <c r="BQ331" s="88"/>
      <c r="BR331" s="88"/>
      <c r="BS331" s="88"/>
      <c r="BT331" s="88"/>
      <c r="BU331" s="88"/>
      <c r="BV331" s="88"/>
      <c r="BW331" s="88"/>
      <c r="BX331" s="88"/>
      <c r="BY331" s="88"/>
      <c r="BZ331" s="88"/>
      <c r="CA331" s="88"/>
      <c r="CB331" s="88"/>
      <c r="CC331" s="88"/>
      <c r="CD331" s="88"/>
      <c r="CE331" s="88"/>
      <c r="CF331" s="88"/>
      <c r="CG331" s="88"/>
      <c r="CH331" s="88"/>
      <c r="CI331" s="88"/>
      <c r="CJ331" s="88"/>
      <c r="CK331" s="88"/>
      <c r="CL331" s="88"/>
      <c r="CM331" s="88"/>
      <c r="CN331" s="88"/>
      <c r="CO331" s="88"/>
      <c r="CP331" s="88"/>
      <c r="CQ331" s="88"/>
      <c r="CR331" s="88"/>
      <c r="CS331" s="88"/>
      <c r="CT331" s="88"/>
      <c r="CU331" s="88"/>
      <c r="CV331" s="88"/>
      <c r="CW331" s="88"/>
      <c r="CX331" s="88"/>
      <c r="CY331" s="88"/>
      <c r="CZ331" s="88"/>
      <c r="DA331" s="88"/>
      <c r="DB331" s="88"/>
      <c r="DC331" s="88"/>
    </row>
    <row r="332" spans="1:107" ht="15.75">
      <c r="A332" s="84"/>
      <c r="B332" s="84"/>
      <c r="C332" s="84"/>
      <c r="D332" s="86"/>
      <c r="E332" s="84"/>
      <c r="F332" s="84"/>
      <c r="G332" s="84"/>
      <c r="H332" s="88"/>
      <c r="I332" s="88"/>
      <c r="J332" s="88"/>
      <c r="K332" s="88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  <c r="W332" s="88"/>
      <c r="X332" s="88"/>
      <c r="Y332" s="88"/>
      <c r="Z332" s="88"/>
      <c r="AA332" s="88"/>
      <c r="AB332" s="88"/>
      <c r="AC332" s="88"/>
      <c r="AD332" s="88"/>
      <c r="AE332" s="88"/>
      <c r="AF332" s="88"/>
      <c r="AG332" s="88"/>
      <c r="AH332" s="88"/>
      <c r="AI332" s="88"/>
      <c r="AJ332" s="88"/>
      <c r="AK332" s="88"/>
      <c r="AL332" s="88"/>
      <c r="AM332" s="88"/>
      <c r="AN332" s="88"/>
      <c r="AO332" s="88"/>
      <c r="AP332" s="88"/>
      <c r="AQ332" s="88"/>
      <c r="AR332" s="88"/>
      <c r="AS332" s="88"/>
      <c r="AT332" s="88"/>
      <c r="AU332" s="88"/>
      <c r="AV332" s="88"/>
      <c r="AW332" s="88"/>
      <c r="AX332" s="88"/>
      <c r="AY332" s="88"/>
      <c r="AZ332" s="88"/>
      <c r="BA332" s="88"/>
      <c r="BB332" s="88"/>
      <c r="BC332" s="88"/>
      <c r="BD332" s="88"/>
      <c r="BE332" s="88"/>
      <c r="BF332" s="88"/>
      <c r="BG332" s="88"/>
      <c r="BH332" s="88"/>
      <c r="BI332" s="88"/>
      <c r="BJ332" s="88"/>
      <c r="BK332" s="88"/>
      <c r="BL332" s="88"/>
      <c r="BM332" s="88"/>
      <c r="BN332" s="88"/>
      <c r="BO332" s="88"/>
      <c r="BP332" s="88"/>
      <c r="BQ332" s="88"/>
      <c r="BR332" s="88"/>
      <c r="BS332" s="88"/>
      <c r="BT332" s="88"/>
      <c r="BU332" s="88"/>
      <c r="BV332" s="88"/>
      <c r="BW332" s="88"/>
      <c r="BX332" s="88"/>
      <c r="BY332" s="88"/>
      <c r="BZ332" s="88"/>
      <c r="CA332" s="88"/>
      <c r="CB332" s="88"/>
      <c r="CC332" s="88"/>
      <c r="CD332" s="88"/>
      <c r="CE332" s="88"/>
      <c r="CF332" s="88"/>
      <c r="CG332" s="88"/>
      <c r="CH332" s="88"/>
      <c r="CI332" s="88"/>
      <c r="CJ332" s="88"/>
      <c r="CK332" s="88"/>
      <c r="CL332" s="88"/>
      <c r="CM332" s="88"/>
      <c r="CN332" s="88"/>
      <c r="CO332" s="88"/>
      <c r="CP332" s="88"/>
      <c r="CQ332" s="88"/>
      <c r="CR332" s="88"/>
      <c r="CS332" s="88"/>
      <c r="CT332" s="88"/>
      <c r="CU332" s="88"/>
      <c r="CV332" s="88"/>
      <c r="CW332" s="88"/>
      <c r="CX332" s="88"/>
      <c r="CY332" s="88"/>
      <c r="CZ332" s="88"/>
      <c r="DA332" s="88"/>
      <c r="DB332" s="88"/>
      <c r="DC332" s="88"/>
    </row>
    <row r="333" spans="1:107" ht="15.75">
      <c r="A333" s="84"/>
      <c r="B333" s="84"/>
      <c r="C333" s="84"/>
      <c r="D333" s="86"/>
      <c r="E333" s="84"/>
      <c r="F333" s="84"/>
      <c r="G333" s="84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88"/>
      <c r="Z333" s="88"/>
      <c r="AA333" s="88"/>
      <c r="AB333" s="88"/>
      <c r="AC333" s="88"/>
      <c r="AD333" s="88"/>
      <c r="AE333" s="88"/>
      <c r="AF333" s="88"/>
      <c r="AG333" s="88"/>
      <c r="AH333" s="88"/>
      <c r="AI333" s="88"/>
      <c r="AJ333" s="88"/>
      <c r="AK333" s="88"/>
      <c r="AL333" s="88"/>
      <c r="AM333" s="88"/>
      <c r="AN333" s="88"/>
      <c r="AO333" s="88"/>
      <c r="AP333" s="88"/>
      <c r="AQ333" s="88"/>
      <c r="AR333" s="88"/>
      <c r="AS333" s="88"/>
      <c r="AT333" s="88"/>
      <c r="AU333" s="88"/>
      <c r="AV333" s="88"/>
      <c r="AW333" s="88"/>
      <c r="AX333" s="88"/>
      <c r="AY333" s="88"/>
      <c r="AZ333" s="88"/>
      <c r="BA333" s="88"/>
      <c r="BB333" s="88"/>
      <c r="BC333" s="88"/>
      <c r="BD333" s="88"/>
      <c r="BE333" s="88"/>
      <c r="BF333" s="88"/>
      <c r="BG333" s="88"/>
      <c r="BH333" s="88"/>
      <c r="BI333" s="88"/>
      <c r="BJ333" s="88"/>
      <c r="BK333" s="88"/>
      <c r="BL333" s="88"/>
      <c r="BM333" s="88"/>
      <c r="BN333" s="88"/>
      <c r="BO333" s="88"/>
      <c r="BP333" s="88"/>
      <c r="BQ333" s="88"/>
      <c r="BR333" s="88"/>
      <c r="BS333" s="88"/>
      <c r="BT333" s="88"/>
      <c r="BU333" s="88"/>
      <c r="BV333" s="88"/>
      <c r="BW333" s="88"/>
      <c r="BX333" s="88"/>
      <c r="BY333" s="88"/>
      <c r="BZ333" s="88"/>
      <c r="CA333" s="88"/>
      <c r="CB333" s="88"/>
      <c r="CC333" s="88"/>
      <c r="CD333" s="88"/>
      <c r="CE333" s="88"/>
      <c r="CF333" s="88"/>
      <c r="CG333" s="88"/>
      <c r="CH333" s="88"/>
      <c r="CI333" s="88"/>
      <c r="CJ333" s="88"/>
      <c r="CK333" s="88"/>
      <c r="CL333" s="88"/>
      <c r="CM333" s="88"/>
      <c r="CN333" s="88"/>
      <c r="CO333" s="88"/>
      <c r="CP333" s="88"/>
      <c r="CQ333" s="88"/>
      <c r="CR333" s="88"/>
      <c r="CS333" s="88"/>
      <c r="CT333" s="88"/>
      <c r="CU333" s="88"/>
      <c r="CV333" s="88"/>
      <c r="CW333" s="88"/>
      <c r="CX333" s="88"/>
      <c r="CY333" s="88"/>
      <c r="CZ333" s="88"/>
      <c r="DA333" s="88"/>
      <c r="DB333" s="88"/>
      <c r="DC333" s="88"/>
    </row>
    <row r="334" spans="1:107" ht="15.75">
      <c r="A334" s="84"/>
      <c r="B334" s="84"/>
      <c r="C334" s="84"/>
      <c r="D334" s="86"/>
      <c r="E334" s="84"/>
      <c r="F334" s="84"/>
      <c r="G334" s="84"/>
      <c r="H334" s="88"/>
      <c r="I334" s="88"/>
      <c r="J334" s="88"/>
      <c r="K334" s="88"/>
      <c r="L334" s="88"/>
      <c r="M334" s="88"/>
      <c r="N334" s="88"/>
      <c r="O334" s="88"/>
      <c r="P334" s="88"/>
      <c r="Q334" s="88"/>
      <c r="R334" s="88"/>
      <c r="S334" s="88"/>
      <c r="T334" s="88"/>
      <c r="U334" s="88"/>
      <c r="V334" s="88"/>
      <c r="W334" s="88"/>
      <c r="X334" s="88"/>
      <c r="Y334" s="88"/>
      <c r="Z334" s="88"/>
      <c r="AA334" s="88"/>
      <c r="AB334" s="88"/>
      <c r="AC334" s="88"/>
      <c r="AD334" s="88"/>
      <c r="AE334" s="88"/>
      <c r="AF334" s="88"/>
      <c r="AG334" s="88"/>
      <c r="AH334" s="88"/>
      <c r="AI334" s="88"/>
      <c r="AJ334" s="88"/>
      <c r="AK334" s="88"/>
      <c r="AL334" s="88"/>
      <c r="AM334" s="88"/>
      <c r="AN334" s="88"/>
      <c r="AO334" s="88"/>
      <c r="AP334" s="88"/>
      <c r="AQ334" s="88"/>
      <c r="AR334" s="88"/>
      <c r="AS334" s="88"/>
      <c r="AT334" s="88"/>
      <c r="AU334" s="88"/>
      <c r="AV334" s="88"/>
      <c r="AW334" s="88"/>
      <c r="AX334" s="88"/>
      <c r="AY334" s="88"/>
      <c r="AZ334" s="88"/>
      <c r="BA334" s="88"/>
      <c r="BB334" s="88"/>
      <c r="BC334" s="88"/>
      <c r="BD334" s="88"/>
      <c r="BE334" s="88"/>
      <c r="BF334" s="88"/>
      <c r="BG334" s="88"/>
      <c r="BH334" s="88"/>
      <c r="BI334" s="88"/>
      <c r="BJ334" s="88"/>
      <c r="BK334" s="88"/>
      <c r="BL334" s="88"/>
      <c r="BM334" s="88"/>
      <c r="BN334" s="88"/>
      <c r="BO334" s="88"/>
      <c r="BP334" s="88"/>
      <c r="BQ334" s="88"/>
      <c r="BR334" s="88"/>
      <c r="BS334" s="88"/>
      <c r="BT334" s="88"/>
      <c r="BU334" s="88"/>
      <c r="BV334" s="88"/>
      <c r="BW334" s="88"/>
      <c r="BX334" s="88"/>
      <c r="BY334" s="88"/>
      <c r="BZ334" s="88"/>
      <c r="CA334" s="88"/>
      <c r="CB334" s="88"/>
      <c r="CC334" s="88"/>
      <c r="CD334" s="88"/>
      <c r="CE334" s="88"/>
      <c r="CF334" s="88"/>
      <c r="CG334" s="88"/>
      <c r="CH334" s="88"/>
      <c r="CI334" s="88"/>
      <c r="CJ334" s="88"/>
      <c r="CK334" s="88"/>
      <c r="CL334" s="88"/>
      <c r="CM334" s="88"/>
      <c r="CN334" s="88"/>
      <c r="CO334" s="88"/>
      <c r="CP334" s="88"/>
      <c r="CQ334" s="88"/>
      <c r="CR334" s="88"/>
      <c r="CS334" s="88"/>
      <c r="CT334" s="88"/>
      <c r="CU334" s="88"/>
      <c r="CV334" s="88"/>
      <c r="CW334" s="88"/>
      <c r="CX334" s="88"/>
      <c r="CY334" s="88"/>
      <c r="CZ334" s="88"/>
      <c r="DA334" s="88"/>
      <c r="DB334" s="88"/>
      <c r="DC334" s="88"/>
    </row>
    <row r="335" spans="1:107" ht="15.75">
      <c r="A335" s="84"/>
      <c r="B335" s="84"/>
      <c r="C335" s="84"/>
      <c r="D335" s="86"/>
      <c r="E335" s="84"/>
      <c r="F335" s="84"/>
      <c r="G335" s="84"/>
      <c r="H335" s="88"/>
      <c r="I335" s="88"/>
      <c r="J335" s="88"/>
      <c r="K335" s="88"/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  <c r="W335" s="88"/>
      <c r="X335" s="88"/>
      <c r="Y335" s="88"/>
      <c r="Z335" s="88"/>
      <c r="AA335" s="88"/>
      <c r="AB335" s="88"/>
      <c r="AC335" s="88"/>
      <c r="AD335" s="88"/>
      <c r="AE335" s="88"/>
      <c r="AF335" s="88"/>
      <c r="AG335" s="88"/>
      <c r="AH335" s="88"/>
      <c r="AI335" s="88"/>
      <c r="AJ335" s="88"/>
      <c r="AK335" s="88"/>
      <c r="AL335" s="88"/>
      <c r="AM335" s="88"/>
      <c r="AN335" s="88"/>
      <c r="AO335" s="88"/>
      <c r="AP335" s="88"/>
      <c r="AQ335" s="88"/>
      <c r="AR335" s="88"/>
      <c r="AS335" s="88"/>
      <c r="AT335" s="88"/>
      <c r="AU335" s="88"/>
      <c r="AV335" s="88"/>
      <c r="AW335" s="88"/>
      <c r="AX335" s="88"/>
      <c r="AY335" s="88"/>
      <c r="AZ335" s="88"/>
      <c r="BA335" s="88"/>
      <c r="BB335" s="88"/>
      <c r="BC335" s="88"/>
      <c r="BD335" s="88"/>
      <c r="BE335" s="88"/>
      <c r="BF335" s="88"/>
      <c r="BG335" s="88"/>
      <c r="BH335" s="88"/>
      <c r="BI335" s="88"/>
      <c r="BJ335" s="88"/>
      <c r="BK335" s="88"/>
      <c r="BL335" s="88"/>
      <c r="BM335" s="88"/>
      <c r="BN335" s="88"/>
      <c r="BO335" s="88"/>
      <c r="BP335" s="88"/>
      <c r="BQ335" s="88"/>
      <c r="BR335" s="88"/>
      <c r="BS335" s="88"/>
      <c r="BT335" s="88"/>
      <c r="BU335" s="88"/>
      <c r="BV335" s="88"/>
      <c r="BW335" s="88"/>
      <c r="BX335" s="88"/>
      <c r="BY335" s="88"/>
      <c r="BZ335" s="88"/>
      <c r="CA335" s="88"/>
      <c r="CB335" s="88"/>
      <c r="CC335" s="88"/>
      <c r="CD335" s="88"/>
      <c r="CE335" s="88"/>
      <c r="CF335" s="88"/>
      <c r="CG335" s="88"/>
      <c r="CH335" s="88"/>
      <c r="CI335" s="88"/>
      <c r="CJ335" s="88"/>
      <c r="CK335" s="88"/>
      <c r="CL335" s="88"/>
      <c r="CM335" s="88"/>
      <c r="CN335" s="88"/>
      <c r="CO335" s="88"/>
      <c r="CP335" s="88"/>
      <c r="CQ335" s="88"/>
      <c r="CR335" s="88"/>
      <c r="CS335" s="88"/>
      <c r="CT335" s="88"/>
      <c r="CU335" s="88"/>
      <c r="CV335" s="88"/>
      <c r="CW335" s="88"/>
      <c r="CX335" s="88"/>
      <c r="CY335" s="88"/>
      <c r="CZ335" s="88"/>
      <c r="DA335" s="88"/>
      <c r="DB335" s="88"/>
      <c r="DC335" s="88"/>
    </row>
    <row r="336" spans="1:107" ht="15.75">
      <c r="A336" s="84"/>
      <c r="B336" s="84"/>
      <c r="C336" s="84"/>
      <c r="D336" s="86"/>
      <c r="E336" s="84"/>
      <c r="F336" s="84"/>
      <c r="G336" s="84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88"/>
      <c r="Z336" s="88"/>
      <c r="AA336" s="88"/>
      <c r="AB336" s="88"/>
      <c r="AC336" s="88"/>
      <c r="AD336" s="88"/>
      <c r="AE336" s="88"/>
      <c r="AF336" s="88"/>
      <c r="AG336" s="88"/>
      <c r="AH336" s="88"/>
      <c r="AI336" s="88"/>
      <c r="AJ336" s="88"/>
      <c r="AK336" s="88"/>
      <c r="AL336" s="88"/>
      <c r="AM336" s="88"/>
      <c r="AN336" s="88"/>
      <c r="AO336" s="88"/>
      <c r="AP336" s="88"/>
      <c r="AQ336" s="88"/>
      <c r="AR336" s="88"/>
      <c r="AS336" s="88"/>
      <c r="AT336" s="88"/>
      <c r="AU336" s="88"/>
      <c r="AV336" s="88"/>
      <c r="AW336" s="88"/>
      <c r="AX336" s="88"/>
      <c r="AY336" s="88"/>
      <c r="AZ336" s="88"/>
      <c r="BA336" s="88"/>
      <c r="BB336" s="88"/>
      <c r="BC336" s="88"/>
      <c r="BD336" s="88"/>
      <c r="BE336" s="88"/>
      <c r="BF336" s="88"/>
      <c r="BG336" s="88"/>
      <c r="BH336" s="88"/>
      <c r="BI336" s="88"/>
      <c r="BJ336" s="88"/>
      <c r="BK336" s="88"/>
      <c r="BL336" s="88"/>
      <c r="BM336" s="88"/>
      <c r="BN336" s="88"/>
      <c r="BO336" s="88"/>
      <c r="BP336" s="88"/>
      <c r="BQ336" s="88"/>
      <c r="BR336" s="88"/>
      <c r="BS336" s="88"/>
      <c r="BT336" s="88"/>
      <c r="BU336" s="88"/>
      <c r="BV336" s="88"/>
      <c r="BW336" s="88"/>
      <c r="BX336" s="88"/>
      <c r="BY336" s="88"/>
      <c r="BZ336" s="88"/>
      <c r="CA336" s="88"/>
      <c r="CB336" s="88"/>
      <c r="CC336" s="88"/>
      <c r="CD336" s="88"/>
      <c r="CE336" s="88"/>
      <c r="CF336" s="88"/>
      <c r="CG336" s="88"/>
      <c r="CH336" s="88"/>
      <c r="CI336" s="88"/>
      <c r="CJ336" s="88"/>
      <c r="CK336" s="88"/>
      <c r="CL336" s="88"/>
      <c r="CM336" s="88"/>
      <c r="CN336" s="88"/>
      <c r="CO336" s="88"/>
      <c r="CP336" s="88"/>
      <c r="CQ336" s="88"/>
      <c r="CR336" s="88"/>
      <c r="CS336" s="88"/>
      <c r="CT336" s="88"/>
      <c r="CU336" s="88"/>
      <c r="CV336" s="88"/>
      <c r="CW336" s="88"/>
      <c r="CX336" s="88"/>
      <c r="CY336" s="88"/>
      <c r="CZ336" s="88"/>
      <c r="DA336" s="88"/>
      <c r="DB336" s="88"/>
      <c r="DC336" s="88"/>
    </row>
    <row r="337" spans="1:107" ht="15.75">
      <c r="A337" s="84"/>
      <c r="B337" s="84"/>
      <c r="C337" s="84"/>
      <c r="D337" s="86"/>
      <c r="E337" s="84"/>
      <c r="F337" s="84"/>
      <c r="G337" s="84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88"/>
      <c r="Z337" s="88"/>
      <c r="AA337" s="88"/>
      <c r="AB337" s="88"/>
      <c r="AC337" s="88"/>
      <c r="AD337" s="88"/>
      <c r="AE337" s="88"/>
      <c r="AF337" s="88"/>
      <c r="AG337" s="88"/>
      <c r="AH337" s="88"/>
      <c r="AI337" s="88"/>
      <c r="AJ337" s="88"/>
      <c r="AK337" s="88"/>
      <c r="AL337" s="88"/>
      <c r="AM337" s="88"/>
      <c r="AN337" s="88"/>
      <c r="AO337" s="88"/>
      <c r="AP337" s="88"/>
      <c r="AQ337" s="88"/>
      <c r="AR337" s="88"/>
      <c r="AS337" s="88"/>
      <c r="AT337" s="88"/>
      <c r="AU337" s="88"/>
      <c r="AV337" s="88"/>
      <c r="AW337" s="88"/>
      <c r="AX337" s="88"/>
      <c r="AY337" s="88"/>
      <c r="AZ337" s="88"/>
      <c r="BA337" s="88"/>
      <c r="BB337" s="88"/>
      <c r="BC337" s="88"/>
      <c r="BD337" s="88"/>
      <c r="BE337" s="88"/>
      <c r="BF337" s="88"/>
      <c r="BG337" s="88"/>
      <c r="BH337" s="88"/>
      <c r="BI337" s="88"/>
      <c r="BJ337" s="88"/>
      <c r="BK337" s="88"/>
      <c r="BL337" s="88"/>
      <c r="BM337" s="88"/>
      <c r="BN337" s="88"/>
      <c r="BO337" s="88"/>
      <c r="BP337" s="88"/>
      <c r="BQ337" s="88"/>
      <c r="BR337" s="88"/>
      <c r="BS337" s="88"/>
      <c r="BT337" s="88"/>
      <c r="BU337" s="88"/>
      <c r="BV337" s="88"/>
      <c r="BW337" s="88"/>
      <c r="BX337" s="88"/>
      <c r="BY337" s="88"/>
      <c r="BZ337" s="88"/>
      <c r="CA337" s="88"/>
      <c r="CB337" s="88"/>
      <c r="CC337" s="88"/>
      <c r="CD337" s="88"/>
      <c r="CE337" s="88"/>
      <c r="CF337" s="88"/>
      <c r="CG337" s="88"/>
      <c r="CH337" s="88"/>
      <c r="CI337" s="88"/>
      <c r="CJ337" s="88"/>
      <c r="CK337" s="88"/>
      <c r="CL337" s="88"/>
      <c r="CM337" s="88"/>
      <c r="CN337" s="88"/>
      <c r="CO337" s="88"/>
      <c r="CP337" s="88"/>
      <c r="CQ337" s="88"/>
      <c r="CR337" s="88"/>
      <c r="CS337" s="88"/>
      <c r="CT337" s="88"/>
      <c r="CU337" s="88"/>
      <c r="CV337" s="88"/>
      <c r="CW337" s="88"/>
      <c r="CX337" s="88"/>
      <c r="CY337" s="88"/>
      <c r="CZ337" s="88"/>
      <c r="DA337" s="88"/>
      <c r="DB337" s="88"/>
      <c r="DC337" s="88"/>
    </row>
    <row r="338" spans="1:107" ht="15.75">
      <c r="A338" s="84"/>
      <c r="B338" s="84"/>
      <c r="C338" s="84"/>
      <c r="D338" s="86"/>
      <c r="E338" s="84"/>
      <c r="F338" s="84"/>
      <c r="G338" s="84"/>
      <c r="H338" s="88"/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  <c r="W338" s="88"/>
      <c r="X338" s="88"/>
      <c r="Y338" s="88"/>
      <c r="Z338" s="88"/>
      <c r="AA338" s="88"/>
      <c r="AB338" s="88"/>
      <c r="AC338" s="88"/>
      <c r="AD338" s="88"/>
      <c r="AE338" s="88"/>
      <c r="AF338" s="88"/>
      <c r="AG338" s="88"/>
      <c r="AH338" s="88"/>
      <c r="AI338" s="88"/>
      <c r="AJ338" s="88"/>
      <c r="AK338" s="88"/>
      <c r="AL338" s="88"/>
      <c r="AM338" s="88"/>
      <c r="AN338" s="88"/>
      <c r="AO338" s="88"/>
      <c r="AP338" s="88"/>
      <c r="AQ338" s="88"/>
      <c r="AR338" s="88"/>
      <c r="AS338" s="88"/>
      <c r="AT338" s="88"/>
      <c r="AU338" s="88"/>
      <c r="AV338" s="88"/>
      <c r="AW338" s="88"/>
      <c r="AX338" s="88"/>
      <c r="AY338" s="88"/>
      <c r="AZ338" s="88"/>
      <c r="BA338" s="88"/>
      <c r="BB338" s="88"/>
      <c r="BC338" s="88"/>
      <c r="BD338" s="88"/>
      <c r="BE338" s="88"/>
      <c r="BF338" s="88"/>
      <c r="BG338" s="88"/>
      <c r="BH338" s="88"/>
      <c r="BI338" s="88"/>
      <c r="BJ338" s="88"/>
      <c r="BK338" s="88"/>
      <c r="BL338" s="88"/>
      <c r="BM338" s="88"/>
      <c r="BN338" s="88"/>
      <c r="BO338" s="88"/>
      <c r="BP338" s="88"/>
      <c r="BQ338" s="88"/>
      <c r="BR338" s="88"/>
      <c r="BS338" s="88"/>
      <c r="BT338" s="88"/>
      <c r="BU338" s="88"/>
      <c r="BV338" s="88"/>
      <c r="BW338" s="88"/>
      <c r="BX338" s="88"/>
      <c r="BY338" s="88"/>
      <c r="BZ338" s="88"/>
      <c r="CA338" s="88"/>
      <c r="CB338" s="88"/>
      <c r="CC338" s="88"/>
      <c r="CD338" s="88"/>
      <c r="CE338" s="88"/>
      <c r="CF338" s="88"/>
      <c r="CG338" s="88"/>
      <c r="CH338" s="88"/>
      <c r="CI338" s="88"/>
      <c r="CJ338" s="88"/>
      <c r="CK338" s="88"/>
      <c r="CL338" s="88"/>
      <c r="CM338" s="88"/>
      <c r="CN338" s="88"/>
      <c r="CO338" s="88"/>
      <c r="CP338" s="88"/>
      <c r="CQ338" s="88"/>
      <c r="CR338" s="88"/>
      <c r="CS338" s="88"/>
      <c r="CT338" s="88"/>
      <c r="CU338" s="88"/>
      <c r="CV338" s="88"/>
      <c r="CW338" s="88"/>
      <c r="CX338" s="88"/>
      <c r="CY338" s="88"/>
      <c r="CZ338" s="88"/>
      <c r="DA338" s="88"/>
      <c r="DB338" s="88"/>
      <c r="DC338" s="88"/>
    </row>
    <row r="339" spans="1:107" ht="15.75">
      <c r="A339" s="84"/>
      <c r="B339" s="84"/>
      <c r="C339" s="84"/>
      <c r="D339" s="86"/>
      <c r="E339" s="84"/>
      <c r="F339" s="84"/>
      <c r="G339" s="84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88"/>
      <c r="Z339" s="88"/>
      <c r="AA339" s="88"/>
      <c r="AB339" s="88"/>
      <c r="AC339" s="88"/>
      <c r="AD339" s="88"/>
      <c r="AE339" s="88"/>
      <c r="AF339" s="88"/>
      <c r="AG339" s="88"/>
      <c r="AH339" s="88"/>
      <c r="AI339" s="88"/>
      <c r="AJ339" s="88"/>
      <c r="AK339" s="88"/>
      <c r="AL339" s="88"/>
      <c r="AM339" s="88"/>
      <c r="AN339" s="88"/>
      <c r="AO339" s="88"/>
      <c r="AP339" s="88"/>
      <c r="AQ339" s="88"/>
      <c r="AR339" s="88"/>
      <c r="AS339" s="88"/>
      <c r="AT339" s="88"/>
      <c r="AU339" s="88"/>
      <c r="AV339" s="88"/>
      <c r="AW339" s="88"/>
      <c r="AX339" s="88"/>
      <c r="AY339" s="88"/>
      <c r="AZ339" s="88"/>
      <c r="BA339" s="88"/>
      <c r="BB339" s="88"/>
      <c r="BC339" s="88"/>
      <c r="BD339" s="88"/>
      <c r="BE339" s="88"/>
      <c r="BF339" s="88"/>
      <c r="BG339" s="88"/>
      <c r="BH339" s="88"/>
      <c r="BI339" s="88"/>
      <c r="BJ339" s="88"/>
      <c r="BK339" s="88"/>
      <c r="BL339" s="88"/>
      <c r="BM339" s="88"/>
      <c r="BN339" s="88"/>
      <c r="BO339" s="88"/>
      <c r="BP339" s="88"/>
      <c r="BQ339" s="88"/>
      <c r="BR339" s="88"/>
      <c r="BS339" s="88"/>
      <c r="BT339" s="88"/>
      <c r="BU339" s="88"/>
      <c r="BV339" s="88"/>
      <c r="BW339" s="88"/>
      <c r="BX339" s="88"/>
      <c r="BY339" s="88"/>
      <c r="BZ339" s="88"/>
      <c r="CA339" s="88"/>
      <c r="CB339" s="88"/>
      <c r="CC339" s="88"/>
      <c r="CD339" s="88"/>
      <c r="CE339" s="88"/>
      <c r="CF339" s="88"/>
      <c r="CG339" s="88"/>
      <c r="CH339" s="88"/>
      <c r="CI339" s="88"/>
      <c r="CJ339" s="88"/>
      <c r="CK339" s="88"/>
      <c r="CL339" s="88"/>
      <c r="CM339" s="88"/>
      <c r="CN339" s="88"/>
      <c r="CO339" s="88"/>
      <c r="CP339" s="88"/>
      <c r="CQ339" s="88"/>
      <c r="CR339" s="88"/>
      <c r="CS339" s="88"/>
      <c r="CT339" s="88"/>
      <c r="CU339" s="88"/>
      <c r="CV339" s="88"/>
      <c r="CW339" s="88"/>
      <c r="CX339" s="88"/>
      <c r="CY339" s="88"/>
      <c r="CZ339" s="88"/>
      <c r="DA339" s="88"/>
      <c r="DB339" s="88"/>
      <c r="DC339" s="88"/>
    </row>
    <row r="340" spans="1:107" ht="15.75">
      <c r="A340" s="84"/>
      <c r="B340" s="84"/>
      <c r="C340" s="84"/>
      <c r="D340" s="86"/>
      <c r="E340" s="84"/>
      <c r="F340" s="84"/>
      <c r="G340" s="84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  <c r="W340" s="88"/>
      <c r="X340" s="88"/>
      <c r="Y340" s="88"/>
      <c r="Z340" s="88"/>
      <c r="AA340" s="88"/>
      <c r="AB340" s="88"/>
      <c r="AC340" s="88"/>
      <c r="AD340" s="88"/>
      <c r="AE340" s="88"/>
      <c r="AF340" s="88"/>
      <c r="AG340" s="88"/>
      <c r="AH340" s="88"/>
      <c r="AI340" s="88"/>
      <c r="AJ340" s="88"/>
      <c r="AK340" s="88"/>
      <c r="AL340" s="88"/>
      <c r="AM340" s="88"/>
      <c r="AN340" s="88"/>
      <c r="AO340" s="88"/>
      <c r="AP340" s="88"/>
      <c r="AQ340" s="88"/>
      <c r="AR340" s="88"/>
      <c r="AS340" s="88"/>
      <c r="AT340" s="88"/>
      <c r="AU340" s="88"/>
      <c r="AV340" s="88"/>
      <c r="AW340" s="88"/>
      <c r="AX340" s="88"/>
      <c r="AY340" s="88"/>
      <c r="AZ340" s="88"/>
      <c r="BA340" s="88"/>
      <c r="BB340" s="88"/>
      <c r="BC340" s="88"/>
      <c r="BD340" s="88"/>
      <c r="BE340" s="88"/>
      <c r="BF340" s="88"/>
      <c r="BG340" s="88"/>
      <c r="BH340" s="88"/>
      <c r="BI340" s="88"/>
      <c r="BJ340" s="88"/>
      <c r="BK340" s="88"/>
      <c r="BL340" s="88"/>
      <c r="BM340" s="88"/>
      <c r="BN340" s="88"/>
      <c r="BO340" s="88"/>
      <c r="BP340" s="88"/>
      <c r="BQ340" s="88"/>
      <c r="BR340" s="88"/>
      <c r="BS340" s="88"/>
      <c r="BT340" s="88"/>
      <c r="BU340" s="88"/>
      <c r="BV340" s="88"/>
      <c r="BW340" s="88"/>
      <c r="BX340" s="88"/>
      <c r="BY340" s="88"/>
      <c r="BZ340" s="88"/>
      <c r="CA340" s="88"/>
      <c r="CB340" s="88"/>
      <c r="CC340" s="88"/>
      <c r="CD340" s="88"/>
      <c r="CE340" s="88"/>
      <c r="CF340" s="88"/>
      <c r="CG340" s="88"/>
      <c r="CH340" s="88"/>
      <c r="CI340" s="88"/>
      <c r="CJ340" s="88"/>
      <c r="CK340" s="88"/>
      <c r="CL340" s="88"/>
      <c r="CM340" s="88"/>
      <c r="CN340" s="88"/>
      <c r="CO340" s="88"/>
      <c r="CP340" s="88"/>
      <c r="CQ340" s="88"/>
      <c r="CR340" s="88"/>
      <c r="CS340" s="88"/>
      <c r="CT340" s="88"/>
      <c r="CU340" s="88"/>
      <c r="CV340" s="88"/>
      <c r="CW340" s="88"/>
      <c r="CX340" s="88"/>
      <c r="CY340" s="88"/>
      <c r="CZ340" s="88"/>
      <c r="DA340" s="88"/>
      <c r="DB340" s="88"/>
      <c r="DC340" s="88"/>
    </row>
    <row r="341" spans="1:107" ht="15.75">
      <c r="A341" s="84"/>
      <c r="B341" s="84"/>
      <c r="C341" s="84"/>
      <c r="D341" s="86"/>
      <c r="E341" s="84"/>
      <c r="F341" s="84"/>
      <c r="G341" s="84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  <c r="W341" s="88"/>
      <c r="X341" s="88"/>
      <c r="Y341" s="88"/>
      <c r="Z341" s="88"/>
      <c r="AA341" s="88"/>
      <c r="AB341" s="88"/>
      <c r="AC341" s="88"/>
      <c r="AD341" s="88"/>
      <c r="AE341" s="88"/>
      <c r="AF341" s="88"/>
      <c r="AG341" s="88"/>
      <c r="AH341" s="88"/>
      <c r="AI341" s="88"/>
      <c r="AJ341" s="88"/>
      <c r="AK341" s="88"/>
      <c r="AL341" s="88"/>
      <c r="AM341" s="88"/>
      <c r="AN341" s="88"/>
      <c r="AO341" s="88"/>
      <c r="AP341" s="88"/>
      <c r="AQ341" s="88"/>
      <c r="AR341" s="88"/>
      <c r="AS341" s="88"/>
      <c r="AT341" s="88"/>
      <c r="AU341" s="88"/>
      <c r="AV341" s="88"/>
      <c r="AW341" s="88"/>
      <c r="AX341" s="88"/>
      <c r="AY341" s="88"/>
      <c r="AZ341" s="88"/>
      <c r="BA341" s="88"/>
      <c r="BB341" s="88"/>
      <c r="BC341" s="88"/>
      <c r="BD341" s="88"/>
      <c r="BE341" s="88"/>
      <c r="BF341" s="88"/>
      <c r="BG341" s="88"/>
      <c r="BH341" s="88"/>
      <c r="BI341" s="88"/>
      <c r="BJ341" s="88"/>
      <c r="BK341" s="88"/>
      <c r="BL341" s="88"/>
      <c r="BM341" s="88"/>
      <c r="BN341" s="88"/>
      <c r="BO341" s="88"/>
      <c r="BP341" s="88"/>
      <c r="BQ341" s="88"/>
      <c r="BR341" s="88"/>
      <c r="BS341" s="88"/>
      <c r="BT341" s="88"/>
      <c r="BU341" s="88"/>
      <c r="BV341" s="88"/>
      <c r="BW341" s="88"/>
      <c r="BX341" s="88"/>
      <c r="BY341" s="88"/>
      <c r="BZ341" s="88"/>
      <c r="CA341" s="88"/>
      <c r="CB341" s="88"/>
      <c r="CC341" s="88"/>
      <c r="CD341" s="88"/>
      <c r="CE341" s="88"/>
      <c r="CF341" s="88"/>
      <c r="CG341" s="88"/>
      <c r="CH341" s="88"/>
      <c r="CI341" s="88"/>
      <c r="CJ341" s="88"/>
      <c r="CK341" s="88"/>
      <c r="CL341" s="88"/>
      <c r="CM341" s="88"/>
      <c r="CN341" s="88"/>
      <c r="CO341" s="88"/>
      <c r="CP341" s="88"/>
      <c r="CQ341" s="88"/>
      <c r="CR341" s="88"/>
      <c r="CS341" s="88"/>
      <c r="CT341" s="88"/>
      <c r="CU341" s="88"/>
      <c r="CV341" s="88"/>
      <c r="CW341" s="88"/>
      <c r="CX341" s="88"/>
      <c r="CY341" s="88"/>
      <c r="CZ341" s="88"/>
      <c r="DA341" s="88"/>
      <c r="DB341" s="88"/>
      <c r="DC341" s="88"/>
    </row>
    <row r="342" spans="1:107" ht="15.75">
      <c r="A342" s="84"/>
      <c r="B342" s="84"/>
      <c r="C342" s="84"/>
      <c r="D342" s="86"/>
      <c r="E342" s="84"/>
      <c r="F342" s="84"/>
      <c r="G342" s="84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88"/>
      <c r="Z342" s="88"/>
      <c r="AA342" s="88"/>
      <c r="AB342" s="88"/>
      <c r="AC342" s="88"/>
      <c r="AD342" s="88"/>
      <c r="AE342" s="88"/>
      <c r="AF342" s="88"/>
      <c r="AG342" s="88"/>
      <c r="AH342" s="88"/>
      <c r="AI342" s="88"/>
      <c r="AJ342" s="88"/>
      <c r="AK342" s="88"/>
      <c r="AL342" s="88"/>
      <c r="AM342" s="88"/>
      <c r="AN342" s="88"/>
      <c r="AO342" s="88"/>
      <c r="AP342" s="88"/>
      <c r="AQ342" s="88"/>
      <c r="AR342" s="88"/>
      <c r="AS342" s="88"/>
      <c r="AT342" s="88"/>
      <c r="AU342" s="88"/>
      <c r="AV342" s="88"/>
      <c r="AW342" s="88"/>
      <c r="AX342" s="88"/>
      <c r="AY342" s="88"/>
      <c r="AZ342" s="88"/>
      <c r="BA342" s="88"/>
      <c r="BB342" s="88"/>
      <c r="BC342" s="88"/>
      <c r="BD342" s="88"/>
      <c r="BE342" s="88"/>
      <c r="BF342" s="88"/>
      <c r="BG342" s="88"/>
      <c r="BH342" s="88"/>
      <c r="BI342" s="88"/>
      <c r="BJ342" s="88"/>
      <c r="BK342" s="88"/>
      <c r="BL342" s="88"/>
      <c r="BM342" s="88"/>
      <c r="BN342" s="88"/>
      <c r="BO342" s="88"/>
      <c r="BP342" s="88"/>
      <c r="BQ342" s="88"/>
      <c r="BR342" s="88"/>
      <c r="BS342" s="88"/>
      <c r="BT342" s="88"/>
      <c r="BU342" s="88"/>
      <c r="BV342" s="88"/>
      <c r="BW342" s="88"/>
      <c r="BX342" s="88"/>
      <c r="BY342" s="88"/>
      <c r="BZ342" s="88"/>
      <c r="CA342" s="88"/>
      <c r="CB342" s="88"/>
      <c r="CC342" s="88"/>
      <c r="CD342" s="88"/>
      <c r="CE342" s="88"/>
      <c r="CF342" s="88"/>
      <c r="CG342" s="88"/>
      <c r="CH342" s="88"/>
      <c r="CI342" s="88"/>
      <c r="CJ342" s="88"/>
      <c r="CK342" s="88"/>
      <c r="CL342" s="88"/>
      <c r="CM342" s="88"/>
      <c r="CN342" s="88"/>
      <c r="CO342" s="88"/>
      <c r="CP342" s="88"/>
      <c r="CQ342" s="88"/>
      <c r="CR342" s="88"/>
      <c r="CS342" s="88"/>
      <c r="CT342" s="88"/>
      <c r="CU342" s="88"/>
      <c r="CV342" s="88"/>
      <c r="CW342" s="88"/>
      <c r="CX342" s="88"/>
      <c r="CY342" s="88"/>
      <c r="CZ342" s="88"/>
      <c r="DA342" s="88"/>
      <c r="DB342" s="88"/>
      <c r="DC342" s="88"/>
    </row>
    <row r="343" spans="1:107" ht="15.75">
      <c r="A343" s="84"/>
      <c r="B343" s="84"/>
      <c r="C343" s="84"/>
      <c r="D343" s="86"/>
      <c r="E343" s="84"/>
      <c r="F343" s="84"/>
      <c r="G343" s="84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88"/>
      <c r="Z343" s="88"/>
      <c r="AA343" s="88"/>
      <c r="AB343" s="88"/>
      <c r="AC343" s="88"/>
      <c r="AD343" s="88"/>
      <c r="AE343" s="88"/>
      <c r="AF343" s="88"/>
      <c r="AG343" s="88"/>
      <c r="AH343" s="88"/>
      <c r="AI343" s="88"/>
      <c r="AJ343" s="88"/>
      <c r="AK343" s="88"/>
      <c r="AL343" s="88"/>
      <c r="AM343" s="88"/>
      <c r="AN343" s="88"/>
      <c r="AO343" s="88"/>
      <c r="AP343" s="88"/>
      <c r="AQ343" s="88"/>
      <c r="AR343" s="88"/>
      <c r="AS343" s="88"/>
      <c r="AT343" s="88"/>
      <c r="AU343" s="88"/>
      <c r="AV343" s="88"/>
      <c r="AW343" s="88"/>
      <c r="AX343" s="88"/>
      <c r="AY343" s="88"/>
      <c r="AZ343" s="88"/>
      <c r="BA343" s="88"/>
      <c r="BB343" s="88"/>
      <c r="BC343" s="88"/>
      <c r="BD343" s="88"/>
      <c r="BE343" s="88"/>
      <c r="BF343" s="88"/>
      <c r="BG343" s="88"/>
      <c r="BH343" s="88"/>
      <c r="BI343" s="88"/>
      <c r="BJ343" s="88"/>
      <c r="BK343" s="88"/>
      <c r="BL343" s="88"/>
      <c r="BM343" s="88"/>
      <c r="BN343" s="88"/>
      <c r="BO343" s="88"/>
      <c r="BP343" s="88"/>
      <c r="BQ343" s="88"/>
      <c r="BR343" s="88"/>
      <c r="BS343" s="88"/>
      <c r="BT343" s="88"/>
      <c r="BU343" s="88"/>
      <c r="BV343" s="88"/>
      <c r="BW343" s="88"/>
      <c r="BX343" s="88"/>
      <c r="BY343" s="88"/>
      <c r="BZ343" s="88"/>
      <c r="CA343" s="88"/>
      <c r="CB343" s="88"/>
      <c r="CC343" s="88"/>
      <c r="CD343" s="88"/>
      <c r="CE343" s="88"/>
      <c r="CF343" s="88"/>
      <c r="CG343" s="88"/>
      <c r="CH343" s="88"/>
      <c r="CI343" s="88"/>
      <c r="CJ343" s="88"/>
      <c r="CK343" s="88"/>
      <c r="CL343" s="88"/>
      <c r="CM343" s="88"/>
      <c r="CN343" s="88"/>
      <c r="CO343" s="88"/>
      <c r="CP343" s="88"/>
      <c r="CQ343" s="88"/>
      <c r="CR343" s="88"/>
      <c r="CS343" s="88"/>
      <c r="CT343" s="88"/>
      <c r="CU343" s="88"/>
      <c r="CV343" s="88"/>
      <c r="CW343" s="88"/>
      <c r="CX343" s="88"/>
      <c r="CY343" s="88"/>
      <c r="CZ343" s="88"/>
      <c r="DA343" s="88"/>
      <c r="DB343" s="88"/>
      <c r="DC343" s="88"/>
    </row>
    <row r="344" spans="1:107" ht="15.75">
      <c r="A344" s="84"/>
      <c r="B344" s="84"/>
      <c r="C344" s="84"/>
      <c r="D344" s="86"/>
      <c r="E344" s="84"/>
      <c r="F344" s="84"/>
      <c r="G344" s="84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88"/>
      <c r="Z344" s="88"/>
      <c r="AA344" s="88"/>
      <c r="AB344" s="88"/>
      <c r="AC344" s="88"/>
      <c r="AD344" s="88"/>
      <c r="AE344" s="88"/>
      <c r="AF344" s="88"/>
      <c r="AG344" s="88"/>
      <c r="AH344" s="88"/>
      <c r="AI344" s="88"/>
      <c r="AJ344" s="88"/>
      <c r="AK344" s="88"/>
      <c r="AL344" s="88"/>
      <c r="AM344" s="88"/>
      <c r="AN344" s="88"/>
      <c r="AO344" s="88"/>
      <c r="AP344" s="88"/>
      <c r="AQ344" s="88"/>
      <c r="AR344" s="88"/>
      <c r="AS344" s="88"/>
      <c r="AT344" s="88"/>
      <c r="AU344" s="88"/>
      <c r="AV344" s="88"/>
      <c r="AW344" s="88"/>
      <c r="AX344" s="88"/>
      <c r="AY344" s="88"/>
      <c r="AZ344" s="88"/>
      <c r="BA344" s="88"/>
      <c r="BB344" s="88"/>
      <c r="BC344" s="88"/>
      <c r="BD344" s="88"/>
      <c r="BE344" s="88"/>
      <c r="BF344" s="88"/>
      <c r="BG344" s="88"/>
      <c r="BH344" s="88"/>
      <c r="BI344" s="88"/>
      <c r="BJ344" s="88"/>
      <c r="BK344" s="88"/>
      <c r="BL344" s="88"/>
      <c r="BM344" s="88"/>
      <c r="BN344" s="88"/>
      <c r="BO344" s="88"/>
      <c r="BP344" s="88"/>
      <c r="BQ344" s="88"/>
      <c r="BR344" s="88"/>
      <c r="BS344" s="88"/>
      <c r="BT344" s="88"/>
      <c r="BU344" s="88"/>
      <c r="BV344" s="88"/>
      <c r="BW344" s="88"/>
      <c r="BX344" s="88"/>
      <c r="BY344" s="88"/>
      <c r="BZ344" s="88"/>
      <c r="CA344" s="88"/>
      <c r="CB344" s="88"/>
      <c r="CC344" s="88"/>
      <c r="CD344" s="88"/>
      <c r="CE344" s="88"/>
      <c r="CF344" s="88"/>
      <c r="CG344" s="88"/>
      <c r="CH344" s="88"/>
      <c r="CI344" s="88"/>
      <c r="CJ344" s="88"/>
      <c r="CK344" s="88"/>
      <c r="CL344" s="88"/>
      <c r="CM344" s="88"/>
      <c r="CN344" s="88"/>
      <c r="CO344" s="88"/>
      <c r="CP344" s="88"/>
      <c r="CQ344" s="88"/>
      <c r="CR344" s="88"/>
      <c r="CS344" s="88"/>
      <c r="CT344" s="88"/>
      <c r="CU344" s="88"/>
      <c r="CV344" s="88"/>
      <c r="CW344" s="88"/>
      <c r="CX344" s="88"/>
      <c r="CY344" s="88"/>
      <c r="CZ344" s="88"/>
      <c r="DA344" s="88"/>
      <c r="DB344" s="88"/>
      <c r="DC344" s="88"/>
    </row>
    <row r="345" spans="1:107" ht="15.75">
      <c r="A345" s="84"/>
      <c r="B345" s="84"/>
      <c r="C345" s="84"/>
      <c r="D345" s="86"/>
      <c r="E345" s="84"/>
      <c r="F345" s="84"/>
      <c r="G345" s="84"/>
      <c r="H345" s="88"/>
      <c r="I345" s="88"/>
      <c r="J345" s="88"/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  <c r="Z345" s="88"/>
      <c r="AA345" s="88"/>
      <c r="AB345" s="88"/>
      <c r="AC345" s="88"/>
      <c r="AD345" s="88"/>
      <c r="AE345" s="88"/>
      <c r="AF345" s="88"/>
      <c r="AG345" s="88"/>
      <c r="AH345" s="88"/>
      <c r="AI345" s="88"/>
      <c r="AJ345" s="88"/>
      <c r="AK345" s="88"/>
      <c r="AL345" s="88"/>
      <c r="AM345" s="88"/>
      <c r="AN345" s="88"/>
      <c r="AO345" s="88"/>
      <c r="AP345" s="88"/>
      <c r="AQ345" s="88"/>
      <c r="AR345" s="88"/>
      <c r="AS345" s="88"/>
      <c r="AT345" s="88"/>
      <c r="AU345" s="88"/>
      <c r="AV345" s="88"/>
      <c r="AW345" s="88"/>
      <c r="AX345" s="88"/>
      <c r="AY345" s="88"/>
      <c r="AZ345" s="88"/>
      <c r="BA345" s="88"/>
      <c r="BB345" s="88"/>
      <c r="BC345" s="88"/>
      <c r="BD345" s="88"/>
      <c r="BE345" s="88"/>
      <c r="BF345" s="88"/>
      <c r="BG345" s="88"/>
      <c r="BH345" s="88"/>
      <c r="BI345" s="88"/>
      <c r="BJ345" s="88"/>
      <c r="BK345" s="88"/>
      <c r="BL345" s="88"/>
      <c r="BM345" s="88"/>
      <c r="BN345" s="88"/>
      <c r="BO345" s="88"/>
      <c r="BP345" s="88"/>
      <c r="BQ345" s="88"/>
      <c r="BR345" s="88"/>
      <c r="BS345" s="88"/>
      <c r="BT345" s="88"/>
      <c r="BU345" s="88"/>
      <c r="BV345" s="88"/>
      <c r="BW345" s="88"/>
      <c r="BX345" s="88"/>
      <c r="BY345" s="88"/>
      <c r="BZ345" s="88"/>
      <c r="CA345" s="88"/>
      <c r="CB345" s="88"/>
      <c r="CC345" s="88"/>
      <c r="CD345" s="88"/>
      <c r="CE345" s="88"/>
      <c r="CF345" s="88"/>
      <c r="CG345" s="88"/>
      <c r="CH345" s="88"/>
      <c r="CI345" s="88"/>
      <c r="CJ345" s="88"/>
      <c r="CK345" s="88"/>
      <c r="CL345" s="88"/>
      <c r="CM345" s="88"/>
      <c r="CN345" s="88"/>
      <c r="CO345" s="88"/>
      <c r="CP345" s="88"/>
      <c r="CQ345" s="88"/>
      <c r="CR345" s="88"/>
      <c r="CS345" s="88"/>
      <c r="CT345" s="88"/>
      <c r="CU345" s="88"/>
      <c r="CV345" s="88"/>
      <c r="CW345" s="88"/>
      <c r="CX345" s="88"/>
      <c r="CY345" s="88"/>
      <c r="CZ345" s="88"/>
      <c r="DA345" s="88"/>
      <c r="DB345" s="88"/>
      <c r="DC345" s="88"/>
    </row>
    <row r="346" spans="1:107" ht="15.75">
      <c r="A346" s="84"/>
      <c r="B346" s="84"/>
      <c r="C346" s="84"/>
      <c r="D346" s="86"/>
      <c r="E346" s="84"/>
      <c r="F346" s="84"/>
      <c r="G346" s="84"/>
      <c r="H346" s="88"/>
      <c r="I346" s="88"/>
      <c r="J346" s="88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  <c r="Z346" s="88"/>
      <c r="AA346" s="88"/>
      <c r="AB346" s="88"/>
      <c r="AC346" s="88"/>
      <c r="AD346" s="88"/>
      <c r="AE346" s="88"/>
      <c r="AF346" s="88"/>
      <c r="AG346" s="88"/>
      <c r="AH346" s="88"/>
      <c r="AI346" s="88"/>
      <c r="AJ346" s="88"/>
      <c r="AK346" s="88"/>
      <c r="AL346" s="88"/>
      <c r="AM346" s="88"/>
      <c r="AN346" s="88"/>
      <c r="AO346" s="88"/>
      <c r="AP346" s="88"/>
      <c r="AQ346" s="88"/>
      <c r="AR346" s="88"/>
      <c r="AS346" s="88"/>
      <c r="AT346" s="88"/>
      <c r="AU346" s="88"/>
      <c r="AV346" s="88"/>
      <c r="AW346" s="88"/>
      <c r="AX346" s="88"/>
      <c r="AY346" s="88"/>
      <c r="AZ346" s="88"/>
      <c r="BA346" s="88"/>
      <c r="BB346" s="88"/>
      <c r="BC346" s="88"/>
      <c r="BD346" s="88"/>
      <c r="BE346" s="88"/>
      <c r="BF346" s="88"/>
      <c r="BG346" s="88"/>
      <c r="BH346" s="88"/>
      <c r="BI346" s="88"/>
      <c r="BJ346" s="88"/>
      <c r="BK346" s="88"/>
      <c r="BL346" s="88"/>
      <c r="BM346" s="88"/>
      <c r="BN346" s="88"/>
      <c r="BO346" s="88"/>
      <c r="BP346" s="88"/>
      <c r="BQ346" s="88"/>
      <c r="BR346" s="88"/>
      <c r="BS346" s="88"/>
      <c r="BT346" s="88"/>
      <c r="BU346" s="88"/>
      <c r="BV346" s="88"/>
      <c r="BW346" s="88"/>
      <c r="BX346" s="88"/>
      <c r="BY346" s="88"/>
      <c r="BZ346" s="88"/>
      <c r="CA346" s="88"/>
      <c r="CB346" s="88"/>
      <c r="CC346" s="88"/>
      <c r="CD346" s="88"/>
      <c r="CE346" s="88"/>
      <c r="CF346" s="88"/>
      <c r="CG346" s="88"/>
      <c r="CH346" s="88"/>
      <c r="CI346" s="88"/>
      <c r="CJ346" s="88"/>
      <c r="CK346" s="88"/>
      <c r="CL346" s="88"/>
      <c r="CM346" s="88"/>
      <c r="CN346" s="88"/>
      <c r="CO346" s="88"/>
      <c r="CP346" s="88"/>
      <c r="CQ346" s="88"/>
      <c r="CR346" s="88"/>
      <c r="CS346" s="88"/>
      <c r="CT346" s="88"/>
      <c r="CU346" s="88"/>
      <c r="CV346" s="88"/>
      <c r="CW346" s="88"/>
      <c r="CX346" s="88"/>
      <c r="CY346" s="88"/>
      <c r="CZ346" s="88"/>
      <c r="DA346" s="88"/>
      <c r="DB346" s="88"/>
      <c r="DC346" s="88"/>
    </row>
    <row r="347" spans="1:107" ht="15.75">
      <c r="A347" s="84"/>
      <c r="B347" s="84"/>
      <c r="C347" s="84"/>
      <c r="D347" s="86"/>
      <c r="E347" s="84"/>
      <c r="F347" s="84"/>
      <c r="G347" s="84"/>
      <c r="H347" s="88"/>
      <c r="I347" s="88"/>
      <c r="J347" s="88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  <c r="Z347" s="88"/>
      <c r="AA347" s="88"/>
      <c r="AB347" s="88"/>
      <c r="AC347" s="88"/>
      <c r="AD347" s="88"/>
      <c r="AE347" s="88"/>
      <c r="AF347" s="88"/>
      <c r="AG347" s="88"/>
      <c r="AH347" s="88"/>
      <c r="AI347" s="88"/>
      <c r="AJ347" s="88"/>
      <c r="AK347" s="88"/>
      <c r="AL347" s="88"/>
      <c r="AM347" s="88"/>
      <c r="AN347" s="88"/>
      <c r="AO347" s="88"/>
      <c r="AP347" s="88"/>
      <c r="AQ347" s="88"/>
      <c r="AR347" s="88"/>
      <c r="AS347" s="88"/>
      <c r="AT347" s="88"/>
      <c r="AU347" s="88"/>
      <c r="AV347" s="88"/>
      <c r="AW347" s="88"/>
      <c r="AX347" s="88"/>
      <c r="AY347" s="88"/>
      <c r="AZ347" s="88"/>
      <c r="BA347" s="88"/>
      <c r="BB347" s="88"/>
      <c r="BC347" s="88"/>
      <c r="BD347" s="88"/>
      <c r="BE347" s="88"/>
      <c r="BF347" s="88"/>
      <c r="BG347" s="88"/>
      <c r="BH347" s="88"/>
      <c r="BI347" s="88"/>
      <c r="BJ347" s="88"/>
      <c r="BK347" s="88"/>
      <c r="BL347" s="88"/>
      <c r="BM347" s="88"/>
      <c r="BN347" s="88"/>
      <c r="BO347" s="88"/>
      <c r="BP347" s="88"/>
      <c r="BQ347" s="88"/>
      <c r="BR347" s="88"/>
      <c r="BS347" s="88"/>
      <c r="BT347" s="88"/>
      <c r="BU347" s="88"/>
      <c r="BV347" s="88"/>
      <c r="BW347" s="88"/>
      <c r="BX347" s="88"/>
      <c r="BY347" s="88"/>
      <c r="BZ347" s="88"/>
      <c r="CA347" s="88"/>
      <c r="CB347" s="88"/>
      <c r="CC347" s="88"/>
      <c r="CD347" s="88"/>
      <c r="CE347" s="88"/>
      <c r="CF347" s="88"/>
      <c r="CG347" s="88"/>
      <c r="CH347" s="88"/>
      <c r="CI347" s="88"/>
      <c r="CJ347" s="88"/>
      <c r="CK347" s="88"/>
      <c r="CL347" s="88"/>
      <c r="CM347" s="88"/>
      <c r="CN347" s="88"/>
      <c r="CO347" s="88"/>
      <c r="CP347" s="88"/>
      <c r="CQ347" s="88"/>
      <c r="CR347" s="88"/>
      <c r="CS347" s="88"/>
      <c r="CT347" s="88"/>
      <c r="CU347" s="88"/>
      <c r="CV347" s="88"/>
      <c r="CW347" s="88"/>
      <c r="CX347" s="88"/>
      <c r="CY347" s="88"/>
      <c r="CZ347" s="88"/>
      <c r="DA347" s="88"/>
      <c r="DB347" s="88"/>
      <c r="DC347" s="88"/>
    </row>
    <row r="348" spans="1:107" ht="15.75">
      <c r="A348" s="84"/>
      <c r="B348" s="84"/>
      <c r="C348" s="84"/>
      <c r="D348" s="86"/>
      <c r="E348" s="84"/>
      <c r="F348" s="84"/>
      <c r="G348" s="84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  <c r="Z348" s="88"/>
      <c r="AA348" s="88"/>
      <c r="AB348" s="88"/>
      <c r="AC348" s="88"/>
      <c r="AD348" s="88"/>
      <c r="AE348" s="88"/>
      <c r="AF348" s="88"/>
      <c r="AG348" s="88"/>
      <c r="AH348" s="88"/>
      <c r="AI348" s="88"/>
      <c r="AJ348" s="88"/>
      <c r="AK348" s="88"/>
      <c r="AL348" s="88"/>
      <c r="AM348" s="88"/>
      <c r="AN348" s="88"/>
      <c r="AO348" s="88"/>
      <c r="AP348" s="88"/>
      <c r="AQ348" s="88"/>
      <c r="AR348" s="88"/>
      <c r="AS348" s="88"/>
      <c r="AT348" s="88"/>
      <c r="AU348" s="88"/>
      <c r="AV348" s="88"/>
      <c r="AW348" s="88"/>
      <c r="AX348" s="88"/>
      <c r="AY348" s="88"/>
      <c r="AZ348" s="88"/>
      <c r="BA348" s="88"/>
      <c r="BB348" s="88"/>
      <c r="BC348" s="88"/>
      <c r="BD348" s="88"/>
      <c r="BE348" s="88"/>
      <c r="BF348" s="88"/>
      <c r="BG348" s="88"/>
      <c r="BH348" s="88"/>
      <c r="BI348" s="88"/>
      <c r="BJ348" s="88"/>
      <c r="BK348" s="88"/>
      <c r="BL348" s="88"/>
      <c r="BM348" s="88"/>
      <c r="BN348" s="88"/>
      <c r="BO348" s="88"/>
      <c r="BP348" s="88"/>
      <c r="BQ348" s="88"/>
      <c r="BR348" s="88"/>
      <c r="BS348" s="88"/>
      <c r="BT348" s="88"/>
      <c r="BU348" s="88"/>
      <c r="BV348" s="88"/>
      <c r="BW348" s="88"/>
      <c r="BX348" s="88"/>
      <c r="BY348" s="88"/>
      <c r="BZ348" s="88"/>
      <c r="CA348" s="88"/>
      <c r="CB348" s="88"/>
      <c r="CC348" s="88"/>
      <c r="CD348" s="88"/>
      <c r="CE348" s="88"/>
      <c r="CF348" s="88"/>
      <c r="CG348" s="88"/>
      <c r="CH348" s="88"/>
      <c r="CI348" s="88"/>
      <c r="CJ348" s="88"/>
      <c r="CK348" s="88"/>
      <c r="CL348" s="88"/>
      <c r="CM348" s="88"/>
      <c r="CN348" s="88"/>
      <c r="CO348" s="88"/>
      <c r="CP348" s="88"/>
      <c r="CQ348" s="88"/>
      <c r="CR348" s="88"/>
      <c r="CS348" s="88"/>
      <c r="CT348" s="88"/>
      <c r="CU348" s="88"/>
      <c r="CV348" s="88"/>
      <c r="CW348" s="88"/>
      <c r="CX348" s="88"/>
      <c r="CY348" s="88"/>
      <c r="CZ348" s="88"/>
      <c r="DA348" s="88"/>
      <c r="DB348" s="88"/>
      <c r="DC348" s="88"/>
    </row>
    <row r="349" spans="1:107" ht="15.75">
      <c r="A349" s="84"/>
      <c r="B349" s="84"/>
      <c r="C349" s="84"/>
      <c r="D349" s="86"/>
      <c r="E349" s="84"/>
      <c r="F349" s="84"/>
      <c r="G349" s="84"/>
      <c r="H349" s="88"/>
      <c r="I349" s="88"/>
      <c r="J349" s="88"/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  <c r="Z349" s="88"/>
      <c r="AA349" s="88"/>
      <c r="AB349" s="88"/>
      <c r="AC349" s="88"/>
      <c r="AD349" s="88"/>
      <c r="AE349" s="88"/>
      <c r="AF349" s="88"/>
      <c r="AG349" s="88"/>
      <c r="AH349" s="88"/>
      <c r="AI349" s="88"/>
      <c r="AJ349" s="88"/>
      <c r="AK349" s="88"/>
      <c r="AL349" s="88"/>
      <c r="AM349" s="88"/>
      <c r="AN349" s="88"/>
      <c r="AO349" s="88"/>
      <c r="AP349" s="88"/>
      <c r="AQ349" s="88"/>
      <c r="AR349" s="88"/>
      <c r="AS349" s="88"/>
      <c r="AT349" s="88"/>
      <c r="AU349" s="88"/>
      <c r="AV349" s="88"/>
      <c r="AW349" s="88"/>
      <c r="AX349" s="88"/>
      <c r="AY349" s="88"/>
      <c r="AZ349" s="88"/>
      <c r="BA349" s="88"/>
      <c r="BB349" s="88"/>
      <c r="BC349" s="88"/>
      <c r="BD349" s="88"/>
      <c r="BE349" s="88"/>
      <c r="BF349" s="88"/>
      <c r="BG349" s="88"/>
      <c r="BH349" s="88"/>
      <c r="BI349" s="88"/>
      <c r="BJ349" s="88"/>
      <c r="BK349" s="88"/>
      <c r="BL349" s="88"/>
      <c r="BM349" s="88"/>
      <c r="BN349" s="88"/>
      <c r="BO349" s="88"/>
      <c r="BP349" s="88"/>
      <c r="BQ349" s="88"/>
      <c r="BR349" s="88"/>
      <c r="BS349" s="88"/>
      <c r="BT349" s="88"/>
      <c r="BU349" s="88"/>
      <c r="BV349" s="88"/>
      <c r="BW349" s="88"/>
      <c r="BX349" s="88"/>
      <c r="BY349" s="88"/>
      <c r="BZ349" s="88"/>
      <c r="CA349" s="88"/>
      <c r="CB349" s="88"/>
      <c r="CC349" s="88"/>
      <c r="CD349" s="88"/>
      <c r="CE349" s="88"/>
      <c r="CF349" s="88"/>
      <c r="CG349" s="88"/>
      <c r="CH349" s="88"/>
      <c r="CI349" s="88"/>
      <c r="CJ349" s="88"/>
      <c r="CK349" s="88"/>
      <c r="CL349" s="88"/>
      <c r="CM349" s="88"/>
      <c r="CN349" s="88"/>
      <c r="CO349" s="88"/>
      <c r="CP349" s="88"/>
      <c r="CQ349" s="88"/>
      <c r="CR349" s="88"/>
      <c r="CS349" s="88"/>
      <c r="CT349" s="88"/>
      <c r="CU349" s="88"/>
      <c r="CV349" s="88"/>
      <c r="CW349" s="88"/>
      <c r="CX349" s="88"/>
      <c r="CY349" s="88"/>
      <c r="CZ349" s="88"/>
      <c r="DA349" s="88"/>
      <c r="DB349" s="88"/>
      <c r="DC349" s="88"/>
    </row>
    <row r="350" spans="1:107" ht="15.75">
      <c r="A350" s="84"/>
      <c r="B350" s="84"/>
      <c r="C350" s="84"/>
      <c r="D350" s="86"/>
      <c r="E350" s="84"/>
      <c r="F350" s="84"/>
      <c r="G350" s="84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88"/>
      <c r="Z350" s="88"/>
      <c r="AA350" s="88"/>
      <c r="AB350" s="88"/>
      <c r="AC350" s="88"/>
      <c r="AD350" s="88"/>
      <c r="AE350" s="88"/>
      <c r="AF350" s="88"/>
      <c r="AG350" s="88"/>
      <c r="AH350" s="88"/>
      <c r="AI350" s="88"/>
      <c r="AJ350" s="88"/>
      <c r="AK350" s="88"/>
      <c r="AL350" s="88"/>
      <c r="AM350" s="88"/>
      <c r="AN350" s="88"/>
      <c r="AO350" s="88"/>
      <c r="AP350" s="88"/>
      <c r="AQ350" s="88"/>
      <c r="AR350" s="88"/>
      <c r="AS350" s="88"/>
      <c r="AT350" s="88"/>
      <c r="AU350" s="88"/>
      <c r="AV350" s="88"/>
      <c r="AW350" s="88"/>
      <c r="AX350" s="88"/>
      <c r="AY350" s="88"/>
      <c r="AZ350" s="88"/>
      <c r="BA350" s="88"/>
      <c r="BB350" s="88"/>
      <c r="BC350" s="88"/>
      <c r="BD350" s="88"/>
      <c r="BE350" s="88"/>
      <c r="BF350" s="88"/>
      <c r="BG350" s="88"/>
      <c r="BH350" s="88"/>
      <c r="BI350" s="88"/>
      <c r="BJ350" s="88"/>
      <c r="BK350" s="88"/>
      <c r="BL350" s="88"/>
      <c r="BM350" s="88"/>
      <c r="BN350" s="88"/>
      <c r="BO350" s="88"/>
      <c r="BP350" s="88"/>
      <c r="BQ350" s="88"/>
      <c r="BR350" s="88"/>
      <c r="BS350" s="88"/>
      <c r="BT350" s="88"/>
      <c r="BU350" s="88"/>
      <c r="BV350" s="88"/>
      <c r="BW350" s="88"/>
      <c r="BX350" s="88"/>
      <c r="BY350" s="88"/>
      <c r="BZ350" s="88"/>
      <c r="CA350" s="88"/>
      <c r="CB350" s="88"/>
      <c r="CC350" s="88"/>
      <c r="CD350" s="88"/>
      <c r="CE350" s="88"/>
      <c r="CF350" s="88"/>
      <c r="CG350" s="88"/>
      <c r="CH350" s="88"/>
      <c r="CI350" s="88"/>
      <c r="CJ350" s="88"/>
      <c r="CK350" s="88"/>
      <c r="CL350" s="88"/>
      <c r="CM350" s="88"/>
      <c r="CN350" s="88"/>
      <c r="CO350" s="88"/>
      <c r="CP350" s="88"/>
      <c r="CQ350" s="88"/>
      <c r="CR350" s="88"/>
      <c r="CS350" s="88"/>
      <c r="CT350" s="88"/>
      <c r="CU350" s="88"/>
      <c r="CV350" s="88"/>
      <c r="CW350" s="88"/>
      <c r="CX350" s="88"/>
      <c r="CY350" s="88"/>
      <c r="CZ350" s="88"/>
      <c r="DA350" s="88"/>
      <c r="DB350" s="88"/>
      <c r="DC350" s="88"/>
    </row>
    <row r="351" spans="1:107" ht="15.75">
      <c r="A351" s="84"/>
      <c r="B351" s="84"/>
      <c r="C351" s="84"/>
      <c r="D351" s="86"/>
      <c r="E351" s="84"/>
      <c r="F351" s="84"/>
      <c r="G351" s="84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88"/>
      <c r="Z351" s="88"/>
      <c r="AA351" s="88"/>
      <c r="AB351" s="88"/>
      <c r="AC351" s="88"/>
      <c r="AD351" s="88"/>
      <c r="AE351" s="88"/>
      <c r="AF351" s="88"/>
      <c r="AG351" s="88"/>
      <c r="AH351" s="88"/>
      <c r="AI351" s="88"/>
      <c r="AJ351" s="88"/>
      <c r="AK351" s="88"/>
      <c r="AL351" s="88"/>
      <c r="AM351" s="88"/>
      <c r="AN351" s="88"/>
      <c r="AO351" s="88"/>
      <c r="AP351" s="88"/>
      <c r="AQ351" s="88"/>
      <c r="AR351" s="88"/>
      <c r="AS351" s="88"/>
      <c r="AT351" s="88"/>
      <c r="AU351" s="88"/>
      <c r="AV351" s="88"/>
      <c r="AW351" s="88"/>
      <c r="AX351" s="88"/>
      <c r="AY351" s="88"/>
      <c r="AZ351" s="88"/>
      <c r="BA351" s="88"/>
      <c r="BB351" s="88"/>
      <c r="BC351" s="88"/>
      <c r="BD351" s="88"/>
      <c r="BE351" s="88"/>
      <c r="BF351" s="88"/>
      <c r="BG351" s="88"/>
      <c r="BH351" s="88"/>
      <c r="BI351" s="88"/>
      <c r="BJ351" s="88"/>
      <c r="BK351" s="88"/>
      <c r="BL351" s="88"/>
      <c r="BM351" s="88"/>
      <c r="BN351" s="88"/>
      <c r="BO351" s="88"/>
      <c r="BP351" s="88"/>
      <c r="BQ351" s="88"/>
      <c r="BR351" s="88"/>
      <c r="BS351" s="88"/>
      <c r="BT351" s="88"/>
      <c r="BU351" s="88"/>
      <c r="BV351" s="88"/>
      <c r="BW351" s="88"/>
      <c r="BX351" s="88"/>
      <c r="BY351" s="88"/>
      <c r="BZ351" s="88"/>
      <c r="CA351" s="88"/>
      <c r="CB351" s="88"/>
      <c r="CC351" s="88"/>
      <c r="CD351" s="88"/>
      <c r="CE351" s="88"/>
      <c r="CF351" s="88"/>
      <c r="CG351" s="88"/>
      <c r="CH351" s="88"/>
      <c r="CI351" s="88"/>
      <c r="CJ351" s="88"/>
      <c r="CK351" s="88"/>
      <c r="CL351" s="88"/>
      <c r="CM351" s="88"/>
      <c r="CN351" s="88"/>
      <c r="CO351" s="88"/>
      <c r="CP351" s="88"/>
      <c r="CQ351" s="88"/>
      <c r="CR351" s="88"/>
      <c r="CS351" s="88"/>
      <c r="CT351" s="88"/>
      <c r="CU351" s="88"/>
      <c r="CV351" s="88"/>
      <c r="CW351" s="88"/>
      <c r="CX351" s="88"/>
      <c r="CY351" s="88"/>
      <c r="CZ351" s="88"/>
      <c r="DA351" s="88"/>
      <c r="DB351" s="88"/>
      <c r="DC351" s="88"/>
    </row>
    <row r="352" spans="1:107" ht="15.75">
      <c r="A352" s="84"/>
      <c r="B352" s="84"/>
      <c r="C352" s="84"/>
      <c r="D352" s="86"/>
      <c r="E352" s="84"/>
      <c r="F352" s="84"/>
      <c r="G352" s="84"/>
      <c r="H352" s="88"/>
      <c r="I352" s="88"/>
      <c r="J352" s="88"/>
      <c r="K352" s="88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  <c r="W352" s="88"/>
      <c r="X352" s="88"/>
      <c r="Y352" s="88"/>
      <c r="Z352" s="88"/>
      <c r="AA352" s="88"/>
      <c r="AB352" s="88"/>
      <c r="AC352" s="88"/>
      <c r="AD352" s="88"/>
      <c r="AE352" s="88"/>
      <c r="AF352" s="88"/>
      <c r="AG352" s="88"/>
      <c r="AH352" s="88"/>
      <c r="AI352" s="88"/>
      <c r="AJ352" s="88"/>
      <c r="AK352" s="88"/>
      <c r="AL352" s="88"/>
      <c r="AM352" s="88"/>
      <c r="AN352" s="88"/>
      <c r="AO352" s="88"/>
      <c r="AP352" s="88"/>
      <c r="AQ352" s="88"/>
      <c r="AR352" s="88"/>
      <c r="AS352" s="88"/>
      <c r="AT352" s="88"/>
      <c r="AU352" s="88"/>
      <c r="AV352" s="88"/>
      <c r="AW352" s="88"/>
      <c r="AX352" s="88"/>
      <c r="AY352" s="88"/>
      <c r="AZ352" s="88"/>
      <c r="BA352" s="88"/>
      <c r="BB352" s="88"/>
      <c r="BC352" s="88"/>
      <c r="BD352" s="88"/>
      <c r="BE352" s="88"/>
      <c r="BF352" s="88"/>
      <c r="BG352" s="88"/>
      <c r="BH352" s="88"/>
      <c r="BI352" s="88"/>
      <c r="BJ352" s="88"/>
      <c r="BK352" s="88"/>
      <c r="BL352" s="88"/>
      <c r="BM352" s="88"/>
      <c r="BN352" s="88"/>
      <c r="BO352" s="88"/>
      <c r="BP352" s="88"/>
      <c r="BQ352" s="88"/>
      <c r="BR352" s="88"/>
      <c r="BS352" s="88"/>
      <c r="BT352" s="88"/>
      <c r="BU352" s="88"/>
      <c r="BV352" s="88"/>
      <c r="BW352" s="88"/>
      <c r="BX352" s="88"/>
      <c r="BY352" s="88"/>
      <c r="BZ352" s="88"/>
      <c r="CA352" s="88"/>
      <c r="CB352" s="88"/>
      <c r="CC352" s="88"/>
      <c r="CD352" s="88"/>
      <c r="CE352" s="88"/>
      <c r="CF352" s="88"/>
      <c r="CG352" s="88"/>
      <c r="CH352" s="88"/>
      <c r="CI352" s="88"/>
      <c r="CJ352" s="88"/>
      <c r="CK352" s="88"/>
      <c r="CL352" s="88"/>
      <c r="CM352" s="88"/>
      <c r="CN352" s="88"/>
      <c r="CO352" s="88"/>
      <c r="CP352" s="88"/>
      <c r="CQ352" s="88"/>
      <c r="CR352" s="88"/>
      <c r="CS352" s="88"/>
      <c r="CT352" s="88"/>
      <c r="CU352" s="88"/>
      <c r="CV352" s="88"/>
      <c r="CW352" s="88"/>
      <c r="CX352" s="88"/>
      <c r="CY352" s="88"/>
      <c r="CZ352" s="88"/>
      <c r="DA352" s="88"/>
      <c r="DB352" s="88"/>
      <c r="DC352" s="88"/>
    </row>
    <row r="353" spans="1:107" ht="15.75">
      <c r="A353" s="84"/>
      <c r="B353" s="84"/>
      <c r="C353" s="84"/>
      <c r="D353" s="86"/>
      <c r="E353" s="84"/>
      <c r="F353" s="84"/>
      <c r="G353" s="84"/>
      <c r="H353" s="88"/>
      <c r="I353" s="88"/>
      <c r="J353" s="88"/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  <c r="W353" s="88"/>
      <c r="X353" s="88"/>
      <c r="Y353" s="88"/>
      <c r="Z353" s="88"/>
      <c r="AA353" s="88"/>
      <c r="AB353" s="88"/>
      <c r="AC353" s="88"/>
      <c r="AD353" s="88"/>
      <c r="AE353" s="88"/>
      <c r="AF353" s="88"/>
      <c r="AG353" s="88"/>
      <c r="AH353" s="88"/>
      <c r="AI353" s="88"/>
      <c r="AJ353" s="88"/>
      <c r="AK353" s="88"/>
      <c r="AL353" s="88"/>
      <c r="AM353" s="88"/>
      <c r="AN353" s="88"/>
      <c r="AO353" s="88"/>
      <c r="AP353" s="88"/>
      <c r="AQ353" s="88"/>
      <c r="AR353" s="88"/>
      <c r="AS353" s="88"/>
      <c r="AT353" s="88"/>
      <c r="AU353" s="88"/>
      <c r="AV353" s="88"/>
      <c r="AW353" s="88"/>
      <c r="AX353" s="88"/>
      <c r="AY353" s="88"/>
      <c r="AZ353" s="88"/>
      <c r="BA353" s="88"/>
      <c r="BB353" s="88"/>
      <c r="BC353" s="88"/>
      <c r="BD353" s="88"/>
      <c r="BE353" s="88"/>
      <c r="BF353" s="88"/>
      <c r="BG353" s="88"/>
      <c r="BH353" s="88"/>
      <c r="BI353" s="88"/>
      <c r="BJ353" s="88"/>
      <c r="BK353" s="88"/>
      <c r="BL353" s="88"/>
      <c r="BM353" s="88"/>
      <c r="BN353" s="88"/>
      <c r="BO353" s="88"/>
      <c r="BP353" s="88"/>
      <c r="BQ353" s="88"/>
      <c r="BR353" s="88"/>
      <c r="BS353" s="88"/>
      <c r="BT353" s="88"/>
      <c r="BU353" s="88"/>
      <c r="BV353" s="88"/>
      <c r="BW353" s="88"/>
      <c r="BX353" s="88"/>
      <c r="BY353" s="88"/>
      <c r="BZ353" s="88"/>
      <c r="CA353" s="88"/>
      <c r="CB353" s="88"/>
      <c r="CC353" s="88"/>
      <c r="CD353" s="88"/>
      <c r="CE353" s="88"/>
      <c r="CF353" s="88"/>
      <c r="CG353" s="88"/>
      <c r="CH353" s="88"/>
      <c r="CI353" s="88"/>
      <c r="CJ353" s="88"/>
      <c r="CK353" s="88"/>
      <c r="CL353" s="88"/>
      <c r="CM353" s="88"/>
      <c r="CN353" s="88"/>
      <c r="CO353" s="88"/>
      <c r="CP353" s="88"/>
      <c r="CQ353" s="88"/>
      <c r="CR353" s="88"/>
      <c r="CS353" s="88"/>
      <c r="CT353" s="88"/>
      <c r="CU353" s="88"/>
      <c r="CV353" s="88"/>
      <c r="CW353" s="88"/>
      <c r="CX353" s="88"/>
      <c r="CY353" s="88"/>
      <c r="CZ353" s="88"/>
      <c r="DA353" s="88"/>
      <c r="DB353" s="88"/>
      <c r="DC353" s="88"/>
    </row>
    <row r="354" spans="1:107" ht="15.75">
      <c r="A354" s="84"/>
      <c r="B354" s="84"/>
      <c r="C354" s="84"/>
      <c r="D354" s="86"/>
      <c r="E354" s="84"/>
      <c r="F354" s="84"/>
      <c r="G354" s="84"/>
      <c r="H354" s="88"/>
      <c r="I354" s="88"/>
      <c r="J354" s="88"/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  <c r="W354" s="88"/>
      <c r="X354" s="88"/>
      <c r="Y354" s="88"/>
      <c r="Z354" s="88"/>
      <c r="AA354" s="88"/>
      <c r="AB354" s="88"/>
      <c r="AC354" s="88"/>
      <c r="AD354" s="88"/>
      <c r="AE354" s="88"/>
      <c r="AF354" s="88"/>
      <c r="AG354" s="88"/>
      <c r="AH354" s="88"/>
      <c r="AI354" s="88"/>
      <c r="AJ354" s="88"/>
      <c r="AK354" s="88"/>
      <c r="AL354" s="88"/>
      <c r="AM354" s="88"/>
      <c r="AN354" s="88"/>
      <c r="AO354" s="88"/>
      <c r="AP354" s="88"/>
      <c r="AQ354" s="88"/>
      <c r="AR354" s="88"/>
      <c r="AS354" s="88"/>
      <c r="AT354" s="88"/>
      <c r="AU354" s="88"/>
      <c r="AV354" s="88"/>
      <c r="AW354" s="88"/>
      <c r="AX354" s="88"/>
      <c r="AY354" s="88"/>
      <c r="AZ354" s="88"/>
      <c r="BA354" s="88"/>
      <c r="BB354" s="88"/>
      <c r="BC354" s="88"/>
      <c r="BD354" s="88"/>
      <c r="BE354" s="88"/>
      <c r="BF354" s="88"/>
      <c r="BG354" s="88"/>
      <c r="BH354" s="88"/>
      <c r="BI354" s="88"/>
      <c r="BJ354" s="88"/>
      <c r="BK354" s="88"/>
      <c r="BL354" s="88"/>
      <c r="BM354" s="88"/>
      <c r="BN354" s="88"/>
      <c r="BO354" s="88"/>
      <c r="BP354" s="88"/>
      <c r="BQ354" s="88"/>
      <c r="BR354" s="88"/>
      <c r="BS354" s="88"/>
      <c r="BT354" s="88"/>
      <c r="BU354" s="88"/>
      <c r="BV354" s="88"/>
      <c r="BW354" s="88"/>
      <c r="BX354" s="88"/>
      <c r="BY354" s="88"/>
      <c r="BZ354" s="88"/>
      <c r="CA354" s="88"/>
      <c r="CB354" s="88"/>
      <c r="CC354" s="88"/>
      <c r="CD354" s="88"/>
      <c r="CE354" s="88"/>
      <c r="CF354" s="88"/>
      <c r="CG354" s="88"/>
      <c r="CH354" s="88"/>
      <c r="CI354" s="88"/>
      <c r="CJ354" s="88"/>
      <c r="CK354" s="88"/>
      <c r="CL354" s="88"/>
      <c r="CM354" s="88"/>
      <c r="CN354" s="88"/>
      <c r="CO354" s="88"/>
      <c r="CP354" s="88"/>
      <c r="CQ354" s="88"/>
      <c r="CR354" s="88"/>
      <c r="CS354" s="88"/>
      <c r="CT354" s="88"/>
      <c r="CU354" s="88"/>
      <c r="CV354" s="88"/>
      <c r="CW354" s="88"/>
      <c r="CX354" s="88"/>
      <c r="CY354" s="88"/>
      <c r="CZ354" s="88"/>
      <c r="DA354" s="88"/>
      <c r="DB354" s="88"/>
      <c r="DC354" s="88"/>
    </row>
    <row r="355" spans="1:107" ht="15.75">
      <c r="A355" s="84"/>
      <c r="B355" s="84"/>
      <c r="C355" s="84"/>
      <c r="D355" s="86"/>
      <c r="E355" s="84"/>
      <c r="F355" s="84"/>
      <c r="G355" s="84"/>
      <c r="H355" s="88"/>
      <c r="I355" s="88"/>
      <c r="J355" s="88"/>
      <c r="K355" s="88"/>
      <c r="L355" s="88"/>
      <c r="M355" s="88"/>
      <c r="N355" s="88"/>
      <c r="O355" s="88"/>
      <c r="P355" s="88"/>
      <c r="Q355" s="88"/>
      <c r="R355" s="88"/>
      <c r="S355" s="88"/>
      <c r="T355" s="88"/>
      <c r="U355" s="88"/>
      <c r="V355" s="88"/>
      <c r="W355" s="88"/>
      <c r="X355" s="88"/>
      <c r="Y355" s="88"/>
      <c r="Z355" s="88"/>
      <c r="AA355" s="88"/>
      <c r="AB355" s="88"/>
      <c r="AC355" s="88"/>
      <c r="AD355" s="88"/>
      <c r="AE355" s="88"/>
      <c r="AF355" s="88"/>
      <c r="AG355" s="88"/>
      <c r="AH355" s="88"/>
      <c r="AI355" s="88"/>
      <c r="AJ355" s="88"/>
      <c r="AK355" s="88"/>
      <c r="AL355" s="88"/>
      <c r="AM355" s="88"/>
      <c r="AN355" s="88"/>
      <c r="AO355" s="88"/>
      <c r="AP355" s="88"/>
      <c r="AQ355" s="88"/>
      <c r="AR355" s="88"/>
      <c r="AS355" s="88"/>
      <c r="AT355" s="88"/>
      <c r="AU355" s="88"/>
      <c r="AV355" s="88"/>
      <c r="AW355" s="88"/>
      <c r="AX355" s="88"/>
      <c r="AY355" s="88"/>
      <c r="AZ355" s="88"/>
      <c r="BA355" s="88"/>
      <c r="BB355" s="88"/>
      <c r="BC355" s="88"/>
      <c r="BD355" s="88"/>
      <c r="BE355" s="88"/>
      <c r="BF355" s="88"/>
      <c r="BG355" s="88"/>
      <c r="BH355" s="88"/>
      <c r="BI355" s="88"/>
      <c r="BJ355" s="88"/>
      <c r="BK355" s="88"/>
      <c r="BL355" s="88"/>
      <c r="BM355" s="88"/>
      <c r="BN355" s="88"/>
      <c r="BO355" s="88"/>
      <c r="BP355" s="88"/>
      <c r="BQ355" s="88"/>
      <c r="BR355" s="88"/>
      <c r="BS355" s="88"/>
      <c r="BT355" s="88"/>
      <c r="BU355" s="88"/>
      <c r="BV355" s="88"/>
      <c r="BW355" s="88"/>
      <c r="BX355" s="88"/>
      <c r="BY355" s="88"/>
      <c r="BZ355" s="88"/>
      <c r="CA355" s="88"/>
      <c r="CB355" s="88"/>
      <c r="CC355" s="88"/>
      <c r="CD355" s="88"/>
      <c r="CE355" s="88"/>
      <c r="CF355" s="88"/>
      <c r="CG355" s="88"/>
      <c r="CH355" s="88"/>
      <c r="CI355" s="88"/>
      <c r="CJ355" s="88"/>
      <c r="CK355" s="88"/>
      <c r="CL355" s="88"/>
      <c r="CM355" s="88"/>
      <c r="CN355" s="88"/>
      <c r="CO355" s="88"/>
      <c r="CP355" s="88"/>
      <c r="CQ355" s="88"/>
      <c r="CR355" s="88"/>
      <c r="CS355" s="88"/>
      <c r="CT355" s="88"/>
      <c r="CU355" s="88"/>
      <c r="CV355" s="88"/>
      <c r="CW355" s="88"/>
      <c r="CX355" s="88"/>
      <c r="CY355" s="88"/>
      <c r="CZ355" s="88"/>
      <c r="DA355" s="88"/>
      <c r="DB355" s="88"/>
      <c r="DC355" s="88"/>
    </row>
    <row r="356" spans="1:107" ht="15.75">
      <c r="A356" s="84"/>
      <c r="B356" s="84"/>
      <c r="C356" s="84"/>
      <c r="D356" s="86"/>
      <c r="E356" s="84"/>
      <c r="F356" s="84"/>
      <c r="G356" s="84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88"/>
      <c r="Z356" s="88"/>
      <c r="AA356" s="88"/>
      <c r="AB356" s="88"/>
      <c r="AC356" s="88"/>
      <c r="AD356" s="88"/>
      <c r="AE356" s="88"/>
      <c r="AF356" s="88"/>
      <c r="AG356" s="88"/>
      <c r="AH356" s="88"/>
      <c r="AI356" s="88"/>
      <c r="AJ356" s="88"/>
      <c r="AK356" s="88"/>
      <c r="AL356" s="88"/>
      <c r="AM356" s="88"/>
      <c r="AN356" s="88"/>
      <c r="AO356" s="88"/>
      <c r="AP356" s="88"/>
      <c r="AQ356" s="88"/>
      <c r="AR356" s="88"/>
      <c r="AS356" s="88"/>
      <c r="AT356" s="88"/>
      <c r="AU356" s="88"/>
      <c r="AV356" s="88"/>
      <c r="AW356" s="88"/>
      <c r="AX356" s="88"/>
      <c r="AY356" s="88"/>
      <c r="AZ356" s="88"/>
      <c r="BA356" s="88"/>
      <c r="BB356" s="88"/>
      <c r="BC356" s="88"/>
      <c r="BD356" s="88"/>
      <c r="BE356" s="88"/>
      <c r="BF356" s="88"/>
      <c r="BG356" s="88"/>
      <c r="BH356" s="88"/>
      <c r="BI356" s="88"/>
      <c r="BJ356" s="88"/>
      <c r="BK356" s="88"/>
      <c r="BL356" s="88"/>
      <c r="BM356" s="88"/>
      <c r="BN356" s="88"/>
      <c r="BO356" s="88"/>
      <c r="BP356" s="88"/>
      <c r="BQ356" s="88"/>
      <c r="BR356" s="88"/>
      <c r="BS356" s="88"/>
      <c r="BT356" s="88"/>
      <c r="BU356" s="88"/>
      <c r="BV356" s="88"/>
      <c r="BW356" s="88"/>
      <c r="BX356" s="88"/>
      <c r="BY356" s="88"/>
      <c r="BZ356" s="88"/>
      <c r="CA356" s="88"/>
      <c r="CB356" s="88"/>
      <c r="CC356" s="88"/>
      <c r="CD356" s="88"/>
      <c r="CE356" s="88"/>
      <c r="CF356" s="88"/>
      <c r="CG356" s="88"/>
      <c r="CH356" s="88"/>
      <c r="CI356" s="88"/>
      <c r="CJ356" s="88"/>
      <c r="CK356" s="88"/>
      <c r="CL356" s="88"/>
      <c r="CM356" s="88"/>
      <c r="CN356" s="88"/>
      <c r="CO356" s="88"/>
      <c r="CP356" s="88"/>
      <c r="CQ356" s="88"/>
      <c r="CR356" s="88"/>
      <c r="CS356" s="88"/>
      <c r="CT356" s="88"/>
      <c r="CU356" s="88"/>
      <c r="CV356" s="88"/>
      <c r="CW356" s="88"/>
      <c r="CX356" s="88"/>
      <c r="CY356" s="88"/>
      <c r="CZ356" s="88"/>
      <c r="DA356" s="88"/>
      <c r="DB356" s="88"/>
      <c r="DC356" s="88"/>
    </row>
    <row r="357" spans="1:107" ht="15.75">
      <c r="A357" s="84"/>
      <c r="B357" s="84"/>
      <c r="C357" s="84"/>
      <c r="D357" s="86"/>
      <c r="E357" s="84"/>
      <c r="F357" s="84"/>
      <c r="G357" s="84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88"/>
      <c r="Z357" s="88"/>
      <c r="AA357" s="88"/>
      <c r="AB357" s="88"/>
      <c r="AC357" s="88"/>
      <c r="AD357" s="88"/>
      <c r="AE357" s="88"/>
      <c r="AF357" s="88"/>
      <c r="AG357" s="88"/>
      <c r="AH357" s="88"/>
      <c r="AI357" s="88"/>
      <c r="AJ357" s="88"/>
      <c r="AK357" s="88"/>
      <c r="AL357" s="88"/>
      <c r="AM357" s="88"/>
      <c r="AN357" s="88"/>
      <c r="AO357" s="88"/>
      <c r="AP357" s="88"/>
      <c r="AQ357" s="88"/>
      <c r="AR357" s="88"/>
      <c r="AS357" s="88"/>
      <c r="AT357" s="88"/>
      <c r="AU357" s="88"/>
      <c r="AV357" s="88"/>
      <c r="AW357" s="88"/>
      <c r="AX357" s="88"/>
      <c r="AY357" s="88"/>
      <c r="AZ357" s="88"/>
      <c r="BA357" s="88"/>
      <c r="BB357" s="88"/>
      <c r="BC357" s="88"/>
      <c r="BD357" s="88"/>
      <c r="BE357" s="88"/>
      <c r="BF357" s="88"/>
      <c r="BG357" s="88"/>
      <c r="BH357" s="88"/>
      <c r="BI357" s="88"/>
      <c r="BJ357" s="88"/>
      <c r="BK357" s="88"/>
      <c r="BL357" s="88"/>
      <c r="BM357" s="88"/>
      <c r="BN357" s="88"/>
      <c r="BO357" s="88"/>
      <c r="BP357" s="88"/>
      <c r="BQ357" s="88"/>
      <c r="BR357" s="88"/>
      <c r="BS357" s="88"/>
      <c r="BT357" s="88"/>
      <c r="BU357" s="88"/>
      <c r="BV357" s="88"/>
      <c r="BW357" s="88"/>
      <c r="BX357" s="88"/>
      <c r="BY357" s="88"/>
      <c r="BZ357" s="88"/>
      <c r="CA357" s="88"/>
      <c r="CB357" s="88"/>
      <c r="CC357" s="88"/>
      <c r="CD357" s="88"/>
      <c r="CE357" s="88"/>
      <c r="CF357" s="88"/>
      <c r="CG357" s="88"/>
      <c r="CH357" s="88"/>
      <c r="CI357" s="88"/>
      <c r="CJ357" s="88"/>
      <c r="CK357" s="88"/>
      <c r="CL357" s="88"/>
      <c r="CM357" s="88"/>
      <c r="CN357" s="88"/>
      <c r="CO357" s="88"/>
      <c r="CP357" s="88"/>
      <c r="CQ357" s="88"/>
      <c r="CR357" s="88"/>
      <c r="CS357" s="88"/>
      <c r="CT357" s="88"/>
      <c r="CU357" s="88"/>
      <c r="CV357" s="88"/>
      <c r="CW357" s="88"/>
      <c r="CX357" s="88"/>
      <c r="CY357" s="88"/>
      <c r="CZ357" s="88"/>
      <c r="DA357" s="88"/>
      <c r="DB357" s="88"/>
      <c r="DC357" s="88"/>
    </row>
    <row r="358" spans="1:107" ht="15.75">
      <c r="A358" s="84"/>
      <c r="B358" s="84"/>
      <c r="C358" s="84"/>
      <c r="D358" s="86"/>
      <c r="E358" s="84"/>
      <c r="F358" s="84"/>
      <c r="G358" s="84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88"/>
      <c r="Z358" s="88"/>
      <c r="AA358" s="88"/>
      <c r="AB358" s="88"/>
      <c r="AC358" s="88"/>
      <c r="AD358" s="88"/>
      <c r="AE358" s="88"/>
      <c r="AF358" s="88"/>
      <c r="AG358" s="88"/>
      <c r="AH358" s="88"/>
      <c r="AI358" s="88"/>
      <c r="AJ358" s="88"/>
      <c r="AK358" s="88"/>
      <c r="AL358" s="88"/>
      <c r="AM358" s="88"/>
      <c r="AN358" s="88"/>
      <c r="AO358" s="88"/>
      <c r="AP358" s="88"/>
      <c r="AQ358" s="88"/>
      <c r="AR358" s="88"/>
      <c r="AS358" s="88"/>
      <c r="AT358" s="88"/>
      <c r="AU358" s="88"/>
      <c r="AV358" s="88"/>
      <c r="AW358" s="88"/>
      <c r="AX358" s="88"/>
      <c r="AY358" s="88"/>
      <c r="AZ358" s="88"/>
      <c r="BA358" s="88"/>
      <c r="BB358" s="88"/>
      <c r="BC358" s="88"/>
      <c r="BD358" s="88"/>
      <c r="BE358" s="88"/>
      <c r="BF358" s="88"/>
      <c r="BG358" s="88"/>
      <c r="BH358" s="88"/>
      <c r="BI358" s="88"/>
      <c r="BJ358" s="88"/>
      <c r="BK358" s="88"/>
      <c r="BL358" s="88"/>
      <c r="BM358" s="88"/>
      <c r="BN358" s="88"/>
      <c r="BO358" s="88"/>
      <c r="BP358" s="88"/>
      <c r="BQ358" s="88"/>
      <c r="BR358" s="88"/>
      <c r="BS358" s="88"/>
      <c r="BT358" s="88"/>
      <c r="BU358" s="88"/>
      <c r="BV358" s="88"/>
      <c r="BW358" s="88"/>
      <c r="BX358" s="88"/>
      <c r="BY358" s="88"/>
      <c r="BZ358" s="88"/>
      <c r="CA358" s="88"/>
      <c r="CB358" s="88"/>
      <c r="CC358" s="88"/>
      <c r="CD358" s="88"/>
      <c r="CE358" s="88"/>
      <c r="CF358" s="88"/>
      <c r="CG358" s="88"/>
      <c r="CH358" s="88"/>
      <c r="CI358" s="88"/>
      <c r="CJ358" s="88"/>
      <c r="CK358" s="88"/>
      <c r="CL358" s="88"/>
      <c r="CM358" s="88"/>
      <c r="CN358" s="88"/>
      <c r="CO358" s="88"/>
      <c r="CP358" s="88"/>
      <c r="CQ358" s="88"/>
      <c r="CR358" s="88"/>
      <c r="CS358" s="88"/>
      <c r="CT358" s="88"/>
      <c r="CU358" s="88"/>
      <c r="CV358" s="88"/>
      <c r="CW358" s="88"/>
      <c r="CX358" s="88"/>
      <c r="CY358" s="88"/>
      <c r="CZ358" s="88"/>
      <c r="DA358" s="88"/>
      <c r="DB358" s="88"/>
      <c r="DC358" s="88"/>
    </row>
    <row r="359" spans="1:107" ht="15.75">
      <c r="A359" s="84"/>
      <c r="B359" s="84"/>
      <c r="C359" s="84"/>
      <c r="D359" s="86"/>
      <c r="E359" s="84"/>
      <c r="F359" s="84"/>
      <c r="G359" s="84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  <c r="Z359" s="88"/>
      <c r="AA359" s="88"/>
      <c r="AB359" s="88"/>
      <c r="AC359" s="88"/>
      <c r="AD359" s="88"/>
      <c r="AE359" s="88"/>
      <c r="AF359" s="88"/>
      <c r="AG359" s="88"/>
      <c r="AH359" s="88"/>
      <c r="AI359" s="88"/>
      <c r="AJ359" s="88"/>
      <c r="AK359" s="88"/>
      <c r="AL359" s="88"/>
      <c r="AM359" s="88"/>
      <c r="AN359" s="88"/>
      <c r="AO359" s="88"/>
      <c r="AP359" s="88"/>
      <c r="AQ359" s="88"/>
      <c r="AR359" s="88"/>
      <c r="AS359" s="88"/>
      <c r="AT359" s="88"/>
      <c r="AU359" s="88"/>
      <c r="AV359" s="88"/>
      <c r="AW359" s="88"/>
      <c r="AX359" s="88"/>
      <c r="AY359" s="88"/>
      <c r="AZ359" s="88"/>
      <c r="BA359" s="88"/>
      <c r="BB359" s="88"/>
      <c r="BC359" s="88"/>
      <c r="BD359" s="88"/>
      <c r="BE359" s="88"/>
      <c r="BF359" s="88"/>
      <c r="BG359" s="88"/>
      <c r="BH359" s="88"/>
      <c r="BI359" s="88"/>
      <c r="BJ359" s="88"/>
      <c r="BK359" s="88"/>
      <c r="BL359" s="88"/>
      <c r="BM359" s="88"/>
      <c r="BN359" s="88"/>
      <c r="BO359" s="88"/>
      <c r="BP359" s="88"/>
      <c r="BQ359" s="88"/>
      <c r="BR359" s="88"/>
      <c r="BS359" s="88"/>
      <c r="BT359" s="88"/>
      <c r="BU359" s="88"/>
      <c r="BV359" s="88"/>
      <c r="BW359" s="88"/>
      <c r="BX359" s="88"/>
      <c r="BY359" s="88"/>
      <c r="BZ359" s="88"/>
      <c r="CA359" s="88"/>
      <c r="CB359" s="88"/>
      <c r="CC359" s="88"/>
      <c r="CD359" s="88"/>
      <c r="CE359" s="88"/>
      <c r="CF359" s="88"/>
      <c r="CG359" s="88"/>
      <c r="CH359" s="88"/>
      <c r="CI359" s="88"/>
      <c r="CJ359" s="88"/>
      <c r="CK359" s="88"/>
      <c r="CL359" s="88"/>
      <c r="CM359" s="88"/>
      <c r="CN359" s="88"/>
      <c r="CO359" s="88"/>
      <c r="CP359" s="88"/>
      <c r="CQ359" s="88"/>
      <c r="CR359" s="88"/>
      <c r="CS359" s="88"/>
      <c r="CT359" s="88"/>
      <c r="CU359" s="88"/>
      <c r="CV359" s="88"/>
      <c r="CW359" s="88"/>
      <c r="CX359" s="88"/>
      <c r="CY359" s="88"/>
      <c r="CZ359" s="88"/>
      <c r="DA359" s="88"/>
      <c r="DB359" s="88"/>
      <c r="DC359" s="88"/>
    </row>
    <row r="360" spans="1:107" ht="15.75">
      <c r="A360" s="84"/>
      <c r="B360" s="84"/>
      <c r="C360" s="84"/>
      <c r="D360" s="86"/>
      <c r="E360" s="84"/>
      <c r="F360" s="84"/>
      <c r="G360" s="84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  <c r="Z360" s="88"/>
      <c r="AA360" s="88"/>
      <c r="AB360" s="88"/>
      <c r="AC360" s="88"/>
      <c r="AD360" s="88"/>
      <c r="AE360" s="88"/>
      <c r="AF360" s="88"/>
      <c r="AG360" s="88"/>
      <c r="AH360" s="88"/>
      <c r="AI360" s="88"/>
      <c r="AJ360" s="88"/>
      <c r="AK360" s="88"/>
      <c r="AL360" s="88"/>
      <c r="AM360" s="88"/>
      <c r="AN360" s="88"/>
      <c r="AO360" s="88"/>
      <c r="AP360" s="88"/>
      <c r="AQ360" s="88"/>
      <c r="AR360" s="88"/>
      <c r="AS360" s="88"/>
      <c r="AT360" s="88"/>
      <c r="AU360" s="88"/>
      <c r="AV360" s="88"/>
      <c r="AW360" s="88"/>
      <c r="AX360" s="88"/>
      <c r="AY360" s="88"/>
      <c r="AZ360" s="88"/>
      <c r="BA360" s="88"/>
      <c r="BB360" s="88"/>
      <c r="BC360" s="88"/>
      <c r="BD360" s="88"/>
      <c r="BE360" s="88"/>
      <c r="BF360" s="88"/>
      <c r="BG360" s="88"/>
      <c r="BH360" s="88"/>
      <c r="BI360" s="88"/>
      <c r="BJ360" s="88"/>
      <c r="BK360" s="88"/>
      <c r="BL360" s="88"/>
      <c r="BM360" s="88"/>
      <c r="BN360" s="88"/>
      <c r="BO360" s="88"/>
      <c r="BP360" s="88"/>
      <c r="BQ360" s="88"/>
      <c r="BR360" s="88"/>
      <c r="BS360" s="88"/>
      <c r="BT360" s="88"/>
      <c r="BU360" s="88"/>
      <c r="BV360" s="88"/>
      <c r="BW360" s="88"/>
      <c r="BX360" s="88"/>
      <c r="BY360" s="88"/>
      <c r="BZ360" s="88"/>
      <c r="CA360" s="88"/>
      <c r="CB360" s="88"/>
      <c r="CC360" s="88"/>
      <c r="CD360" s="88"/>
      <c r="CE360" s="88"/>
      <c r="CF360" s="88"/>
      <c r="CG360" s="88"/>
      <c r="CH360" s="88"/>
      <c r="CI360" s="88"/>
      <c r="CJ360" s="88"/>
      <c r="CK360" s="88"/>
      <c r="CL360" s="88"/>
      <c r="CM360" s="88"/>
      <c r="CN360" s="88"/>
      <c r="CO360" s="88"/>
      <c r="CP360" s="88"/>
      <c r="CQ360" s="88"/>
      <c r="CR360" s="88"/>
      <c r="CS360" s="88"/>
      <c r="CT360" s="88"/>
      <c r="CU360" s="88"/>
      <c r="CV360" s="88"/>
      <c r="CW360" s="88"/>
      <c r="CX360" s="88"/>
      <c r="CY360" s="88"/>
      <c r="CZ360" s="88"/>
      <c r="DA360" s="88"/>
      <c r="DB360" s="88"/>
      <c r="DC360" s="88"/>
    </row>
    <row r="361" spans="1:107" ht="15.75">
      <c r="A361" s="84"/>
      <c r="B361" s="84"/>
      <c r="C361" s="84"/>
      <c r="D361" s="86"/>
      <c r="E361" s="84"/>
      <c r="F361" s="84"/>
      <c r="G361" s="84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  <c r="Z361" s="88"/>
      <c r="AA361" s="88"/>
      <c r="AB361" s="88"/>
      <c r="AC361" s="88"/>
      <c r="AD361" s="88"/>
      <c r="AE361" s="88"/>
      <c r="AF361" s="88"/>
      <c r="AG361" s="88"/>
      <c r="AH361" s="88"/>
      <c r="AI361" s="88"/>
      <c r="AJ361" s="88"/>
      <c r="AK361" s="88"/>
      <c r="AL361" s="88"/>
      <c r="AM361" s="88"/>
      <c r="AN361" s="88"/>
      <c r="AO361" s="88"/>
      <c r="AP361" s="88"/>
      <c r="AQ361" s="88"/>
      <c r="AR361" s="88"/>
      <c r="AS361" s="88"/>
      <c r="AT361" s="88"/>
      <c r="AU361" s="88"/>
      <c r="AV361" s="88"/>
      <c r="AW361" s="88"/>
      <c r="AX361" s="88"/>
      <c r="AY361" s="88"/>
      <c r="AZ361" s="88"/>
      <c r="BA361" s="88"/>
      <c r="BB361" s="88"/>
      <c r="BC361" s="88"/>
      <c r="BD361" s="88"/>
      <c r="BE361" s="88"/>
      <c r="BF361" s="88"/>
      <c r="BG361" s="88"/>
      <c r="BH361" s="88"/>
      <c r="BI361" s="88"/>
      <c r="BJ361" s="88"/>
      <c r="BK361" s="88"/>
      <c r="BL361" s="88"/>
      <c r="BM361" s="88"/>
      <c r="BN361" s="88"/>
      <c r="BO361" s="88"/>
      <c r="BP361" s="88"/>
      <c r="BQ361" s="88"/>
      <c r="BR361" s="88"/>
      <c r="BS361" s="88"/>
      <c r="BT361" s="88"/>
      <c r="BU361" s="88"/>
      <c r="BV361" s="88"/>
      <c r="BW361" s="88"/>
      <c r="BX361" s="88"/>
      <c r="BY361" s="88"/>
      <c r="BZ361" s="88"/>
      <c r="CA361" s="88"/>
      <c r="CB361" s="88"/>
      <c r="CC361" s="88"/>
      <c r="CD361" s="88"/>
      <c r="CE361" s="88"/>
      <c r="CF361" s="88"/>
      <c r="CG361" s="88"/>
      <c r="CH361" s="88"/>
      <c r="CI361" s="88"/>
      <c r="CJ361" s="88"/>
      <c r="CK361" s="88"/>
      <c r="CL361" s="88"/>
      <c r="CM361" s="88"/>
      <c r="CN361" s="88"/>
      <c r="CO361" s="88"/>
      <c r="CP361" s="88"/>
      <c r="CQ361" s="88"/>
      <c r="CR361" s="88"/>
      <c r="CS361" s="88"/>
      <c r="CT361" s="88"/>
      <c r="CU361" s="88"/>
      <c r="CV361" s="88"/>
      <c r="CW361" s="88"/>
      <c r="CX361" s="88"/>
      <c r="CY361" s="88"/>
      <c r="CZ361" s="88"/>
      <c r="DA361" s="88"/>
      <c r="DB361" s="88"/>
      <c r="DC361" s="88"/>
    </row>
    <row r="362" spans="1:107" ht="15.75">
      <c r="A362" s="84"/>
      <c r="B362" s="84"/>
      <c r="C362" s="84"/>
      <c r="D362" s="86"/>
      <c r="E362" s="84"/>
      <c r="F362" s="84"/>
      <c r="G362" s="84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  <c r="Z362" s="88"/>
      <c r="AA362" s="88"/>
      <c r="AB362" s="88"/>
      <c r="AC362" s="88"/>
      <c r="AD362" s="88"/>
      <c r="AE362" s="88"/>
      <c r="AF362" s="88"/>
      <c r="AG362" s="88"/>
      <c r="AH362" s="88"/>
      <c r="AI362" s="88"/>
      <c r="AJ362" s="88"/>
      <c r="AK362" s="88"/>
      <c r="AL362" s="88"/>
      <c r="AM362" s="88"/>
      <c r="AN362" s="88"/>
      <c r="AO362" s="88"/>
      <c r="AP362" s="88"/>
      <c r="AQ362" s="88"/>
      <c r="AR362" s="88"/>
      <c r="AS362" s="88"/>
      <c r="AT362" s="88"/>
      <c r="AU362" s="88"/>
      <c r="AV362" s="88"/>
      <c r="AW362" s="88"/>
      <c r="AX362" s="88"/>
      <c r="AY362" s="88"/>
      <c r="AZ362" s="88"/>
      <c r="BA362" s="88"/>
      <c r="BB362" s="88"/>
      <c r="BC362" s="88"/>
      <c r="BD362" s="88"/>
      <c r="BE362" s="88"/>
      <c r="BF362" s="88"/>
      <c r="BG362" s="88"/>
      <c r="BH362" s="88"/>
      <c r="BI362" s="88"/>
      <c r="BJ362" s="88"/>
      <c r="BK362" s="88"/>
      <c r="BL362" s="88"/>
      <c r="BM362" s="88"/>
      <c r="BN362" s="88"/>
      <c r="BO362" s="88"/>
      <c r="BP362" s="88"/>
      <c r="BQ362" s="88"/>
      <c r="BR362" s="88"/>
      <c r="BS362" s="88"/>
      <c r="BT362" s="88"/>
      <c r="BU362" s="88"/>
      <c r="BV362" s="88"/>
      <c r="BW362" s="88"/>
      <c r="BX362" s="88"/>
      <c r="BY362" s="88"/>
      <c r="BZ362" s="88"/>
      <c r="CA362" s="88"/>
      <c r="CB362" s="88"/>
      <c r="CC362" s="88"/>
      <c r="CD362" s="88"/>
      <c r="CE362" s="88"/>
      <c r="CF362" s="88"/>
      <c r="CG362" s="88"/>
      <c r="CH362" s="88"/>
      <c r="CI362" s="88"/>
      <c r="CJ362" s="88"/>
      <c r="CK362" s="88"/>
      <c r="CL362" s="88"/>
      <c r="CM362" s="88"/>
      <c r="CN362" s="88"/>
      <c r="CO362" s="88"/>
      <c r="CP362" s="88"/>
      <c r="CQ362" s="88"/>
      <c r="CR362" s="88"/>
      <c r="CS362" s="88"/>
      <c r="CT362" s="88"/>
      <c r="CU362" s="88"/>
      <c r="CV362" s="88"/>
      <c r="CW362" s="88"/>
      <c r="CX362" s="88"/>
      <c r="CY362" s="88"/>
      <c r="CZ362" s="88"/>
      <c r="DA362" s="88"/>
      <c r="DB362" s="88"/>
      <c r="DC362" s="88"/>
    </row>
    <row r="363" spans="1:107" ht="15.75">
      <c r="A363" s="84"/>
      <c r="B363" s="84"/>
      <c r="C363" s="84"/>
      <c r="D363" s="86"/>
      <c r="E363" s="84"/>
      <c r="F363" s="84"/>
      <c r="G363" s="84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  <c r="Z363" s="88"/>
      <c r="AA363" s="88"/>
      <c r="AB363" s="88"/>
      <c r="AC363" s="88"/>
      <c r="AD363" s="88"/>
      <c r="AE363" s="88"/>
      <c r="AF363" s="88"/>
      <c r="AG363" s="88"/>
      <c r="AH363" s="88"/>
      <c r="AI363" s="88"/>
      <c r="AJ363" s="88"/>
      <c r="AK363" s="88"/>
      <c r="AL363" s="88"/>
      <c r="AM363" s="88"/>
      <c r="AN363" s="88"/>
      <c r="AO363" s="88"/>
      <c r="AP363" s="88"/>
      <c r="AQ363" s="88"/>
      <c r="AR363" s="88"/>
      <c r="AS363" s="88"/>
      <c r="AT363" s="88"/>
      <c r="AU363" s="88"/>
      <c r="AV363" s="88"/>
      <c r="AW363" s="88"/>
      <c r="AX363" s="88"/>
      <c r="AY363" s="88"/>
      <c r="AZ363" s="88"/>
      <c r="BA363" s="88"/>
      <c r="BB363" s="88"/>
      <c r="BC363" s="88"/>
      <c r="BD363" s="88"/>
      <c r="BE363" s="88"/>
      <c r="BF363" s="88"/>
      <c r="BG363" s="88"/>
      <c r="BH363" s="88"/>
      <c r="BI363" s="88"/>
      <c r="BJ363" s="88"/>
      <c r="BK363" s="88"/>
      <c r="BL363" s="88"/>
      <c r="BM363" s="88"/>
      <c r="BN363" s="88"/>
      <c r="BO363" s="88"/>
      <c r="BP363" s="88"/>
      <c r="BQ363" s="88"/>
      <c r="BR363" s="88"/>
      <c r="BS363" s="88"/>
      <c r="BT363" s="88"/>
      <c r="BU363" s="88"/>
      <c r="BV363" s="88"/>
      <c r="BW363" s="88"/>
      <c r="BX363" s="88"/>
      <c r="BY363" s="88"/>
      <c r="BZ363" s="88"/>
      <c r="CA363" s="88"/>
      <c r="CB363" s="88"/>
      <c r="CC363" s="88"/>
      <c r="CD363" s="88"/>
      <c r="CE363" s="88"/>
      <c r="CF363" s="88"/>
      <c r="CG363" s="88"/>
      <c r="CH363" s="88"/>
      <c r="CI363" s="88"/>
      <c r="CJ363" s="88"/>
      <c r="CK363" s="88"/>
      <c r="CL363" s="88"/>
      <c r="CM363" s="88"/>
      <c r="CN363" s="88"/>
      <c r="CO363" s="88"/>
      <c r="CP363" s="88"/>
      <c r="CQ363" s="88"/>
      <c r="CR363" s="88"/>
      <c r="CS363" s="88"/>
      <c r="CT363" s="88"/>
      <c r="CU363" s="88"/>
      <c r="CV363" s="88"/>
      <c r="CW363" s="88"/>
      <c r="CX363" s="88"/>
      <c r="CY363" s="88"/>
      <c r="CZ363" s="88"/>
      <c r="DA363" s="88"/>
      <c r="DB363" s="88"/>
      <c r="DC363" s="88"/>
    </row>
    <row r="364" spans="1:107" ht="15.75">
      <c r="A364" s="84"/>
      <c r="B364" s="84"/>
      <c r="C364" s="84"/>
      <c r="D364" s="86"/>
      <c r="E364" s="84"/>
      <c r="F364" s="84"/>
      <c r="G364" s="84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  <c r="Z364" s="88"/>
      <c r="AA364" s="88"/>
      <c r="AB364" s="88"/>
      <c r="AC364" s="88"/>
      <c r="AD364" s="88"/>
      <c r="AE364" s="88"/>
      <c r="AF364" s="88"/>
      <c r="AG364" s="88"/>
      <c r="AH364" s="88"/>
      <c r="AI364" s="88"/>
      <c r="AJ364" s="88"/>
      <c r="AK364" s="88"/>
      <c r="AL364" s="88"/>
      <c r="AM364" s="88"/>
      <c r="AN364" s="88"/>
      <c r="AO364" s="88"/>
      <c r="AP364" s="88"/>
      <c r="AQ364" s="88"/>
      <c r="AR364" s="88"/>
      <c r="AS364" s="88"/>
      <c r="AT364" s="88"/>
      <c r="AU364" s="88"/>
      <c r="AV364" s="88"/>
      <c r="AW364" s="88"/>
      <c r="AX364" s="88"/>
      <c r="AY364" s="88"/>
      <c r="AZ364" s="88"/>
      <c r="BA364" s="88"/>
      <c r="BB364" s="88"/>
      <c r="BC364" s="88"/>
      <c r="BD364" s="88"/>
      <c r="BE364" s="88"/>
      <c r="BF364" s="88"/>
      <c r="BG364" s="88"/>
      <c r="BH364" s="88"/>
      <c r="BI364" s="88"/>
      <c r="BJ364" s="88"/>
      <c r="BK364" s="88"/>
      <c r="BL364" s="88"/>
      <c r="BM364" s="88"/>
      <c r="BN364" s="88"/>
      <c r="BO364" s="88"/>
      <c r="BP364" s="88"/>
      <c r="BQ364" s="88"/>
      <c r="BR364" s="88"/>
      <c r="BS364" s="88"/>
      <c r="BT364" s="88"/>
      <c r="BU364" s="88"/>
      <c r="BV364" s="88"/>
      <c r="BW364" s="88"/>
      <c r="BX364" s="88"/>
      <c r="BY364" s="88"/>
      <c r="BZ364" s="88"/>
      <c r="CA364" s="88"/>
      <c r="CB364" s="88"/>
      <c r="CC364" s="88"/>
      <c r="CD364" s="88"/>
      <c r="CE364" s="88"/>
      <c r="CF364" s="88"/>
      <c r="CG364" s="88"/>
      <c r="CH364" s="88"/>
      <c r="CI364" s="88"/>
      <c r="CJ364" s="88"/>
      <c r="CK364" s="88"/>
      <c r="CL364" s="88"/>
      <c r="CM364" s="88"/>
      <c r="CN364" s="88"/>
      <c r="CO364" s="88"/>
      <c r="CP364" s="88"/>
      <c r="CQ364" s="88"/>
      <c r="CR364" s="88"/>
      <c r="CS364" s="88"/>
      <c r="CT364" s="88"/>
      <c r="CU364" s="88"/>
      <c r="CV364" s="88"/>
      <c r="CW364" s="88"/>
      <c r="CX364" s="88"/>
      <c r="CY364" s="88"/>
      <c r="CZ364" s="88"/>
      <c r="DA364" s="88"/>
      <c r="DB364" s="88"/>
      <c r="DC364" s="88"/>
    </row>
    <row r="365" spans="1:107" ht="15.75">
      <c r="A365" s="84"/>
      <c r="B365" s="84"/>
      <c r="C365" s="84"/>
      <c r="D365" s="86"/>
      <c r="E365" s="84"/>
      <c r="F365" s="84"/>
      <c r="G365" s="84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  <c r="Z365" s="88"/>
      <c r="AA365" s="88"/>
      <c r="AB365" s="88"/>
      <c r="AC365" s="88"/>
      <c r="AD365" s="88"/>
      <c r="AE365" s="88"/>
      <c r="AF365" s="88"/>
      <c r="AG365" s="88"/>
      <c r="AH365" s="88"/>
      <c r="AI365" s="88"/>
      <c r="AJ365" s="88"/>
      <c r="AK365" s="88"/>
      <c r="AL365" s="88"/>
      <c r="AM365" s="88"/>
      <c r="AN365" s="88"/>
      <c r="AO365" s="88"/>
      <c r="AP365" s="88"/>
      <c r="AQ365" s="88"/>
      <c r="AR365" s="88"/>
      <c r="AS365" s="88"/>
      <c r="AT365" s="88"/>
      <c r="AU365" s="88"/>
      <c r="AV365" s="88"/>
      <c r="AW365" s="88"/>
      <c r="AX365" s="88"/>
      <c r="AY365" s="88"/>
      <c r="AZ365" s="88"/>
      <c r="BA365" s="88"/>
      <c r="BB365" s="88"/>
      <c r="BC365" s="88"/>
      <c r="BD365" s="88"/>
      <c r="BE365" s="88"/>
      <c r="BF365" s="88"/>
      <c r="BG365" s="88"/>
      <c r="BH365" s="88"/>
      <c r="BI365" s="88"/>
      <c r="BJ365" s="88"/>
      <c r="BK365" s="88"/>
      <c r="BL365" s="88"/>
      <c r="BM365" s="88"/>
      <c r="BN365" s="88"/>
      <c r="BO365" s="88"/>
      <c r="BP365" s="88"/>
      <c r="BQ365" s="88"/>
      <c r="BR365" s="88"/>
      <c r="BS365" s="88"/>
      <c r="BT365" s="88"/>
      <c r="BU365" s="88"/>
      <c r="BV365" s="88"/>
      <c r="BW365" s="88"/>
      <c r="BX365" s="88"/>
      <c r="BY365" s="88"/>
      <c r="BZ365" s="88"/>
      <c r="CA365" s="88"/>
      <c r="CB365" s="88"/>
      <c r="CC365" s="88"/>
      <c r="CD365" s="88"/>
      <c r="CE365" s="88"/>
      <c r="CF365" s="88"/>
      <c r="CG365" s="88"/>
      <c r="CH365" s="88"/>
      <c r="CI365" s="88"/>
      <c r="CJ365" s="88"/>
      <c r="CK365" s="88"/>
      <c r="CL365" s="88"/>
      <c r="CM365" s="88"/>
      <c r="CN365" s="88"/>
      <c r="CO365" s="88"/>
      <c r="CP365" s="88"/>
      <c r="CQ365" s="88"/>
      <c r="CR365" s="88"/>
      <c r="CS365" s="88"/>
      <c r="CT365" s="88"/>
      <c r="CU365" s="88"/>
      <c r="CV365" s="88"/>
      <c r="CW365" s="88"/>
      <c r="CX365" s="88"/>
      <c r="CY365" s="88"/>
      <c r="CZ365" s="88"/>
      <c r="DA365" s="88"/>
      <c r="DB365" s="88"/>
      <c r="DC365" s="88"/>
    </row>
    <row r="366" spans="1:107" ht="15.75">
      <c r="A366" s="84"/>
      <c r="B366" s="84"/>
      <c r="C366" s="84"/>
      <c r="D366" s="86"/>
      <c r="E366" s="84"/>
      <c r="F366" s="84"/>
      <c r="G366" s="84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  <c r="Z366" s="88"/>
      <c r="AA366" s="88"/>
      <c r="AB366" s="88"/>
      <c r="AC366" s="88"/>
      <c r="AD366" s="88"/>
      <c r="AE366" s="88"/>
      <c r="AF366" s="88"/>
      <c r="AG366" s="88"/>
      <c r="AH366" s="88"/>
      <c r="AI366" s="88"/>
      <c r="AJ366" s="88"/>
      <c r="AK366" s="88"/>
      <c r="AL366" s="88"/>
      <c r="AM366" s="88"/>
      <c r="AN366" s="88"/>
      <c r="AO366" s="88"/>
      <c r="AP366" s="88"/>
      <c r="AQ366" s="88"/>
      <c r="AR366" s="88"/>
      <c r="AS366" s="88"/>
      <c r="AT366" s="88"/>
      <c r="AU366" s="88"/>
      <c r="AV366" s="88"/>
      <c r="AW366" s="88"/>
      <c r="AX366" s="88"/>
      <c r="AY366" s="88"/>
      <c r="AZ366" s="88"/>
      <c r="BA366" s="88"/>
      <c r="BB366" s="88"/>
      <c r="BC366" s="88"/>
      <c r="BD366" s="88"/>
      <c r="BE366" s="88"/>
      <c r="BF366" s="88"/>
      <c r="BG366" s="88"/>
      <c r="BH366" s="88"/>
      <c r="BI366" s="88"/>
      <c r="BJ366" s="88"/>
      <c r="BK366" s="88"/>
      <c r="BL366" s="88"/>
      <c r="BM366" s="88"/>
      <c r="BN366" s="88"/>
      <c r="BO366" s="88"/>
      <c r="BP366" s="88"/>
      <c r="BQ366" s="88"/>
      <c r="BR366" s="88"/>
      <c r="BS366" s="88"/>
      <c r="BT366" s="88"/>
      <c r="BU366" s="88"/>
      <c r="BV366" s="88"/>
      <c r="BW366" s="88"/>
      <c r="BX366" s="88"/>
      <c r="BY366" s="88"/>
      <c r="BZ366" s="88"/>
      <c r="CA366" s="88"/>
      <c r="CB366" s="88"/>
      <c r="CC366" s="88"/>
      <c r="CD366" s="88"/>
      <c r="CE366" s="88"/>
      <c r="CF366" s="88"/>
      <c r="CG366" s="88"/>
      <c r="CH366" s="88"/>
      <c r="CI366" s="88"/>
      <c r="CJ366" s="88"/>
      <c r="CK366" s="88"/>
      <c r="CL366" s="88"/>
      <c r="CM366" s="88"/>
      <c r="CN366" s="88"/>
      <c r="CO366" s="88"/>
      <c r="CP366" s="88"/>
      <c r="CQ366" s="88"/>
      <c r="CR366" s="88"/>
      <c r="CS366" s="88"/>
      <c r="CT366" s="88"/>
      <c r="CU366" s="88"/>
      <c r="CV366" s="88"/>
      <c r="CW366" s="88"/>
      <c r="CX366" s="88"/>
      <c r="CY366" s="88"/>
      <c r="CZ366" s="88"/>
      <c r="DA366" s="88"/>
      <c r="DB366" s="88"/>
      <c r="DC366" s="88"/>
    </row>
    <row r="367" spans="1:107" ht="15.75">
      <c r="A367" s="84"/>
      <c r="B367" s="84"/>
      <c r="C367" s="84"/>
      <c r="D367" s="86"/>
      <c r="E367" s="84"/>
      <c r="F367" s="84"/>
      <c r="G367" s="84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  <c r="AA367" s="88"/>
      <c r="AB367" s="88"/>
      <c r="AC367" s="88"/>
      <c r="AD367" s="88"/>
      <c r="AE367" s="88"/>
      <c r="AF367" s="88"/>
      <c r="AG367" s="88"/>
      <c r="AH367" s="88"/>
      <c r="AI367" s="88"/>
      <c r="AJ367" s="88"/>
      <c r="AK367" s="88"/>
      <c r="AL367" s="88"/>
      <c r="AM367" s="88"/>
      <c r="AN367" s="88"/>
      <c r="AO367" s="88"/>
      <c r="AP367" s="88"/>
      <c r="AQ367" s="88"/>
      <c r="AR367" s="88"/>
      <c r="AS367" s="88"/>
      <c r="AT367" s="88"/>
      <c r="AU367" s="88"/>
      <c r="AV367" s="88"/>
      <c r="AW367" s="88"/>
      <c r="AX367" s="88"/>
      <c r="AY367" s="88"/>
      <c r="AZ367" s="88"/>
      <c r="BA367" s="88"/>
      <c r="BB367" s="88"/>
      <c r="BC367" s="88"/>
      <c r="BD367" s="88"/>
      <c r="BE367" s="88"/>
      <c r="BF367" s="88"/>
      <c r="BG367" s="88"/>
      <c r="BH367" s="88"/>
      <c r="BI367" s="88"/>
      <c r="BJ367" s="88"/>
      <c r="BK367" s="88"/>
      <c r="BL367" s="88"/>
      <c r="BM367" s="88"/>
      <c r="BN367" s="88"/>
      <c r="BO367" s="88"/>
      <c r="BP367" s="88"/>
      <c r="BQ367" s="88"/>
      <c r="BR367" s="88"/>
      <c r="BS367" s="88"/>
      <c r="BT367" s="88"/>
      <c r="BU367" s="88"/>
      <c r="BV367" s="88"/>
      <c r="BW367" s="88"/>
      <c r="BX367" s="88"/>
      <c r="BY367" s="88"/>
      <c r="BZ367" s="88"/>
      <c r="CA367" s="88"/>
      <c r="CB367" s="88"/>
      <c r="CC367" s="88"/>
      <c r="CD367" s="88"/>
      <c r="CE367" s="88"/>
      <c r="CF367" s="88"/>
      <c r="CG367" s="88"/>
      <c r="CH367" s="88"/>
      <c r="CI367" s="88"/>
      <c r="CJ367" s="88"/>
      <c r="CK367" s="88"/>
      <c r="CL367" s="88"/>
      <c r="CM367" s="88"/>
      <c r="CN367" s="88"/>
      <c r="CO367" s="88"/>
      <c r="CP367" s="88"/>
      <c r="CQ367" s="88"/>
      <c r="CR367" s="88"/>
      <c r="CS367" s="88"/>
      <c r="CT367" s="88"/>
      <c r="CU367" s="88"/>
      <c r="CV367" s="88"/>
      <c r="CW367" s="88"/>
      <c r="CX367" s="88"/>
      <c r="CY367" s="88"/>
      <c r="CZ367" s="88"/>
      <c r="DA367" s="88"/>
      <c r="DB367" s="88"/>
      <c r="DC367" s="88"/>
    </row>
    <row r="368" spans="1:107" ht="15.75">
      <c r="A368" s="84"/>
      <c r="B368" s="84"/>
      <c r="C368" s="84"/>
      <c r="D368" s="86"/>
      <c r="E368" s="84"/>
      <c r="F368" s="84"/>
      <c r="G368" s="84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  <c r="AA368" s="88"/>
      <c r="AB368" s="88"/>
      <c r="AC368" s="88"/>
      <c r="AD368" s="88"/>
      <c r="AE368" s="88"/>
      <c r="AF368" s="88"/>
      <c r="AG368" s="88"/>
      <c r="AH368" s="88"/>
      <c r="AI368" s="88"/>
      <c r="AJ368" s="88"/>
      <c r="AK368" s="88"/>
      <c r="AL368" s="88"/>
      <c r="AM368" s="88"/>
      <c r="AN368" s="88"/>
      <c r="AO368" s="88"/>
      <c r="AP368" s="88"/>
      <c r="AQ368" s="88"/>
      <c r="AR368" s="88"/>
      <c r="AS368" s="88"/>
      <c r="AT368" s="88"/>
      <c r="AU368" s="88"/>
      <c r="AV368" s="88"/>
      <c r="AW368" s="88"/>
      <c r="AX368" s="88"/>
      <c r="AY368" s="88"/>
      <c r="AZ368" s="88"/>
      <c r="BA368" s="88"/>
      <c r="BB368" s="88"/>
      <c r="BC368" s="88"/>
      <c r="BD368" s="88"/>
      <c r="BE368" s="88"/>
      <c r="BF368" s="88"/>
      <c r="BG368" s="88"/>
      <c r="BH368" s="88"/>
      <c r="BI368" s="88"/>
      <c r="BJ368" s="88"/>
      <c r="BK368" s="88"/>
      <c r="BL368" s="88"/>
      <c r="BM368" s="88"/>
      <c r="BN368" s="88"/>
      <c r="BO368" s="88"/>
      <c r="BP368" s="88"/>
      <c r="BQ368" s="88"/>
      <c r="BR368" s="88"/>
      <c r="BS368" s="88"/>
      <c r="BT368" s="88"/>
      <c r="BU368" s="88"/>
      <c r="BV368" s="88"/>
      <c r="BW368" s="88"/>
      <c r="BX368" s="88"/>
      <c r="BY368" s="88"/>
      <c r="BZ368" s="88"/>
      <c r="CA368" s="88"/>
      <c r="CB368" s="88"/>
      <c r="CC368" s="88"/>
      <c r="CD368" s="88"/>
      <c r="CE368" s="88"/>
      <c r="CF368" s="88"/>
      <c r="CG368" s="88"/>
      <c r="CH368" s="88"/>
      <c r="CI368" s="88"/>
      <c r="CJ368" s="88"/>
      <c r="CK368" s="88"/>
      <c r="CL368" s="88"/>
      <c r="CM368" s="88"/>
      <c r="CN368" s="88"/>
      <c r="CO368" s="88"/>
      <c r="CP368" s="88"/>
      <c r="CQ368" s="88"/>
      <c r="CR368" s="88"/>
      <c r="CS368" s="88"/>
      <c r="CT368" s="88"/>
      <c r="CU368" s="88"/>
      <c r="CV368" s="88"/>
      <c r="CW368" s="88"/>
      <c r="CX368" s="88"/>
      <c r="CY368" s="88"/>
      <c r="CZ368" s="88"/>
      <c r="DA368" s="88"/>
      <c r="DB368" s="88"/>
      <c r="DC368" s="88"/>
    </row>
    <row r="369" spans="1:107" ht="15.75">
      <c r="A369" s="84"/>
      <c r="B369" s="84"/>
      <c r="C369" s="84"/>
      <c r="D369" s="86"/>
      <c r="E369" s="84"/>
      <c r="F369" s="84"/>
      <c r="G369" s="84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  <c r="AA369" s="88"/>
      <c r="AB369" s="88"/>
      <c r="AC369" s="88"/>
      <c r="AD369" s="88"/>
      <c r="AE369" s="88"/>
      <c r="AF369" s="88"/>
      <c r="AG369" s="88"/>
      <c r="AH369" s="88"/>
      <c r="AI369" s="88"/>
      <c r="AJ369" s="88"/>
      <c r="AK369" s="88"/>
      <c r="AL369" s="88"/>
      <c r="AM369" s="88"/>
      <c r="AN369" s="88"/>
      <c r="AO369" s="88"/>
      <c r="AP369" s="88"/>
      <c r="AQ369" s="88"/>
      <c r="AR369" s="88"/>
      <c r="AS369" s="88"/>
      <c r="AT369" s="88"/>
      <c r="AU369" s="88"/>
      <c r="AV369" s="88"/>
      <c r="AW369" s="88"/>
      <c r="AX369" s="88"/>
      <c r="AY369" s="88"/>
      <c r="AZ369" s="88"/>
      <c r="BA369" s="88"/>
      <c r="BB369" s="88"/>
      <c r="BC369" s="88"/>
      <c r="BD369" s="88"/>
      <c r="BE369" s="88"/>
      <c r="BF369" s="88"/>
      <c r="BG369" s="88"/>
      <c r="BH369" s="88"/>
      <c r="BI369" s="88"/>
      <c r="BJ369" s="88"/>
      <c r="BK369" s="88"/>
      <c r="BL369" s="88"/>
      <c r="BM369" s="88"/>
      <c r="BN369" s="88"/>
      <c r="BO369" s="88"/>
      <c r="BP369" s="88"/>
      <c r="BQ369" s="88"/>
      <c r="BR369" s="88"/>
      <c r="BS369" s="88"/>
      <c r="BT369" s="88"/>
      <c r="BU369" s="88"/>
      <c r="BV369" s="88"/>
      <c r="BW369" s="88"/>
      <c r="BX369" s="88"/>
      <c r="BY369" s="88"/>
      <c r="BZ369" s="88"/>
      <c r="CA369" s="88"/>
      <c r="CB369" s="88"/>
      <c r="CC369" s="88"/>
      <c r="CD369" s="88"/>
      <c r="CE369" s="88"/>
      <c r="CF369" s="88"/>
      <c r="CG369" s="88"/>
      <c r="CH369" s="88"/>
      <c r="CI369" s="88"/>
      <c r="CJ369" s="88"/>
      <c r="CK369" s="88"/>
      <c r="CL369" s="88"/>
      <c r="CM369" s="88"/>
      <c r="CN369" s="88"/>
      <c r="CO369" s="88"/>
      <c r="CP369" s="88"/>
      <c r="CQ369" s="88"/>
      <c r="CR369" s="88"/>
      <c r="CS369" s="88"/>
      <c r="CT369" s="88"/>
      <c r="CU369" s="88"/>
      <c r="CV369" s="88"/>
      <c r="CW369" s="88"/>
      <c r="CX369" s="88"/>
      <c r="CY369" s="88"/>
      <c r="CZ369" s="88"/>
      <c r="DA369" s="88"/>
      <c r="DB369" s="88"/>
      <c r="DC369" s="88"/>
    </row>
    <row r="370" spans="1:107" ht="15.75">
      <c r="A370" s="84"/>
      <c r="B370" s="84"/>
      <c r="C370" s="84"/>
      <c r="D370" s="86"/>
      <c r="E370" s="84"/>
      <c r="F370" s="84"/>
      <c r="G370" s="84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  <c r="AA370" s="88"/>
      <c r="AB370" s="88"/>
      <c r="AC370" s="88"/>
      <c r="AD370" s="88"/>
      <c r="AE370" s="88"/>
      <c r="AF370" s="88"/>
      <c r="AG370" s="88"/>
      <c r="AH370" s="88"/>
      <c r="AI370" s="88"/>
      <c r="AJ370" s="88"/>
      <c r="AK370" s="88"/>
      <c r="AL370" s="88"/>
      <c r="AM370" s="88"/>
      <c r="AN370" s="88"/>
      <c r="AO370" s="88"/>
      <c r="AP370" s="88"/>
      <c r="AQ370" s="88"/>
      <c r="AR370" s="88"/>
      <c r="AS370" s="88"/>
      <c r="AT370" s="88"/>
      <c r="AU370" s="88"/>
      <c r="AV370" s="88"/>
      <c r="AW370" s="88"/>
      <c r="AX370" s="88"/>
      <c r="AY370" s="88"/>
      <c r="AZ370" s="88"/>
      <c r="BA370" s="88"/>
      <c r="BB370" s="88"/>
      <c r="BC370" s="88"/>
      <c r="BD370" s="88"/>
      <c r="BE370" s="88"/>
      <c r="BF370" s="88"/>
      <c r="BG370" s="88"/>
      <c r="BH370" s="88"/>
      <c r="BI370" s="88"/>
      <c r="BJ370" s="88"/>
      <c r="BK370" s="88"/>
      <c r="BL370" s="88"/>
      <c r="BM370" s="88"/>
      <c r="BN370" s="88"/>
      <c r="BO370" s="88"/>
      <c r="BP370" s="88"/>
      <c r="BQ370" s="88"/>
      <c r="BR370" s="88"/>
      <c r="BS370" s="88"/>
      <c r="BT370" s="88"/>
      <c r="BU370" s="88"/>
      <c r="BV370" s="88"/>
      <c r="BW370" s="88"/>
      <c r="BX370" s="88"/>
      <c r="BY370" s="88"/>
      <c r="BZ370" s="88"/>
      <c r="CA370" s="88"/>
      <c r="CB370" s="88"/>
      <c r="CC370" s="88"/>
      <c r="CD370" s="88"/>
      <c r="CE370" s="88"/>
      <c r="CF370" s="88"/>
      <c r="CG370" s="88"/>
      <c r="CH370" s="88"/>
      <c r="CI370" s="88"/>
      <c r="CJ370" s="88"/>
      <c r="CK370" s="88"/>
      <c r="CL370" s="88"/>
      <c r="CM370" s="88"/>
      <c r="CN370" s="88"/>
      <c r="CO370" s="88"/>
      <c r="CP370" s="88"/>
      <c r="CQ370" s="88"/>
      <c r="CR370" s="88"/>
      <c r="CS370" s="88"/>
      <c r="CT370" s="88"/>
      <c r="CU370" s="88"/>
      <c r="CV370" s="88"/>
      <c r="CW370" s="88"/>
      <c r="CX370" s="88"/>
      <c r="CY370" s="88"/>
      <c r="CZ370" s="88"/>
      <c r="DA370" s="88"/>
      <c r="DB370" s="88"/>
      <c r="DC370" s="88"/>
    </row>
    <row r="371" spans="1:107" ht="15.75">
      <c r="A371" s="84"/>
      <c r="B371" s="84"/>
      <c r="C371" s="84"/>
      <c r="D371" s="86"/>
      <c r="E371" s="84"/>
      <c r="F371" s="84"/>
      <c r="G371" s="84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  <c r="AA371" s="88"/>
      <c r="AB371" s="88"/>
      <c r="AC371" s="88"/>
      <c r="AD371" s="88"/>
      <c r="AE371" s="88"/>
      <c r="AF371" s="88"/>
      <c r="AG371" s="88"/>
      <c r="AH371" s="88"/>
      <c r="AI371" s="88"/>
      <c r="AJ371" s="88"/>
      <c r="AK371" s="88"/>
      <c r="AL371" s="88"/>
      <c r="AM371" s="88"/>
      <c r="AN371" s="88"/>
      <c r="AO371" s="88"/>
      <c r="AP371" s="88"/>
      <c r="AQ371" s="88"/>
      <c r="AR371" s="88"/>
      <c r="AS371" s="88"/>
      <c r="AT371" s="88"/>
      <c r="AU371" s="88"/>
      <c r="AV371" s="88"/>
      <c r="AW371" s="88"/>
      <c r="AX371" s="88"/>
      <c r="AY371" s="88"/>
      <c r="AZ371" s="88"/>
      <c r="BA371" s="88"/>
      <c r="BB371" s="88"/>
      <c r="BC371" s="88"/>
      <c r="BD371" s="88"/>
      <c r="BE371" s="88"/>
      <c r="BF371" s="88"/>
      <c r="BG371" s="88"/>
      <c r="BH371" s="88"/>
      <c r="BI371" s="88"/>
      <c r="BJ371" s="88"/>
      <c r="BK371" s="88"/>
      <c r="BL371" s="88"/>
      <c r="BM371" s="88"/>
      <c r="BN371" s="88"/>
      <c r="BO371" s="88"/>
      <c r="BP371" s="88"/>
      <c r="BQ371" s="88"/>
      <c r="BR371" s="88"/>
      <c r="BS371" s="88"/>
      <c r="BT371" s="88"/>
      <c r="BU371" s="88"/>
      <c r="BV371" s="88"/>
      <c r="BW371" s="88"/>
      <c r="BX371" s="88"/>
      <c r="BY371" s="88"/>
      <c r="BZ371" s="88"/>
      <c r="CA371" s="88"/>
      <c r="CB371" s="88"/>
      <c r="CC371" s="88"/>
      <c r="CD371" s="88"/>
      <c r="CE371" s="88"/>
      <c r="CF371" s="88"/>
      <c r="CG371" s="88"/>
      <c r="CH371" s="88"/>
      <c r="CI371" s="88"/>
      <c r="CJ371" s="88"/>
      <c r="CK371" s="88"/>
      <c r="CL371" s="88"/>
      <c r="CM371" s="88"/>
      <c r="CN371" s="88"/>
      <c r="CO371" s="88"/>
      <c r="CP371" s="88"/>
      <c r="CQ371" s="88"/>
      <c r="CR371" s="88"/>
      <c r="CS371" s="88"/>
      <c r="CT371" s="88"/>
      <c r="CU371" s="88"/>
      <c r="CV371" s="88"/>
      <c r="CW371" s="88"/>
      <c r="CX371" s="88"/>
      <c r="CY371" s="88"/>
      <c r="CZ371" s="88"/>
      <c r="DA371" s="88"/>
      <c r="DB371" s="88"/>
      <c r="DC371" s="88"/>
    </row>
    <row r="372" spans="1:107" ht="15.75">
      <c r="A372" s="84"/>
      <c r="B372" s="84"/>
      <c r="C372" s="84"/>
      <c r="D372" s="86"/>
      <c r="E372" s="84"/>
      <c r="F372" s="84"/>
      <c r="G372" s="84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  <c r="AA372" s="88"/>
      <c r="AB372" s="88"/>
      <c r="AC372" s="88"/>
      <c r="AD372" s="88"/>
      <c r="AE372" s="88"/>
      <c r="AF372" s="88"/>
      <c r="AG372" s="88"/>
      <c r="AH372" s="88"/>
      <c r="AI372" s="88"/>
      <c r="AJ372" s="88"/>
      <c r="AK372" s="88"/>
      <c r="AL372" s="88"/>
      <c r="AM372" s="88"/>
      <c r="AN372" s="88"/>
      <c r="AO372" s="88"/>
      <c r="AP372" s="88"/>
      <c r="AQ372" s="88"/>
      <c r="AR372" s="88"/>
      <c r="AS372" s="88"/>
      <c r="AT372" s="88"/>
      <c r="AU372" s="88"/>
      <c r="AV372" s="88"/>
      <c r="AW372" s="88"/>
      <c r="AX372" s="88"/>
      <c r="AY372" s="88"/>
      <c r="AZ372" s="88"/>
      <c r="BA372" s="88"/>
      <c r="BB372" s="88"/>
      <c r="BC372" s="88"/>
      <c r="BD372" s="88"/>
      <c r="BE372" s="88"/>
      <c r="BF372" s="88"/>
      <c r="BG372" s="88"/>
      <c r="BH372" s="88"/>
      <c r="BI372" s="88"/>
      <c r="BJ372" s="88"/>
      <c r="BK372" s="88"/>
      <c r="BL372" s="88"/>
      <c r="BM372" s="88"/>
      <c r="BN372" s="88"/>
      <c r="BO372" s="88"/>
      <c r="BP372" s="88"/>
      <c r="BQ372" s="88"/>
      <c r="BR372" s="88"/>
      <c r="BS372" s="88"/>
      <c r="BT372" s="88"/>
      <c r="BU372" s="88"/>
      <c r="BV372" s="88"/>
      <c r="BW372" s="88"/>
      <c r="BX372" s="88"/>
      <c r="BY372" s="88"/>
      <c r="BZ372" s="88"/>
      <c r="CA372" s="88"/>
      <c r="CB372" s="88"/>
      <c r="CC372" s="88"/>
      <c r="CD372" s="88"/>
      <c r="CE372" s="88"/>
      <c r="CF372" s="88"/>
      <c r="CG372" s="88"/>
      <c r="CH372" s="88"/>
      <c r="CI372" s="88"/>
      <c r="CJ372" s="88"/>
      <c r="CK372" s="88"/>
      <c r="CL372" s="88"/>
      <c r="CM372" s="88"/>
      <c r="CN372" s="88"/>
      <c r="CO372" s="88"/>
      <c r="CP372" s="88"/>
      <c r="CQ372" s="88"/>
      <c r="CR372" s="88"/>
      <c r="CS372" s="88"/>
      <c r="CT372" s="88"/>
      <c r="CU372" s="88"/>
      <c r="CV372" s="88"/>
      <c r="CW372" s="88"/>
      <c r="CX372" s="88"/>
      <c r="CY372" s="88"/>
      <c r="CZ372" s="88"/>
      <c r="DA372" s="88"/>
      <c r="DB372" s="88"/>
      <c r="DC372" s="88"/>
    </row>
    <row r="373" spans="1:107" ht="15.75">
      <c r="A373" s="84"/>
      <c r="B373" s="84"/>
      <c r="C373" s="84"/>
      <c r="D373" s="86"/>
      <c r="E373" s="84"/>
      <c r="F373" s="84"/>
      <c r="G373" s="84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  <c r="AA373" s="88"/>
      <c r="AB373" s="88"/>
      <c r="AC373" s="88"/>
      <c r="AD373" s="88"/>
      <c r="AE373" s="88"/>
      <c r="AF373" s="88"/>
      <c r="AG373" s="88"/>
      <c r="AH373" s="88"/>
      <c r="AI373" s="88"/>
      <c r="AJ373" s="88"/>
      <c r="AK373" s="88"/>
      <c r="AL373" s="88"/>
      <c r="AM373" s="88"/>
      <c r="AN373" s="88"/>
      <c r="AO373" s="88"/>
      <c r="AP373" s="88"/>
      <c r="AQ373" s="88"/>
      <c r="AR373" s="88"/>
      <c r="AS373" s="88"/>
      <c r="AT373" s="88"/>
      <c r="AU373" s="88"/>
      <c r="AV373" s="88"/>
      <c r="AW373" s="88"/>
      <c r="AX373" s="88"/>
      <c r="AY373" s="88"/>
      <c r="AZ373" s="88"/>
      <c r="BA373" s="88"/>
      <c r="BB373" s="88"/>
      <c r="BC373" s="88"/>
      <c r="BD373" s="88"/>
      <c r="BE373" s="88"/>
      <c r="BF373" s="88"/>
      <c r="BG373" s="88"/>
      <c r="BH373" s="88"/>
      <c r="BI373" s="88"/>
      <c r="BJ373" s="88"/>
      <c r="BK373" s="88"/>
      <c r="BL373" s="88"/>
      <c r="BM373" s="88"/>
      <c r="BN373" s="88"/>
      <c r="BO373" s="88"/>
      <c r="BP373" s="88"/>
      <c r="BQ373" s="88"/>
      <c r="BR373" s="88"/>
      <c r="BS373" s="88"/>
      <c r="BT373" s="88"/>
      <c r="BU373" s="88"/>
      <c r="BV373" s="88"/>
      <c r="BW373" s="88"/>
      <c r="BX373" s="88"/>
      <c r="BY373" s="88"/>
      <c r="BZ373" s="88"/>
      <c r="CA373" s="88"/>
      <c r="CB373" s="88"/>
      <c r="CC373" s="88"/>
      <c r="CD373" s="88"/>
      <c r="CE373" s="88"/>
      <c r="CF373" s="88"/>
      <c r="CG373" s="88"/>
      <c r="CH373" s="88"/>
      <c r="CI373" s="88"/>
      <c r="CJ373" s="88"/>
      <c r="CK373" s="88"/>
      <c r="CL373" s="88"/>
      <c r="CM373" s="88"/>
      <c r="CN373" s="88"/>
      <c r="CO373" s="88"/>
      <c r="CP373" s="88"/>
      <c r="CQ373" s="88"/>
      <c r="CR373" s="88"/>
      <c r="CS373" s="88"/>
      <c r="CT373" s="88"/>
      <c r="CU373" s="88"/>
      <c r="CV373" s="88"/>
      <c r="CW373" s="88"/>
      <c r="CX373" s="88"/>
      <c r="CY373" s="88"/>
      <c r="CZ373" s="88"/>
      <c r="DA373" s="88"/>
      <c r="DB373" s="88"/>
      <c r="DC373" s="88"/>
    </row>
    <row r="374" spans="1:107" ht="15.75">
      <c r="A374" s="84"/>
      <c r="B374" s="84"/>
      <c r="C374" s="84"/>
      <c r="D374" s="86"/>
      <c r="E374" s="84"/>
      <c r="F374" s="84"/>
      <c r="G374" s="84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  <c r="AA374" s="88"/>
      <c r="AB374" s="88"/>
      <c r="AC374" s="88"/>
      <c r="AD374" s="88"/>
      <c r="AE374" s="88"/>
      <c r="AF374" s="88"/>
      <c r="AG374" s="88"/>
      <c r="AH374" s="88"/>
      <c r="AI374" s="88"/>
      <c r="AJ374" s="88"/>
      <c r="AK374" s="88"/>
      <c r="AL374" s="88"/>
      <c r="AM374" s="88"/>
      <c r="AN374" s="88"/>
      <c r="AO374" s="88"/>
      <c r="AP374" s="88"/>
      <c r="AQ374" s="88"/>
      <c r="AR374" s="88"/>
      <c r="AS374" s="88"/>
      <c r="AT374" s="88"/>
      <c r="AU374" s="88"/>
      <c r="AV374" s="88"/>
      <c r="AW374" s="88"/>
      <c r="AX374" s="88"/>
      <c r="AY374" s="88"/>
      <c r="AZ374" s="88"/>
      <c r="BA374" s="88"/>
      <c r="BB374" s="88"/>
      <c r="BC374" s="88"/>
      <c r="BD374" s="88"/>
      <c r="BE374" s="88"/>
      <c r="BF374" s="88"/>
      <c r="BG374" s="88"/>
      <c r="BH374" s="88"/>
      <c r="BI374" s="88"/>
      <c r="BJ374" s="88"/>
      <c r="BK374" s="88"/>
      <c r="BL374" s="88"/>
      <c r="BM374" s="88"/>
      <c r="BN374" s="88"/>
      <c r="BO374" s="88"/>
      <c r="BP374" s="88"/>
      <c r="BQ374" s="88"/>
      <c r="BR374" s="88"/>
      <c r="BS374" s="88"/>
      <c r="BT374" s="88"/>
      <c r="BU374" s="88"/>
      <c r="BV374" s="88"/>
      <c r="BW374" s="88"/>
      <c r="BX374" s="88"/>
      <c r="BY374" s="88"/>
      <c r="BZ374" s="88"/>
      <c r="CA374" s="88"/>
      <c r="CB374" s="88"/>
      <c r="CC374" s="88"/>
      <c r="CD374" s="88"/>
      <c r="CE374" s="88"/>
      <c r="CF374" s="88"/>
      <c r="CG374" s="88"/>
      <c r="CH374" s="88"/>
      <c r="CI374" s="88"/>
      <c r="CJ374" s="88"/>
      <c r="CK374" s="88"/>
      <c r="CL374" s="88"/>
      <c r="CM374" s="88"/>
      <c r="CN374" s="88"/>
      <c r="CO374" s="88"/>
      <c r="CP374" s="88"/>
      <c r="CQ374" s="88"/>
      <c r="CR374" s="88"/>
      <c r="CS374" s="88"/>
      <c r="CT374" s="88"/>
      <c r="CU374" s="88"/>
      <c r="CV374" s="88"/>
      <c r="CW374" s="88"/>
      <c r="CX374" s="88"/>
      <c r="CY374" s="88"/>
      <c r="CZ374" s="88"/>
      <c r="DA374" s="88"/>
      <c r="DB374" s="88"/>
      <c r="DC374" s="88"/>
    </row>
    <row r="375" spans="1:107" ht="15.75">
      <c r="A375" s="84"/>
      <c r="B375" s="84"/>
      <c r="C375" s="84"/>
      <c r="D375" s="86"/>
      <c r="E375" s="84"/>
      <c r="F375" s="84"/>
      <c r="G375" s="84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  <c r="AA375" s="88"/>
      <c r="AB375" s="88"/>
      <c r="AC375" s="88"/>
      <c r="AD375" s="88"/>
      <c r="AE375" s="88"/>
      <c r="AF375" s="88"/>
      <c r="AG375" s="88"/>
      <c r="AH375" s="88"/>
      <c r="AI375" s="88"/>
      <c r="AJ375" s="88"/>
      <c r="AK375" s="88"/>
      <c r="AL375" s="88"/>
      <c r="AM375" s="88"/>
      <c r="AN375" s="88"/>
      <c r="AO375" s="88"/>
      <c r="AP375" s="88"/>
      <c r="AQ375" s="88"/>
      <c r="AR375" s="88"/>
      <c r="AS375" s="88"/>
      <c r="AT375" s="88"/>
      <c r="AU375" s="88"/>
      <c r="AV375" s="88"/>
      <c r="AW375" s="88"/>
      <c r="AX375" s="88"/>
      <c r="AY375" s="88"/>
      <c r="AZ375" s="88"/>
      <c r="BA375" s="88"/>
      <c r="BB375" s="88"/>
      <c r="BC375" s="88"/>
      <c r="BD375" s="88"/>
      <c r="BE375" s="88"/>
      <c r="BF375" s="88"/>
      <c r="BG375" s="88"/>
      <c r="BH375" s="88"/>
      <c r="BI375" s="88"/>
      <c r="BJ375" s="88"/>
      <c r="BK375" s="88"/>
      <c r="BL375" s="88"/>
      <c r="BM375" s="88"/>
      <c r="BN375" s="88"/>
      <c r="BO375" s="88"/>
      <c r="BP375" s="88"/>
      <c r="BQ375" s="88"/>
      <c r="BR375" s="88"/>
      <c r="BS375" s="88"/>
      <c r="BT375" s="88"/>
      <c r="BU375" s="88"/>
      <c r="BV375" s="88"/>
      <c r="BW375" s="88"/>
      <c r="BX375" s="88"/>
      <c r="BY375" s="88"/>
      <c r="BZ375" s="88"/>
      <c r="CA375" s="88"/>
      <c r="CB375" s="88"/>
      <c r="CC375" s="88"/>
      <c r="CD375" s="88"/>
      <c r="CE375" s="88"/>
      <c r="CF375" s="88"/>
      <c r="CG375" s="88"/>
      <c r="CH375" s="88"/>
      <c r="CI375" s="88"/>
      <c r="CJ375" s="88"/>
      <c r="CK375" s="88"/>
      <c r="CL375" s="88"/>
      <c r="CM375" s="88"/>
      <c r="CN375" s="88"/>
      <c r="CO375" s="88"/>
      <c r="CP375" s="88"/>
      <c r="CQ375" s="88"/>
      <c r="CR375" s="88"/>
      <c r="CS375" s="88"/>
      <c r="CT375" s="88"/>
      <c r="CU375" s="88"/>
      <c r="CV375" s="88"/>
      <c r="CW375" s="88"/>
      <c r="CX375" s="88"/>
      <c r="CY375" s="88"/>
      <c r="CZ375" s="88"/>
      <c r="DA375" s="88"/>
      <c r="DB375" s="88"/>
      <c r="DC375" s="88"/>
    </row>
    <row r="376" spans="1:107" ht="15.75">
      <c r="A376" s="84"/>
      <c r="B376" s="84"/>
      <c r="C376" s="84"/>
      <c r="D376" s="86"/>
      <c r="E376" s="84"/>
      <c r="F376" s="84"/>
      <c r="G376" s="84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  <c r="AA376" s="88"/>
      <c r="AB376" s="88"/>
      <c r="AC376" s="88"/>
      <c r="AD376" s="88"/>
      <c r="AE376" s="88"/>
      <c r="AF376" s="88"/>
      <c r="AG376" s="88"/>
      <c r="AH376" s="88"/>
      <c r="AI376" s="88"/>
      <c r="AJ376" s="88"/>
      <c r="AK376" s="88"/>
      <c r="AL376" s="88"/>
      <c r="AM376" s="88"/>
      <c r="AN376" s="88"/>
      <c r="AO376" s="88"/>
      <c r="AP376" s="88"/>
      <c r="AQ376" s="88"/>
      <c r="AR376" s="88"/>
      <c r="AS376" s="88"/>
      <c r="AT376" s="88"/>
      <c r="AU376" s="88"/>
      <c r="AV376" s="88"/>
      <c r="AW376" s="88"/>
      <c r="AX376" s="88"/>
      <c r="AY376" s="88"/>
      <c r="AZ376" s="88"/>
      <c r="BA376" s="88"/>
      <c r="BB376" s="88"/>
      <c r="BC376" s="88"/>
      <c r="BD376" s="88"/>
      <c r="BE376" s="88"/>
      <c r="BF376" s="88"/>
      <c r="BG376" s="88"/>
      <c r="BH376" s="88"/>
      <c r="BI376" s="88"/>
      <c r="BJ376" s="88"/>
      <c r="BK376" s="88"/>
      <c r="BL376" s="88"/>
      <c r="BM376" s="88"/>
      <c r="BN376" s="88"/>
      <c r="BO376" s="88"/>
      <c r="BP376" s="88"/>
      <c r="BQ376" s="88"/>
      <c r="BR376" s="88"/>
      <c r="BS376" s="88"/>
      <c r="BT376" s="88"/>
      <c r="BU376" s="88"/>
      <c r="BV376" s="88"/>
      <c r="BW376" s="88"/>
      <c r="BX376" s="88"/>
      <c r="BY376" s="88"/>
      <c r="BZ376" s="88"/>
      <c r="CA376" s="88"/>
      <c r="CB376" s="88"/>
      <c r="CC376" s="88"/>
      <c r="CD376" s="88"/>
      <c r="CE376" s="88"/>
      <c r="CF376" s="88"/>
      <c r="CG376" s="88"/>
      <c r="CH376" s="88"/>
      <c r="CI376" s="88"/>
      <c r="CJ376" s="88"/>
      <c r="CK376" s="88"/>
      <c r="CL376" s="88"/>
      <c r="CM376" s="88"/>
      <c r="CN376" s="88"/>
      <c r="CO376" s="88"/>
      <c r="CP376" s="88"/>
      <c r="CQ376" s="88"/>
      <c r="CR376" s="88"/>
      <c r="CS376" s="88"/>
      <c r="CT376" s="88"/>
      <c r="CU376" s="88"/>
      <c r="CV376" s="88"/>
      <c r="CW376" s="88"/>
      <c r="CX376" s="88"/>
      <c r="CY376" s="88"/>
      <c r="CZ376" s="88"/>
      <c r="DA376" s="88"/>
      <c r="DB376" s="88"/>
      <c r="DC376" s="88"/>
    </row>
    <row r="377" spans="1:107" ht="15.75">
      <c r="A377" s="84"/>
      <c r="B377" s="84"/>
      <c r="C377" s="84"/>
      <c r="D377" s="86"/>
      <c r="E377" s="84"/>
      <c r="F377" s="84"/>
      <c r="G377" s="84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  <c r="AA377" s="88"/>
      <c r="AB377" s="88"/>
      <c r="AC377" s="88"/>
      <c r="AD377" s="88"/>
      <c r="AE377" s="88"/>
      <c r="AF377" s="88"/>
      <c r="AG377" s="88"/>
      <c r="AH377" s="88"/>
      <c r="AI377" s="88"/>
      <c r="AJ377" s="88"/>
      <c r="AK377" s="88"/>
      <c r="AL377" s="88"/>
      <c r="AM377" s="88"/>
      <c r="AN377" s="88"/>
      <c r="AO377" s="88"/>
      <c r="AP377" s="88"/>
      <c r="AQ377" s="88"/>
      <c r="AR377" s="88"/>
      <c r="AS377" s="88"/>
      <c r="AT377" s="88"/>
      <c r="AU377" s="88"/>
      <c r="AV377" s="88"/>
      <c r="AW377" s="88"/>
      <c r="AX377" s="88"/>
      <c r="AY377" s="88"/>
      <c r="AZ377" s="88"/>
      <c r="BA377" s="88"/>
      <c r="BB377" s="88"/>
      <c r="BC377" s="88"/>
      <c r="BD377" s="88"/>
      <c r="BE377" s="88"/>
      <c r="BF377" s="88"/>
      <c r="BG377" s="88"/>
      <c r="BH377" s="88"/>
      <c r="BI377" s="88"/>
      <c r="BJ377" s="88"/>
      <c r="BK377" s="88"/>
      <c r="BL377" s="88"/>
      <c r="BM377" s="88"/>
      <c r="BN377" s="88"/>
      <c r="BO377" s="88"/>
      <c r="BP377" s="88"/>
      <c r="BQ377" s="88"/>
      <c r="BR377" s="88"/>
      <c r="BS377" s="88"/>
      <c r="BT377" s="88"/>
      <c r="BU377" s="88"/>
      <c r="BV377" s="88"/>
      <c r="BW377" s="88"/>
      <c r="BX377" s="88"/>
      <c r="BY377" s="88"/>
      <c r="BZ377" s="88"/>
      <c r="CA377" s="88"/>
      <c r="CB377" s="88"/>
      <c r="CC377" s="88"/>
      <c r="CD377" s="88"/>
      <c r="CE377" s="88"/>
      <c r="CF377" s="88"/>
      <c r="CG377" s="88"/>
      <c r="CH377" s="88"/>
      <c r="CI377" s="88"/>
      <c r="CJ377" s="88"/>
      <c r="CK377" s="88"/>
      <c r="CL377" s="88"/>
      <c r="CM377" s="88"/>
      <c r="CN377" s="88"/>
      <c r="CO377" s="88"/>
      <c r="CP377" s="88"/>
      <c r="CQ377" s="88"/>
      <c r="CR377" s="88"/>
      <c r="CS377" s="88"/>
      <c r="CT377" s="88"/>
      <c r="CU377" s="88"/>
      <c r="CV377" s="88"/>
      <c r="CW377" s="88"/>
      <c r="CX377" s="88"/>
      <c r="CY377" s="88"/>
      <c r="CZ377" s="88"/>
      <c r="DA377" s="88"/>
      <c r="DB377" s="88"/>
      <c r="DC377" s="88"/>
    </row>
    <row r="378" spans="1:107" ht="15.75">
      <c r="A378" s="84"/>
      <c r="B378" s="84"/>
      <c r="C378" s="84"/>
      <c r="D378" s="86"/>
      <c r="E378" s="84"/>
      <c r="F378" s="84"/>
      <c r="G378" s="84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  <c r="AA378" s="88"/>
      <c r="AB378" s="88"/>
      <c r="AC378" s="88"/>
      <c r="AD378" s="88"/>
      <c r="AE378" s="88"/>
      <c r="AF378" s="88"/>
      <c r="AG378" s="88"/>
      <c r="AH378" s="88"/>
      <c r="AI378" s="88"/>
      <c r="AJ378" s="88"/>
      <c r="AK378" s="88"/>
      <c r="AL378" s="88"/>
      <c r="AM378" s="88"/>
      <c r="AN378" s="88"/>
      <c r="AO378" s="88"/>
      <c r="AP378" s="88"/>
      <c r="AQ378" s="88"/>
      <c r="AR378" s="88"/>
      <c r="AS378" s="88"/>
      <c r="AT378" s="88"/>
      <c r="AU378" s="88"/>
      <c r="AV378" s="88"/>
      <c r="AW378" s="88"/>
      <c r="AX378" s="88"/>
      <c r="AY378" s="88"/>
      <c r="AZ378" s="88"/>
      <c r="BA378" s="88"/>
      <c r="BB378" s="88"/>
      <c r="BC378" s="88"/>
      <c r="BD378" s="88"/>
      <c r="BE378" s="88"/>
      <c r="BF378" s="88"/>
      <c r="BG378" s="88"/>
      <c r="BH378" s="88"/>
      <c r="BI378" s="88"/>
      <c r="BJ378" s="88"/>
      <c r="BK378" s="88"/>
      <c r="BL378" s="88"/>
      <c r="BM378" s="88"/>
      <c r="BN378" s="88"/>
      <c r="BO378" s="88"/>
      <c r="BP378" s="88"/>
      <c r="BQ378" s="88"/>
      <c r="BR378" s="88"/>
      <c r="BS378" s="88"/>
      <c r="BT378" s="88"/>
      <c r="BU378" s="88"/>
      <c r="BV378" s="88"/>
      <c r="BW378" s="88"/>
      <c r="BX378" s="88"/>
      <c r="BY378" s="88"/>
      <c r="BZ378" s="88"/>
      <c r="CA378" s="88"/>
      <c r="CB378" s="88"/>
      <c r="CC378" s="88"/>
      <c r="CD378" s="88"/>
      <c r="CE378" s="88"/>
      <c r="CF378" s="88"/>
      <c r="CG378" s="88"/>
      <c r="CH378" s="88"/>
      <c r="CI378" s="88"/>
      <c r="CJ378" s="88"/>
      <c r="CK378" s="88"/>
      <c r="CL378" s="88"/>
      <c r="CM378" s="88"/>
      <c r="CN378" s="88"/>
      <c r="CO378" s="88"/>
      <c r="CP378" s="88"/>
      <c r="CQ378" s="88"/>
      <c r="CR378" s="88"/>
      <c r="CS378" s="88"/>
      <c r="CT378" s="88"/>
      <c r="CU378" s="88"/>
      <c r="CV378" s="88"/>
      <c r="CW378" s="88"/>
      <c r="CX378" s="88"/>
      <c r="CY378" s="88"/>
      <c r="CZ378" s="88"/>
      <c r="DA378" s="88"/>
      <c r="DB378" s="88"/>
      <c r="DC378" s="88"/>
    </row>
    <row r="379" spans="1:107" ht="15.75">
      <c r="A379" s="84"/>
      <c r="B379" s="84"/>
      <c r="C379" s="84"/>
      <c r="D379" s="86"/>
      <c r="E379" s="84"/>
      <c r="F379" s="84"/>
      <c r="G379" s="84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  <c r="AA379" s="88"/>
      <c r="AB379" s="88"/>
      <c r="AC379" s="88"/>
      <c r="AD379" s="88"/>
      <c r="AE379" s="88"/>
      <c r="AF379" s="88"/>
      <c r="AG379" s="88"/>
      <c r="AH379" s="88"/>
      <c r="AI379" s="88"/>
      <c r="AJ379" s="88"/>
      <c r="AK379" s="88"/>
      <c r="AL379" s="88"/>
      <c r="AM379" s="88"/>
      <c r="AN379" s="88"/>
      <c r="AO379" s="88"/>
      <c r="AP379" s="88"/>
      <c r="AQ379" s="88"/>
      <c r="AR379" s="88"/>
      <c r="AS379" s="88"/>
      <c r="AT379" s="88"/>
      <c r="AU379" s="88"/>
      <c r="AV379" s="88"/>
      <c r="AW379" s="88"/>
      <c r="AX379" s="88"/>
      <c r="AY379" s="88"/>
      <c r="AZ379" s="88"/>
      <c r="BA379" s="88"/>
      <c r="BB379" s="88"/>
      <c r="BC379" s="88"/>
      <c r="BD379" s="88"/>
      <c r="BE379" s="88"/>
      <c r="BF379" s="88"/>
      <c r="BG379" s="88"/>
      <c r="BH379" s="88"/>
      <c r="BI379" s="88"/>
      <c r="BJ379" s="88"/>
      <c r="BK379" s="88"/>
      <c r="BL379" s="88"/>
      <c r="BM379" s="88"/>
      <c r="BN379" s="88"/>
      <c r="BO379" s="88"/>
      <c r="BP379" s="88"/>
      <c r="BQ379" s="88"/>
      <c r="BR379" s="88"/>
      <c r="BS379" s="88"/>
      <c r="BT379" s="88"/>
      <c r="BU379" s="88"/>
      <c r="BV379" s="88"/>
      <c r="BW379" s="88"/>
      <c r="BX379" s="88"/>
      <c r="BY379" s="88"/>
      <c r="BZ379" s="88"/>
      <c r="CA379" s="88"/>
      <c r="CB379" s="88"/>
      <c r="CC379" s="88"/>
      <c r="CD379" s="88"/>
      <c r="CE379" s="88"/>
      <c r="CF379" s="88"/>
      <c r="CG379" s="88"/>
      <c r="CH379" s="88"/>
      <c r="CI379" s="88"/>
      <c r="CJ379" s="88"/>
      <c r="CK379" s="88"/>
      <c r="CL379" s="88"/>
      <c r="CM379" s="88"/>
      <c r="CN379" s="88"/>
      <c r="CO379" s="88"/>
      <c r="CP379" s="88"/>
      <c r="CQ379" s="88"/>
      <c r="CR379" s="88"/>
      <c r="CS379" s="88"/>
      <c r="CT379" s="88"/>
      <c r="CU379" s="88"/>
      <c r="CV379" s="88"/>
      <c r="CW379" s="88"/>
      <c r="CX379" s="88"/>
      <c r="CY379" s="88"/>
      <c r="CZ379" s="88"/>
      <c r="DA379" s="88"/>
      <c r="DB379" s="88"/>
      <c r="DC379" s="88"/>
    </row>
    <row r="380" spans="1:107" ht="15.75">
      <c r="A380" s="84"/>
      <c r="B380" s="84"/>
      <c r="C380" s="84"/>
      <c r="D380" s="86"/>
      <c r="E380" s="84"/>
      <c r="F380" s="84"/>
      <c r="G380" s="84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  <c r="AA380" s="88"/>
      <c r="AB380" s="88"/>
      <c r="AC380" s="88"/>
      <c r="AD380" s="88"/>
      <c r="AE380" s="88"/>
      <c r="AF380" s="88"/>
      <c r="AG380" s="88"/>
      <c r="AH380" s="88"/>
      <c r="AI380" s="88"/>
      <c r="AJ380" s="88"/>
      <c r="AK380" s="88"/>
      <c r="AL380" s="88"/>
      <c r="AM380" s="88"/>
      <c r="AN380" s="88"/>
      <c r="AO380" s="88"/>
      <c r="AP380" s="88"/>
      <c r="AQ380" s="88"/>
      <c r="AR380" s="88"/>
      <c r="AS380" s="88"/>
      <c r="AT380" s="88"/>
      <c r="AU380" s="88"/>
      <c r="AV380" s="88"/>
      <c r="AW380" s="88"/>
      <c r="AX380" s="88"/>
      <c r="AY380" s="88"/>
      <c r="AZ380" s="88"/>
      <c r="BA380" s="88"/>
      <c r="BB380" s="88"/>
      <c r="BC380" s="88"/>
      <c r="BD380" s="88"/>
      <c r="BE380" s="88"/>
      <c r="BF380" s="88"/>
      <c r="BG380" s="88"/>
      <c r="BH380" s="88"/>
      <c r="BI380" s="88"/>
      <c r="BJ380" s="88"/>
      <c r="BK380" s="88"/>
      <c r="BL380" s="88"/>
      <c r="BM380" s="88"/>
      <c r="BN380" s="88"/>
      <c r="BO380" s="88"/>
      <c r="BP380" s="88"/>
      <c r="BQ380" s="88"/>
      <c r="BR380" s="88"/>
      <c r="BS380" s="88"/>
      <c r="BT380" s="88"/>
      <c r="BU380" s="88"/>
      <c r="BV380" s="88"/>
      <c r="BW380" s="88"/>
      <c r="BX380" s="88"/>
      <c r="BY380" s="88"/>
      <c r="BZ380" s="88"/>
      <c r="CA380" s="88"/>
      <c r="CB380" s="88"/>
      <c r="CC380" s="88"/>
      <c r="CD380" s="88"/>
      <c r="CE380" s="88"/>
      <c r="CF380" s="88"/>
      <c r="CG380" s="88"/>
      <c r="CH380" s="88"/>
      <c r="CI380" s="88"/>
      <c r="CJ380" s="88"/>
      <c r="CK380" s="88"/>
      <c r="CL380" s="88"/>
      <c r="CM380" s="88"/>
      <c r="CN380" s="88"/>
      <c r="CO380" s="88"/>
      <c r="CP380" s="88"/>
      <c r="CQ380" s="88"/>
      <c r="CR380" s="88"/>
      <c r="CS380" s="88"/>
      <c r="CT380" s="88"/>
      <c r="CU380" s="88"/>
      <c r="CV380" s="88"/>
      <c r="CW380" s="88"/>
      <c r="CX380" s="88"/>
      <c r="CY380" s="88"/>
      <c r="CZ380" s="88"/>
      <c r="DA380" s="88"/>
      <c r="DB380" s="88"/>
      <c r="DC380" s="88"/>
    </row>
    <row r="381" spans="1:107" ht="15.75">
      <c r="A381" s="84"/>
      <c r="B381" s="84"/>
      <c r="C381" s="84"/>
      <c r="D381" s="86"/>
      <c r="E381" s="84"/>
      <c r="F381" s="84"/>
      <c r="G381" s="84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  <c r="AA381" s="88"/>
      <c r="AB381" s="88"/>
      <c r="AC381" s="88"/>
      <c r="AD381" s="88"/>
      <c r="AE381" s="88"/>
      <c r="AF381" s="88"/>
      <c r="AG381" s="88"/>
      <c r="AH381" s="88"/>
      <c r="AI381" s="88"/>
      <c r="AJ381" s="88"/>
      <c r="AK381" s="88"/>
      <c r="AL381" s="88"/>
      <c r="AM381" s="88"/>
      <c r="AN381" s="88"/>
      <c r="AO381" s="88"/>
      <c r="AP381" s="88"/>
      <c r="AQ381" s="88"/>
      <c r="AR381" s="88"/>
      <c r="AS381" s="88"/>
      <c r="AT381" s="88"/>
      <c r="AU381" s="88"/>
      <c r="AV381" s="88"/>
      <c r="AW381" s="88"/>
      <c r="AX381" s="88"/>
      <c r="AY381" s="88"/>
      <c r="AZ381" s="88"/>
      <c r="BA381" s="88"/>
      <c r="BB381" s="88"/>
      <c r="BC381" s="88"/>
      <c r="BD381" s="88"/>
      <c r="BE381" s="88"/>
      <c r="BF381" s="88"/>
      <c r="BG381" s="88"/>
      <c r="BH381" s="88"/>
      <c r="BI381" s="88"/>
      <c r="BJ381" s="88"/>
      <c r="BK381" s="88"/>
      <c r="BL381" s="88"/>
      <c r="BM381" s="88"/>
      <c r="BN381" s="88"/>
      <c r="BO381" s="88"/>
      <c r="BP381" s="88"/>
      <c r="BQ381" s="88"/>
      <c r="BR381" s="88"/>
      <c r="BS381" s="88"/>
      <c r="BT381" s="88"/>
      <c r="BU381" s="88"/>
      <c r="BV381" s="88"/>
      <c r="BW381" s="88"/>
      <c r="BX381" s="88"/>
      <c r="BY381" s="88"/>
      <c r="BZ381" s="88"/>
      <c r="CA381" s="88"/>
      <c r="CB381" s="88"/>
      <c r="CC381" s="88"/>
      <c r="CD381" s="88"/>
      <c r="CE381" s="88"/>
      <c r="CF381" s="88"/>
      <c r="CG381" s="88"/>
      <c r="CH381" s="88"/>
      <c r="CI381" s="88"/>
      <c r="CJ381" s="88"/>
      <c r="CK381" s="88"/>
      <c r="CL381" s="88"/>
      <c r="CM381" s="88"/>
      <c r="CN381" s="88"/>
      <c r="CO381" s="88"/>
      <c r="CP381" s="88"/>
      <c r="CQ381" s="88"/>
      <c r="CR381" s="88"/>
      <c r="CS381" s="88"/>
      <c r="CT381" s="88"/>
      <c r="CU381" s="88"/>
      <c r="CV381" s="88"/>
      <c r="CW381" s="88"/>
      <c r="CX381" s="88"/>
      <c r="CY381" s="88"/>
      <c r="CZ381" s="88"/>
      <c r="DA381" s="88"/>
      <c r="DB381" s="88"/>
      <c r="DC381" s="88"/>
    </row>
    <row r="382" spans="1:107" ht="15.75">
      <c r="A382" s="84"/>
      <c r="B382" s="84"/>
      <c r="C382" s="84"/>
      <c r="D382" s="86"/>
      <c r="E382" s="84"/>
      <c r="F382" s="84"/>
      <c r="G382" s="84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  <c r="AA382" s="88"/>
      <c r="AB382" s="88"/>
      <c r="AC382" s="88"/>
      <c r="AD382" s="88"/>
      <c r="AE382" s="88"/>
      <c r="AF382" s="88"/>
      <c r="AG382" s="88"/>
      <c r="AH382" s="88"/>
      <c r="AI382" s="88"/>
      <c r="AJ382" s="88"/>
      <c r="AK382" s="88"/>
      <c r="AL382" s="88"/>
      <c r="AM382" s="88"/>
      <c r="AN382" s="88"/>
      <c r="AO382" s="88"/>
      <c r="AP382" s="88"/>
      <c r="AQ382" s="88"/>
      <c r="AR382" s="88"/>
      <c r="AS382" s="88"/>
      <c r="AT382" s="88"/>
      <c r="AU382" s="88"/>
      <c r="AV382" s="88"/>
      <c r="AW382" s="88"/>
      <c r="AX382" s="88"/>
      <c r="AY382" s="88"/>
      <c r="AZ382" s="88"/>
      <c r="BA382" s="88"/>
      <c r="BB382" s="88"/>
      <c r="BC382" s="88"/>
      <c r="BD382" s="88"/>
      <c r="BE382" s="88"/>
      <c r="BF382" s="88"/>
      <c r="BG382" s="88"/>
      <c r="BH382" s="88"/>
      <c r="BI382" s="88"/>
      <c r="BJ382" s="88"/>
      <c r="BK382" s="88"/>
      <c r="BL382" s="88"/>
      <c r="BM382" s="88"/>
      <c r="BN382" s="88"/>
      <c r="BO382" s="88"/>
      <c r="BP382" s="88"/>
      <c r="BQ382" s="88"/>
      <c r="BR382" s="88"/>
      <c r="BS382" s="88"/>
      <c r="BT382" s="88"/>
      <c r="BU382" s="88"/>
      <c r="BV382" s="88"/>
      <c r="BW382" s="88"/>
      <c r="BX382" s="88"/>
      <c r="BY382" s="88"/>
      <c r="BZ382" s="88"/>
      <c r="CA382" s="88"/>
      <c r="CB382" s="88"/>
      <c r="CC382" s="88"/>
      <c r="CD382" s="88"/>
      <c r="CE382" s="88"/>
      <c r="CF382" s="88"/>
      <c r="CG382" s="88"/>
      <c r="CH382" s="88"/>
      <c r="CI382" s="88"/>
      <c r="CJ382" s="88"/>
      <c r="CK382" s="88"/>
      <c r="CL382" s="88"/>
      <c r="CM382" s="88"/>
      <c r="CN382" s="88"/>
      <c r="CO382" s="88"/>
      <c r="CP382" s="88"/>
      <c r="CQ382" s="88"/>
      <c r="CR382" s="88"/>
      <c r="CS382" s="88"/>
      <c r="CT382" s="88"/>
      <c r="CU382" s="88"/>
      <c r="CV382" s="88"/>
      <c r="CW382" s="88"/>
      <c r="CX382" s="88"/>
      <c r="CY382" s="88"/>
      <c r="CZ382" s="88"/>
      <c r="DA382" s="88"/>
      <c r="DB382" s="88"/>
      <c r="DC382" s="88"/>
    </row>
    <row r="383" spans="1:107" ht="15.75">
      <c r="A383" s="84"/>
      <c r="B383" s="84"/>
      <c r="C383" s="84"/>
      <c r="D383" s="86"/>
      <c r="E383" s="84"/>
      <c r="F383" s="84"/>
      <c r="G383" s="84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  <c r="AA383" s="88"/>
      <c r="AB383" s="88"/>
      <c r="AC383" s="88"/>
      <c r="AD383" s="88"/>
      <c r="AE383" s="88"/>
      <c r="AF383" s="88"/>
      <c r="AG383" s="88"/>
      <c r="AH383" s="88"/>
      <c r="AI383" s="88"/>
      <c r="AJ383" s="88"/>
      <c r="AK383" s="88"/>
      <c r="AL383" s="88"/>
      <c r="AM383" s="88"/>
      <c r="AN383" s="88"/>
      <c r="AO383" s="88"/>
      <c r="AP383" s="88"/>
      <c r="AQ383" s="88"/>
      <c r="AR383" s="88"/>
      <c r="AS383" s="88"/>
      <c r="AT383" s="88"/>
      <c r="AU383" s="88"/>
      <c r="AV383" s="88"/>
      <c r="AW383" s="88"/>
      <c r="AX383" s="88"/>
      <c r="AY383" s="88"/>
      <c r="AZ383" s="88"/>
      <c r="BA383" s="88"/>
      <c r="BB383" s="88"/>
      <c r="BC383" s="88"/>
      <c r="BD383" s="88"/>
      <c r="BE383" s="88"/>
      <c r="BF383" s="88"/>
      <c r="BG383" s="88"/>
      <c r="BH383" s="88"/>
      <c r="BI383" s="88"/>
      <c r="BJ383" s="88"/>
      <c r="BK383" s="88"/>
      <c r="BL383" s="88"/>
      <c r="BM383" s="88"/>
      <c r="BN383" s="88"/>
      <c r="BO383" s="88"/>
      <c r="BP383" s="88"/>
      <c r="BQ383" s="88"/>
      <c r="BR383" s="88"/>
      <c r="BS383" s="88"/>
      <c r="BT383" s="88"/>
      <c r="BU383" s="88"/>
      <c r="BV383" s="88"/>
      <c r="BW383" s="88"/>
      <c r="BX383" s="88"/>
      <c r="BY383" s="88"/>
      <c r="BZ383" s="88"/>
      <c r="CA383" s="88"/>
      <c r="CB383" s="88"/>
      <c r="CC383" s="88"/>
      <c r="CD383" s="88"/>
      <c r="CE383" s="88"/>
      <c r="CF383" s="88"/>
      <c r="CG383" s="88"/>
      <c r="CH383" s="88"/>
      <c r="CI383" s="88"/>
      <c r="CJ383" s="88"/>
      <c r="CK383" s="88"/>
      <c r="CL383" s="88"/>
      <c r="CM383" s="88"/>
      <c r="CN383" s="88"/>
      <c r="CO383" s="88"/>
      <c r="CP383" s="88"/>
      <c r="CQ383" s="88"/>
      <c r="CR383" s="88"/>
      <c r="CS383" s="88"/>
      <c r="CT383" s="88"/>
      <c r="CU383" s="88"/>
      <c r="CV383" s="88"/>
      <c r="CW383" s="88"/>
      <c r="CX383" s="88"/>
      <c r="CY383" s="88"/>
      <c r="CZ383" s="88"/>
      <c r="DA383" s="88"/>
      <c r="DB383" s="88"/>
      <c r="DC383" s="88"/>
    </row>
    <row r="384" spans="1:107" ht="15.75">
      <c r="A384" s="84"/>
      <c r="B384" s="84"/>
      <c r="C384" s="84"/>
      <c r="D384" s="86"/>
      <c r="E384" s="84"/>
      <c r="F384" s="84"/>
      <c r="G384" s="84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  <c r="AA384" s="88"/>
      <c r="AB384" s="88"/>
      <c r="AC384" s="88"/>
      <c r="AD384" s="88"/>
      <c r="AE384" s="88"/>
      <c r="AF384" s="88"/>
      <c r="AG384" s="88"/>
      <c r="AH384" s="88"/>
      <c r="AI384" s="88"/>
      <c r="AJ384" s="88"/>
      <c r="AK384" s="88"/>
      <c r="AL384" s="88"/>
      <c r="AM384" s="88"/>
      <c r="AN384" s="88"/>
      <c r="AO384" s="88"/>
      <c r="AP384" s="88"/>
      <c r="AQ384" s="88"/>
      <c r="AR384" s="88"/>
      <c r="AS384" s="88"/>
      <c r="AT384" s="88"/>
      <c r="AU384" s="88"/>
      <c r="AV384" s="88"/>
      <c r="AW384" s="88"/>
      <c r="AX384" s="88"/>
      <c r="AY384" s="88"/>
      <c r="AZ384" s="88"/>
      <c r="BA384" s="88"/>
      <c r="BB384" s="88"/>
      <c r="BC384" s="88"/>
      <c r="BD384" s="88"/>
      <c r="BE384" s="88"/>
      <c r="BF384" s="88"/>
      <c r="BG384" s="88"/>
      <c r="BH384" s="88"/>
      <c r="BI384" s="88"/>
      <c r="BJ384" s="88"/>
      <c r="BK384" s="88"/>
      <c r="BL384" s="88"/>
      <c r="BM384" s="88"/>
      <c r="BN384" s="88"/>
      <c r="BO384" s="88"/>
      <c r="BP384" s="88"/>
      <c r="BQ384" s="88"/>
      <c r="BR384" s="88"/>
      <c r="BS384" s="88"/>
      <c r="BT384" s="88"/>
      <c r="BU384" s="88"/>
      <c r="BV384" s="88"/>
      <c r="BW384" s="88"/>
      <c r="BX384" s="88"/>
      <c r="BY384" s="88"/>
      <c r="BZ384" s="88"/>
      <c r="CA384" s="88"/>
      <c r="CB384" s="88"/>
      <c r="CC384" s="88"/>
      <c r="CD384" s="88"/>
      <c r="CE384" s="88"/>
      <c r="CF384" s="88"/>
      <c r="CG384" s="88"/>
      <c r="CH384" s="88"/>
      <c r="CI384" s="88"/>
      <c r="CJ384" s="88"/>
      <c r="CK384" s="88"/>
      <c r="CL384" s="88"/>
      <c r="CM384" s="88"/>
      <c r="CN384" s="88"/>
      <c r="CO384" s="88"/>
      <c r="CP384" s="88"/>
      <c r="CQ384" s="88"/>
      <c r="CR384" s="88"/>
      <c r="CS384" s="88"/>
      <c r="CT384" s="88"/>
      <c r="CU384" s="88"/>
      <c r="CV384" s="88"/>
      <c r="CW384" s="88"/>
      <c r="CX384" s="88"/>
      <c r="CY384" s="88"/>
      <c r="CZ384" s="88"/>
      <c r="DA384" s="88"/>
      <c r="DB384" s="88"/>
      <c r="DC384" s="88"/>
    </row>
    <row r="385" spans="1:107" ht="15.75">
      <c r="A385" s="84"/>
      <c r="B385" s="84"/>
      <c r="C385" s="84"/>
      <c r="D385" s="86"/>
      <c r="E385" s="84"/>
      <c r="F385" s="84"/>
      <c r="G385" s="84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  <c r="AA385" s="88"/>
      <c r="AB385" s="88"/>
      <c r="AC385" s="88"/>
      <c r="AD385" s="88"/>
      <c r="AE385" s="88"/>
      <c r="AF385" s="88"/>
      <c r="AG385" s="88"/>
      <c r="AH385" s="88"/>
      <c r="AI385" s="88"/>
      <c r="AJ385" s="88"/>
      <c r="AK385" s="88"/>
      <c r="AL385" s="88"/>
      <c r="AM385" s="88"/>
      <c r="AN385" s="88"/>
      <c r="AO385" s="88"/>
      <c r="AP385" s="88"/>
      <c r="AQ385" s="88"/>
      <c r="AR385" s="88"/>
      <c r="AS385" s="88"/>
      <c r="AT385" s="88"/>
      <c r="AU385" s="88"/>
      <c r="AV385" s="88"/>
      <c r="AW385" s="88"/>
      <c r="AX385" s="88"/>
      <c r="AY385" s="88"/>
      <c r="AZ385" s="88"/>
      <c r="BA385" s="88"/>
      <c r="BB385" s="88"/>
      <c r="BC385" s="88"/>
      <c r="BD385" s="88"/>
      <c r="BE385" s="88"/>
      <c r="BF385" s="88"/>
      <c r="BG385" s="88"/>
      <c r="BH385" s="88"/>
      <c r="BI385" s="88"/>
      <c r="BJ385" s="88"/>
      <c r="BK385" s="88"/>
      <c r="BL385" s="88"/>
      <c r="BM385" s="88"/>
      <c r="BN385" s="88"/>
      <c r="BO385" s="88"/>
      <c r="BP385" s="88"/>
      <c r="BQ385" s="88"/>
      <c r="BR385" s="88"/>
      <c r="BS385" s="88"/>
      <c r="BT385" s="88"/>
      <c r="BU385" s="88"/>
      <c r="BV385" s="88"/>
      <c r="BW385" s="88"/>
      <c r="BX385" s="88"/>
      <c r="BY385" s="88"/>
      <c r="BZ385" s="88"/>
      <c r="CA385" s="88"/>
      <c r="CB385" s="88"/>
      <c r="CC385" s="88"/>
      <c r="CD385" s="88"/>
      <c r="CE385" s="88"/>
      <c r="CF385" s="88"/>
      <c r="CG385" s="88"/>
      <c r="CH385" s="88"/>
      <c r="CI385" s="88"/>
      <c r="CJ385" s="88"/>
      <c r="CK385" s="88"/>
      <c r="CL385" s="88"/>
      <c r="CM385" s="88"/>
      <c r="CN385" s="88"/>
      <c r="CO385" s="88"/>
      <c r="CP385" s="88"/>
      <c r="CQ385" s="88"/>
      <c r="CR385" s="88"/>
      <c r="CS385" s="88"/>
      <c r="CT385" s="88"/>
      <c r="CU385" s="88"/>
      <c r="CV385" s="88"/>
      <c r="CW385" s="88"/>
      <c r="CX385" s="88"/>
      <c r="CY385" s="88"/>
      <c r="CZ385" s="88"/>
      <c r="DA385" s="88"/>
      <c r="DB385" s="88"/>
      <c r="DC385" s="88"/>
    </row>
    <row r="386" spans="1:107" ht="15.75">
      <c r="A386" s="84"/>
      <c r="B386" s="84"/>
      <c r="C386" s="84"/>
      <c r="D386" s="86"/>
      <c r="E386" s="84"/>
      <c r="F386" s="84"/>
      <c r="G386" s="84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  <c r="AA386" s="88"/>
      <c r="AB386" s="88"/>
      <c r="AC386" s="88"/>
      <c r="AD386" s="88"/>
      <c r="AE386" s="88"/>
      <c r="AF386" s="88"/>
      <c r="AG386" s="88"/>
      <c r="AH386" s="88"/>
      <c r="AI386" s="88"/>
      <c r="AJ386" s="88"/>
      <c r="AK386" s="88"/>
      <c r="AL386" s="88"/>
      <c r="AM386" s="88"/>
      <c r="AN386" s="88"/>
      <c r="AO386" s="88"/>
      <c r="AP386" s="88"/>
      <c r="AQ386" s="88"/>
      <c r="AR386" s="88"/>
      <c r="AS386" s="88"/>
      <c r="AT386" s="88"/>
      <c r="AU386" s="88"/>
      <c r="AV386" s="88"/>
      <c r="AW386" s="88"/>
      <c r="AX386" s="88"/>
      <c r="AY386" s="88"/>
      <c r="AZ386" s="88"/>
      <c r="BA386" s="88"/>
      <c r="BB386" s="88"/>
      <c r="BC386" s="88"/>
      <c r="BD386" s="88"/>
      <c r="BE386" s="88"/>
      <c r="BF386" s="88"/>
      <c r="BG386" s="88"/>
      <c r="BH386" s="88"/>
      <c r="BI386" s="88"/>
      <c r="BJ386" s="88"/>
      <c r="BK386" s="88"/>
      <c r="BL386" s="88"/>
      <c r="BM386" s="88"/>
      <c r="BN386" s="88"/>
      <c r="BO386" s="88"/>
      <c r="BP386" s="88"/>
      <c r="BQ386" s="88"/>
      <c r="BR386" s="88"/>
      <c r="BS386" s="88"/>
      <c r="BT386" s="88"/>
      <c r="BU386" s="88"/>
      <c r="BV386" s="88"/>
      <c r="BW386" s="88"/>
      <c r="BX386" s="88"/>
      <c r="BY386" s="88"/>
      <c r="BZ386" s="88"/>
      <c r="CA386" s="88"/>
      <c r="CB386" s="88"/>
      <c r="CC386" s="88"/>
      <c r="CD386" s="88"/>
      <c r="CE386" s="88"/>
      <c r="CF386" s="88"/>
      <c r="CG386" s="88"/>
      <c r="CH386" s="88"/>
      <c r="CI386" s="88"/>
      <c r="CJ386" s="88"/>
      <c r="CK386" s="88"/>
      <c r="CL386" s="88"/>
      <c r="CM386" s="88"/>
      <c r="CN386" s="88"/>
      <c r="CO386" s="88"/>
      <c r="CP386" s="88"/>
      <c r="CQ386" s="88"/>
      <c r="CR386" s="88"/>
      <c r="CS386" s="88"/>
      <c r="CT386" s="88"/>
      <c r="CU386" s="88"/>
      <c r="CV386" s="88"/>
      <c r="CW386" s="88"/>
      <c r="CX386" s="88"/>
      <c r="CY386" s="88"/>
      <c r="CZ386" s="88"/>
      <c r="DA386" s="88"/>
      <c r="DB386" s="88"/>
      <c r="DC386" s="88"/>
    </row>
    <row r="387" spans="1:107" ht="15.75">
      <c r="A387" s="84"/>
      <c r="B387" s="84"/>
      <c r="C387" s="84"/>
      <c r="D387" s="86"/>
      <c r="E387" s="84"/>
      <c r="F387" s="84"/>
      <c r="G387" s="84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  <c r="AA387" s="88"/>
      <c r="AB387" s="88"/>
      <c r="AC387" s="88"/>
      <c r="AD387" s="88"/>
      <c r="AE387" s="88"/>
      <c r="AF387" s="88"/>
      <c r="AG387" s="88"/>
      <c r="AH387" s="88"/>
      <c r="AI387" s="88"/>
      <c r="AJ387" s="88"/>
      <c r="AK387" s="88"/>
      <c r="AL387" s="88"/>
      <c r="AM387" s="88"/>
      <c r="AN387" s="88"/>
      <c r="AO387" s="88"/>
      <c r="AP387" s="88"/>
      <c r="AQ387" s="88"/>
      <c r="AR387" s="88"/>
      <c r="AS387" s="88"/>
      <c r="AT387" s="88"/>
      <c r="AU387" s="88"/>
      <c r="AV387" s="88"/>
      <c r="AW387" s="88"/>
      <c r="AX387" s="88"/>
      <c r="AY387" s="88"/>
      <c r="AZ387" s="88"/>
      <c r="BA387" s="88"/>
      <c r="BB387" s="88"/>
      <c r="BC387" s="88"/>
      <c r="BD387" s="88"/>
      <c r="BE387" s="88"/>
      <c r="BF387" s="88"/>
      <c r="BG387" s="88"/>
      <c r="BH387" s="88"/>
      <c r="BI387" s="88"/>
      <c r="BJ387" s="88"/>
      <c r="BK387" s="88"/>
      <c r="BL387" s="88"/>
      <c r="BM387" s="88"/>
      <c r="BN387" s="88"/>
      <c r="BO387" s="88"/>
      <c r="BP387" s="88"/>
      <c r="BQ387" s="88"/>
      <c r="BR387" s="88"/>
      <c r="BS387" s="88"/>
      <c r="BT387" s="88"/>
      <c r="BU387" s="88"/>
      <c r="BV387" s="88"/>
      <c r="BW387" s="88"/>
      <c r="BX387" s="88"/>
      <c r="BY387" s="88"/>
      <c r="BZ387" s="88"/>
      <c r="CA387" s="88"/>
      <c r="CB387" s="88"/>
      <c r="CC387" s="88"/>
      <c r="CD387" s="88"/>
      <c r="CE387" s="88"/>
      <c r="CF387" s="88"/>
      <c r="CG387" s="88"/>
      <c r="CH387" s="88"/>
      <c r="CI387" s="88"/>
      <c r="CJ387" s="88"/>
      <c r="CK387" s="88"/>
      <c r="CL387" s="88"/>
      <c r="CM387" s="88"/>
      <c r="CN387" s="88"/>
      <c r="CO387" s="88"/>
      <c r="CP387" s="88"/>
      <c r="CQ387" s="88"/>
      <c r="CR387" s="88"/>
      <c r="CS387" s="88"/>
      <c r="CT387" s="88"/>
      <c r="CU387" s="88"/>
      <c r="CV387" s="88"/>
      <c r="CW387" s="88"/>
      <c r="CX387" s="88"/>
      <c r="CY387" s="88"/>
      <c r="CZ387" s="88"/>
      <c r="DA387" s="88"/>
      <c r="DB387" s="88"/>
      <c r="DC387" s="88"/>
    </row>
    <row r="388" spans="1:107" ht="15.75">
      <c r="A388" s="84"/>
      <c r="B388" s="84"/>
      <c r="C388" s="84"/>
      <c r="D388" s="86"/>
      <c r="E388" s="84"/>
      <c r="F388" s="84"/>
      <c r="G388" s="84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  <c r="AA388" s="88"/>
      <c r="AB388" s="88"/>
      <c r="AC388" s="88"/>
      <c r="AD388" s="88"/>
      <c r="AE388" s="88"/>
      <c r="AF388" s="88"/>
      <c r="AG388" s="88"/>
      <c r="AH388" s="88"/>
      <c r="AI388" s="88"/>
      <c r="AJ388" s="88"/>
      <c r="AK388" s="88"/>
      <c r="AL388" s="88"/>
      <c r="AM388" s="88"/>
      <c r="AN388" s="88"/>
      <c r="AO388" s="88"/>
      <c r="AP388" s="88"/>
      <c r="AQ388" s="88"/>
      <c r="AR388" s="88"/>
      <c r="AS388" s="88"/>
      <c r="AT388" s="88"/>
      <c r="AU388" s="88"/>
      <c r="AV388" s="88"/>
      <c r="AW388" s="88"/>
      <c r="AX388" s="88"/>
      <c r="AY388" s="88"/>
      <c r="AZ388" s="88"/>
      <c r="BA388" s="88"/>
      <c r="BB388" s="88"/>
      <c r="BC388" s="88"/>
      <c r="BD388" s="88"/>
      <c r="BE388" s="88"/>
      <c r="BF388" s="88"/>
      <c r="BG388" s="88"/>
      <c r="BH388" s="88"/>
      <c r="BI388" s="88"/>
      <c r="BJ388" s="88"/>
      <c r="BK388" s="88"/>
      <c r="BL388" s="88"/>
      <c r="BM388" s="88"/>
      <c r="BN388" s="88"/>
      <c r="BO388" s="88"/>
      <c r="BP388" s="88"/>
      <c r="BQ388" s="88"/>
      <c r="BR388" s="88"/>
      <c r="BS388" s="88"/>
      <c r="BT388" s="88"/>
      <c r="BU388" s="88"/>
      <c r="BV388" s="88"/>
      <c r="BW388" s="88"/>
      <c r="BX388" s="88"/>
      <c r="BY388" s="88"/>
      <c r="BZ388" s="88"/>
      <c r="CA388" s="88"/>
      <c r="CB388" s="88"/>
      <c r="CC388" s="88"/>
      <c r="CD388" s="88"/>
      <c r="CE388" s="88"/>
      <c r="CF388" s="88"/>
      <c r="CG388" s="88"/>
      <c r="CH388" s="88"/>
      <c r="CI388" s="88"/>
      <c r="CJ388" s="88"/>
      <c r="CK388" s="88"/>
      <c r="CL388" s="88"/>
      <c r="CM388" s="88"/>
      <c r="CN388" s="88"/>
      <c r="CO388" s="88"/>
      <c r="CP388" s="88"/>
      <c r="CQ388" s="88"/>
      <c r="CR388" s="88"/>
      <c r="CS388" s="88"/>
      <c r="CT388" s="88"/>
      <c r="CU388" s="88"/>
      <c r="CV388" s="88"/>
      <c r="CW388" s="88"/>
      <c r="CX388" s="88"/>
      <c r="CY388" s="88"/>
      <c r="CZ388" s="88"/>
      <c r="DA388" s="88"/>
      <c r="DB388" s="88"/>
      <c r="DC388" s="88"/>
    </row>
    <row r="389" spans="1:107" ht="15.75">
      <c r="A389" s="84"/>
      <c r="B389" s="84"/>
      <c r="C389" s="84"/>
      <c r="D389" s="86"/>
      <c r="E389" s="84"/>
      <c r="F389" s="84"/>
      <c r="G389" s="84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  <c r="AA389" s="88"/>
      <c r="AB389" s="88"/>
      <c r="AC389" s="88"/>
      <c r="AD389" s="88"/>
      <c r="AE389" s="88"/>
      <c r="AF389" s="88"/>
      <c r="AG389" s="88"/>
      <c r="AH389" s="88"/>
      <c r="AI389" s="88"/>
      <c r="AJ389" s="88"/>
      <c r="AK389" s="88"/>
      <c r="AL389" s="88"/>
      <c r="AM389" s="88"/>
      <c r="AN389" s="88"/>
      <c r="AO389" s="88"/>
      <c r="AP389" s="88"/>
      <c r="AQ389" s="88"/>
      <c r="AR389" s="88"/>
      <c r="AS389" s="88"/>
      <c r="AT389" s="88"/>
      <c r="AU389" s="88"/>
      <c r="AV389" s="88"/>
      <c r="AW389" s="88"/>
      <c r="AX389" s="88"/>
      <c r="AY389" s="88"/>
      <c r="AZ389" s="88"/>
      <c r="BA389" s="88"/>
      <c r="BB389" s="88"/>
      <c r="BC389" s="88"/>
      <c r="BD389" s="88"/>
      <c r="BE389" s="88"/>
      <c r="BF389" s="88"/>
      <c r="BG389" s="88"/>
      <c r="BH389" s="88"/>
      <c r="BI389" s="88"/>
      <c r="BJ389" s="88"/>
      <c r="BK389" s="88"/>
      <c r="BL389" s="88"/>
      <c r="BM389" s="88"/>
      <c r="BN389" s="88"/>
      <c r="BO389" s="88"/>
      <c r="BP389" s="88"/>
      <c r="BQ389" s="88"/>
      <c r="BR389" s="88"/>
      <c r="BS389" s="88"/>
      <c r="BT389" s="88"/>
      <c r="BU389" s="88"/>
      <c r="BV389" s="88"/>
      <c r="BW389" s="88"/>
      <c r="BX389" s="88"/>
      <c r="BY389" s="88"/>
      <c r="BZ389" s="88"/>
      <c r="CA389" s="88"/>
      <c r="CB389" s="88"/>
      <c r="CC389" s="88"/>
      <c r="CD389" s="88"/>
      <c r="CE389" s="88"/>
      <c r="CF389" s="88"/>
      <c r="CG389" s="88"/>
      <c r="CH389" s="88"/>
      <c r="CI389" s="88"/>
      <c r="CJ389" s="88"/>
      <c r="CK389" s="88"/>
      <c r="CL389" s="88"/>
      <c r="CM389" s="88"/>
      <c r="CN389" s="88"/>
      <c r="CO389" s="88"/>
      <c r="CP389" s="88"/>
      <c r="CQ389" s="88"/>
      <c r="CR389" s="88"/>
      <c r="CS389" s="88"/>
      <c r="CT389" s="88"/>
      <c r="CU389" s="88"/>
      <c r="CV389" s="88"/>
      <c r="CW389" s="88"/>
      <c r="CX389" s="88"/>
      <c r="CY389" s="88"/>
      <c r="CZ389" s="88"/>
      <c r="DA389" s="88"/>
      <c r="DB389" s="88"/>
      <c r="DC389" s="88"/>
    </row>
    <row r="390" spans="1:107" ht="15.75">
      <c r="A390" s="84"/>
      <c r="B390" s="84"/>
      <c r="C390" s="84"/>
      <c r="D390" s="86"/>
      <c r="E390" s="84"/>
      <c r="F390" s="84"/>
      <c r="G390" s="84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  <c r="AA390" s="88"/>
      <c r="AB390" s="88"/>
      <c r="AC390" s="88"/>
      <c r="AD390" s="88"/>
      <c r="AE390" s="88"/>
      <c r="AF390" s="88"/>
      <c r="AG390" s="88"/>
      <c r="AH390" s="88"/>
      <c r="AI390" s="88"/>
      <c r="AJ390" s="88"/>
      <c r="AK390" s="88"/>
      <c r="AL390" s="88"/>
      <c r="AM390" s="88"/>
      <c r="AN390" s="88"/>
      <c r="AO390" s="88"/>
      <c r="AP390" s="88"/>
      <c r="AQ390" s="88"/>
      <c r="AR390" s="88"/>
      <c r="AS390" s="88"/>
      <c r="AT390" s="88"/>
      <c r="AU390" s="88"/>
      <c r="AV390" s="88"/>
      <c r="AW390" s="88"/>
      <c r="AX390" s="88"/>
      <c r="AY390" s="88"/>
      <c r="AZ390" s="88"/>
      <c r="BA390" s="88"/>
      <c r="BB390" s="88"/>
      <c r="BC390" s="88"/>
      <c r="BD390" s="88"/>
      <c r="BE390" s="88"/>
      <c r="BF390" s="88"/>
      <c r="BG390" s="88"/>
      <c r="BH390" s="88"/>
      <c r="BI390" s="88"/>
      <c r="BJ390" s="88"/>
      <c r="BK390" s="88"/>
      <c r="BL390" s="88"/>
      <c r="BM390" s="88"/>
      <c r="BN390" s="88"/>
      <c r="BO390" s="88"/>
      <c r="BP390" s="88"/>
      <c r="BQ390" s="88"/>
      <c r="BR390" s="88"/>
      <c r="BS390" s="88"/>
      <c r="BT390" s="88"/>
      <c r="BU390" s="88"/>
      <c r="BV390" s="88"/>
      <c r="BW390" s="88"/>
      <c r="BX390" s="88"/>
      <c r="BY390" s="88"/>
      <c r="BZ390" s="88"/>
      <c r="CA390" s="88"/>
      <c r="CB390" s="88"/>
      <c r="CC390" s="88"/>
      <c r="CD390" s="88"/>
      <c r="CE390" s="88"/>
      <c r="CF390" s="88"/>
      <c r="CG390" s="88"/>
      <c r="CH390" s="88"/>
      <c r="CI390" s="88"/>
      <c r="CJ390" s="88"/>
      <c r="CK390" s="88"/>
      <c r="CL390" s="88"/>
      <c r="CM390" s="88"/>
      <c r="CN390" s="88"/>
      <c r="CO390" s="88"/>
      <c r="CP390" s="88"/>
      <c r="CQ390" s="88"/>
      <c r="CR390" s="88"/>
      <c r="CS390" s="88"/>
      <c r="CT390" s="88"/>
      <c r="CU390" s="88"/>
      <c r="CV390" s="88"/>
      <c r="CW390" s="88"/>
      <c r="CX390" s="88"/>
      <c r="CY390" s="88"/>
      <c r="CZ390" s="88"/>
      <c r="DA390" s="88"/>
      <c r="DB390" s="88"/>
      <c r="DC390" s="88"/>
    </row>
    <row r="391" spans="1:107" ht="15.75">
      <c r="A391" s="84"/>
      <c r="B391" s="84"/>
      <c r="C391" s="84"/>
      <c r="D391" s="86"/>
      <c r="E391" s="84"/>
      <c r="F391" s="84"/>
      <c r="G391" s="84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  <c r="AA391" s="88"/>
      <c r="AB391" s="88"/>
      <c r="AC391" s="88"/>
      <c r="AD391" s="88"/>
      <c r="AE391" s="88"/>
      <c r="AF391" s="88"/>
      <c r="AG391" s="88"/>
      <c r="AH391" s="88"/>
      <c r="AI391" s="88"/>
      <c r="AJ391" s="88"/>
      <c r="AK391" s="88"/>
      <c r="AL391" s="88"/>
      <c r="AM391" s="88"/>
      <c r="AN391" s="88"/>
      <c r="AO391" s="88"/>
      <c r="AP391" s="88"/>
      <c r="AQ391" s="88"/>
      <c r="AR391" s="88"/>
      <c r="AS391" s="88"/>
      <c r="AT391" s="88"/>
      <c r="AU391" s="88"/>
      <c r="AV391" s="88"/>
      <c r="AW391" s="88"/>
      <c r="AX391" s="88"/>
      <c r="AY391" s="88"/>
      <c r="AZ391" s="88"/>
      <c r="BA391" s="88"/>
      <c r="BB391" s="88"/>
      <c r="BC391" s="88"/>
      <c r="BD391" s="88"/>
      <c r="BE391" s="88"/>
      <c r="BF391" s="88"/>
      <c r="BG391" s="88"/>
      <c r="BH391" s="88"/>
      <c r="BI391" s="88"/>
      <c r="BJ391" s="88"/>
      <c r="BK391" s="88"/>
      <c r="BL391" s="88"/>
      <c r="BM391" s="88"/>
      <c r="BN391" s="88"/>
      <c r="BO391" s="88"/>
      <c r="BP391" s="88"/>
      <c r="BQ391" s="88"/>
      <c r="BR391" s="88"/>
      <c r="BS391" s="88"/>
      <c r="BT391" s="88"/>
      <c r="BU391" s="88"/>
      <c r="BV391" s="88"/>
      <c r="BW391" s="88"/>
      <c r="BX391" s="88"/>
      <c r="BY391" s="88"/>
      <c r="BZ391" s="88"/>
      <c r="CA391" s="88"/>
      <c r="CB391" s="88"/>
      <c r="CC391" s="88"/>
      <c r="CD391" s="88"/>
      <c r="CE391" s="88"/>
      <c r="CF391" s="88"/>
      <c r="CG391" s="88"/>
      <c r="CH391" s="88"/>
      <c r="CI391" s="88"/>
      <c r="CJ391" s="88"/>
      <c r="CK391" s="88"/>
      <c r="CL391" s="88"/>
      <c r="CM391" s="88"/>
      <c r="CN391" s="88"/>
      <c r="CO391" s="88"/>
      <c r="CP391" s="88"/>
      <c r="CQ391" s="88"/>
      <c r="CR391" s="88"/>
      <c r="CS391" s="88"/>
      <c r="CT391" s="88"/>
      <c r="CU391" s="88"/>
      <c r="CV391" s="88"/>
      <c r="CW391" s="88"/>
      <c r="CX391" s="88"/>
      <c r="CY391" s="88"/>
      <c r="CZ391" s="88"/>
      <c r="DA391" s="88"/>
      <c r="DB391" s="88"/>
      <c r="DC391" s="88"/>
    </row>
    <row r="392" spans="1:107" ht="15.75">
      <c r="A392" s="84"/>
      <c r="B392" s="84"/>
      <c r="C392" s="84"/>
      <c r="D392" s="86"/>
      <c r="E392" s="84"/>
      <c r="F392" s="84"/>
      <c r="G392" s="84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  <c r="AA392" s="88"/>
      <c r="AB392" s="88"/>
      <c r="AC392" s="88"/>
      <c r="AD392" s="88"/>
      <c r="AE392" s="88"/>
      <c r="AF392" s="88"/>
      <c r="AG392" s="88"/>
      <c r="AH392" s="88"/>
      <c r="AI392" s="88"/>
      <c r="AJ392" s="88"/>
      <c r="AK392" s="88"/>
      <c r="AL392" s="88"/>
      <c r="AM392" s="88"/>
      <c r="AN392" s="88"/>
      <c r="AO392" s="88"/>
      <c r="AP392" s="88"/>
      <c r="AQ392" s="88"/>
      <c r="AR392" s="88"/>
      <c r="AS392" s="88"/>
      <c r="AT392" s="88"/>
      <c r="AU392" s="88"/>
      <c r="AV392" s="88"/>
      <c r="AW392" s="88"/>
      <c r="AX392" s="88"/>
      <c r="AY392" s="88"/>
      <c r="AZ392" s="88"/>
      <c r="BA392" s="88"/>
      <c r="BB392" s="88"/>
      <c r="BC392" s="88"/>
      <c r="BD392" s="88"/>
      <c r="BE392" s="88"/>
      <c r="BF392" s="88"/>
      <c r="BG392" s="88"/>
      <c r="BH392" s="88"/>
      <c r="BI392" s="88"/>
      <c r="BJ392" s="88"/>
      <c r="BK392" s="88"/>
      <c r="BL392" s="88"/>
      <c r="BM392" s="88"/>
      <c r="BN392" s="88"/>
      <c r="BO392" s="88"/>
      <c r="BP392" s="88"/>
      <c r="BQ392" s="88"/>
      <c r="BR392" s="88"/>
      <c r="BS392" s="88"/>
      <c r="BT392" s="88"/>
      <c r="BU392" s="88"/>
      <c r="BV392" s="88"/>
      <c r="BW392" s="88"/>
      <c r="BX392" s="88"/>
      <c r="BY392" s="88"/>
      <c r="BZ392" s="88"/>
      <c r="CA392" s="88"/>
      <c r="CB392" s="88"/>
      <c r="CC392" s="88"/>
      <c r="CD392" s="88"/>
      <c r="CE392" s="88"/>
      <c r="CF392" s="88"/>
      <c r="CG392" s="88"/>
      <c r="CH392" s="88"/>
      <c r="CI392" s="88"/>
      <c r="CJ392" s="88"/>
      <c r="CK392" s="88"/>
      <c r="CL392" s="88"/>
      <c r="CM392" s="88"/>
      <c r="CN392" s="88"/>
      <c r="CO392" s="88"/>
      <c r="CP392" s="88"/>
      <c r="CQ392" s="88"/>
      <c r="CR392" s="88"/>
      <c r="CS392" s="88"/>
      <c r="CT392" s="88"/>
      <c r="CU392" s="88"/>
      <c r="CV392" s="88"/>
      <c r="CW392" s="88"/>
      <c r="CX392" s="88"/>
      <c r="CY392" s="88"/>
      <c r="CZ392" s="88"/>
      <c r="DA392" s="88"/>
      <c r="DB392" s="88"/>
      <c r="DC392" s="88"/>
    </row>
    <row r="393" spans="1:107" ht="15.75">
      <c r="A393" s="84"/>
      <c r="B393" s="84"/>
      <c r="C393" s="84"/>
      <c r="D393" s="86"/>
      <c r="E393" s="84"/>
      <c r="F393" s="84"/>
      <c r="G393" s="84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  <c r="AA393" s="88"/>
      <c r="AB393" s="88"/>
      <c r="AC393" s="88"/>
      <c r="AD393" s="88"/>
      <c r="AE393" s="88"/>
      <c r="AF393" s="88"/>
      <c r="AG393" s="88"/>
      <c r="AH393" s="88"/>
      <c r="AI393" s="88"/>
      <c r="AJ393" s="88"/>
      <c r="AK393" s="88"/>
      <c r="AL393" s="88"/>
      <c r="AM393" s="88"/>
      <c r="AN393" s="88"/>
      <c r="AO393" s="88"/>
      <c r="AP393" s="88"/>
      <c r="AQ393" s="88"/>
      <c r="AR393" s="88"/>
      <c r="AS393" s="88"/>
      <c r="AT393" s="88"/>
      <c r="AU393" s="88"/>
      <c r="AV393" s="88"/>
      <c r="AW393" s="88"/>
      <c r="AX393" s="88"/>
      <c r="AY393" s="88"/>
      <c r="AZ393" s="88"/>
      <c r="BA393" s="88"/>
      <c r="BB393" s="88"/>
      <c r="BC393" s="88"/>
      <c r="BD393" s="88"/>
      <c r="BE393" s="88"/>
      <c r="BF393" s="88"/>
      <c r="BG393" s="88"/>
      <c r="BH393" s="88"/>
      <c r="BI393" s="88"/>
      <c r="BJ393" s="88"/>
      <c r="BK393" s="88"/>
      <c r="BL393" s="88"/>
      <c r="BM393" s="88"/>
      <c r="BN393" s="88"/>
      <c r="BO393" s="88"/>
      <c r="BP393" s="88"/>
      <c r="BQ393" s="88"/>
      <c r="BR393" s="88"/>
      <c r="BS393" s="88"/>
      <c r="BT393" s="88"/>
      <c r="BU393" s="88"/>
      <c r="BV393" s="88"/>
      <c r="BW393" s="88"/>
      <c r="BX393" s="88"/>
      <c r="BY393" s="88"/>
      <c r="BZ393" s="88"/>
      <c r="CA393" s="88"/>
      <c r="CB393" s="88"/>
      <c r="CC393" s="88"/>
      <c r="CD393" s="88"/>
      <c r="CE393" s="88"/>
      <c r="CF393" s="88"/>
      <c r="CG393" s="88"/>
      <c r="CH393" s="88"/>
      <c r="CI393" s="88"/>
      <c r="CJ393" s="88"/>
      <c r="CK393" s="88"/>
      <c r="CL393" s="88"/>
      <c r="CM393" s="88"/>
      <c r="CN393" s="88"/>
      <c r="CO393" s="88"/>
      <c r="CP393" s="88"/>
      <c r="CQ393" s="88"/>
      <c r="CR393" s="88"/>
      <c r="CS393" s="88"/>
      <c r="CT393" s="88"/>
      <c r="CU393" s="88"/>
      <c r="CV393" s="88"/>
      <c r="CW393" s="88"/>
      <c r="CX393" s="88"/>
      <c r="CY393" s="88"/>
      <c r="CZ393" s="88"/>
      <c r="DA393" s="88"/>
      <c r="DB393" s="88"/>
      <c r="DC393" s="88"/>
    </row>
    <row r="394" spans="1:107" ht="15.75">
      <c r="A394" s="84"/>
      <c r="B394" s="84"/>
      <c r="C394" s="84"/>
      <c r="D394" s="86"/>
      <c r="E394" s="84"/>
      <c r="F394" s="84"/>
      <c r="G394" s="84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  <c r="AA394" s="88"/>
      <c r="AB394" s="88"/>
      <c r="AC394" s="88"/>
      <c r="AD394" s="88"/>
      <c r="AE394" s="88"/>
      <c r="AF394" s="88"/>
      <c r="AG394" s="88"/>
      <c r="AH394" s="88"/>
      <c r="AI394" s="88"/>
      <c r="AJ394" s="88"/>
      <c r="AK394" s="88"/>
      <c r="AL394" s="88"/>
      <c r="AM394" s="88"/>
      <c r="AN394" s="88"/>
      <c r="AO394" s="88"/>
      <c r="AP394" s="88"/>
      <c r="AQ394" s="88"/>
      <c r="AR394" s="88"/>
      <c r="AS394" s="88"/>
      <c r="AT394" s="88"/>
      <c r="AU394" s="88"/>
      <c r="AV394" s="88"/>
      <c r="AW394" s="88"/>
      <c r="AX394" s="88"/>
      <c r="AY394" s="88"/>
      <c r="AZ394" s="88"/>
      <c r="BA394" s="88"/>
      <c r="BB394" s="88"/>
      <c r="BC394" s="88"/>
      <c r="BD394" s="88"/>
      <c r="BE394" s="88"/>
      <c r="BF394" s="88"/>
      <c r="BG394" s="88"/>
      <c r="BH394" s="88"/>
      <c r="BI394" s="88"/>
      <c r="BJ394" s="88"/>
      <c r="BK394" s="88"/>
      <c r="BL394" s="88"/>
      <c r="BM394" s="88"/>
      <c r="BN394" s="88"/>
      <c r="BO394" s="88"/>
      <c r="BP394" s="88"/>
      <c r="BQ394" s="88"/>
      <c r="BR394" s="88"/>
      <c r="BS394" s="88"/>
      <c r="BT394" s="88"/>
      <c r="BU394" s="88"/>
      <c r="BV394" s="88"/>
      <c r="BW394" s="88"/>
      <c r="BX394" s="88"/>
      <c r="BY394" s="88"/>
      <c r="BZ394" s="88"/>
      <c r="CA394" s="88"/>
      <c r="CB394" s="88"/>
      <c r="CC394" s="88"/>
      <c r="CD394" s="88"/>
      <c r="CE394" s="88"/>
      <c r="CF394" s="88"/>
      <c r="CG394" s="88"/>
      <c r="CH394" s="88"/>
      <c r="CI394" s="88"/>
      <c r="CJ394" s="88"/>
      <c r="CK394" s="88"/>
      <c r="CL394" s="88"/>
      <c r="CM394" s="88"/>
      <c r="CN394" s="88"/>
      <c r="CO394" s="88"/>
      <c r="CP394" s="88"/>
      <c r="CQ394" s="88"/>
      <c r="CR394" s="88"/>
      <c r="CS394" s="88"/>
      <c r="CT394" s="88"/>
      <c r="CU394" s="88"/>
      <c r="CV394" s="88"/>
      <c r="CW394" s="88"/>
      <c r="CX394" s="88"/>
      <c r="CY394" s="88"/>
      <c r="CZ394" s="88"/>
      <c r="DA394" s="88"/>
      <c r="DB394" s="88"/>
      <c r="DC394" s="88"/>
    </row>
    <row r="395" spans="1:107" ht="15.75">
      <c r="A395" s="84"/>
      <c r="B395" s="84"/>
      <c r="C395" s="84"/>
      <c r="D395" s="86"/>
      <c r="E395" s="84"/>
      <c r="F395" s="84"/>
      <c r="G395" s="84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  <c r="AA395" s="88"/>
      <c r="AB395" s="88"/>
      <c r="AC395" s="88"/>
      <c r="AD395" s="88"/>
      <c r="AE395" s="88"/>
      <c r="AF395" s="88"/>
      <c r="AG395" s="88"/>
      <c r="AH395" s="88"/>
      <c r="AI395" s="88"/>
      <c r="AJ395" s="88"/>
      <c r="AK395" s="88"/>
      <c r="AL395" s="88"/>
      <c r="AM395" s="88"/>
      <c r="AN395" s="88"/>
      <c r="AO395" s="88"/>
      <c r="AP395" s="88"/>
      <c r="AQ395" s="88"/>
      <c r="AR395" s="88"/>
      <c r="AS395" s="88"/>
      <c r="AT395" s="88"/>
      <c r="AU395" s="88"/>
      <c r="AV395" s="88"/>
      <c r="AW395" s="88"/>
      <c r="AX395" s="88"/>
      <c r="AY395" s="88"/>
      <c r="AZ395" s="88"/>
      <c r="BA395" s="88"/>
      <c r="BB395" s="88"/>
      <c r="BC395" s="88"/>
      <c r="BD395" s="88"/>
      <c r="BE395" s="88"/>
      <c r="BF395" s="88"/>
      <c r="BG395" s="88"/>
      <c r="BH395" s="88"/>
      <c r="BI395" s="88"/>
      <c r="BJ395" s="88"/>
      <c r="BK395" s="88"/>
      <c r="BL395" s="88"/>
      <c r="BM395" s="88"/>
      <c r="BN395" s="88"/>
      <c r="BO395" s="88"/>
      <c r="BP395" s="88"/>
      <c r="BQ395" s="88"/>
      <c r="BR395" s="88"/>
      <c r="BS395" s="88"/>
      <c r="BT395" s="88"/>
      <c r="BU395" s="88"/>
      <c r="BV395" s="88"/>
      <c r="BW395" s="88"/>
      <c r="BX395" s="88"/>
      <c r="BY395" s="88"/>
      <c r="BZ395" s="88"/>
      <c r="CA395" s="88"/>
      <c r="CB395" s="88"/>
      <c r="CC395" s="88"/>
      <c r="CD395" s="88"/>
      <c r="CE395" s="88"/>
      <c r="CF395" s="88"/>
      <c r="CG395" s="88"/>
      <c r="CH395" s="88"/>
      <c r="CI395" s="88"/>
      <c r="CJ395" s="88"/>
      <c r="CK395" s="88"/>
      <c r="CL395" s="88"/>
      <c r="CM395" s="88"/>
      <c r="CN395" s="88"/>
      <c r="CO395" s="88"/>
      <c r="CP395" s="88"/>
      <c r="CQ395" s="88"/>
      <c r="CR395" s="88"/>
      <c r="CS395" s="88"/>
      <c r="CT395" s="88"/>
      <c r="CU395" s="88"/>
      <c r="CV395" s="88"/>
      <c r="CW395" s="88"/>
      <c r="CX395" s="88"/>
      <c r="CY395" s="88"/>
      <c r="CZ395" s="88"/>
      <c r="DA395" s="88"/>
      <c r="DB395" s="88"/>
      <c r="DC395" s="88"/>
    </row>
    <row r="396" spans="1:107" ht="15.75">
      <c r="A396" s="84"/>
      <c r="B396" s="84"/>
      <c r="C396" s="84"/>
      <c r="D396" s="86"/>
      <c r="E396" s="84"/>
      <c r="F396" s="84"/>
      <c r="G396" s="84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  <c r="AA396" s="88"/>
      <c r="AB396" s="88"/>
      <c r="AC396" s="88"/>
      <c r="AD396" s="88"/>
      <c r="AE396" s="88"/>
      <c r="AF396" s="88"/>
      <c r="AG396" s="88"/>
      <c r="AH396" s="88"/>
      <c r="AI396" s="88"/>
      <c r="AJ396" s="88"/>
      <c r="AK396" s="88"/>
      <c r="AL396" s="88"/>
      <c r="AM396" s="88"/>
      <c r="AN396" s="88"/>
      <c r="AO396" s="88"/>
      <c r="AP396" s="88"/>
      <c r="AQ396" s="88"/>
      <c r="AR396" s="88"/>
      <c r="AS396" s="88"/>
      <c r="AT396" s="88"/>
      <c r="AU396" s="88"/>
      <c r="AV396" s="88"/>
      <c r="AW396" s="88"/>
      <c r="AX396" s="88"/>
      <c r="AY396" s="88"/>
      <c r="AZ396" s="88"/>
      <c r="BA396" s="88"/>
      <c r="BB396" s="88"/>
      <c r="BC396" s="88"/>
      <c r="BD396" s="88"/>
      <c r="BE396" s="88"/>
      <c r="BF396" s="88"/>
      <c r="BG396" s="88"/>
      <c r="BH396" s="88"/>
      <c r="BI396" s="88"/>
      <c r="BJ396" s="88"/>
      <c r="BK396" s="88"/>
      <c r="BL396" s="88"/>
      <c r="BM396" s="88"/>
      <c r="BN396" s="88"/>
      <c r="BO396" s="88"/>
      <c r="BP396" s="88"/>
      <c r="BQ396" s="88"/>
      <c r="BR396" s="88"/>
      <c r="BS396" s="88"/>
      <c r="BT396" s="88"/>
      <c r="BU396" s="88"/>
      <c r="BV396" s="88"/>
      <c r="BW396" s="88"/>
      <c r="BX396" s="88"/>
      <c r="BY396" s="88"/>
      <c r="BZ396" s="88"/>
      <c r="CA396" s="88"/>
      <c r="CB396" s="88"/>
      <c r="CC396" s="88"/>
      <c r="CD396" s="88"/>
      <c r="CE396" s="88"/>
      <c r="CF396" s="88"/>
      <c r="CG396" s="88"/>
      <c r="CH396" s="88"/>
      <c r="CI396" s="88"/>
      <c r="CJ396" s="88"/>
      <c r="CK396" s="88"/>
      <c r="CL396" s="88"/>
      <c r="CM396" s="88"/>
      <c r="CN396" s="88"/>
      <c r="CO396" s="88"/>
      <c r="CP396" s="88"/>
      <c r="CQ396" s="88"/>
      <c r="CR396" s="88"/>
      <c r="CS396" s="88"/>
      <c r="CT396" s="88"/>
      <c r="CU396" s="88"/>
      <c r="CV396" s="88"/>
      <c r="CW396" s="88"/>
      <c r="CX396" s="88"/>
      <c r="CY396" s="88"/>
      <c r="CZ396" s="88"/>
      <c r="DA396" s="88"/>
      <c r="DB396" s="88"/>
      <c r="DC396" s="88"/>
    </row>
    <row r="397" spans="1:107" ht="15.75">
      <c r="A397" s="84"/>
      <c r="B397" s="84"/>
      <c r="C397" s="84"/>
      <c r="D397" s="86"/>
      <c r="E397" s="84"/>
      <c r="F397" s="84"/>
      <c r="G397" s="84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  <c r="AA397" s="88"/>
      <c r="AB397" s="88"/>
      <c r="AC397" s="88"/>
      <c r="AD397" s="88"/>
      <c r="AE397" s="88"/>
      <c r="AF397" s="88"/>
      <c r="AG397" s="88"/>
      <c r="AH397" s="88"/>
      <c r="AI397" s="88"/>
      <c r="AJ397" s="88"/>
      <c r="AK397" s="88"/>
      <c r="AL397" s="88"/>
      <c r="AM397" s="88"/>
      <c r="AN397" s="88"/>
      <c r="AO397" s="88"/>
      <c r="AP397" s="88"/>
      <c r="AQ397" s="88"/>
      <c r="AR397" s="88"/>
      <c r="AS397" s="88"/>
      <c r="AT397" s="88"/>
      <c r="AU397" s="88"/>
      <c r="AV397" s="88"/>
      <c r="AW397" s="88"/>
      <c r="AX397" s="88"/>
      <c r="AY397" s="88"/>
      <c r="AZ397" s="88"/>
      <c r="BA397" s="88"/>
      <c r="BB397" s="88"/>
      <c r="BC397" s="88"/>
      <c r="BD397" s="88"/>
      <c r="BE397" s="88"/>
      <c r="BF397" s="88"/>
      <c r="BG397" s="88"/>
      <c r="BH397" s="88"/>
      <c r="BI397" s="88"/>
      <c r="BJ397" s="88"/>
      <c r="BK397" s="88"/>
      <c r="BL397" s="88"/>
      <c r="BM397" s="88"/>
      <c r="BN397" s="88"/>
      <c r="BO397" s="88"/>
      <c r="BP397" s="88"/>
      <c r="BQ397" s="88"/>
      <c r="BR397" s="88"/>
      <c r="BS397" s="88"/>
      <c r="BT397" s="88"/>
      <c r="BU397" s="88"/>
      <c r="BV397" s="88"/>
      <c r="BW397" s="88"/>
      <c r="BX397" s="88"/>
      <c r="BY397" s="88"/>
      <c r="BZ397" s="88"/>
      <c r="CA397" s="88"/>
      <c r="CB397" s="88"/>
      <c r="CC397" s="88"/>
      <c r="CD397" s="88"/>
      <c r="CE397" s="88"/>
      <c r="CF397" s="88"/>
      <c r="CG397" s="88"/>
      <c r="CH397" s="88"/>
      <c r="CI397" s="88"/>
      <c r="CJ397" s="88"/>
      <c r="CK397" s="88"/>
      <c r="CL397" s="88"/>
      <c r="CM397" s="88"/>
      <c r="CN397" s="88"/>
      <c r="CO397" s="88"/>
      <c r="CP397" s="88"/>
      <c r="CQ397" s="88"/>
      <c r="CR397" s="88"/>
      <c r="CS397" s="88"/>
      <c r="CT397" s="88"/>
      <c r="CU397" s="88"/>
      <c r="CV397" s="88"/>
      <c r="CW397" s="88"/>
      <c r="CX397" s="88"/>
      <c r="CY397" s="88"/>
      <c r="CZ397" s="88"/>
      <c r="DA397" s="88"/>
      <c r="DB397" s="88"/>
      <c r="DC397" s="88"/>
    </row>
    <row r="398" spans="1:107" ht="15.75">
      <c r="A398" s="84"/>
      <c r="B398" s="84"/>
      <c r="C398" s="84"/>
      <c r="D398" s="86"/>
      <c r="E398" s="84"/>
      <c r="F398" s="84"/>
      <c r="G398" s="84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  <c r="AA398" s="88"/>
      <c r="AB398" s="88"/>
      <c r="AC398" s="88"/>
      <c r="AD398" s="88"/>
      <c r="AE398" s="88"/>
      <c r="AF398" s="88"/>
      <c r="AG398" s="88"/>
      <c r="AH398" s="88"/>
      <c r="AI398" s="88"/>
      <c r="AJ398" s="88"/>
      <c r="AK398" s="88"/>
      <c r="AL398" s="88"/>
      <c r="AM398" s="88"/>
      <c r="AN398" s="88"/>
      <c r="AO398" s="88"/>
      <c r="AP398" s="88"/>
      <c r="AQ398" s="88"/>
      <c r="AR398" s="88"/>
      <c r="AS398" s="88"/>
      <c r="AT398" s="88"/>
      <c r="AU398" s="88"/>
      <c r="AV398" s="88"/>
      <c r="AW398" s="88"/>
      <c r="AX398" s="88"/>
      <c r="AY398" s="88"/>
      <c r="AZ398" s="88"/>
      <c r="BA398" s="88"/>
      <c r="BB398" s="88"/>
      <c r="BC398" s="88"/>
      <c r="BD398" s="88"/>
      <c r="BE398" s="88"/>
      <c r="BF398" s="88"/>
      <c r="BG398" s="88"/>
      <c r="BH398" s="88"/>
      <c r="BI398" s="88"/>
      <c r="BJ398" s="88"/>
      <c r="BK398" s="88"/>
      <c r="BL398" s="88"/>
      <c r="BM398" s="88"/>
      <c r="BN398" s="88"/>
      <c r="BO398" s="88"/>
      <c r="BP398" s="88"/>
      <c r="BQ398" s="88"/>
      <c r="BR398" s="88"/>
      <c r="BS398" s="88"/>
      <c r="BT398" s="88"/>
      <c r="BU398" s="88"/>
      <c r="BV398" s="88"/>
      <c r="BW398" s="88"/>
      <c r="BX398" s="88"/>
      <c r="BY398" s="88"/>
      <c r="BZ398" s="88"/>
      <c r="CA398" s="88"/>
      <c r="CB398" s="88"/>
      <c r="CC398" s="88"/>
      <c r="CD398" s="88"/>
      <c r="CE398" s="88"/>
      <c r="CF398" s="88"/>
      <c r="CG398" s="88"/>
      <c r="CH398" s="88"/>
      <c r="CI398" s="88"/>
      <c r="CJ398" s="88"/>
      <c r="CK398" s="88"/>
      <c r="CL398" s="88"/>
      <c r="CM398" s="88"/>
      <c r="CN398" s="88"/>
      <c r="CO398" s="88"/>
      <c r="CP398" s="88"/>
      <c r="CQ398" s="88"/>
      <c r="CR398" s="88"/>
      <c r="CS398" s="88"/>
      <c r="CT398" s="88"/>
      <c r="CU398" s="88"/>
      <c r="CV398" s="88"/>
      <c r="CW398" s="88"/>
      <c r="CX398" s="88"/>
      <c r="CY398" s="88"/>
      <c r="CZ398" s="88"/>
      <c r="DA398" s="88"/>
      <c r="DB398" s="88"/>
      <c r="DC398" s="88"/>
    </row>
    <row r="399" spans="1:107" ht="15.75">
      <c r="A399" s="84"/>
      <c r="B399" s="84"/>
      <c r="C399" s="84"/>
      <c r="D399" s="86"/>
      <c r="E399" s="84"/>
      <c r="F399" s="84"/>
      <c r="G399" s="84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  <c r="AA399" s="88"/>
      <c r="AB399" s="88"/>
      <c r="AC399" s="88"/>
      <c r="AD399" s="88"/>
      <c r="AE399" s="88"/>
      <c r="AF399" s="88"/>
      <c r="AG399" s="88"/>
      <c r="AH399" s="88"/>
      <c r="AI399" s="88"/>
      <c r="AJ399" s="88"/>
      <c r="AK399" s="88"/>
      <c r="AL399" s="88"/>
      <c r="AM399" s="88"/>
      <c r="AN399" s="88"/>
      <c r="AO399" s="88"/>
      <c r="AP399" s="88"/>
      <c r="AQ399" s="88"/>
      <c r="AR399" s="88"/>
      <c r="AS399" s="88"/>
      <c r="AT399" s="88"/>
      <c r="AU399" s="88"/>
      <c r="AV399" s="88"/>
      <c r="AW399" s="88"/>
      <c r="AX399" s="88"/>
      <c r="AY399" s="88"/>
      <c r="AZ399" s="88"/>
      <c r="BA399" s="88"/>
      <c r="BB399" s="88"/>
      <c r="BC399" s="88"/>
      <c r="BD399" s="88"/>
      <c r="BE399" s="88"/>
      <c r="BF399" s="88"/>
      <c r="BG399" s="88"/>
      <c r="BH399" s="88"/>
      <c r="BI399" s="88"/>
      <c r="BJ399" s="88"/>
      <c r="BK399" s="88"/>
      <c r="BL399" s="88"/>
      <c r="BM399" s="88"/>
      <c r="BN399" s="88"/>
      <c r="BO399" s="88"/>
      <c r="BP399" s="88"/>
      <c r="BQ399" s="88"/>
      <c r="BR399" s="88"/>
      <c r="BS399" s="88"/>
      <c r="BT399" s="88"/>
      <c r="BU399" s="88"/>
      <c r="BV399" s="88"/>
      <c r="BW399" s="88"/>
      <c r="BX399" s="88"/>
      <c r="BY399" s="88"/>
      <c r="BZ399" s="88"/>
      <c r="CA399" s="88"/>
      <c r="CB399" s="88"/>
      <c r="CC399" s="88"/>
      <c r="CD399" s="88"/>
      <c r="CE399" s="88"/>
      <c r="CF399" s="88"/>
      <c r="CG399" s="88"/>
      <c r="CH399" s="88"/>
      <c r="CI399" s="88"/>
      <c r="CJ399" s="88"/>
      <c r="CK399" s="88"/>
      <c r="CL399" s="88"/>
      <c r="CM399" s="88"/>
      <c r="CN399" s="88"/>
      <c r="CO399" s="88"/>
      <c r="CP399" s="88"/>
      <c r="CQ399" s="88"/>
      <c r="CR399" s="88"/>
      <c r="CS399" s="88"/>
      <c r="CT399" s="88"/>
      <c r="CU399" s="88"/>
      <c r="CV399" s="88"/>
      <c r="CW399" s="88"/>
      <c r="CX399" s="88"/>
      <c r="CY399" s="88"/>
      <c r="CZ399" s="88"/>
      <c r="DA399" s="88"/>
      <c r="DB399" s="88"/>
      <c r="DC399" s="88"/>
    </row>
    <row r="400" spans="1:107" ht="15.75">
      <c r="A400" s="84"/>
      <c r="B400" s="84"/>
      <c r="C400" s="84"/>
      <c r="D400" s="86"/>
      <c r="E400" s="84"/>
      <c r="F400" s="84"/>
      <c r="G400" s="84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  <c r="AA400" s="88"/>
      <c r="AB400" s="88"/>
      <c r="AC400" s="88"/>
      <c r="AD400" s="88"/>
      <c r="AE400" s="88"/>
      <c r="AF400" s="88"/>
      <c r="AG400" s="88"/>
      <c r="AH400" s="88"/>
      <c r="AI400" s="88"/>
      <c r="AJ400" s="88"/>
      <c r="AK400" s="88"/>
      <c r="AL400" s="88"/>
      <c r="AM400" s="88"/>
      <c r="AN400" s="88"/>
      <c r="AO400" s="88"/>
      <c r="AP400" s="88"/>
      <c r="AQ400" s="88"/>
      <c r="AR400" s="88"/>
      <c r="AS400" s="88"/>
      <c r="AT400" s="88"/>
      <c r="AU400" s="88"/>
      <c r="AV400" s="88"/>
      <c r="AW400" s="88"/>
      <c r="AX400" s="88"/>
      <c r="AY400" s="88"/>
      <c r="AZ400" s="88"/>
      <c r="BA400" s="88"/>
      <c r="BB400" s="88"/>
      <c r="BC400" s="88"/>
      <c r="BD400" s="88"/>
      <c r="BE400" s="88"/>
      <c r="BF400" s="88"/>
      <c r="BG400" s="88"/>
      <c r="BH400" s="88"/>
      <c r="BI400" s="88"/>
      <c r="BJ400" s="88"/>
      <c r="BK400" s="88"/>
      <c r="BL400" s="88"/>
      <c r="BM400" s="88"/>
      <c r="BN400" s="88"/>
      <c r="BO400" s="88"/>
      <c r="BP400" s="88"/>
      <c r="BQ400" s="88"/>
      <c r="BR400" s="88"/>
      <c r="BS400" s="88"/>
      <c r="BT400" s="88"/>
      <c r="BU400" s="88"/>
      <c r="BV400" s="88"/>
      <c r="BW400" s="88"/>
      <c r="BX400" s="88"/>
      <c r="BY400" s="88"/>
      <c r="BZ400" s="88"/>
      <c r="CA400" s="88"/>
      <c r="CB400" s="88"/>
      <c r="CC400" s="88"/>
      <c r="CD400" s="88"/>
      <c r="CE400" s="88"/>
      <c r="CF400" s="88"/>
      <c r="CG400" s="88"/>
      <c r="CH400" s="88"/>
      <c r="CI400" s="88"/>
      <c r="CJ400" s="88"/>
      <c r="CK400" s="88"/>
      <c r="CL400" s="88"/>
      <c r="CM400" s="88"/>
      <c r="CN400" s="88"/>
      <c r="CO400" s="88"/>
      <c r="CP400" s="88"/>
      <c r="CQ400" s="88"/>
      <c r="CR400" s="88"/>
      <c r="CS400" s="88"/>
      <c r="CT400" s="88"/>
      <c r="CU400" s="88"/>
      <c r="CV400" s="88"/>
      <c r="CW400" s="88"/>
      <c r="CX400" s="88"/>
      <c r="CY400" s="88"/>
      <c r="CZ400" s="88"/>
      <c r="DA400" s="88"/>
      <c r="DB400" s="88"/>
      <c r="DC400" s="88"/>
    </row>
    <row r="401" spans="1:107" ht="15.75">
      <c r="A401" s="84"/>
      <c r="B401" s="84"/>
      <c r="C401" s="84"/>
      <c r="D401" s="86"/>
      <c r="E401" s="84"/>
      <c r="F401" s="84"/>
      <c r="G401" s="84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  <c r="AA401" s="88"/>
      <c r="AB401" s="88"/>
      <c r="AC401" s="88"/>
      <c r="AD401" s="88"/>
      <c r="AE401" s="88"/>
      <c r="AF401" s="88"/>
      <c r="AG401" s="88"/>
      <c r="AH401" s="88"/>
      <c r="AI401" s="88"/>
      <c r="AJ401" s="88"/>
      <c r="AK401" s="88"/>
      <c r="AL401" s="88"/>
      <c r="AM401" s="88"/>
      <c r="AN401" s="88"/>
      <c r="AO401" s="88"/>
      <c r="AP401" s="88"/>
      <c r="AQ401" s="88"/>
      <c r="AR401" s="88"/>
      <c r="AS401" s="88"/>
      <c r="AT401" s="88"/>
      <c r="AU401" s="88"/>
      <c r="AV401" s="88"/>
      <c r="AW401" s="88"/>
      <c r="AX401" s="88"/>
      <c r="AY401" s="88"/>
      <c r="AZ401" s="88"/>
      <c r="BA401" s="88"/>
      <c r="BB401" s="88"/>
      <c r="BC401" s="88"/>
      <c r="BD401" s="88"/>
      <c r="BE401" s="88"/>
      <c r="BF401" s="88"/>
      <c r="BG401" s="88"/>
      <c r="BH401" s="88"/>
      <c r="BI401" s="88"/>
      <c r="BJ401" s="88"/>
      <c r="BK401" s="88"/>
      <c r="BL401" s="88"/>
      <c r="BM401" s="88"/>
      <c r="BN401" s="88"/>
      <c r="BO401" s="88"/>
      <c r="BP401" s="88"/>
      <c r="BQ401" s="88"/>
      <c r="BR401" s="88"/>
      <c r="BS401" s="88"/>
      <c r="BT401" s="88"/>
      <c r="BU401" s="88"/>
      <c r="BV401" s="88"/>
      <c r="BW401" s="88"/>
      <c r="BX401" s="88"/>
      <c r="BY401" s="88"/>
      <c r="BZ401" s="88"/>
      <c r="CA401" s="88"/>
      <c r="CB401" s="88"/>
      <c r="CC401" s="88"/>
      <c r="CD401" s="88"/>
      <c r="CE401" s="88"/>
      <c r="CF401" s="88"/>
      <c r="CG401" s="88"/>
      <c r="CH401" s="88"/>
      <c r="CI401" s="88"/>
      <c r="CJ401" s="88"/>
      <c r="CK401" s="88"/>
      <c r="CL401" s="88"/>
      <c r="CM401" s="88"/>
      <c r="CN401" s="88"/>
      <c r="CO401" s="88"/>
      <c r="CP401" s="88"/>
      <c r="CQ401" s="88"/>
      <c r="CR401" s="88"/>
      <c r="CS401" s="88"/>
      <c r="CT401" s="88"/>
      <c r="CU401" s="88"/>
      <c r="CV401" s="88"/>
      <c r="CW401" s="88"/>
      <c r="CX401" s="88"/>
      <c r="CY401" s="88"/>
      <c r="CZ401" s="88"/>
      <c r="DA401" s="88"/>
      <c r="DB401" s="88"/>
      <c r="DC401" s="88"/>
    </row>
    <row r="402" spans="1:107" ht="15.75">
      <c r="A402" s="84"/>
      <c r="B402" s="84"/>
      <c r="C402" s="84"/>
      <c r="D402" s="86"/>
      <c r="E402" s="84"/>
      <c r="F402" s="84"/>
      <c r="G402" s="84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  <c r="AA402" s="88"/>
      <c r="AB402" s="88"/>
      <c r="AC402" s="88"/>
      <c r="AD402" s="88"/>
      <c r="AE402" s="88"/>
      <c r="AF402" s="88"/>
      <c r="AG402" s="88"/>
      <c r="AH402" s="88"/>
      <c r="AI402" s="88"/>
      <c r="AJ402" s="88"/>
      <c r="AK402" s="88"/>
      <c r="AL402" s="88"/>
      <c r="AM402" s="88"/>
      <c r="AN402" s="88"/>
      <c r="AO402" s="88"/>
      <c r="AP402" s="88"/>
      <c r="AQ402" s="88"/>
      <c r="AR402" s="88"/>
      <c r="AS402" s="88"/>
      <c r="AT402" s="88"/>
      <c r="AU402" s="88"/>
      <c r="AV402" s="88"/>
      <c r="AW402" s="88"/>
      <c r="AX402" s="88"/>
      <c r="AY402" s="88"/>
      <c r="AZ402" s="88"/>
      <c r="BA402" s="88"/>
      <c r="BB402" s="88"/>
      <c r="BC402" s="88"/>
      <c r="BD402" s="88"/>
      <c r="BE402" s="88"/>
      <c r="BF402" s="88"/>
      <c r="BG402" s="88"/>
      <c r="BH402" s="88"/>
      <c r="BI402" s="88"/>
      <c r="BJ402" s="88"/>
      <c r="BK402" s="88"/>
      <c r="BL402" s="88"/>
      <c r="BM402" s="88"/>
      <c r="BN402" s="88"/>
      <c r="BO402" s="88"/>
      <c r="BP402" s="88"/>
      <c r="BQ402" s="88"/>
      <c r="BR402" s="88"/>
      <c r="BS402" s="88"/>
      <c r="BT402" s="88"/>
      <c r="BU402" s="88"/>
      <c r="BV402" s="88"/>
      <c r="BW402" s="88"/>
      <c r="BX402" s="88"/>
      <c r="BY402" s="88"/>
      <c r="BZ402" s="88"/>
      <c r="CA402" s="88"/>
      <c r="CB402" s="88"/>
      <c r="CC402" s="88"/>
      <c r="CD402" s="88"/>
      <c r="CE402" s="88"/>
      <c r="CF402" s="88"/>
      <c r="CG402" s="88"/>
      <c r="CH402" s="88"/>
      <c r="CI402" s="88"/>
      <c r="CJ402" s="88"/>
      <c r="CK402" s="88"/>
      <c r="CL402" s="88"/>
      <c r="CM402" s="88"/>
      <c r="CN402" s="88"/>
      <c r="CO402" s="88"/>
      <c r="CP402" s="88"/>
      <c r="CQ402" s="88"/>
      <c r="CR402" s="88"/>
      <c r="CS402" s="88"/>
      <c r="CT402" s="88"/>
      <c r="CU402" s="88"/>
      <c r="CV402" s="88"/>
      <c r="CW402" s="88"/>
      <c r="CX402" s="88"/>
      <c r="CY402" s="88"/>
      <c r="CZ402" s="88"/>
      <c r="DA402" s="88"/>
      <c r="DB402" s="88"/>
      <c r="DC402" s="88"/>
    </row>
    <row r="403" spans="1:107" ht="15.75">
      <c r="A403" s="84"/>
      <c r="B403" s="84"/>
      <c r="C403" s="84"/>
      <c r="D403" s="86"/>
      <c r="E403" s="84"/>
      <c r="F403" s="84"/>
      <c r="G403" s="84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  <c r="AA403" s="88"/>
      <c r="AB403" s="88"/>
      <c r="AC403" s="88"/>
      <c r="AD403" s="88"/>
      <c r="AE403" s="88"/>
      <c r="AF403" s="88"/>
      <c r="AG403" s="88"/>
      <c r="AH403" s="88"/>
      <c r="AI403" s="88"/>
      <c r="AJ403" s="88"/>
      <c r="AK403" s="88"/>
      <c r="AL403" s="88"/>
      <c r="AM403" s="88"/>
      <c r="AN403" s="88"/>
      <c r="AO403" s="88"/>
      <c r="AP403" s="88"/>
      <c r="AQ403" s="88"/>
      <c r="AR403" s="88"/>
      <c r="AS403" s="88"/>
      <c r="AT403" s="88"/>
      <c r="AU403" s="88"/>
      <c r="AV403" s="88"/>
      <c r="AW403" s="88"/>
      <c r="AX403" s="88"/>
      <c r="AY403" s="88"/>
      <c r="AZ403" s="88"/>
      <c r="BA403" s="88"/>
      <c r="BB403" s="88"/>
      <c r="BC403" s="88"/>
      <c r="BD403" s="88"/>
      <c r="BE403" s="88"/>
      <c r="BF403" s="88"/>
      <c r="BG403" s="88"/>
      <c r="BH403" s="88"/>
      <c r="BI403" s="88"/>
      <c r="BJ403" s="88"/>
      <c r="BK403" s="88"/>
      <c r="BL403" s="88"/>
      <c r="BM403" s="88"/>
      <c r="BN403" s="88"/>
      <c r="BO403" s="88"/>
      <c r="BP403" s="88"/>
      <c r="BQ403" s="88"/>
      <c r="BR403" s="88"/>
      <c r="BS403" s="88"/>
      <c r="BT403" s="88"/>
      <c r="BU403" s="88"/>
      <c r="BV403" s="88"/>
      <c r="BW403" s="88"/>
      <c r="BX403" s="88"/>
      <c r="BY403" s="88"/>
      <c r="BZ403" s="88"/>
      <c r="CA403" s="88"/>
      <c r="CB403" s="88"/>
      <c r="CC403" s="88"/>
      <c r="CD403" s="88"/>
      <c r="CE403" s="88"/>
      <c r="CF403" s="88"/>
      <c r="CG403" s="88"/>
      <c r="CH403" s="88"/>
      <c r="CI403" s="88"/>
      <c r="CJ403" s="88"/>
      <c r="CK403" s="88"/>
      <c r="CL403" s="88"/>
      <c r="CM403" s="88"/>
      <c r="CN403" s="88"/>
      <c r="CO403" s="88"/>
      <c r="CP403" s="88"/>
      <c r="CQ403" s="88"/>
      <c r="CR403" s="88"/>
      <c r="CS403" s="88"/>
      <c r="CT403" s="88"/>
      <c r="CU403" s="88"/>
      <c r="CV403" s="88"/>
      <c r="CW403" s="88"/>
      <c r="CX403" s="88"/>
      <c r="CY403" s="88"/>
      <c r="CZ403" s="88"/>
      <c r="DA403" s="88"/>
      <c r="DB403" s="88"/>
      <c r="DC403" s="88"/>
    </row>
    <row r="404" spans="1:107" ht="15.75">
      <c r="A404" s="84"/>
      <c r="B404" s="84"/>
      <c r="C404" s="84"/>
      <c r="D404" s="86"/>
      <c r="E404" s="84"/>
      <c r="F404" s="84"/>
      <c r="G404" s="84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  <c r="AA404" s="88"/>
      <c r="AB404" s="88"/>
      <c r="AC404" s="88"/>
      <c r="AD404" s="88"/>
      <c r="AE404" s="88"/>
      <c r="AF404" s="88"/>
      <c r="AG404" s="88"/>
      <c r="AH404" s="88"/>
      <c r="AI404" s="88"/>
      <c r="AJ404" s="88"/>
      <c r="AK404" s="88"/>
      <c r="AL404" s="88"/>
      <c r="AM404" s="88"/>
      <c r="AN404" s="88"/>
      <c r="AO404" s="88"/>
      <c r="AP404" s="88"/>
      <c r="AQ404" s="88"/>
      <c r="AR404" s="88"/>
      <c r="AS404" s="88"/>
      <c r="AT404" s="88"/>
      <c r="AU404" s="88"/>
      <c r="AV404" s="88"/>
      <c r="AW404" s="88"/>
      <c r="AX404" s="88"/>
      <c r="AY404" s="88"/>
      <c r="AZ404" s="88"/>
      <c r="BA404" s="88"/>
      <c r="BB404" s="88"/>
      <c r="BC404" s="88"/>
      <c r="BD404" s="88"/>
      <c r="BE404" s="88"/>
      <c r="BF404" s="88"/>
      <c r="BG404" s="88"/>
      <c r="BH404" s="88"/>
      <c r="BI404" s="88"/>
      <c r="BJ404" s="88"/>
      <c r="BK404" s="88"/>
      <c r="BL404" s="88"/>
      <c r="BM404" s="88"/>
      <c r="BN404" s="88"/>
      <c r="BO404" s="88"/>
      <c r="BP404" s="88"/>
      <c r="BQ404" s="88"/>
      <c r="BR404" s="88"/>
      <c r="BS404" s="88"/>
      <c r="BT404" s="88"/>
      <c r="BU404" s="88"/>
      <c r="BV404" s="88"/>
      <c r="BW404" s="88"/>
      <c r="BX404" s="88"/>
      <c r="BY404" s="88"/>
      <c r="BZ404" s="88"/>
      <c r="CA404" s="88"/>
      <c r="CB404" s="88"/>
      <c r="CC404" s="88"/>
      <c r="CD404" s="88"/>
      <c r="CE404" s="88"/>
      <c r="CF404" s="88"/>
      <c r="CG404" s="88"/>
      <c r="CH404" s="88"/>
      <c r="CI404" s="88"/>
      <c r="CJ404" s="88"/>
      <c r="CK404" s="88"/>
      <c r="CL404" s="88"/>
      <c r="CM404" s="88"/>
      <c r="CN404" s="88"/>
      <c r="CO404" s="88"/>
      <c r="CP404" s="88"/>
      <c r="CQ404" s="88"/>
      <c r="CR404" s="88"/>
      <c r="CS404" s="88"/>
      <c r="CT404" s="88"/>
      <c r="CU404" s="88"/>
      <c r="CV404" s="88"/>
      <c r="CW404" s="88"/>
      <c r="CX404" s="88"/>
      <c r="CY404" s="88"/>
      <c r="CZ404" s="88"/>
      <c r="DA404" s="88"/>
      <c r="DB404" s="88"/>
      <c r="DC404" s="88"/>
    </row>
    <row r="405" spans="1:107" ht="15.75">
      <c r="A405" s="84"/>
      <c r="B405" s="84"/>
      <c r="C405" s="84"/>
      <c r="D405" s="86"/>
      <c r="E405" s="84"/>
      <c r="F405" s="84"/>
      <c r="G405" s="84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  <c r="AA405" s="88"/>
      <c r="AB405" s="88"/>
      <c r="AC405" s="88"/>
      <c r="AD405" s="88"/>
      <c r="AE405" s="88"/>
      <c r="AF405" s="88"/>
      <c r="AG405" s="88"/>
      <c r="AH405" s="88"/>
      <c r="AI405" s="88"/>
      <c r="AJ405" s="88"/>
      <c r="AK405" s="88"/>
      <c r="AL405" s="88"/>
      <c r="AM405" s="88"/>
      <c r="AN405" s="88"/>
      <c r="AO405" s="88"/>
      <c r="AP405" s="88"/>
      <c r="AQ405" s="88"/>
      <c r="AR405" s="88"/>
      <c r="AS405" s="88"/>
      <c r="AT405" s="88"/>
      <c r="AU405" s="88"/>
      <c r="AV405" s="88"/>
      <c r="AW405" s="88"/>
      <c r="AX405" s="88"/>
      <c r="AY405" s="88"/>
      <c r="AZ405" s="88"/>
      <c r="BA405" s="88"/>
      <c r="BB405" s="88"/>
      <c r="BC405" s="88"/>
      <c r="BD405" s="88"/>
      <c r="BE405" s="88"/>
      <c r="BF405" s="88"/>
      <c r="BG405" s="88"/>
      <c r="BH405" s="88"/>
      <c r="BI405" s="88"/>
      <c r="BJ405" s="88"/>
      <c r="BK405" s="88"/>
      <c r="BL405" s="88"/>
      <c r="BM405" s="88"/>
      <c r="BN405" s="88"/>
      <c r="BO405" s="88"/>
      <c r="BP405" s="88"/>
      <c r="BQ405" s="88"/>
      <c r="BR405" s="88"/>
      <c r="BS405" s="88"/>
      <c r="BT405" s="88"/>
      <c r="BU405" s="88"/>
      <c r="BV405" s="88"/>
      <c r="BW405" s="88"/>
      <c r="BX405" s="88"/>
      <c r="BY405" s="88"/>
      <c r="BZ405" s="88"/>
      <c r="CA405" s="88"/>
      <c r="CB405" s="88"/>
      <c r="CC405" s="88"/>
      <c r="CD405" s="88"/>
      <c r="CE405" s="88"/>
      <c r="CF405" s="88"/>
      <c r="CG405" s="88"/>
      <c r="CH405" s="88"/>
      <c r="CI405" s="88"/>
      <c r="CJ405" s="88"/>
      <c r="CK405" s="88"/>
      <c r="CL405" s="88"/>
      <c r="CM405" s="88"/>
      <c r="CN405" s="88"/>
      <c r="CO405" s="88"/>
      <c r="CP405" s="88"/>
      <c r="CQ405" s="88"/>
      <c r="CR405" s="88"/>
      <c r="CS405" s="88"/>
      <c r="CT405" s="88"/>
      <c r="CU405" s="88"/>
      <c r="CV405" s="88"/>
      <c r="CW405" s="88"/>
      <c r="CX405" s="88"/>
      <c r="CY405" s="88"/>
      <c r="CZ405" s="88"/>
      <c r="DA405" s="88"/>
      <c r="DB405" s="88"/>
      <c r="DC405" s="88"/>
    </row>
    <row r="406" spans="1:107" ht="15.75">
      <c r="A406" s="84"/>
      <c r="B406" s="84"/>
      <c r="C406" s="84"/>
      <c r="D406" s="86"/>
      <c r="E406" s="84"/>
      <c r="F406" s="84"/>
      <c r="G406" s="84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  <c r="AA406" s="88"/>
      <c r="AB406" s="88"/>
      <c r="AC406" s="88"/>
      <c r="AD406" s="88"/>
      <c r="AE406" s="88"/>
      <c r="AF406" s="88"/>
      <c r="AG406" s="88"/>
      <c r="AH406" s="88"/>
      <c r="AI406" s="88"/>
      <c r="AJ406" s="88"/>
      <c r="AK406" s="88"/>
      <c r="AL406" s="88"/>
      <c r="AM406" s="88"/>
      <c r="AN406" s="88"/>
      <c r="AO406" s="88"/>
      <c r="AP406" s="88"/>
      <c r="AQ406" s="88"/>
      <c r="AR406" s="88"/>
      <c r="AS406" s="88"/>
      <c r="AT406" s="88"/>
      <c r="AU406" s="88"/>
      <c r="AV406" s="88"/>
      <c r="AW406" s="88"/>
      <c r="AX406" s="88"/>
      <c r="AY406" s="88"/>
      <c r="AZ406" s="88"/>
      <c r="BA406" s="88"/>
      <c r="BB406" s="88"/>
      <c r="BC406" s="88"/>
      <c r="BD406" s="88"/>
      <c r="BE406" s="88"/>
      <c r="BF406" s="88"/>
      <c r="BG406" s="88"/>
      <c r="BH406" s="88"/>
      <c r="BI406" s="88"/>
      <c r="BJ406" s="88"/>
      <c r="BK406" s="88"/>
      <c r="BL406" s="88"/>
      <c r="BM406" s="88"/>
      <c r="BN406" s="88"/>
      <c r="BO406" s="88"/>
      <c r="BP406" s="88"/>
      <c r="BQ406" s="88"/>
      <c r="BR406" s="88"/>
      <c r="BS406" s="88"/>
      <c r="BT406" s="88"/>
      <c r="BU406" s="88"/>
      <c r="BV406" s="88"/>
      <c r="BW406" s="88"/>
      <c r="BX406" s="88"/>
      <c r="BY406" s="88"/>
      <c r="BZ406" s="88"/>
      <c r="CA406" s="88"/>
      <c r="CB406" s="88"/>
      <c r="CC406" s="88"/>
      <c r="CD406" s="88"/>
      <c r="CE406" s="88"/>
      <c r="CF406" s="88"/>
      <c r="CG406" s="88"/>
      <c r="CH406" s="88"/>
      <c r="CI406" s="88"/>
      <c r="CJ406" s="88"/>
      <c r="CK406" s="88"/>
      <c r="CL406" s="88"/>
      <c r="CM406" s="88"/>
      <c r="CN406" s="88"/>
      <c r="CO406" s="88"/>
      <c r="CP406" s="88"/>
      <c r="CQ406" s="88"/>
      <c r="CR406" s="88"/>
      <c r="CS406" s="88"/>
      <c r="CT406" s="88"/>
      <c r="CU406" s="88"/>
      <c r="CV406" s="88"/>
      <c r="CW406" s="88"/>
      <c r="CX406" s="88"/>
      <c r="CY406" s="88"/>
      <c r="CZ406" s="88"/>
      <c r="DA406" s="88"/>
      <c r="DB406" s="88"/>
      <c r="DC406" s="88"/>
    </row>
    <row r="407" spans="1:107" ht="15.75">
      <c r="A407" s="84"/>
      <c r="B407" s="84"/>
      <c r="C407" s="84"/>
      <c r="D407" s="86"/>
      <c r="E407" s="84"/>
      <c r="F407" s="84"/>
      <c r="G407" s="84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  <c r="AA407" s="88"/>
      <c r="AB407" s="88"/>
      <c r="AC407" s="88"/>
      <c r="AD407" s="88"/>
      <c r="AE407" s="88"/>
      <c r="AF407" s="88"/>
      <c r="AG407" s="88"/>
      <c r="AH407" s="88"/>
      <c r="AI407" s="88"/>
      <c r="AJ407" s="88"/>
      <c r="AK407" s="88"/>
      <c r="AL407" s="88"/>
      <c r="AM407" s="88"/>
      <c r="AN407" s="88"/>
      <c r="AO407" s="88"/>
      <c r="AP407" s="88"/>
      <c r="AQ407" s="88"/>
      <c r="AR407" s="88"/>
      <c r="AS407" s="88"/>
      <c r="AT407" s="88"/>
      <c r="AU407" s="88"/>
      <c r="AV407" s="88"/>
      <c r="AW407" s="88"/>
      <c r="AX407" s="88"/>
      <c r="AY407" s="88"/>
      <c r="AZ407" s="88"/>
      <c r="BA407" s="88"/>
      <c r="BB407" s="88"/>
      <c r="BC407" s="88"/>
      <c r="BD407" s="88"/>
      <c r="BE407" s="88"/>
      <c r="BF407" s="88"/>
      <c r="BG407" s="88"/>
      <c r="BH407" s="88"/>
      <c r="BI407" s="88"/>
      <c r="BJ407" s="88"/>
      <c r="BK407" s="88"/>
      <c r="BL407" s="88"/>
      <c r="BM407" s="88"/>
      <c r="BN407" s="88"/>
      <c r="BO407" s="88"/>
      <c r="BP407" s="88"/>
      <c r="BQ407" s="88"/>
      <c r="BR407" s="88"/>
      <c r="BS407" s="88"/>
      <c r="BT407" s="88"/>
      <c r="BU407" s="88"/>
      <c r="BV407" s="88"/>
      <c r="BW407" s="88"/>
      <c r="BX407" s="88"/>
      <c r="BY407" s="88"/>
      <c r="BZ407" s="88"/>
      <c r="CA407" s="88"/>
      <c r="CB407" s="88"/>
      <c r="CC407" s="88"/>
      <c r="CD407" s="88"/>
      <c r="CE407" s="88"/>
      <c r="CF407" s="88"/>
      <c r="CG407" s="88"/>
      <c r="CH407" s="88"/>
      <c r="CI407" s="88"/>
      <c r="CJ407" s="88"/>
      <c r="CK407" s="88"/>
      <c r="CL407" s="88"/>
      <c r="CM407" s="88"/>
      <c r="CN407" s="88"/>
      <c r="CO407" s="88"/>
      <c r="CP407" s="88"/>
      <c r="CQ407" s="88"/>
      <c r="CR407" s="88"/>
      <c r="CS407" s="88"/>
      <c r="CT407" s="88"/>
      <c r="CU407" s="88"/>
      <c r="CV407" s="88"/>
      <c r="CW407" s="88"/>
      <c r="CX407" s="88"/>
      <c r="CY407" s="88"/>
      <c r="CZ407" s="88"/>
      <c r="DA407" s="88"/>
      <c r="DB407" s="88"/>
      <c r="DC407" s="88"/>
    </row>
    <row r="408" spans="1:107" ht="15.75">
      <c r="A408" s="84"/>
      <c r="B408" s="84"/>
      <c r="C408" s="84"/>
      <c r="D408" s="86"/>
      <c r="E408" s="84"/>
      <c r="F408" s="84"/>
      <c r="G408" s="84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  <c r="AA408" s="88"/>
      <c r="AB408" s="88"/>
      <c r="AC408" s="88"/>
      <c r="AD408" s="88"/>
      <c r="AE408" s="88"/>
      <c r="AF408" s="88"/>
      <c r="AG408" s="88"/>
      <c r="AH408" s="88"/>
      <c r="AI408" s="88"/>
      <c r="AJ408" s="88"/>
      <c r="AK408" s="88"/>
      <c r="AL408" s="88"/>
      <c r="AM408" s="88"/>
      <c r="AN408" s="88"/>
      <c r="AO408" s="88"/>
      <c r="AP408" s="88"/>
      <c r="AQ408" s="88"/>
      <c r="AR408" s="88"/>
      <c r="AS408" s="88"/>
      <c r="AT408" s="88"/>
      <c r="AU408" s="88"/>
      <c r="AV408" s="88"/>
      <c r="AW408" s="88"/>
      <c r="AX408" s="88"/>
      <c r="AY408" s="88"/>
      <c r="AZ408" s="88"/>
      <c r="BA408" s="88"/>
      <c r="BB408" s="88"/>
      <c r="BC408" s="88"/>
      <c r="BD408" s="88"/>
      <c r="BE408" s="88"/>
      <c r="BF408" s="88"/>
      <c r="BG408" s="88"/>
      <c r="BH408" s="88"/>
      <c r="BI408" s="88"/>
      <c r="BJ408" s="88"/>
      <c r="BK408" s="88"/>
      <c r="BL408" s="88"/>
      <c r="BM408" s="88"/>
      <c r="BN408" s="88"/>
      <c r="BO408" s="88"/>
      <c r="BP408" s="88"/>
      <c r="BQ408" s="88"/>
      <c r="BR408" s="88"/>
      <c r="BS408" s="88"/>
      <c r="BT408" s="88"/>
      <c r="BU408" s="88"/>
      <c r="BV408" s="88"/>
      <c r="BW408" s="88"/>
      <c r="BX408" s="88"/>
      <c r="BY408" s="88"/>
      <c r="BZ408" s="88"/>
      <c r="CA408" s="88"/>
      <c r="CB408" s="88"/>
      <c r="CC408" s="88"/>
      <c r="CD408" s="88"/>
      <c r="CE408" s="88"/>
      <c r="CF408" s="88"/>
      <c r="CG408" s="88"/>
      <c r="CH408" s="88"/>
      <c r="CI408" s="88"/>
      <c r="CJ408" s="88"/>
      <c r="CK408" s="88"/>
      <c r="CL408" s="88"/>
      <c r="CM408" s="88"/>
      <c r="CN408" s="88"/>
      <c r="CO408" s="88"/>
      <c r="CP408" s="88"/>
      <c r="CQ408" s="88"/>
      <c r="CR408" s="88"/>
      <c r="CS408" s="88"/>
      <c r="CT408" s="88"/>
      <c r="CU408" s="88"/>
      <c r="CV408" s="88"/>
      <c r="CW408" s="88"/>
      <c r="CX408" s="88"/>
      <c r="CY408" s="88"/>
      <c r="CZ408" s="88"/>
      <c r="DA408" s="88"/>
      <c r="DB408" s="88"/>
      <c r="DC408" s="88"/>
    </row>
    <row r="409" spans="1:107" ht="15.75">
      <c r="A409" s="84"/>
      <c r="B409" s="84"/>
      <c r="C409" s="84"/>
      <c r="D409" s="86"/>
      <c r="E409" s="84"/>
      <c r="F409" s="84"/>
      <c r="G409" s="84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  <c r="AA409" s="88"/>
      <c r="AB409" s="88"/>
      <c r="AC409" s="88"/>
      <c r="AD409" s="88"/>
      <c r="AE409" s="88"/>
      <c r="AF409" s="88"/>
      <c r="AG409" s="88"/>
      <c r="AH409" s="88"/>
      <c r="AI409" s="88"/>
      <c r="AJ409" s="88"/>
      <c r="AK409" s="88"/>
      <c r="AL409" s="88"/>
      <c r="AM409" s="88"/>
      <c r="AN409" s="88"/>
      <c r="AO409" s="88"/>
      <c r="AP409" s="88"/>
      <c r="AQ409" s="88"/>
      <c r="AR409" s="88"/>
      <c r="AS409" s="88"/>
      <c r="AT409" s="88"/>
      <c r="AU409" s="88"/>
      <c r="AV409" s="88"/>
      <c r="AW409" s="88"/>
      <c r="AX409" s="88"/>
      <c r="AY409" s="88"/>
      <c r="AZ409" s="88"/>
      <c r="BA409" s="88"/>
      <c r="BB409" s="88"/>
      <c r="BC409" s="88"/>
      <c r="BD409" s="88"/>
      <c r="BE409" s="88"/>
      <c r="BF409" s="88"/>
      <c r="BG409" s="88"/>
      <c r="BH409" s="88"/>
      <c r="BI409" s="88"/>
      <c r="BJ409" s="88"/>
      <c r="BK409" s="88"/>
      <c r="BL409" s="88"/>
      <c r="BM409" s="88"/>
      <c r="BN409" s="88"/>
      <c r="BO409" s="88"/>
      <c r="BP409" s="88"/>
      <c r="BQ409" s="88"/>
      <c r="BR409" s="88"/>
      <c r="BS409" s="88"/>
      <c r="BT409" s="88"/>
      <c r="BU409" s="88"/>
      <c r="BV409" s="88"/>
      <c r="BW409" s="88"/>
      <c r="BX409" s="88"/>
      <c r="BY409" s="88"/>
      <c r="BZ409" s="88"/>
      <c r="CA409" s="88"/>
      <c r="CB409" s="88"/>
      <c r="CC409" s="88"/>
      <c r="CD409" s="88"/>
      <c r="CE409" s="88"/>
      <c r="CF409" s="88"/>
      <c r="CG409" s="88"/>
      <c r="CH409" s="88"/>
      <c r="CI409" s="88"/>
      <c r="CJ409" s="88"/>
      <c r="CK409" s="88"/>
      <c r="CL409" s="88"/>
      <c r="CM409" s="88"/>
      <c r="CN409" s="88"/>
      <c r="CO409" s="88"/>
      <c r="CP409" s="88"/>
      <c r="CQ409" s="88"/>
      <c r="CR409" s="88"/>
      <c r="CS409" s="88"/>
      <c r="CT409" s="88"/>
      <c r="CU409" s="88"/>
      <c r="CV409" s="88"/>
      <c r="CW409" s="88"/>
      <c r="CX409" s="88"/>
      <c r="CY409" s="88"/>
      <c r="CZ409" s="88"/>
      <c r="DA409" s="88"/>
      <c r="DB409" s="88"/>
      <c r="DC409" s="88"/>
    </row>
    <row r="410" spans="1:107" ht="15.75">
      <c r="A410" s="84"/>
      <c r="B410" s="84"/>
      <c r="C410" s="84"/>
      <c r="D410" s="86"/>
      <c r="E410" s="84"/>
      <c r="F410" s="84"/>
      <c r="G410" s="84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  <c r="AA410" s="88"/>
      <c r="AB410" s="88"/>
      <c r="AC410" s="88"/>
      <c r="AD410" s="88"/>
      <c r="AE410" s="88"/>
      <c r="AF410" s="88"/>
      <c r="AG410" s="88"/>
      <c r="AH410" s="88"/>
      <c r="AI410" s="88"/>
      <c r="AJ410" s="88"/>
      <c r="AK410" s="88"/>
      <c r="AL410" s="88"/>
      <c r="AM410" s="88"/>
      <c r="AN410" s="88"/>
      <c r="AO410" s="88"/>
      <c r="AP410" s="88"/>
      <c r="AQ410" s="88"/>
      <c r="AR410" s="88"/>
      <c r="AS410" s="88"/>
      <c r="AT410" s="88"/>
      <c r="AU410" s="88"/>
      <c r="AV410" s="88"/>
      <c r="AW410" s="88"/>
      <c r="AX410" s="88"/>
      <c r="AY410" s="88"/>
      <c r="AZ410" s="88"/>
      <c r="BA410" s="88"/>
      <c r="BB410" s="88"/>
      <c r="BC410" s="88"/>
      <c r="BD410" s="88"/>
      <c r="BE410" s="88"/>
      <c r="BF410" s="88"/>
      <c r="BG410" s="88"/>
      <c r="BH410" s="88"/>
      <c r="BI410" s="88"/>
      <c r="BJ410" s="88"/>
      <c r="BK410" s="88"/>
      <c r="BL410" s="88"/>
      <c r="BM410" s="88"/>
      <c r="BN410" s="88"/>
      <c r="BO410" s="88"/>
      <c r="BP410" s="88"/>
      <c r="BQ410" s="88"/>
      <c r="BR410" s="88"/>
      <c r="BS410" s="88"/>
      <c r="BT410" s="88"/>
      <c r="BU410" s="88"/>
      <c r="BV410" s="88"/>
      <c r="BW410" s="88"/>
      <c r="BX410" s="88"/>
      <c r="BY410" s="88"/>
      <c r="BZ410" s="88"/>
      <c r="CA410" s="88"/>
      <c r="CB410" s="88"/>
      <c r="CC410" s="88"/>
      <c r="CD410" s="88"/>
      <c r="CE410" s="88"/>
      <c r="CF410" s="88"/>
      <c r="CG410" s="88"/>
      <c r="CH410" s="88"/>
      <c r="CI410" s="88"/>
      <c r="CJ410" s="88"/>
      <c r="CK410" s="88"/>
      <c r="CL410" s="88"/>
      <c r="CM410" s="88"/>
      <c r="CN410" s="88"/>
      <c r="CO410" s="88"/>
      <c r="CP410" s="88"/>
      <c r="CQ410" s="88"/>
      <c r="CR410" s="88"/>
      <c r="CS410" s="88"/>
      <c r="CT410" s="88"/>
      <c r="CU410" s="88"/>
      <c r="CV410" s="88"/>
      <c r="CW410" s="88"/>
      <c r="CX410" s="88"/>
      <c r="CY410" s="88"/>
      <c r="CZ410" s="88"/>
      <c r="DA410" s="88"/>
      <c r="DB410" s="88"/>
      <c r="DC410" s="88"/>
    </row>
    <row r="411" spans="1:107" ht="15.75">
      <c r="A411" s="84"/>
      <c r="B411" s="84"/>
      <c r="C411" s="84"/>
      <c r="D411" s="86"/>
      <c r="E411" s="84"/>
      <c r="F411" s="84"/>
      <c r="G411" s="84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  <c r="AA411" s="88"/>
      <c r="AB411" s="88"/>
      <c r="AC411" s="88"/>
      <c r="AD411" s="88"/>
      <c r="AE411" s="88"/>
      <c r="AF411" s="88"/>
      <c r="AG411" s="88"/>
      <c r="AH411" s="88"/>
      <c r="AI411" s="88"/>
      <c r="AJ411" s="88"/>
      <c r="AK411" s="88"/>
      <c r="AL411" s="88"/>
      <c r="AM411" s="88"/>
      <c r="AN411" s="88"/>
      <c r="AO411" s="88"/>
      <c r="AP411" s="88"/>
      <c r="AQ411" s="88"/>
      <c r="AR411" s="88"/>
      <c r="AS411" s="88"/>
      <c r="AT411" s="88"/>
      <c r="AU411" s="88"/>
      <c r="AV411" s="88"/>
      <c r="AW411" s="88"/>
      <c r="AX411" s="88"/>
      <c r="AY411" s="88"/>
      <c r="AZ411" s="88"/>
      <c r="BA411" s="88"/>
      <c r="BB411" s="88"/>
      <c r="BC411" s="88"/>
      <c r="BD411" s="88"/>
      <c r="BE411" s="88"/>
      <c r="BF411" s="88"/>
      <c r="BG411" s="88"/>
      <c r="BH411" s="88"/>
      <c r="BI411" s="88"/>
      <c r="BJ411" s="88"/>
      <c r="BK411" s="88"/>
      <c r="BL411" s="88"/>
      <c r="BM411" s="88"/>
      <c r="BN411" s="88"/>
      <c r="BO411" s="88"/>
      <c r="BP411" s="88"/>
      <c r="BQ411" s="88"/>
      <c r="BR411" s="88"/>
      <c r="BS411" s="88"/>
      <c r="BT411" s="88"/>
      <c r="BU411" s="88"/>
      <c r="BV411" s="88"/>
      <c r="BW411" s="88"/>
      <c r="BX411" s="88"/>
      <c r="BY411" s="88"/>
      <c r="BZ411" s="88"/>
      <c r="CA411" s="88"/>
      <c r="CB411" s="88"/>
      <c r="CC411" s="88"/>
      <c r="CD411" s="88"/>
      <c r="CE411" s="88"/>
      <c r="CF411" s="88"/>
      <c r="CG411" s="88"/>
      <c r="CH411" s="88"/>
      <c r="CI411" s="88"/>
      <c r="CJ411" s="88"/>
      <c r="CK411" s="88"/>
      <c r="CL411" s="88"/>
      <c r="CM411" s="88"/>
      <c r="CN411" s="88"/>
      <c r="CO411" s="88"/>
      <c r="CP411" s="88"/>
      <c r="CQ411" s="88"/>
      <c r="CR411" s="88"/>
      <c r="CS411" s="88"/>
      <c r="CT411" s="88"/>
      <c r="CU411" s="88"/>
      <c r="CV411" s="88"/>
      <c r="CW411" s="88"/>
      <c r="CX411" s="88"/>
      <c r="CY411" s="88"/>
      <c r="CZ411" s="88"/>
      <c r="DA411" s="88"/>
      <c r="DB411" s="88"/>
      <c r="DC411" s="88"/>
    </row>
    <row r="412" spans="1:107" ht="15.75">
      <c r="A412" s="84"/>
      <c r="B412" s="84"/>
      <c r="C412" s="84"/>
      <c r="D412" s="86"/>
      <c r="E412" s="84"/>
      <c r="F412" s="84"/>
      <c r="G412" s="84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  <c r="AA412" s="88"/>
      <c r="AB412" s="88"/>
      <c r="AC412" s="88"/>
      <c r="AD412" s="88"/>
      <c r="AE412" s="88"/>
      <c r="AF412" s="88"/>
      <c r="AG412" s="88"/>
      <c r="AH412" s="88"/>
      <c r="AI412" s="88"/>
      <c r="AJ412" s="88"/>
      <c r="AK412" s="88"/>
      <c r="AL412" s="88"/>
      <c r="AM412" s="88"/>
      <c r="AN412" s="88"/>
      <c r="AO412" s="88"/>
      <c r="AP412" s="88"/>
      <c r="AQ412" s="88"/>
      <c r="AR412" s="88"/>
      <c r="AS412" s="88"/>
      <c r="AT412" s="88"/>
      <c r="AU412" s="88"/>
      <c r="AV412" s="88"/>
      <c r="AW412" s="88"/>
      <c r="AX412" s="88"/>
      <c r="AY412" s="88"/>
      <c r="AZ412" s="88"/>
      <c r="BA412" s="88"/>
      <c r="BB412" s="88"/>
      <c r="BC412" s="88"/>
      <c r="BD412" s="88"/>
      <c r="BE412" s="88"/>
      <c r="BF412" s="88"/>
      <c r="BG412" s="88"/>
      <c r="BH412" s="88"/>
      <c r="BI412" s="88"/>
      <c r="BJ412" s="88"/>
      <c r="BK412" s="88"/>
      <c r="BL412" s="88"/>
      <c r="BM412" s="88"/>
      <c r="BN412" s="88"/>
      <c r="BO412" s="88"/>
      <c r="BP412" s="88"/>
      <c r="BQ412" s="88"/>
      <c r="BR412" s="88"/>
      <c r="BS412" s="88"/>
      <c r="BT412" s="88"/>
      <c r="BU412" s="88"/>
      <c r="BV412" s="88"/>
      <c r="BW412" s="88"/>
      <c r="BX412" s="88"/>
      <c r="BY412" s="88"/>
      <c r="BZ412" s="88"/>
      <c r="CA412" s="88"/>
      <c r="CB412" s="88"/>
      <c r="CC412" s="88"/>
      <c r="CD412" s="88"/>
      <c r="CE412" s="88"/>
      <c r="CF412" s="88"/>
      <c r="CG412" s="88"/>
      <c r="CH412" s="88"/>
      <c r="CI412" s="88"/>
      <c r="CJ412" s="88"/>
      <c r="CK412" s="88"/>
      <c r="CL412" s="88"/>
      <c r="CM412" s="88"/>
      <c r="CN412" s="88"/>
      <c r="CO412" s="88"/>
      <c r="CP412" s="88"/>
      <c r="CQ412" s="88"/>
      <c r="CR412" s="88"/>
      <c r="CS412" s="88"/>
      <c r="CT412" s="88"/>
      <c r="CU412" s="88"/>
      <c r="CV412" s="88"/>
      <c r="CW412" s="88"/>
      <c r="CX412" s="88"/>
      <c r="CY412" s="88"/>
      <c r="CZ412" s="88"/>
      <c r="DA412" s="88"/>
      <c r="DB412" s="88"/>
      <c r="DC412" s="88"/>
    </row>
    <row r="413" spans="1:107" ht="15.75">
      <c r="A413" s="84"/>
      <c r="B413" s="84"/>
      <c r="C413" s="84"/>
      <c r="D413" s="86"/>
      <c r="E413" s="84"/>
      <c r="F413" s="84"/>
      <c r="G413" s="84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  <c r="AA413" s="88"/>
      <c r="AB413" s="88"/>
      <c r="AC413" s="88"/>
      <c r="AD413" s="88"/>
      <c r="AE413" s="88"/>
      <c r="AF413" s="88"/>
      <c r="AG413" s="88"/>
      <c r="AH413" s="88"/>
      <c r="AI413" s="88"/>
      <c r="AJ413" s="88"/>
      <c r="AK413" s="88"/>
      <c r="AL413" s="88"/>
      <c r="AM413" s="88"/>
      <c r="AN413" s="88"/>
      <c r="AO413" s="88"/>
      <c r="AP413" s="88"/>
      <c r="AQ413" s="88"/>
      <c r="AR413" s="88"/>
      <c r="AS413" s="88"/>
      <c r="AT413" s="88"/>
      <c r="AU413" s="88"/>
      <c r="AV413" s="88"/>
      <c r="AW413" s="88"/>
      <c r="AX413" s="88"/>
      <c r="AY413" s="88"/>
      <c r="AZ413" s="88"/>
      <c r="BA413" s="88"/>
      <c r="BB413" s="88"/>
      <c r="BC413" s="88"/>
      <c r="BD413" s="88"/>
      <c r="BE413" s="88"/>
      <c r="BF413" s="88"/>
      <c r="BG413" s="88"/>
      <c r="BH413" s="88"/>
      <c r="BI413" s="88"/>
      <c r="BJ413" s="88"/>
      <c r="BK413" s="88"/>
      <c r="BL413" s="88"/>
      <c r="BM413" s="88"/>
      <c r="BN413" s="88"/>
      <c r="BO413" s="88"/>
      <c r="BP413" s="88"/>
      <c r="BQ413" s="88"/>
      <c r="BR413" s="88"/>
      <c r="BS413" s="88"/>
      <c r="BT413" s="88"/>
      <c r="BU413" s="88"/>
      <c r="BV413" s="88"/>
      <c r="BW413" s="88"/>
      <c r="BX413" s="88"/>
      <c r="BY413" s="88"/>
      <c r="BZ413" s="88"/>
      <c r="CA413" s="88"/>
      <c r="CB413" s="88"/>
      <c r="CC413" s="88"/>
      <c r="CD413" s="88"/>
      <c r="CE413" s="88"/>
      <c r="CF413" s="88"/>
      <c r="CG413" s="88"/>
      <c r="CH413" s="88"/>
      <c r="CI413" s="88"/>
      <c r="CJ413" s="88"/>
      <c r="CK413" s="88"/>
      <c r="CL413" s="88"/>
      <c r="CM413" s="88"/>
      <c r="CN413" s="88"/>
      <c r="CO413" s="88"/>
      <c r="CP413" s="88"/>
      <c r="CQ413" s="88"/>
      <c r="CR413" s="88"/>
      <c r="CS413" s="88"/>
      <c r="CT413" s="88"/>
      <c r="CU413" s="88"/>
      <c r="CV413" s="88"/>
      <c r="CW413" s="88"/>
      <c r="CX413" s="88"/>
      <c r="CY413" s="88"/>
      <c r="CZ413" s="88"/>
      <c r="DA413" s="88"/>
      <c r="DB413" s="88"/>
      <c r="DC413" s="88"/>
    </row>
    <row r="414" spans="1:107" ht="15.75">
      <c r="A414" s="84"/>
      <c r="B414" s="84"/>
      <c r="C414" s="84"/>
      <c r="D414" s="86"/>
      <c r="E414" s="84"/>
      <c r="F414" s="84"/>
      <c r="G414" s="84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  <c r="AA414" s="88"/>
      <c r="AB414" s="88"/>
      <c r="AC414" s="88"/>
      <c r="AD414" s="88"/>
      <c r="AE414" s="88"/>
      <c r="AF414" s="88"/>
      <c r="AG414" s="88"/>
      <c r="AH414" s="88"/>
      <c r="AI414" s="88"/>
      <c r="AJ414" s="88"/>
      <c r="AK414" s="88"/>
      <c r="AL414" s="88"/>
      <c r="AM414" s="88"/>
      <c r="AN414" s="88"/>
      <c r="AO414" s="88"/>
      <c r="AP414" s="88"/>
      <c r="AQ414" s="88"/>
      <c r="AR414" s="88"/>
      <c r="AS414" s="88"/>
      <c r="AT414" s="88"/>
      <c r="AU414" s="88"/>
      <c r="AV414" s="88"/>
      <c r="AW414" s="88"/>
      <c r="AX414" s="88"/>
      <c r="AY414" s="88"/>
      <c r="AZ414" s="88"/>
      <c r="BA414" s="88"/>
      <c r="BB414" s="88"/>
      <c r="BC414" s="88"/>
      <c r="BD414" s="88"/>
      <c r="BE414" s="88"/>
      <c r="BF414" s="88"/>
      <c r="BG414" s="88"/>
      <c r="BH414" s="88"/>
      <c r="BI414" s="88"/>
      <c r="BJ414" s="88"/>
      <c r="BK414" s="88"/>
      <c r="BL414" s="88"/>
      <c r="BM414" s="88"/>
      <c r="BN414" s="88"/>
      <c r="BO414" s="88"/>
      <c r="BP414" s="88"/>
      <c r="BQ414" s="88"/>
      <c r="BR414" s="88"/>
      <c r="BS414" s="88"/>
      <c r="BT414" s="88"/>
      <c r="BU414" s="88"/>
      <c r="BV414" s="88"/>
      <c r="BW414" s="88"/>
      <c r="BX414" s="88"/>
      <c r="BY414" s="88"/>
      <c r="BZ414" s="88"/>
      <c r="CA414" s="88"/>
      <c r="CB414" s="88"/>
      <c r="CC414" s="88"/>
      <c r="CD414" s="88"/>
      <c r="CE414" s="88"/>
      <c r="CF414" s="88"/>
      <c r="CG414" s="88"/>
      <c r="CH414" s="88"/>
      <c r="CI414" s="88"/>
      <c r="CJ414" s="88"/>
      <c r="CK414" s="88"/>
      <c r="CL414" s="88"/>
      <c r="CM414" s="88"/>
      <c r="CN414" s="88"/>
      <c r="CO414" s="88"/>
      <c r="CP414" s="88"/>
      <c r="CQ414" s="88"/>
      <c r="CR414" s="88"/>
      <c r="CS414" s="88"/>
      <c r="CT414" s="88"/>
      <c r="CU414" s="88"/>
      <c r="CV414" s="88"/>
      <c r="CW414" s="88"/>
      <c r="CX414" s="88"/>
      <c r="CY414" s="88"/>
      <c r="CZ414" s="88"/>
      <c r="DA414" s="88"/>
      <c r="DB414" s="88"/>
      <c r="DC414" s="88"/>
    </row>
    <row r="415" spans="1:107" ht="15.75">
      <c r="A415" s="84"/>
      <c r="B415" s="84"/>
      <c r="C415" s="84"/>
      <c r="D415" s="86"/>
      <c r="E415" s="84"/>
      <c r="F415" s="84"/>
      <c r="G415" s="84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  <c r="Z415" s="88"/>
      <c r="AA415" s="88"/>
      <c r="AB415" s="88"/>
      <c r="AC415" s="88"/>
      <c r="AD415" s="88"/>
      <c r="AE415" s="88"/>
      <c r="AF415" s="88"/>
      <c r="AG415" s="88"/>
      <c r="AH415" s="88"/>
      <c r="AI415" s="88"/>
      <c r="AJ415" s="88"/>
      <c r="AK415" s="88"/>
      <c r="AL415" s="88"/>
      <c r="AM415" s="88"/>
      <c r="AN415" s="88"/>
      <c r="AO415" s="88"/>
      <c r="AP415" s="88"/>
      <c r="AQ415" s="88"/>
      <c r="AR415" s="88"/>
      <c r="AS415" s="88"/>
      <c r="AT415" s="88"/>
      <c r="AU415" s="88"/>
      <c r="AV415" s="88"/>
      <c r="AW415" s="88"/>
      <c r="AX415" s="88"/>
      <c r="AY415" s="88"/>
      <c r="AZ415" s="88"/>
      <c r="BA415" s="88"/>
      <c r="BB415" s="88"/>
      <c r="BC415" s="88"/>
      <c r="BD415" s="88"/>
      <c r="BE415" s="88"/>
      <c r="BF415" s="88"/>
      <c r="BG415" s="88"/>
      <c r="BH415" s="88"/>
      <c r="BI415" s="88"/>
      <c r="BJ415" s="88"/>
      <c r="BK415" s="88"/>
      <c r="BL415" s="88"/>
      <c r="BM415" s="88"/>
      <c r="BN415" s="88"/>
      <c r="BO415" s="88"/>
      <c r="BP415" s="88"/>
      <c r="BQ415" s="88"/>
      <c r="BR415" s="88"/>
      <c r="BS415" s="88"/>
      <c r="BT415" s="88"/>
      <c r="BU415" s="88"/>
      <c r="BV415" s="88"/>
      <c r="BW415" s="88"/>
      <c r="BX415" s="88"/>
      <c r="BY415" s="88"/>
      <c r="BZ415" s="88"/>
      <c r="CA415" s="88"/>
      <c r="CB415" s="88"/>
      <c r="CC415" s="88"/>
      <c r="CD415" s="88"/>
      <c r="CE415" s="88"/>
      <c r="CF415" s="88"/>
      <c r="CG415" s="88"/>
      <c r="CH415" s="88"/>
      <c r="CI415" s="88"/>
      <c r="CJ415" s="88"/>
      <c r="CK415" s="88"/>
      <c r="CL415" s="88"/>
      <c r="CM415" s="88"/>
      <c r="CN415" s="88"/>
      <c r="CO415" s="88"/>
      <c r="CP415" s="88"/>
      <c r="CQ415" s="88"/>
      <c r="CR415" s="88"/>
      <c r="CS415" s="88"/>
      <c r="CT415" s="88"/>
      <c r="CU415" s="88"/>
      <c r="CV415" s="88"/>
      <c r="CW415" s="88"/>
      <c r="CX415" s="88"/>
      <c r="CY415" s="88"/>
      <c r="CZ415" s="88"/>
      <c r="DA415" s="88"/>
      <c r="DB415" s="88"/>
      <c r="DC415" s="88"/>
    </row>
    <row r="416" spans="1:107" ht="15.75">
      <c r="A416" s="84"/>
      <c r="B416" s="84"/>
      <c r="C416" s="84"/>
      <c r="D416" s="86"/>
      <c r="E416" s="84"/>
      <c r="F416" s="84"/>
      <c r="G416" s="84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  <c r="Z416" s="88"/>
      <c r="AA416" s="88"/>
      <c r="AB416" s="88"/>
      <c r="AC416" s="88"/>
      <c r="AD416" s="88"/>
      <c r="AE416" s="88"/>
      <c r="AF416" s="88"/>
      <c r="AG416" s="88"/>
      <c r="AH416" s="88"/>
      <c r="AI416" s="88"/>
      <c r="AJ416" s="88"/>
      <c r="AK416" s="88"/>
      <c r="AL416" s="88"/>
      <c r="AM416" s="88"/>
      <c r="AN416" s="88"/>
      <c r="AO416" s="88"/>
      <c r="AP416" s="88"/>
      <c r="AQ416" s="88"/>
      <c r="AR416" s="88"/>
      <c r="AS416" s="88"/>
      <c r="AT416" s="88"/>
      <c r="AU416" s="88"/>
      <c r="AV416" s="88"/>
      <c r="AW416" s="88"/>
      <c r="AX416" s="88"/>
      <c r="AY416" s="88"/>
      <c r="AZ416" s="88"/>
      <c r="BA416" s="88"/>
      <c r="BB416" s="88"/>
      <c r="BC416" s="88"/>
      <c r="BD416" s="88"/>
      <c r="BE416" s="88"/>
      <c r="BF416" s="88"/>
      <c r="BG416" s="88"/>
      <c r="BH416" s="88"/>
      <c r="BI416" s="88"/>
      <c r="BJ416" s="88"/>
      <c r="BK416" s="88"/>
      <c r="BL416" s="88"/>
      <c r="BM416" s="88"/>
      <c r="BN416" s="88"/>
      <c r="BO416" s="88"/>
      <c r="BP416" s="88"/>
      <c r="BQ416" s="88"/>
      <c r="BR416" s="88"/>
      <c r="BS416" s="88"/>
      <c r="BT416" s="88"/>
      <c r="BU416" s="88"/>
      <c r="BV416" s="88"/>
      <c r="BW416" s="88"/>
      <c r="BX416" s="88"/>
      <c r="BY416" s="88"/>
      <c r="BZ416" s="88"/>
      <c r="CA416" s="88"/>
      <c r="CB416" s="88"/>
      <c r="CC416" s="88"/>
      <c r="CD416" s="88"/>
      <c r="CE416" s="88"/>
      <c r="CF416" s="88"/>
      <c r="CG416" s="88"/>
      <c r="CH416" s="88"/>
      <c r="CI416" s="88"/>
      <c r="CJ416" s="88"/>
      <c r="CK416" s="88"/>
      <c r="CL416" s="88"/>
      <c r="CM416" s="88"/>
      <c r="CN416" s="88"/>
      <c r="CO416" s="88"/>
      <c r="CP416" s="88"/>
      <c r="CQ416" s="88"/>
      <c r="CR416" s="88"/>
      <c r="CS416" s="88"/>
      <c r="CT416" s="88"/>
      <c r="CU416" s="88"/>
      <c r="CV416" s="88"/>
      <c r="CW416" s="88"/>
      <c r="CX416" s="88"/>
      <c r="CY416" s="88"/>
      <c r="CZ416" s="88"/>
      <c r="DA416" s="88"/>
      <c r="DB416" s="88"/>
      <c r="DC416" s="88"/>
    </row>
    <row r="417" spans="1:107" ht="15.75">
      <c r="A417" s="84"/>
      <c r="B417" s="84"/>
      <c r="C417" s="84"/>
      <c r="D417" s="86"/>
      <c r="E417" s="84"/>
      <c r="F417" s="84"/>
      <c r="G417" s="84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  <c r="Z417" s="88"/>
      <c r="AA417" s="88"/>
      <c r="AB417" s="88"/>
      <c r="AC417" s="88"/>
      <c r="AD417" s="88"/>
      <c r="AE417" s="88"/>
      <c r="AF417" s="88"/>
      <c r="AG417" s="88"/>
      <c r="AH417" s="88"/>
      <c r="AI417" s="88"/>
      <c r="AJ417" s="88"/>
      <c r="AK417" s="88"/>
      <c r="AL417" s="88"/>
      <c r="AM417" s="88"/>
      <c r="AN417" s="88"/>
      <c r="AO417" s="88"/>
      <c r="AP417" s="88"/>
      <c r="AQ417" s="88"/>
      <c r="AR417" s="88"/>
      <c r="AS417" s="88"/>
      <c r="AT417" s="88"/>
      <c r="AU417" s="88"/>
      <c r="AV417" s="88"/>
      <c r="AW417" s="88"/>
      <c r="AX417" s="88"/>
      <c r="AY417" s="88"/>
      <c r="AZ417" s="88"/>
      <c r="BA417" s="88"/>
      <c r="BB417" s="88"/>
      <c r="BC417" s="88"/>
      <c r="BD417" s="88"/>
      <c r="BE417" s="88"/>
      <c r="BF417" s="88"/>
      <c r="BG417" s="88"/>
      <c r="BH417" s="88"/>
      <c r="BI417" s="88"/>
      <c r="BJ417" s="88"/>
      <c r="BK417" s="88"/>
      <c r="BL417" s="88"/>
      <c r="BM417" s="88"/>
      <c r="BN417" s="88"/>
      <c r="BO417" s="88"/>
      <c r="BP417" s="88"/>
      <c r="BQ417" s="88"/>
      <c r="BR417" s="88"/>
      <c r="BS417" s="88"/>
      <c r="BT417" s="88"/>
      <c r="BU417" s="88"/>
      <c r="BV417" s="88"/>
      <c r="BW417" s="88"/>
      <c r="BX417" s="88"/>
      <c r="BY417" s="88"/>
      <c r="BZ417" s="88"/>
      <c r="CA417" s="88"/>
      <c r="CB417" s="88"/>
      <c r="CC417" s="88"/>
      <c r="CD417" s="88"/>
      <c r="CE417" s="88"/>
      <c r="CF417" s="88"/>
      <c r="CG417" s="88"/>
      <c r="CH417" s="88"/>
      <c r="CI417" s="88"/>
      <c r="CJ417" s="88"/>
      <c r="CK417" s="88"/>
      <c r="CL417" s="88"/>
      <c r="CM417" s="88"/>
      <c r="CN417" s="88"/>
      <c r="CO417" s="88"/>
      <c r="CP417" s="88"/>
      <c r="CQ417" s="88"/>
      <c r="CR417" s="88"/>
      <c r="CS417" s="88"/>
      <c r="CT417" s="88"/>
      <c r="CU417" s="88"/>
      <c r="CV417" s="88"/>
      <c r="CW417" s="88"/>
      <c r="CX417" s="88"/>
      <c r="CY417" s="88"/>
      <c r="CZ417" s="88"/>
      <c r="DA417" s="88"/>
      <c r="DB417" s="88"/>
      <c r="DC417" s="88"/>
    </row>
    <row r="418" spans="1:107" ht="15.75">
      <c r="A418" s="84"/>
      <c r="B418" s="84"/>
      <c r="C418" s="84"/>
      <c r="D418" s="86"/>
      <c r="E418" s="84"/>
      <c r="F418" s="84"/>
      <c r="G418" s="84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  <c r="Z418" s="88"/>
      <c r="AA418" s="88"/>
      <c r="AB418" s="88"/>
      <c r="AC418" s="88"/>
      <c r="AD418" s="88"/>
      <c r="AE418" s="88"/>
      <c r="AF418" s="88"/>
      <c r="AG418" s="88"/>
      <c r="AH418" s="88"/>
      <c r="AI418" s="88"/>
      <c r="AJ418" s="88"/>
      <c r="AK418" s="88"/>
      <c r="AL418" s="88"/>
      <c r="AM418" s="88"/>
      <c r="AN418" s="88"/>
      <c r="AO418" s="88"/>
      <c r="AP418" s="88"/>
      <c r="AQ418" s="88"/>
      <c r="AR418" s="88"/>
      <c r="AS418" s="88"/>
      <c r="AT418" s="88"/>
      <c r="AU418" s="88"/>
      <c r="AV418" s="88"/>
      <c r="AW418" s="88"/>
      <c r="AX418" s="88"/>
      <c r="AY418" s="88"/>
      <c r="AZ418" s="88"/>
      <c r="BA418" s="88"/>
      <c r="BB418" s="88"/>
      <c r="BC418" s="88"/>
      <c r="BD418" s="88"/>
      <c r="BE418" s="88"/>
      <c r="BF418" s="88"/>
      <c r="BG418" s="88"/>
      <c r="BH418" s="88"/>
      <c r="BI418" s="88"/>
      <c r="BJ418" s="88"/>
      <c r="BK418" s="88"/>
      <c r="BL418" s="88"/>
      <c r="BM418" s="88"/>
      <c r="BN418" s="88"/>
      <c r="BO418" s="88"/>
      <c r="BP418" s="88"/>
      <c r="BQ418" s="88"/>
      <c r="BR418" s="88"/>
      <c r="BS418" s="88"/>
      <c r="BT418" s="88"/>
      <c r="BU418" s="88"/>
      <c r="BV418" s="88"/>
      <c r="BW418" s="88"/>
      <c r="BX418" s="88"/>
      <c r="BY418" s="88"/>
      <c r="BZ418" s="88"/>
      <c r="CA418" s="88"/>
      <c r="CB418" s="88"/>
      <c r="CC418" s="88"/>
      <c r="CD418" s="88"/>
      <c r="CE418" s="88"/>
      <c r="CF418" s="88"/>
      <c r="CG418" s="88"/>
      <c r="CH418" s="88"/>
      <c r="CI418" s="88"/>
      <c r="CJ418" s="88"/>
      <c r="CK418" s="88"/>
      <c r="CL418" s="88"/>
      <c r="CM418" s="88"/>
      <c r="CN418" s="88"/>
      <c r="CO418" s="88"/>
      <c r="CP418" s="88"/>
      <c r="CQ418" s="88"/>
      <c r="CR418" s="88"/>
      <c r="CS418" s="88"/>
      <c r="CT418" s="88"/>
      <c r="CU418" s="88"/>
      <c r="CV418" s="88"/>
      <c r="CW418" s="88"/>
      <c r="CX418" s="88"/>
      <c r="CY418" s="88"/>
      <c r="CZ418" s="88"/>
      <c r="DA418" s="88"/>
      <c r="DB418" s="88"/>
      <c r="DC418" s="88"/>
    </row>
    <row r="419" spans="1:107" ht="15.75">
      <c r="A419" s="84"/>
      <c r="B419" s="84"/>
      <c r="C419" s="84"/>
      <c r="D419" s="86"/>
      <c r="E419" s="84"/>
      <c r="F419" s="84"/>
      <c r="G419" s="84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  <c r="Y419" s="88"/>
      <c r="Z419" s="88"/>
      <c r="AA419" s="88"/>
      <c r="AB419" s="88"/>
      <c r="AC419" s="88"/>
      <c r="AD419" s="88"/>
      <c r="AE419" s="88"/>
      <c r="AF419" s="88"/>
      <c r="AG419" s="88"/>
      <c r="AH419" s="88"/>
      <c r="AI419" s="88"/>
      <c r="AJ419" s="88"/>
      <c r="AK419" s="88"/>
      <c r="AL419" s="88"/>
      <c r="AM419" s="88"/>
      <c r="AN419" s="88"/>
      <c r="AO419" s="88"/>
      <c r="AP419" s="88"/>
      <c r="AQ419" s="88"/>
      <c r="AR419" s="88"/>
      <c r="AS419" s="88"/>
      <c r="AT419" s="88"/>
      <c r="AU419" s="88"/>
      <c r="AV419" s="88"/>
      <c r="AW419" s="88"/>
      <c r="AX419" s="88"/>
      <c r="AY419" s="88"/>
      <c r="AZ419" s="88"/>
      <c r="BA419" s="88"/>
      <c r="BB419" s="88"/>
      <c r="BC419" s="88"/>
      <c r="BD419" s="88"/>
      <c r="BE419" s="88"/>
      <c r="BF419" s="88"/>
      <c r="BG419" s="88"/>
      <c r="BH419" s="88"/>
      <c r="BI419" s="88"/>
      <c r="BJ419" s="88"/>
      <c r="BK419" s="88"/>
      <c r="BL419" s="88"/>
      <c r="BM419" s="88"/>
      <c r="BN419" s="88"/>
      <c r="BO419" s="88"/>
      <c r="BP419" s="88"/>
      <c r="BQ419" s="88"/>
      <c r="BR419" s="88"/>
      <c r="BS419" s="88"/>
      <c r="BT419" s="88"/>
      <c r="BU419" s="88"/>
      <c r="BV419" s="88"/>
      <c r="BW419" s="88"/>
      <c r="BX419" s="88"/>
      <c r="BY419" s="88"/>
      <c r="BZ419" s="88"/>
      <c r="CA419" s="88"/>
      <c r="CB419" s="88"/>
      <c r="CC419" s="88"/>
      <c r="CD419" s="88"/>
      <c r="CE419" s="88"/>
      <c r="CF419" s="88"/>
      <c r="CG419" s="88"/>
      <c r="CH419" s="88"/>
      <c r="CI419" s="88"/>
      <c r="CJ419" s="88"/>
      <c r="CK419" s="88"/>
      <c r="CL419" s="88"/>
      <c r="CM419" s="88"/>
      <c r="CN419" s="88"/>
      <c r="CO419" s="88"/>
      <c r="CP419" s="88"/>
      <c r="CQ419" s="88"/>
      <c r="CR419" s="88"/>
      <c r="CS419" s="88"/>
      <c r="CT419" s="88"/>
      <c r="CU419" s="88"/>
      <c r="CV419" s="88"/>
      <c r="CW419" s="88"/>
      <c r="CX419" s="88"/>
      <c r="CY419" s="88"/>
      <c r="CZ419" s="88"/>
      <c r="DA419" s="88"/>
      <c r="DB419" s="88"/>
      <c r="DC419" s="88"/>
    </row>
    <row r="420" spans="1:107" ht="15.75">
      <c r="A420" s="84"/>
      <c r="B420" s="84"/>
      <c r="C420" s="84"/>
      <c r="D420" s="86"/>
      <c r="E420" s="84"/>
      <c r="F420" s="84"/>
      <c r="G420" s="84"/>
      <c r="H420" s="88"/>
      <c r="I420" s="88"/>
      <c r="J420" s="88"/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  <c r="W420" s="88"/>
      <c r="X420" s="88"/>
      <c r="Y420" s="88"/>
      <c r="Z420" s="88"/>
      <c r="AA420" s="88"/>
      <c r="AB420" s="88"/>
      <c r="AC420" s="88"/>
      <c r="AD420" s="88"/>
      <c r="AE420" s="88"/>
      <c r="AF420" s="88"/>
      <c r="AG420" s="88"/>
      <c r="AH420" s="88"/>
      <c r="AI420" s="88"/>
      <c r="AJ420" s="88"/>
      <c r="AK420" s="88"/>
      <c r="AL420" s="88"/>
      <c r="AM420" s="88"/>
      <c r="AN420" s="88"/>
      <c r="AO420" s="88"/>
      <c r="AP420" s="88"/>
      <c r="AQ420" s="88"/>
      <c r="AR420" s="88"/>
      <c r="AS420" s="88"/>
      <c r="AT420" s="88"/>
      <c r="AU420" s="88"/>
      <c r="AV420" s="88"/>
      <c r="AW420" s="88"/>
      <c r="AX420" s="88"/>
      <c r="AY420" s="88"/>
      <c r="AZ420" s="88"/>
      <c r="BA420" s="88"/>
      <c r="BB420" s="88"/>
      <c r="BC420" s="88"/>
      <c r="BD420" s="88"/>
      <c r="BE420" s="88"/>
      <c r="BF420" s="88"/>
      <c r="BG420" s="88"/>
      <c r="BH420" s="88"/>
      <c r="BI420" s="88"/>
      <c r="BJ420" s="88"/>
      <c r="BK420" s="88"/>
      <c r="BL420" s="88"/>
      <c r="BM420" s="88"/>
      <c r="BN420" s="88"/>
      <c r="BO420" s="88"/>
      <c r="BP420" s="88"/>
      <c r="BQ420" s="88"/>
      <c r="BR420" s="88"/>
      <c r="BS420" s="88"/>
      <c r="BT420" s="88"/>
      <c r="BU420" s="88"/>
      <c r="BV420" s="88"/>
      <c r="BW420" s="88"/>
      <c r="BX420" s="88"/>
      <c r="BY420" s="88"/>
      <c r="BZ420" s="88"/>
      <c r="CA420" s="88"/>
      <c r="CB420" s="88"/>
      <c r="CC420" s="88"/>
      <c r="CD420" s="88"/>
      <c r="CE420" s="88"/>
      <c r="CF420" s="88"/>
      <c r="CG420" s="88"/>
      <c r="CH420" s="88"/>
      <c r="CI420" s="88"/>
      <c r="CJ420" s="88"/>
      <c r="CK420" s="88"/>
      <c r="CL420" s="88"/>
      <c r="CM420" s="88"/>
      <c r="CN420" s="88"/>
      <c r="CO420" s="88"/>
      <c r="CP420" s="88"/>
      <c r="CQ420" s="88"/>
      <c r="CR420" s="88"/>
      <c r="CS420" s="88"/>
      <c r="CT420" s="88"/>
      <c r="CU420" s="88"/>
      <c r="CV420" s="88"/>
      <c r="CW420" s="88"/>
      <c r="CX420" s="88"/>
      <c r="CY420" s="88"/>
      <c r="CZ420" s="88"/>
      <c r="DA420" s="88"/>
      <c r="DB420" s="88"/>
      <c r="DC420" s="88"/>
    </row>
    <row r="421" spans="1:107" ht="15.75">
      <c r="A421" s="84"/>
      <c r="B421" s="84"/>
      <c r="C421" s="84"/>
      <c r="D421" s="86"/>
      <c r="E421" s="84"/>
      <c r="F421" s="84"/>
      <c r="G421" s="84"/>
      <c r="H421" s="88"/>
      <c r="I421" s="88"/>
      <c r="J421" s="88"/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  <c r="W421" s="88"/>
      <c r="X421" s="88"/>
      <c r="Y421" s="88"/>
      <c r="Z421" s="88"/>
      <c r="AA421" s="88"/>
      <c r="AB421" s="88"/>
      <c r="AC421" s="88"/>
      <c r="AD421" s="88"/>
      <c r="AE421" s="88"/>
      <c r="AF421" s="88"/>
      <c r="AG421" s="88"/>
      <c r="AH421" s="88"/>
      <c r="AI421" s="88"/>
      <c r="AJ421" s="88"/>
      <c r="AK421" s="88"/>
      <c r="AL421" s="88"/>
      <c r="AM421" s="88"/>
      <c r="AN421" s="88"/>
      <c r="AO421" s="88"/>
      <c r="AP421" s="88"/>
      <c r="AQ421" s="88"/>
      <c r="AR421" s="88"/>
      <c r="AS421" s="88"/>
      <c r="AT421" s="88"/>
      <c r="AU421" s="88"/>
      <c r="AV421" s="88"/>
      <c r="AW421" s="88"/>
      <c r="AX421" s="88"/>
      <c r="AY421" s="88"/>
      <c r="AZ421" s="88"/>
      <c r="BA421" s="88"/>
      <c r="BB421" s="88"/>
      <c r="BC421" s="88"/>
      <c r="BD421" s="88"/>
      <c r="BE421" s="88"/>
      <c r="BF421" s="88"/>
      <c r="BG421" s="88"/>
      <c r="BH421" s="88"/>
      <c r="BI421" s="88"/>
      <c r="BJ421" s="88"/>
      <c r="BK421" s="88"/>
      <c r="BL421" s="88"/>
      <c r="BM421" s="88"/>
      <c r="BN421" s="88"/>
      <c r="BO421" s="88"/>
      <c r="BP421" s="88"/>
      <c r="BQ421" s="88"/>
      <c r="BR421" s="88"/>
      <c r="BS421" s="88"/>
      <c r="BT421" s="88"/>
      <c r="BU421" s="88"/>
      <c r="BV421" s="88"/>
      <c r="BW421" s="88"/>
      <c r="BX421" s="88"/>
      <c r="BY421" s="88"/>
      <c r="BZ421" s="88"/>
      <c r="CA421" s="88"/>
      <c r="CB421" s="88"/>
      <c r="CC421" s="88"/>
      <c r="CD421" s="88"/>
      <c r="CE421" s="88"/>
      <c r="CF421" s="88"/>
      <c r="CG421" s="88"/>
      <c r="CH421" s="88"/>
      <c r="CI421" s="88"/>
      <c r="CJ421" s="88"/>
      <c r="CK421" s="88"/>
      <c r="CL421" s="88"/>
      <c r="CM421" s="88"/>
      <c r="CN421" s="88"/>
      <c r="CO421" s="88"/>
      <c r="CP421" s="88"/>
      <c r="CQ421" s="88"/>
      <c r="CR421" s="88"/>
      <c r="CS421" s="88"/>
      <c r="CT421" s="88"/>
      <c r="CU421" s="88"/>
      <c r="CV421" s="88"/>
      <c r="CW421" s="88"/>
      <c r="CX421" s="88"/>
      <c r="CY421" s="88"/>
      <c r="CZ421" s="88"/>
      <c r="DA421" s="88"/>
      <c r="DB421" s="88"/>
      <c r="DC421" s="88"/>
    </row>
    <row r="422" spans="1:107" ht="15.75">
      <c r="A422" s="84"/>
      <c r="B422" s="84"/>
      <c r="C422" s="84"/>
      <c r="D422" s="86"/>
      <c r="E422" s="84"/>
      <c r="F422" s="84"/>
      <c r="G422" s="84"/>
      <c r="H422" s="88"/>
      <c r="I422" s="88"/>
      <c r="J422" s="88"/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  <c r="W422" s="88"/>
      <c r="X422" s="88"/>
      <c r="Y422" s="88"/>
      <c r="Z422" s="88"/>
      <c r="AA422" s="88"/>
      <c r="AB422" s="88"/>
      <c r="AC422" s="88"/>
      <c r="AD422" s="88"/>
      <c r="AE422" s="88"/>
      <c r="AF422" s="88"/>
      <c r="AG422" s="88"/>
      <c r="AH422" s="88"/>
      <c r="AI422" s="88"/>
      <c r="AJ422" s="88"/>
      <c r="AK422" s="88"/>
      <c r="AL422" s="88"/>
      <c r="AM422" s="88"/>
      <c r="AN422" s="88"/>
      <c r="AO422" s="88"/>
      <c r="AP422" s="88"/>
      <c r="AQ422" s="88"/>
      <c r="AR422" s="88"/>
      <c r="AS422" s="88"/>
      <c r="AT422" s="88"/>
      <c r="AU422" s="88"/>
      <c r="AV422" s="88"/>
      <c r="AW422" s="88"/>
      <c r="AX422" s="88"/>
      <c r="AY422" s="88"/>
      <c r="AZ422" s="88"/>
      <c r="BA422" s="88"/>
      <c r="BB422" s="88"/>
      <c r="BC422" s="88"/>
      <c r="BD422" s="88"/>
      <c r="BE422" s="88"/>
      <c r="BF422" s="88"/>
      <c r="BG422" s="88"/>
      <c r="BH422" s="88"/>
      <c r="BI422" s="88"/>
      <c r="BJ422" s="88"/>
      <c r="BK422" s="88"/>
      <c r="BL422" s="88"/>
      <c r="BM422" s="88"/>
      <c r="BN422" s="88"/>
      <c r="BO422" s="88"/>
      <c r="BP422" s="88"/>
      <c r="BQ422" s="88"/>
      <c r="BR422" s="88"/>
      <c r="BS422" s="88"/>
      <c r="BT422" s="88"/>
      <c r="BU422" s="88"/>
      <c r="BV422" s="88"/>
      <c r="BW422" s="88"/>
      <c r="BX422" s="88"/>
      <c r="BY422" s="88"/>
      <c r="BZ422" s="88"/>
      <c r="CA422" s="88"/>
      <c r="CB422" s="88"/>
      <c r="CC422" s="88"/>
      <c r="CD422" s="88"/>
      <c r="CE422" s="88"/>
      <c r="CF422" s="88"/>
      <c r="CG422" s="88"/>
      <c r="CH422" s="88"/>
      <c r="CI422" s="88"/>
      <c r="CJ422" s="88"/>
      <c r="CK422" s="88"/>
      <c r="CL422" s="88"/>
      <c r="CM422" s="88"/>
      <c r="CN422" s="88"/>
      <c r="CO422" s="88"/>
      <c r="CP422" s="88"/>
      <c r="CQ422" s="88"/>
      <c r="CR422" s="88"/>
      <c r="CS422" s="88"/>
      <c r="CT422" s="88"/>
      <c r="CU422" s="88"/>
      <c r="CV422" s="88"/>
      <c r="CW422" s="88"/>
      <c r="CX422" s="88"/>
      <c r="CY422" s="88"/>
      <c r="CZ422" s="88"/>
      <c r="DA422" s="88"/>
      <c r="DB422" s="88"/>
      <c r="DC422" s="88"/>
    </row>
    <row r="423" spans="1:107" ht="15.75">
      <c r="A423" s="84"/>
      <c r="B423" s="84"/>
      <c r="C423" s="84"/>
      <c r="D423" s="86"/>
      <c r="E423" s="84"/>
      <c r="F423" s="84"/>
      <c r="G423" s="84"/>
      <c r="H423" s="88"/>
      <c r="I423" s="88"/>
      <c r="J423" s="88"/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  <c r="W423" s="88"/>
      <c r="X423" s="88"/>
      <c r="Y423" s="88"/>
      <c r="Z423" s="88"/>
      <c r="AA423" s="88"/>
      <c r="AB423" s="88"/>
      <c r="AC423" s="88"/>
      <c r="AD423" s="88"/>
      <c r="AE423" s="88"/>
      <c r="AF423" s="88"/>
      <c r="AG423" s="88"/>
      <c r="AH423" s="88"/>
      <c r="AI423" s="88"/>
      <c r="AJ423" s="88"/>
      <c r="AK423" s="88"/>
      <c r="AL423" s="88"/>
      <c r="AM423" s="88"/>
      <c r="AN423" s="88"/>
      <c r="AO423" s="88"/>
      <c r="AP423" s="88"/>
      <c r="AQ423" s="88"/>
      <c r="AR423" s="88"/>
      <c r="AS423" s="88"/>
      <c r="AT423" s="88"/>
      <c r="AU423" s="88"/>
      <c r="AV423" s="88"/>
      <c r="AW423" s="88"/>
      <c r="AX423" s="88"/>
      <c r="AY423" s="88"/>
      <c r="AZ423" s="88"/>
      <c r="BA423" s="88"/>
      <c r="BB423" s="88"/>
      <c r="BC423" s="88"/>
      <c r="BD423" s="88"/>
      <c r="BE423" s="88"/>
      <c r="BF423" s="88"/>
      <c r="BG423" s="88"/>
      <c r="BH423" s="88"/>
      <c r="BI423" s="88"/>
      <c r="BJ423" s="88"/>
      <c r="BK423" s="88"/>
      <c r="BL423" s="88"/>
      <c r="BM423" s="88"/>
      <c r="BN423" s="88"/>
      <c r="BO423" s="88"/>
      <c r="BP423" s="88"/>
      <c r="BQ423" s="88"/>
      <c r="BR423" s="88"/>
      <c r="BS423" s="88"/>
      <c r="BT423" s="88"/>
      <c r="BU423" s="88"/>
      <c r="BV423" s="88"/>
      <c r="BW423" s="88"/>
      <c r="BX423" s="88"/>
      <c r="BY423" s="88"/>
      <c r="BZ423" s="88"/>
      <c r="CA423" s="88"/>
      <c r="CB423" s="88"/>
      <c r="CC423" s="88"/>
      <c r="CD423" s="88"/>
      <c r="CE423" s="88"/>
      <c r="CF423" s="88"/>
      <c r="CG423" s="88"/>
      <c r="CH423" s="88"/>
      <c r="CI423" s="88"/>
      <c r="CJ423" s="88"/>
      <c r="CK423" s="88"/>
      <c r="CL423" s="88"/>
      <c r="CM423" s="88"/>
      <c r="CN423" s="88"/>
      <c r="CO423" s="88"/>
      <c r="CP423" s="88"/>
      <c r="CQ423" s="88"/>
      <c r="CR423" s="88"/>
      <c r="CS423" s="88"/>
      <c r="CT423" s="88"/>
      <c r="CU423" s="88"/>
      <c r="CV423" s="88"/>
      <c r="CW423" s="88"/>
      <c r="CX423" s="88"/>
      <c r="CY423" s="88"/>
      <c r="CZ423" s="88"/>
      <c r="DA423" s="88"/>
      <c r="DB423" s="88"/>
      <c r="DC423" s="88"/>
    </row>
    <row r="424" spans="1:107" ht="15.75">
      <c r="A424" s="84"/>
      <c r="B424" s="84"/>
      <c r="C424" s="84"/>
      <c r="D424" s="86"/>
      <c r="E424" s="84"/>
      <c r="F424" s="84"/>
      <c r="G424" s="84"/>
      <c r="H424" s="88"/>
      <c r="I424" s="88"/>
      <c r="J424" s="88"/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  <c r="W424" s="88"/>
      <c r="X424" s="88"/>
      <c r="Y424" s="88"/>
      <c r="Z424" s="88"/>
      <c r="AA424" s="88"/>
      <c r="AB424" s="88"/>
      <c r="AC424" s="88"/>
      <c r="AD424" s="88"/>
      <c r="AE424" s="88"/>
      <c r="AF424" s="88"/>
      <c r="AG424" s="88"/>
      <c r="AH424" s="88"/>
      <c r="AI424" s="88"/>
      <c r="AJ424" s="88"/>
      <c r="AK424" s="88"/>
      <c r="AL424" s="88"/>
      <c r="AM424" s="88"/>
      <c r="AN424" s="88"/>
      <c r="AO424" s="88"/>
      <c r="AP424" s="88"/>
      <c r="AQ424" s="88"/>
      <c r="AR424" s="88"/>
      <c r="AS424" s="88"/>
      <c r="AT424" s="88"/>
      <c r="AU424" s="88"/>
      <c r="AV424" s="88"/>
      <c r="AW424" s="88"/>
      <c r="AX424" s="88"/>
      <c r="AY424" s="88"/>
      <c r="AZ424" s="88"/>
      <c r="BA424" s="88"/>
      <c r="BB424" s="88"/>
      <c r="BC424" s="88"/>
      <c r="BD424" s="88"/>
      <c r="BE424" s="88"/>
      <c r="BF424" s="88"/>
      <c r="BG424" s="88"/>
      <c r="BH424" s="88"/>
      <c r="BI424" s="88"/>
      <c r="BJ424" s="88"/>
      <c r="BK424" s="88"/>
      <c r="BL424" s="88"/>
      <c r="BM424" s="88"/>
      <c r="BN424" s="88"/>
      <c r="BO424" s="88"/>
      <c r="BP424" s="88"/>
      <c r="BQ424" s="88"/>
      <c r="BR424" s="88"/>
      <c r="BS424" s="88"/>
      <c r="BT424" s="88"/>
      <c r="BU424" s="88"/>
      <c r="BV424" s="88"/>
      <c r="BW424" s="88"/>
      <c r="BX424" s="88"/>
      <c r="BY424" s="88"/>
      <c r="BZ424" s="88"/>
      <c r="CA424" s="88"/>
      <c r="CB424" s="88"/>
      <c r="CC424" s="88"/>
      <c r="CD424" s="88"/>
      <c r="CE424" s="88"/>
      <c r="CF424" s="88"/>
      <c r="CG424" s="88"/>
      <c r="CH424" s="88"/>
      <c r="CI424" s="88"/>
      <c r="CJ424" s="88"/>
      <c r="CK424" s="88"/>
      <c r="CL424" s="88"/>
      <c r="CM424" s="88"/>
      <c r="CN424" s="88"/>
      <c r="CO424" s="88"/>
      <c r="CP424" s="88"/>
      <c r="CQ424" s="88"/>
      <c r="CR424" s="88"/>
      <c r="CS424" s="88"/>
      <c r="CT424" s="88"/>
      <c r="CU424" s="88"/>
      <c r="CV424" s="88"/>
      <c r="CW424" s="88"/>
      <c r="CX424" s="88"/>
      <c r="CY424" s="88"/>
      <c r="CZ424" s="88"/>
      <c r="DA424" s="88"/>
      <c r="DB424" s="88"/>
      <c r="DC424" s="88"/>
    </row>
    <row r="425" spans="1:107" ht="15.75">
      <c r="A425" s="84"/>
      <c r="B425" s="84"/>
      <c r="C425" s="84"/>
      <c r="D425" s="86"/>
      <c r="E425" s="84"/>
      <c r="F425" s="84"/>
      <c r="G425" s="84"/>
      <c r="H425" s="88"/>
      <c r="I425" s="88"/>
      <c r="J425" s="88"/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  <c r="W425" s="88"/>
      <c r="X425" s="88"/>
      <c r="Y425" s="88"/>
      <c r="Z425" s="88"/>
      <c r="AA425" s="88"/>
      <c r="AB425" s="88"/>
      <c r="AC425" s="88"/>
      <c r="AD425" s="88"/>
      <c r="AE425" s="88"/>
      <c r="AF425" s="88"/>
      <c r="AG425" s="88"/>
      <c r="AH425" s="88"/>
      <c r="AI425" s="88"/>
      <c r="AJ425" s="88"/>
      <c r="AK425" s="88"/>
      <c r="AL425" s="88"/>
      <c r="AM425" s="88"/>
      <c r="AN425" s="88"/>
      <c r="AO425" s="88"/>
      <c r="AP425" s="88"/>
      <c r="AQ425" s="88"/>
      <c r="AR425" s="88"/>
      <c r="AS425" s="88"/>
      <c r="AT425" s="88"/>
      <c r="AU425" s="88"/>
      <c r="AV425" s="88"/>
      <c r="AW425" s="88"/>
      <c r="AX425" s="88"/>
      <c r="AY425" s="88"/>
      <c r="AZ425" s="88"/>
      <c r="BA425" s="88"/>
      <c r="BB425" s="88"/>
      <c r="BC425" s="88"/>
      <c r="BD425" s="88"/>
      <c r="BE425" s="88"/>
      <c r="BF425" s="88"/>
      <c r="BG425" s="88"/>
      <c r="BH425" s="88"/>
      <c r="BI425" s="88"/>
      <c r="BJ425" s="88"/>
      <c r="BK425" s="88"/>
      <c r="BL425" s="88"/>
      <c r="BM425" s="88"/>
      <c r="BN425" s="88"/>
      <c r="BO425" s="88"/>
      <c r="BP425" s="88"/>
      <c r="BQ425" s="88"/>
      <c r="BR425" s="88"/>
      <c r="BS425" s="88"/>
      <c r="BT425" s="88"/>
      <c r="BU425" s="88"/>
      <c r="BV425" s="88"/>
      <c r="BW425" s="88"/>
      <c r="BX425" s="88"/>
      <c r="BY425" s="88"/>
      <c r="BZ425" s="88"/>
      <c r="CA425" s="88"/>
      <c r="CB425" s="88"/>
      <c r="CC425" s="88"/>
      <c r="CD425" s="88"/>
      <c r="CE425" s="88"/>
      <c r="CF425" s="88"/>
      <c r="CG425" s="88"/>
      <c r="CH425" s="88"/>
      <c r="CI425" s="88"/>
      <c r="CJ425" s="88"/>
      <c r="CK425" s="88"/>
      <c r="CL425" s="88"/>
      <c r="CM425" s="88"/>
      <c r="CN425" s="88"/>
      <c r="CO425" s="88"/>
      <c r="CP425" s="88"/>
      <c r="CQ425" s="88"/>
      <c r="CR425" s="88"/>
      <c r="CS425" s="88"/>
      <c r="CT425" s="88"/>
      <c r="CU425" s="88"/>
      <c r="CV425" s="88"/>
      <c r="CW425" s="88"/>
      <c r="CX425" s="88"/>
      <c r="CY425" s="88"/>
      <c r="CZ425" s="88"/>
      <c r="DA425" s="88"/>
      <c r="DB425" s="88"/>
      <c r="DC425" s="88"/>
    </row>
    <row r="426" spans="1:107" ht="15.75">
      <c r="A426" s="84"/>
      <c r="B426" s="84"/>
      <c r="C426" s="84"/>
      <c r="D426" s="86"/>
      <c r="E426" s="84"/>
      <c r="F426" s="84"/>
      <c r="G426" s="84"/>
      <c r="H426" s="88"/>
      <c r="I426" s="88"/>
      <c r="J426" s="88"/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  <c r="W426" s="88"/>
      <c r="X426" s="88"/>
      <c r="Y426" s="88"/>
      <c r="Z426" s="88"/>
      <c r="AA426" s="88"/>
      <c r="AB426" s="88"/>
      <c r="AC426" s="88"/>
      <c r="AD426" s="88"/>
      <c r="AE426" s="88"/>
      <c r="AF426" s="88"/>
      <c r="AG426" s="88"/>
      <c r="AH426" s="88"/>
      <c r="AI426" s="88"/>
      <c r="AJ426" s="88"/>
      <c r="AK426" s="88"/>
      <c r="AL426" s="88"/>
      <c r="AM426" s="88"/>
      <c r="AN426" s="88"/>
      <c r="AO426" s="88"/>
      <c r="AP426" s="88"/>
      <c r="AQ426" s="88"/>
      <c r="AR426" s="88"/>
      <c r="AS426" s="88"/>
      <c r="AT426" s="88"/>
      <c r="AU426" s="88"/>
      <c r="AV426" s="88"/>
      <c r="AW426" s="88"/>
      <c r="AX426" s="88"/>
      <c r="AY426" s="88"/>
      <c r="AZ426" s="88"/>
      <c r="BA426" s="88"/>
      <c r="BB426" s="88"/>
      <c r="BC426" s="88"/>
      <c r="BD426" s="88"/>
      <c r="BE426" s="88"/>
      <c r="BF426" s="88"/>
      <c r="BG426" s="88"/>
      <c r="BH426" s="88"/>
      <c r="BI426" s="88"/>
      <c r="BJ426" s="88"/>
      <c r="BK426" s="88"/>
      <c r="BL426" s="88"/>
      <c r="BM426" s="88"/>
      <c r="BN426" s="88"/>
      <c r="BO426" s="88"/>
      <c r="BP426" s="88"/>
      <c r="BQ426" s="88"/>
      <c r="BR426" s="88"/>
      <c r="BS426" s="88"/>
      <c r="BT426" s="88"/>
      <c r="BU426" s="88"/>
      <c r="BV426" s="88"/>
      <c r="BW426" s="88"/>
      <c r="BX426" s="88"/>
      <c r="BY426" s="88"/>
      <c r="BZ426" s="88"/>
      <c r="CA426" s="88"/>
      <c r="CB426" s="88"/>
      <c r="CC426" s="88"/>
      <c r="CD426" s="88"/>
      <c r="CE426" s="88"/>
      <c r="CF426" s="88"/>
      <c r="CG426" s="88"/>
      <c r="CH426" s="88"/>
      <c r="CI426" s="88"/>
      <c r="CJ426" s="88"/>
      <c r="CK426" s="88"/>
      <c r="CL426" s="88"/>
      <c r="CM426" s="88"/>
      <c r="CN426" s="88"/>
      <c r="CO426" s="88"/>
      <c r="CP426" s="88"/>
      <c r="CQ426" s="88"/>
      <c r="CR426" s="88"/>
      <c r="CS426" s="88"/>
      <c r="CT426" s="88"/>
      <c r="CU426" s="88"/>
      <c r="CV426" s="88"/>
      <c r="CW426" s="88"/>
      <c r="CX426" s="88"/>
      <c r="CY426" s="88"/>
      <c r="CZ426" s="88"/>
      <c r="DA426" s="88"/>
      <c r="DB426" s="88"/>
      <c r="DC426" s="88"/>
    </row>
    <row r="427" spans="1:107" ht="15.75">
      <c r="A427" s="84"/>
      <c r="B427" s="84"/>
      <c r="C427" s="84"/>
      <c r="D427" s="86"/>
      <c r="E427" s="84"/>
      <c r="F427" s="84"/>
      <c r="G427" s="84"/>
      <c r="H427" s="88"/>
      <c r="I427" s="88"/>
      <c r="J427" s="88"/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  <c r="W427" s="88"/>
      <c r="X427" s="88"/>
      <c r="Y427" s="88"/>
      <c r="Z427" s="88"/>
      <c r="AA427" s="88"/>
      <c r="AB427" s="88"/>
      <c r="AC427" s="88"/>
      <c r="AD427" s="88"/>
      <c r="AE427" s="88"/>
      <c r="AF427" s="88"/>
      <c r="AG427" s="88"/>
      <c r="AH427" s="88"/>
      <c r="AI427" s="88"/>
      <c r="AJ427" s="88"/>
      <c r="AK427" s="88"/>
      <c r="AL427" s="88"/>
      <c r="AM427" s="88"/>
      <c r="AN427" s="88"/>
      <c r="AO427" s="88"/>
      <c r="AP427" s="88"/>
      <c r="AQ427" s="88"/>
      <c r="AR427" s="88"/>
      <c r="AS427" s="88"/>
      <c r="AT427" s="88"/>
      <c r="AU427" s="88"/>
      <c r="AV427" s="88"/>
      <c r="AW427" s="88"/>
      <c r="AX427" s="88"/>
      <c r="AY427" s="88"/>
      <c r="AZ427" s="88"/>
      <c r="BA427" s="88"/>
      <c r="BB427" s="88"/>
      <c r="BC427" s="88"/>
      <c r="BD427" s="88"/>
      <c r="BE427" s="88"/>
      <c r="BF427" s="88"/>
      <c r="BG427" s="88"/>
      <c r="BH427" s="88"/>
      <c r="BI427" s="88"/>
      <c r="BJ427" s="88"/>
      <c r="BK427" s="88"/>
      <c r="BL427" s="88"/>
      <c r="BM427" s="88"/>
      <c r="BN427" s="88"/>
      <c r="BO427" s="88"/>
      <c r="BP427" s="88"/>
      <c r="BQ427" s="88"/>
      <c r="BR427" s="88"/>
      <c r="BS427" s="88"/>
      <c r="BT427" s="88"/>
      <c r="BU427" s="88"/>
      <c r="BV427" s="88"/>
      <c r="BW427" s="88"/>
      <c r="BX427" s="88"/>
      <c r="BY427" s="88"/>
      <c r="BZ427" s="88"/>
      <c r="CA427" s="88"/>
      <c r="CB427" s="88"/>
      <c r="CC427" s="88"/>
      <c r="CD427" s="88"/>
      <c r="CE427" s="88"/>
      <c r="CF427" s="88"/>
      <c r="CG427" s="88"/>
      <c r="CH427" s="88"/>
      <c r="CI427" s="88"/>
      <c r="CJ427" s="88"/>
      <c r="CK427" s="88"/>
      <c r="CL427" s="88"/>
      <c r="CM427" s="88"/>
      <c r="CN427" s="88"/>
      <c r="CO427" s="88"/>
      <c r="CP427" s="88"/>
      <c r="CQ427" s="88"/>
      <c r="CR427" s="88"/>
      <c r="CS427" s="88"/>
      <c r="CT427" s="88"/>
      <c r="CU427" s="88"/>
      <c r="CV427" s="88"/>
      <c r="CW427" s="88"/>
      <c r="CX427" s="88"/>
      <c r="CY427" s="88"/>
      <c r="CZ427" s="88"/>
      <c r="DA427" s="88"/>
      <c r="DB427" s="88"/>
      <c r="DC427" s="88"/>
    </row>
    <row r="428" spans="1:107" ht="15.75">
      <c r="A428" s="84"/>
      <c r="B428" s="84"/>
      <c r="C428" s="84"/>
      <c r="D428" s="86"/>
      <c r="E428" s="84"/>
      <c r="F428" s="84"/>
      <c r="G428" s="84"/>
      <c r="H428" s="88"/>
      <c r="I428" s="88"/>
      <c r="J428" s="88"/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  <c r="W428" s="88"/>
      <c r="X428" s="88"/>
      <c r="Y428" s="88"/>
      <c r="Z428" s="88"/>
      <c r="AA428" s="88"/>
      <c r="AB428" s="88"/>
      <c r="AC428" s="88"/>
      <c r="AD428" s="88"/>
      <c r="AE428" s="88"/>
      <c r="AF428" s="88"/>
      <c r="AG428" s="88"/>
      <c r="AH428" s="88"/>
      <c r="AI428" s="88"/>
      <c r="AJ428" s="88"/>
      <c r="AK428" s="88"/>
      <c r="AL428" s="88"/>
      <c r="AM428" s="88"/>
      <c r="AN428" s="88"/>
      <c r="AO428" s="88"/>
      <c r="AP428" s="88"/>
      <c r="AQ428" s="88"/>
      <c r="AR428" s="88"/>
      <c r="AS428" s="88"/>
      <c r="AT428" s="88"/>
      <c r="AU428" s="88"/>
      <c r="AV428" s="88"/>
      <c r="AW428" s="88"/>
      <c r="AX428" s="88"/>
      <c r="AY428" s="88"/>
      <c r="AZ428" s="88"/>
      <c r="BA428" s="88"/>
      <c r="BB428" s="88"/>
      <c r="BC428" s="88"/>
      <c r="BD428" s="88"/>
      <c r="BE428" s="88"/>
      <c r="BF428" s="88"/>
      <c r="BG428" s="88"/>
      <c r="BH428" s="88"/>
      <c r="BI428" s="88"/>
      <c r="BJ428" s="88"/>
      <c r="BK428" s="88"/>
      <c r="BL428" s="88"/>
      <c r="BM428" s="88"/>
      <c r="BN428" s="88"/>
      <c r="BO428" s="88"/>
      <c r="BP428" s="88"/>
      <c r="BQ428" s="88"/>
      <c r="BR428" s="88"/>
      <c r="BS428" s="88"/>
      <c r="BT428" s="88"/>
      <c r="BU428" s="88"/>
      <c r="BV428" s="88"/>
      <c r="BW428" s="88"/>
      <c r="BX428" s="88"/>
      <c r="BY428" s="88"/>
      <c r="BZ428" s="88"/>
      <c r="CA428" s="88"/>
      <c r="CB428" s="88"/>
      <c r="CC428" s="88"/>
      <c r="CD428" s="88"/>
      <c r="CE428" s="88"/>
      <c r="CF428" s="88"/>
      <c r="CG428" s="88"/>
      <c r="CH428" s="88"/>
      <c r="CI428" s="88"/>
      <c r="CJ428" s="88"/>
      <c r="CK428" s="88"/>
      <c r="CL428" s="88"/>
      <c r="CM428" s="88"/>
      <c r="CN428" s="88"/>
      <c r="CO428" s="88"/>
      <c r="CP428" s="88"/>
      <c r="CQ428" s="88"/>
      <c r="CR428" s="88"/>
      <c r="CS428" s="88"/>
      <c r="CT428" s="88"/>
      <c r="CU428" s="88"/>
      <c r="CV428" s="88"/>
      <c r="CW428" s="88"/>
      <c r="CX428" s="88"/>
      <c r="CY428" s="88"/>
      <c r="CZ428" s="88"/>
      <c r="DA428" s="88"/>
      <c r="DB428" s="88"/>
      <c r="DC428" s="88"/>
    </row>
    <row r="429" spans="1:107" ht="15.75">
      <c r="A429" s="84"/>
      <c r="B429" s="84"/>
      <c r="C429" s="84"/>
      <c r="D429" s="86"/>
      <c r="E429" s="84"/>
      <c r="F429" s="84"/>
      <c r="G429" s="84"/>
      <c r="H429" s="88"/>
      <c r="I429" s="88"/>
      <c r="J429" s="88"/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  <c r="W429" s="88"/>
      <c r="X429" s="88"/>
      <c r="Y429" s="88"/>
      <c r="Z429" s="88"/>
      <c r="AA429" s="88"/>
      <c r="AB429" s="88"/>
      <c r="AC429" s="88"/>
      <c r="AD429" s="88"/>
      <c r="AE429" s="88"/>
      <c r="AF429" s="88"/>
      <c r="AG429" s="88"/>
      <c r="AH429" s="88"/>
      <c r="AI429" s="88"/>
      <c r="AJ429" s="88"/>
      <c r="AK429" s="88"/>
      <c r="AL429" s="88"/>
      <c r="AM429" s="88"/>
      <c r="AN429" s="88"/>
      <c r="AO429" s="88"/>
      <c r="AP429" s="88"/>
      <c r="AQ429" s="88"/>
      <c r="AR429" s="88"/>
      <c r="AS429" s="88"/>
      <c r="AT429" s="88"/>
      <c r="AU429" s="88"/>
      <c r="AV429" s="88"/>
      <c r="AW429" s="88"/>
      <c r="AX429" s="88"/>
      <c r="AY429" s="88"/>
      <c r="AZ429" s="88"/>
      <c r="BA429" s="88"/>
      <c r="BB429" s="88"/>
      <c r="BC429" s="88"/>
      <c r="BD429" s="88"/>
      <c r="BE429" s="88"/>
      <c r="BF429" s="88"/>
      <c r="BG429" s="88"/>
      <c r="BH429" s="88"/>
      <c r="BI429" s="88"/>
      <c r="BJ429" s="88"/>
      <c r="BK429" s="88"/>
      <c r="BL429" s="88"/>
      <c r="BM429" s="88"/>
      <c r="BN429" s="88"/>
      <c r="BO429" s="88"/>
      <c r="BP429" s="88"/>
      <c r="BQ429" s="88"/>
      <c r="BR429" s="88"/>
      <c r="BS429" s="88"/>
      <c r="BT429" s="88"/>
      <c r="BU429" s="88"/>
      <c r="BV429" s="88"/>
      <c r="BW429" s="88"/>
      <c r="BX429" s="88"/>
      <c r="BY429" s="88"/>
      <c r="BZ429" s="88"/>
      <c r="CA429" s="88"/>
      <c r="CB429" s="88"/>
      <c r="CC429" s="88"/>
      <c r="CD429" s="88"/>
      <c r="CE429" s="88"/>
      <c r="CF429" s="88"/>
      <c r="CG429" s="88"/>
      <c r="CH429" s="88"/>
      <c r="CI429" s="88"/>
      <c r="CJ429" s="88"/>
      <c r="CK429" s="88"/>
      <c r="CL429" s="88"/>
      <c r="CM429" s="88"/>
      <c r="CN429" s="88"/>
      <c r="CO429" s="88"/>
      <c r="CP429" s="88"/>
      <c r="CQ429" s="88"/>
      <c r="CR429" s="88"/>
      <c r="CS429" s="88"/>
      <c r="CT429" s="88"/>
      <c r="CU429" s="88"/>
      <c r="CV429" s="88"/>
      <c r="CW429" s="88"/>
      <c r="CX429" s="88"/>
      <c r="CY429" s="88"/>
      <c r="CZ429" s="88"/>
      <c r="DA429" s="88"/>
      <c r="DB429" s="88"/>
      <c r="DC429" s="88"/>
    </row>
    <row r="430" spans="1:107" ht="15.75">
      <c r="A430" s="84"/>
      <c r="B430" s="84"/>
      <c r="C430" s="84"/>
      <c r="D430" s="86"/>
      <c r="E430" s="84"/>
      <c r="F430" s="84"/>
      <c r="G430" s="84"/>
      <c r="H430" s="88"/>
      <c r="I430" s="88"/>
      <c r="J430" s="88"/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  <c r="W430" s="88"/>
      <c r="X430" s="88"/>
      <c r="Y430" s="88"/>
      <c r="Z430" s="88"/>
      <c r="AA430" s="88"/>
      <c r="AB430" s="88"/>
      <c r="AC430" s="88"/>
      <c r="AD430" s="88"/>
      <c r="AE430" s="88"/>
      <c r="AF430" s="88"/>
      <c r="AG430" s="88"/>
      <c r="AH430" s="88"/>
      <c r="AI430" s="88"/>
      <c r="AJ430" s="88"/>
      <c r="AK430" s="88"/>
      <c r="AL430" s="88"/>
      <c r="AM430" s="88"/>
      <c r="AN430" s="88"/>
      <c r="AO430" s="88"/>
      <c r="AP430" s="88"/>
      <c r="AQ430" s="88"/>
      <c r="AR430" s="88"/>
      <c r="AS430" s="88"/>
      <c r="AT430" s="88"/>
      <c r="AU430" s="88"/>
      <c r="AV430" s="88"/>
      <c r="AW430" s="88"/>
      <c r="AX430" s="88"/>
      <c r="AY430" s="88"/>
      <c r="AZ430" s="88"/>
      <c r="BA430" s="88"/>
      <c r="BB430" s="88"/>
      <c r="BC430" s="88"/>
      <c r="BD430" s="88"/>
      <c r="BE430" s="88"/>
      <c r="BF430" s="88"/>
      <c r="BG430" s="88"/>
      <c r="BH430" s="88"/>
      <c r="BI430" s="88"/>
      <c r="BJ430" s="88"/>
      <c r="BK430" s="88"/>
      <c r="BL430" s="88"/>
      <c r="BM430" s="88"/>
      <c r="BN430" s="88"/>
      <c r="BO430" s="88"/>
      <c r="BP430" s="88"/>
      <c r="BQ430" s="88"/>
      <c r="BR430" s="88"/>
      <c r="BS430" s="88"/>
      <c r="BT430" s="88"/>
      <c r="BU430" s="88"/>
      <c r="BV430" s="88"/>
      <c r="BW430" s="88"/>
      <c r="BX430" s="88"/>
      <c r="BY430" s="88"/>
      <c r="BZ430" s="88"/>
      <c r="CA430" s="88"/>
      <c r="CB430" s="88"/>
      <c r="CC430" s="88"/>
      <c r="CD430" s="88"/>
      <c r="CE430" s="88"/>
      <c r="CF430" s="88"/>
      <c r="CG430" s="88"/>
      <c r="CH430" s="88"/>
      <c r="CI430" s="88"/>
      <c r="CJ430" s="88"/>
      <c r="CK430" s="88"/>
      <c r="CL430" s="88"/>
      <c r="CM430" s="88"/>
      <c r="CN430" s="88"/>
      <c r="CO430" s="88"/>
      <c r="CP430" s="88"/>
      <c r="CQ430" s="88"/>
      <c r="CR430" s="88"/>
      <c r="CS430" s="88"/>
      <c r="CT430" s="88"/>
      <c r="CU430" s="88"/>
      <c r="CV430" s="88"/>
      <c r="CW430" s="88"/>
      <c r="CX430" s="88"/>
      <c r="CY430" s="88"/>
      <c r="CZ430" s="88"/>
      <c r="DA430" s="88"/>
      <c r="DB430" s="88"/>
      <c r="DC430" s="88"/>
    </row>
    <row r="431" spans="1:107" ht="15.75">
      <c r="A431" s="84"/>
      <c r="B431" s="84"/>
      <c r="C431" s="84"/>
      <c r="D431" s="86"/>
      <c r="E431" s="84"/>
      <c r="F431" s="84"/>
      <c r="G431" s="84"/>
      <c r="H431" s="88"/>
      <c r="I431" s="88"/>
      <c r="J431" s="88"/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  <c r="W431" s="88"/>
      <c r="X431" s="88"/>
      <c r="Y431" s="88"/>
      <c r="Z431" s="88"/>
      <c r="AA431" s="88"/>
      <c r="AB431" s="88"/>
      <c r="AC431" s="88"/>
      <c r="AD431" s="88"/>
      <c r="AE431" s="88"/>
      <c r="AF431" s="88"/>
      <c r="AG431" s="88"/>
      <c r="AH431" s="88"/>
      <c r="AI431" s="88"/>
      <c r="AJ431" s="88"/>
      <c r="AK431" s="88"/>
      <c r="AL431" s="88"/>
      <c r="AM431" s="88"/>
      <c r="AN431" s="88"/>
      <c r="AO431" s="88"/>
      <c r="AP431" s="88"/>
      <c r="AQ431" s="88"/>
      <c r="AR431" s="88"/>
      <c r="AS431" s="88"/>
      <c r="AT431" s="88"/>
      <c r="AU431" s="88"/>
      <c r="AV431" s="88"/>
      <c r="AW431" s="88"/>
      <c r="AX431" s="88"/>
      <c r="AY431" s="88"/>
      <c r="AZ431" s="88"/>
      <c r="BA431" s="88"/>
      <c r="BB431" s="88"/>
      <c r="BC431" s="88"/>
      <c r="BD431" s="88"/>
      <c r="BE431" s="88"/>
      <c r="BF431" s="88"/>
      <c r="BG431" s="88"/>
      <c r="BH431" s="88"/>
      <c r="BI431" s="88"/>
      <c r="BJ431" s="88"/>
      <c r="BK431" s="88"/>
      <c r="BL431" s="88"/>
      <c r="BM431" s="88"/>
      <c r="BN431" s="88"/>
      <c r="BO431" s="88"/>
      <c r="BP431" s="88"/>
      <c r="BQ431" s="88"/>
      <c r="BR431" s="88"/>
      <c r="BS431" s="88"/>
      <c r="BT431" s="88"/>
      <c r="BU431" s="88"/>
      <c r="BV431" s="88"/>
      <c r="BW431" s="88"/>
      <c r="BX431" s="88"/>
      <c r="BY431" s="88"/>
      <c r="BZ431" s="88"/>
      <c r="CA431" s="88"/>
      <c r="CB431" s="88"/>
      <c r="CC431" s="88"/>
      <c r="CD431" s="88"/>
      <c r="CE431" s="88"/>
      <c r="CF431" s="88"/>
      <c r="CG431" s="88"/>
      <c r="CH431" s="88"/>
      <c r="CI431" s="88"/>
      <c r="CJ431" s="88"/>
      <c r="CK431" s="88"/>
      <c r="CL431" s="88"/>
      <c r="CM431" s="88"/>
      <c r="CN431" s="88"/>
      <c r="CO431" s="88"/>
      <c r="CP431" s="88"/>
      <c r="CQ431" s="88"/>
      <c r="CR431" s="88"/>
      <c r="CS431" s="88"/>
      <c r="CT431" s="88"/>
      <c r="CU431" s="88"/>
      <c r="CV431" s="88"/>
      <c r="CW431" s="88"/>
      <c r="CX431" s="88"/>
      <c r="CY431" s="88"/>
      <c r="CZ431" s="88"/>
      <c r="DA431" s="88"/>
      <c r="DB431" s="88"/>
      <c r="DC431" s="88"/>
    </row>
    <row r="432" spans="1:107" ht="15.75">
      <c r="A432" s="84"/>
      <c r="B432" s="84"/>
      <c r="C432" s="84"/>
      <c r="D432" s="86"/>
      <c r="E432" s="84"/>
      <c r="F432" s="84"/>
      <c r="G432" s="84"/>
      <c r="H432" s="88"/>
      <c r="I432" s="88"/>
      <c r="J432" s="88"/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  <c r="W432" s="88"/>
      <c r="X432" s="88"/>
      <c r="Y432" s="88"/>
      <c r="Z432" s="88"/>
      <c r="AA432" s="88"/>
      <c r="AB432" s="88"/>
      <c r="AC432" s="88"/>
      <c r="AD432" s="88"/>
      <c r="AE432" s="88"/>
      <c r="AF432" s="88"/>
      <c r="AG432" s="88"/>
      <c r="AH432" s="88"/>
      <c r="AI432" s="88"/>
      <c r="AJ432" s="88"/>
      <c r="AK432" s="88"/>
      <c r="AL432" s="88"/>
      <c r="AM432" s="88"/>
      <c r="AN432" s="88"/>
      <c r="AO432" s="88"/>
      <c r="AP432" s="88"/>
      <c r="AQ432" s="88"/>
      <c r="AR432" s="88"/>
      <c r="AS432" s="88"/>
      <c r="AT432" s="88"/>
      <c r="AU432" s="88"/>
      <c r="AV432" s="88"/>
      <c r="AW432" s="88"/>
      <c r="AX432" s="88"/>
      <c r="AY432" s="88"/>
      <c r="AZ432" s="88"/>
      <c r="BA432" s="88"/>
      <c r="BB432" s="88"/>
      <c r="BC432" s="88"/>
      <c r="BD432" s="88"/>
      <c r="BE432" s="88"/>
      <c r="BF432" s="88"/>
      <c r="BG432" s="88"/>
      <c r="BH432" s="88"/>
      <c r="BI432" s="88"/>
      <c r="BJ432" s="88"/>
      <c r="BK432" s="88"/>
      <c r="BL432" s="88"/>
      <c r="BM432" s="88"/>
      <c r="BN432" s="88"/>
      <c r="BO432" s="88"/>
      <c r="BP432" s="88"/>
      <c r="BQ432" s="88"/>
      <c r="BR432" s="88"/>
      <c r="BS432" s="88"/>
      <c r="BT432" s="88"/>
      <c r="BU432" s="88"/>
      <c r="BV432" s="88"/>
      <c r="BW432" s="88"/>
      <c r="BX432" s="88"/>
      <c r="BY432" s="88"/>
      <c r="BZ432" s="88"/>
      <c r="CA432" s="88"/>
      <c r="CB432" s="88"/>
      <c r="CC432" s="88"/>
      <c r="CD432" s="88"/>
      <c r="CE432" s="88"/>
      <c r="CF432" s="88"/>
      <c r="CG432" s="88"/>
      <c r="CH432" s="88"/>
      <c r="CI432" s="88"/>
      <c r="CJ432" s="88"/>
      <c r="CK432" s="88"/>
      <c r="CL432" s="88"/>
      <c r="CM432" s="88"/>
      <c r="CN432" s="88"/>
      <c r="CO432" s="88"/>
      <c r="CP432" s="88"/>
      <c r="CQ432" s="88"/>
      <c r="CR432" s="88"/>
      <c r="CS432" s="88"/>
      <c r="CT432" s="88"/>
      <c r="CU432" s="88"/>
      <c r="CV432" s="88"/>
      <c r="CW432" s="88"/>
      <c r="CX432" s="88"/>
      <c r="CY432" s="88"/>
      <c r="CZ432" s="88"/>
      <c r="DA432" s="88"/>
      <c r="DB432" s="88"/>
      <c r="DC432" s="88"/>
    </row>
    <row r="433" spans="1:107" ht="15.75">
      <c r="A433" s="84"/>
      <c r="B433" s="84"/>
      <c r="C433" s="84"/>
      <c r="D433" s="86"/>
      <c r="E433" s="84"/>
      <c r="F433" s="84"/>
      <c r="G433" s="84"/>
      <c r="H433" s="88"/>
      <c r="I433" s="88"/>
      <c r="J433" s="88"/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  <c r="W433" s="88"/>
      <c r="X433" s="88"/>
      <c r="Y433" s="88"/>
      <c r="Z433" s="88"/>
      <c r="AA433" s="88"/>
      <c r="AB433" s="88"/>
      <c r="AC433" s="88"/>
      <c r="AD433" s="88"/>
      <c r="AE433" s="88"/>
      <c r="AF433" s="88"/>
      <c r="AG433" s="88"/>
      <c r="AH433" s="88"/>
      <c r="AI433" s="88"/>
      <c r="AJ433" s="88"/>
      <c r="AK433" s="88"/>
      <c r="AL433" s="88"/>
      <c r="AM433" s="88"/>
      <c r="AN433" s="88"/>
      <c r="AO433" s="88"/>
      <c r="AP433" s="88"/>
      <c r="AQ433" s="88"/>
      <c r="AR433" s="88"/>
      <c r="AS433" s="88"/>
      <c r="AT433" s="88"/>
      <c r="AU433" s="88"/>
      <c r="AV433" s="88"/>
      <c r="AW433" s="88"/>
      <c r="AX433" s="88"/>
      <c r="AY433" s="88"/>
      <c r="AZ433" s="88"/>
      <c r="BA433" s="88"/>
      <c r="BB433" s="88"/>
      <c r="BC433" s="88"/>
      <c r="BD433" s="88"/>
      <c r="BE433" s="88"/>
      <c r="BF433" s="88"/>
      <c r="BG433" s="88"/>
      <c r="BH433" s="88"/>
      <c r="BI433" s="88"/>
      <c r="BJ433" s="88"/>
      <c r="BK433" s="88"/>
      <c r="BL433" s="88"/>
      <c r="BM433" s="88"/>
      <c r="BN433" s="88"/>
      <c r="BO433" s="88"/>
      <c r="BP433" s="88"/>
      <c r="BQ433" s="88"/>
      <c r="BR433" s="88"/>
      <c r="BS433" s="88"/>
      <c r="BT433" s="88"/>
      <c r="BU433" s="88"/>
      <c r="BV433" s="88"/>
      <c r="BW433" s="88"/>
      <c r="BX433" s="88"/>
      <c r="BY433" s="88"/>
      <c r="BZ433" s="88"/>
      <c r="CA433" s="88"/>
      <c r="CB433" s="88"/>
      <c r="CC433" s="88"/>
      <c r="CD433" s="88"/>
      <c r="CE433" s="88"/>
      <c r="CF433" s="88"/>
      <c r="CG433" s="88"/>
      <c r="CH433" s="88"/>
      <c r="CI433" s="88"/>
      <c r="CJ433" s="88"/>
      <c r="CK433" s="88"/>
      <c r="CL433" s="88"/>
      <c r="CM433" s="88"/>
      <c r="CN433" s="88"/>
      <c r="CO433" s="88"/>
      <c r="CP433" s="88"/>
      <c r="CQ433" s="88"/>
      <c r="CR433" s="88"/>
      <c r="CS433" s="88"/>
      <c r="CT433" s="88"/>
      <c r="CU433" s="88"/>
      <c r="CV433" s="88"/>
      <c r="CW433" s="88"/>
      <c r="CX433" s="88"/>
      <c r="CY433" s="88"/>
      <c r="CZ433" s="88"/>
      <c r="DA433" s="88"/>
      <c r="DB433" s="88"/>
      <c r="DC433" s="88"/>
    </row>
    <row r="434" spans="1:107" ht="15.75">
      <c r="A434" s="84"/>
      <c r="B434" s="84"/>
      <c r="C434" s="84"/>
      <c r="D434" s="86"/>
      <c r="E434" s="84"/>
      <c r="F434" s="84"/>
      <c r="G434" s="84"/>
      <c r="H434" s="88"/>
      <c r="I434" s="88"/>
      <c r="J434" s="88"/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  <c r="W434" s="88"/>
      <c r="X434" s="88"/>
      <c r="Y434" s="88"/>
      <c r="Z434" s="88"/>
      <c r="AA434" s="88"/>
      <c r="AB434" s="88"/>
      <c r="AC434" s="88"/>
      <c r="AD434" s="88"/>
      <c r="AE434" s="88"/>
      <c r="AF434" s="88"/>
      <c r="AG434" s="88"/>
      <c r="AH434" s="88"/>
      <c r="AI434" s="88"/>
      <c r="AJ434" s="88"/>
      <c r="AK434" s="88"/>
      <c r="AL434" s="88"/>
      <c r="AM434" s="88"/>
      <c r="AN434" s="88"/>
      <c r="AO434" s="88"/>
      <c r="AP434" s="88"/>
      <c r="AQ434" s="88"/>
      <c r="AR434" s="88"/>
      <c r="AS434" s="88"/>
      <c r="AT434" s="88"/>
      <c r="AU434" s="88"/>
      <c r="AV434" s="88"/>
      <c r="AW434" s="88"/>
      <c r="AX434" s="88"/>
      <c r="AY434" s="88"/>
      <c r="AZ434" s="88"/>
      <c r="BA434" s="88"/>
      <c r="BB434" s="88"/>
      <c r="BC434" s="88"/>
      <c r="BD434" s="88"/>
      <c r="BE434" s="88"/>
      <c r="BF434" s="88"/>
      <c r="BG434" s="88"/>
      <c r="BH434" s="88"/>
      <c r="BI434" s="88"/>
      <c r="BJ434" s="88"/>
      <c r="BK434" s="88"/>
      <c r="BL434" s="88"/>
      <c r="BM434" s="88"/>
      <c r="BN434" s="88"/>
      <c r="BO434" s="88"/>
      <c r="BP434" s="88"/>
      <c r="BQ434" s="88"/>
      <c r="BR434" s="88"/>
      <c r="BS434" s="88"/>
      <c r="BT434" s="88"/>
      <c r="BU434" s="88"/>
      <c r="BV434" s="88"/>
      <c r="BW434" s="88"/>
      <c r="BX434" s="88"/>
      <c r="BY434" s="88"/>
      <c r="BZ434" s="88"/>
      <c r="CA434" s="88"/>
      <c r="CB434" s="88"/>
      <c r="CC434" s="88"/>
      <c r="CD434" s="88"/>
      <c r="CE434" s="88"/>
      <c r="CF434" s="88"/>
      <c r="CG434" s="88"/>
      <c r="CH434" s="88"/>
      <c r="CI434" s="88"/>
      <c r="CJ434" s="88"/>
      <c r="CK434" s="88"/>
      <c r="CL434" s="88"/>
      <c r="CM434" s="88"/>
      <c r="CN434" s="88"/>
      <c r="CO434" s="88"/>
      <c r="CP434" s="88"/>
      <c r="CQ434" s="88"/>
      <c r="CR434" s="88"/>
      <c r="CS434" s="88"/>
      <c r="CT434" s="88"/>
      <c r="CU434" s="88"/>
      <c r="CV434" s="88"/>
      <c r="CW434" s="88"/>
      <c r="CX434" s="88"/>
      <c r="CY434" s="88"/>
      <c r="CZ434" s="88"/>
      <c r="DA434" s="88"/>
      <c r="DB434" s="88"/>
      <c r="DC434" s="88"/>
    </row>
    <row r="435" spans="1:107" ht="15.75">
      <c r="A435" s="84"/>
      <c r="B435" s="84"/>
      <c r="C435" s="84"/>
      <c r="D435" s="86"/>
      <c r="E435" s="84"/>
      <c r="F435" s="84"/>
      <c r="G435" s="84"/>
      <c r="H435" s="88"/>
      <c r="I435" s="88"/>
      <c r="J435" s="88"/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  <c r="W435" s="88"/>
      <c r="X435" s="88"/>
      <c r="Y435" s="88"/>
      <c r="Z435" s="88"/>
      <c r="AA435" s="88"/>
      <c r="AB435" s="88"/>
      <c r="AC435" s="88"/>
      <c r="AD435" s="88"/>
      <c r="AE435" s="88"/>
      <c r="AF435" s="88"/>
      <c r="AG435" s="88"/>
      <c r="AH435" s="88"/>
      <c r="AI435" s="88"/>
      <c r="AJ435" s="88"/>
      <c r="AK435" s="88"/>
      <c r="AL435" s="88"/>
      <c r="AM435" s="88"/>
      <c r="AN435" s="88"/>
      <c r="AO435" s="88"/>
      <c r="AP435" s="88"/>
      <c r="AQ435" s="88"/>
      <c r="AR435" s="88"/>
      <c r="AS435" s="88"/>
      <c r="AT435" s="88"/>
      <c r="AU435" s="88"/>
      <c r="AV435" s="88"/>
      <c r="AW435" s="88"/>
      <c r="AX435" s="88"/>
      <c r="AY435" s="88"/>
      <c r="AZ435" s="88"/>
      <c r="BA435" s="88"/>
      <c r="BB435" s="88"/>
      <c r="BC435" s="88"/>
      <c r="BD435" s="88"/>
      <c r="BE435" s="88"/>
      <c r="BF435" s="88"/>
      <c r="BG435" s="88"/>
      <c r="BH435" s="88"/>
      <c r="BI435" s="88"/>
      <c r="BJ435" s="88"/>
      <c r="BK435" s="88"/>
      <c r="BL435" s="88"/>
      <c r="BM435" s="88"/>
      <c r="BN435" s="88"/>
      <c r="BO435" s="88"/>
      <c r="BP435" s="88"/>
      <c r="BQ435" s="88"/>
      <c r="BR435" s="88"/>
      <c r="BS435" s="88"/>
      <c r="BT435" s="88"/>
      <c r="BU435" s="88"/>
      <c r="BV435" s="88"/>
      <c r="BW435" s="88"/>
      <c r="BX435" s="88"/>
      <c r="BY435" s="88"/>
      <c r="BZ435" s="88"/>
      <c r="CA435" s="88"/>
      <c r="CB435" s="88"/>
      <c r="CC435" s="88"/>
      <c r="CD435" s="88"/>
      <c r="CE435" s="88"/>
      <c r="CF435" s="88"/>
      <c r="CG435" s="88"/>
      <c r="CH435" s="88"/>
      <c r="CI435" s="88"/>
      <c r="CJ435" s="88"/>
      <c r="CK435" s="88"/>
      <c r="CL435" s="88"/>
      <c r="CM435" s="88"/>
      <c r="CN435" s="88"/>
      <c r="CO435" s="88"/>
      <c r="CP435" s="88"/>
      <c r="CQ435" s="88"/>
      <c r="CR435" s="88"/>
      <c r="CS435" s="88"/>
      <c r="CT435" s="88"/>
      <c r="CU435" s="88"/>
      <c r="CV435" s="88"/>
      <c r="CW435" s="88"/>
      <c r="CX435" s="88"/>
      <c r="CY435" s="88"/>
      <c r="CZ435" s="88"/>
      <c r="DA435" s="88"/>
      <c r="DB435" s="88"/>
      <c r="DC435" s="88"/>
    </row>
    <row r="436" spans="1:107" ht="15.75">
      <c r="A436" s="84"/>
      <c r="B436" s="84"/>
      <c r="C436" s="84"/>
      <c r="D436" s="86"/>
      <c r="E436" s="84"/>
      <c r="F436" s="84"/>
      <c r="G436" s="84"/>
      <c r="H436" s="88"/>
      <c r="I436" s="88"/>
      <c r="J436" s="88"/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  <c r="W436" s="88"/>
      <c r="X436" s="88"/>
      <c r="Y436" s="88"/>
      <c r="Z436" s="88"/>
      <c r="AA436" s="88"/>
      <c r="AB436" s="88"/>
      <c r="AC436" s="88"/>
      <c r="AD436" s="88"/>
      <c r="AE436" s="88"/>
      <c r="AF436" s="88"/>
      <c r="AG436" s="88"/>
      <c r="AH436" s="88"/>
      <c r="AI436" s="88"/>
      <c r="AJ436" s="88"/>
      <c r="AK436" s="88"/>
      <c r="AL436" s="88"/>
      <c r="AM436" s="88"/>
      <c r="AN436" s="88"/>
      <c r="AO436" s="88"/>
      <c r="AP436" s="88"/>
      <c r="AQ436" s="88"/>
      <c r="AR436" s="88"/>
      <c r="AS436" s="88"/>
      <c r="AT436" s="88"/>
      <c r="AU436" s="88"/>
      <c r="AV436" s="88"/>
      <c r="AW436" s="88"/>
      <c r="AX436" s="88"/>
      <c r="AY436" s="88"/>
      <c r="AZ436" s="88"/>
      <c r="BA436" s="88"/>
      <c r="BB436" s="88"/>
      <c r="BC436" s="88"/>
      <c r="BD436" s="88"/>
      <c r="BE436" s="88"/>
      <c r="BF436" s="88"/>
      <c r="BG436" s="88"/>
      <c r="BH436" s="88"/>
      <c r="BI436" s="88"/>
      <c r="BJ436" s="88"/>
      <c r="BK436" s="88"/>
      <c r="BL436" s="88"/>
      <c r="BM436" s="88"/>
      <c r="BN436" s="88"/>
      <c r="BO436" s="88"/>
      <c r="BP436" s="88"/>
      <c r="BQ436" s="88"/>
      <c r="BR436" s="88"/>
      <c r="BS436" s="88"/>
      <c r="BT436" s="88"/>
      <c r="BU436" s="88"/>
      <c r="BV436" s="88"/>
      <c r="BW436" s="88"/>
      <c r="BX436" s="88"/>
      <c r="BY436" s="88"/>
      <c r="BZ436" s="88"/>
      <c r="CA436" s="88"/>
      <c r="CB436" s="88"/>
      <c r="CC436" s="88"/>
      <c r="CD436" s="88"/>
      <c r="CE436" s="88"/>
      <c r="CF436" s="88"/>
      <c r="CG436" s="88"/>
      <c r="CH436" s="88"/>
      <c r="CI436" s="88"/>
      <c r="CJ436" s="88"/>
      <c r="CK436" s="88"/>
      <c r="CL436" s="88"/>
      <c r="CM436" s="88"/>
      <c r="CN436" s="88"/>
      <c r="CO436" s="88"/>
      <c r="CP436" s="88"/>
      <c r="CQ436" s="88"/>
      <c r="CR436" s="88"/>
      <c r="CS436" s="88"/>
      <c r="CT436" s="88"/>
      <c r="CU436" s="88"/>
      <c r="CV436" s="88"/>
      <c r="CW436" s="88"/>
      <c r="CX436" s="88"/>
      <c r="CY436" s="88"/>
      <c r="CZ436" s="88"/>
      <c r="DA436" s="88"/>
      <c r="DB436" s="88"/>
      <c r="DC436" s="88"/>
    </row>
    <row r="437" spans="1:107" ht="15.75">
      <c r="A437" s="84"/>
      <c r="B437" s="84"/>
      <c r="C437" s="84"/>
      <c r="D437" s="86"/>
      <c r="E437" s="84"/>
      <c r="F437" s="84"/>
      <c r="G437" s="84"/>
      <c r="H437" s="88"/>
      <c r="I437" s="88"/>
      <c r="J437" s="88"/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  <c r="W437" s="88"/>
      <c r="X437" s="88"/>
      <c r="Y437" s="88"/>
      <c r="Z437" s="88"/>
      <c r="AA437" s="88"/>
      <c r="AB437" s="88"/>
      <c r="AC437" s="88"/>
      <c r="AD437" s="88"/>
      <c r="AE437" s="88"/>
      <c r="AF437" s="88"/>
      <c r="AG437" s="88"/>
      <c r="AH437" s="88"/>
      <c r="AI437" s="88"/>
      <c r="AJ437" s="88"/>
      <c r="AK437" s="88"/>
      <c r="AL437" s="88"/>
      <c r="AM437" s="88"/>
      <c r="AN437" s="88"/>
      <c r="AO437" s="88"/>
      <c r="AP437" s="88"/>
      <c r="AQ437" s="88"/>
      <c r="AR437" s="88"/>
      <c r="AS437" s="88"/>
      <c r="AT437" s="88"/>
      <c r="AU437" s="88"/>
      <c r="AV437" s="88"/>
      <c r="AW437" s="88"/>
      <c r="AX437" s="88"/>
      <c r="AY437" s="88"/>
      <c r="AZ437" s="88"/>
      <c r="BA437" s="88"/>
      <c r="BB437" s="88"/>
      <c r="BC437" s="88"/>
      <c r="BD437" s="88"/>
      <c r="BE437" s="88"/>
      <c r="BF437" s="88"/>
      <c r="BG437" s="88"/>
      <c r="BH437" s="88"/>
      <c r="BI437" s="88"/>
      <c r="BJ437" s="88"/>
      <c r="BK437" s="88"/>
      <c r="BL437" s="88"/>
      <c r="BM437" s="88"/>
      <c r="BN437" s="88"/>
      <c r="BO437" s="88"/>
      <c r="BP437" s="88"/>
      <c r="BQ437" s="88"/>
      <c r="BR437" s="88"/>
      <c r="BS437" s="88"/>
      <c r="BT437" s="88"/>
      <c r="BU437" s="88"/>
      <c r="BV437" s="88"/>
      <c r="BW437" s="88"/>
      <c r="BX437" s="88"/>
      <c r="BY437" s="88"/>
      <c r="BZ437" s="88"/>
      <c r="CA437" s="88"/>
      <c r="CB437" s="88"/>
      <c r="CC437" s="88"/>
      <c r="CD437" s="88"/>
      <c r="CE437" s="88"/>
      <c r="CF437" s="88"/>
      <c r="CG437" s="88"/>
      <c r="CH437" s="88"/>
      <c r="CI437" s="88"/>
      <c r="CJ437" s="88"/>
      <c r="CK437" s="88"/>
      <c r="CL437" s="88"/>
      <c r="CM437" s="88"/>
      <c r="CN437" s="88"/>
      <c r="CO437" s="88"/>
      <c r="CP437" s="88"/>
      <c r="CQ437" s="88"/>
      <c r="CR437" s="88"/>
      <c r="CS437" s="88"/>
      <c r="CT437" s="88"/>
      <c r="CU437" s="88"/>
      <c r="CV437" s="88"/>
      <c r="CW437" s="88"/>
      <c r="CX437" s="88"/>
      <c r="CY437" s="88"/>
      <c r="CZ437" s="88"/>
      <c r="DA437" s="88"/>
      <c r="DB437" s="88"/>
      <c r="DC437" s="88"/>
    </row>
    <row r="438" spans="1:107" ht="15.75">
      <c r="A438" s="84"/>
      <c r="B438" s="84"/>
      <c r="C438" s="84"/>
      <c r="D438" s="86"/>
      <c r="E438" s="84"/>
      <c r="F438" s="84"/>
      <c r="G438" s="84"/>
      <c r="H438" s="88"/>
      <c r="I438" s="88"/>
      <c r="J438" s="88"/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  <c r="W438" s="88"/>
      <c r="X438" s="88"/>
      <c r="Y438" s="88"/>
      <c r="Z438" s="88"/>
      <c r="AA438" s="88"/>
      <c r="AB438" s="88"/>
      <c r="AC438" s="88"/>
      <c r="AD438" s="88"/>
      <c r="AE438" s="88"/>
      <c r="AF438" s="88"/>
      <c r="AG438" s="88"/>
      <c r="AH438" s="88"/>
      <c r="AI438" s="88"/>
      <c r="AJ438" s="88"/>
      <c r="AK438" s="88"/>
      <c r="AL438" s="88"/>
      <c r="AM438" s="88"/>
      <c r="AN438" s="88"/>
      <c r="AO438" s="88"/>
      <c r="AP438" s="88"/>
      <c r="AQ438" s="88"/>
      <c r="AR438" s="88"/>
      <c r="AS438" s="88"/>
      <c r="AT438" s="88"/>
      <c r="AU438" s="88"/>
      <c r="AV438" s="88"/>
      <c r="AW438" s="88"/>
      <c r="AX438" s="88"/>
      <c r="AY438" s="88"/>
      <c r="AZ438" s="88"/>
      <c r="BA438" s="88"/>
      <c r="BB438" s="88"/>
      <c r="BC438" s="88"/>
      <c r="BD438" s="88"/>
      <c r="BE438" s="88"/>
      <c r="BF438" s="88"/>
      <c r="BG438" s="88"/>
      <c r="BH438" s="88"/>
      <c r="BI438" s="88"/>
      <c r="BJ438" s="88"/>
      <c r="BK438" s="88"/>
      <c r="BL438" s="88"/>
      <c r="BM438" s="88"/>
      <c r="BN438" s="88"/>
      <c r="BO438" s="88"/>
      <c r="BP438" s="88"/>
      <c r="BQ438" s="88"/>
      <c r="BR438" s="88"/>
      <c r="BS438" s="88"/>
      <c r="BT438" s="88"/>
      <c r="BU438" s="88"/>
      <c r="BV438" s="88"/>
      <c r="BW438" s="88"/>
      <c r="BX438" s="88"/>
      <c r="BY438" s="88"/>
      <c r="BZ438" s="88"/>
      <c r="CA438" s="88"/>
      <c r="CB438" s="88"/>
      <c r="CC438" s="88"/>
      <c r="CD438" s="88"/>
      <c r="CE438" s="88"/>
      <c r="CF438" s="88"/>
      <c r="CG438" s="88"/>
      <c r="CH438" s="88"/>
      <c r="CI438" s="88"/>
      <c r="CJ438" s="88"/>
      <c r="CK438" s="88"/>
      <c r="CL438" s="88"/>
      <c r="CM438" s="88"/>
      <c r="CN438" s="88"/>
      <c r="CO438" s="88"/>
      <c r="CP438" s="88"/>
      <c r="CQ438" s="88"/>
      <c r="CR438" s="88"/>
      <c r="CS438" s="88"/>
      <c r="CT438" s="88"/>
      <c r="CU438" s="88"/>
      <c r="CV438" s="88"/>
      <c r="CW438" s="88"/>
      <c r="CX438" s="88"/>
      <c r="CY438" s="88"/>
      <c r="CZ438" s="88"/>
      <c r="DA438" s="88"/>
      <c r="DB438" s="88"/>
      <c r="DC438" s="88"/>
    </row>
    <row r="439" spans="1:107" ht="15.75">
      <c r="A439" s="84"/>
      <c r="B439" s="84"/>
      <c r="C439" s="84"/>
      <c r="D439" s="86"/>
      <c r="E439" s="84"/>
      <c r="F439" s="84"/>
      <c r="G439" s="84"/>
      <c r="H439" s="88"/>
      <c r="I439" s="88"/>
      <c r="J439" s="8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  <c r="W439" s="88"/>
      <c r="X439" s="88"/>
      <c r="Y439" s="88"/>
      <c r="Z439" s="88"/>
      <c r="AA439" s="88"/>
      <c r="AB439" s="88"/>
      <c r="AC439" s="88"/>
      <c r="AD439" s="88"/>
      <c r="AE439" s="88"/>
      <c r="AF439" s="88"/>
      <c r="AG439" s="88"/>
      <c r="AH439" s="88"/>
      <c r="AI439" s="88"/>
      <c r="AJ439" s="88"/>
      <c r="AK439" s="88"/>
      <c r="AL439" s="88"/>
      <c r="AM439" s="88"/>
      <c r="AN439" s="88"/>
      <c r="AO439" s="88"/>
      <c r="AP439" s="88"/>
      <c r="AQ439" s="88"/>
      <c r="AR439" s="88"/>
      <c r="AS439" s="88"/>
      <c r="AT439" s="88"/>
      <c r="AU439" s="88"/>
      <c r="AV439" s="88"/>
      <c r="AW439" s="88"/>
      <c r="AX439" s="88"/>
      <c r="AY439" s="88"/>
      <c r="AZ439" s="88"/>
      <c r="BA439" s="88"/>
      <c r="BB439" s="88"/>
      <c r="BC439" s="88"/>
      <c r="BD439" s="88"/>
      <c r="BE439" s="88"/>
      <c r="BF439" s="88"/>
      <c r="BG439" s="88"/>
      <c r="BH439" s="88"/>
      <c r="BI439" s="88"/>
      <c r="BJ439" s="88"/>
      <c r="BK439" s="88"/>
      <c r="BL439" s="88"/>
      <c r="BM439" s="88"/>
      <c r="BN439" s="88"/>
      <c r="BO439" s="88"/>
      <c r="BP439" s="88"/>
      <c r="BQ439" s="88"/>
      <c r="BR439" s="88"/>
      <c r="BS439" s="88"/>
      <c r="BT439" s="88"/>
      <c r="BU439" s="88"/>
      <c r="BV439" s="88"/>
      <c r="BW439" s="88"/>
      <c r="BX439" s="88"/>
      <c r="BY439" s="88"/>
      <c r="BZ439" s="88"/>
      <c r="CA439" s="88"/>
      <c r="CB439" s="88"/>
      <c r="CC439" s="88"/>
      <c r="CD439" s="88"/>
      <c r="CE439" s="88"/>
      <c r="CF439" s="88"/>
      <c r="CG439" s="88"/>
      <c r="CH439" s="88"/>
      <c r="CI439" s="88"/>
      <c r="CJ439" s="88"/>
      <c r="CK439" s="88"/>
      <c r="CL439" s="88"/>
      <c r="CM439" s="88"/>
      <c r="CN439" s="88"/>
      <c r="CO439" s="88"/>
      <c r="CP439" s="88"/>
      <c r="CQ439" s="88"/>
      <c r="CR439" s="88"/>
      <c r="CS439" s="88"/>
      <c r="CT439" s="88"/>
      <c r="CU439" s="88"/>
      <c r="CV439" s="88"/>
      <c r="CW439" s="88"/>
      <c r="CX439" s="88"/>
      <c r="CY439" s="88"/>
      <c r="CZ439" s="88"/>
      <c r="DA439" s="88"/>
      <c r="DB439" s="88"/>
      <c r="DC439" s="88"/>
    </row>
    <row r="440" spans="1:107" ht="15.75">
      <c r="A440" s="84"/>
      <c r="B440" s="84"/>
      <c r="C440" s="84"/>
      <c r="D440" s="86"/>
      <c r="E440" s="84"/>
      <c r="F440" s="84"/>
      <c r="G440" s="84"/>
      <c r="H440" s="88"/>
      <c r="I440" s="88"/>
      <c r="J440" s="8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  <c r="W440" s="88"/>
      <c r="X440" s="88"/>
      <c r="Y440" s="88"/>
      <c r="Z440" s="88"/>
      <c r="AA440" s="88"/>
      <c r="AB440" s="88"/>
      <c r="AC440" s="88"/>
      <c r="AD440" s="88"/>
      <c r="AE440" s="88"/>
      <c r="AF440" s="88"/>
      <c r="AG440" s="88"/>
      <c r="AH440" s="88"/>
      <c r="AI440" s="88"/>
      <c r="AJ440" s="88"/>
      <c r="AK440" s="88"/>
      <c r="AL440" s="88"/>
      <c r="AM440" s="88"/>
      <c r="AN440" s="88"/>
      <c r="AO440" s="88"/>
      <c r="AP440" s="88"/>
      <c r="AQ440" s="88"/>
      <c r="AR440" s="88"/>
      <c r="AS440" s="88"/>
      <c r="AT440" s="88"/>
      <c r="AU440" s="88"/>
      <c r="AV440" s="88"/>
      <c r="AW440" s="88"/>
      <c r="AX440" s="88"/>
      <c r="AY440" s="88"/>
      <c r="AZ440" s="88"/>
      <c r="BA440" s="88"/>
      <c r="BB440" s="88"/>
      <c r="BC440" s="88"/>
      <c r="BD440" s="88"/>
      <c r="BE440" s="88"/>
      <c r="BF440" s="88"/>
      <c r="BG440" s="88"/>
      <c r="BH440" s="88"/>
      <c r="BI440" s="88"/>
      <c r="BJ440" s="88"/>
      <c r="BK440" s="88"/>
      <c r="BL440" s="88"/>
      <c r="BM440" s="88"/>
      <c r="BN440" s="88"/>
      <c r="BO440" s="88"/>
      <c r="BP440" s="88"/>
      <c r="BQ440" s="88"/>
      <c r="BR440" s="88"/>
      <c r="BS440" s="88"/>
      <c r="BT440" s="88"/>
      <c r="BU440" s="88"/>
      <c r="BV440" s="88"/>
      <c r="BW440" s="88"/>
      <c r="BX440" s="88"/>
      <c r="BY440" s="88"/>
      <c r="BZ440" s="88"/>
      <c r="CA440" s="88"/>
      <c r="CB440" s="88"/>
      <c r="CC440" s="88"/>
      <c r="CD440" s="88"/>
      <c r="CE440" s="88"/>
      <c r="CF440" s="88"/>
      <c r="CG440" s="88"/>
      <c r="CH440" s="88"/>
      <c r="CI440" s="88"/>
      <c r="CJ440" s="88"/>
      <c r="CK440" s="88"/>
      <c r="CL440" s="88"/>
      <c r="CM440" s="88"/>
      <c r="CN440" s="88"/>
      <c r="CO440" s="88"/>
      <c r="CP440" s="88"/>
      <c r="CQ440" s="88"/>
      <c r="CR440" s="88"/>
      <c r="CS440" s="88"/>
      <c r="CT440" s="88"/>
      <c r="CU440" s="88"/>
      <c r="CV440" s="88"/>
      <c r="CW440" s="88"/>
      <c r="CX440" s="88"/>
      <c r="CY440" s="88"/>
      <c r="CZ440" s="88"/>
      <c r="DA440" s="88"/>
      <c r="DB440" s="88"/>
      <c r="DC440" s="88"/>
    </row>
    <row r="441" spans="1:107" ht="15.75">
      <c r="A441" s="84"/>
      <c r="B441" s="84"/>
      <c r="C441" s="84"/>
      <c r="D441" s="86"/>
      <c r="E441" s="84"/>
      <c r="F441" s="84"/>
      <c r="G441" s="84"/>
      <c r="H441" s="88"/>
      <c r="I441" s="88"/>
      <c r="J441" s="8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  <c r="W441" s="88"/>
      <c r="X441" s="88"/>
      <c r="Y441" s="88"/>
      <c r="Z441" s="88"/>
      <c r="AA441" s="88"/>
      <c r="AB441" s="88"/>
      <c r="AC441" s="88"/>
      <c r="AD441" s="88"/>
      <c r="AE441" s="88"/>
      <c r="AF441" s="88"/>
      <c r="AG441" s="88"/>
      <c r="AH441" s="88"/>
      <c r="AI441" s="88"/>
      <c r="AJ441" s="88"/>
      <c r="AK441" s="88"/>
      <c r="AL441" s="88"/>
      <c r="AM441" s="88"/>
      <c r="AN441" s="88"/>
      <c r="AO441" s="88"/>
      <c r="AP441" s="88"/>
      <c r="AQ441" s="88"/>
      <c r="AR441" s="88"/>
      <c r="AS441" s="88"/>
      <c r="AT441" s="88"/>
      <c r="AU441" s="88"/>
      <c r="AV441" s="88"/>
      <c r="AW441" s="88"/>
      <c r="AX441" s="88"/>
      <c r="AY441" s="88"/>
      <c r="AZ441" s="88"/>
      <c r="BA441" s="88"/>
      <c r="BB441" s="88"/>
      <c r="BC441" s="88"/>
      <c r="BD441" s="88"/>
      <c r="BE441" s="88"/>
      <c r="BF441" s="88"/>
      <c r="BG441" s="88"/>
      <c r="BH441" s="88"/>
      <c r="BI441" s="88"/>
      <c r="BJ441" s="88"/>
      <c r="BK441" s="88"/>
      <c r="BL441" s="88"/>
      <c r="BM441" s="88"/>
      <c r="BN441" s="88"/>
      <c r="BO441" s="88"/>
      <c r="BP441" s="88"/>
      <c r="BQ441" s="88"/>
      <c r="BR441" s="88"/>
      <c r="BS441" s="88"/>
      <c r="BT441" s="88"/>
      <c r="BU441" s="88"/>
      <c r="BV441" s="88"/>
      <c r="BW441" s="88"/>
      <c r="BX441" s="88"/>
      <c r="BY441" s="88"/>
      <c r="BZ441" s="88"/>
      <c r="CA441" s="88"/>
      <c r="CB441" s="88"/>
      <c r="CC441" s="88"/>
      <c r="CD441" s="88"/>
      <c r="CE441" s="88"/>
      <c r="CF441" s="88"/>
      <c r="CG441" s="88"/>
      <c r="CH441" s="88"/>
      <c r="CI441" s="88"/>
      <c r="CJ441" s="88"/>
      <c r="CK441" s="88"/>
      <c r="CL441" s="88"/>
      <c r="CM441" s="88"/>
      <c r="CN441" s="88"/>
      <c r="CO441" s="88"/>
      <c r="CP441" s="88"/>
      <c r="CQ441" s="88"/>
      <c r="CR441" s="88"/>
      <c r="CS441" s="88"/>
      <c r="CT441" s="88"/>
      <c r="CU441" s="88"/>
      <c r="CV441" s="88"/>
      <c r="CW441" s="88"/>
      <c r="CX441" s="88"/>
      <c r="CY441" s="88"/>
      <c r="CZ441" s="88"/>
      <c r="DA441" s="88"/>
      <c r="DB441" s="88"/>
      <c r="DC441" s="88"/>
    </row>
    <row r="442" spans="1:107" ht="15.75">
      <c r="A442" s="84"/>
      <c r="B442" s="84"/>
      <c r="C442" s="84"/>
      <c r="D442" s="86"/>
      <c r="E442" s="84"/>
      <c r="F442" s="84"/>
      <c r="G442" s="84"/>
      <c r="H442" s="88"/>
      <c r="I442" s="88"/>
      <c r="J442" s="8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  <c r="W442" s="88"/>
      <c r="X442" s="88"/>
      <c r="Y442" s="88"/>
      <c r="Z442" s="88"/>
      <c r="AA442" s="88"/>
      <c r="AB442" s="88"/>
      <c r="AC442" s="88"/>
      <c r="AD442" s="88"/>
      <c r="AE442" s="88"/>
      <c r="AF442" s="88"/>
      <c r="AG442" s="88"/>
      <c r="AH442" s="88"/>
      <c r="AI442" s="88"/>
      <c r="AJ442" s="88"/>
      <c r="AK442" s="88"/>
      <c r="AL442" s="88"/>
      <c r="AM442" s="88"/>
      <c r="AN442" s="88"/>
      <c r="AO442" s="88"/>
      <c r="AP442" s="88"/>
      <c r="AQ442" s="88"/>
      <c r="AR442" s="88"/>
      <c r="AS442" s="88"/>
      <c r="AT442" s="88"/>
      <c r="AU442" s="88"/>
      <c r="AV442" s="88"/>
      <c r="AW442" s="88"/>
      <c r="AX442" s="88"/>
      <c r="AY442" s="88"/>
      <c r="AZ442" s="88"/>
      <c r="BA442" s="88"/>
      <c r="BB442" s="88"/>
      <c r="BC442" s="88"/>
      <c r="BD442" s="88"/>
      <c r="BE442" s="88"/>
      <c r="BF442" s="88"/>
      <c r="BG442" s="88"/>
      <c r="BH442" s="88"/>
      <c r="BI442" s="88"/>
      <c r="BJ442" s="88"/>
      <c r="BK442" s="88"/>
      <c r="BL442" s="88"/>
      <c r="BM442" s="88"/>
      <c r="BN442" s="88"/>
      <c r="BO442" s="88"/>
      <c r="BP442" s="88"/>
      <c r="BQ442" s="88"/>
      <c r="BR442" s="88"/>
      <c r="BS442" s="88"/>
      <c r="BT442" s="88"/>
      <c r="BU442" s="88"/>
      <c r="BV442" s="88"/>
      <c r="BW442" s="88"/>
      <c r="BX442" s="88"/>
      <c r="BY442" s="88"/>
      <c r="BZ442" s="88"/>
      <c r="CA442" s="88"/>
      <c r="CB442" s="88"/>
      <c r="CC442" s="88"/>
      <c r="CD442" s="88"/>
      <c r="CE442" s="88"/>
      <c r="CF442" s="88"/>
      <c r="CG442" s="88"/>
      <c r="CH442" s="88"/>
      <c r="CI442" s="88"/>
      <c r="CJ442" s="88"/>
      <c r="CK442" s="88"/>
      <c r="CL442" s="88"/>
      <c r="CM442" s="88"/>
      <c r="CN442" s="88"/>
      <c r="CO442" s="88"/>
      <c r="CP442" s="88"/>
      <c r="CQ442" s="88"/>
      <c r="CR442" s="88"/>
      <c r="CS442" s="88"/>
      <c r="CT442" s="88"/>
      <c r="CU442" s="88"/>
      <c r="CV442" s="88"/>
      <c r="CW442" s="88"/>
      <c r="CX442" s="88"/>
      <c r="CY442" s="88"/>
      <c r="CZ442" s="88"/>
      <c r="DA442" s="88"/>
      <c r="DB442" s="88"/>
      <c r="DC442" s="88"/>
    </row>
    <row r="443" spans="1:107" ht="15.75">
      <c r="A443" s="84"/>
      <c r="B443" s="84"/>
      <c r="C443" s="84"/>
      <c r="D443" s="86"/>
      <c r="E443" s="84"/>
      <c r="F443" s="84"/>
      <c r="G443" s="84"/>
      <c r="H443" s="88"/>
      <c r="I443" s="88"/>
      <c r="J443" s="8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  <c r="W443" s="88"/>
      <c r="X443" s="88"/>
      <c r="Y443" s="88"/>
      <c r="Z443" s="88"/>
      <c r="AA443" s="88"/>
      <c r="AB443" s="88"/>
      <c r="AC443" s="88"/>
      <c r="AD443" s="88"/>
      <c r="AE443" s="88"/>
      <c r="AF443" s="88"/>
      <c r="AG443" s="88"/>
      <c r="AH443" s="88"/>
      <c r="AI443" s="88"/>
      <c r="AJ443" s="88"/>
      <c r="AK443" s="88"/>
      <c r="AL443" s="88"/>
      <c r="AM443" s="88"/>
      <c r="AN443" s="88"/>
      <c r="AO443" s="88"/>
      <c r="AP443" s="88"/>
      <c r="AQ443" s="88"/>
      <c r="AR443" s="88"/>
      <c r="AS443" s="88"/>
      <c r="AT443" s="88"/>
      <c r="AU443" s="88"/>
      <c r="AV443" s="88"/>
      <c r="AW443" s="88"/>
      <c r="AX443" s="88"/>
      <c r="AY443" s="88"/>
      <c r="AZ443" s="88"/>
      <c r="BA443" s="88"/>
      <c r="BB443" s="88"/>
      <c r="BC443" s="88"/>
      <c r="BD443" s="88"/>
      <c r="BE443" s="88"/>
      <c r="BF443" s="88"/>
      <c r="BG443" s="88"/>
      <c r="BH443" s="88"/>
      <c r="BI443" s="88"/>
      <c r="BJ443" s="88"/>
      <c r="BK443" s="88"/>
      <c r="BL443" s="88"/>
      <c r="BM443" s="88"/>
      <c r="BN443" s="88"/>
      <c r="BO443" s="88"/>
      <c r="BP443" s="88"/>
      <c r="BQ443" s="88"/>
      <c r="BR443" s="88"/>
      <c r="BS443" s="88"/>
      <c r="BT443" s="88"/>
      <c r="BU443" s="88"/>
      <c r="BV443" s="88"/>
      <c r="BW443" s="88"/>
      <c r="BX443" s="88"/>
      <c r="BY443" s="88"/>
      <c r="BZ443" s="88"/>
      <c r="CA443" s="88"/>
      <c r="CB443" s="88"/>
      <c r="CC443" s="88"/>
      <c r="CD443" s="88"/>
      <c r="CE443" s="88"/>
      <c r="CF443" s="88"/>
      <c r="CG443" s="88"/>
      <c r="CH443" s="88"/>
      <c r="CI443" s="88"/>
      <c r="CJ443" s="88"/>
      <c r="CK443" s="88"/>
      <c r="CL443" s="88"/>
      <c r="CM443" s="88"/>
      <c r="CN443" s="88"/>
      <c r="CO443" s="88"/>
      <c r="CP443" s="88"/>
      <c r="CQ443" s="88"/>
      <c r="CR443" s="88"/>
      <c r="CS443" s="88"/>
      <c r="CT443" s="88"/>
      <c r="CU443" s="88"/>
      <c r="CV443" s="88"/>
      <c r="CW443" s="88"/>
      <c r="CX443" s="88"/>
      <c r="CY443" s="88"/>
      <c r="CZ443" s="88"/>
      <c r="DA443" s="88"/>
      <c r="DB443" s="88"/>
      <c r="DC443" s="88"/>
    </row>
    <row r="444" spans="1:107" ht="15.75">
      <c r="A444" s="84"/>
      <c r="B444" s="84"/>
      <c r="C444" s="84"/>
      <c r="D444" s="86"/>
      <c r="E444" s="84"/>
      <c r="F444" s="84"/>
      <c r="G444" s="84"/>
      <c r="H444" s="88"/>
      <c r="I444" s="88"/>
      <c r="J444" s="8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  <c r="W444" s="88"/>
      <c r="X444" s="88"/>
      <c r="Y444" s="88"/>
      <c r="Z444" s="88"/>
      <c r="AA444" s="88"/>
      <c r="AB444" s="88"/>
      <c r="AC444" s="88"/>
      <c r="AD444" s="88"/>
      <c r="AE444" s="88"/>
      <c r="AF444" s="88"/>
      <c r="AG444" s="88"/>
      <c r="AH444" s="88"/>
      <c r="AI444" s="88"/>
      <c r="AJ444" s="88"/>
      <c r="AK444" s="88"/>
      <c r="AL444" s="88"/>
      <c r="AM444" s="88"/>
      <c r="AN444" s="88"/>
      <c r="AO444" s="88"/>
      <c r="AP444" s="88"/>
      <c r="AQ444" s="88"/>
      <c r="AR444" s="88"/>
      <c r="AS444" s="88"/>
      <c r="AT444" s="88"/>
      <c r="AU444" s="88"/>
      <c r="AV444" s="88"/>
      <c r="AW444" s="88"/>
      <c r="AX444" s="88"/>
      <c r="AY444" s="88"/>
      <c r="AZ444" s="88"/>
      <c r="BA444" s="88"/>
      <c r="BB444" s="88"/>
      <c r="BC444" s="88"/>
      <c r="BD444" s="88"/>
      <c r="BE444" s="88"/>
      <c r="BF444" s="88"/>
      <c r="BG444" s="88"/>
      <c r="BH444" s="88"/>
      <c r="BI444" s="88"/>
      <c r="BJ444" s="88"/>
      <c r="BK444" s="88"/>
      <c r="BL444" s="88"/>
      <c r="BM444" s="88"/>
      <c r="BN444" s="88"/>
      <c r="BO444" s="88"/>
      <c r="BP444" s="88"/>
      <c r="BQ444" s="88"/>
      <c r="BR444" s="88"/>
      <c r="BS444" s="88"/>
      <c r="BT444" s="88"/>
      <c r="BU444" s="88"/>
      <c r="BV444" s="88"/>
      <c r="BW444" s="88"/>
      <c r="BX444" s="88"/>
      <c r="BY444" s="88"/>
      <c r="BZ444" s="88"/>
      <c r="CA444" s="88"/>
      <c r="CB444" s="88"/>
      <c r="CC444" s="88"/>
      <c r="CD444" s="88"/>
      <c r="CE444" s="88"/>
      <c r="CF444" s="88"/>
      <c r="CG444" s="88"/>
      <c r="CH444" s="88"/>
      <c r="CI444" s="88"/>
      <c r="CJ444" s="88"/>
      <c r="CK444" s="88"/>
      <c r="CL444" s="88"/>
      <c r="CM444" s="88"/>
      <c r="CN444" s="88"/>
      <c r="CO444" s="88"/>
      <c r="CP444" s="88"/>
      <c r="CQ444" s="88"/>
      <c r="CR444" s="88"/>
      <c r="CS444" s="88"/>
      <c r="CT444" s="88"/>
      <c r="CU444" s="88"/>
      <c r="CV444" s="88"/>
      <c r="CW444" s="88"/>
      <c r="CX444" s="88"/>
      <c r="CY444" s="88"/>
      <c r="CZ444" s="88"/>
      <c r="DA444" s="88"/>
      <c r="DB444" s="88"/>
      <c r="DC444" s="88"/>
    </row>
    <row r="445" spans="1:107" ht="15.75">
      <c r="A445" s="84"/>
      <c r="B445" s="84"/>
      <c r="C445" s="84"/>
      <c r="D445" s="86"/>
      <c r="E445" s="84"/>
      <c r="F445" s="84"/>
      <c r="G445" s="84"/>
      <c r="H445" s="88"/>
      <c r="I445" s="88"/>
      <c r="J445" s="8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  <c r="W445" s="88"/>
      <c r="X445" s="88"/>
      <c r="Y445" s="88"/>
      <c r="Z445" s="88"/>
      <c r="AA445" s="88"/>
      <c r="AB445" s="88"/>
      <c r="AC445" s="88"/>
      <c r="AD445" s="88"/>
      <c r="AE445" s="88"/>
      <c r="AF445" s="88"/>
      <c r="AG445" s="88"/>
      <c r="AH445" s="88"/>
      <c r="AI445" s="88"/>
      <c r="AJ445" s="88"/>
      <c r="AK445" s="88"/>
      <c r="AL445" s="88"/>
      <c r="AM445" s="88"/>
      <c r="AN445" s="88"/>
      <c r="AO445" s="88"/>
      <c r="AP445" s="88"/>
      <c r="AQ445" s="88"/>
      <c r="AR445" s="88"/>
      <c r="AS445" s="88"/>
      <c r="AT445" s="88"/>
      <c r="AU445" s="88"/>
      <c r="AV445" s="88"/>
      <c r="AW445" s="88"/>
      <c r="AX445" s="88"/>
      <c r="AY445" s="88"/>
      <c r="AZ445" s="88"/>
      <c r="BA445" s="88"/>
      <c r="BB445" s="88"/>
      <c r="BC445" s="88"/>
      <c r="BD445" s="88"/>
      <c r="BE445" s="88"/>
      <c r="BF445" s="88"/>
      <c r="BG445" s="88"/>
      <c r="BH445" s="88"/>
      <c r="BI445" s="88"/>
      <c r="BJ445" s="88"/>
      <c r="BK445" s="88"/>
      <c r="BL445" s="88"/>
      <c r="BM445" s="88"/>
      <c r="BN445" s="88"/>
      <c r="BO445" s="88"/>
      <c r="BP445" s="88"/>
      <c r="BQ445" s="88"/>
      <c r="BR445" s="88"/>
      <c r="BS445" s="88"/>
      <c r="BT445" s="88"/>
      <c r="BU445" s="88"/>
      <c r="BV445" s="88"/>
      <c r="BW445" s="88"/>
      <c r="BX445" s="88"/>
      <c r="BY445" s="88"/>
      <c r="BZ445" s="88"/>
      <c r="CA445" s="88"/>
      <c r="CB445" s="88"/>
      <c r="CC445" s="88"/>
      <c r="CD445" s="88"/>
      <c r="CE445" s="88"/>
      <c r="CF445" s="88"/>
      <c r="CG445" s="88"/>
      <c r="CH445" s="88"/>
      <c r="CI445" s="88"/>
      <c r="CJ445" s="88"/>
      <c r="CK445" s="88"/>
      <c r="CL445" s="88"/>
      <c r="CM445" s="88"/>
      <c r="CN445" s="88"/>
      <c r="CO445" s="88"/>
      <c r="CP445" s="88"/>
      <c r="CQ445" s="88"/>
      <c r="CR445" s="88"/>
      <c r="CS445" s="88"/>
      <c r="CT445" s="88"/>
      <c r="CU445" s="88"/>
      <c r="CV445" s="88"/>
      <c r="CW445" s="88"/>
      <c r="CX445" s="88"/>
      <c r="CY445" s="88"/>
      <c r="CZ445" s="88"/>
      <c r="DA445" s="88"/>
      <c r="DB445" s="88"/>
      <c r="DC445" s="88"/>
    </row>
    <row r="446" spans="1:107" ht="15.75">
      <c r="A446" s="84"/>
      <c r="B446" s="84"/>
      <c r="C446" s="84"/>
      <c r="D446" s="86"/>
      <c r="E446" s="84"/>
      <c r="F446" s="84"/>
      <c r="G446" s="84"/>
      <c r="H446" s="88"/>
      <c r="I446" s="88"/>
      <c r="J446" s="8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  <c r="W446" s="88"/>
      <c r="X446" s="88"/>
      <c r="Y446" s="88"/>
      <c r="Z446" s="88"/>
      <c r="AA446" s="88"/>
      <c r="AB446" s="88"/>
      <c r="AC446" s="88"/>
      <c r="AD446" s="88"/>
      <c r="AE446" s="88"/>
      <c r="AF446" s="88"/>
      <c r="AG446" s="88"/>
      <c r="AH446" s="88"/>
      <c r="AI446" s="88"/>
      <c r="AJ446" s="88"/>
      <c r="AK446" s="88"/>
      <c r="AL446" s="88"/>
      <c r="AM446" s="88"/>
      <c r="AN446" s="88"/>
      <c r="AO446" s="88"/>
      <c r="AP446" s="88"/>
      <c r="AQ446" s="88"/>
      <c r="AR446" s="88"/>
      <c r="AS446" s="88"/>
      <c r="AT446" s="88"/>
      <c r="AU446" s="88"/>
      <c r="AV446" s="88"/>
      <c r="AW446" s="88"/>
      <c r="AX446" s="88"/>
      <c r="AY446" s="88"/>
      <c r="AZ446" s="88"/>
      <c r="BA446" s="88"/>
      <c r="BB446" s="88"/>
      <c r="BC446" s="88"/>
      <c r="BD446" s="88"/>
      <c r="BE446" s="88"/>
      <c r="BF446" s="88"/>
      <c r="BG446" s="88"/>
      <c r="BH446" s="88"/>
      <c r="BI446" s="88"/>
      <c r="BJ446" s="88"/>
      <c r="BK446" s="88"/>
      <c r="BL446" s="88"/>
      <c r="BM446" s="88"/>
      <c r="BN446" s="88"/>
      <c r="BO446" s="88"/>
      <c r="BP446" s="88"/>
      <c r="BQ446" s="88"/>
      <c r="BR446" s="88"/>
      <c r="BS446" s="88"/>
      <c r="BT446" s="88"/>
      <c r="BU446" s="88"/>
      <c r="BV446" s="88"/>
      <c r="BW446" s="88"/>
      <c r="BX446" s="88"/>
      <c r="BY446" s="88"/>
      <c r="BZ446" s="88"/>
      <c r="CA446" s="88"/>
      <c r="CB446" s="88"/>
      <c r="CC446" s="88"/>
      <c r="CD446" s="88"/>
      <c r="CE446" s="88"/>
      <c r="CF446" s="88"/>
      <c r="CG446" s="88"/>
      <c r="CH446" s="88"/>
      <c r="CI446" s="88"/>
      <c r="CJ446" s="88"/>
      <c r="CK446" s="88"/>
      <c r="CL446" s="88"/>
      <c r="CM446" s="88"/>
      <c r="CN446" s="88"/>
      <c r="CO446" s="88"/>
      <c r="CP446" s="88"/>
      <c r="CQ446" s="88"/>
      <c r="CR446" s="88"/>
      <c r="CS446" s="88"/>
      <c r="CT446" s="88"/>
      <c r="CU446" s="88"/>
      <c r="CV446" s="88"/>
      <c r="CW446" s="88"/>
      <c r="CX446" s="88"/>
      <c r="CY446" s="88"/>
      <c r="CZ446" s="88"/>
      <c r="DA446" s="88"/>
      <c r="DB446" s="88"/>
      <c r="DC446" s="88"/>
    </row>
    <row r="447" spans="1:107" ht="15.75">
      <c r="A447" s="84"/>
      <c r="B447" s="84"/>
      <c r="C447" s="84"/>
      <c r="D447" s="86"/>
      <c r="E447" s="84"/>
      <c r="F447" s="84"/>
      <c r="G447" s="84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  <c r="W447" s="88"/>
      <c r="X447" s="88"/>
      <c r="Y447" s="88"/>
      <c r="Z447" s="88"/>
      <c r="AA447" s="88"/>
      <c r="AB447" s="88"/>
      <c r="AC447" s="88"/>
      <c r="AD447" s="88"/>
      <c r="AE447" s="88"/>
      <c r="AF447" s="88"/>
      <c r="AG447" s="88"/>
      <c r="AH447" s="88"/>
      <c r="AI447" s="88"/>
      <c r="AJ447" s="88"/>
      <c r="AK447" s="88"/>
      <c r="AL447" s="88"/>
      <c r="AM447" s="88"/>
      <c r="AN447" s="88"/>
      <c r="AO447" s="88"/>
      <c r="AP447" s="88"/>
      <c r="AQ447" s="88"/>
      <c r="AR447" s="88"/>
      <c r="AS447" s="88"/>
      <c r="AT447" s="88"/>
      <c r="AU447" s="88"/>
      <c r="AV447" s="88"/>
      <c r="AW447" s="88"/>
      <c r="AX447" s="88"/>
      <c r="AY447" s="88"/>
      <c r="AZ447" s="88"/>
      <c r="BA447" s="88"/>
      <c r="BB447" s="88"/>
      <c r="BC447" s="88"/>
      <c r="BD447" s="88"/>
      <c r="BE447" s="88"/>
      <c r="BF447" s="88"/>
      <c r="BG447" s="88"/>
      <c r="BH447" s="88"/>
      <c r="BI447" s="88"/>
      <c r="BJ447" s="88"/>
      <c r="BK447" s="88"/>
      <c r="BL447" s="88"/>
      <c r="BM447" s="88"/>
      <c r="BN447" s="88"/>
      <c r="BO447" s="88"/>
      <c r="BP447" s="88"/>
      <c r="BQ447" s="88"/>
      <c r="BR447" s="88"/>
      <c r="BS447" s="88"/>
      <c r="BT447" s="88"/>
      <c r="BU447" s="88"/>
      <c r="BV447" s="88"/>
      <c r="BW447" s="88"/>
      <c r="BX447" s="88"/>
      <c r="BY447" s="88"/>
      <c r="BZ447" s="88"/>
      <c r="CA447" s="88"/>
      <c r="CB447" s="88"/>
      <c r="CC447" s="88"/>
      <c r="CD447" s="88"/>
      <c r="CE447" s="88"/>
      <c r="CF447" s="88"/>
      <c r="CG447" s="88"/>
      <c r="CH447" s="88"/>
      <c r="CI447" s="88"/>
      <c r="CJ447" s="88"/>
      <c r="CK447" s="88"/>
      <c r="CL447" s="88"/>
      <c r="CM447" s="88"/>
      <c r="CN447" s="88"/>
      <c r="CO447" s="88"/>
      <c r="CP447" s="88"/>
      <c r="CQ447" s="88"/>
      <c r="CR447" s="88"/>
      <c r="CS447" s="88"/>
      <c r="CT447" s="88"/>
      <c r="CU447" s="88"/>
      <c r="CV447" s="88"/>
      <c r="CW447" s="88"/>
      <c r="CX447" s="88"/>
      <c r="CY447" s="88"/>
      <c r="CZ447" s="88"/>
      <c r="DA447" s="88"/>
      <c r="DB447" s="88"/>
      <c r="DC447" s="88"/>
    </row>
    <row r="448" spans="1:107" ht="15.75">
      <c r="A448" s="84"/>
      <c r="B448" s="84"/>
      <c r="C448" s="84"/>
      <c r="D448" s="86"/>
      <c r="E448" s="84"/>
      <c r="F448" s="84"/>
      <c r="G448" s="84"/>
      <c r="H448" s="88"/>
      <c r="I448" s="88"/>
      <c r="J448" s="8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88"/>
      <c r="Y448" s="88"/>
      <c r="Z448" s="88"/>
      <c r="AA448" s="88"/>
      <c r="AB448" s="88"/>
      <c r="AC448" s="88"/>
      <c r="AD448" s="88"/>
      <c r="AE448" s="88"/>
      <c r="AF448" s="88"/>
      <c r="AG448" s="88"/>
      <c r="AH448" s="88"/>
      <c r="AI448" s="88"/>
      <c r="AJ448" s="88"/>
      <c r="AK448" s="88"/>
      <c r="AL448" s="88"/>
      <c r="AM448" s="88"/>
      <c r="AN448" s="88"/>
      <c r="AO448" s="88"/>
      <c r="AP448" s="88"/>
      <c r="AQ448" s="88"/>
      <c r="AR448" s="88"/>
      <c r="AS448" s="88"/>
      <c r="AT448" s="88"/>
      <c r="AU448" s="88"/>
      <c r="AV448" s="88"/>
      <c r="AW448" s="88"/>
      <c r="AX448" s="88"/>
      <c r="AY448" s="88"/>
      <c r="AZ448" s="88"/>
      <c r="BA448" s="88"/>
      <c r="BB448" s="88"/>
      <c r="BC448" s="88"/>
      <c r="BD448" s="88"/>
      <c r="BE448" s="88"/>
      <c r="BF448" s="88"/>
      <c r="BG448" s="88"/>
      <c r="BH448" s="88"/>
      <c r="BI448" s="88"/>
      <c r="BJ448" s="88"/>
      <c r="BK448" s="88"/>
      <c r="BL448" s="88"/>
      <c r="BM448" s="88"/>
      <c r="BN448" s="88"/>
      <c r="BO448" s="88"/>
      <c r="BP448" s="88"/>
      <c r="BQ448" s="88"/>
      <c r="BR448" s="88"/>
      <c r="BS448" s="88"/>
      <c r="BT448" s="88"/>
      <c r="BU448" s="88"/>
      <c r="BV448" s="88"/>
      <c r="BW448" s="88"/>
      <c r="BX448" s="88"/>
      <c r="BY448" s="88"/>
      <c r="BZ448" s="88"/>
      <c r="CA448" s="88"/>
      <c r="CB448" s="88"/>
      <c r="CC448" s="88"/>
      <c r="CD448" s="88"/>
      <c r="CE448" s="88"/>
      <c r="CF448" s="88"/>
      <c r="CG448" s="88"/>
      <c r="CH448" s="88"/>
      <c r="CI448" s="88"/>
      <c r="CJ448" s="88"/>
      <c r="CK448" s="88"/>
      <c r="CL448" s="88"/>
      <c r="CM448" s="88"/>
      <c r="CN448" s="88"/>
      <c r="CO448" s="88"/>
      <c r="CP448" s="88"/>
      <c r="CQ448" s="88"/>
      <c r="CR448" s="88"/>
      <c r="CS448" s="88"/>
      <c r="CT448" s="88"/>
      <c r="CU448" s="88"/>
      <c r="CV448" s="88"/>
      <c r="CW448" s="88"/>
      <c r="CX448" s="88"/>
      <c r="CY448" s="88"/>
      <c r="CZ448" s="88"/>
      <c r="DA448" s="88"/>
      <c r="DB448" s="88"/>
      <c r="DC448" s="88"/>
    </row>
    <row r="449" spans="1:107" ht="15.75">
      <c r="A449" s="84"/>
      <c r="B449" s="84"/>
      <c r="C449" s="84"/>
      <c r="D449" s="86"/>
      <c r="E449" s="84"/>
      <c r="F449" s="84"/>
      <c r="G449" s="84"/>
      <c r="H449" s="88"/>
      <c r="I449" s="88"/>
      <c r="J449" s="8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  <c r="W449" s="88"/>
      <c r="X449" s="88"/>
      <c r="Y449" s="88"/>
      <c r="Z449" s="88"/>
      <c r="AA449" s="88"/>
      <c r="AB449" s="88"/>
      <c r="AC449" s="88"/>
      <c r="AD449" s="88"/>
      <c r="AE449" s="88"/>
      <c r="AF449" s="88"/>
      <c r="AG449" s="88"/>
      <c r="AH449" s="88"/>
      <c r="AI449" s="88"/>
      <c r="AJ449" s="88"/>
      <c r="AK449" s="88"/>
      <c r="AL449" s="88"/>
      <c r="AM449" s="88"/>
      <c r="AN449" s="88"/>
      <c r="AO449" s="88"/>
      <c r="AP449" s="88"/>
      <c r="AQ449" s="88"/>
      <c r="AR449" s="88"/>
      <c r="AS449" s="88"/>
      <c r="AT449" s="88"/>
      <c r="AU449" s="88"/>
      <c r="AV449" s="88"/>
      <c r="AW449" s="88"/>
      <c r="AX449" s="88"/>
      <c r="AY449" s="88"/>
      <c r="AZ449" s="88"/>
      <c r="BA449" s="88"/>
      <c r="BB449" s="88"/>
      <c r="BC449" s="88"/>
      <c r="BD449" s="88"/>
      <c r="BE449" s="88"/>
      <c r="BF449" s="88"/>
      <c r="BG449" s="88"/>
      <c r="BH449" s="88"/>
      <c r="BI449" s="88"/>
      <c r="BJ449" s="88"/>
      <c r="BK449" s="88"/>
      <c r="BL449" s="88"/>
      <c r="BM449" s="88"/>
      <c r="BN449" s="88"/>
      <c r="BO449" s="88"/>
      <c r="BP449" s="88"/>
      <c r="BQ449" s="88"/>
      <c r="BR449" s="88"/>
      <c r="BS449" s="88"/>
      <c r="BT449" s="88"/>
      <c r="BU449" s="88"/>
      <c r="BV449" s="88"/>
      <c r="BW449" s="88"/>
      <c r="BX449" s="88"/>
      <c r="BY449" s="88"/>
      <c r="BZ449" s="88"/>
      <c r="CA449" s="88"/>
      <c r="CB449" s="88"/>
      <c r="CC449" s="88"/>
      <c r="CD449" s="88"/>
      <c r="CE449" s="88"/>
      <c r="CF449" s="88"/>
      <c r="CG449" s="88"/>
      <c r="CH449" s="88"/>
      <c r="CI449" s="88"/>
      <c r="CJ449" s="88"/>
      <c r="CK449" s="88"/>
      <c r="CL449" s="88"/>
      <c r="CM449" s="88"/>
      <c r="CN449" s="88"/>
      <c r="CO449" s="88"/>
      <c r="CP449" s="88"/>
      <c r="CQ449" s="88"/>
      <c r="CR449" s="88"/>
      <c r="CS449" s="88"/>
      <c r="CT449" s="88"/>
      <c r="CU449" s="88"/>
      <c r="CV449" s="88"/>
      <c r="CW449" s="88"/>
      <c r="CX449" s="88"/>
      <c r="CY449" s="88"/>
      <c r="CZ449" s="88"/>
      <c r="DA449" s="88"/>
      <c r="DB449" s="88"/>
      <c r="DC449" s="88"/>
    </row>
    <row r="450" spans="1:107" ht="15.75">
      <c r="A450" s="84"/>
      <c r="B450" s="84"/>
      <c r="C450" s="84"/>
      <c r="D450" s="86"/>
      <c r="E450" s="84"/>
      <c r="F450" s="84"/>
      <c r="G450" s="84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8"/>
      <c r="AA450" s="88"/>
      <c r="AB450" s="88"/>
      <c r="AC450" s="88"/>
      <c r="AD450" s="88"/>
      <c r="AE450" s="88"/>
      <c r="AF450" s="88"/>
      <c r="AG450" s="88"/>
      <c r="AH450" s="88"/>
      <c r="AI450" s="88"/>
      <c r="AJ450" s="88"/>
      <c r="AK450" s="88"/>
      <c r="AL450" s="88"/>
      <c r="AM450" s="88"/>
      <c r="AN450" s="88"/>
      <c r="AO450" s="88"/>
      <c r="AP450" s="88"/>
      <c r="AQ450" s="88"/>
      <c r="AR450" s="88"/>
      <c r="AS450" s="88"/>
      <c r="AT450" s="88"/>
      <c r="AU450" s="88"/>
      <c r="AV450" s="88"/>
      <c r="AW450" s="88"/>
      <c r="AX450" s="88"/>
      <c r="AY450" s="88"/>
      <c r="AZ450" s="88"/>
      <c r="BA450" s="88"/>
      <c r="BB450" s="88"/>
      <c r="BC450" s="88"/>
      <c r="BD450" s="88"/>
      <c r="BE450" s="88"/>
      <c r="BF450" s="88"/>
      <c r="BG450" s="88"/>
      <c r="BH450" s="88"/>
      <c r="BI450" s="88"/>
      <c r="BJ450" s="88"/>
      <c r="BK450" s="88"/>
      <c r="BL450" s="88"/>
      <c r="BM450" s="88"/>
      <c r="BN450" s="88"/>
      <c r="BO450" s="88"/>
      <c r="BP450" s="88"/>
      <c r="BQ450" s="88"/>
      <c r="BR450" s="88"/>
      <c r="BS450" s="88"/>
      <c r="BT450" s="88"/>
      <c r="BU450" s="88"/>
      <c r="BV450" s="88"/>
      <c r="BW450" s="88"/>
      <c r="BX450" s="88"/>
      <c r="BY450" s="88"/>
      <c r="BZ450" s="88"/>
      <c r="CA450" s="88"/>
      <c r="CB450" s="88"/>
      <c r="CC450" s="88"/>
      <c r="CD450" s="88"/>
      <c r="CE450" s="88"/>
      <c r="CF450" s="88"/>
      <c r="CG450" s="88"/>
      <c r="CH450" s="88"/>
      <c r="CI450" s="88"/>
      <c r="CJ450" s="88"/>
      <c r="CK450" s="88"/>
      <c r="CL450" s="88"/>
      <c r="CM450" s="88"/>
      <c r="CN450" s="88"/>
      <c r="CO450" s="88"/>
      <c r="CP450" s="88"/>
      <c r="CQ450" s="88"/>
      <c r="CR450" s="88"/>
      <c r="CS450" s="88"/>
      <c r="CT450" s="88"/>
      <c r="CU450" s="88"/>
      <c r="CV450" s="88"/>
      <c r="CW450" s="88"/>
      <c r="CX450" s="88"/>
      <c r="CY450" s="88"/>
      <c r="CZ450" s="88"/>
      <c r="DA450" s="88"/>
      <c r="DB450" s="88"/>
      <c r="DC450" s="88"/>
    </row>
    <row r="451" spans="1:107" ht="15.75">
      <c r="A451" s="84"/>
      <c r="B451" s="84"/>
      <c r="C451" s="84"/>
      <c r="D451" s="86"/>
      <c r="E451" s="84"/>
      <c r="F451" s="84"/>
      <c r="G451" s="84"/>
      <c r="H451" s="88"/>
      <c r="I451" s="88"/>
      <c r="J451" s="8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  <c r="W451" s="88"/>
      <c r="X451" s="88"/>
      <c r="Y451" s="88"/>
      <c r="Z451" s="88"/>
      <c r="AA451" s="88"/>
      <c r="AB451" s="88"/>
      <c r="AC451" s="88"/>
      <c r="AD451" s="88"/>
      <c r="AE451" s="88"/>
      <c r="AF451" s="88"/>
      <c r="AG451" s="88"/>
      <c r="AH451" s="88"/>
      <c r="AI451" s="88"/>
      <c r="AJ451" s="88"/>
      <c r="AK451" s="88"/>
      <c r="AL451" s="88"/>
      <c r="AM451" s="88"/>
      <c r="AN451" s="88"/>
      <c r="AO451" s="88"/>
      <c r="AP451" s="88"/>
      <c r="AQ451" s="88"/>
      <c r="AR451" s="88"/>
      <c r="AS451" s="88"/>
      <c r="AT451" s="88"/>
      <c r="AU451" s="88"/>
      <c r="AV451" s="88"/>
      <c r="AW451" s="88"/>
      <c r="AX451" s="88"/>
      <c r="AY451" s="88"/>
      <c r="AZ451" s="88"/>
      <c r="BA451" s="88"/>
      <c r="BB451" s="88"/>
      <c r="BC451" s="88"/>
      <c r="BD451" s="88"/>
      <c r="BE451" s="88"/>
      <c r="BF451" s="88"/>
      <c r="BG451" s="88"/>
      <c r="BH451" s="88"/>
      <c r="BI451" s="88"/>
      <c r="BJ451" s="88"/>
      <c r="BK451" s="88"/>
      <c r="BL451" s="88"/>
      <c r="BM451" s="88"/>
      <c r="BN451" s="88"/>
      <c r="BO451" s="88"/>
      <c r="BP451" s="88"/>
      <c r="BQ451" s="88"/>
      <c r="BR451" s="88"/>
      <c r="BS451" s="88"/>
      <c r="BT451" s="88"/>
      <c r="BU451" s="88"/>
      <c r="BV451" s="88"/>
      <c r="BW451" s="88"/>
      <c r="BX451" s="88"/>
      <c r="BY451" s="88"/>
      <c r="BZ451" s="88"/>
      <c r="CA451" s="88"/>
      <c r="CB451" s="88"/>
      <c r="CC451" s="88"/>
      <c r="CD451" s="88"/>
      <c r="CE451" s="88"/>
      <c r="CF451" s="88"/>
      <c r="CG451" s="88"/>
      <c r="CH451" s="88"/>
      <c r="CI451" s="88"/>
      <c r="CJ451" s="88"/>
      <c r="CK451" s="88"/>
      <c r="CL451" s="88"/>
      <c r="CM451" s="88"/>
      <c r="CN451" s="88"/>
      <c r="CO451" s="88"/>
      <c r="CP451" s="88"/>
      <c r="CQ451" s="88"/>
      <c r="CR451" s="88"/>
      <c r="CS451" s="88"/>
      <c r="CT451" s="88"/>
      <c r="CU451" s="88"/>
      <c r="CV451" s="88"/>
      <c r="CW451" s="88"/>
      <c r="CX451" s="88"/>
      <c r="CY451" s="88"/>
      <c r="CZ451" s="88"/>
      <c r="DA451" s="88"/>
      <c r="DB451" s="88"/>
      <c r="DC451" s="88"/>
    </row>
    <row r="452" spans="1:107" ht="15.75">
      <c r="A452" s="84"/>
      <c r="B452" s="84"/>
      <c r="C452" s="84"/>
      <c r="D452" s="86"/>
      <c r="E452" s="84"/>
      <c r="F452" s="84"/>
      <c r="G452" s="84"/>
      <c r="H452" s="88"/>
      <c r="I452" s="88"/>
      <c r="J452" s="8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  <c r="W452" s="88"/>
      <c r="X452" s="88"/>
      <c r="Y452" s="88"/>
      <c r="Z452" s="88"/>
      <c r="AA452" s="88"/>
      <c r="AB452" s="88"/>
      <c r="AC452" s="88"/>
      <c r="AD452" s="88"/>
      <c r="AE452" s="88"/>
      <c r="AF452" s="88"/>
      <c r="AG452" s="88"/>
      <c r="AH452" s="88"/>
      <c r="AI452" s="88"/>
      <c r="AJ452" s="88"/>
      <c r="AK452" s="88"/>
      <c r="AL452" s="88"/>
      <c r="AM452" s="88"/>
      <c r="AN452" s="88"/>
      <c r="AO452" s="88"/>
      <c r="AP452" s="88"/>
      <c r="AQ452" s="88"/>
      <c r="AR452" s="88"/>
      <c r="AS452" s="88"/>
      <c r="AT452" s="88"/>
      <c r="AU452" s="88"/>
      <c r="AV452" s="88"/>
      <c r="AW452" s="88"/>
      <c r="AX452" s="88"/>
      <c r="AY452" s="88"/>
      <c r="AZ452" s="88"/>
      <c r="BA452" s="88"/>
      <c r="BB452" s="88"/>
      <c r="BC452" s="88"/>
      <c r="BD452" s="88"/>
      <c r="BE452" s="88"/>
      <c r="BF452" s="88"/>
      <c r="BG452" s="88"/>
      <c r="BH452" s="88"/>
      <c r="BI452" s="88"/>
      <c r="BJ452" s="88"/>
      <c r="BK452" s="88"/>
      <c r="BL452" s="88"/>
      <c r="BM452" s="88"/>
      <c r="BN452" s="88"/>
      <c r="BO452" s="88"/>
      <c r="BP452" s="88"/>
      <c r="BQ452" s="88"/>
      <c r="BR452" s="88"/>
      <c r="BS452" s="88"/>
      <c r="BT452" s="88"/>
      <c r="BU452" s="88"/>
      <c r="BV452" s="88"/>
      <c r="BW452" s="88"/>
      <c r="BX452" s="88"/>
      <c r="BY452" s="88"/>
      <c r="BZ452" s="88"/>
      <c r="CA452" s="88"/>
      <c r="CB452" s="88"/>
      <c r="CC452" s="88"/>
      <c r="CD452" s="88"/>
      <c r="CE452" s="88"/>
      <c r="CF452" s="88"/>
      <c r="CG452" s="88"/>
      <c r="CH452" s="88"/>
      <c r="CI452" s="88"/>
      <c r="CJ452" s="88"/>
      <c r="CK452" s="88"/>
      <c r="CL452" s="88"/>
      <c r="CM452" s="88"/>
      <c r="CN452" s="88"/>
      <c r="CO452" s="88"/>
      <c r="CP452" s="88"/>
      <c r="CQ452" s="88"/>
      <c r="CR452" s="88"/>
      <c r="CS452" s="88"/>
      <c r="CT452" s="88"/>
      <c r="CU452" s="88"/>
      <c r="CV452" s="88"/>
      <c r="CW452" s="88"/>
      <c r="CX452" s="88"/>
      <c r="CY452" s="88"/>
      <c r="CZ452" s="88"/>
      <c r="DA452" s="88"/>
      <c r="DB452" s="88"/>
      <c r="DC452" s="88"/>
    </row>
    <row r="453" spans="1:107" ht="15.75">
      <c r="A453" s="84"/>
      <c r="B453" s="84"/>
      <c r="C453" s="84"/>
      <c r="D453" s="86"/>
      <c r="E453" s="84"/>
      <c r="F453" s="84"/>
      <c r="G453" s="84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  <c r="Z453" s="88"/>
      <c r="AA453" s="88"/>
      <c r="AB453" s="88"/>
      <c r="AC453" s="88"/>
      <c r="AD453" s="88"/>
      <c r="AE453" s="88"/>
      <c r="AF453" s="88"/>
      <c r="AG453" s="88"/>
      <c r="AH453" s="88"/>
      <c r="AI453" s="88"/>
      <c r="AJ453" s="88"/>
      <c r="AK453" s="88"/>
      <c r="AL453" s="88"/>
      <c r="AM453" s="88"/>
      <c r="AN453" s="88"/>
      <c r="AO453" s="88"/>
      <c r="AP453" s="88"/>
      <c r="AQ453" s="88"/>
      <c r="AR453" s="88"/>
      <c r="AS453" s="88"/>
      <c r="AT453" s="88"/>
      <c r="AU453" s="88"/>
      <c r="AV453" s="88"/>
      <c r="AW453" s="88"/>
      <c r="AX453" s="88"/>
      <c r="AY453" s="88"/>
      <c r="AZ453" s="88"/>
      <c r="BA453" s="88"/>
      <c r="BB453" s="88"/>
      <c r="BC453" s="88"/>
      <c r="BD453" s="88"/>
      <c r="BE453" s="88"/>
      <c r="BF453" s="88"/>
      <c r="BG453" s="88"/>
      <c r="BH453" s="88"/>
      <c r="BI453" s="88"/>
      <c r="BJ453" s="88"/>
      <c r="BK453" s="88"/>
      <c r="BL453" s="88"/>
      <c r="BM453" s="88"/>
      <c r="BN453" s="88"/>
      <c r="BO453" s="88"/>
      <c r="BP453" s="88"/>
      <c r="BQ453" s="88"/>
      <c r="BR453" s="88"/>
      <c r="BS453" s="88"/>
      <c r="BT453" s="88"/>
      <c r="BU453" s="88"/>
      <c r="BV453" s="88"/>
      <c r="BW453" s="88"/>
      <c r="BX453" s="88"/>
      <c r="BY453" s="88"/>
      <c r="BZ453" s="88"/>
      <c r="CA453" s="88"/>
      <c r="CB453" s="88"/>
      <c r="CC453" s="88"/>
      <c r="CD453" s="88"/>
      <c r="CE453" s="88"/>
      <c r="CF453" s="88"/>
      <c r="CG453" s="88"/>
      <c r="CH453" s="88"/>
      <c r="CI453" s="88"/>
      <c r="CJ453" s="88"/>
      <c r="CK453" s="88"/>
      <c r="CL453" s="88"/>
      <c r="CM453" s="88"/>
      <c r="CN453" s="88"/>
      <c r="CO453" s="88"/>
      <c r="CP453" s="88"/>
      <c r="CQ453" s="88"/>
      <c r="CR453" s="88"/>
      <c r="CS453" s="88"/>
      <c r="CT453" s="88"/>
      <c r="CU453" s="88"/>
      <c r="CV453" s="88"/>
      <c r="CW453" s="88"/>
      <c r="CX453" s="88"/>
      <c r="CY453" s="88"/>
      <c r="CZ453" s="88"/>
      <c r="DA453" s="88"/>
      <c r="DB453" s="88"/>
      <c r="DC453" s="88"/>
    </row>
    <row r="454" spans="1:107" ht="15.75">
      <c r="A454" s="84"/>
      <c r="B454" s="84"/>
      <c r="C454" s="84"/>
      <c r="D454" s="86"/>
      <c r="E454" s="84"/>
      <c r="F454" s="84"/>
      <c r="G454" s="84"/>
      <c r="H454" s="88"/>
      <c r="I454" s="88"/>
      <c r="J454" s="8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  <c r="W454" s="88"/>
      <c r="X454" s="88"/>
      <c r="Y454" s="88"/>
      <c r="Z454" s="88"/>
      <c r="AA454" s="88"/>
      <c r="AB454" s="88"/>
      <c r="AC454" s="88"/>
      <c r="AD454" s="88"/>
      <c r="AE454" s="88"/>
      <c r="AF454" s="88"/>
      <c r="AG454" s="88"/>
      <c r="AH454" s="88"/>
      <c r="AI454" s="88"/>
      <c r="AJ454" s="88"/>
      <c r="AK454" s="88"/>
      <c r="AL454" s="88"/>
      <c r="AM454" s="88"/>
      <c r="AN454" s="88"/>
      <c r="AO454" s="88"/>
      <c r="AP454" s="88"/>
      <c r="AQ454" s="88"/>
      <c r="AR454" s="88"/>
      <c r="AS454" s="88"/>
      <c r="AT454" s="88"/>
      <c r="AU454" s="88"/>
      <c r="AV454" s="88"/>
      <c r="AW454" s="88"/>
      <c r="AX454" s="88"/>
      <c r="AY454" s="88"/>
      <c r="AZ454" s="88"/>
      <c r="BA454" s="88"/>
      <c r="BB454" s="88"/>
      <c r="BC454" s="88"/>
      <c r="BD454" s="88"/>
      <c r="BE454" s="88"/>
      <c r="BF454" s="88"/>
      <c r="BG454" s="88"/>
      <c r="BH454" s="88"/>
      <c r="BI454" s="88"/>
      <c r="BJ454" s="88"/>
      <c r="BK454" s="88"/>
      <c r="BL454" s="88"/>
      <c r="BM454" s="88"/>
      <c r="BN454" s="88"/>
      <c r="BO454" s="88"/>
      <c r="BP454" s="88"/>
      <c r="BQ454" s="88"/>
      <c r="BR454" s="88"/>
      <c r="BS454" s="88"/>
      <c r="BT454" s="88"/>
      <c r="BU454" s="88"/>
      <c r="BV454" s="88"/>
      <c r="BW454" s="88"/>
      <c r="BX454" s="88"/>
      <c r="BY454" s="88"/>
      <c r="BZ454" s="88"/>
      <c r="CA454" s="88"/>
      <c r="CB454" s="88"/>
      <c r="CC454" s="88"/>
      <c r="CD454" s="88"/>
      <c r="CE454" s="88"/>
      <c r="CF454" s="88"/>
      <c r="CG454" s="88"/>
      <c r="CH454" s="88"/>
      <c r="CI454" s="88"/>
      <c r="CJ454" s="88"/>
      <c r="CK454" s="88"/>
      <c r="CL454" s="88"/>
      <c r="CM454" s="88"/>
      <c r="CN454" s="88"/>
      <c r="CO454" s="88"/>
      <c r="CP454" s="88"/>
      <c r="CQ454" s="88"/>
      <c r="CR454" s="88"/>
      <c r="CS454" s="88"/>
      <c r="CT454" s="88"/>
      <c r="CU454" s="88"/>
      <c r="CV454" s="88"/>
      <c r="CW454" s="88"/>
      <c r="CX454" s="88"/>
      <c r="CY454" s="88"/>
      <c r="CZ454" s="88"/>
      <c r="DA454" s="88"/>
      <c r="DB454" s="88"/>
      <c r="DC454" s="88"/>
    </row>
    <row r="455" spans="1:107" ht="15.75">
      <c r="A455" s="84"/>
      <c r="B455" s="84"/>
      <c r="C455" s="84"/>
      <c r="D455" s="86"/>
      <c r="E455" s="84"/>
      <c r="F455" s="84"/>
      <c r="G455" s="84"/>
      <c r="H455" s="88"/>
      <c r="I455" s="88"/>
      <c r="J455" s="8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  <c r="W455" s="88"/>
      <c r="X455" s="88"/>
      <c r="Y455" s="88"/>
      <c r="Z455" s="88"/>
      <c r="AA455" s="88"/>
      <c r="AB455" s="88"/>
      <c r="AC455" s="88"/>
      <c r="AD455" s="88"/>
      <c r="AE455" s="88"/>
      <c r="AF455" s="88"/>
      <c r="AG455" s="88"/>
      <c r="AH455" s="88"/>
      <c r="AI455" s="88"/>
      <c r="AJ455" s="88"/>
      <c r="AK455" s="88"/>
      <c r="AL455" s="88"/>
      <c r="AM455" s="88"/>
      <c r="AN455" s="88"/>
      <c r="AO455" s="88"/>
      <c r="AP455" s="88"/>
      <c r="AQ455" s="88"/>
      <c r="AR455" s="88"/>
      <c r="AS455" s="88"/>
      <c r="AT455" s="88"/>
      <c r="AU455" s="88"/>
      <c r="AV455" s="88"/>
      <c r="AW455" s="88"/>
      <c r="AX455" s="88"/>
      <c r="AY455" s="88"/>
      <c r="AZ455" s="88"/>
      <c r="BA455" s="88"/>
      <c r="BB455" s="88"/>
      <c r="BC455" s="88"/>
      <c r="BD455" s="88"/>
      <c r="BE455" s="88"/>
      <c r="BF455" s="88"/>
      <c r="BG455" s="88"/>
      <c r="BH455" s="88"/>
      <c r="BI455" s="88"/>
      <c r="BJ455" s="88"/>
      <c r="BK455" s="88"/>
      <c r="BL455" s="88"/>
      <c r="BM455" s="88"/>
      <c r="BN455" s="88"/>
      <c r="BO455" s="88"/>
      <c r="BP455" s="88"/>
      <c r="BQ455" s="88"/>
      <c r="BR455" s="88"/>
      <c r="BS455" s="88"/>
      <c r="BT455" s="88"/>
      <c r="BU455" s="88"/>
      <c r="BV455" s="88"/>
      <c r="BW455" s="88"/>
      <c r="BX455" s="88"/>
      <c r="BY455" s="88"/>
      <c r="BZ455" s="88"/>
      <c r="CA455" s="88"/>
      <c r="CB455" s="88"/>
      <c r="CC455" s="88"/>
      <c r="CD455" s="88"/>
      <c r="CE455" s="88"/>
      <c r="CF455" s="88"/>
      <c r="CG455" s="88"/>
      <c r="CH455" s="88"/>
      <c r="CI455" s="88"/>
      <c r="CJ455" s="88"/>
      <c r="CK455" s="88"/>
      <c r="CL455" s="88"/>
      <c r="CM455" s="88"/>
      <c r="CN455" s="88"/>
      <c r="CO455" s="88"/>
      <c r="CP455" s="88"/>
      <c r="CQ455" s="88"/>
      <c r="CR455" s="88"/>
      <c r="CS455" s="88"/>
      <c r="CT455" s="88"/>
      <c r="CU455" s="88"/>
      <c r="CV455" s="88"/>
      <c r="CW455" s="88"/>
      <c r="CX455" s="88"/>
      <c r="CY455" s="88"/>
      <c r="CZ455" s="88"/>
      <c r="DA455" s="88"/>
      <c r="DB455" s="88"/>
      <c r="DC455" s="88"/>
    </row>
    <row r="456" spans="1:107" ht="15.75">
      <c r="A456" s="84"/>
      <c r="B456" s="84"/>
      <c r="C456" s="84"/>
      <c r="D456" s="86"/>
      <c r="E456" s="84"/>
      <c r="F456" s="84"/>
      <c r="G456" s="84"/>
      <c r="H456" s="88"/>
      <c r="I456" s="88"/>
      <c r="J456" s="8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  <c r="W456" s="88"/>
      <c r="X456" s="88"/>
      <c r="Y456" s="88"/>
      <c r="Z456" s="88"/>
      <c r="AA456" s="88"/>
      <c r="AB456" s="88"/>
      <c r="AC456" s="88"/>
      <c r="AD456" s="88"/>
      <c r="AE456" s="88"/>
      <c r="AF456" s="88"/>
      <c r="AG456" s="88"/>
      <c r="AH456" s="88"/>
      <c r="AI456" s="88"/>
      <c r="AJ456" s="88"/>
      <c r="AK456" s="88"/>
      <c r="AL456" s="88"/>
      <c r="AM456" s="88"/>
      <c r="AN456" s="88"/>
      <c r="AO456" s="88"/>
      <c r="AP456" s="88"/>
      <c r="AQ456" s="88"/>
      <c r="AR456" s="88"/>
      <c r="AS456" s="88"/>
      <c r="AT456" s="88"/>
      <c r="AU456" s="88"/>
      <c r="AV456" s="88"/>
      <c r="AW456" s="88"/>
      <c r="AX456" s="88"/>
      <c r="AY456" s="88"/>
      <c r="AZ456" s="88"/>
      <c r="BA456" s="88"/>
      <c r="BB456" s="88"/>
      <c r="BC456" s="88"/>
      <c r="BD456" s="88"/>
      <c r="BE456" s="88"/>
      <c r="BF456" s="88"/>
      <c r="BG456" s="88"/>
      <c r="BH456" s="88"/>
      <c r="BI456" s="88"/>
      <c r="BJ456" s="88"/>
      <c r="BK456" s="88"/>
      <c r="BL456" s="88"/>
      <c r="BM456" s="88"/>
      <c r="BN456" s="88"/>
      <c r="BO456" s="88"/>
      <c r="BP456" s="88"/>
      <c r="BQ456" s="88"/>
      <c r="BR456" s="88"/>
      <c r="BS456" s="88"/>
      <c r="BT456" s="88"/>
      <c r="BU456" s="88"/>
      <c r="BV456" s="88"/>
      <c r="BW456" s="88"/>
      <c r="BX456" s="88"/>
      <c r="BY456" s="88"/>
      <c r="BZ456" s="88"/>
      <c r="CA456" s="88"/>
      <c r="CB456" s="88"/>
      <c r="CC456" s="88"/>
      <c r="CD456" s="88"/>
      <c r="CE456" s="88"/>
      <c r="CF456" s="88"/>
      <c r="CG456" s="88"/>
      <c r="CH456" s="88"/>
      <c r="CI456" s="88"/>
      <c r="CJ456" s="88"/>
      <c r="CK456" s="88"/>
      <c r="CL456" s="88"/>
      <c r="CM456" s="88"/>
      <c r="CN456" s="88"/>
      <c r="CO456" s="88"/>
      <c r="CP456" s="88"/>
      <c r="CQ456" s="88"/>
      <c r="CR456" s="88"/>
      <c r="CS456" s="88"/>
      <c r="CT456" s="88"/>
      <c r="CU456" s="88"/>
      <c r="CV456" s="88"/>
      <c r="CW456" s="88"/>
      <c r="CX456" s="88"/>
      <c r="CY456" s="88"/>
      <c r="CZ456" s="88"/>
      <c r="DA456" s="88"/>
      <c r="DB456" s="88"/>
      <c r="DC456" s="88"/>
    </row>
    <row r="457" spans="1:107" ht="15.75">
      <c r="A457" s="84"/>
      <c r="B457" s="84"/>
      <c r="C457" s="84"/>
      <c r="D457" s="86"/>
      <c r="E457" s="84"/>
      <c r="F457" s="84"/>
      <c r="G457" s="84"/>
      <c r="H457" s="88"/>
      <c r="I457" s="88"/>
      <c r="J457" s="8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  <c r="W457" s="88"/>
      <c r="X457" s="88"/>
      <c r="Y457" s="88"/>
      <c r="Z457" s="88"/>
      <c r="AA457" s="88"/>
      <c r="AB457" s="88"/>
      <c r="AC457" s="88"/>
      <c r="AD457" s="88"/>
      <c r="AE457" s="88"/>
      <c r="AF457" s="88"/>
      <c r="AG457" s="88"/>
      <c r="AH457" s="88"/>
      <c r="AI457" s="88"/>
      <c r="AJ457" s="88"/>
      <c r="AK457" s="88"/>
      <c r="AL457" s="88"/>
      <c r="AM457" s="88"/>
      <c r="AN457" s="88"/>
      <c r="AO457" s="88"/>
      <c r="AP457" s="88"/>
      <c r="AQ457" s="88"/>
      <c r="AR457" s="88"/>
      <c r="AS457" s="88"/>
      <c r="AT457" s="88"/>
      <c r="AU457" s="88"/>
      <c r="AV457" s="88"/>
      <c r="AW457" s="88"/>
      <c r="AX457" s="88"/>
      <c r="AY457" s="88"/>
      <c r="AZ457" s="88"/>
      <c r="BA457" s="88"/>
      <c r="BB457" s="88"/>
      <c r="BC457" s="88"/>
      <c r="BD457" s="88"/>
      <c r="BE457" s="88"/>
      <c r="BF457" s="88"/>
      <c r="BG457" s="88"/>
      <c r="BH457" s="88"/>
      <c r="BI457" s="88"/>
      <c r="BJ457" s="88"/>
      <c r="BK457" s="88"/>
      <c r="BL457" s="88"/>
      <c r="BM457" s="88"/>
      <c r="BN457" s="88"/>
      <c r="BO457" s="88"/>
      <c r="BP457" s="88"/>
      <c r="BQ457" s="88"/>
      <c r="BR457" s="88"/>
      <c r="BS457" s="88"/>
      <c r="BT457" s="88"/>
      <c r="BU457" s="88"/>
      <c r="BV457" s="88"/>
      <c r="BW457" s="88"/>
      <c r="BX457" s="88"/>
      <c r="BY457" s="88"/>
      <c r="BZ457" s="88"/>
      <c r="CA457" s="88"/>
      <c r="CB457" s="88"/>
      <c r="CC457" s="88"/>
      <c r="CD457" s="88"/>
      <c r="CE457" s="88"/>
      <c r="CF457" s="88"/>
      <c r="CG457" s="88"/>
      <c r="CH457" s="88"/>
      <c r="CI457" s="88"/>
      <c r="CJ457" s="88"/>
      <c r="CK457" s="88"/>
      <c r="CL457" s="88"/>
      <c r="CM457" s="88"/>
      <c r="CN457" s="88"/>
      <c r="CO457" s="88"/>
      <c r="CP457" s="88"/>
      <c r="CQ457" s="88"/>
      <c r="CR457" s="88"/>
      <c r="CS457" s="88"/>
      <c r="CT457" s="88"/>
      <c r="CU457" s="88"/>
      <c r="CV457" s="88"/>
      <c r="CW457" s="88"/>
      <c r="CX457" s="88"/>
      <c r="CY457" s="88"/>
      <c r="CZ457" s="88"/>
      <c r="DA457" s="88"/>
      <c r="DB457" s="88"/>
      <c r="DC457" s="88"/>
    </row>
    <row r="458" spans="1:107" ht="15.75">
      <c r="A458" s="84"/>
      <c r="B458" s="84"/>
      <c r="C458" s="84"/>
      <c r="D458" s="86"/>
      <c r="E458" s="84"/>
      <c r="F458" s="84"/>
      <c r="G458" s="84"/>
      <c r="H458" s="88"/>
      <c r="I458" s="88"/>
      <c r="J458" s="8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  <c r="W458" s="88"/>
      <c r="X458" s="88"/>
      <c r="Y458" s="88"/>
      <c r="Z458" s="88"/>
      <c r="AA458" s="88"/>
      <c r="AB458" s="88"/>
      <c r="AC458" s="88"/>
      <c r="AD458" s="88"/>
      <c r="AE458" s="88"/>
      <c r="AF458" s="88"/>
      <c r="AG458" s="88"/>
      <c r="AH458" s="88"/>
      <c r="AI458" s="88"/>
      <c r="AJ458" s="88"/>
      <c r="AK458" s="88"/>
      <c r="AL458" s="88"/>
      <c r="AM458" s="88"/>
      <c r="AN458" s="88"/>
      <c r="AO458" s="88"/>
      <c r="AP458" s="88"/>
      <c r="AQ458" s="88"/>
      <c r="AR458" s="88"/>
      <c r="AS458" s="88"/>
      <c r="AT458" s="88"/>
      <c r="AU458" s="88"/>
      <c r="AV458" s="88"/>
      <c r="AW458" s="88"/>
      <c r="AX458" s="88"/>
      <c r="AY458" s="88"/>
      <c r="AZ458" s="88"/>
      <c r="BA458" s="88"/>
      <c r="BB458" s="88"/>
      <c r="BC458" s="88"/>
      <c r="BD458" s="88"/>
      <c r="BE458" s="88"/>
      <c r="BF458" s="88"/>
      <c r="BG458" s="88"/>
      <c r="BH458" s="88"/>
      <c r="BI458" s="88"/>
      <c r="BJ458" s="88"/>
      <c r="BK458" s="88"/>
      <c r="BL458" s="88"/>
      <c r="BM458" s="88"/>
      <c r="BN458" s="88"/>
      <c r="BO458" s="88"/>
      <c r="BP458" s="88"/>
      <c r="BQ458" s="88"/>
      <c r="BR458" s="88"/>
      <c r="BS458" s="88"/>
      <c r="BT458" s="88"/>
      <c r="BU458" s="88"/>
      <c r="BV458" s="88"/>
      <c r="BW458" s="88"/>
      <c r="BX458" s="88"/>
      <c r="BY458" s="88"/>
      <c r="BZ458" s="88"/>
      <c r="CA458" s="88"/>
      <c r="CB458" s="88"/>
      <c r="CC458" s="88"/>
      <c r="CD458" s="88"/>
      <c r="CE458" s="88"/>
      <c r="CF458" s="88"/>
      <c r="CG458" s="88"/>
      <c r="CH458" s="88"/>
      <c r="CI458" s="88"/>
      <c r="CJ458" s="88"/>
      <c r="CK458" s="88"/>
      <c r="CL458" s="88"/>
      <c r="CM458" s="88"/>
      <c r="CN458" s="88"/>
      <c r="CO458" s="88"/>
      <c r="CP458" s="88"/>
      <c r="CQ458" s="88"/>
      <c r="CR458" s="88"/>
      <c r="CS458" s="88"/>
      <c r="CT458" s="88"/>
      <c r="CU458" s="88"/>
      <c r="CV458" s="88"/>
      <c r="CW458" s="88"/>
      <c r="CX458" s="88"/>
      <c r="CY458" s="88"/>
      <c r="CZ458" s="88"/>
      <c r="DA458" s="88"/>
      <c r="DB458" s="88"/>
      <c r="DC458" s="88"/>
    </row>
    <row r="459" spans="1:107" ht="15.75">
      <c r="A459" s="84"/>
      <c r="B459" s="84"/>
      <c r="C459" s="84"/>
      <c r="D459" s="86"/>
      <c r="E459" s="84"/>
      <c r="F459" s="84"/>
      <c r="G459" s="84"/>
      <c r="H459" s="88"/>
      <c r="I459" s="88"/>
      <c r="J459" s="8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  <c r="W459" s="88"/>
      <c r="X459" s="88"/>
      <c r="Y459" s="88"/>
      <c r="Z459" s="88"/>
      <c r="AA459" s="88"/>
      <c r="AB459" s="88"/>
      <c r="AC459" s="88"/>
      <c r="AD459" s="88"/>
      <c r="AE459" s="88"/>
      <c r="AF459" s="88"/>
      <c r="AG459" s="88"/>
      <c r="AH459" s="88"/>
      <c r="AI459" s="88"/>
      <c r="AJ459" s="88"/>
      <c r="AK459" s="88"/>
      <c r="AL459" s="88"/>
      <c r="AM459" s="88"/>
      <c r="AN459" s="88"/>
      <c r="AO459" s="88"/>
      <c r="AP459" s="88"/>
      <c r="AQ459" s="88"/>
      <c r="AR459" s="88"/>
      <c r="AS459" s="88"/>
      <c r="AT459" s="88"/>
      <c r="AU459" s="88"/>
      <c r="AV459" s="88"/>
      <c r="AW459" s="88"/>
      <c r="AX459" s="88"/>
      <c r="AY459" s="88"/>
      <c r="AZ459" s="88"/>
      <c r="BA459" s="88"/>
      <c r="BB459" s="88"/>
      <c r="BC459" s="88"/>
      <c r="BD459" s="88"/>
      <c r="BE459" s="88"/>
      <c r="BF459" s="88"/>
      <c r="BG459" s="88"/>
      <c r="BH459" s="88"/>
      <c r="BI459" s="88"/>
      <c r="BJ459" s="88"/>
      <c r="BK459" s="88"/>
      <c r="BL459" s="88"/>
      <c r="BM459" s="88"/>
      <c r="BN459" s="88"/>
      <c r="BO459" s="88"/>
      <c r="BP459" s="88"/>
      <c r="BQ459" s="88"/>
      <c r="BR459" s="88"/>
      <c r="BS459" s="88"/>
      <c r="BT459" s="88"/>
      <c r="BU459" s="88"/>
      <c r="BV459" s="88"/>
      <c r="BW459" s="88"/>
      <c r="BX459" s="88"/>
      <c r="BY459" s="88"/>
      <c r="BZ459" s="88"/>
      <c r="CA459" s="88"/>
      <c r="CB459" s="88"/>
      <c r="CC459" s="88"/>
      <c r="CD459" s="88"/>
      <c r="CE459" s="88"/>
      <c r="CF459" s="88"/>
      <c r="CG459" s="88"/>
      <c r="CH459" s="88"/>
      <c r="CI459" s="88"/>
      <c r="CJ459" s="88"/>
      <c r="CK459" s="88"/>
      <c r="CL459" s="88"/>
      <c r="CM459" s="88"/>
      <c r="CN459" s="88"/>
      <c r="CO459" s="88"/>
      <c r="CP459" s="88"/>
      <c r="CQ459" s="88"/>
      <c r="CR459" s="88"/>
      <c r="CS459" s="88"/>
      <c r="CT459" s="88"/>
      <c r="CU459" s="88"/>
      <c r="CV459" s="88"/>
      <c r="CW459" s="88"/>
      <c r="CX459" s="88"/>
      <c r="CY459" s="88"/>
      <c r="CZ459" s="88"/>
      <c r="DA459" s="88"/>
      <c r="DB459" s="88"/>
      <c r="DC459" s="88"/>
    </row>
    <row r="460" spans="1:107" ht="15.75">
      <c r="A460" s="84"/>
      <c r="B460" s="84"/>
      <c r="C460" s="84"/>
      <c r="D460" s="86"/>
      <c r="E460" s="84"/>
      <c r="F460" s="84"/>
      <c r="G460" s="84"/>
      <c r="H460" s="88"/>
      <c r="I460" s="88"/>
      <c r="J460" s="8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  <c r="W460" s="88"/>
      <c r="X460" s="88"/>
      <c r="Y460" s="88"/>
      <c r="Z460" s="88"/>
      <c r="AA460" s="88"/>
      <c r="AB460" s="88"/>
      <c r="AC460" s="88"/>
      <c r="AD460" s="88"/>
      <c r="AE460" s="88"/>
      <c r="AF460" s="88"/>
      <c r="AG460" s="88"/>
      <c r="AH460" s="88"/>
      <c r="AI460" s="88"/>
      <c r="AJ460" s="88"/>
      <c r="AK460" s="88"/>
      <c r="AL460" s="88"/>
      <c r="AM460" s="88"/>
      <c r="AN460" s="88"/>
      <c r="AO460" s="88"/>
      <c r="AP460" s="88"/>
      <c r="AQ460" s="88"/>
      <c r="AR460" s="88"/>
      <c r="AS460" s="88"/>
      <c r="AT460" s="88"/>
      <c r="AU460" s="88"/>
      <c r="AV460" s="88"/>
      <c r="AW460" s="88"/>
      <c r="AX460" s="88"/>
      <c r="AY460" s="88"/>
      <c r="AZ460" s="88"/>
      <c r="BA460" s="88"/>
      <c r="BB460" s="88"/>
      <c r="BC460" s="88"/>
      <c r="BD460" s="88"/>
      <c r="BE460" s="88"/>
      <c r="BF460" s="88"/>
      <c r="BG460" s="88"/>
      <c r="BH460" s="88"/>
      <c r="BI460" s="88"/>
      <c r="BJ460" s="88"/>
      <c r="BK460" s="88"/>
      <c r="BL460" s="88"/>
      <c r="BM460" s="88"/>
      <c r="BN460" s="88"/>
      <c r="BO460" s="88"/>
      <c r="BP460" s="88"/>
      <c r="BQ460" s="88"/>
      <c r="BR460" s="88"/>
      <c r="BS460" s="88"/>
      <c r="BT460" s="88"/>
      <c r="BU460" s="88"/>
      <c r="BV460" s="88"/>
      <c r="BW460" s="88"/>
      <c r="BX460" s="88"/>
      <c r="BY460" s="88"/>
      <c r="BZ460" s="88"/>
      <c r="CA460" s="88"/>
      <c r="CB460" s="88"/>
      <c r="CC460" s="88"/>
      <c r="CD460" s="88"/>
      <c r="CE460" s="88"/>
      <c r="CF460" s="88"/>
      <c r="CG460" s="88"/>
      <c r="CH460" s="88"/>
      <c r="CI460" s="88"/>
      <c r="CJ460" s="88"/>
      <c r="CK460" s="88"/>
      <c r="CL460" s="88"/>
      <c r="CM460" s="88"/>
      <c r="CN460" s="88"/>
      <c r="CO460" s="88"/>
      <c r="CP460" s="88"/>
      <c r="CQ460" s="88"/>
      <c r="CR460" s="88"/>
      <c r="CS460" s="88"/>
      <c r="CT460" s="88"/>
      <c r="CU460" s="88"/>
      <c r="CV460" s="88"/>
      <c r="CW460" s="88"/>
      <c r="CX460" s="88"/>
      <c r="CY460" s="88"/>
      <c r="CZ460" s="88"/>
      <c r="DA460" s="88"/>
      <c r="DB460" s="88"/>
      <c r="DC460" s="88"/>
    </row>
    <row r="461" spans="1:107" ht="15.75">
      <c r="A461" s="84"/>
      <c r="B461" s="84"/>
      <c r="C461" s="84"/>
      <c r="D461" s="86"/>
      <c r="E461" s="84"/>
      <c r="F461" s="84"/>
      <c r="G461" s="84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88"/>
      <c r="Y461" s="88"/>
      <c r="Z461" s="88"/>
      <c r="AA461" s="88"/>
      <c r="AB461" s="88"/>
      <c r="AC461" s="88"/>
      <c r="AD461" s="88"/>
      <c r="AE461" s="88"/>
      <c r="AF461" s="88"/>
      <c r="AG461" s="88"/>
      <c r="AH461" s="88"/>
      <c r="AI461" s="88"/>
      <c r="AJ461" s="88"/>
      <c r="AK461" s="88"/>
      <c r="AL461" s="88"/>
      <c r="AM461" s="88"/>
      <c r="AN461" s="88"/>
      <c r="AO461" s="88"/>
      <c r="AP461" s="88"/>
      <c r="AQ461" s="88"/>
      <c r="AR461" s="88"/>
      <c r="AS461" s="88"/>
      <c r="AT461" s="88"/>
      <c r="AU461" s="88"/>
      <c r="AV461" s="88"/>
      <c r="AW461" s="88"/>
      <c r="AX461" s="88"/>
      <c r="AY461" s="88"/>
      <c r="AZ461" s="88"/>
      <c r="BA461" s="88"/>
      <c r="BB461" s="88"/>
      <c r="BC461" s="88"/>
      <c r="BD461" s="88"/>
      <c r="BE461" s="88"/>
      <c r="BF461" s="88"/>
      <c r="BG461" s="88"/>
      <c r="BH461" s="88"/>
      <c r="BI461" s="88"/>
      <c r="BJ461" s="88"/>
      <c r="BK461" s="88"/>
      <c r="BL461" s="88"/>
      <c r="BM461" s="88"/>
      <c r="BN461" s="88"/>
      <c r="BO461" s="88"/>
      <c r="BP461" s="88"/>
      <c r="BQ461" s="88"/>
      <c r="BR461" s="88"/>
      <c r="BS461" s="88"/>
      <c r="BT461" s="88"/>
      <c r="BU461" s="88"/>
      <c r="BV461" s="88"/>
      <c r="BW461" s="88"/>
      <c r="BX461" s="88"/>
      <c r="BY461" s="88"/>
      <c r="BZ461" s="88"/>
      <c r="CA461" s="88"/>
      <c r="CB461" s="88"/>
      <c r="CC461" s="88"/>
      <c r="CD461" s="88"/>
      <c r="CE461" s="88"/>
      <c r="CF461" s="88"/>
      <c r="CG461" s="88"/>
      <c r="CH461" s="88"/>
      <c r="CI461" s="88"/>
      <c r="CJ461" s="88"/>
      <c r="CK461" s="88"/>
      <c r="CL461" s="88"/>
      <c r="CM461" s="88"/>
      <c r="CN461" s="88"/>
      <c r="CO461" s="88"/>
      <c r="CP461" s="88"/>
      <c r="CQ461" s="88"/>
      <c r="CR461" s="88"/>
      <c r="CS461" s="88"/>
      <c r="CT461" s="88"/>
      <c r="CU461" s="88"/>
      <c r="CV461" s="88"/>
      <c r="CW461" s="88"/>
      <c r="CX461" s="88"/>
      <c r="CY461" s="88"/>
      <c r="CZ461" s="88"/>
      <c r="DA461" s="88"/>
      <c r="DB461" s="88"/>
      <c r="DC461" s="88"/>
    </row>
    <row r="462" spans="1:107" ht="15.75">
      <c r="A462" s="84"/>
      <c r="B462" s="84"/>
      <c r="C462" s="84"/>
      <c r="D462" s="86"/>
      <c r="E462" s="84"/>
      <c r="F462" s="84"/>
      <c r="G462" s="84"/>
      <c r="H462" s="88"/>
      <c r="I462" s="88"/>
      <c r="J462" s="8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  <c r="W462" s="88"/>
      <c r="X462" s="88"/>
      <c r="Y462" s="88"/>
      <c r="Z462" s="88"/>
      <c r="AA462" s="88"/>
      <c r="AB462" s="88"/>
      <c r="AC462" s="88"/>
      <c r="AD462" s="88"/>
      <c r="AE462" s="88"/>
      <c r="AF462" s="88"/>
      <c r="AG462" s="88"/>
      <c r="AH462" s="88"/>
      <c r="AI462" s="88"/>
      <c r="AJ462" s="88"/>
      <c r="AK462" s="88"/>
      <c r="AL462" s="88"/>
      <c r="AM462" s="88"/>
      <c r="AN462" s="88"/>
      <c r="AO462" s="88"/>
      <c r="AP462" s="88"/>
      <c r="AQ462" s="88"/>
      <c r="AR462" s="88"/>
      <c r="AS462" s="88"/>
      <c r="AT462" s="88"/>
      <c r="AU462" s="88"/>
      <c r="AV462" s="88"/>
      <c r="AW462" s="88"/>
      <c r="AX462" s="88"/>
      <c r="AY462" s="88"/>
      <c r="AZ462" s="88"/>
      <c r="BA462" s="88"/>
      <c r="BB462" s="88"/>
      <c r="BC462" s="88"/>
      <c r="BD462" s="88"/>
      <c r="BE462" s="88"/>
      <c r="BF462" s="88"/>
      <c r="BG462" s="88"/>
      <c r="BH462" s="88"/>
      <c r="BI462" s="88"/>
      <c r="BJ462" s="88"/>
      <c r="BK462" s="88"/>
      <c r="BL462" s="88"/>
      <c r="BM462" s="88"/>
      <c r="BN462" s="88"/>
      <c r="BO462" s="88"/>
      <c r="BP462" s="88"/>
      <c r="BQ462" s="88"/>
      <c r="BR462" s="88"/>
      <c r="BS462" s="88"/>
      <c r="BT462" s="88"/>
      <c r="BU462" s="88"/>
      <c r="BV462" s="88"/>
      <c r="BW462" s="88"/>
      <c r="BX462" s="88"/>
      <c r="BY462" s="88"/>
      <c r="BZ462" s="88"/>
      <c r="CA462" s="88"/>
      <c r="CB462" s="88"/>
      <c r="CC462" s="88"/>
      <c r="CD462" s="88"/>
      <c r="CE462" s="88"/>
      <c r="CF462" s="88"/>
      <c r="CG462" s="88"/>
      <c r="CH462" s="88"/>
      <c r="CI462" s="88"/>
      <c r="CJ462" s="88"/>
      <c r="CK462" s="88"/>
      <c r="CL462" s="88"/>
      <c r="CM462" s="88"/>
      <c r="CN462" s="88"/>
      <c r="CO462" s="88"/>
      <c r="CP462" s="88"/>
      <c r="CQ462" s="88"/>
      <c r="CR462" s="88"/>
      <c r="CS462" s="88"/>
      <c r="CT462" s="88"/>
      <c r="CU462" s="88"/>
      <c r="CV462" s="88"/>
      <c r="CW462" s="88"/>
      <c r="CX462" s="88"/>
      <c r="CY462" s="88"/>
      <c r="CZ462" s="88"/>
      <c r="DA462" s="88"/>
      <c r="DB462" s="88"/>
      <c r="DC462" s="88"/>
    </row>
    <row r="463" spans="1:107" ht="15.75">
      <c r="A463" s="84"/>
      <c r="B463" s="84"/>
      <c r="C463" s="84"/>
      <c r="D463" s="86"/>
      <c r="E463" s="84"/>
      <c r="F463" s="84"/>
      <c r="G463" s="84"/>
      <c r="H463" s="88"/>
      <c r="I463" s="88"/>
      <c r="J463" s="8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88"/>
      <c r="Y463" s="88"/>
      <c r="Z463" s="88"/>
      <c r="AA463" s="88"/>
      <c r="AB463" s="88"/>
      <c r="AC463" s="88"/>
      <c r="AD463" s="88"/>
      <c r="AE463" s="88"/>
      <c r="AF463" s="88"/>
      <c r="AG463" s="88"/>
      <c r="AH463" s="88"/>
      <c r="AI463" s="88"/>
      <c r="AJ463" s="88"/>
      <c r="AK463" s="88"/>
      <c r="AL463" s="88"/>
      <c r="AM463" s="88"/>
      <c r="AN463" s="88"/>
      <c r="AO463" s="88"/>
      <c r="AP463" s="88"/>
      <c r="AQ463" s="88"/>
      <c r="AR463" s="88"/>
      <c r="AS463" s="88"/>
      <c r="AT463" s="88"/>
      <c r="AU463" s="88"/>
      <c r="AV463" s="88"/>
      <c r="AW463" s="88"/>
      <c r="AX463" s="88"/>
      <c r="AY463" s="88"/>
      <c r="AZ463" s="88"/>
      <c r="BA463" s="88"/>
      <c r="BB463" s="88"/>
      <c r="BC463" s="88"/>
      <c r="BD463" s="88"/>
      <c r="BE463" s="88"/>
      <c r="BF463" s="88"/>
      <c r="BG463" s="88"/>
      <c r="BH463" s="88"/>
      <c r="BI463" s="88"/>
      <c r="BJ463" s="88"/>
      <c r="BK463" s="88"/>
      <c r="BL463" s="88"/>
      <c r="BM463" s="88"/>
      <c r="BN463" s="88"/>
      <c r="BO463" s="88"/>
      <c r="BP463" s="88"/>
      <c r="BQ463" s="88"/>
      <c r="BR463" s="88"/>
      <c r="BS463" s="88"/>
      <c r="BT463" s="88"/>
      <c r="BU463" s="88"/>
      <c r="BV463" s="88"/>
      <c r="BW463" s="88"/>
      <c r="BX463" s="88"/>
      <c r="BY463" s="88"/>
      <c r="BZ463" s="88"/>
      <c r="CA463" s="88"/>
      <c r="CB463" s="88"/>
      <c r="CC463" s="88"/>
      <c r="CD463" s="88"/>
      <c r="CE463" s="88"/>
      <c r="CF463" s="88"/>
      <c r="CG463" s="88"/>
      <c r="CH463" s="88"/>
      <c r="CI463" s="88"/>
      <c r="CJ463" s="88"/>
      <c r="CK463" s="88"/>
      <c r="CL463" s="88"/>
      <c r="CM463" s="88"/>
      <c r="CN463" s="88"/>
      <c r="CO463" s="88"/>
      <c r="CP463" s="88"/>
      <c r="CQ463" s="88"/>
      <c r="CR463" s="88"/>
      <c r="CS463" s="88"/>
      <c r="CT463" s="88"/>
      <c r="CU463" s="88"/>
      <c r="CV463" s="88"/>
      <c r="CW463" s="88"/>
      <c r="CX463" s="88"/>
      <c r="CY463" s="88"/>
      <c r="CZ463" s="88"/>
      <c r="DA463" s="88"/>
      <c r="DB463" s="88"/>
      <c r="DC463" s="88"/>
    </row>
    <row r="464" spans="1:107" ht="15.75">
      <c r="A464" s="84"/>
      <c r="B464" s="84"/>
      <c r="C464" s="84"/>
      <c r="D464" s="86"/>
      <c r="E464" s="84"/>
      <c r="F464" s="84"/>
      <c r="G464" s="84"/>
      <c r="H464" s="88"/>
      <c r="I464" s="88"/>
      <c r="J464" s="8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  <c r="W464" s="88"/>
      <c r="X464" s="88"/>
      <c r="Y464" s="88"/>
      <c r="Z464" s="88"/>
      <c r="AA464" s="88"/>
      <c r="AB464" s="88"/>
      <c r="AC464" s="88"/>
      <c r="AD464" s="88"/>
      <c r="AE464" s="88"/>
      <c r="AF464" s="88"/>
      <c r="AG464" s="88"/>
      <c r="AH464" s="88"/>
      <c r="AI464" s="88"/>
      <c r="AJ464" s="88"/>
      <c r="AK464" s="88"/>
      <c r="AL464" s="88"/>
      <c r="AM464" s="88"/>
      <c r="AN464" s="88"/>
      <c r="AO464" s="88"/>
      <c r="AP464" s="88"/>
      <c r="AQ464" s="88"/>
      <c r="AR464" s="88"/>
      <c r="AS464" s="88"/>
      <c r="AT464" s="88"/>
      <c r="AU464" s="88"/>
      <c r="AV464" s="88"/>
      <c r="AW464" s="88"/>
      <c r="AX464" s="88"/>
      <c r="AY464" s="88"/>
      <c r="AZ464" s="88"/>
      <c r="BA464" s="88"/>
      <c r="BB464" s="88"/>
      <c r="BC464" s="88"/>
      <c r="BD464" s="88"/>
      <c r="BE464" s="88"/>
      <c r="BF464" s="88"/>
      <c r="BG464" s="88"/>
      <c r="BH464" s="88"/>
      <c r="BI464" s="88"/>
      <c r="BJ464" s="88"/>
      <c r="BK464" s="88"/>
      <c r="BL464" s="88"/>
      <c r="BM464" s="88"/>
      <c r="BN464" s="88"/>
      <c r="BO464" s="88"/>
      <c r="BP464" s="88"/>
      <c r="BQ464" s="88"/>
      <c r="BR464" s="88"/>
      <c r="BS464" s="88"/>
      <c r="BT464" s="88"/>
      <c r="BU464" s="88"/>
      <c r="BV464" s="88"/>
      <c r="BW464" s="88"/>
      <c r="BX464" s="88"/>
      <c r="BY464" s="88"/>
      <c r="BZ464" s="88"/>
      <c r="CA464" s="88"/>
      <c r="CB464" s="88"/>
      <c r="CC464" s="88"/>
      <c r="CD464" s="88"/>
      <c r="CE464" s="88"/>
      <c r="CF464" s="88"/>
      <c r="CG464" s="88"/>
      <c r="CH464" s="88"/>
      <c r="CI464" s="88"/>
      <c r="CJ464" s="88"/>
      <c r="CK464" s="88"/>
      <c r="CL464" s="88"/>
      <c r="CM464" s="88"/>
      <c r="CN464" s="88"/>
      <c r="CO464" s="88"/>
      <c r="CP464" s="88"/>
      <c r="CQ464" s="88"/>
      <c r="CR464" s="88"/>
      <c r="CS464" s="88"/>
      <c r="CT464" s="88"/>
      <c r="CU464" s="88"/>
      <c r="CV464" s="88"/>
      <c r="CW464" s="88"/>
      <c r="CX464" s="88"/>
      <c r="CY464" s="88"/>
      <c r="CZ464" s="88"/>
      <c r="DA464" s="88"/>
      <c r="DB464" s="88"/>
      <c r="DC464" s="88"/>
    </row>
    <row r="465" spans="1:107" ht="15.75">
      <c r="A465" s="84"/>
      <c r="B465" s="84"/>
      <c r="C465" s="84"/>
      <c r="D465" s="86"/>
      <c r="E465" s="84"/>
      <c r="F465" s="84"/>
      <c r="G465" s="84"/>
      <c r="H465" s="88"/>
      <c r="I465" s="88"/>
      <c r="J465" s="8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  <c r="W465" s="88"/>
      <c r="X465" s="88"/>
      <c r="Y465" s="88"/>
      <c r="Z465" s="88"/>
      <c r="AA465" s="88"/>
      <c r="AB465" s="88"/>
      <c r="AC465" s="88"/>
      <c r="AD465" s="88"/>
      <c r="AE465" s="88"/>
      <c r="AF465" s="88"/>
      <c r="AG465" s="88"/>
      <c r="AH465" s="88"/>
      <c r="AI465" s="88"/>
      <c r="AJ465" s="88"/>
      <c r="AK465" s="88"/>
      <c r="AL465" s="88"/>
      <c r="AM465" s="88"/>
      <c r="AN465" s="88"/>
      <c r="AO465" s="88"/>
      <c r="AP465" s="88"/>
      <c r="AQ465" s="88"/>
      <c r="AR465" s="88"/>
      <c r="AS465" s="88"/>
      <c r="AT465" s="88"/>
      <c r="AU465" s="88"/>
      <c r="AV465" s="88"/>
      <c r="AW465" s="88"/>
      <c r="AX465" s="88"/>
      <c r="AY465" s="88"/>
      <c r="AZ465" s="88"/>
      <c r="BA465" s="88"/>
      <c r="BB465" s="88"/>
      <c r="BC465" s="88"/>
      <c r="BD465" s="88"/>
      <c r="BE465" s="88"/>
      <c r="BF465" s="88"/>
      <c r="BG465" s="88"/>
      <c r="BH465" s="88"/>
      <c r="BI465" s="88"/>
      <c r="BJ465" s="88"/>
      <c r="BK465" s="88"/>
      <c r="BL465" s="88"/>
      <c r="BM465" s="88"/>
      <c r="BN465" s="88"/>
      <c r="BO465" s="88"/>
      <c r="BP465" s="88"/>
      <c r="BQ465" s="88"/>
      <c r="BR465" s="88"/>
      <c r="BS465" s="88"/>
      <c r="BT465" s="88"/>
      <c r="BU465" s="88"/>
      <c r="BV465" s="88"/>
      <c r="BW465" s="88"/>
      <c r="BX465" s="88"/>
      <c r="BY465" s="88"/>
      <c r="BZ465" s="88"/>
      <c r="CA465" s="88"/>
      <c r="CB465" s="88"/>
      <c r="CC465" s="88"/>
      <c r="CD465" s="88"/>
      <c r="CE465" s="88"/>
      <c r="CF465" s="88"/>
      <c r="CG465" s="88"/>
      <c r="CH465" s="88"/>
      <c r="CI465" s="88"/>
      <c r="CJ465" s="88"/>
      <c r="CK465" s="88"/>
      <c r="CL465" s="88"/>
      <c r="CM465" s="88"/>
      <c r="CN465" s="88"/>
      <c r="CO465" s="88"/>
      <c r="CP465" s="88"/>
      <c r="CQ465" s="88"/>
      <c r="CR465" s="88"/>
      <c r="CS465" s="88"/>
      <c r="CT465" s="88"/>
      <c r="CU465" s="88"/>
      <c r="CV465" s="88"/>
      <c r="CW465" s="88"/>
      <c r="CX465" s="88"/>
      <c r="CY465" s="88"/>
      <c r="CZ465" s="88"/>
      <c r="DA465" s="88"/>
      <c r="DB465" s="88"/>
      <c r="DC465" s="88"/>
    </row>
    <row r="466" spans="1:107" ht="15.75">
      <c r="A466" s="84"/>
      <c r="B466" s="84"/>
      <c r="C466" s="84"/>
      <c r="D466" s="86"/>
      <c r="E466" s="84"/>
      <c r="F466" s="84"/>
      <c r="G466" s="84"/>
      <c r="H466" s="88"/>
      <c r="I466" s="88"/>
      <c r="J466" s="8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  <c r="W466" s="88"/>
      <c r="X466" s="88"/>
      <c r="Y466" s="88"/>
      <c r="Z466" s="88"/>
      <c r="AA466" s="88"/>
      <c r="AB466" s="88"/>
      <c r="AC466" s="88"/>
      <c r="AD466" s="88"/>
      <c r="AE466" s="88"/>
      <c r="AF466" s="88"/>
      <c r="AG466" s="88"/>
      <c r="AH466" s="88"/>
      <c r="AI466" s="88"/>
      <c r="AJ466" s="88"/>
      <c r="AK466" s="88"/>
      <c r="AL466" s="88"/>
      <c r="AM466" s="88"/>
      <c r="AN466" s="88"/>
      <c r="AO466" s="88"/>
      <c r="AP466" s="88"/>
      <c r="AQ466" s="88"/>
      <c r="AR466" s="88"/>
      <c r="AS466" s="88"/>
      <c r="AT466" s="88"/>
      <c r="AU466" s="88"/>
      <c r="AV466" s="88"/>
      <c r="AW466" s="88"/>
      <c r="AX466" s="88"/>
      <c r="AY466" s="88"/>
      <c r="AZ466" s="88"/>
      <c r="BA466" s="88"/>
      <c r="BB466" s="88"/>
      <c r="BC466" s="88"/>
      <c r="BD466" s="88"/>
      <c r="BE466" s="88"/>
      <c r="BF466" s="88"/>
      <c r="BG466" s="88"/>
      <c r="BH466" s="88"/>
      <c r="BI466" s="88"/>
      <c r="BJ466" s="88"/>
      <c r="BK466" s="88"/>
      <c r="BL466" s="88"/>
      <c r="BM466" s="88"/>
      <c r="BN466" s="88"/>
      <c r="BO466" s="88"/>
      <c r="BP466" s="88"/>
      <c r="BQ466" s="88"/>
      <c r="BR466" s="88"/>
      <c r="BS466" s="88"/>
      <c r="BT466" s="88"/>
      <c r="BU466" s="88"/>
      <c r="BV466" s="88"/>
      <c r="BW466" s="88"/>
      <c r="BX466" s="88"/>
      <c r="BY466" s="88"/>
      <c r="BZ466" s="88"/>
      <c r="CA466" s="88"/>
      <c r="CB466" s="88"/>
      <c r="CC466" s="88"/>
      <c r="CD466" s="88"/>
      <c r="CE466" s="88"/>
      <c r="CF466" s="88"/>
      <c r="CG466" s="88"/>
      <c r="CH466" s="88"/>
      <c r="CI466" s="88"/>
      <c r="CJ466" s="88"/>
      <c r="CK466" s="88"/>
      <c r="CL466" s="88"/>
      <c r="CM466" s="88"/>
      <c r="CN466" s="88"/>
      <c r="CO466" s="88"/>
      <c r="CP466" s="88"/>
      <c r="CQ466" s="88"/>
      <c r="CR466" s="88"/>
      <c r="CS466" s="88"/>
      <c r="CT466" s="88"/>
      <c r="CU466" s="88"/>
      <c r="CV466" s="88"/>
      <c r="CW466" s="88"/>
      <c r="CX466" s="88"/>
      <c r="CY466" s="88"/>
      <c r="CZ466" s="88"/>
      <c r="DA466" s="88"/>
      <c r="DB466" s="88"/>
      <c r="DC466" s="88"/>
    </row>
    <row r="467" spans="1:107" ht="15.75">
      <c r="A467" s="84"/>
      <c r="B467" s="84"/>
      <c r="C467" s="84"/>
      <c r="D467" s="86"/>
      <c r="E467" s="84"/>
      <c r="F467" s="84"/>
      <c r="G467" s="84"/>
      <c r="H467" s="88"/>
      <c r="I467" s="88"/>
      <c r="J467" s="8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  <c r="W467" s="88"/>
      <c r="X467" s="88"/>
      <c r="Y467" s="88"/>
      <c r="Z467" s="88"/>
      <c r="AA467" s="88"/>
      <c r="AB467" s="88"/>
      <c r="AC467" s="88"/>
      <c r="AD467" s="88"/>
      <c r="AE467" s="88"/>
      <c r="AF467" s="88"/>
      <c r="AG467" s="88"/>
      <c r="AH467" s="88"/>
      <c r="AI467" s="88"/>
      <c r="AJ467" s="88"/>
      <c r="AK467" s="88"/>
      <c r="AL467" s="88"/>
      <c r="AM467" s="88"/>
      <c r="AN467" s="88"/>
      <c r="AO467" s="88"/>
      <c r="AP467" s="88"/>
      <c r="AQ467" s="88"/>
      <c r="AR467" s="88"/>
      <c r="AS467" s="88"/>
      <c r="AT467" s="88"/>
      <c r="AU467" s="88"/>
      <c r="AV467" s="88"/>
      <c r="AW467" s="88"/>
      <c r="AX467" s="88"/>
      <c r="AY467" s="88"/>
      <c r="AZ467" s="88"/>
      <c r="BA467" s="88"/>
      <c r="BB467" s="88"/>
      <c r="BC467" s="88"/>
      <c r="BD467" s="88"/>
      <c r="BE467" s="88"/>
      <c r="BF467" s="88"/>
      <c r="BG467" s="88"/>
      <c r="BH467" s="88"/>
      <c r="BI467" s="88"/>
      <c r="BJ467" s="88"/>
      <c r="BK467" s="88"/>
      <c r="BL467" s="88"/>
      <c r="BM467" s="88"/>
      <c r="BN467" s="88"/>
      <c r="BO467" s="88"/>
      <c r="BP467" s="88"/>
      <c r="BQ467" s="88"/>
      <c r="BR467" s="88"/>
      <c r="BS467" s="88"/>
      <c r="BT467" s="88"/>
      <c r="BU467" s="88"/>
      <c r="BV467" s="88"/>
      <c r="BW467" s="88"/>
      <c r="BX467" s="88"/>
      <c r="BY467" s="88"/>
      <c r="BZ467" s="88"/>
      <c r="CA467" s="88"/>
      <c r="CB467" s="88"/>
      <c r="CC467" s="88"/>
      <c r="CD467" s="88"/>
      <c r="CE467" s="88"/>
      <c r="CF467" s="88"/>
      <c r="CG467" s="88"/>
      <c r="CH467" s="88"/>
      <c r="CI467" s="88"/>
      <c r="CJ467" s="88"/>
      <c r="CK467" s="88"/>
      <c r="CL467" s="88"/>
      <c r="CM467" s="88"/>
      <c r="CN467" s="88"/>
      <c r="CO467" s="88"/>
      <c r="CP467" s="88"/>
      <c r="CQ467" s="88"/>
      <c r="CR467" s="88"/>
      <c r="CS467" s="88"/>
      <c r="CT467" s="88"/>
      <c r="CU467" s="88"/>
      <c r="CV467" s="88"/>
      <c r="CW467" s="88"/>
      <c r="CX467" s="88"/>
      <c r="CY467" s="88"/>
      <c r="CZ467" s="88"/>
      <c r="DA467" s="88"/>
      <c r="DB467" s="88"/>
      <c r="DC467" s="88"/>
    </row>
    <row r="468" spans="1:107" ht="15.75">
      <c r="A468" s="84"/>
      <c r="B468" s="84"/>
      <c r="C468" s="84"/>
      <c r="D468" s="86"/>
      <c r="E468" s="84"/>
      <c r="F468" s="84"/>
      <c r="G468" s="84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  <c r="W468" s="88"/>
      <c r="X468" s="88"/>
      <c r="Y468" s="88"/>
      <c r="Z468" s="88"/>
      <c r="AA468" s="88"/>
      <c r="AB468" s="88"/>
      <c r="AC468" s="88"/>
      <c r="AD468" s="88"/>
      <c r="AE468" s="88"/>
      <c r="AF468" s="88"/>
      <c r="AG468" s="88"/>
      <c r="AH468" s="88"/>
      <c r="AI468" s="88"/>
      <c r="AJ468" s="88"/>
      <c r="AK468" s="88"/>
      <c r="AL468" s="88"/>
      <c r="AM468" s="88"/>
      <c r="AN468" s="88"/>
      <c r="AO468" s="88"/>
      <c r="AP468" s="88"/>
      <c r="AQ468" s="88"/>
      <c r="AR468" s="88"/>
      <c r="AS468" s="88"/>
      <c r="AT468" s="88"/>
      <c r="AU468" s="88"/>
      <c r="AV468" s="88"/>
      <c r="AW468" s="88"/>
      <c r="AX468" s="88"/>
      <c r="AY468" s="88"/>
      <c r="AZ468" s="88"/>
      <c r="BA468" s="88"/>
      <c r="BB468" s="88"/>
      <c r="BC468" s="88"/>
      <c r="BD468" s="88"/>
      <c r="BE468" s="88"/>
      <c r="BF468" s="88"/>
      <c r="BG468" s="88"/>
      <c r="BH468" s="88"/>
      <c r="BI468" s="88"/>
      <c r="BJ468" s="88"/>
      <c r="BK468" s="88"/>
      <c r="BL468" s="88"/>
      <c r="BM468" s="88"/>
      <c r="BN468" s="88"/>
      <c r="BO468" s="88"/>
      <c r="BP468" s="88"/>
      <c r="BQ468" s="88"/>
      <c r="BR468" s="88"/>
      <c r="BS468" s="88"/>
      <c r="BT468" s="88"/>
      <c r="BU468" s="88"/>
      <c r="BV468" s="88"/>
      <c r="BW468" s="88"/>
      <c r="BX468" s="88"/>
      <c r="BY468" s="88"/>
      <c r="BZ468" s="88"/>
      <c r="CA468" s="88"/>
      <c r="CB468" s="88"/>
      <c r="CC468" s="88"/>
      <c r="CD468" s="88"/>
      <c r="CE468" s="88"/>
      <c r="CF468" s="88"/>
      <c r="CG468" s="88"/>
      <c r="CH468" s="88"/>
      <c r="CI468" s="88"/>
      <c r="CJ468" s="88"/>
      <c r="CK468" s="88"/>
      <c r="CL468" s="88"/>
      <c r="CM468" s="88"/>
      <c r="CN468" s="88"/>
      <c r="CO468" s="88"/>
      <c r="CP468" s="88"/>
      <c r="CQ468" s="88"/>
      <c r="CR468" s="88"/>
      <c r="CS468" s="88"/>
      <c r="CT468" s="88"/>
      <c r="CU468" s="88"/>
      <c r="CV468" s="88"/>
      <c r="CW468" s="88"/>
      <c r="CX468" s="88"/>
      <c r="CY468" s="88"/>
      <c r="CZ468" s="88"/>
      <c r="DA468" s="88"/>
      <c r="DB468" s="88"/>
      <c r="DC468" s="88"/>
    </row>
    <row r="469" spans="1:107" ht="15.75">
      <c r="A469" s="84"/>
      <c r="B469" s="84"/>
      <c r="C469" s="84"/>
      <c r="D469" s="86"/>
      <c r="E469" s="84"/>
      <c r="F469" s="84"/>
      <c r="G469" s="84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  <c r="W469" s="88"/>
      <c r="X469" s="88"/>
      <c r="Y469" s="88"/>
      <c r="Z469" s="88"/>
      <c r="AA469" s="88"/>
      <c r="AB469" s="88"/>
      <c r="AC469" s="88"/>
      <c r="AD469" s="88"/>
      <c r="AE469" s="88"/>
      <c r="AF469" s="88"/>
      <c r="AG469" s="88"/>
      <c r="AH469" s="88"/>
      <c r="AI469" s="88"/>
      <c r="AJ469" s="88"/>
      <c r="AK469" s="88"/>
      <c r="AL469" s="88"/>
      <c r="AM469" s="88"/>
      <c r="AN469" s="88"/>
      <c r="AO469" s="88"/>
      <c r="AP469" s="88"/>
      <c r="AQ469" s="88"/>
      <c r="AR469" s="88"/>
      <c r="AS469" s="88"/>
      <c r="AT469" s="88"/>
      <c r="AU469" s="88"/>
      <c r="AV469" s="88"/>
      <c r="AW469" s="88"/>
      <c r="AX469" s="88"/>
      <c r="AY469" s="88"/>
      <c r="AZ469" s="88"/>
      <c r="BA469" s="88"/>
      <c r="BB469" s="88"/>
      <c r="BC469" s="88"/>
      <c r="BD469" s="88"/>
      <c r="BE469" s="88"/>
      <c r="BF469" s="88"/>
      <c r="BG469" s="88"/>
      <c r="BH469" s="88"/>
      <c r="BI469" s="88"/>
      <c r="BJ469" s="88"/>
      <c r="BK469" s="88"/>
      <c r="BL469" s="88"/>
      <c r="BM469" s="88"/>
      <c r="BN469" s="88"/>
      <c r="BO469" s="88"/>
      <c r="BP469" s="88"/>
      <c r="BQ469" s="88"/>
      <c r="BR469" s="88"/>
      <c r="BS469" s="88"/>
      <c r="BT469" s="88"/>
      <c r="BU469" s="88"/>
      <c r="BV469" s="88"/>
      <c r="BW469" s="88"/>
      <c r="BX469" s="88"/>
      <c r="BY469" s="88"/>
      <c r="BZ469" s="88"/>
      <c r="CA469" s="88"/>
      <c r="CB469" s="88"/>
      <c r="CC469" s="88"/>
      <c r="CD469" s="88"/>
      <c r="CE469" s="88"/>
      <c r="CF469" s="88"/>
      <c r="CG469" s="88"/>
      <c r="CH469" s="88"/>
      <c r="CI469" s="88"/>
      <c r="CJ469" s="88"/>
      <c r="CK469" s="88"/>
      <c r="CL469" s="88"/>
      <c r="CM469" s="88"/>
      <c r="CN469" s="88"/>
      <c r="CO469" s="88"/>
      <c r="CP469" s="88"/>
      <c r="CQ469" s="88"/>
      <c r="CR469" s="88"/>
      <c r="CS469" s="88"/>
      <c r="CT469" s="88"/>
      <c r="CU469" s="88"/>
      <c r="CV469" s="88"/>
      <c r="CW469" s="88"/>
      <c r="CX469" s="88"/>
      <c r="CY469" s="88"/>
      <c r="CZ469" s="88"/>
      <c r="DA469" s="88"/>
      <c r="DB469" s="88"/>
      <c r="DC469" s="88"/>
    </row>
    <row r="470" spans="1:107" ht="15.75">
      <c r="A470" s="84"/>
      <c r="B470" s="84"/>
      <c r="C470" s="84"/>
      <c r="D470" s="86"/>
      <c r="E470" s="84"/>
      <c r="F470" s="84"/>
      <c r="G470" s="84"/>
      <c r="H470" s="88"/>
      <c r="I470" s="88"/>
      <c r="J470" s="8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  <c r="W470" s="88"/>
      <c r="X470" s="88"/>
      <c r="Y470" s="88"/>
      <c r="Z470" s="88"/>
      <c r="AA470" s="88"/>
      <c r="AB470" s="88"/>
      <c r="AC470" s="88"/>
      <c r="AD470" s="88"/>
      <c r="AE470" s="88"/>
      <c r="AF470" s="88"/>
      <c r="AG470" s="88"/>
      <c r="AH470" s="88"/>
      <c r="AI470" s="88"/>
      <c r="AJ470" s="88"/>
      <c r="AK470" s="88"/>
      <c r="AL470" s="88"/>
      <c r="AM470" s="88"/>
      <c r="AN470" s="88"/>
      <c r="AO470" s="88"/>
      <c r="AP470" s="88"/>
      <c r="AQ470" s="88"/>
      <c r="AR470" s="88"/>
      <c r="AS470" s="88"/>
      <c r="AT470" s="88"/>
      <c r="AU470" s="88"/>
      <c r="AV470" s="88"/>
      <c r="AW470" s="88"/>
      <c r="AX470" s="88"/>
      <c r="AY470" s="88"/>
      <c r="AZ470" s="88"/>
      <c r="BA470" s="88"/>
      <c r="BB470" s="88"/>
      <c r="BC470" s="88"/>
      <c r="BD470" s="88"/>
      <c r="BE470" s="88"/>
      <c r="BF470" s="88"/>
      <c r="BG470" s="88"/>
      <c r="BH470" s="88"/>
      <c r="BI470" s="88"/>
      <c r="BJ470" s="88"/>
      <c r="BK470" s="88"/>
      <c r="BL470" s="88"/>
      <c r="BM470" s="88"/>
      <c r="BN470" s="88"/>
      <c r="BO470" s="88"/>
      <c r="BP470" s="88"/>
      <c r="BQ470" s="88"/>
      <c r="BR470" s="88"/>
      <c r="BS470" s="88"/>
      <c r="BT470" s="88"/>
      <c r="BU470" s="88"/>
      <c r="BV470" s="88"/>
      <c r="BW470" s="88"/>
      <c r="BX470" s="88"/>
      <c r="BY470" s="88"/>
      <c r="BZ470" s="88"/>
      <c r="CA470" s="88"/>
      <c r="CB470" s="88"/>
      <c r="CC470" s="88"/>
      <c r="CD470" s="88"/>
      <c r="CE470" s="88"/>
      <c r="CF470" s="88"/>
      <c r="CG470" s="88"/>
      <c r="CH470" s="88"/>
      <c r="CI470" s="88"/>
      <c r="CJ470" s="88"/>
      <c r="CK470" s="88"/>
      <c r="CL470" s="88"/>
      <c r="CM470" s="88"/>
      <c r="CN470" s="88"/>
      <c r="CO470" s="88"/>
      <c r="CP470" s="88"/>
      <c r="CQ470" s="88"/>
      <c r="CR470" s="88"/>
      <c r="CS470" s="88"/>
      <c r="CT470" s="88"/>
      <c r="CU470" s="88"/>
      <c r="CV470" s="88"/>
      <c r="CW470" s="88"/>
      <c r="CX470" s="88"/>
      <c r="CY470" s="88"/>
      <c r="CZ470" s="88"/>
      <c r="DA470" s="88"/>
      <c r="DB470" s="88"/>
      <c r="DC470" s="88"/>
    </row>
    <row r="471" spans="1:107" ht="15.75">
      <c r="A471" s="84"/>
      <c r="B471" s="84"/>
      <c r="C471" s="84"/>
      <c r="D471" s="86"/>
      <c r="E471" s="84"/>
      <c r="F471" s="84"/>
      <c r="G471" s="84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  <c r="W471" s="88"/>
      <c r="X471" s="88"/>
      <c r="Y471" s="88"/>
      <c r="Z471" s="88"/>
      <c r="AA471" s="88"/>
      <c r="AB471" s="88"/>
      <c r="AC471" s="88"/>
      <c r="AD471" s="88"/>
      <c r="AE471" s="88"/>
      <c r="AF471" s="88"/>
      <c r="AG471" s="88"/>
      <c r="AH471" s="88"/>
      <c r="AI471" s="88"/>
      <c r="AJ471" s="88"/>
      <c r="AK471" s="88"/>
      <c r="AL471" s="88"/>
      <c r="AM471" s="88"/>
      <c r="AN471" s="88"/>
      <c r="AO471" s="88"/>
      <c r="AP471" s="88"/>
      <c r="AQ471" s="88"/>
      <c r="AR471" s="88"/>
      <c r="AS471" s="88"/>
      <c r="AT471" s="88"/>
      <c r="AU471" s="88"/>
      <c r="AV471" s="88"/>
      <c r="AW471" s="88"/>
      <c r="AX471" s="88"/>
      <c r="AY471" s="88"/>
      <c r="AZ471" s="88"/>
      <c r="BA471" s="88"/>
      <c r="BB471" s="88"/>
      <c r="BC471" s="88"/>
      <c r="BD471" s="88"/>
      <c r="BE471" s="88"/>
      <c r="BF471" s="88"/>
      <c r="BG471" s="88"/>
      <c r="BH471" s="88"/>
      <c r="BI471" s="88"/>
      <c r="BJ471" s="88"/>
      <c r="BK471" s="88"/>
      <c r="BL471" s="88"/>
      <c r="BM471" s="88"/>
      <c r="BN471" s="88"/>
      <c r="BO471" s="88"/>
      <c r="BP471" s="88"/>
      <c r="BQ471" s="88"/>
      <c r="BR471" s="88"/>
      <c r="BS471" s="88"/>
      <c r="BT471" s="88"/>
      <c r="BU471" s="88"/>
      <c r="BV471" s="88"/>
      <c r="BW471" s="88"/>
      <c r="BX471" s="88"/>
      <c r="BY471" s="88"/>
      <c r="BZ471" s="88"/>
      <c r="CA471" s="88"/>
      <c r="CB471" s="88"/>
      <c r="CC471" s="88"/>
      <c r="CD471" s="88"/>
      <c r="CE471" s="88"/>
      <c r="CF471" s="88"/>
      <c r="CG471" s="88"/>
      <c r="CH471" s="88"/>
      <c r="CI471" s="88"/>
      <c r="CJ471" s="88"/>
      <c r="CK471" s="88"/>
      <c r="CL471" s="88"/>
      <c r="CM471" s="88"/>
      <c r="CN471" s="88"/>
      <c r="CO471" s="88"/>
      <c r="CP471" s="88"/>
      <c r="CQ471" s="88"/>
      <c r="CR471" s="88"/>
      <c r="CS471" s="88"/>
      <c r="CT471" s="88"/>
      <c r="CU471" s="88"/>
      <c r="CV471" s="88"/>
      <c r="CW471" s="88"/>
      <c r="CX471" s="88"/>
      <c r="CY471" s="88"/>
      <c r="CZ471" s="88"/>
      <c r="DA471" s="88"/>
      <c r="DB471" s="88"/>
      <c r="DC471" s="88"/>
    </row>
    <row r="472" spans="1:107" ht="15.75">
      <c r="A472" s="84"/>
      <c r="B472" s="84"/>
      <c r="C472" s="84"/>
      <c r="D472" s="86"/>
      <c r="E472" s="84"/>
      <c r="F472" s="84"/>
      <c r="G472" s="84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  <c r="W472" s="88"/>
      <c r="X472" s="88"/>
      <c r="Y472" s="88"/>
      <c r="Z472" s="88"/>
      <c r="AA472" s="88"/>
      <c r="AB472" s="88"/>
      <c r="AC472" s="88"/>
      <c r="AD472" s="88"/>
      <c r="AE472" s="88"/>
      <c r="AF472" s="88"/>
      <c r="AG472" s="88"/>
      <c r="AH472" s="88"/>
      <c r="AI472" s="88"/>
      <c r="AJ472" s="88"/>
      <c r="AK472" s="88"/>
      <c r="AL472" s="88"/>
      <c r="AM472" s="88"/>
      <c r="AN472" s="88"/>
      <c r="AO472" s="88"/>
      <c r="AP472" s="88"/>
      <c r="AQ472" s="88"/>
      <c r="AR472" s="88"/>
      <c r="AS472" s="88"/>
      <c r="AT472" s="88"/>
      <c r="AU472" s="88"/>
      <c r="AV472" s="88"/>
      <c r="AW472" s="88"/>
      <c r="AX472" s="88"/>
      <c r="AY472" s="88"/>
      <c r="AZ472" s="88"/>
      <c r="BA472" s="88"/>
      <c r="BB472" s="88"/>
      <c r="BC472" s="88"/>
      <c r="BD472" s="88"/>
      <c r="BE472" s="88"/>
      <c r="BF472" s="88"/>
      <c r="BG472" s="88"/>
      <c r="BH472" s="88"/>
      <c r="BI472" s="88"/>
      <c r="BJ472" s="88"/>
      <c r="BK472" s="88"/>
      <c r="BL472" s="88"/>
      <c r="BM472" s="88"/>
      <c r="BN472" s="88"/>
      <c r="BO472" s="88"/>
      <c r="BP472" s="88"/>
      <c r="BQ472" s="88"/>
      <c r="BR472" s="88"/>
      <c r="BS472" s="88"/>
      <c r="BT472" s="88"/>
      <c r="BU472" s="88"/>
      <c r="BV472" s="88"/>
      <c r="BW472" s="88"/>
      <c r="BX472" s="88"/>
      <c r="BY472" s="88"/>
      <c r="BZ472" s="88"/>
      <c r="CA472" s="88"/>
      <c r="CB472" s="88"/>
      <c r="CC472" s="88"/>
      <c r="CD472" s="88"/>
      <c r="CE472" s="88"/>
      <c r="CF472" s="88"/>
      <c r="CG472" s="88"/>
      <c r="CH472" s="88"/>
      <c r="CI472" s="88"/>
      <c r="CJ472" s="88"/>
      <c r="CK472" s="88"/>
      <c r="CL472" s="88"/>
      <c r="CM472" s="88"/>
      <c r="CN472" s="88"/>
      <c r="CO472" s="88"/>
      <c r="CP472" s="88"/>
      <c r="CQ472" s="88"/>
      <c r="CR472" s="88"/>
      <c r="CS472" s="88"/>
      <c r="CT472" s="88"/>
      <c r="CU472" s="88"/>
      <c r="CV472" s="88"/>
      <c r="CW472" s="88"/>
      <c r="CX472" s="88"/>
      <c r="CY472" s="88"/>
      <c r="CZ472" s="88"/>
      <c r="DA472" s="88"/>
      <c r="DB472" s="88"/>
      <c r="DC472" s="88"/>
    </row>
    <row r="473" spans="1:107" ht="15.75">
      <c r="A473" s="84"/>
      <c r="B473" s="84"/>
      <c r="C473" s="84"/>
      <c r="D473" s="86"/>
      <c r="E473" s="84"/>
      <c r="F473" s="84"/>
      <c r="G473" s="84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  <c r="Y473" s="88"/>
      <c r="Z473" s="88"/>
      <c r="AA473" s="88"/>
      <c r="AB473" s="88"/>
      <c r="AC473" s="88"/>
      <c r="AD473" s="88"/>
      <c r="AE473" s="88"/>
      <c r="AF473" s="88"/>
      <c r="AG473" s="88"/>
      <c r="AH473" s="88"/>
      <c r="AI473" s="88"/>
      <c r="AJ473" s="88"/>
      <c r="AK473" s="88"/>
      <c r="AL473" s="88"/>
      <c r="AM473" s="88"/>
      <c r="AN473" s="88"/>
      <c r="AO473" s="88"/>
      <c r="AP473" s="88"/>
      <c r="AQ473" s="88"/>
      <c r="AR473" s="88"/>
      <c r="AS473" s="88"/>
      <c r="AT473" s="88"/>
      <c r="AU473" s="88"/>
      <c r="AV473" s="88"/>
      <c r="AW473" s="88"/>
      <c r="AX473" s="88"/>
      <c r="AY473" s="88"/>
      <c r="AZ473" s="88"/>
      <c r="BA473" s="88"/>
      <c r="BB473" s="88"/>
      <c r="BC473" s="88"/>
      <c r="BD473" s="88"/>
      <c r="BE473" s="88"/>
      <c r="BF473" s="88"/>
      <c r="BG473" s="88"/>
      <c r="BH473" s="88"/>
      <c r="BI473" s="88"/>
      <c r="BJ473" s="88"/>
      <c r="BK473" s="88"/>
      <c r="BL473" s="88"/>
      <c r="BM473" s="88"/>
      <c r="BN473" s="88"/>
      <c r="BO473" s="88"/>
      <c r="BP473" s="88"/>
      <c r="BQ473" s="88"/>
      <c r="BR473" s="88"/>
      <c r="BS473" s="88"/>
      <c r="BT473" s="88"/>
      <c r="BU473" s="88"/>
      <c r="BV473" s="88"/>
      <c r="BW473" s="88"/>
      <c r="BX473" s="88"/>
      <c r="BY473" s="88"/>
      <c r="BZ473" s="88"/>
      <c r="CA473" s="88"/>
      <c r="CB473" s="88"/>
      <c r="CC473" s="88"/>
      <c r="CD473" s="88"/>
      <c r="CE473" s="88"/>
      <c r="CF473" s="88"/>
      <c r="CG473" s="88"/>
      <c r="CH473" s="88"/>
      <c r="CI473" s="88"/>
      <c r="CJ473" s="88"/>
      <c r="CK473" s="88"/>
      <c r="CL473" s="88"/>
      <c r="CM473" s="88"/>
      <c r="CN473" s="88"/>
      <c r="CO473" s="88"/>
      <c r="CP473" s="88"/>
      <c r="CQ473" s="88"/>
      <c r="CR473" s="88"/>
      <c r="CS473" s="88"/>
      <c r="CT473" s="88"/>
      <c r="CU473" s="88"/>
      <c r="CV473" s="88"/>
      <c r="CW473" s="88"/>
      <c r="CX473" s="88"/>
      <c r="CY473" s="88"/>
      <c r="CZ473" s="88"/>
      <c r="DA473" s="88"/>
      <c r="DB473" s="88"/>
      <c r="DC473" s="88"/>
    </row>
    <row r="474" spans="1:107" ht="15.75">
      <c r="A474" s="84"/>
      <c r="B474" s="84"/>
      <c r="C474" s="84"/>
      <c r="D474" s="86"/>
      <c r="E474" s="84"/>
      <c r="F474" s="84"/>
      <c r="G474" s="84"/>
      <c r="H474" s="88"/>
      <c r="I474" s="88"/>
      <c r="J474" s="8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88"/>
      <c r="Y474" s="88"/>
      <c r="Z474" s="88"/>
      <c r="AA474" s="88"/>
      <c r="AB474" s="88"/>
      <c r="AC474" s="88"/>
      <c r="AD474" s="88"/>
      <c r="AE474" s="88"/>
      <c r="AF474" s="88"/>
      <c r="AG474" s="88"/>
      <c r="AH474" s="88"/>
      <c r="AI474" s="88"/>
      <c r="AJ474" s="88"/>
      <c r="AK474" s="88"/>
      <c r="AL474" s="88"/>
      <c r="AM474" s="88"/>
      <c r="AN474" s="88"/>
      <c r="AO474" s="88"/>
      <c r="AP474" s="88"/>
      <c r="AQ474" s="88"/>
      <c r="AR474" s="88"/>
      <c r="AS474" s="88"/>
      <c r="AT474" s="88"/>
      <c r="AU474" s="88"/>
      <c r="AV474" s="88"/>
      <c r="AW474" s="88"/>
      <c r="AX474" s="88"/>
      <c r="AY474" s="88"/>
      <c r="AZ474" s="88"/>
      <c r="BA474" s="88"/>
      <c r="BB474" s="88"/>
      <c r="BC474" s="88"/>
      <c r="BD474" s="88"/>
      <c r="BE474" s="88"/>
      <c r="BF474" s="88"/>
      <c r="BG474" s="88"/>
      <c r="BH474" s="88"/>
      <c r="BI474" s="88"/>
      <c r="BJ474" s="88"/>
      <c r="BK474" s="88"/>
      <c r="BL474" s="88"/>
      <c r="BM474" s="88"/>
      <c r="BN474" s="88"/>
      <c r="BO474" s="88"/>
      <c r="BP474" s="88"/>
      <c r="BQ474" s="88"/>
      <c r="BR474" s="88"/>
      <c r="BS474" s="88"/>
      <c r="BT474" s="88"/>
      <c r="BU474" s="88"/>
      <c r="BV474" s="88"/>
      <c r="BW474" s="88"/>
      <c r="BX474" s="88"/>
      <c r="BY474" s="88"/>
      <c r="BZ474" s="88"/>
      <c r="CA474" s="88"/>
      <c r="CB474" s="88"/>
      <c r="CC474" s="88"/>
      <c r="CD474" s="88"/>
      <c r="CE474" s="88"/>
      <c r="CF474" s="88"/>
      <c r="CG474" s="88"/>
      <c r="CH474" s="88"/>
      <c r="CI474" s="88"/>
      <c r="CJ474" s="88"/>
      <c r="CK474" s="88"/>
      <c r="CL474" s="88"/>
      <c r="CM474" s="88"/>
      <c r="CN474" s="88"/>
      <c r="CO474" s="88"/>
      <c r="CP474" s="88"/>
      <c r="CQ474" s="88"/>
      <c r="CR474" s="88"/>
      <c r="CS474" s="88"/>
      <c r="CT474" s="88"/>
      <c r="CU474" s="88"/>
      <c r="CV474" s="88"/>
      <c r="CW474" s="88"/>
      <c r="CX474" s="88"/>
      <c r="CY474" s="88"/>
      <c r="CZ474" s="88"/>
      <c r="DA474" s="88"/>
      <c r="DB474" s="88"/>
      <c r="DC474" s="88"/>
    </row>
    <row r="475" spans="1:107" ht="15.75">
      <c r="A475" s="84"/>
      <c r="B475" s="84"/>
      <c r="C475" s="84"/>
      <c r="D475" s="86"/>
      <c r="E475" s="84"/>
      <c r="F475" s="84"/>
      <c r="G475" s="84"/>
      <c r="H475" s="88"/>
      <c r="I475" s="88"/>
      <c r="J475" s="88"/>
      <c r="K475" s="88"/>
      <c r="L475" s="88"/>
      <c r="M475" s="88"/>
      <c r="N475" s="88"/>
      <c r="O475" s="88"/>
      <c r="P475" s="88"/>
      <c r="Q475" s="88"/>
      <c r="R475" s="88"/>
      <c r="S475" s="88"/>
      <c r="T475" s="88"/>
      <c r="U475" s="88"/>
      <c r="V475" s="88"/>
      <c r="W475" s="88"/>
      <c r="X475" s="88"/>
      <c r="Y475" s="88"/>
      <c r="Z475" s="88"/>
      <c r="AA475" s="88"/>
      <c r="AB475" s="88"/>
      <c r="AC475" s="88"/>
      <c r="AD475" s="88"/>
      <c r="AE475" s="88"/>
      <c r="AF475" s="88"/>
      <c r="AG475" s="88"/>
      <c r="AH475" s="88"/>
      <c r="AI475" s="88"/>
      <c r="AJ475" s="88"/>
      <c r="AK475" s="88"/>
      <c r="AL475" s="88"/>
      <c r="AM475" s="88"/>
      <c r="AN475" s="88"/>
      <c r="AO475" s="88"/>
      <c r="AP475" s="88"/>
      <c r="AQ475" s="88"/>
      <c r="AR475" s="88"/>
      <c r="AS475" s="88"/>
      <c r="AT475" s="88"/>
      <c r="AU475" s="88"/>
      <c r="AV475" s="88"/>
      <c r="AW475" s="88"/>
      <c r="AX475" s="88"/>
      <c r="AY475" s="88"/>
      <c r="AZ475" s="88"/>
      <c r="BA475" s="88"/>
      <c r="BB475" s="88"/>
      <c r="BC475" s="88"/>
      <c r="BD475" s="88"/>
      <c r="BE475" s="88"/>
      <c r="BF475" s="88"/>
      <c r="BG475" s="88"/>
      <c r="BH475" s="88"/>
      <c r="BI475" s="88"/>
      <c r="BJ475" s="88"/>
      <c r="BK475" s="88"/>
      <c r="BL475" s="88"/>
      <c r="BM475" s="88"/>
      <c r="BN475" s="88"/>
      <c r="BO475" s="88"/>
      <c r="BP475" s="88"/>
      <c r="BQ475" s="88"/>
      <c r="BR475" s="88"/>
      <c r="BS475" s="88"/>
      <c r="BT475" s="88"/>
      <c r="BU475" s="88"/>
      <c r="BV475" s="88"/>
      <c r="BW475" s="88"/>
      <c r="BX475" s="88"/>
      <c r="BY475" s="88"/>
      <c r="BZ475" s="88"/>
      <c r="CA475" s="88"/>
      <c r="CB475" s="88"/>
      <c r="CC475" s="88"/>
      <c r="CD475" s="88"/>
      <c r="CE475" s="88"/>
      <c r="CF475" s="88"/>
      <c r="CG475" s="88"/>
      <c r="CH475" s="88"/>
      <c r="CI475" s="88"/>
      <c r="CJ475" s="88"/>
      <c r="CK475" s="88"/>
      <c r="CL475" s="88"/>
      <c r="CM475" s="88"/>
      <c r="CN475" s="88"/>
      <c r="CO475" s="88"/>
      <c r="CP475" s="88"/>
      <c r="CQ475" s="88"/>
      <c r="CR475" s="88"/>
      <c r="CS475" s="88"/>
      <c r="CT475" s="88"/>
      <c r="CU475" s="88"/>
      <c r="CV475" s="88"/>
      <c r="CW475" s="88"/>
      <c r="CX475" s="88"/>
      <c r="CY475" s="88"/>
      <c r="CZ475" s="88"/>
      <c r="DA475" s="88"/>
      <c r="DB475" s="88"/>
      <c r="DC475" s="88"/>
    </row>
    <row r="476" spans="1:107" ht="15.75">
      <c r="A476" s="84"/>
      <c r="B476" s="84"/>
      <c r="C476" s="84"/>
      <c r="D476" s="86"/>
      <c r="E476" s="84"/>
      <c r="F476" s="84"/>
      <c r="G476" s="84"/>
      <c r="H476" s="88"/>
      <c r="I476" s="88"/>
      <c r="J476" s="88"/>
      <c r="K476" s="88"/>
      <c r="L476" s="88"/>
      <c r="M476" s="88"/>
      <c r="N476" s="88"/>
      <c r="O476" s="88"/>
      <c r="P476" s="88"/>
      <c r="Q476" s="88"/>
      <c r="R476" s="88"/>
      <c r="S476" s="88"/>
      <c r="T476" s="88"/>
      <c r="U476" s="88"/>
      <c r="V476" s="88"/>
      <c r="W476" s="88"/>
      <c r="X476" s="88"/>
      <c r="Y476" s="88"/>
      <c r="Z476" s="88"/>
      <c r="AA476" s="88"/>
      <c r="AB476" s="88"/>
      <c r="AC476" s="88"/>
      <c r="AD476" s="88"/>
      <c r="AE476" s="88"/>
      <c r="AF476" s="88"/>
      <c r="AG476" s="88"/>
      <c r="AH476" s="88"/>
      <c r="AI476" s="88"/>
      <c r="AJ476" s="88"/>
      <c r="AK476" s="88"/>
      <c r="AL476" s="88"/>
      <c r="AM476" s="88"/>
      <c r="AN476" s="88"/>
      <c r="AO476" s="88"/>
      <c r="AP476" s="88"/>
      <c r="AQ476" s="88"/>
      <c r="AR476" s="88"/>
      <c r="AS476" s="88"/>
      <c r="AT476" s="88"/>
      <c r="AU476" s="88"/>
      <c r="AV476" s="88"/>
      <c r="AW476" s="88"/>
      <c r="AX476" s="88"/>
      <c r="AY476" s="88"/>
      <c r="AZ476" s="88"/>
      <c r="BA476" s="88"/>
      <c r="BB476" s="88"/>
      <c r="BC476" s="88"/>
      <c r="BD476" s="88"/>
      <c r="BE476" s="88"/>
      <c r="BF476" s="88"/>
      <c r="BG476" s="88"/>
      <c r="BH476" s="88"/>
      <c r="BI476" s="88"/>
      <c r="BJ476" s="88"/>
      <c r="BK476" s="88"/>
      <c r="BL476" s="88"/>
      <c r="BM476" s="88"/>
      <c r="BN476" s="88"/>
      <c r="BO476" s="88"/>
      <c r="BP476" s="88"/>
      <c r="BQ476" s="88"/>
      <c r="BR476" s="88"/>
      <c r="BS476" s="88"/>
      <c r="BT476" s="88"/>
      <c r="BU476" s="88"/>
      <c r="BV476" s="88"/>
      <c r="BW476" s="88"/>
      <c r="BX476" s="88"/>
      <c r="BY476" s="88"/>
      <c r="BZ476" s="88"/>
      <c r="CA476" s="88"/>
      <c r="CB476" s="88"/>
      <c r="CC476" s="88"/>
      <c r="CD476" s="88"/>
      <c r="CE476" s="88"/>
      <c r="CF476" s="88"/>
      <c r="CG476" s="88"/>
      <c r="CH476" s="88"/>
      <c r="CI476" s="88"/>
      <c r="CJ476" s="88"/>
      <c r="CK476" s="88"/>
      <c r="CL476" s="88"/>
      <c r="CM476" s="88"/>
      <c r="CN476" s="88"/>
      <c r="CO476" s="88"/>
      <c r="CP476" s="88"/>
      <c r="CQ476" s="88"/>
      <c r="CR476" s="88"/>
      <c r="CS476" s="88"/>
      <c r="CT476" s="88"/>
      <c r="CU476" s="88"/>
      <c r="CV476" s="88"/>
      <c r="CW476" s="88"/>
      <c r="CX476" s="88"/>
      <c r="CY476" s="88"/>
      <c r="CZ476" s="88"/>
      <c r="DA476" s="88"/>
      <c r="DB476" s="88"/>
      <c r="DC476" s="88"/>
    </row>
    <row r="477" spans="1:107" ht="15.75">
      <c r="A477" s="84"/>
      <c r="B477" s="84"/>
      <c r="C477" s="84"/>
      <c r="D477" s="86"/>
      <c r="E477" s="84"/>
      <c r="F477" s="84"/>
      <c r="G477" s="84"/>
      <c r="H477" s="88"/>
      <c r="I477" s="88"/>
      <c r="J477" s="88"/>
      <c r="K477" s="88"/>
      <c r="L477" s="88"/>
      <c r="M477" s="88"/>
      <c r="N477" s="88"/>
      <c r="O477" s="88"/>
      <c r="P477" s="88"/>
      <c r="Q477" s="88"/>
      <c r="R477" s="88"/>
      <c r="S477" s="88"/>
      <c r="T477" s="88"/>
      <c r="U477" s="88"/>
      <c r="V477" s="88"/>
      <c r="W477" s="88"/>
      <c r="X477" s="88"/>
      <c r="Y477" s="88"/>
      <c r="Z477" s="88"/>
      <c r="AA477" s="88"/>
      <c r="AB477" s="88"/>
      <c r="AC477" s="88"/>
      <c r="AD477" s="88"/>
      <c r="AE477" s="88"/>
      <c r="AF477" s="88"/>
      <c r="AG477" s="88"/>
      <c r="AH477" s="88"/>
      <c r="AI477" s="88"/>
      <c r="AJ477" s="88"/>
      <c r="AK477" s="88"/>
      <c r="AL477" s="88"/>
      <c r="AM477" s="88"/>
      <c r="AN477" s="88"/>
      <c r="AO477" s="88"/>
      <c r="AP477" s="88"/>
      <c r="AQ477" s="88"/>
      <c r="AR477" s="88"/>
      <c r="AS477" s="88"/>
      <c r="AT477" s="88"/>
      <c r="AU477" s="88"/>
      <c r="AV477" s="88"/>
      <c r="AW477" s="88"/>
      <c r="AX477" s="88"/>
      <c r="AY477" s="88"/>
      <c r="AZ477" s="88"/>
      <c r="BA477" s="88"/>
      <c r="BB477" s="88"/>
      <c r="BC477" s="88"/>
      <c r="BD477" s="88"/>
      <c r="BE477" s="88"/>
      <c r="BF477" s="88"/>
      <c r="BG477" s="88"/>
      <c r="BH477" s="88"/>
      <c r="BI477" s="88"/>
      <c r="BJ477" s="88"/>
      <c r="BK477" s="88"/>
      <c r="BL477" s="88"/>
      <c r="BM477" s="88"/>
      <c r="BN477" s="88"/>
      <c r="BO477" s="88"/>
      <c r="BP477" s="88"/>
      <c r="BQ477" s="88"/>
      <c r="BR477" s="88"/>
      <c r="BS477" s="88"/>
      <c r="BT477" s="88"/>
      <c r="BU477" s="88"/>
      <c r="BV477" s="88"/>
      <c r="BW477" s="88"/>
      <c r="BX477" s="88"/>
      <c r="BY477" s="88"/>
      <c r="BZ477" s="88"/>
      <c r="CA477" s="88"/>
      <c r="CB477" s="88"/>
      <c r="CC477" s="88"/>
      <c r="CD477" s="88"/>
      <c r="CE477" s="88"/>
      <c r="CF477" s="88"/>
      <c r="CG477" s="88"/>
      <c r="CH477" s="88"/>
      <c r="CI477" s="88"/>
      <c r="CJ477" s="88"/>
      <c r="CK477" s="88"/>
      <c r="CL477" s="88"/>
      <c r="CM477" s="88"/>
      <c r="CN477" s="88"/>
      <c r="CO477" s="88"/>
      <c r="CP477" s="88"/>
      <c r="CQ477" s="88"/>
      <c r="CR477" s="88"/>
      <c r="CS477" s="88"/>
      <c r="CT477" s="88"/>
      <c r="CU477" s="88"/>
      <c r="CV477" s="88"/>
      <c r="CW477" s="88"/>
      <c r="CX477" s="88"/>
      <c r="CY477" s="88"/>
      <c r="CZ477" s="88"/>
      <c r="DA477" s="88"/>
      <c r="DB477" s="88"/>
      <c r="DC477" s="88"/>
    </row>
    <row r="478" spans="1:107" ht="15.75">
      <c r="A478" s="84"/>
      <c r="B478" s="84"/>
      <c r="C478" s="84"/>
      <c r="D478" s="86"/>
      <c r="E478" s="84"/>
      <c r="F478" s="84"/>
      <c r="G478" s="84"/>
      <c r="H478" s="88"/>
      <c r="I478" s="88"/>
      <c r="J478" s="88"/>
      <c r="K478" s="88"/>
      <c r="L478" s="88"/>
      <c r="M478" s="88"/>
      <c r="N478" s="88"/>
      <c r="O478" s="88"/>
      <c r="P478" s="88"/>
      <c r="Q478" s="88"/>
      <c r="R478" s="88"/>
      <c r="S478" s="88"/>
      <c r="T478" s="88"/>
      <c r="U478" s="88"/>
      <c r="V478" s="88"/>
      <c r="W478" s="88"/>
      <c r="X478" s="88"/>
      <c r="Y478" s="88"/>
      <c r="Z478" s="88"/>
      <c r="AA478" s="88"/>
      <c r="AB478" s="88"/>
      <c r="AC478" s="88"/>
      <c r="AD478" s="88"/>
      <c r="AE478" s="88"/>
      <c r="AF478" s="88"/>
      <c r="AG478" s="88"/>
      <c r="AH478" s="88"/>
      <c r="AI478" s="88"/>
      <c r="AJ478" s="88"/>
      <c r="AK478" s="88"/>
      <c r="AL478" s="88"/>
      <c r="AM478" s="88"/>
      <c r="AN478" s="88"/>
      <c r="AO478" s="88"/>
      <c r="AP478" s="88"/>
      <c r="AQ478" s="88"/>
      <c r="AR478" s="88"/>
      <c r="AS478" s="88"/>
      <c r="AT478" s="88"/>
      <c r="AU478" s="88"/>
      <c r="AV478" s="88"/>
      <c r="AW478" s="88"/>
      <c r="AX478" s="88"/>
      <c r="AY478" s="88"/>
      <c r="AZ478" s="88"/>
      <c r="BA478" s="88"/>
      <c r="BB478" s="88"/>
      <c r="BC478" s="88"/>
      <c r="BD478" s="88"/>
      <c r="BE478" s="88"/>
      <c r="BF478" s="88"/>
      <c r="BG478" s="88"/>
      <c r="BH478" s="88"/>
      <c r="BI478" s="88"/>
      <c r="BJ478" s="88"/>
      <c r="BK478" s="88"/>
      <c r="BL478" s="88"/>
      <c r="BM478" s="88"/>
      <c r="BN478" s="88"/>
      <c r="BO478" s="88"/>
      <c r="BP478" s="88"/>
      <c r="BQ478" s="88"/>
      <c r="BR478" s="88"/>
      <c r="BS478" s="88"/>
      <c r="BT478" s="88"/>
      <c r="BU478" s="88"/>
      <c r="BV478" s="88"/>
      <c r="BW478" s="88"/>
      <c r="BX478" s="88"/>
      <c r="BY478" s="88"/>
      <c r="BZ478" s="88"/>
      <c r="CA478" s="88"/>
      <c r="CB478" s="88"/>
      <c r="CC478" s="88"/>
      <c r="CD478" s="88"/>
      <c r="CE478" s="88"/>
      <c r="CF478" s="88"/>
      <c r="CG478" s="88"/>
      <c r="CH478" s="88"/>
      <c r="CI478" s="88"/>
      <c r="CJ478" s="88"/>
      <c r="CK478" s="88"/>
      <c r="CL478" s="88"/>
      <c r="CM478" s="88"/>
      <c r="CN478" s="88"/>
      <c r="CO478" s="88"/>
      <c r="CP478" s="88"/>
      <c r="CQ478" s="88"/>
      <c r="CR478" s="88"/>
      <c r="CS478" s="88"/>
      <c r="CT478" s="88"/>
      <c r="CU478" s="88"/>
      <c r="CV478" s="88"/>
      <c r="CW478" s="88"/>
      <c r="CX478" s="88"/>
      <c r="CY478" s="88"/>
      <c r="CZ478" s="88"/>
      <c r="DA478" s="88"/>
      <c r="DB478" s="88"/>
      <c r="DC478" s="88"/>
    </row>
    <row r="479" spans="1:107" ht="15.75">
      <c r="A479" s="84"/>
      <c r="B479" s="84"/>
      <c r="C479" s="84"/>
      <c r="D479" s="86"/>
      <c r="E479" s="84"/>
      <c r="F479" s="84"/>
      <c r="G479" s="84"/>
      <c r="H479" s="88"/>
      <c r="I479" s="88"/>
      <c r="J479" s="88"/>
      <c r="K479" s="88"/>
      <c r="L479" s="88"/>
      <c r="M479" s="88"/>
      <c r="N479" s="88"/>
      <c r="O479" s="88"/>
      <c r="P479" s="88"/>
      <c r="Q479" s="88"/>
      <c r="R479" s="88"/>
      <c r="S479" s="88"/>
      <c r="T479" s="88"/>
      <c r="U479" s="88"/>
      <c r="V479" s="88"/>
      <c r="W479" s="88"/>
      <c r="X479" s="88"/>
      <c r="Y479" s="88"/>
      <c r="Z479" s="88"/>
      <c r="AA479" s="88"/>
      <c r="AB479" s="88"/>
      <c r="AC479" s="88"/>
      <c r="AD479" s="88"/>
      <c r="AE479" s="88"/>
      <c r="AF479" s="88"/>
      <c r="AG479" s="88"/>
      <c r="AH479" s="88"/>
      <c r="AI479" s="88"/>
      <c r="AJ479" s="88"/>
      <c r="AK479" s="88"/>
      <c r="AL479" s="88"/>
      <c r="AM479" s="88"/>
      <c r="AN479" s="88"/>
      <c r="AO479" s="88"/>
      <c r="AP479" s="88"/>
      <c r="AQ479" s="88"/>
      <c r="AR479" s="88"/>
      <c r="AS479" s="88"/>
      <c r="AT479" s="88"/>
      <c r="AU479" s="88"/>
      <c r="AV479" s="88"/>
      <c r="AW479" s="88"/>
      <c r="AX479" s="88"/>
      <c r="AY479" s="88"/>
      <c r="AZ479" s="88"/>
      <c r="BA479" s="88"/>
      <c r="BB479" s="88"/>
      <c r="BC479" s="88"/>
      <c r="BD479" s="88"/>
      <c r="BE479" s="88"/>
      <c r="BF479" s="88"/>
      <c r="BG479" s="88"/>
      <c r="BH479" s="88"/>
      <c r="BI479" s="88"/>
      <c r="BJ479" s="88"/>
      <c r="BK479" s="88"/>
      <c r="BL479" s="88"/>
      <c r="BM479" s="88"/>
      <c r="BN479" s="88"/>
      <c r="BO479" s="88"/>
      <c r="BP479" s="88"/>
      <c r="BQ479" s="88"/>
      <c r="BR479" s="88"/>
      <c r="BS479" s="88"/>
      <c r="BT479" s="88"/>
      <c r="BU479" s="88"/>
      <c r="BV479" s="88"/>
      <c r="BW479" s="88"/>
      <c r="BX479" s="88"/>
      <c r="BY479" s="88"/>
      <c r="BZ479" s="88"/>
      <c r="CA479" s="88"/>
      <c r="CB479" s="88"/>
      <c r="CC479" s="88"/>
      <c r="CD479" s="88"/>
      <c r="CE479" s="88"/>
      <c r="CF479" s="88"/>
      <c r="CG479" s="88"/>
      <c r="CH479" s="88"/>
      <c r="CI479" s="88"/>
      <c r="CJ479" s="88"/>
      <c r="CK479" s="88"/>
      <c r="CL479" s="88"/>
      <c r="CM479" s="88"/>
      <c r="CN479" s="88"/>
      <c r="CO479" s="88"/>
      <c r="CP479" s="88"/>
      <c r="CQ479" s="88"/>
      <c r="CR479" s="88"/>
      <c r="CS479" s="88"/>
      <c r="CT479" s="88"/>
      <c r="CU479" s="88"/>
      <c r="CV479" s="88"/>
      <c r="CW479" s="88"/>
      <c r="CX479" s="88"/>
      <c r="CY479" s="88"/>
      <c r="CZ479" s="88"/>
      <c r="DA479" s="88"/>
      <c r="DB479" s="88"/>
      <c r="DC479" s="88"/>
    </row>
    <row r="480" spans="1:107" ht="15.75">
      <c r="A480" s="84"/>
      <c r="B480" s="84"/>
      <c r="C480" s="84"/>
      <c r="D480" s="86"/>
      <c r="E480" s="84"/>
      <c r="F480" s="84"/>
      <c r="G480" s="84"/>
      <c r="H480" s="88"/>
      <c r="I480" s="88"/>
      <c r="J480" s="88"/>
      <c r="K480" s="88"/>
      <c r="L480" s="88"/>
      <c r="M480" s="88"/>
      <c r="N480" s="88"/>
      <c r="O480" s="88"/>
      <c r="P480" s="88"/>
      <c r="Q480" s="88"/>
      <c r="R480" s="88"/>
      <c r="S480" s="88"/>
      <c r="T480" s="88"/>
      <c r="U480" s="88"/>
      <c r="V480" s="88"/>
      <c r="W480" s="88"/>
      <c r="X480" s="88"/>
      <c r="Y480" s="88"/>
      <c r="Z480" s="88"/>
      <c r="AA480" s="88"/>
      <c r="AB480" s="88"/>
      <c r="AC480" s="88"/>
      <c r="AD480" s="88"/>
      <c r="AE480" s="88"/>
      <c r="AF480" s="88"/>
      <c r="AG480" s="88"/>
      <c r="AH480" s="88"/>
      <c r="AI480" s="88"/>
      <c r="AJ480" s="88"/>
      <c r="AK480" s="88"/>
      <c r="AL480" s="88"/>
      <c r="AM480" s="88"/>
      <c r="AN480" s="88"/>
      <c r="AO480" s="88"/>
      <c r="AP480" s="88"/>
      <c r="AQ480" s="88"/>
      <c r="AR480" s="88"/>
      <c r="AS480" s="88"/>
      <c r="AT480" s="88"/>
      <c r="AU480" s="88"/>
      <c r="AV480" s="88"/>
      <c r="AW480" s="88"/>
      <c r="AX480" s="88"/>
      <c r="AY480" s="88"/>
      <c r="AZ480" s="88"/>
      <c r="BA480" s="88"/>
      <c r="BB480" s="88"/>
      <c r="BC480" s="88"/>
      <c r="BD480" s="88"/>
      <c r="BE480" s="88"/>
      <c r="BF480" s="88"/>
      <c r="BG480" s="88"/>
      <c r="BH480" s="88"/>
      <c r="BI480" s="88"/>
      <c r="BJ480" s="88"/>
      <c r="BK480" s="88"/>
      <c r="BL480" s="88"/>
      <c r="BM480" s="88"/>
      <c r="BN480" s="88"/>
      <c r="BO480" s="88"/>
      <c r="BP480" s="88"/>
      <c r="BQ480" s="88"/>
      <c r="BR480" s="88"/>
      <c r="BS480" s="88"/>
      <c r="BT480" s="88"/>
      <c r="BU480" s="88"/>
      <c r="BV480" s="88"/>
      <c r="BW480" s="88"/>
      <c r="BX480" s="88"/>
      <c r="BY480" s="88"/>
      <c r="BZ480" s="88"/>
      <c r="CA480" s="88"/>
      <c r="CB480" s="88"/>
      <c r="CC480" s="88"/>
      <c r="CD480" s="88"/>
      <c r="CE480" s="88"/>
      <c r="CF480" s="88"/>
      <c r="CG480" s="88"/>
      <c r="CH480" s="88"/>
      <c r="CI480" s="88"/>
      <c r="CJ480" s="88"/>
      <c r="CK480" s="88"/>
      <c r="CL480" s="88"/>
      <c r="CM480" s="88"/>
      <c r="CN480" s="88"/>
      <c r="CO480" s="88"/>
      <c r="CP480" s="88"/>
      <c r="CQ480" s="88"/>
      <c r="CR480" s="88"/>
      <c r="CS480" s="88"/>
      <c r="CT480" s="88"/>
      <c r="CU480" s="88"/>
      <c r="CV480" s="88"/>
      <c r="CW480" s="88"/>
      <c r="CX480" s="88"/>
      <c r="CY480" s="88"/>
      <c r="CZ480" s="88"/>
      <c r="DA480" s="88"/>
      <c r="DB480" s="88"/>
      <c r="DC480" s="88"/>
    </row>
    <row r="481" spans="1:107" ht="15.75">
      <c r="A481" s="84"/>
      <c r="B481" s="84"/>
      <c r="C481" s="84"/>
      <c r="D481" s="86"/>
      <c r="E481" s="84"/>
      <c r="F481" s="84"/>
      <c r="G481" s="84"/>
      <c r="H481" s="88"/>
      <c r="I481" s="88"/>
      <c r="J481" s="88"/>
      <c r="K481" s="88"/>
      <c r="L481" s="88"/>
      <c r="M481" s="88"/>
      <c r="N481" s="88"/>
      <c r="O481" s="88"/>
      <c r="P481" s="88"/>
      <c r="Q481" s="88"/>
      <c r="R481" s="88"/>
      <c r="S481" s="88"/>
      <c r="T481" s="88"/>
      <c r="U481" s="88"/>
      <c r="V481" s="88"/>
      <c r="W481" s="88"/>
      <c r="X481" s="88"/>
      <c r="Y481" s="88"/>
      <c r="Z481" s="88"/>
      <c r="AA481" s="88"/>
      <c r="AB481" s="88"/>
      <c r="AC481" s="88"/>
      <c r="AD481" s="88"/>
      <c r="AE481" s="88"/>
      <c r="AF481" s="88"/>
      <c r="AG481" s="88"/>
      <c r="AH481" s="88"/>
      <c r="AI481" s="88"/>
      <c r="AJ481" s="88"/>
      <c r="AK481" s="88"/>
      <c r="AL481" s="88"/>
      <c r="AM481" s="88"/>
      <c r="AN481" s="88"/>
      <c r="AO481" s="88"/>
      <c r="AP481" s="88"/>
      <c r="AQ481" s="88"/>
      <c r="AR481" s="88"/>
      <c r="AS481" s="88"/>
      <c r="AT481" s="88"/>
      <c r="AU481" s="88"/>
      <c r="AV481" s="88"/>
      <c r="AW481" s="88"/>
      <c r="AX481" s="88"/>
      <c r="AY481" s="88"/>
      <c r="AZ481" s="88"/>
      <c r="BA481" s="88"/>
      <c r="BB481" s="88"/>
      <c r="BC481" s="88"/>
      <c r="BD481" s="88"/>
      <c r="BE481" s="88"/>
      <c r="BF481" s="88"/>
      <c r="BG481" s="88"/>
      <c r="BH481" s="88"/>
      <c r="BI481" s="88"/>
      <c r="BJ481" s="88"/>
      <c r="BK481" s="88"/>
      <c r="BL481" s="88"/>
      <c r="BM481" s="88"/>
      <c r="BN481" s="88"/>
      <c r="BO481" s="88"/>
      <c r="BP481" s="88"/>
      <c r="BQ481" s="88"/>
      <c r="BR481" s="88"/>
      <c r="BS481" s="88"/>
      <c r="BT481" s="88"/>
      <c r="BU481" s="88"/>
      <c r="BV481" s="88"/>
      <c r="BW481" s="88"/>
      <c r="BX481" s="88"/>
      <c r="BY481" s="88"/>
      <c r="BZ481" s="88"/>
      <c r="CA481" s="88"/>
      <c r="CB481" s="88"/>
      <c r="CC481" s="88"/>
      <c r="CD481" s="88"/>
      <c r="CE481" s="88"/>
      <c r="CF481" s="88"/>
      <c r="CG481" s="88"/>
      <c r="CH481" s="88"/>
      <c r="CI481" s="88"/>
      <c r="CJ481" s="88"/>
      <c r="CK481" s="88"/>
      <c r="CL481" s="88"/>
      <c r="CM481" s="88"/>
      <c r="CN481" s="88"/>
      <c r="CO481" s="88"/>
      <c r="CP481" s="88"/>
      <c r="CQ481" s="88"/>
      <c r="CR481" s="88"/>
      <c r="CS481" s="88"/>
      <c r="CT481" s="88"/>
      <c r="CU481" s="88"/>
      <c r="CV481" s="88"/>
      <c r="CW481" s="88"/>
      <c r="CX481" s="88"/>
      <c r="CY481" s="88"/>
      <c r="CZ481" s="88"/>
      <c r="DA481" s="88"/>
      <c r="DB481" s="88"/>
      <c r="DC481" s="88"/>
    </row>
    <row r="482" spans="1:107" ht="15.75">
      <c r="A482" s="84"/>
      <c r="B482" s="84"/>
      <c r="C482" s="84"/>
      <c r="D482" s="86"/>
      <c r="E482" s="84"/>
      <c r="F482" s="84"/>
      <c r="G482" s="84"/>
      <c r="H482" s="88"/>
      <c r="I482" s="88"/>
      <c r="J482" s="88"/>
      <c r="K482" s="88"/>
      <c r="L482" s="88"/>
      <c r="M482" s="88"/>
      <c r="N482" s="88"/>
      <c r="O482" s="88"/>
      <c r="P482" s="88"/>
      <c r="Q482" s="88"/>
      <c r="R482" s="88"/>
      <c r="S482" s="88"/>
      <c r="T482" s="88"/>
      <c r="U482" s="88"/>
      <c r="V482" s="88"/>
      <c r="W482" s="88"/>
      <c r="X482" s="88"/>
      <c r="Y482" s="88"/>
      <c r="Z482" s="88"/>
      <c r="AA482" s="88"/>
      <c r="AB482" s="88"/>
      <c r="AC482" s="88"/>
      <c r="AD482" s="88"/>
      <c r="AE482" s="88"/>
      <c r="AF482" s="88"/>
      <c r="AG482" s="88"/>
      <c r="AH482" s="88"/>
      <c r="AI482" s="88"/>
      <c r="AJ482" s="88"/>
      <c r="AK482" s="88"/>
      <c r="AL482" s="88"/>
      <c r="AM482" s="88"/>
      <c r="AN482" s="88"/>
      <c r="AO482" s="88"/>
      <c r="AP482" s="88"/>
      <c r="AQ482" s="88"/>
      <c r="AR482" s="88"/>
      <c r="AS482" s="88"/>
      <c r="AT482" s="88"/>
      <c r="AU482" s="88"/>
      <c r="AV482" s="88"/>
      <c r="AW482" s="88"/>
      <c r="AX482" s="88"/>
      <c r="AY482" s="88"/>
      <c r="AZ482" s="88"/>
      <c r="BA482" s="88"/>
      <c r="BB482" s="88"/>
      <c r="BC482" s="88"/>
      <c r="BD482" s="88"/>
      <c r="BE482" s="88"/>
      <c r="BF482" s="88"/>
      <c r="BG482" s="88"/>
      <c r="BH482" s="88"/>
      <c r="BI482" s="88"/>
      <c r="BJ482" s="88"/>
      <c r="BK482" s="88"/>
      <c r="BL482" s="88"/>
      <c r="BM482" s="88"/>
      <c r="BN482" s="88"/>
      <c r="BO482" s="88"/>
      <c r="BP482" s="88"/>
      <c r="BQ482" s="88"/>
      <c r="BR482" s="88"/>
      <c r="BS482" s="88"/>
      <c r="BT482" s="88"/>
      <c r="BU482" s="88"/>
      <c r="BV482" s="88"/>
      <c r="BW482" s="88"/>
      <c r="BX482" s="88"/>
      <c r="BY482" s="88"/>
      <c r="BZ482" s="88"/>
      <c r="CA482" s="88"/>
      <c r="CB482" s="88"/>
      <c r="CC482" s="88"/>
      <c r="CD482" s="88"/>
      <c r="CE482" s="88"/>
      <c r="CF482" s="88"/>
      <c r="CG482" s="88"/>
      <c r="CH482" s="88"/>
      <c r="CI482" s="88"/>
      <c r="CJ482" s="88"/>
      <c r="CK482" s="88"/>
      <c r="CL482" s="88"/>
      <c r="CM482" s="88"/>
      <c r="CN482" s="88"/>
      <c r="CO482" s="88"/>
      <c r="CP482" s="88"/>
      <c r="CQ482" s="88"/>
      <c r="CR482" s="88"/>
      <c r="CS482" s="88"/>
      <c r="CT482" s="88"/>
      <c r="CU482" s="88"/>
      <c r="CV482" s="88"/>
      <c r="CW482" s="88"/>
      <c r="CX482" s="88"/>
      <c r="CY482" s="88"/>
      <c r="CZ482" s="88"/>
      <c r="DA482" s="88"/>
      <c r="DB482" s="88"/>
      <c r="DC482" s="88"/>
    </row>
    <row r="483" spans="1:107" ht="15.75">
      <c r="A483" s="84"/>
      <c r="B483" s="84"/>
      <c r="C483" s="84"/>
      <c r="D483" s="86"/>
      <c r="E483" s="84"/>
      <c r="F483" s="84"/>
      <c r="G483" s="84"/>
      <c r="H483" s="88"/>
      <c r="I483" s="88"/>
      <c r="J483" s="88"/>
      <c r="K483" s="88"/>
      <c r="L483" s="88"/>
      <c r="M483" s="88"/>
      <c r="N483" s="88"/>
      <c r="O483" s="88"/>
      <c r="P483" s="88"/>
      <c r="Q483" s="88"/>
      <c r="R483" s="88"/>
      <c r="S483" s="88"/>
      <c r="T483" s="88"/>
      <c r="U483" s="88"/>
      <c r="V483" s="88"/>
      <c r="W483" s="88"/>
      <c r="X483" s="88"/>
      <c r="Y483" s="88"/>
      <c r="Z483" s="88"/>
      <c r="AA483" s="88"/>
      <c r="AB483" s="88"/>
      <c r="AC483" s="88"/>
      <c r="AD483" s="88"/>
      <c r="AE483" s="88"/>
      <c r="AF483" s="88"/>
      <c r="AG483" s="88"/>
      <c r="AH483" s="88"/>
      <c r="AI483" s="88"/>
      <c r="AJ483" s="88"/>
      <c r="AK483" s="88"/>
      <c r="AL483" s="88"/>
      <c r="AM483" s="88"/>
      <c r="AN483" s="88"/>
      <c r="AO483" s="88"/>
      <c r="AP483" s="88"/>
      <c r="AQ483" s="88"/>
      <c r="AR483" s="88"/>
      <c r="AS483" s="88"/>
      <c r="AT483" s="88"/>
      <c r="AU483" s="88"/>
      <c r="AV483" s="88"/>
      <c r="AW483" s="88"/>
      <c r="AX483" s="88"/>
      <c r="AY483" s="88"/>
      <c r="AZ483" s="88"/>
      <c r="BA483" s="88"/>
      <c r="BB483" s="88"/>
      <c r="BC483" s="88"/>
      <c r="BD483" s="88"/>
      <c r="BE483" s="88"/>
      <c r="BF483" s="88"/>
      <c r="BG483" s="88"/>
      <c r="BH483" s="88"/>
      <c r="BI483" s="88"/>
      <c r="BJ483" s="88"/>
      <c r="BK483" s="88"/>
      <c r="BL483" s="88"/>
      <c r="BM483" s="88"/>
      <c r="BN483" s="88"/>
      <c r="BO483" s="88"/>
      <c r="BP483" s="88"/>
      <c r="BQ483" s="88"/>
      <c r="BR483" s="88"/>
      <c r="BS483" s="88"/>
      <c r="BT483" s="88"/>
      <c r="BU483" s="88"/>
      <c r="BV483" s="88"/>
      <c r="BW483" s="88"/>
      <c r="BX483" s="88"/>
      <c r="BY483" s="88"/>
      <c r="BZ483" s="88"/>
      <c r="CA483" s="88"/>
      <c r="CB483" s="88"/>
      <c r="CC483" s="88"/>
      <c r="CD483" s="88"/>
      <c r="CE483" s="88"/>
      <c r="CF483" s="88"/>
      <c r="CG483" s="88"/>
      <c r="CH483" s="88"/>
      <c r="CI483" s="88"/>
      <c r="CJ483" s="88"/>
      <c r="CK483" s="88"/>
      <c r="CL483" s="88"/>
      <c r="CM483" s="88"/>
      <c r="CN483" s="88"/>
      <c r="CO483" s="88"/>
      <c r="CP483" s="88"/>
      <c r="CQ483" s="88"/>
      <c r="CR483" s="88"/>
      <c r="CS483" s="88"/>
      <c r="CT483" s="88"/>
      <c r="CU483" s="88"/>
      <c r="CV483" s="88"/>
      <c r="CW483" s="88"/>
      <c r="CX483" s="88"/>
      <c r="CY483" s="88"/>
      <c r="CZ483" s="88"/>
      <c r="DA483" s="88"/>
      <c r="DB483" s="88"/>
      <c r="DC483" s="88"/>
    </row>
    <row r="484" spans="1:107" ht="15.75">
      <c r="A484" s="84"/>
      <c r="B484" s="84"/>
      <c r="C484" s="84"/>
      <c r="D484" s="86"/>
      <c r="E484" s="84"/>
      <c r="F484" s="84"/>
      <c r="G484" s="84"/>
      <c r="H484" s="88"/>
      <c r="I484" s="88"/>
      <c r="J484" s="88"/>
      <c r="K484" s="88"/>
      <c r="L484" s="88"/>
      <c r="M484" s="88"/>
      <c r="N484" s="88"/>
      <c r="O484" s="88"/>
      <c r="P484" s="88"/>
      <c r="Q484" s="88"/>
      <c r="R484" s="88"/>
      <c r="S484" s="88"/>
      <c r="T484" s="88"/>
      <c r="U484" s="88"/>
      <c r="V484" s="88"/>
      <c r="W484" s="88"/>
      <c r="X484" s="88"/>
      <c r="Y484" s="88"/>
      <c r="Z484" s="88"/>
      <c r="AA484" s="88"/>
      <c r="AB484" s="88"/>
      <c r="AC484" s="88"/>
      <c r="AD484" s="88"/>
      <c r="AE484" s="88"/>
      <c r="AF484" s="88"/>
      <c r="AG484" s="88"/>
      <c r="AH484" s="88"/>
      <c r="AI484" s="88"/>
      <c r="AJ484" s="88"/>
      <c r="AK484" s="88"/>
      <c r="AL484" s="88"/>
      <c r="AM484" s="88"/>
      <c r="AN484" s="88"/>
      <c r="AO484" s="88"/>
      <c r="AP484" s="88"/>
      <c r="AQ484" s="88"/>
      <c r="AR484" s="88"/>
      <c r="AS484" s="88"/>
      <c r="AT484" s="88"/>
      <c r="AU484" s="88"/>
      <c r="AV484" s="88"/>
      <c r="AW484" s="88"/>
      <c r="AX484" s="88"/>
      <c r="AY484" s="88"/>
      <c r="AZ484" s="88"/>
      <c r="BA484" s="88"/>
      <c r="BB484" s="88"/>
      <c r="BC484" s="88"/>
      <c r="BD484" s="88"/>
      <c r="BE484" s="88"/>
      <c r="BF484" s="88"/>
      <c r="BG484" s="88"/>
      <c r="BH484" s="88"/>
      <c r="BI484" s="88"/>
      <c r="BJ484" s="88"/>
      <c r="BK484" s="88"/>
      <c r="BL484" s="88"/>
      <c r="BM484" s="88"/>
      <c r="BN484" s="88"/>
      <c r="BO484" s="88"/>
      <c r="BP484" s="88"/>
      <c r="BQ484" s="88"/>
      <c r="BR484" s="88"/>
      <c r="BS484" s="88"/>
      <c r="BT484" s="88"/>
      <c r="BU484" s="88"/>
      <c r="BV484" s="88"/>
      <c r="BW484" s="88"/>
      <c r="BX484" s="88"/>
      <c r="BY484" s="88"/>
      <c r="BZ484" s="88"/>
      <c r="CA484" s="88"/>
      <c r="CB484" s="88"/>
      <c r="CC484" s="88"/>
      <c r="CD484" s="88"/>
      <c r="CE484" s="88"/>
      <c r="CF484" s="88"/>
      <c r="CG484" s="88"/>
      <c r="CH484" s="88"/>
      <c r="CI484" s="88"/>
      <c r="CJ484" s="88"/>
      <c r="CK484" s="88"/>
      <c r="CL484" s="88"/>
      <c r="CM484" s="88"/>
      <c r="CN484" s="88"/>
      <c r="CO484" s="88"/>
      <c r="CP484" s="88"/>
      <c r="CQ484" s="88"/>
      <c r="CR484" s="88"/>
      <c r="CS484" s="88"/>
      <c r="CT484" s="88"/>
      <c r="CU484" s="88"/>
      <c r="CV484" s="88"/>
      <c r="CW484" s="88"/>
      <c r="CX484" s="88"/>
      <c r="CY484" s="88"/>
      <c r="CZ484" s="88"/>
      <c r="DA484" s="88"/>
      <c r="DB484" s="88"/>
      <c r="DC484" s="88"/>
    </row>
    <row r="485" spans="1:107" ht="15.75">
      <c r="A485" s="84"/>
      <c r="B485" s="84"/>
      <c r="C485" s="84"/>
      <c r="D485" s="86"/>
      <c r="E485" s="84"/>
      <c r="F485" s="84"/>
      <c r="G485" s="84"/>
      <c r="H485" s="88"/>
      <c r="I485" s="88"/>
      <c r="J485" s="88"/>
      <c r="K485" s="88"/>
      <c r="L485" s="88"/>
      <c r="M485" s="88"/>
      <c r="N485" s="88"/>
      <c r="O485" s="88"/>
      <c r="P485" s="88"/>
      <c r="Q485" s="88"/>
      <c r="R485" s="88"/>
      <c r="S485" s="88"/>
      <c r="T485" s="88"/>
      <c r="U485" s="88"/>
      <c r="V485" s="88"/>
      <c r="W485" s="88"/>
      <c r="X485" s="88"/>
      <c r="Y485" s="88"/>
      <c r="Z485" s="88"/>
      <c r="AA485" s="88"/>
      <c r="AB485" s="88"/>
      <c r="AC485" s="88"/>
      <c r="AD485" s="88"/>
      <c r="AE485" s="88"/>
      <c r="AF485" s="88"/>
      <c r="AG485" s="88"/>
      <c r="AH485" s="88"/>
      <c r="AI485" s="88"/>
      <c r="AJ485" s="88"/>
      <c r="AK485" s="88"/>
      <c r="AL485" s="88"/>
      <c r="AM485" s="88"/>
      <c r="AN485" s="88"/>
      <c r="AO485" s="88"/>
      <c r="AP485" s="88"/>
      <c r="AQ485" s="88"/>
      <c r="AR485" s="88"/>
      <c r="AS485" s="88"/>
      <c r="AT485" s="88"/>
      <c r="AU485" s="88"/>
      <c r="AV485" s="88"/>
      <c r="AW485" s="88"/>
      <c r="AX485" s="88"/>
      <c r="AY485" s="88"/>
      <c r="AZ485" s="88"/>
      <c r="BA485" s="88"/>
      <c r="BB485" s="88"/>
      <c r="BC485" s="88"/>
      <c r="BD485" s="88"/>
      <c r="BE485" s="88"/>
      <c r="BF485" s="88"/>
      <c r="BG485" s="88"/>
      <c r="BH485" s="88"/>
      <c r="BI485" s="88"/>
      <c r="BJ485" s="88"/>
      <c r="BK485" s="88"/>
      <c r="BL485" s="88"/>
      <c r="BM485" s="88"/>
      <c r="BN485" s="88"/>
      <c r="BO485" s="88"/>
      <c r="BP485" s="88"/>
      <c r="BQ485" s="88"/>
      <c r="BR485" s="88"/>
      <c r="BS485" s="88"/>
      <c r="BT485" s="88"/>
      <c r="BU485" s="88"/>
      <c r="BV485" s="88"/>
      <c r="BW485" s="88"/>
      <c r="BX485" s="88"/>
      <c r="BY485" s="88"/>
      <c r="BZ485" s="88"/>
      <c r="CA485" s="88"/>
      <c r="CB485" s="88"/>
      <c r="CC485" s="88"/>
      <c r="CD485" s="88"/>
      <c r="CE485" s="88"/>
      <c r="CF485" s="88"/>
      <c r="CG485" s="88"/>
      <c r="CH485" s="88"/>
      <c r="CI485" s="88"/>
      <c r="CJ485" s="88"/>
      <c r="CK485" s="88"/>
      <c r="CL485" s="88"/>
      <c r="CM485" s="88"/>
      <c r="CN485" s="88"/>
      <c r="CO485" s="88"/>
      <c r="CP485" s="88"/>
      <c r="CQ485" s="88"/>
      <c r="CR485" s="88"/>
      <c r="CS485" s="88"/>
      <c r="CT485" s="88"/>
      <c r="CU485" s="88"/>
      <c r="CV485" s="88"/>
      <c r="CW485" s="88"/>
      <c r="CX485" s="88"/>
      <c r="CY485" s="88"/>
      <c r="CZ485" s="88"/>
      <c r="DA485" s="88"/>
      <c r="DB485" s="88"/>
      <c r="DC485" s="88"/>
    </row>
    <row r="486" spans="1:107" ht="15.75">
      <c r="A486" s="84"/>
      <c r="B486" s="84"/>
      <c r="C486" s="84"/>
      <c r="D486" s="86"/>
      <c r="E486" s="84"/>
      <c r="F486" s="84"/>
      <c r="G486" s="84"/>
      <c r="H486" s="88"/>
      <c r="I486" s="88"/>
      <c r="J486" s="88"/>
      <c r="K486" s="88"/>
      <c r="L486" s="88"/>
      <c r="M486" s="88"/>
      <c r="N486" s="88"/>
      <c r="O486" s="88"/>
      <c r="P486" s="88"/>
      <c r="Q486" s="88"/>
      <c r="R486" s="88"/>
      <c r="S486" s="88"/>
      <c r="T486" s="88"/>
      <c r="U486" s="88"/>
      <c r="V486" s="88"/>
      <c r="W486" s="88"/>
      <c r="X486" s="88"/>
      <c r="Y486" s="88"/>
      <c r="Z486" s="88"/>
      <c r="AA486" s="88"/>
      <c r="AB486" s="88"/>
      <c r="AC486" s="88"/>
      <c r="AD486" s="88"/>
      <c r="AE486" s="88"/>
      <c r="AF486" s="88"/>
      <c r="AG486" s="88"/>
      <c r="AH486" s="88"/>
      <c r="AI486" s="88"/>
      <c r="AJ486" s="88"/>
      <c r="AK486" s="88"/>
      <c r="AL486" s="88"/>
      <c r="AM486" s="88"/>
      <c r="AN486" s="88"/>
      <c r="AO486" s="88"/>
      <c r="AP486" s="88"/>
      <c r="AQ486" s="88"/>
      <c r="AR486" s="88"/>
      <c r="AS486" s="88"/>
      <c r="AT486" s="88"/>
      <c r="AU486" s="88"/>
      <c r="AV486" s="88"/>
      <c r="AW486" s="88"/>
      <c r="AX486" s="88"/>
      <c r="AY486" s="88"/>
      <c r="AZ486" s="88"/>
      <c r="BA486" s="88"/>
      <c r="BB486" s="88"/>
      <c r="BC486" s="88"/>
      <c r="BD486" s="88"/>
      <c r="BE486" s="88"/>
      <c r="BF486" s="88"/>
      <c r="BG486" s="88"/>
      <c r="BH486" s="88"/>
      <c r="BI486" s="88"/>
      <c r="BJ486" s="88"/>
      <c r="BK486" s="88"/>
      <c r="BL486" s="88"/>
      <c r="BM486" s="88"/>
      <c r="BN486" s="88"/>
      <c r="BO486" s="88"/>
      <c r="BP486" s="88"/>
      <c r="BQ486" s="88"/>
      <c r="BR486" s="88"/>
      <c r="BS486" s="88"/>
      <c r="BT486" s="88"/>
      <c r="BU486" s="88"/>
      <c r="BV486" s="88"/>
      <c r="BW486" s="88"/>
      <c r="BX486" s="88"/>
      <c r="BY486" s="88"/>
      <c r="BZ486" s="88"/>
      <c r="CA486" s="88"/>
      <c r="CB486" s="88"/>
      <c r="CC486" s="88"/>
      <c r="CD486" s="88"/>
      <c r="CE486" s="88"/>
      <c r="CF486" s="88"/>
      <c r="CG486" s="88"/>
      <c r="CH486" s="88"/>
      <c r="CI486" s="88"/>
      <c r="CJ486" s="88"/>
      <c r="CK486" s="88"/>
      <c r="CL486" s="88"/>
      <c r="CM486" s="88"/>
      <c r="CN486" s="88"/>
      <c r="CO486" s="88"/>
      <c r="CP486" s="88"/>
      <c r="CQ486" s="88"/>
      <c r="CR486" s="88"/>
      <c r="CS486" s="88"/>
      <c r="CT486" s="88"/>
      <c r="CU486" s="88"/>
      <c r="CV486" s="88"/>
      <c r="CW486" s="88"/>
      <c r="CX486" s="88"/>
      <c r="CY486" s="88"/>
      <c r="CZ486" s="88"/>
      <c r="DA486" s="88"/>
      <c r="DB486" s="88"/>
      <c r="DC486" s="88"/>
    </row>
    <row r="487" spans="1:107" ht="15.75">
      <c r="A487" s="84"/>
      <c r="B487" s="84"/>
      <c r="C487" s="84"/>
      <c r="D487" s="86"/>
      <c r="E487" s="84"/>
      <c r="F487" s="84"/>
      <c r="G487" s="84"/>
      <c r="H487" s="88"/>
      <c r="I487" s="88"/>
      <c r="J487" s="88"/>
      <c r="K487" s="88"/>
      <c r="L487" s="88"/>
      <c r="M487" s="88"/>
      <c r="N487" s="88"/>
      <c r="O487" s="88"/>
      <c r="P487" s="88"/>
      <c r="Q487" s="88"/>
      <c r="R487" s="88"/>
      <c r="S487" s="88"/>
      <c r="T487" s="88"/>
      <c r="U487" s="88"/>
      <c r="V487" s="88"/>
      <c r="W487" s="88"/>
      <c r="X487" s="88"/>
      <c r="Y487" s="88"/>
      <c r="Z487" s="88"/>
      <c r="AA487" s="88"/>
      <c r="AB487" s="88"/>
      <c r="AC487" s="88"/>
      <c r="AD487" s="88"/>
      <c r="AE487" s="88"/>
      <c r="AF487" s="88"/>
      <c r="AG487" s="88"/>
      <c r="AH487" s="88"/>
      <c r="AI487" s="88"/>
      <c r="AJ487" s="88"/>
      <c r="AK487" s="88"/>
      <c r="AL487" s="88"/>
      <c r="AM487" s="88"/>
      <c r="AN487" s="88"/>
      <c r="AO487" s="88"/>
      <c r="AP487" s="88"/>
      <c r="AQ487" s="88"/>
      <c r="AR487" s="88"/>
      <c r="AS487" s="88"/>
      <c r="AT487" s="88"/>
      <c r="AU487" s="88"/>
      <c r="AV487" s="88"/>
      <c r="AW487" s="88"/>
      <c r="AX487" s="88"/>
      <c r="AY487" s="88"/>
      <c r="AZ487" s="88"/>
      <c r="BA487" s="88"/>
      <c r="BB487" s="88"/>
      <c r="BC487" s="88"/>
      <c r="BD487" s="88"/>
      <c r="BE487" s="88"/>
      <c r="BF487" s="88"/>
      <c r="BG487" s="88"/>
      <c r="BH487" s="88"/>
      <c r="BI487" s="88"/>
      <c r="BJ487" s="88"/>
      <c r="BK487" s="88"/>
      <c r="BL487" s="88"/>
      <c r="BM487" s="88"/>
      <c r="BN487" s="88"/>
      <c r="BO487" s="88"/>
      <c r="BP487" s="88"/>
      <c r="BQ487" s="88"/>
      <c r="BR487" s="88"/>
      <c r="BS487" s="88"/>
      <c r="BT487" s="88"/>
      <c r="BU487" s="88"/>
      <c r="BV487" s="88"/>
      <c r="BW487" s="88"/>
      <c r="BX487" s="88"/>
      <c r="BY487" s="88"/>
      <c r="BZ487" s="88"/>
      <c r="CA487" s="88"/>
      <c r="CB487" s="88"/>
      <c r="CC487" s="88"/>
      <c r="CD487" s="88"/>
      <c r="CE487" s="88"/>
      <c r="CF487" s="88"/>
      <c r="CG487" s="88"/>
      <c r="CH487" s="88"/>
      <c r="CI487" s="88"/>
      <c r="CJ487" s="88"/>
      <c r="CK487" s="88"/>
      <c r="CL487" s="88"/>
      <c r="CM487" s="88"/>
      <c r="CN487" s="88"/>
      <c r="CO487" s="88"/>
      <c r="CP487" s="88"/>
      <c r="CQ487" s="88"/>
      <c r="CR487" s="88"/>
      <c r="CS487" s="88"/>
      <c r="CT487" s="88"/>
      <c r="CU487" s="88"/>
      <c r="CV487" s="88"/>
      <c r="CW487" s="88"/>
      <c r="CX487" s="88"/>
      <c r="CY487" s="88"/>
      <c r="CZ487" s="88"/>
      <c r="DA487" s="88"/>
      <c r="DB487" s="88"/>
      <c r="DC487" s="88"/>
    </row>
    <row r="488" spans="1:107" ht="15.75">
      <c r="A488" s="84"/>
      <c r="B488" s="84"/>
      <c r="C488" s="84"/>
      <c r="D488" s="86"/>
      <c r="E488" s="84"/>
      <c r="F488" s="84"/>
      <c r="G488" s="84"/>
      <c r="H488" s="88"/>
      <c r="I488" s="88"/>
      <c r="J488" s="88"/>
      <c r="K488" s="88"/>
      <c r="L488" s="88"/>
      <c r="M488" s="88"/>
      <c r="N488" s="88"/>
      <c r="O488" s="88"/>
      <c r="P488" s="88"/>
      <c r="Q488" s="88"/>
      <c r="R488" s="88"/>
      <c r="S488" s="88"/>
      <c r="T488" s="88"/>
      <c r="U488" s="88"/>
      <c r="V488" s="88"/>
      <c r="W488" s="88"/>
      <c r="X488" s="88"/>
      <c r="Y488" s="88"/>
      <c r="Z488" s="88"/>
      <c r="AA488" s="88"/>
      <c r="AB488" s="88"/>
      <c r="AC488" s="88"/>
      <c r="AD488" s="88"/>
      <c r="AE488" s="88"/>
      <c r="AF488" s="88"/>
      <c r="AG488" s="88"/>
      <c r="AH488" s="88"/>
      <c r="AI488" s="88"/>
      <c r="AJ488" s="88"/>
      <c r="AK488" s="88"/>
      <c r="AL488" s="88"/>
      <c r="AM488" s="88"/>
      <c r="AN488" s="88"/>
      <c r="AO488" s="88"/>
      <c r="AP488" s="88"/>
      <c r="AQ488" s="88"/>
      <c r="AR488" s="88"/>
      <c r="AS488" s="88"/>
      <c r="AT488" s="88"/>
      <c r="AU488" s="88"/>
      <c r="AV488" s="88"/>
      <c r="AW488" s="88"/>
      <c r="AX488" s="88"/>
      <c r="AY488" s="88"/>
      <c r="AZ488" s="88"/>
      <c r="BA488" s="88"/>
      <c r="BB488" s="88"/>
      <c r="BC488" s="88"/>
      <c r="BD488" s="88"/>
      <c r="BE488" s="88"/>
      <c r="BF488" s="88"/>
      <c r="BG488" s="88"/>
      <c r="BH488" s="88"/>
      <c r="BI488" s="88"/>
      <c r="BJ488" s="88"/>
      <c r="BK488" s="88"/>
      <c r="BL488" s="88"/>
      <c r="BM488" s="88"/>
      <c r="BN488" s="88"/>
      <c r="BO488" s="88"/>
      <c r="BP488" s="88"/>
      <c r="BQ488" s="88"/>
      <c r="BR488" s="88"/>
      <c r="BS488" s="88"/>
      <c r="BT488" s="88"/>
      <c r="BU488" s="88"/>
      <c r="BV488" s="88"/>
      <c r="BW488" s="88"/>
      <c r="BX488" s="88"/>
      <c r="BY488" s="88"/>
      <c r="BZ488" s="88"/>
      <c r="CA488" s="88"/>
      <c r="CB488" s="88"/>
      <c r="CC488" s="88"/>
      <c r="CD488" s="88"/>
      <c r="CE488" s="88"/>
      <c r="CF488" s="88"/>
      <c r="CG488" s="88"/>
      <c r="CH488" s="88"/>
      <c r="CI488" s="88"/>
      <c r="CJ488" s="88"/>
      <c r="CK488" s="88"/>
      <c r="CL488" s="88"/>
      <c r="CM488" s="88"/>
      <c r="CN488" s="88"/>
      <c r="CO488" s="88"/>
      <c r="CP488" s="88"/>
      <c r="CQ488" s="88"/>
      <c r="CR488" s="88"/>
      <c r="CS488" s="88"/>
      <c r="CT488" s="88"/>
      <c r="CU488" s="88"/>
      <c r="CV488" s="88"/>
      <c r="CW488" s="88"/>
      <c r="CX488" s="88"/>
      <c r="CY488" s="88"/>
      <c r="CZ488" s="88"/>
      <c r="DA488" s="88"/>
      <c r="DB488" s="88"/>
      <c r="DC488" s="88"/>
    </row>
    <row r="489" spans="1:107" ht="15.75">
      <c r="A489" s="84"/>
      <c r="B489" s="84"/>
      <c r="C489" s="84"/>
      <c r="D489" s="86"/>
      <c r="E489" s="84"/>
      <c r="F489" s="84"/>
      <c r="G489" s="84"/>
      <c r="H489" s="88"/>
      <c r="I489" s="88"/>
      <c r="J489" s="88"/>
      <c r="K489" s="88"/>
      <c r="L489" s="88"/>
      <c r="M489" s="88"/>
      <c r="N489" s="88"/>
      <c r="O489" s="88"/>
      <c r="P489" s="88"/>
      <c r="Q489" s="88"/>
      <c r="R489" s="88"/>
      <c r="S489" s="88"/>
      <c r="T489" s="88"/>
      <c r="U489" s="88"/>
      <c r="V489" s="88"/>
      <c r="W489" s="88"/>
      <c r="X489" s="88"/>
      <c r="Y489" s="88"/>
      <c r="Z489" s="88"/>
      <c r="AA489" s="88"/>
      <c r="AB489" s="88"/>
      <c r="AC489" s="88"/>
      <c r="AD489" s="88"/>
      <c r="AE489" s="88"/>
      <c r="AF489" s="88"/>
      <c r="AG489" s="88"/>
      <c r="AH489" s="88"/>
      <c r="AI489" s="88"/>
      <c r="AJ489" s="88"/>
      <c r="AK489" s="88"/>
      <c r="AL489" s="88"/>
      <c r="AM489" s="88"/>
      <c r="AN489" s="88"/>
      <c r="AO489" s="88"/>
      <c r="AP489" s="88"/>
      <c r="AQ489" s="88"/>
      <c r="AR489" s="88"/>
      <c r="AS489" s="88"/>
      <c r="AT489" s="88"/>
      <c r="AU489" s="88"/>
      <c r="AV489" s="88"/>
      <c r="AW489" s="88"/>
      <c r="AX489" s="88"/>
      <c r="AY489" s="88"/>
      <c r="AZ489" s="88"/>
      <c r="BA489" s="88"/>
      <c r="BB489" s="88"/>
      <c r="BC489" s="88"/>
      <c r="BD489" s="88"/>
      <c r="BE489" s="88"/>
      <c r="BF489" s="88"/>
      <c r="BG489" s="88"/>
      <c r="BH489" s="88"/>
      <c r="BI489" s="88"/>
      <c r="BJ489" s="88"/>
      <c r="BK489" s="88"/>
      <c r="BL489" s="88"/>
      <c r="BM489" s="88"/>
      <c r="BN489" s="88"/>
      <c r="BO489" s="88"/>
      <c r="BP489" s="88"/>
      <c r="BQ489" s="88"/>
      <c r="BR489" s="88"/>
      <c r="BS489" s="88"/>
      <c r="BT489" s="88"/>
      <c r="BU489" s="88"/>
      <c r="BV489" s="88"/>
      <c r="BW489" s="88"/>
      <c r="BX489" s="88"/>
      <c r="BY489" s="88"/>
      <c r="BZ489" s="88"/>
      <c r="CA489" s="88"/>
      <c r="CB489" s="88"/>
      <c r="CC489" s="88"/>
      <c r="CD489" s="88"/>
      <c r="CE489" s="88"/>
      <c r="CF489" s="88"/>
      <c r="CG489" s="88"/>
      <c r="CH489" s="88"/>
      <c r="CI489" s="88"/>
      <c r="CJ489" s="88"/>
      <c r="CK489" s="88"/>
      <c r="CL489" s="88"/>
      <c r="CM489" s="88"/>
      <c r="CN489" s="88"/>
      <c r="CO489" s="88"/>
      <c r="CP489" s="88"/>
      <c r="CQ489" s="88"/>
      <c r="CR489" s="88"/>
      <c r="CS489" s="88"/>
      <c r="CT489" s="88"/>
      <c r="CU489" s="88"/>
      <c r="CV489" s="88"/>
      <c r="CW489" s="88"/>
      <c r="CX489" s="88"/>
      <c r="CY489" s="88"/>
      <c r="CZ489" s="88"/>
      <c r="DA489" s="88"/>
      <c r="DB489" s="88"/>
      <c r="DC489" s="88"/>
    </row>
    <row r="490" spans="1:107" ht="15.75">
      <c r="A490" s="84"/>
      <c r="B490" s="84"/>
      <c r="C490" s="84"/>
      <c r="D490" s="86"/>
      <c r="E490" s="84"/>
      <c r="F490" s="84"/>
      <c r="G490" s="84"/>
      <c r="H490" s="88"/>
      <c r="I490" s="88"/>
      <c r="J490" s="88"/>
      <c r="K490" s="88"/>
      <c r="L490" s="88"/>
      <c r="M490" s="88"/>
      <c r="N490" s="88"/>
      <c r="O490" s="88"/>
      <c r="P490" s="88"/>
      <c r="Q490" s="88"/>
      <c r="R490" s="88"/>
      <c r="S490" s="88"/>
      <c r="T490" s="88"/>
      <c r="U490" s="88"/>
      <c r="V490" s="88"/>
      <c r="W490" s="88"/>
      <c r="X490" s="88"/>
      <c r="Y490" s="88"/>
      <c r="Z490" s="88"/>
      <c r="AA490" s="88"/>
      <c r="AB490" s="88"/>
      <c r="AC490" s="88"/>
      <c r="AD490" s="88"/>
      <c r="AE490" s="88"/>
      <c r="AF490" s="88"/>
      <c r="AG490" s="88"/>
      <c r="AH490" s="88"/>
      <c r="AI490" s="88"/>
      <c r="AJ490" s="88"/>
      <c r="AK490" s="88"/>
      <c r="AL490" s="88"/>
      <c r="AM490" s="88"/>
      <c r="AN490" s="88"/>
      <c r="AO490" s="88"/>
      <c r="AP490" s="88"/>
      <c r="AQ490" s="88"/>
      <c r="AR490" s="88"/>
      <c r="AS490" s="88"/>
      <c r="AT490" s="88"/>
      <c r="AU490" s="88"/>
      <c r="AV490" s="88"/>
      <c r="AW490" s="88"/>
      <c r="AX490" s="88"/>
      <c r="AY490" s="88"/>
      <c r="AZ490" s="88"/>
      <c r="BA490" s="88"/>
      <c r="BB490" s="88"/>
      <c r="BC490" s="88"/>
      <c r="BD490" s="88"/>
      <c r="BE490" s="88"/>
      <c r="BF490" s="88"/>
      <c r="BG490" s="88"/>
      <c r="BH490" s="88"/>
      <c r="BI490" s="88"/>
      <c r="BJ490" s="88"/>
      <c r="BK490" s="88"/>
      <c r="BL490" s="88"/>
      <c r="BM490" s="88"/>
      <c r="BN490" s="88"/>
      <c r="BO490" s="88"/>
      <c r="BP490" s="88"/>
      <c r="BQ490" s="88"/>
      <c r="BR490" s="88"/>
      <c r="BS490" s="88"/>
      <c r="BT490" s="88"/>
      <c r="BU490" s="88"/>
      <c r="BV490" s="88"/>
      <c r="BW490" s="88"/>
      <c r="BX490" s="88"/>
      <c r="BY490" s="88"/>
      <c r="BZ490" s="88"/>
      <c r="CA490" s="88"/>
      <c r="CB490" s="88"/>
      <c r="CC490" s="88"/>
      <c r="CD490" s="88"/>
      <c r="CE490" s="88"/>
      <c r="CF490" s="88"/>
      <c r="CG490" s="88"/>
      <c r="CH490" s="88"/>
      <c r="CI490" s="88"/>
      <c r="CJ490" s="88"/>
      <c r="CK490" s="88"/>
      <c r="CL490" s="88"/>
      <c r="CM490" s="88"/>
      <c r="CN490" s="88"/>
      <c r="CO490" s="88"/>
      <c r="CP490" s="88"/>
      <c r="CQ490" s="88"/>
      <c r="CR490" s="88"/>
      <c r="CS490" s="88"/>
      <c r="CT490" s="88"/>
      <c r="CU490" s="88"/>
      <c r="CV490" s="88"/>
      <c r="CW490" s="88"/>
      <c r="CX490" s="88"/>
      <c r="CY490" s="88"/>
      <c r="CZ490" s="88"/>
      <c r="DA490" s="88"/>
      <c r="DB490" s="88"/>
      <c r="DC490" s="88"/>
    </row>
    <row r="491" spans="1:107" ht="15.75">
      <c r="A491" s="84"/>
      <c r="B491" s="84"/>
      <c r="C491" s="84"/>
      <c r="D491" s="86"/>
      <c r="E491" s="84"/>
      <c r="F491" s="84"/>
      <c r="G491" s="84"/>
      <c r="H491" s="88"/>
      <c r="I491" s="88"/>
      <c r="J491" s="88"/>
      <c r="K491" s="88"/>
      <c r="L491" s="88"/>
      <c r="M491" s="88"/>
      <c r="N491" s="88"/>
      <c r="O491" s="88"/>
      <c r="P491" s="88"/>
      <c r="Q491" s="88"/>
      <c r="R491" s="88"/>
      <c r="S491" s="88"/>
      <c r="T491" s="88"/>
      <c r="U491" s="88"/>
      <c r="V491" s="88"/>
      <c r="W491" s="88"/>
      <c r="X491" s="88"/>
      <c r="Y491" s="88"/>
      <c r="Z491" s="88"/>
      <c r="AA491" s="88"/>
      <c r="AB491" s="88"/>
      <c r="AC491" s="88"/>
      <c r="AD491" s="88"/>
      <c r="AE491" s="88"/>
      <c r="AF491" s="88"/>
      <c r="AG491" s="88"/>
      <c r="AH491" s="88"/>
      <c r="AI491" s="88"/>
      <c r="AJ491" s="88"/>
      <c r="AK491" s="88"/>
      <c r="AL491" s="88"/>
      <c r="AM491" s="88"/>
      <c r="AN491" s="88"/>
      <c r="AO491" s="88"/>
      <c r="AP491" s="88"/>
      <c r="AQ491" s="88"/>
      <c r="AR491" s="88"/>
      <c r="AS491" s="88"/>
      <c r="AT491" s="88"/>
      <c r="AU491" s="88"/>
      <c r="AV491" s="88"/>
      <c r="AW491" s="88"/>
      <c r="AX491" s="88"/>
      <c r="AY491" s="88"/>
      <c r="AZ491" s="88"/>
      <c r="BA491" s="88"/>
      <c r="BB491" s="88"/>
      <c r="BC491" s="88"/>
      <c r="BD491" s="88"/>
      <c r="BE491" s="88"/>
      <c r="BF491" s="88"/>
      <c r="BG491" s="88"/>
      <c r="BH491" s="88"/>
      <c r="BI491" s="88"/>
      <c r="BJ491" s="88"/>
      <c r="BK491" s="88"/>
      <c r="BL491" s="88"/>
      <c r="BM491" s="88"/>
      <c r="BN491" s="88"/>
      <c r="BO491" s="88"/>
      <c r="BP491" s="88"/>
      <c r="BQ491" s="88"/>
      <c r="BR491" s="88"/>
      <c r="BS491" s="88"/>
      <c r="BT491" s="88"/>
      <c r="BU491" s="88"/>
      <c r="BV491" s="88"/>
      <c r="BW491" s="88"/>
      <c r="BX491" s="88"/>
      <c r="BY491" s="88"/>
      <c r="BZ491" s="88"/>
      <c r="CA491" s="88"/>
      <c r="CB491" s="88"/>
      <c r="CC491" s="88"/>
      <c r="CD491" s="88"/>
      <c r="CE491" s="88"/>
      <c r="CF491" s="88"/>
      <c r="CG491" s="88"/>
      <c r="CH491" s="88"/>
      <c r="CI491" s="88"/>
      <c r="CJ491" s="88"/>
      <c r="CK491" s="88"/>
      <c r="CL491" s="88"/>
      <c r="CM491" s="88"/>
      <c r="CN491" s="88"/>
      <c r="CO491" s="88"/>
      <c r="CP491" s="88"/>
      <c r="CQ491" s="88"/>
      <c r="CR491" s="88"/>
      <c r="CS491" s="88"/>
      <c r="CT491" s="88"/>
      <c r="CU491" s="88"/>
      <c r="CV491" s="88"/>
      <c r="CW491" s="88"/>
      <c r="CX491" s="88"/>
      <c r="CY491" s="88"/>
      <c r="CZ491" s="88"/>
      <c r="DA491" s="88"/>
      <c r="DB491" s="88"/>
      <c r="DC491" s="88"/>
    </row>
    <row r="492" spans="1:107" ht="15.75">
      <c r="A492" s="84"/>
      <c r="B492" s="84"/>
      <c r="C492" s="84"/>
      <c r="D492" s="86"/>
      <c r="E492" s="84"/>
      <c r="F492" s="84"/>
      <c r="G492" s="84"/>
      <c r="H492" s="88"/>
      <c r="I492" s="88"/>
      <c r="J492" s="88"/>
      <c r="K492" s="88"/>
      <c r="L492" s="88"/>
      <c r="M492" s="88"/>
      <c r="N492" s="88"/>
      <c r="O492" s="88"/>
      <c r="P492" s="88"/>
      <c r="Q492" s="88"/>
      <c r="R492" s="88"/>
      <c r="S492" s="88"/>
      <c r="T492" s="88"/>
      <c r="U492" s="88"/>
      <c r="V492" s="88"/>
      <c r="W492" s="88"/>
      <c r="X492" s="88"/>
      <c r="Y492" s="88"/>
      <c r="Z492" s="88"/>
      <c r="AA492" s="88"/>
      <c r="AB492" s="88"/>
      <c r="AC492" s="88"/>
      <c r="AD492" s="88"/>
      <c r="AE492" s="88"/>
      <c r="AF492" s="88"/>
      <c r="AG492" s="88"/>
      <c r="AH492" s="88"/>
      <c r="AI492" s="88"/>
      <c r="AJ492" s="88"/>
      <c r="AK492" s="88"/>
      <c r="AL492" s="88"/>
      <c r="AM492" s="88"/>
      <c r="AN492" s="88"/>
      <c r="AO492" s="88"/>
      <c r="AP492" s="88"/>
      <c r="AQ492" s="88"/>
      <c r="AR492" s="88"/>
      <c r="AS492" s="88"/>
      <c r="AT492" s="88"/>
      <c r="AU492" s="88"/>
      <c r="AV492" s="88"/>
      <c r="AW492" s="88"/>
      <c r="AX492" s="88"/>
      <c r="AY492" s="88"/>
      <c r="AZ492" s="88"/>
      <c r="BA492" s="88"/>
      <c r="BB492" s="88"/>
      <c r="BC492" s="88"/>
      <c r="BD492" s="88"/>
      <c r="BE492" s="88"/>
      <c r="BF492" s="88"/>
      <c r="BG492" s="88"/>
      <c r="BH492" s="88"/>
      <c r="BI492" s="88"/>
      <c r="BJ492" s="88"/>
      <c r="BK492" s="88"/>
      <c r="BL492" s="88"/>
      <c r="BM492" s="88"/>
      <c r="BN492" s="88"/>
      <c r="BO492" s="88"/>
      <c r="BP492" s="88"/>
      <c r="BQ492" s="88"/>
      <c r="BR492" s="88"/>
      <c r="BS492" s="88"/>
      <c r="BT492" s="88"/>
      <c r="BU492" s="88"/>
      <c r="BV492" s="88"/>
      <c r="BW492" s="88"/>
      <c r="BX492" s="88"/>
      <c r="BY492" s="88"/>
      <c r="BZ492" s="88"/>
      <c r="CA492" s="88"/>
      <c r="CB492" s="88"/>
      <c r="CC492" s="88"/>
      <c r="CD492" s="88"/>
      <c r="CE492" s="88"/>
      <c r="CF492" s="88"/>
      <c r="CG492" s="88"/>
      <c r="CH492" s="88"/>
      <c r="CI492" s="88"/>
      <c r="CJ492" s="88"/>
      <c r="CK492" s="88"/>
      <c r="CL492" s="88"/>
      <c r="CM492" s="88"/>
      <c r="CN492" s="88"/>
      <c r="CO492" s="88"/>
      <c r="CP492" s="88"/>
      <c r="CQ492" s="88"/>
      <c r="CR492" s="88"/>
      <c r="CS492" s="88"/>
      <c r="CT492" s="88"/>
      <c r="CU492" s="88"/>
      <c r="CV492" s="88"/>
      <c r="CW492" s="88"/>
      <c r="CX492" s="88"/>
      <c r="CY492" s="88"/>
      <c r="CZ492" s="88"/>
      <c r="DA492" s="88"/>
      <c r="DB492" s="88"/>
      <c r="DC492" s="88"/>
    </row>
    <row r="493" spans="1:107" ht="15.75">
      <c r="A493" s="84"/>
      <c r="B493" s="84"/>
      <c r="C493" s="84"/>
      <c r="D493" s="86"/>
      <c r="E493" s="84"/>
      <c r="F493" s="84"/>
      <c r="G493" s="84"/>
      <c r="H493" s="88"/>
      <c r="I493" s="88"/>
      <c r="J493" s="88"/>
      <c r="K493" s="88"/>
      <c r="L493" s="88"/>
      <c r="M493" s="88"/>
      <c r="N493" s="88"/>
      <c r="O493" s="88"/>
      <c r="P493" s="88"/>
      <c r="Q493" s="88"/>
      <c r="R493" s="88"/>
      <c r="S493" s="88"/>
      <c r="T493" s="88"/>
      <c r="U493" s="88"/>
      <c r="V493" s="88"/>
      <c r="W493" s="88"/>
      <c r="X493" s="88"/>
      <c r="Y493" s="88"/>
      <c r="Z493" s="88"/>
      <c r="AA493" s="88"/>
      <c r="AB493" s="88"/>
      <c r="AC493" s="88"/>
      <c r="AD493" s="88"/>
      <c r="AE493" s="88"/>
      <c r="AF493" s="88"/>
      <c r="AG493" s="88"/>
      <c r="AH493" s="88"/>
      <c r="AI493" s="88"/>
      <c r="AJ493" s="88"/>
      <c r="AK493" s="88"/>
      <c r="AL493" s="88"/>
      <c r="AM493" s="88"/>
      <c r="AN493" s="88"/>
      <c r="AO493" s="88"/>
      <c r="AP493" s="88"/>
      <c r="AQ493" s="88"/>
      <c r="AR493" s="88"/>
      <c r="AS493" s="88"/>
      <c r="AT493" s="88"/>
      <c r="AU493" s="88"/>
      <c r="AV493" s="88"/>
      <c r="AW493" s="88"/>
      <c r="AX493" s="88"/>
      <c r="AY493" s="88"/>
      <c r="AZ493" s="88"/>
      <c r="BA493" s="88"/>
      <c r="BB493" s="88"/>
      <c r="BC493" s="88"/>
      <c r="BD493" s="88"/>
      <c r="BE493" s="88"/>
      <c r="BF493" s="88"/>
      <c r="BG493" s="88"/>
      <c r="BH493" s="88"/>
      <c r="BI493" s="88"/>
      <c r="BJ493" s="88"/>
      <c r="BK493" s="88"/>
      <c r="BL493" s="88"/>
      <c r="BM493" s="88"/>
      <c r="BN493" s="88"/>
      <c r="BO493" s="88"/>
      <c r="BP493" s="88"/>
      <c r="BQ493" s="88"/>
      <c r="BR493" s="88"/>
      <c r="BS493" s="88"/>
      <c r="BT493" s="88"/>
      <c r="BU493" s="88"/>
      <c r="BV493" s="88"/>
      <c r="BW493" s="88"/>
      <c r="BX493" s="88"/>
      <c r="BY493" s="88"/>
      <c r="BZ493" s="88"/>
      <c r="CA493" s="88"/>
      <c r="CB493" s="88"/>
      <c r="CC493" s="88"/>
      <c r="CD493" s="88"/>
      <c r="CE493" s="88"/>
      <c r="CF493" s="88"/>
      <c r="CG493" s="88"/>
      <c r="CH493" s="88"/>
      <c r="CI493" s="88"/>
      <c r="CJ493" s="88"/>
      <c r="CK493" s="88"/>
      <c r="CL493" s="88"/>
      <c r="CM493" s="88"/>
      <c r="CN493" s="88"/>
      <c r="CO493" s="88"/>
      <c r="CP493" s="88"/>
      <c r="CQ493" s="88"/>
      <c r="CR493" s="88"/>
      <c r="CS493" s="88"/>
      <c r="CT493" s="88"/>
      <c r="CU493" s="88"/>
      <c r="CV493" s="88"/>
      <c r="CW493" s="88"/>
      <c r="CX493" s="88"/>
      <c r="CY493" s="88"/>
      <c r="CZ493" s="88"/>
      <c r="DA493" s="88"/>
      <c r="DB493" s="88"/>
      <c r="DC493" s="88"/>
    </row>
    <row r="494" spans="1:107" ht="15.75">
      <c r="A494" s="84"/>
      <c r="B494" s="84"/>
      <c r="C494" s="84"/>
      <c r="D494" s="86"/>
      <c r="E494" s="84"/>
      <c r="F494" s="84"/>
      <c r="G494" s="84"/>
      <c r="H494" s="88"/>
      <c r="I494" s="88"/>
      <c r="J494" s="88"/>
      <c r="K494" s="88"/>
      <c r="L494" s="88"/>
      <c r="M494" s="88"/>
      <c r="N494" s="88"/>
      <c r="O494" s="88"/>
      <c r="P494" s="88"/>
      <c r="Q494" s="88"/>
      <c r="R494" s="88"/>
      <c r="S494" s="88"/>
      <c r="T494" s="88"/>
      <c r="U494" s="88"/>
      <c r="V494" s="88"/>
      <c r="W494" s="88"/>
      <c r="X494" s="88"/>
      <c r="Y494" s="88"/>
      <c r="Z494" s="88"/>
      <c r="AA494" s="88"/>
      <c r="AB494" s="88"/>
      <c r="AC494" s="88"/>
      <c r="AD494" s="88"/>
      <c r="AE494" s="88"/>
      <c r="AF494" s="88"/>
      <c r="AG494" s="88"/>
      <c r="AH494" s="88"/>
      <c r="AI494" s="88"/>
      <c r="AJ494" s="88"/>
      <c r="AK494" s="88"/>
      <c r="AL494" s="88"/>
      <c r="AM494" s="88"/>
      <c r="AN494" s="88"/>
      <c r="AO494" s="88"/>
      <c r="AP494" s="88"/>
      <c r="AQ494" s="88"/>
      <c r="AR494" s="88"/>
      <c r="AS494" s="88"/>
      <c r="AT494" s="88"/>
      <c r="AU494" s="88"/>
      <c r="AV494" s="88"/>
      <c r="AW494" s="88"/>
      <c r="AX494" s="88"/>
      <c r="AY494" s="88"/>
      <c r="AZ494" s="88"/>
      <c r="BA494" s="88"/>
      <c r="BB494" s="88"/>
      <c r="BC494" s="88"/>
      <c r="BD494" s="88"/>
      <c r="BE494" s="88"/>
      <c r="BF494" s="88"/>
      <c r="BG494" s="88"/>
      <c r="BH494" s="88"/>
      <c r="BI494" s="88"/>
      <c r="BJ494" s="88"/>
      <c r="BK494" s="88"/>
      <c r="BL494" s="88"/>
      <c r="BM494" s="88"/>
      <c r="BN494" s="88"/>
      <c r="BO494" s="88"/>
      <c r="BP494" s="88"/>
      <c r="BQ494" s="88"/>
      <c r="BR494" s="88"/>
      <c r="BS494" s="88"/>
      <c r="BT494" s="88"/>
      <c r="BU494" s="88"/>
      <c r="BV494" s="88"/>
      <c r="BW494" s="88"/>
      <c r="BX494" s="88"/>
      <c r="BY494" s="88"/>
      <c r="BZ494" s="88"/>
      <c r="CA494" s="88"/>
      <c r="CB494" s="88"/>
      <c r="CC494" s="88"/>
      <c r="CD494" s="88"/>
      <c r="CE494" s="88"/>
      <c r="CF494" s="88"/>
      <c r="CG494" s="88"/>
      <c r="CH494" s="88"/>
      <c r="CI494" s="88"/>
      <c r="CJ494" s="88"/>
      <c r="CK494" s="88"/>
      <c r="CL494" s="88"/>
      <c r="CM494" s="88"/>
      <c r="CN494" s="88"/>
      <c r="CO494" s="88"/>
      <c r="CP494" s="88"/>
      <c r="CQ494" s="88"/>
      <c r="CR494" s="88"/>
      <c r="CS494" s="88"/>
      <c r="CT494" s="88"/>
      <c r="CU494" s="88"/>
      <c r="CV494" s="88"/>
      <c r="CW494" s="88"/>
      <c r="CX494" s="88"/>
      <c r="CY494" s="88"/>
      <c r="CZ494" s="88"/>
      <c r="DA494" s="88"/>
      <c r="DB494" s="88"/>
      <c r="DC494" s="88"/>
    </row>
    <row r="495" spans="1:107" ht="15.75">
      <c r="A495" s="84"/>
      <c r="B495" s="84"/>
      <c r="C495" s="84"/>
      <c r="D495" s="86"/>
      <c r="E495" s="84"/>
      <c r="F495" s="84"/>
      <c r="G495" s="84"/>
      <c r="H495" s="88"/>
      <c r="I495" s="88"/>
      <c r="J495" s="88"/>
      <c r="K495" s="88"/>
      <c r="L495" s="88"/>
      <c r="M495" s="88"/>
      <c r="N495" s="88"/>
      <c r="O495" s="88"/>
      <c r="P495" s="88"/>
      <c r="Q495" s="88"/>
      <c r="R495" s="88"/>
      <c r="S495" s="88"/>
      <c r="T495" s="88"/>
      <c r="U495" s="88"/>
      <c r="V495" s="88"/>
      <c r="W495" s="88"/>
      <c r="X495" s="88"/>
      <c r="Y495" s="88"/>
      <c r="Z495" s="88"/>
      <c r="AA495" s="88"/>
      <c r="AB495" s="88"/>
      <c r="AC495" s="88"/>
      <c r="AD495" s="88"/>
      <c r="AE495" s="88"/>
      <c r="AF495" s="88"/>
      <c r="AG495" s="88"/>
      <c r="AH495" s="88"/>
      <c r="AI495" s="88"/>
      <c r="AJ495" s="88"/>
      <c r="AK495" s="88"/>
      <c r="AL495" s="88"/>
      <c r="AM495" s="88"/>
      <c r="AN495" s="88"/>
      <c r="AO495" s="88"/>
      <c r="AP495" s="88"/>
      <c r="AQ495" s="88"/>
      <c r="AR495" s="88"/>
      <c r="AS495" s="88"/>
      <c r="AT495" s="88"/>
      <c r="AU495" s="88"/>
      <c r="AV495" s="88"/>
      <c r="AW495" s="88"/>
      <c r="AX495" s="88"/>
      <c r="AY495" s="88"/>
      <c r="AZ495" s="88"/>
      <c r="BA495" s="88"/>
      <c r="BB495" s="88"/>
      <c r="BC495" s="88"/>
      <c r="BD495" s="88"/>
      <c r="BE495" s="88"/>
      <c r="BF495" s="88"/>
      <c r="BG495" s="88"/>
      <c r="BH495" s="88"/>
      <c r="BI495" s="88"/>
      <c r="BJ495" s="88"/>
      <c r="BK495" s="88"/>
      <c r="BL495" s="88"/>
      <c r="BM495" s="88"/>
      <c r="BN495" s="88"/>
      <c r="BO495" s="88"/>
      <c r="BP495" s="88"/>
      <c r="BQ495" s="88"/>
      <c r="BR495" s="88"/>
      <c r="BS495" s="88"/>
      <c r="BT495" s="88"/>
      <c r="BU495" s="88"/>
      <c r="BV495" s="88"/>
      <c r="BW495" s="88"/>
      <c r="BX495" s="88"/>
      <c r="BY495" s="88"/>
      <c r="BZ495" s="88"/>
      <c r="CA495" s="88"/>
      <c r="CB495" s="88"/>
      <c r="CC495" s="88"/>
      <c r="CD495" s="88"/>
      <c r="CE495" s="88"/>
      <c r="CF495" s="88"/>
      <c r="CG495" s="88"/>
      <c r="CH495" s="88"/>
      <c r="CI495" s="88"/>
      <c r="CJ495" s="88"/>
      <c r="CK495" s="88"/>
      <c r="CL495" s="88"/>
      <c r="CM495" s="88"/>
      <c r="CN495" s="88"/>
      <c r="CO495" s="88"/>
      <c r="CP495" s="88"/>
      <c r="CQ495" s="88"/>
      <c r="CR495" s="88"/>
      <c r="CS495" s="88"/>
      <c r="CT495" s="88"/>
      <c r="CU495" s="88"/>
      <c r="CV495" s="88"/>
      <c r="CW495" s="88"/>
      <c r="CX495" s="88"/>
      <c r="CY495" s="88"/>
      <c r="CZ495" s="88"/>
      <c r="DA495" s="88"/>
      <c r="DB495" s="88"/>
      <c r="DC495" s="88"/>
    </row>
    <row r="496" spans="1:107" ht="15.75">
      <c r="A496" s="84"/>
      <c r="B496" s="84"/>
      <c r="C496" s="84"/>
      <c r="D496" s="86"/>
      <c r="E496" s="84"/>
      <c r="F496" s="84"/>
      <c r="G496" s="84"/>
      <c r="H496" s="88"/>
      <c r="I496" s="88"/>
      <c r="J496" s="88"/>
      <c r="K496" s="88"/>
      <c r="L496" s="88"/>
      <c r="M496" s="88"/>
      <c r="N496" s="88"/>
      <c r="O496" s="88"/>
      <c r="P496" s="88"/>
      <c r="Q496" s="88"/>
      <c r="R496" s="88"/>
      <c r="S496" s="88"/>
      <c r="T496" s="88"/>
      <c r="U496" s="88"/>
      <c r="V496" s="88"/>
      <c r="W496" s="88"/>
      <c r="X496" s="88"/>
      <c r="Y496" s="88"/>
      <c r="Z496" s="88"/>
      <c r="AA496" s="88"/>
      <c r="AB496" s="88"/>
      <c r="AC496" s="88"/>
      <c r="AD496" s="88"/>
      <c r="AE496" s="88"/>
      <c r="AF496" s="88"/>
      <c r="AG496" s="88"/>
      <c r="AH496" s="88"/>
      <c r="AI496" s="88"/>
      <c r="AJ496" s="88"/>
      <c r="AK496" s="88"/>
      <c r="AL496" s="88"/>
      <c r="AM496" s="88"/>
      <c r="AN496" s="88"/>
      <c r="AO496" s="88"/>
      <c r="AP496" s="88"/>
      <c r="AQ496" s="88"/>
      <c r="AR496" s="88"/>
      <c r="AS496" s="88"/>
      <c r="AT496" s="88"/>
      <c r="AU496" s="88"/>
      <c r="AV496" s="88"/>
      <c r="AW496" s="88"/>
      <c r="AX496" s="88"/>
      <c r="AY496" s="88"/>
      <c r="AZ496" s="88"/>
      <c r="BA496" s="88"/>
      <c r="BB496" s="88"/>
      <c r="BC496" s="88"/>
      <c r="BD496" s="88"/>
      <c r="BE496" s="88"/>
      <c r="BF496" s="88"/>
      <c r="BG496" s="88"/>
      <c r="BH496" s="88"/>
      <c r="BI496" s="88"/>
      <c r="BJ496" s="88"/>
      <c r="BK496" s="88"/>
      <c r="BL496" s="88"/>
      <c r="BM496" s="88"/>
      <c r="BN496" s="88"/>
      <c r="BO496" s="88"/>
      <c r="BP496" s="88"/>
      <c r="BQ496" s="88"/>
      <c r="BR496" s="88"/>
      <c r="BS496" s="88"/>
      <c r="BT496" s="88"/>
      <c r="BU496" s="88"/>
      <c r="BV496" s="88"/>
      <c r="BW496" s="88"/>
      <c r="BX496" s="88"/>
      <c r="BY496" s="88"/>
      <c r="BZ496" s="88"/>
      <c r="CA496" s="88"/>
      <c r="CB496" s="88"/>
      <c r="CC496" s="88"/>
      <c r="CD496" s="88"/>
      <c r="CE496" s="88"/>
      <c r="CF496" s="88"/>
      <c r="CG496" s="88"/>
      <c r="CH496" s="88"/>
      <c r="CI496" s="88"/>
      <c r="CJ496" s="88"/>
      <c r="CK496" s="88"/>
      <c r="CL496" s="88"/>
      <c r="CM496" s="88"/>
      <c r="CN496" s="88"/>
      <c r="CO496" s="88"/>
      <c r="CP496" s="88"/>
      <c r="CQ496" s="88"/>
      <c r="CR496" s="88"/>
      <c r="CS496" s="88"/>
      <c r="CT496" s="88"/>
      <c r="CU496" s="88"/>
      <c r="CV496" s="88"/>
      <c r="CW496" s="88"/>
      <c r="CX496" s="88"/>
      <c r="CY496" s="88"/>
      <c r="CZ496" s="88"/>
      <c r="DA496" s="88"/>
      <c r="DB496" s="88"/>
      <c r="DC496" s="88"/>
    </row>
    <row r="497" spans="1:107" ht="15.75">
      <c r="A497" s="84"/>
      <c r="B497" s="84"/>
      <c r="C497" s="84"/>
      <c r="D497" s="86"/>
      <c r="E497" s="84"/>
      <c r="F497" s="84"/>
      <c r="G497" s="84"/>
      <c r="H497" s="88"/>
      <c r="I497" s="88"/>
      <c r="J497" s="88"/>
      <c r="K497" s="88"/>
      <c r="L497" s="88"/>
      <c r="M497" s="88"/>
      <c r="N497" s="88"/>
      <c r="O497" s="88"/>
      <c r="P497" s="88"/>
      <c r="Q497" s="88"/>
      <c r="R497" s="88"/>
      <c r="S497" s="88"/>
      <c r="T497" s="88"/>
      <c r="U497" s="88"/>
      <c r="V497" s="88"/>
      <c r="W497" s="88"/>
      <c r="X497" s="88"/>
      <c r="Y497" s="88"/>
      <c r="Z497" s="88"/>
      <c r="AA497" s="88"/>
      <c r="AB497" s="88"/>
      <c r="AC497" s="88"/>
      <c r="AD497" s="88"/>
      <c r="AE497" s="88"/>
      <c r="AF497" s="88"/>
      <c r="AG497" s="88"/>
      <c r="AH497" s="88"/>
      <c r="AI497" s="88"/>
      <c r="AJ497" s="88"/>
      <c r="AK497" s="88"/>
      <c r="AL497" s="88"/>
      <c r="AM497" s="88"/>
      <c r="AN497" s="88"/>
      <c r="AO497" s="88"/>
      <c r="AP497" s="88"/>
      <c r="AQ497" s="88"/>
      <c r="AR497" s="88"/>
      <c r="AS497" s="88"/>
      <c r="AT497" s="88"/>
      <c r="AU497" s="88"/>
      <c r="AV497" s="88"/>
      <c r="AW497" s="88"/>
      <c r="AX497" s="88"/>
      <c r="AY497" s="88"/>
      <c r="AZ497" s="88"/>
      <c r="BA497" s="88"/>
      <c r="BB497" s="88"/>
      <c r="BC497" s="88"/>
      <c r="BD497" s="88"/>
      <c r="BE497" s="88"/>
      <c r="BF497" s="88"/>
      <c r="BG497" s="88"/>
      <c r="BH497" s="88"/>
      <c r="BI497" s="88"/>
      <c r="BJ497" s="88"/>
      <c r="BK497" s="88"/>
      <c r="BL497" s="88"/>
      <c r="BM497" s="88"/>
      <c r="BN497" s="88"/>
      <c r="BO497" s="88"/>
      <c r="BP497" s="88"/>
      <c r="BQ497" s="88"/>
      <c r="BR497" s="88"/>
      <c r="BS497" s="88"/>
      <c r="BT497" s="88"/>
      <c r="BU497" s="88"/>
      <c r="BV497" s="88"/>
      <c r="BW497" s="88"/>
      <c r="BX497" s="88"/>
      <c r="BY497" s="88"/>
      <c r="BZ497" s="88"/>
      <c r="CA497" s="88"/>
      <c r="CB497" s="88"/>
      <c r="CC497" s="88"/>
      <c r="CD497" s="88"/>
      <c r="CE497" s="88"/>
      <c r="CF497" s="88"/>
      <c r="CG497" s="88"/>
      <c r="CH497" s="88"/>
      <c r="CI497" s="88"/>
      <c r="CJ497" s="88"/>
      <c r="CK497" s="88"/>
      <c r="CL497" s="88"/>
      <c r="CM497" s="88"/>
      <c r="CN497" s="88"/>
      <c r="CO497" s="88"/>
      <c r="CP497" s="88"/>
      <c r="CQ497" s="88"/>
      <c r="CR497" s="88"/>
      <c r="CS497" s="88"/>
      <c r="CT497" s="88"/>
      <c r="CU497" s="88"/>
      <c r="CV497" s="88"/>
      <c r="CW497" s="88"/>
      <c r="CX497" s="88"/>
      <c r="CY497" s="88"/>
      <c r="CZ497" s="88"/>
      <c r="DA497" s="88"/>
      <c r="DB497" s="88"/>
      <c r="DC497" s="88"/>
    </row>
    <row r="498" spans="1:107" ht="15.75">
      <c r="A498" s="84"/>
      <c r="B498" s="84"/>
      <c r="C498" s="84"/>
      <c r="D498" s="86"/>
      <c r="E498" s="84"/>
      <c r="F498" s="84"/>
      <c r="G498" s="84"/>
      <c r="H498" s="88"/>
      <c r="I498" s="88"/>
      <c r="J498" s="88"/>
      <c r="K498" s="88"/>
      <c r="L498" s="88"/>
      <c r="M498" s="88"/>
      <c r="N498" s="88"/>
      <c r="O498" s="88"/>
      <c r="P498" s="88"/>
      <c r="Q498" s="88"/>
      <c r="R498" s="88"/>
      <c r="S498" s="88"/>
      <c r="T498" s="88"/>
      <c r="U498" s="88"/>
      <c r="V498" s="88"/>
      <c r="W498" s="88"/>
      <c r="X498" s="88"/>
      <c r="Y498" s="88"/>
      <c r="Z498" s="88"/>
      <c r="AA498" s="88"/>
      <c r="AB498" s="88"/>
      <c r="AC498" s="88"/>
      <c r="AD498" s="88"/>
      <c r="AE498" s="88"/>
      <c r="AF498" s="88"/>
      <c r="AG498" s="88"/>
      <c r="AH498" s="88"/>
      <c r="AI498" s="88"/>
      <c r="AJ498" s="88"/>
      <c r="AK498" s="88"/>
      <c r="AL498" s="88"/>
      <c r="AM498" s="88"/>
      <c r="AN498" s="88"/>
      <c r="AO498" s="88"/>
      <c r="AP498" s="88"/>
      <c r="AQ498" s="88"/>
      <c r="AR498" s="88"/>
      <c r="AS498" s="88"/>
      <c r="AT498" s="88"/>
      <c r="AU498" s="88"/>
      <c r="AV498" s="88"/>
      <c r="AW498" s="88"/>
      <c r="AX498" s="88"/>
      <c r="AY498" s="88"/>
      <c r="AZ498" s="88"/>
      <c r="BA498" s="88"/>
      <c r="BB498" s="88"/>
      <c r="BC498" s="88"/>
      <c r="BD498" s="88"/>
      <c r="BE498" s="88"/>
      <c r="BF498" s="88"/>
      <c r="BG498" s="88"/>
      <c r="BH498" s="88"/>
      <c r="BI498" s="88"/>
      <c r="BJ498" s="88"/>
      <c r="BK498" s="88"/>
      <c r="BL498" s="88"/>
      <c r="BM498" s="88"/>
      <c r="BN498" s="88"/>
      <c r="BO498" s="88"/>
      <c r="BP498" s="88"/>
      <c r="BQ498" s="88"/>
      <c r="BR498" s="88"/>
      <c r="BS498" s="88"/>
      <c r="BT498" s="88"/>
      <c r="BU498" s="88"/>
      <c r="BV498" s="88"/>
      <c r="BW498" s="88"/>
      <c r="BX498" s="88"/>
      <c r="BY498" s="88"/>
      <c r="BZ498" s="88"/>
      <c r="CA498" s="88"/>
      <c r="CB498" s="88"/>
      <c r="CC498" s="88"/>
      <c r="CD498" s="88"/>
      <c r="CE498" s="88"/>
      <c r="CF498" s="88"/>
      <c r="CG498" s="88"/>
      <c r="CH498" s="88"/>
      <c r="CI498" s="88"/>
      <c r="CJ498" s="88"/>
      <c r="CK498" s="88"/>
      <c r="CL498" s="88"/>
      <c r="CM498" s="88"/>
      <c r="CN498" s="88"/>
      <c r="CO498" s="88"/>
      <c r="CP498" s="88"/>
      <c r="CQ498" s="88"/>
      <c r="CR498" s="88"/>
      <c r="CS498" s="88"/>
      <c r="CT498" s="88"/>
      <c r="CU498" s="88"/>
      <c r="CV498" s="88"/>
      <c r="CW498" s="88"/>
      <c r="CX498" s="88"/>
      <c r="CY498" s="88"/>
      <c r="CZ498" s="88"/>
      <c r="DA498" s="88"/>
      <c r="DB498" s="88"/>
      <c r="DC498" s="88"/>
    </row>
    <row r="499" spans="1:107" ht="15.75">
      <c r="A499" s="84"/>
      <c r="B499" s="84"/>
      <c r="C499" s="84"/>
      <c r="D499" s="86"/>
      <c r="E499" s="84"/>
      <c r="F499" s="84"/>
      <c r="G499" s="84"/>
      <c r="H499" s="88"/>
      <c r="I499" s="88"/>
      <c r="J499" s="88"/>
      <c r="K499" s="88"/>
      <c r="L499" s="88"/>
      <c r="M499" s="88"/>
      <c r="N499" s="88"/>
      <c r="O499" s="88"/>
      <c r="P499" s="88"/>
      <c r="Q499" s="88"/>
      <c r="R499" s="88"/>
      <c r="S499" s="88"/>
      <c r="T499" s="88"/>
      <c r="U499" s="88"/>
      <c r="V499" s="88"/>
      <c r="W499" s="88"/>
      <c r="X499" s="88"/>
      <c r="Y499" s="88"/>
      <c r="Z499" s="88"/>
      <c r="AA499" s="88"/>
      <c r="AB499" s="88"/>
      <c r="AC499" s="88"/>
      <c r="AD499" s="88"/>
      <c r="AE499" s="88"/>
      <c r="AF499" s="88"/>
      <c r="AG499" s="88"/>
      <c r="AH499" s="88"/>
      <c r="AI499" s="88"/>
      <c r="AJ499" s="88"/>
      <c r="AK499" s="88"/>
      <c r="AL499" s="88"/>
      <c r="AM499" s="88"/>
      <c r="AN499" s="88"/>
      <c r="AO499" s="88"/>
      <c r="AP499" s="88"/>
      <c r="AQ499" s="88"/>
      <c r="AR499" s="88"/>
      <c r="AS499" s="88"/>
      <c r="AT499" s="88"/>
      <c r="AU499" s="88"/>
      <c r="AV499" s="88"/>
      <c r="AW499" s="88"/>
      <c r="AX499" s="88"/>
      <c r="AY499" s="88"/>
      <c r="AZ499" s="88"/>
      <c r="BA499" s="88"/>
      <c r="BB499" s="88"/>
      <c r="BC499" s="88"/>
      <c r="BD499" s="88"/>
      <c r="BE499" s="88"/>
      <c r="BF499" s="88"/>
      <c r="BG499" s="88"/>
      <c r="BH499" s="88"/>
      <c r="BI499" s="88"/>
      <c r="BJ499" s="88"/>
      <c r="BK499" s="88"/>
      <c r="BL499" s="88"/>
      <c r="BM499" s="88"/>
      <c r="BN499" s="88"/>
      <c r="BO499" s="88"/>
      <c r="BP499" s="88"/>
      <c r="BQ499" s="88"/>
      <c r="BR499" s="88"/>
      <c r="BS499" s="88"/>
      <c r="BT499" s="88"/>
      <c r="BU499" s="88"/>
      <c r="BV499" s="88"/>
      <c r="BW499" s="88"/>
      <c r="BX499" s="88"/>
      <c r="BY499" s="88"/>
      <c r="BZ499" s="88"/>
      <c r="CA499" s="88"/>
      <c r="CB499" s="88"/>
      <c r="CC499" s="88"/>
      <c r="CD499" s="88"/>
      <c r="CE499" s="88"/>
      <c r="CF499" s="88"/>
      <c r="CG499" s="88"/>
      <c r="CH499" s="88"/>
      <c r="CI499" s="88"/>
      <c r="CJ499" s="88"/>
      <c r="CK499" s="88"/>
      <c r="CL499" s="88"/>
      <c r="CM499" s="88"/>
      <c r="CN499" s="88"/>
      <c r="CO499" s="88"/>
      <c r="CP499" s="88"/>
      <c r="CQ499" s="88"/>
      <c r="CR499" s="88"/>
      <c r="CS499" s="88"/>
      <c r="CT499" s="88"/>
      <c r="CU499" s="88"/>
      <c r="CV499" s="88"/>
      <c r="CW499" s="88"/>
      <c r="CX499" s="88"/>
      <c r="CY499" s="88"/>
      <c r="CZ499" s="88"/>
      <c r="DA499" s="88"/>
      <c r="DB499" s="88"/>
      <c r="DC499" s="88"/>
    </row>
    <row r="500" spans="1:107" ht="15.75">
      <c r="A500" s="84"/>
      <c r="B500" s="84"/>
      <c r="C500" s="84"/>
      <c r="D500" s="86"/>
      <c r="E500" s="84"/>
      <c r="F500" s="84"/>
      <c r="G500" s="84"/>
      <c r="H500" s="88"/>
      <c r="I500" s="88"/>
      <c r="J500" s="88"/>
      <c r="K500" s="88"/>
      <c r="L500" s="88"/>
      <c r="M500" s="88"/>
      <c r="N500" s="88"/>
      <c r="O500" s="88"/>
      <c r="P500" s="88"/>
      <c r="Q500" s="88"/>
      <c r="R500" s="88"/>
      <c r="S500" s="88"/>
      <c r="T500" s="88"/>
      <c r="U500" s="88"/>
      <c r="V500" s="88"/>
      <c r="W500" s="88"/>
      <c r="X500" s="88"/>
      <c r="Y500" s="88"/>
      <c r="Z500" s="88"/>
      <c r="AA500" s="88"/>
      <c r="AB500" s="88"/>
      <c r="AC500" s="88"/>
      <c r="AD500" s="88"/>
      <c r="AE500" s="88"/>
      <c r="AF500" s="88"/>
      <c r="AG500" s="88"/>
      <c r="AH500" s="88"/>
      <c r="AI500" s="88"/>
      <c r="AJ500" s="88"/>
      <c r="AK500" s="88"/>
      <c r="AL500" s="88"/>
      <c r="AM500" s="88"/>
      <c r="AN500" s="88"/>
      <c r="AO500" s="88"/>
      <c r="AP500" s="88"/>
      <c r="AQ500" s="88"/>
      <c r="AR500" s="88"/>
      <c r="AS500" s="88"/>
      <c r="AT500" s="88"/>
      <c r="AU500" s="88"/>
      <c r="AV500" s="88"/>
      <c r="AW500" s="88"/>
      <c r="AX500" s="88"/>
      <c r="AY500" s="88"/>
      <c r="AZ500" s="88"/>
      <c r="BA500" s="88"/>
      <c r="BB500" s="88"/>
      <c r="BC500" s="88"/>
      <c r="BD500" s="88"/>
      <c r="BE500" s="88"/>
      <c r="BF500" s="88"/>
      <c r="BG500" s="88"/>
      <c r="BH500" s="88"/>
      <c r="BI500" s="88"/>
      <c r="BJ500" s="88"/>
      <c r="BK500" s="88"/>
      <c r="BL500" s="88"/>
      <c r="BM500" s="88"/>
      <c r="BN500" s="88"/>
      <c r="BO500" s="88"/>
      <c r="BP500" s="88"/>
      <c r="BQ500" s="88"/>
      <c r="BR500" s="88"/>
      <c r="BS500" s="88"/>
      <c r="BT500" s="88"/>
      <c r="BU500" s="88"/>
      <c r="BV500" s="88"/>
      <c r="BW500" s="88"/>
      <c r="BX500" s="88"/>
      <c r="BY500" s="88"/>
      <c r="BZ500" s="88"/>
      <c r="CA500" s="88"/>
      <c r="CB500" s="88"/>
      <c r="CC500" s="88"/>
      <c r="CD500" s="88"/>
      <c r="CE500" s="88"/>
      <c r="CF500" s="88"/>
      <c r="CG500" s="88"/>
      <c r="CH500" s="88"/>
      <c r="CI500" s="88"/>
      <c r="CJ500" s="88"/>
      <c r="CK500" s="88"/>
      <c r="CL500" s="88"/>
      <c r="CM500" s="88"/>
      <c r="CN500" s="88"/>
      <c r="CO500" s="88"/>
      <c r="CP500" s="88"/>
      <c r="CQ500" s="88"/>
      <c r="CR500" s="88"/>
      <c r="CS500" s="88"/>
      <c r="CT500" s="88"/>
      <c r="CU500" s="88"/>
      <c r="CV500" s="88"/>
      <c r="CW500" s="88"/>
      <c r="CX500" s="88"/>
      <c r="CY500" s="88"/>
      <c r="CZ500" s="88"/>
      <c r="DA500" s="88"/>
      <c r="DB500" s="88"/>
      <c r="DC500" s="88"/>
    </row>
    <row r="501" spans="1:107" ht="15.75">
      <c r="A501" s="84"/>
      <c r="B501" s="84"/>
      <c r="C501" s="84"/>
      <c r="D501" s="86"/>
      <c r="E501" s="84"/>
      <c r="F501" s="84"/>
      <c r="G501" s="84"/>
      <c r="H501" s="88"/>
      <c r="I501" s="88"/>
      <c r="J501" s="88"/>
      <c r="K501" s="88"/>
      <c r="L501" s="88"/>
      <c r="M501" s="88"/>
      <c r="N501" s="88"/>
      <c r="O501" s="88"/>
      <c r="P501" s="88"/>
      <c r="Q501" s="88"/>
      <c r="R501" s="88"/>
      <c r="S501" s="88"/>
      <c r="T501" s="88"/>
      <c r="U501" s="88"/>
      <c r="V501" s="88"/>
      <c r="W501" s="88"/>
      <c r="X501" s="88"/>
      <c r="Y501" s="88"/>
      <c r="Z501" s="88"/>
      <c r="AA501" s="88"/>
      <c r="AB501" s="88"/>
      <c r="AC501" s="88"/>
      <c r="AD501" s="88"/>
      <c r="AE501" s="88"/>
      <c r="AF501" s="88"/>
      <c r="AG501" s="88"/>
      <c r="AH501" s="88"/>
      <c r="AI501" s="88"/>
      <c r="AJ501" s="88"/>
      <c r="AK501" s="88"/>
      <c r="AL501" s="88"/>
      <c r="AM501" s="88"/>
      <c r="AN501" s="88"/>
      <c r="AO501" s="88"/>
      <c r="AP501" s="88"/>
      <c r="AQ501" s="88"/>
      <c r="AR501" s="88"/>
      <c r="AS501" s="88"/>
      <c r="AT501" s="88"/>
      <c r="AU501" s="88"/>
      <c r="AV501" s="88"/>
      <c r="AW501" s="88"/>
      <c r="AX501" s="88"/>
      <c r="AY501" s="88"/>
      <c r="AZ501" s="88"/>
      <c r="BA501" s="88"/>
      <c r="BB501" s="88"/>
      <c r="BC501" s="88"/>
      <c r="BD501" s="88"/>
      <c r="BE501" s="88"/>
      <c r="BF501" s="88"/>
      <c r="BG501" s="88"/>
      <c r="BH501" s="88"/>
      <c r="BI501" s="88"/>
      <c r="BJ501" s="88"/>
      <c r="BK501" s="88"/>
      <c r="BL501" s="88"/>
      <c r="BM501" s="88"/>
      <c r="BN501" s="88"/>
      <c r="BO501" s="88"/>
      <c r="BP501" s="88"/>
      <c r="BQ501" s="88"/>
      <c r="BR501" s="88"/>
      <c r="BS501" s="88"/>
      <c r="BT501" s="88"/>
      <c r="BU501" s="88"/>
      <c r="BV501" s="88"/>
      <c r="BW501" s="88"/>
      <c r="BX501" s="88"/>
      <c r="BY501" s="88"/>
      <c r="BZ501" s="88"/>
      <c r="CA501" s="88"/>
      <c r="CB501" s="88"/>
      <c r="CC501" s="88"/>
      <c r="CD501" s="88"/>
      <c r="CE501" s="88"/>
      <c r="CF501" s="88"/>
      <c r="CG501" s="88"/>
      <c r="CH501" s="88"/>
      <c r="CI501" s="88"/>
      <c r="CJ501" s="88"/>
      <c r="CK501" s="88"/>
      <c r="CL501" s="88"/>
      <c r="CM501" s="88"/>
      <c r="CN501" s="88"/>
      <c r="CO501" s="88"/>
      <c r="CP501" s="88"/>
      <c r="CQ501" s="88"/>
      <c r="CR501" s="88"/>
      <c r="CS501" s="88"/>
      <c r="CT501" s="88"/>
      <c r="CU501" s="88"/>
      <c r="CV501" s="88"/>
      <c r="CW501" s="88"/>
      <c r="CX501" s="88"/>
      <c r="CY501" s="88"/>
      <c r="CZ501" s="88"/>
      <c r="DA501" s="88"/>
      <c r="DB501" s="88"/>
      <c r="DC501" s="88"/>
    </row>
    <row r="502" spans="1:107" ht="15.75">
      <c r="A502" s="84"/>
      <c r="B502" s="84"/>
      <c r="C502" s="84"/>
      <c r="D502" s="86"/>
      <c r="E502" s="84"/>
      <c r="F502" s="84"/>
      <c r="G502" s="84"/>
      <c r="H502" s="88"/>
      <c r="I502" s="88"/>
      <c r="J502" s="88"/>
      <c r="K502" s="88"/>
      <c r="L502" s="88"/>
      <c r="M502" s="88"/>
      <c r="N502" s="88"/>
      <c r="O502" s="88"/>
      <c r="P502" s="88"/>
      <c r="Q502" s="88"/>
      <c r="R502" s="88"/>
      <c r="S502" s="88"/>
      <c r="T502" s="88"/>
      <c r="U502" s="88"/>
      <c r="V502" s="88"/>
      <c r="W502" s="88"/>
      <c r="X502" s="88"/>
      <c r="Y502" s="88"/>
      <c r="Z502" s="88"/>
      <c r="AA502" s="88"/>
      <c r="AB502" s="88"/>
      <c r="AC502" s="88"/>
      <c r="AD502" s="88"/>
      <c r="AE502" s="88"/>
      <c r="AF502" s="88"/>
      <c r="AG502" s="88"/>
      <c r="AH502" s="88"/>
      <c r="AI502" s="88"/>
      <c r="AJ502" s="88"/>
      <c r="AK502" s="88"/>
      <c r="AL502" s="88"/>
      <c r="AM502" s="88"/>
      <c r="AN502" s="88"/>
      <c r="AO502" s="88"/>
      <c r="AP502" s="88"/>
      <c r="AQ502" s="88"/>
      <c r="AR502" s="88"/>
      <c r="AS502" s="88"/>
      <c r="AT502" s="88"/>
      <c r="AU502" s="88"/>
      <c r="AV502" s="88"/>
      <c r="AW502" s="88"/>
      <c r="AX502" s="88"/>
      <c r="AY502" s="88"/>
      <c r="AZ502" s="88"/>
      <c r="BA502" s="88"/>
      <c r="BB502" s="88"/>
      <c r="BC502" s="88"/>
      <c r="BD502" s="88"/>
      <c r="BE502" s="88"/>
      <c r="BF502" s="88"/>
      <c r="BG502" s="88"/>
      <c r="BH502" s="88"/>
      <c r="BI502" s="88"/>
      <c r="BJ502" s="88"/>
      <c r="BK502" s="88"/>
      <c r="BL502" s="88"/>
      <c r="BM502" s="88"/>
      <c r="BN502" s="88"/>
      <c r="BO502" s="88"/>
      <c r="BP502" s="88"/>
      <c r="BQ502" s="88"/>
      <c r="BR502" s="88"/>
      <c r="BS502" s="88"/>
      <c r="BT502" s="88"/>
      <c r="BU502" s="88"/>
      <c r="BV502" s="88"/>
      <c r="BW502" s="88"/>
      <c r="BX502" s="88"/>
      <c r="BY502" s="88"/>
      <c r="BZ502" s="88"/>
      <c r="CA502" s="88"/>
      <c r="CB502" s="88"/>
      <c r="CC502" s="88"/>
      <c r="CD502" s="88"/>
      <c r="CE502" s="88"/>
      <c r="CF502" s="88"/>
      <c r="CG502" s="88"/>
      <c r="CH502" s="88"/>
      <c r="CI502" s="88"/>
      <c r="CJ502" s="88"/>
      <c r="CK502" s="88"/>
      <c r="CL502" s="88"/>
      <c r="CM502" s="88"/>
      <c r="CN502" s="88"/>
      <c r="CO502" s="88"/>
      <c r="CP502" s="88"/>
      <c r="CQ502" s="88"/>
      <c r="CR502" s="88"/>
      <c r="CS502" s="88"/>
      <c r="CT502" s="88"/>
      <c r="CU502" s="88"/>
      <c r="CV502" s="88"/>
      <c r="CW502" s="88"/>
      <c r="CX502" s="88"/>
      <c r="CY502" s="88"/>
      <c r="CZ502" s="88"/>
      <c r="DA502" s="88"/>
      <c r="DB502" s="88"/>
      <c r="DC502" s="88"/>
    </row>
    <row r="503" spans="1:107" ht="15.75">
      <c r="A503" s="84"/>
      <c r="B503" s="84"/>
      <c r="C503" s="84"/>
      <c r="D503" s="86"/>
      <c r="E503" s="84"/>
      <c r="F503" s="84"/>
      <c r="G503" s="84"/>
      <c r="H503" s="88"/>
      <c r="I503" s="88"/>
      <c r="J503" s="88"/>
      <c r="K503" s="88"/>
      <c r="L503" s="88"/>
      <c r="M503" s="88"/>
      <c r="N503" s="88"/>
      <c r="O503" s="88"/>
      <c r="P503" s="88"/>
      <c r="Q503" s="88"/>
      <c r="R503" s="88"/>
      <c r="S503" s="88"/>
      <c r="T503" s="88"/>
      <c r="U503" s="88"/>
      <c r="V503" s="88"/>
      <c r="W503" s="88"/>
      <c r="X503" s="88"/>
      <c r="Y503" s="88"/>
      <c r="Z503" s="88"/>
      <c r="AA503" s="88"/>
      <c r="AB503" s="88"/>
      <c r="AC503" s="88"/>
      <c r="AD503" s="88"/>
      <c r="AE503" s="88"/>
      <c r="AF503" s="88"/>
      <c r="AG503" s="88"/>
      <c r="AH503" s="88"/>
      <c r="AI503" s="88"/>
      <c r="AJ503" s="88"/>
      <c r="AK503" s="88"/>
      <c r="AL503" s="88"/>
      <c r="AM503" s="88"/>
      <c r="AN503" s="88"/>
      <c r="AO503" s="88"/>
      <c r="AP503" s="88"/>
      <c r="AQ503" s="88"/>
      <c r="AR503" s="88"/>
      <c r="AS503" s="88"/>
      <c r="AT503" s="88"/>
      <c r="AU503" s="88"/>
      <c r="AV503" s="88"/>
      <c r="AW503" s="88"/>
      <c r="AX503" s="88"/>
      <c r="AY503" s="88"/>
      <c r="AZ503" s="88"/>
      <c r="BA503" s="88"/>
      <c r="BB503" s="88"/>
      <c r="BC503" s="88"/>
      <c r="BD503" s="88"/>
      <c r="BE503" s="88"/>
      <c r="BF503" s="88"/>
      <c r="BG503" s="88"/>
      <c r="BH503" s="88"/>
      <c r="BI503" s="88"/>
      <c r="BJ503" s="88"/>
      <c r="BK503" s="88"/>
      <c r="BL503" s="88"/>
      <c r="BM503" s="88"/>
      <c r="BN503" s="88"/>
      <c r="BO503" s="88"/>
      <c r="BP503" s="88"/>
      <c r="BQ503" s="88"/>
      <c r="BR503" s="88"/>
      <c r="BS503" s="88"/>
      <c r="BT503" s="88"/>
      <c r="BU503" s="88"/>
      <c r="BV503" s="88"/>
      <c r="BW503" s="88"/>
      <c r="BX503" s="88"/>
      <c r="BY503" s="88"/>
      <c r="BZ503" s="88"/>
      <c r="CA503" s="88"/>
      <c r="CB503" s="88"/>
      <c r="CC503" s="88"/>
      <c r="CD503" s="88"/>
      <c r="CE503" s="88"/>
      <c r="CF503" s="88"/>
      <c r="CG503" s="88"/>
      <c r="CH503" s="88"/>
      <c r="CI503" s="88"/>
      <c r="CJ503" s="88"/>
      <c r="CK503" s="88"/>
      <c r="CL503" s="88"/>
      <c r="CM503" s="88"/>
      <c r="CN503" s="88"/>
      <c r="CO503" s="88"/>
      <c r="CP503" s="88"/>
      <c r="CQ503" s="88"/>
      <c r="CR503" s="88"/>
      <c r="CS503" s="88"/>
      <c r="CT503" s="88"/>
      <c r="CU503" s="88"/>
      <c r="CV503" s="88"/>
      <c r="CW503" s="88"/>
      <c r="CX503" s="88"/>
      <c r="CY503" s="88"/>
      <c r="CZ503" s="88"/>
      <c r="DA503" s="88"/>
      <c r="DB503" s="88"/>
      <c r="DC503" s="88"/>
    </row>
    <row r="504" spans="1:107" ht="15.75">
      <c r="A504" s="84"/>
      <c r="B504" s="84"/>
      <c r="C504" s="84"/>
      <c r="D504" s="86"/>
      <c r="E504" s="84"/>
      <c r="F504" s="84"/>
      <c r="G504" s="84"/>
      <c r="H504" s="88"/>
      <c r="I504" s="88"/>
      <c r="J504" s="88"/>
      <c r="K504" s="88"/>
      <c r="L504" s="88"/>
      <c r="M504" s="88"/>
      <c r="N504" s="88"/>
      <c r="O504" s="88"/>
      <c r="P504" s="88"/>
      <c r="Q504" s="88"/>
      <c r="R504" s="88"/>
      <c r="S504" s="88"/>
      <c r="T504" s="88"/>
      <c r="U504" s="88"/>
      <c r="V504" s="88"/>
      <c r="W504" s="88"/>
      <c r="X504" s="88"/>
      <c r="Y504" s="88"/>
      <c r="Z504" s="88"/>
      <c r="AA504" s="88"/>
      <c r="AB504" s="88"/>
      <c r="AC504" s="88"/>
      <c r="AD504" s="88"/>
      <c r="AE504" s="88"/>
      <c r="AF504" s="88"/>
      <c r="AG504" s="88"/>
      <c r="AH504" s="88"/>
      <c r="AI504" s="88"/>
      <c r="AJ504" s="88"/>
      <c r="AK504" s="88"/>
      <c r="AL504" s="88"/>
      <c r="AM504" s="88"/>
      <c r="AN504" s="88"/>
      <c r="AO504" s="88"/>
      <c r="AP504" s="88"/>
      <c r="AQ504" s="88"/>
      <c r="AR504" s="88"/>
      <c r="AS504" s="88"/>
      <c r="AT504" s="88"/>
      <c r="AU504" s="88"/>
      <c r="AV504" s="88"/>
      <c r="AW504" s="88"/>
      <c r="AX504" s="88"/>
      <c r="AY504" s="88"/>
      <c r="AZ504" s="88"/>
      <c r="BA504" s="88"/>
      <c r="BB504" s="88"/>
      <c r="BC504" s="88"/>
      <c r="BD504" s="88"/>
      <c r="BE504" s="88"/>
      <c r="BF504" s="88"/>
      <c r="BG504" s="88"/>
      <c r="BH504" s="88"/>
      <c r="BI504" s="88"/>
      <c r="BJ504" s="88"/>
      <c r="BK504" s="88"/>
      <c r="BL504" s="88"/>
      <c r="BM504" s="88"/>
      <c r="BN504" s="88"/>
      <c r="BO504" s="88"/>
      <c r="BP504" s="88"/>
      <c r="BQ504" s="88"/>
      <c r="BR504" s="88"/>
      <c r="BS504" s="88"/>
      <c r="BT504" s="88"/>
      <c r="BU504" s="88"/>
      <c r="BV504" s="88"/>
      <c r="BW504" s="88"/>
      <c r="BX504" s="88"/>
      <c r="BY504" s="88"/>
      <c r="BZ504" s="88"/>
      <c r="CA504" s="88"/>
      <c r="CB504" s="88"/>
      <c r="CC504" s="88"/>
      <c r="CD504" s="88"/>
      <c r="CE504" s="88"/>
      <c r="CF504" s="88"/>
      <c r="CG504" s="88"/>
      <c r="CH504" s="88"/>
      <c r="CI504" s="88"/>
      <c r="CJ504" s="88"/>
      <c r="CK504" s="88"/>
      <c r="CL504" s="88"/>
      <c r="CM504" s="88"/>
      <c r="CN504" s="88"/>
      <c r="CO504" s="88"/>
      <c r="CP504" s="88"/>
      <c r="CQ504" s="88"/>
      <c r="CR504" s="88"/>
      <c r="CS504" s="88"/>
      <c r="CT504" s="88"/>
      <c r="CU504" s="88"/>
      <c r="CV504" s="88"/>
      <c r="CW504" s="88"/>
      <c r="CX504" s="88"/>
      <c r="CY504" s="88"/>
      <c r="CZ504" s="88"/>
      <c r="DA504" s="88"/>
      <c r="DB504" s="88"/>
      <c r="DC504" s="88"/>
    </row>
    <row r="505" spans="1:107" ht="15.75">
      <c r="A505" s="84"/>
      <c r="B505" s="84"/>
      <c r="C505" s="84"/>
      <c r="D505" s="86"/>
      <c r="E505" s="84"/>
      <c r="F505" s="84"/>
      <c r="G505" s="84"/>
      <c r="H505" s="88"/>
      <c r="I505" s="88"/>
      <c r="J505" s="88"/>
      <c r="K505" s="88"/>
      <c r="L505" s="88"/>
      <c r="M505" s="88"/>
      <c r="N505" s="88"/>
      <c r="O505" s="88"/>
      <c r="P505" s="88"/>
      <c r="Q505" s="88"/>
      <c r="R505" s="88"/>
      <c r="S505" s="88"/>
      <c r="T505" s="88"/>
      <c r="U505" s="88"/>
      <c r="V505" s="88"/>
      <c r="W505" s="88"/>
      <c r="X505" s="88"/>
      <c r="Y505" s="88"/>
      <c r="Z505" s="88"/>
      <c r="AA505" s="88"/>
      <c r="AB505" s="88"/>
      <c r="AC505" s="88"/>
      <c r="AD505" s="88"/>
      <c r="AE505" s="88"/>
      <c r="AF505" s="88"/>
      <c r="AG505" s="88"/>
      <c r="AH505" s="88"/>
      <c r="AI505" s="88"/>
      <c r="AJ505" s="88"/>
      <c r="AK505" s="88"/>
      <c r="AL505" s="88"/>
      <c r="AM505" s="88"/>
      <c r="AN505" s="88"/>
      <c r="AO505" s="88"/>
      <c r="AP505" s="88"/>
      <c r="AQ505" s="88"/>
      <c r="AR505" s="88"/>
      <c r="AS505" s="88"/>
      <c r="AT505" s="88"/>
      <c r="AU505" s="88"/>
      <c r="AV505" s="88"/>
      <c r="AW505" s="88"/>
      <c r="AX505" s="88"/>
      <c r="AY505" s="88"/>
      <c r="AZ505" s="88"/>
      <c r="BA505" s="88"/>
      <c r="BB505" s="88"/>
      <c r="BC505" s="88"/>
      <c r="BD505" s="88"/>
      <c r="BE505" s="88"/>
      <c r="BF505" s="88"/>
      <c r="BG505" s="88"/>
      <c r="BH505" s="88"/>
      <c r="BI505" s="88"/>
      <c r="BJ505" s="88"/>
      <c r="BK505" s="88"/>
      <c r="BL505" s="88"/>
      <c r="BM505" s="88"/>
      <c r="BN505" s="88"/>
      <c r="BO505" s="88"/>
      <c r="BP505" s="88"/>
      <c r="BQ505" s="88"/>
      <c r="BR505" s="88"/>
      <c r="BS505" s="88"/>
      <c r="BT505" s="88"/>
      <c r="BU505" s="88"/>
      <c r="BV505" s="88"/>
      <c r="BW505" s="88"/>
      <c r="BX505" s="88"/>
      <c r="BY505" s="88"/>
      <c r="BZ505" s="88"/>
      <c r="CA505" s="88"/>
      <c r="CB505" s="88"/>
      <c r="CC505" s="88"/>
      <c r="CD505" s="88"/>
      <c r="CE505" s="88"/>
      <c r="CF505" s="88"/>
      <c r="CG505" s="88"/>
      <c r="CH505" s="88"/>
      <c r="CI505" s="88"/>
      <c r="CJ505" s="88"/>
      <c r="CK505" s="88"/>
      <c r="CL505" s="88"/>
      <c r="CM505" s="88"/>
      <c r="CN505" s="88"/>
      <c r="CO505" s="88"/>
      <c r="CP505" s="88"/>
      <c r="CQ505" s="88"/>
      <c r="CR505" s="88"/>
      <c r="CS505" s="88"/>
      <c r="CT505" s="88"/>
      <c r="CU505" s="88"/>
      <c r="CV505" s="88"/>
      <c r="CW505" s="88"/>
      <c r="CX505" s="88"/>
      <c r="CY505" s="88"/>
      <c r="CZ505" s="88"/>
      <c r="DA505" s="88"/>
      <c r="DB505" s="88"/>
      <c r="DC505" s="88"/>
    </row>
    <row r="506" spans="1:107" ht="15.75">
      <c r="A506" s="84"/>
      <c r="B506" s="84"/>
      <c r="C506" s="84"/>
      <c r="D506" s="86"/>
      <c r="E506" s="84"/>
      <c r="F506" s="84"/>
      <c r="G506" s="84"/>
      <c r="H506" s="88"/>
      <c r="I506" s="88"/>
      <c r="J506" s="88"/>
      <c r="K506" s="88"/>
      <c r="L506" s="88"/>
      <c r="M506" s="88"/>
      <c r="N506" s="88"/>
      <c r="O506" s="88"/>
      <c r="P506" s="88"/>
      <c r="Q506" s="88"/>
      <c r="R506" s="88"/>
      <c r="S506" s="88"/>
      <c r="T506" s="88"/>
      <c r="U506" s="88"/>
      <c r="V506" s="88"/>
      <c r="W506" s="88"/>
      <c r="X506" s="88"/>
      <c r="Y506" s="88"/>
      <c r="Z506" s="88"/>
      <c r="AA506" s="88"/>
      <c r="AB506" s="88"/>
      <c r="AC506" s="88"/>
      <c r="AD506" s="88"/>
      <c r="AE506" s="88"/>
      <c r="AF506" s="88"/>
      <c r="AG506" s="88"/>
      <c r="AH506" s="88"/>
      <c r="AI506" s="88"/>
      <c r="AJ506" s="88"/>
      <c r="AK506" s="88"/>
      <c r="AL506" s="88"/>
      <c r="AM506" s="88"/>
      <c r="AN506" s="88"/>
      <c r="AO506" s="88"/>
      <c r="AP506" s="88"/>
      <c r="AQ506" s="88"/>
      <c r="AR506" s="88"/>
      <c r="AS506" s="88"/>
      <c r="AT506" s="88"/>
      <c r="AU506" s="88"/>
      <c r="AV506" s="88"/>
      <c r="AW506" s="88"/>
      <c r="AX506" s="88"/>
      <c r="AY506" s="88"/>
      <c r="AZ506" s="88"/>
      <c r="BA506" s="88"/>
      <c r="BB506" s="88"/>
      <c r="BC506" s="88"/>
      <c r="BD506" s="88"/>
      <c r="BE506" s="88"/>
      <c r="BF506" s="88"/>
      <c r="BG506" s="88"/>
      <c r="BH506" s="88"/>
      <c r="BI506" s="88"/>
      <c r="BJ506" s="88"/>
      <c r="BK506" s="88"/>
      <c r="BL506" s="88"/>
      <c r="BM506" s="88"/>
      <c r="BN506" s="88"/>
      <c r="BO506" s="88"/>
      <c r="BP506" s="88"/>
      <c r="BQ506" s="88"/>
      <c r="BR506" s="88"/>
      <c r="BS506" s="88"/>
      <c r="BT506" s="88"/>
      <c r="BU506" s="88"/>
      <c r="BV506" s="88"/>
      <c r="BW506" s="88"/>
      <c r="BX506" s="88"/>
      <c r="BY506" s="88"/>
      <c r="BZ506" s="88"/>
      <c r="CA506" s="88"/>
      <c r="CB506" s="88"/>
      <c r="CC506" s="88"/>
      <c r="CD506" s="88"/>
      <c r="CE506" s="88"/>
      <c r="CF506" s="88"/>
      <c r="CG506" s="88"/>
      <c r="CH506" s="88"/>
      <c r="CI506" s="88"/>
      <c r="CJ506" s="88"/>
      <c r="CK506" s="88"/>
      <c r="CL506" s="88"/>
      <c r="CM506" s="88"/>
      <c r="CN506" s="88"/>
      <c r="CO506" s="88"/>
      <c r="CP506" s="88"/>
      <c r="CQ506" s="88"/>
      <c r="CR506" s="88"/>
      <c r="CS506" s="88"/>
      <c r="CT506" s="88"/>
      <c r="CU506" s="88"/>
      <c r="CV506" s="88"/>
      <c r="CW506" s="88"/>
      <c r="CX506" s="88"/>
      <c r="CY506" s="88"/>
      <c r="CZ506" s="88"/>
      <c r="DA506" s="88"/>
      <c r="DB506" s="88"/>
      <c r="DC506" s="88"/>
    </row>
    <row r="507" spans="1:107" ht="15.75">
      <c r="A507" s="84"/>
      <c r="B507" s="84"/>
      <c r="C507" s="84"/>
      <c r="D507" s="86"/>
      <c r="E507" s="84"/>
      <c r="F507" s="84"/>
      <c r="G507" s="84"/>
      <c r="H507" s="88"/>
      <c r="I507" s="88"/>
      <c r="J507" s="88"/>
      <c r="K507" s="88"/>
      <c r="L507" s="88"/>
      <c r="M507" s="88"/>
      <c r="N507" s="88"/>
      <c r="O507" s="88"/>
      <c r="P507" s="88"/>
      <c r="Q507" s="88"/>
      <c r="R507" s="88"/>
      <c r="S507" s="88"/>
      <c r="T507" s="88"/>
      <c r="U507" s="88"/>
      <c r="V507" s="88"/>
      <c r="W507" s="88"/>
      <c r="X507" s="88"/>
      <c r="Y507" s="88"/>
      <c r="Z507" s="88"/>
      <c r="AA507" s="88"/>
      <c r="AB507" s="88"/>
      <c r="AC507" s="88"/>
      <c r="AD507" s="88"/>
      <c r="AE507" s="88"/>
      <c r="AF507" s="88"/>
      <c r="AG507" s="88"/>
      <c r="AH507" s="88"/>
      <c r="AI507" s="88"/>
      <c r="AJ507" s="88"/>
      <c r="AK507" s="88"/>
      <c r="AL507" s="88"/>
      <c r="AM507" s="88"/>
      <c r="AN507" s="88"/>
      <c r="AO507" s="88"/>
      <c r="AP507" s="88"/>
      <c r="AQ507" s="88"/>
      <c r="AR507" s="88"/>
      <c r="AS507" s="88"/>
      <c r="AT507" s="88"/>
      <c r="AU507" s="88"/>
      <c r="AV507" s="88"/>
      <c r="AW507" s="88"/>
      <c r="AX507" s="88"/>
      <c r="AY507" s="88"/>
      <c r="AZ507" s="88"/>
      <c r="BA507" s="88"/>
      <c r="BB507" s="88"/>
      <c r="BC507" s="88"/>
      <c r="BD507" s="88"/>
      <c r="BE507" s="88"/>
      <c r="BF507" s="88"/>
      <c r="BG507" s="88"/>
      <c r="BH507" s="88"/>
      <c r="BI507" s="88"/>
      <c r="BJ507" s="88"/>
      <c r="BK507" s="88"/>
      <c r="BL507" s="88"/>
      <c r="BM507" s="88"/>
      <c r="BN507" s="88"/>
      <c r="BO507" s="88"/>
      <c r="BP507" s="88"/>
      <c r="BQ507" s="88"/>
      <c r="BR507" s="88"/>
      <c r="BS507" s="88"/>
      <c r="BT507" s="88"/>
      <c r="BU507" s="88"/>
      <c r="BV507" s="88"/>
      <c r="BW507" s="88"/>
      <c r="BX507" s="88"/>
      <c r="BY507" s="88"/>
      <c r="BZ507" s="88"/>
      <c r="CA507" s="88"/>
      <c r="CB507" s="88"/>
      <c r="CC507" s="88"/>
      <c r="CD507" s="88"/>
      <c r="CE507" s="88"/>
      <c r="CF507" s="88"/>
      <c r="CG507" s="88"/>
      <c r="CH507" s="88"/>
      <c r="CI507" s="88"/>
      <c r="CJ507" s="88"/>
      <c r="CK507" s="88"/>
      <c r="CL507" s="88"/>
      <c r="CM507" s="88"/>
      <c r="CN507" s="88"/>
      <c r="CO507" s="88"/>
      <c r="CP507" s="88"/>
      <c r="CQ507" s="88"/>
      <c r="CR507" s="88"/>
      <c r="CS507" s="88"/>
      <c r="CT507" s="88"/>
      <c r="CU507" s="88"/>
      <c r="CV507" s="88"/>
      <c r="CW507" s="88"/>
      <c r="CX507" s="88"/>
      <c r="CY507" s="88"/>
      <c r="CZ507" s="88"/>
      <c r="DA507" s="88"/>
      <c r="DB507" s="88"/>
      <c r="DC507" s="88"/>
    </row>
    <row r="508" spans="1:107" ht="15.75">
      <c r="A508" s="84"/>
      <c r="B508" s="84"/>
      <c r="C508" s="84"/>
      <c r="D508" s="86"/>
      <c r="E508" s="84"/>
      <c r="F508" s="84"/>
      <c r="G508" s="84"/>
      <c r="H508" s="88"/>
      <c r="I508" s="88"/>
      <c r="J508" s="88"/>
      <c r="K508" s="88"/>
      <c r="L508" s="88"/>
      <c r="M508" s="88"/>
      <c r="N508" s="88"/>
      <c r="O508" s="88"/>
      <c r="P508" s="88"/>
      <c r="Q508" s="88"/>
      <c r="R508" s="88"/>
      <c r="S508" s="88"/>
      <c r="T508" s="88"/>
      <c r="U508" s="88"/>
      <c r="V508" s="88"/>
      <c r="W508" s="88"/>
      <c r="X508" s="88"/>
      <c r="Y508" s="88"/>
      <c r="Z508" s="88"/>
      <c r="AA508" s="88"/>
      <c r="AB508" s="88"/>
      <c r="AC508" s="88"/>
      <c r="AD508" s="88"/>
      <c r="AE508" s="88"/>
      <c r="AF508" s="88"/>
      <c r="AG508" s="88"/>
      <c r="AH508" s="88"/>
      <c r="AI508" s="88"/>
      <c r="AJ508" s="88"/>
      <c r="AK508" s="88"/>
      <c r="AL508" s="88"/>
      <c r="AM508" s="88"/>
      <c r="AN508" s="88"/>
      <c r="AO508" s="88"/>
      <c r="AP508" s="88"/>
      <c r="AQ508" s="88"/>
      <c r="AR508" s="88"/>
      <c r="AS508" s="88"/>
      <c r="AT508" s="88"/>
      <c r="AU508" s="88"/>
      <c r="AV508" s="88"/>
      <c r="AW508" s="88"/>
      <c r="AX508" s="88"/>
      <c r="AY508" s="88"/>
      <c r="AZ508" s="88"/>
      <c r="BA508" s="88"/>
      <c r="BB508" s="88"/>
      <c r="BC508" s="88"/>
      <c r="BD508" s="88"/>
      <c r="BE508" s="88"/>
      <c r="BF508" s="88"/>
      <c r="BG508" s="88"/>
      <c r="BH508" s="88"/>
      <c r="BI508" s="88"/>
      <c r="BJ508" s="88"/>
      <c r="BK508" s="88"/>
      <c r="BL508" s="88"/>
      <c r="BM508" s="88"/>
      <c r="BN508" s="88"/>
      <c r="BO508" s="88"/>
      <c r="BP508" s="88"/>
      <c r="BQ508" s="88"/>
      <c r="BR508" s="88"/>
      <c r="BS508" s="88"/>
      <c r="BT508" s="88"/>
      <c r="BU508" s="88"/>
      <c r="BV508" s="88"/>
      <c r="BW508" s="88"/>
      <c r="BX508" s="88"/>
      <c r="BY508" s="88"/>
      <c r="BZ508" s="88"/>
      <c r="CA508" s="88"/>
      <c r="CB508" s="88"/>
      <c r="CC508" s="88"/>
      <c r="CD508" s="88"/>
      <c r="CE508" s="88"/>
      <c r="CF508" s="88"/>
      <c r="CG508" s="88"/>
      <c r="CH508" s="88"/>
      <c r="CI508" s="88"/>
      <c r="CJ508" s="88"/>
      <c r="CK508" s="88"/>
      <c r="CL508" s="88"/>
      <c r="CM508" s="88"/>
      <c r="CN508" s="88"/>
      <c r="CO508" s="88"/>
      <c r="CP508" s="88"/>
      <c r="CQ508" s="88"/>
      <c r="CR508" s="88"/>
      <c r="CS508" s="88"/>
      <c r="CT508" s="88"/>
      <c r="CU508" s="88"/>
      <c r="CV508" s="88"/>
      <c r="CW508" s="88"/>
      <c r="CX508" s="88"/>
      <c r="CY508" s="88"/>
      <c r="CZ508" s="88"/>
      <c r="DA508" s="88"/>
      <c r="DB508" s="88"/>
      <c r="DC508" s="88"/>
    </row>
    <row r="509" spans="1:107" ht="15.75">
      <c r="A509" s="84"/>
      <c r="B509" s="84"/>
      <c r="C509" s="84"/>
      <c r="D509" s="86"/>
      <c r="E509" s="84"/>
      <c r="F509" s="84"/>
      <c r="G509" s="84"/>
      <c r="H509" s="88"/>
      <c r="I509" s="88"/>
      <c r="J509" s="88"/>
      <c r="K509" s="88"/>
      <c r="L509" s="88"/>
      <c r="M509" s="88"/>
      <c r="N509" s="88"/>
      <c r="O509" s="88"/>
      <c r="P509" s="88"/>
      <c r="Q509" s="88"/>
      <c r="R509" s="88"/>
      <c r="S509" s="88"/>
      <c r="T509" s="88"/>
      <c r="U509" s="88"/>
      <c r="V509" s="88"/>
      <c r="W509" s="88"/>
      <c r="X509" s="88"/>
      <c r="Y509" s="88"/>
      <c r="Z509" s="88"/>
      <c r="AA509" s="88"/>
      <c r="AB509" s="88"/>
      <c r="AC509" s="88"/>
      <c r="AD509" s="88"/>
      <c r="AE509" s="88"/>
      <c r="AF509" s="88"/>
      <c r="AG509" s="88"/>
      <c r="AH509" s="88"/>
      <c r="AI509" s="88"/>
      <c r="AJ509" s="88"/>
      <c r="AK509" s="88"/>
      <c r="AL509" s="88"/>
      <c r="AM509" s="88"/>
      <c r="AN509" s="88"/>
      <c r="AO509" s="88"/>
      <c r="AP509" s="88"/>
      <c r="AQ509" s="88"/>
      <c r="AR509" s="88"/>
      <c r="AS509" s="88"/>
      <c r="AT509" s="88"/>
      <c r="AU509" s="88"/>
      <c r="AV509" s="88"/>
      <c r="AW509" s="88"/>
      <c r="AX509" s="88"/>
      <c r="AY509" s="88"/>
      <c r="AZ509" s="88"/>
      <c r="BA509" s="88"/>
      <c r="BB509" s="88"/>
      <c r="BC509" s="88"/>
      <c r="BD509" s="88"/>
      <c r="BE509" s="88"/>
      <c r="BF509" s="88"/>
      <c r="BG509" s="88"/>
      <c r="BH509" s="88"/>
      <c r="BI509" s="88"/>
      <c r="BJ509" s="88"/>
      <c r="BK509" s="88"/>
      <c r="BL509" s="88"/>
      <c r="BM509" s="88"/>
      <c r="BN509" s="88"/>
      <c r="BO509" s="88"/>
      <c r="BP509" s="88"/>
      <c r="BQ509" s="88"/>
      <c r="BR509" s="88"/>
      <c r="BS509" s="88"/>
      <c r="BT509" s="88"/>
      <c r="BU509" s="88"/>
      <c r="BV509" s="88"/>
      <c r="BW509" s="88"/>
      <c r="BX509" s="88"/>
      <c r="BY509" s="88"/>
      <c r="BZ509" s="88"/>
      <c r="CA509" s="88"/>
      <c r="CB509" s="88"/>
      <c r="CC509" s="88"/>
      <c r="CD509" s="88"/>
      <c r="CE509" s="88"/>
      <c r="CF509" s="88"/>
      <c r="CG509" s="88"/>
      <c r="CH509" s="88"/>
      <c r="CI509" s="88"/>
      <c r="CJ509" s="88"/>
      <c r="CK509" s="88"/>
      <c r="CL509" s="88"/>
      <c r="CM509" s="88"/>
      <c r="CN509" s="88"/>
      <c r="CO509" s="88"/>
      <c r="CP509" s="88"/>
      <c r="CQ509" s="88"/>
      <c r="CR509" s="88"/>
      <c r="CS509" s="88"/>
      <c r="CT509" s="88"/>
      <c r="CU509" s="88"/>
      <c r="CV509" s="88"/>
      <c r="CW509" s="88"/>
      <c r="CX509" s="88"/>
      <c r="CY509" s="88"/>
      <c r="CZ509" s="88"/>
      <c r="DA509" s="88"/>
      <c r="DB509" s="88"/>
      <c r="DC509" s="88"/>
    </row>
    <row r="510" spans="1:107" ht="15.75">
      <c r="A510" s="84"/>
      <c r="B510" s="84"/>
      <c r="C510" s="84"/>
      <c r="D510" s="86"/>
      <c r="E510" s="84"/>
      <c r="F510" s="84"/>
      <c r="G510" s="84"/>
      <c r="H510" s="88"/>
      <c r="I510" s="88"/>
      <c r="J510" s="88"/>
      <c r="K510" s="88"/>
      <c r="L510" s="88"/>
      <c r="M510" s="88"/>
      <c r="N510" s="88"/>
      <c r="O510" s="88"/>
      <c r="P510" s="88"/>
      <c r="Q510" s="88"/>
      <c r="R510" s="88"/>
      <c r="S510" s="88"/>
      <c r="T510" s="88"/>
      <c r="U510" s="88"/>
      <c r="V510" s="88"/>
      <c r="W510" s="88"/>
      <c r="X510" s="88"/>
      <c r="Y510" s="88"/>
      <c r="Z510" s="88"/>
      <c r="AA510" s="88"/>
      <c r="AB510" s="88"/>
      <c r="AC510" s="88"/>
      <c r="AD510" s="88"/>
      <c r="AE510" s="88"/>
      <c r="AF510" s="88"/>
      <c r="AG510" s="88"/>
      <c r="AH510" s="88"/>
      <c r="AI510" s="88"/>
      <c r="AJ510" s="88"/>
      <c r="AK510" s="88"/>
      <c r="AL510" s="88"/>
      <c r="AM510" s="88"/>
      <c r="AN510" s="88"/>
      <c r="AO510" s="88"/>
      <c r="AP510" s="88"/>
      <c r="AQ510" s="88"/>
      <c r="AR510" s="88"/>
      <c r="AS510" s="88"/>
      <c r="AT510" s="88"/>
      <c r="AU510" s="88"/>
      <c r="AV510" s="88"/>
      <c r="AW510" s="88"/>
      <c r="AX510" s="88"/>
      <c r="AY510" s="88"/>
      <c r="AZ510" s="88"/>
      <c r="BA510" s="88"/>
      <c r="BB510" s="88"/>
      <c r="BC510" s="88"/>
      <c r="BD510" s="88"/>
      <c r="BE510" s="88"/>
      <c r="BF510" s="88"/>
      <c r="BG510" s="88"/>
      <c r="BH510" s="88"/>
      <c r="BI510" s="88"/>
      <c r="BJ510" s="88"/>
      <c r="BK510" s="88"/>
      <c r="BL510" s="88"/>
      <c r="BM510" s="88"/>
      <c r="BN510" s="88"/>
      <c r="BO510" s="88"/>
      <c r="BP510" s="88"/>
      <c r="BQ510" s="88"/>
      <c r="BR510" s="88"/>
      <c r="BS510" s="88"/>
      <c r="BT510" s="88"/>
      <c r="BU510" s="88"/>
      <c r="BV510" s="88"/>
      <c r="BW510" s="88"/>
      <c r="BX510" s="88"/>
      <c r="BY510" s="88"/>
      <c r="BZ510" s="88"/>
      <c r="CA510" s="88"/>
      <c r="CB510" s="88"/>
      <c r="CC510" s="88"/>
      <c r="CD510" s="88"/>
      <c r="CE510" s="88"/>
      <c r="CF510" s="88"/>
      <c r="CG510" s="88"/>
      <c r="CH510" s="88"/>
      <c r="CI510" s="88"/>
      <c r="CJ510" s="88"/>
      <c r="CK510" s="88"/>
      <c r="CL510" s="88"/>
      <c r="CM510" s="88"/>
      <c r="CN510" s="88"/>
      <c r="CO510" s="88"/>
      <c r="CP510" s="88"/>
      <c r="CQ510" s="88"/>
      <c r="CR510" s="88"/>
      <c r="CS510" s="88"/>
      <c r="CT510" s="88"/>
      <c r="CU510" s="88"/>
      <c r="CV510" s="88"/>
      <c r="CW510" s="88"/>
      <c r="CX510" s="88"/>
      <c r="CY510" s="88"/>
      <c r="CZ510" s="88"/>
      <c r="DA510" s="88"/>
      <c r="DB510" s="88"/>
      <c r="DC510" s="88"/>
    </row>
    <row r="511" spans="1:107" ht="15.75">
      <c r="A511" s="84"/>
      <c r="B511" s="84"/>
      <c r="C511" s="84"/>
      <c r="D511" s="86"/>
      <c r="E511" s="84"/>
      <c r="F511" s="84"/>
      <c r="G511" s="84"/>
      <c r="H511" s="88"/>
      <c r="I511" s="88"/>
      <c r="J511" s="88"/>
      <c r="K511" s="88"/>
      <c r="L511" s="88"/>
      <c r="M511" s="88"/>
      <c r="N511" s="88"/>
      <c r="O511" s="88"/>
      <c r="P511" s="88"/>
      <c r="Q511" s="88"/>
      <c r="R511" s="88"/>
      <c r="S511" s="88"/>
      <c r="T511" s="88"/>
      <c r="U511" s="88"/>
      <c r="V511" s="88"/>
      <c r="W511" s="88"/>
      <c r="X511" s="88"/>
      <c r="Y511" s="88"/>
      <c r="Z511" s="88"/>
      <c r="AA511" s="88"/>
      <c r="AB511" s="88"/>
      <c r="AC511" s="88"/>
      <c r="AD511" s="88"/>
      <c r="AE511" s="88"/>
      <c r="AF511" s="88"/>
      <c r="AG511" s="88"/>
      <c r="AH511" s="88"/>
      <c r="AI511" s="88"/>
      <c r="AJ511" s="88"/>
      <c r="AK511" s="88"/>
      <c r="AL511" s="88"/>
      <c r="AM511" s="88"/>
      <c r="AN511" s="88"/>
      <c r="AO511" s="88"/>
      <c r="AP511" s="88"/>
      <c r="AQ511" s="88"/>
      <c r="AR511" s="88"/>
      <c r="AS511" s="88"/>
      <c r="AT511" s="88"/>
      <c r="AU511" s="88"/>
      <c r="AV511" s="88"/>
      <c r="AW511" s="88"/>
      <c r="AX511" s="88"/>
      <c r="AY511" s="88"/>
      <c r="AZ511" s="88"/>
      <c r="BA511" s="88"/>
      <c r="BB511" s="88"/>
      <c r="BC511" s="88"/>
      <c r="BD511" s="88"/>
      <c r="BE511" s="88"/>
      <c r="BF511" s="88"/>
      <c r="BG511" s="88"/>
      <c r="BH511" s="88"/>
      <c r="BI511" s="88"/>
      <c r="BJ511" s="88"/>
      <c r="BK511" s="88"/>
      <c r="BL511" s="88"/>
      <c r="BM511" s="88"/>
      <c r="BN511" s="88"/>
      <c r="BO511" s="88"/>
      <c r="BP511" s="88"/>
      <c r="BQ511" s="88"/>
      <c r="BR511" s="88"/>
      <c r="BS511" s="88"/>
      <c r="BT511" s="88"/>
      <c r="BU511" s="88"/>
      <c r="BV511" s="88"/>
      <c r="BW511" s="88"/>
      <c r="BX511" s="88"/>
      <c r="BY511" s="88"/>
      <c r="BZ511" s="88"/>
      <c r="CA511" s="88"/>
      <c r="CB511" s="88"/>
      <c r="CC511" s="88"/>
      <c r="CD511" s="88"/>
      <c r="CE511" s="88"/>
      <c r="CF511" s="88"/>
      <c r="CG511" s="88"/>
      <c r="CH511" s="88"/>
      <c r="CI511" s="88"/>
      <c r="CJ511" s="88"/>
      <c r="CK511" s="88"/>
      <c r="CL511" s="88"/>
      <c r="CM511" s="88"/>
      <c r="CN511" s="88"/>
      <c r="CO511" s="88"/>
      <c r="CP511" s="88"/>
      <c r="CQ511" s="88"/>
      <c r="CR511" s="88"/>
      <c r="CS511" s="88"/>
      <c r="CT511" s="88"/>
      <c r="CU511" s="88"/>
      <c r="CV511" s="88"/>
      <c r="CW511" s="88"/>
      <c r="CX511" s="88"/>
      <c r="CY511" s="88"/>
      <c r="CZ511" s="88"/>
      <c r="DA511" s="88"/>
      <c r="DB511" s="88"/>
      <c r="DC511" s="88"/>
    </row>
    <row r="512" spans="1:107" ht="15.75">
      <c r="A512" s="84"/>
      <c r="B512" s="84"/>
      <c r="C512" s="84"/>
      <c r="D512" s="86"/>
      <c r="E512" s="84"/>
      <c r="F512" s="84"/>
      <c r="G512" s="84"/>
      <c r="H512" s="88"/>
      <c r="I512" s="88"/>
      <c r="J512" s="88"/>
      <c r="K512" s="88"/>
      <c r="L512" s="88"/>
      <c r="M512" s="88"/>
      <c r="N512" s="88"/>
      <c r="O512" s="88"/>
      <c r="P512" s="88"/>
      <c r="Q512" s="88"/>
      <c r="R512" s="88"/>
      <c r="S512" s="88"/>
      <c r="T512" s="88"/>
      <c r="U512" s="88"/>
      <c r="V512" s="88"/>
      <c r="W512" s="88"/>
      <c r="X512" s="88"/>
      <c r="Y512" s="88"/>
      <c r="Z512" s="88"/>
      <c r="AA512" s="88"/>
      <c r="AB512" s="88"/>
      <c r="AC512" s="88"/>
      <c r="AD512" s="88"/>
      <c r="AE512" s="88"/>
      <c r="AF512" s="88"/>
      <c r="AG512" s="88"/>
      <c r="AH512" s="88"/>
      <c r="AI512" s="88"/>
      <c r="AJ512" s="88"/>
      <c r="AK512" s="88"/>
      <c r="AL512" s="88"/>
      <c r="AM512" s="88"/>
      <c r="AN512" s="88"/>
      <c r="AO512" s="88"/>
      <c r="AP512" s="88"/>
      <c r="AQ512" s="88"/>
      <c r="AR512" s="88"/>
      <c r="AS512" s="88"/>
      <c r="AT512" s="88"/>
      <c r="AU512" s="88"/>
      <c r="AV512" s="88"/>
      <c r="AW512" s="88"/>
      <c r="AX512" s="88"/>
      <c r="AY512" s="88"/>
      <c r="AZ512" s="88"/>
      <c r="BA512" s="88"/>
      <c r="BB512" s="88"/>
      <c r="BC512" s="88"/>
      <c r="BD512" s="88"/>
      <c r="BE512" s="88"/>
      <c r="BF512" s="88"/>
      <c r="BG512" s="88"/>
      <c r="BH512" s="88"/>
      <c r="BI512" s="88"/>
      <c r="BJ512" s="88"/>
      <c r="BK512" s="88"/>
      <c r="BL512" s="88"/>
      <c r="BM512" s="88"/>
      <c r="BN512" s="88"/>
      <c r="BO512" s="88"/>
      <c r="BP512" s="88"/>
      <c r="BQ512" s="88"/>
      <c r="BR512" s="88"/>
      <c r="BS512" s="88"/>
      <c r="BT512" s="88"/>
      <c r="BU512" s="88"/>
      <c r="BV512" s="88"/>
      <c r="BW512" s="88"/>
      <c r="BX512" s="88"/>
      <c r="BY512" s="88"/>
      <c r="BZ512" s="88"/>
      <c r="CA512" s="88"/>
      <c r="CB512" s="88"/>
      <c r="CC512" s="88"/>
      <c r="CD512" s="88"/>
      <c r="CE512" s="88"/>
      <c r="CF512" s="88"/>
      <c r="CG512" s="88"/>
      <c r="CH512" s="88"/>
      <c r="CI512" s="88"/>
      <c r="CJ512" s="88"/>
      <c r="CK512" s="88"/>
      <c r="CL512" s="88"/>
      <c r="CM512" s="88"/>
      <c r="CN512" s="88"/>
      <c r="CO512" s="88"/>
      <c r="CP512" s="88"/>
      <c r="CQ512" s="88"/>
      <c r="CR512" s="88"/>
      <c r="CS512" s="88"/>
      <c r="CT512" s="88"/>
      <c r="CU512" s="88"/>
      <c r="CV512" s="88"/>
      <c r="CW512" s="88"/>
      <c r="CX512" s="88"/>
      <c r="CY512" s="88"/>
      <c r="CZ512" s="88"/>
      <c r="DA512" s="88"/>
      <c r="DB512" s="88"/>
      <c r="DC512" s="88"/>
    </row>
    <row r="513" spans="1:107" ht="15.75">
      <c r="A513" s="84"/>
      <c r="B513" s="84"/>
      <c r="C513" s="84"/>
      <c r="D513" s="86"/>
      <c r="E513" s="84"/>
      <c r="F513" s="84"/>
      <c r="G513" s="84"/>
      <c r="H513" s="88"/>
      <c r="I513" s="88"/>
      <c r="J513" s="88"/>
      <c r="K513" s="88"/>
      <c r="L513" s="88"/>
      <c r="M513" s="88"/>
      <c r="N513" s="88"/>
      <c r="O513" s="88"/>
      <c r="P513" s="88"/>
      <c r="Q513" s="88"/>
      <c r="R513" s="88"/>
      <c r="S513" s="88"/>
      <c r="T513" s="88"/>
      <c r="U513" s="88"/>
      <c r="V513" s="88"/>
      <c r="W513" s="88"/>
      <c r="X513" s="88"/>
      <c r="Y513" s="88"/>
      <c r="Z513" s="88"/>
      <c r="AA513" s="88"/>
      <c r="AB513" s="88"/>
      <c r="AC513" s="88"/>
      <c r="AD513" s="88"/>
      <c r="AE513" s="88"/>
      <c r="AF513" s="88"/>
      <c r="AG513" s="88"/>
      <c r="AH513" s="88"/>
      <c r="AI513" s="88"/>
      <c r="AJ513" s="88"/>
      <c r="AK513" s="88"/>
      <c r="AL513" s="88"/>
      <c r="AM513" s="88"/>
      <c r="AN513" s="88"/>
      <c r="AO513" s="88"/>
      <c r="AP513" s="88"/>
      <c r="AQ513" s="88"/>
      <c r="AR513" s="88"/>
      <c r="AS513" s="88"/>
      <c r="AT513" s="88"/>
      <c r="AU513" s="88"/>
      <c r="AV513" s="88"/>
      <c r="AW513" s="88"/>
      <c r="AX513" s="88"/>
      <c r="AY513" s="88"/>
      <c r="AZ513" s="88"/>
      <c r="BA513" s="88"/>
      <c r="BB513" s="88"/>
      <c r="BC513" s="88"/>
      <c r="BD513" s="88"/>
      <c r="BE513" s="88"/>
      <c r="BF513" s="88"/>
      <c r="BG513" s="88"/>
      <c r="BH513" s="88"/>
      <c r="BI513" s="88"/>
      <c r="BJ513" s="88"/>
      <c r="BK513" s="88"/>
      <c r="BL513" s="88"/>
      <c r="BM513" s="88"/>
      <c r="BN513" s="88"/>
      <c r="BO513" s="88"/>
      <c r="BP513" s="88"/>
      <c r="BQ513" s="88"/>
      <c r="BR513" s="88"/>
      <c r="BS513" s="88"/>
      <c r="BT513" s="88"/>
      <c r="BU513" s="88"/>
      <c r="BV513" s="88"/>
      <c r="BW513" s="88"/>
      <c r="BX513" s="88"/>
      <c r="BY513" s="88"/>
      <c r="BZ513" s="88"/>
      <c r="CA513" s="88"/>
      <c r="CB513" s="88"/>
      <c r="CC513" s="88"/>
      <c r="CD513" s="88"/>
      <c r="CE513" s="88"/>
      <c r="CF513" s="88"/>
      <c r="CG513" s="88"/>
      <c r="CH513" s="88"/>
      <c r="CI513" s="88"/>
      <c r="CJ513" s="88"/>
      <c r="CK513" s="88"/>
      <c r="CL513" s="88"/>
      <c r="CM513" s="88"/>
      <c r="CN513" s="88"/>
      <c r="CO513" s="88"/>
      <c r="CP513" s="88"/>
      <c r="CQ513" s="88"/>
      <c r="CR513" s="88"/>
      <c r="CS513" s="88"/>
      <c r="CT513" s="88"/>
      <c r="CU513" s="88"/>
      <c r="CV513" s="88"/>
      <c r="CW513" s="88"/>
      <c r="CX513" s="88"/>
      <c r="CY513" s="88"/>
      <c r="CZ513" s="88"/>
      <c r="DA513" s="88"/>
      <c r="DB513" s="88"/>
      <c r="DC513" s="88"/>
    </row>
    <row r="514" spans="1:107" ht="15.75">
      <c r="A514" s="84"/>
      <c r="B514" s="84"/>
      <c r="C514" s="84"/>
      <c r="D514" s="86"/>
      <c r="E514" s="84"/>
      <c r="F514" s="84"/>
      <c r="G514" s="84"/>
      <c r="H514" s="88"/>
      <c r="I514" s="88"/>
      <c r="J514" s="88"/>
      <c r="K514" s="88"/>
      <c r="L514" s="88"/>
      <c r="M514" s="88"/>
      <c r="N514" s="88"/>
      <c r="O514" s="88"/>
      <c r="P514" s="88"/>
      <c r="Q514" s="88"/>
      <c r="R514" s="88"/>
      <c r="S514" s="88"/>
      <c r="T514" s="88"/>
      <c r="U514" s="88"/>
      <c r="V514" s="88"/>
      <c r="W514" s="88"/>
      <c r="X514" s="88"/>
      <c r="Y514" s="88"/>
      <c r="Z514" s="88"/>
      <c r="AA514" s="88"/>
      <c r="AB514" s="88"/>
      <c r="AC514" s="88"/>
      <c r="AD514" s="88"/>
      <c r="AE514" s="88"/>
      <c r="AF514" s="88"/>
      <c r="AG514" s="88"/>
      <c r="AH514" s="88"/>
      <c r="AI514" s="88"/>
      <c r="AJ514" s="88"/>
      <c r="AK514" s="88"/>
      <c r="AL514" s="88"/>
      <c r="AM514" s="88"/>
      <c r="AN514" s="88"/>
      <c r="AO514" s="88"/>
      <c r="AP514" s="88"/>
      <c r="AQ514" s="88"/>
      <c r="AR514" s="88"/>
      <c r="AS514" s="88"/>
      <c r="AT514" s="88"/>
      <c r="AU514" s="88"/>
      <c r="AV514" s="88"/>
      <c r="AW514" s="88"/>
      <c r="AX514" s="88"/>
      <c r="AY514" s="88"/>
      <c r="AZ514" s="88"/>
      <c r="BA514" s="88"/>
      <c r="BB514" s="88"/>
      <c r="BC514" s="88"/>
      <c r="BD514" s="88"/>
      <c r="BE514" s="88"/>
      <c r="BF514" s="88"/>
      <c r="BG514" s="88"/>
      <c r="BH514" s="88"/>
      <c r="BI514" s="88"/>
      <c r="BJ514" s="88"/>
      <c r="BK514" s="88"/>
      <c r="BL514" s="88"/>
      <c r="BM514" s="88"/>
      <c r="BN514" s="88"/>
      <c r="BO514" s="88"/>
      <c r="BP514" s="88"/>
      <c r="BQ514" s="88"/>
      <c r="BR514" s="88"/>
      <c r="BS514" s="88"/>
      <c r="BT514" s="88"/>
      <c r="BU514" s="88"/>
      <c r="BV514" s="88"/>
      <c r="BW514" s="88"/>
      <c r="BX514" s="88"/>
      <c r="BY514" s="88"/>
      <c r="BZ514" s="88"/>
      <c r="CA514" s="88"/>
      <c r="CB514" s="88"/>
      <c r="CC514" s="88"/>
      <c r="CD514" s="88"/>
      <c r="CE514" s="88"/>
      <c r="CF514" s="88"/>
      <c r="CG514" s="88"/>
      <c r="CH514" s="88"/>
      <c r="CI514" s="88"/>
      <c r="CJ514" s="88"/>
      <c r="CK514" s="88"/>
      <c r="CL514" s="88"/>
      <c r="CM514" s="88"/>
      <c r="CN514" s="88"/>
      <c r="CO514" s="88"/>
      <c r="CP514" s="88"/>
      <c r="CQ514" s="88"/>
      <c r="CR514" s="88"/>
      <c r="CS514" s="88"/>
      <c r="CT514" s="88"/>
      <c r="CU514" s="88"/>
      <c r="CV514" s="88"/>
      <c r="CW514" s="88"/>
      <c r="CX514" s="88"/>
      <c r="CY514" s="88"/>
      <c r="CZ514" s="88"/>
      <c r="DA514" s="88"/>
      <c r="DB514" s="88"/>
      <c r="DC514" s="88"/>
    </row>
    <row r="515" spans="1:107" ht="15.75">
      <c r="A515" s="84"/>
      <c r="B515" s="84"/>
      <c r="C515" s="84"/>
      <c r="D515" s="86"/>
      <c r="E515" s="84"/>
      <c r="F515" s="84"/>
      <c r="G515" s="84"/>
      <c r="H515" s="88"/>
      <c r="I515" s="88"/>
      <c r="J515" s="88"/>
      <c r="K515" s="88"/>
      <c r="L515" s="88"/>
      <c r="M515" s="88"/>
      <c r="N515" s="88"/>
      <c r="O515" s="88"/>
      <c r="P515" s="88"/>
      <c r="Q515" s="88"/>
      <c r="R515" s="88"/>
      <c r="S515" s="88"/>
      <c r="T515" s="88"/>
      <c r="U515" s="88"/>
      <c r="V515" s="88"/>
      <c r="W515" s="88"/>
      <c r="X515" s="88"/>
      <c r="Y515" s="88"/>
      <c r="Z515" s="88"/>
      <c r="AA515" s="88"/>
      <c r="AB515" s="88"/>
      <c r="AC515" s="88"/>
      <c r="AD515" s="88"/>
      <c r="AE515" s="88"/>
      <c r="AF515" s="88"/>
      <c r="AG515" s="88"/>
      <c r="AH515" s="88"/>
      <c r="AI515" s="88"/>
      <c r="AJ515" s="88"/>
      <c r="AK515" s="88"/>
      <c r="AL515" s="88"/>
      <c r="AM515" s="88"/>
      <c r="AN515" s="88"/>
      <c r="AO515" s="88"/>
      <c r="AP515" s="88"/>
      <c r="AQ515" s="88"/>
      <c r="AR515" s="88"/>
      <c r="AS515" s="88"/>
      <c r="AT515" s="88"/>
      <c r="AU515" s="88"/>
      <c r="AV515" s="88"/>
      <c r="AW515" s="88"/>
      <c r="AX515" s="88"/>
      <c r="AY515" s="88"/>
      <c r="AZ515" s="88"/>
      <c r="BA515" s="88"/>
      <c r="BB515" s="88"/>
      <c r="BC515" s="88"/>
      <c r="BD515" s="88"/>
      <c r="BE515" s="88"/>
      <c r="BF515" s="88"/>
      <c r="BG515" s="88"/>
      <c r="BH515" s="88"/>
      <c r="BI515" s="88"/>
      <c r="BJ515" s="88"/>
      <c r="BK515" s="88"/>
      <c r="BL515" s="88"/>
      <c r="BM515" s="88"/>
      <c r="BN515" s="88"/>
      <c r="BO515" s="88"/>
      <c r="BP515" s="88"/>
      <c r="BQ515" s="88"/>
      <c r="BR515" s="88"/>
      <c r="BS515" s="88"/>
      <c r="BT515" s="88"/>
      <c r="BU515" s="88"/>
      <c r="BV515" s="88"/>
      <c r="BW515" s="88"/>
      <c r="BX515" s="88"/>
      <c r="BY515" s="88"/>
      <c r="BZ515" s="88"/>
      <c r="CA515" s="88"/>
      <c r="CB515" s="88"/>
      <c r="CC515" s="88"/>
      <c r="CD515" s="88"/>
      <c r="CE515" s="88"/>
      <c r="CF515" s="88"/>
      <c r="CG515" s="88"/>
      <c r="CH515" s="88"/>
      <c r="CI515" s="88"/>
      <c r="CJ515" s="88"/>
      <c r="CK515" s="88"/>
      <c r="CL515" s="88"/>
      <c r="CM515" s="88"/>
      <c r="CN515" s="88"/>
      <c r="CO515" s="88"/>
      <c r="CP515" s="88"/>
      <c r="CQ515" s="88"/>
      <c r="CR515" s="88"/>
      <c r="CS515" s="88"/>
      <c r="CT515" s="88"/>
      <c r="CU515" s="88"/>
      <c r="CV515" s="88"/>
      <c r="CW515" s="88"/>
      <c r="CX515" s="88"/>
      <c r="CY515" s="88"/>
      <c r="CZ515" s="88"/>
      <c r="DA515" s="88"/>
      <c r="DB515" s="88"/>
      <c r="DC515" s="88"/>
    </row>
    <row r="516" spans="1:107" ht="15.75">
      <c r="A516" s="84"/>
      <c r="B516" s="84"/>
      <c r="C516" s="84"/>
      <c r="D516" s="86"/>
      <c r="E516" s="84"/>
      <c r="F516" s="84"/>
      <c r="G516" s="84"/>
      <c r="H516" s="88"/>
      <c r="I516" s="88"/>
      <c r="J516" s="88"/>
      <c r="K516" s="88"/>
      <c r="L516" s="88"/>
      <c r="M516" s="88"/>
      <c r="N516" s="88"/>
      <c r="O516" s="88"/>
      <c r="P516" s="88"/>
      <c r="Q516" s="88"/>
      <c r="R516" s="88"/>
      <c r="S516" s="88"/>
      <c r="T516" s="88"/>
      <c r="U516" s="88"/>
      <c r="V516" s="88"/>
      <c r="W516" s="88"/>
      <c r="X516" s="88"/>
      <c r="Y516" s="88"/>
      <c r="Z516" s="88"/>
      <c r="AA516" s="88"/>
      <c r="AB516" s="88"/>
      <c r="AC516" s="88"/>
      <c r="AD516" s="88"/>
      <c r="AE516" s="88"/>
      <c r="AF516" s="88"/>
      <c r="AG516" s="88"/>
      <c r="AH516" s="88"/>
      <c r="AI516" s="88"/>
      <c r="AJ516" s="88"/>
      <c r="AK516" s="88"/>
      <c r="AL516" s="88"/>
      <c r="AM516" s="88"/>
      <c r="AN516" s="88"/>
      <c r="AO516" s="88"/>
      <c r="AP516" s="88"/>
      <c r="AQ516" s="88"/>
      <c r="AR516" s="88"/>
      <c r="AS516" s="88"/>
      <c r="AT516" s="88"/>
      <c r="AU516" s="88"/>
      <c r="AV516" s="88"/>
      <c r="AW516" s="88"/>
      <c r="AX516" s="88"/>
      <c r="AY516" s="88"/>
      <c r="AZ516" s="88"/>
      <c r="BA516" s="88"/>
      <c r="BB516" s="88"/>
      <c r="BC516" s="88"/>
      <c r="BD516" s="88"/>
      <c r="BE516" s="88"/>
      <c r="BF516" s="88"/>
      <c r="BG516" s="88"/>
      <c r="BH516" s="88"/>
      <c r="BI516" s="88"/>
      <c r="BJ516" s="88"/>
      <c r="BK516" s="88"/>
      <c r="BL516" s="88"/>
      <c r="BM516" s="88"/>
      <c r="BN516" s="88"/>
      <c r="BO516" s="88"/>
      <c r="BP516" s="88"/>
      <c r="BQ516" s="88"/>
      <c r="BR516" s="88"/>
      <c r="BS516" s="88"/>
      <c r="BT516" s="88"/>
      <c r="BU516" s="88"/>
      <c r="BV516" s="88"/>
      <c r="BW516" s="88"/>
      <c r="BX516" s="88"/>
      <c r="BY516" s="88"/>
      <c r="BZ516" s="88"/>
      <c r="CA516" s="88"/>
      <c r="CB516" s="88"/>
      <c r="CC516" s="88"/>
      <c r="CD516" s="88"/>
      <c r="CE516" s="88"/>
      <c r="CF516" s="88"/>
      <c r="CG516" s="88"/>
      <c r="CH516" s="88"/>
      <c r="CI516" s="88"/>
      <c r="CJ516" s="88"/>
      <c r="CK516" s="88"/>
      <c r="CL516" s="88"/>
      <c r="CM516" s="88"/>
      <c r="CN516" s="88"/>
      <c r="CO516" s="88"/>
      <c r="CP516" s="88"/>
      <c r="CQ516" s="88"/>
      <c r="CR516" s="88"/>
      <c r="CS516" s="88"/>
      <c r="CT516" s="88"/>
      <c r="CU516" s="88"/>
      <c r="CV516" s="88"/>
      <c r="CW516" s="88"/>
      <c r="CX516" s="88"/>
      <c r="CY516" s="88"/>
      <c r="CZ516" s="88"/>
      <c r="DA516" s="88"/>
      <c r="DB516" s="88"/>
      <c r="DC516" s="88"/>
    </row>
    <row r="517" spans="1:107" ht="15.75">
      <c r="A517" s="84"/>
      <c r="B517" s="84"/>
      <c r="C517" s="84"/>
      <c r="D517" s="86"/>
      <c r="E517" s="84"/>
      <c r="F517" s="84"/>
      <c r="G517" s="84"/>
      <c r="H517" s="88"/>
      <c r="I517" s="88"/>
      <c r="J517" s="88"/>
      <c r="K517" s="88"/>
      <c r="L517" s="88"/>
      <c r="M517" s="88"/>
      <c r="N517" s="88"/>
      <c r="O517" s="88"/>
      <c r="P517" s="88"/>
      <c r="Q517" s="88"/>
      <c r="R517" s="88"/>
      <c r="S517" s="88"/>
      <c r="T517" s="88"/>
      <c r="U517" s="88"/>
      <c r="V517" s="88"/>
      <c r="W517" s="88"/>
      <c r="X517" s="88"/>
      <c r="Y517" s="88"/>
      <c r="Z517" s="88"/>
      <c r="AA517" s="88"/>
      <c r="AB517" s="88"/>
      <c r="AC517" s="88"/>
      <c r="AD517" s="88"/>
      <c r="AE517" s="88"/>
      <c r="AF517" s="88"/>
      <c r="AG517" s="88"/>
      <c r="AH517" s="88"/>
      <c r="AI517" s="88"/>
      <c r="AJ517" s="88"/>
      <c r="AK517" s="88"/>
      <c r="AL517" s="88"/>
      <c r="AM517" s="88"/>
      <c r="AN517" s="88"/>
      <c r="AO517" s="88"/>
      <c r="AP517" s="88"/>
      <c r="AQ517" s="88"/>
      <c r="AR517" s="88"/>
      <c r="AS517" s="88"/>
      <c r="AT517" s="88"/>
      <c r="AU517" s="88"/>
      <c r="AV517" s="88"/>
      <c r="AW517" s="88"/>
      <c r="AX517" s="88"/>
      <c r="AY517" s="88"/>
      <c r="AZ517" s="88"/>
      <c r="BA517" s="88"/>
      <c r="BB517" s="88"/>
      <c r="BC517" s="88"/>
      <c r="BD517" s="88"/>
      <c r="BE517" s="88"/>
      <c r="BF517" s="88"/>
      <c r="BG517" s="88"/>
      <c r="BH517" s="88"/>
      <c r="BI517" s="88"/>
      <c r="BJ517" s="88"/>
      <c r="BK517" s="88"/>
      <c r="BL517" s="88"/>
      <c r="BM517" s="88"/>
      <c r="BN517" s="88"/>
      <c r="BO517" s="88"/>
      <c r="BP517" s="88"/>
      <c r="BQ517" s="88"/>
      <c r="BR517" s="88"/>
      <c r="BS517" s="88"/>
      <c r="BT517" s="88"/>
      <c r="BU517" s="88"/>
      <c r="BV517" s="88"/>
      <c r="BW517" s="88"/>
      <c r="BX517" s="88"/>
      <c r="BY517" s="88"/>
      <c r="BZ517" s="88"/>
      <c r="CA517" s="88"/>
      <c r="CB517" s="88"/>
      <c r="CC517" s="88"/>
      <c r="CD517" s="88"/>
      <c r="CE517" s="88"/>
      <c r="CF517" s="88"/>
      <c r="CG517" s="88"/>
      <c r="CH517" s="88"/>
      <c r="CI517" s="88"/>
      <c r="CJ517" s="88"/>
      <c r="CK517" s="88"/>
      <c r="CL517" s="88"/>
      <c r="CM517" s="88"/>
      <c r="CN517" s="88"/>
      <c r="CO517" s="88"/>
      <c r="CP517" s="88"/>
      <c r="CQ517" s="88"/>
      <c r="CR517" s="88"/>
      <c r="CS517" s="88"/>
      <c r="CT517" s="88"/>
      <c r="CU517" s="88"/>
      <c r="CV517" s="88"/>
      <c r="CW517" s="88"/>
      <c r="CX517" s="88"/>
      <c r="CY517" s="88"/>
      <c r="CZ517" s="88"/>
      <c r="DA517" s="88"/>
      <c r="DB517" s="88"/>
      <c r="DC517" s="88"/>
    </row>
    <row r="518" spans="1:107" ht="15.75">
      <c r="A518" s="84"/>
      <c r="B518" s="84"/>
      <c r="C518" s="84"/>
      <c r="D518" s="86"/>
      <c r="E518" s="84"/>
      <c r="F518" s="84"/>
      <c r="G518" s="84"/>
      <c r="H518" s="88"/>
      <c r="I518" s="88"/>
      <c r="J518" s="88"/>
      <c r="K518" s="88"/>
      <c r="L518" s="88"/>
      <c r="M518" s="88"/>
      <c r="N518" s="88"/>
      <c r="O518" s="88"/>
      <c r="P518" s="88"/>
      <c r="Q518" s="88"/>
      <c r="R518" s="88"/>
      <c r="S518" s="88"/>
      <c r="T518" s="88"/>
      <c r="U518" s="88"/>
      <c r="V518" s="88"/>
      <c r="W518" s="88"/>
      <c r="X518" s="88"/>
      <c r="Y518" s="88"/>
      <c r="Z518" s="88"/>
      <c r="AA518" s="88"/>
      <c r="AB518" s="88"/>
      <c r="AC518" s="88"/>
      <c r="AD518" s="88"/>
      <c r="AE518" s="88"/>
      <c r="AF518" s="88"/>
      <c r="AG518" s="88"/>
      <c r="AH518" s="88"/>
      <c r="AI518" s="88"/>
      <c r="AJ518" s="88"/>
      <c r="AK518" s="88"/>
      <c r="AL518" s="88"/>
      <c r="AM518" s="88"/>
      <c r="AN518" s="88"/>
      <c r="AO518" s="88"/>
      <c r="AP518" s="88"/>
      <c r="AQ518" s="88"/>
      <c r="AR518" s="88"/>
      <c r="AS518" s="88"/>
      <c r="AT518" s="88"/>
      <c r="AU518" s="88"/>
      <c r="AV518" s="88"/>
      <c r="AW518" s="88"/>
      <c r="AX518" s="88"/>
      <c r="AY518" s="88"/>
      <c r="AZ518" s="88"/>
      <c r="BA518" s="88"/>
      <c r="BB518" s="88"/>
      <c r="BC518" s="88"/>
      <c r="BD518" s="88"/>
      <c r="BE518" s="88"/>
      <c r="BF518" s="88"/>
      <c r="BG518" s="88"/>
      <c r="BH518" s="88"/>
      <c r="BI518" s="88"/>
      <c r="BJ518" s="88"/>
      <c r="BK518" s="88"/>
      <c r="BL518" s="88"/>
      <c r="BM518" s="88"/>
      <c r="BN518" s="88"/>
      <c r="BO518" s="88"/>
      <c r="BP518" s="88"/>
      <c r="BQ518" s="88"/>
      <c r="BR518" s="88"/>
      <c r="BS518" s="88"/>
      <c r="BT518" s="88"/>
      <c r="BU518" s="88"/>
      <c r="BV518" s="88"/>
      <c r="BW518" s="88"/>
      <c r="BX518" s="88"/>
      <c r="BY518" s="88"/>
      <c r="BZ518" s="88"/>
      <c r="CA518" s="88"/>
      <c r="CB518" s="88"/>
      <c r="CC518" s="88"/>
      <c r="CD518" s="88"/>
      <c r="CE518" s="88"/>
      <c r="CF518" s="88"/>
      <c r="CG518" s="88"/>
      <c r="CH518" s="88"/>
      <c r="CI518" s="88"/>
      <c r="CJ518" s="88"/>
      <c r="CK518" s="88"/>
      <c r="CL518" s="88"/>
      <c r="CM518" s="88"/>
      <c r="CN518" s="88"/>
      <c r="CO518" s="88"/>
      <c r="CP518" s="88"/>
      <c r="CQ518" s="88"/>
      <c r="CR518" s="88"/>
      <c r="CS518" s="88"/>
      <c r="CT518" s="88"/>
      <c r="CU518" s="88"/>
      <c r="CV518" s="88"/>
      <c r="CW518" s="88"/>
      <c r="CX518" s="88"/>
      <c r="CY518" s="88"/>
      <c r="CZ518" s="88"/>
      <c r="DA518" s="88"/>
      <c r="DB518" s="88"/>
      <c r="DC518" s="88"/>
    </row>
    <row r="519" spans="1:107" ht="15.75">
      <c r="A519" s="84"/>
      <c r="B519" s="84"/>
      <c r="C519" s="84"/>
      <c r="D519" s="86"/>
      <c r="E519" s="84"/>
      <c r="F519" s="84"/>
      <c r="G519" s="84"/>
      <c r="H519" s="88"/>
      <c r="I519" s="88"/>
      <c r="J519" s="88"/>
      <c r="K519" s="88"/>
      <c r="L519" s="88"/>
      <c r="M519" s="88"/>
      <c r="N519" s="88"/>
      <c r="O519" s="88"/>
      <c r="P519" s="88"/>
      <c r="Q519" s="88"/>
      <c r="R519" s="88"/>
      <c r="S519" s="88"/>
      <c r="T519" s="88"/>
      <c r="U519" s="88"/>
      <c r="V519" s="88"/>
      <c r="W519" s="88"/>
      <c r="X519" s="88"/>
      <c r="Y519" s="88"/>
      <c r="Z519" s="88"/>
      <c r="AA519" s="88"/>
      <c r="AB519" s="88"/>
      <c r="AC519" s="88"/>
      <c r="AD519" s="88"/>
      <c r="AE519" s="88"/>
      <c r="AF519" s="88"/>
      <c r="AG519" s="88"/>
      <c r="AH519" s="88"/>
      <c r="AI519" s="88"/>
      <c r="AJ519" s="88"/>
      <c r="AK519" s="88"/>
      <c r="AL519" s="88"/>
      <c r="AM519" s="88"/>
      <c r="AN519" s="88"/>
      <c r="AO519" s="88"/>
      <c r="AP519" s="88"/>
      <c r="AQ519" s="88"/>
      <c r="AR519" s="88"/>
      <c r="AS519" s="88"/>
      <c r="AT519" s="88"/>
      <c r="AU519" s="88"/>
      <c r="AV519" s="88"/>
      <c r="AW519" s="88"/>
      <c r="AX519" s="88"/>
      <c r="AY519" s="88"/>
      <c r="AZ519" s="88"/>
      <c r="BA519" s="88"/>
      <c r="BB519" s="88"/>
      <c r="BC519" s="88"/>
      <c r="BD519" s="88"/>
      <c r="BE519" s="88"/>
      <c r="BF519" s="88"/>
      <c r="BG519" s="88"/>
      <c r="BH519" s="88"/>
      <c r="BI519" s="88"/>
      <c r="BJ519" s="88"/>
      <c r="BK519" s="88"/>
      <c r="BL519" s="88"/>
      <c r="BM519" s="88"/>
      <c r="BN519" s="88"/>
      <c r="BO519" s="88"/>
      <c r="BP519" s="88"/>
      <c r="BQ519" s="88"/>
      <c r="BR519" s="88"/>
      <c r="BS519" s="88"/>
      <c r="BT519" s="88"/>
      <c r="BU519" s="88"/>
      <c r="BV519" s="88"/>
      <c r="BW519" s="88"/>
      <c r="BX519" s="88"/>
      <c r="BY519" s="88"/>
      <c r="BZ519" s="88"/>
      <c r="CA519" s="88"/>
      <c r="CB519" s="88"/>
      <c r="CC519" s="88"/>
      <c r="CD519" s="88"/>
      <c r="CE519" s="88"/>
      <c r="CF519" s="88"/>
      <c r="CG519" s="88"/>
      <c r="CH519" s="88"/>
      <c r="CI519" s="88"/>
      <c r="CJ519" s="88"/>
      <c r="CK519" s="88"/>
      <c r="CL519" s="88"/>
      <c r="CM519" s="88"/>
      <c r="CN519" s="88"/>
      <c r="CO519" s="88"/>
      <c r="CP519" s="88"/>
      <c r="CQ519" s="88"/>
      <c r="CR519" s="88"/>
      <c r="CS519" s="88"/>
      <c r="CT519" s="88"/>
      <c r="CU519" s="88"/>
      <c r="CV519" s="88"/>
      <c r="CW519" s="88"/>
      <c r="CX519" s="88"/>
      <c r="CY519" s="88"/>
      <c r="CZ519" s="88"/>
      <c r="DA519" s="88"/>
      <c r="DB519" s="88"/>
      <c r="DC519" s="88"/>
    </row>
    <row r="520" spans="1:107" ht="15.75">
      <c r="A520" s="84"/>
      <c r="B520" s="84"/>
      <c r="C520" s="84"/>
      <c r="D520" s="86"/>
      <c r="E520" s="84"/>
      <c r="F520" s="84"/>
      <c r="G520" s="84"/>
      <c r="H520" s="88"/>
      <c r="I520" s="88"/>
      <c r="J520" s="88"/>
      <c r="K520" s="88"/>
      <c r="L520" s="88"/>
      <c r="M520" s="88"/>
      <c r="N520" s="88"/>
      <c r="O520" s="88"/>
      <c r="P520" s="88"/>
      <c r="Q520" s="88"/>
      <c r="R520" s="88"/>
      <c r="S520" s="88"/>
      <c r="T520" s="88"/>
      <c r="U520" s="88"/>
      <c r="V520" s="88"/>
      <c r="W520" s="88"/>
      <c r="X520" s="88"/>
      <c r="Y520" s="88"/>
      <c r="Z520" s="88"/>
      <c r="AA520" s="88"/>
      <c r="AB520" s="88"/>
      <c r="AC520" s="88"/>
      <c r="AD520" s="88"/>
      <c r="AE520" s="88"/>
      <c r="AF520" s="88"/>
      <c r="AG520" s="88"/>
      <c r="AH520" s="88"/>
      <c r="AI520" s="88"/>
      <c r="AJ520" s="88"/>
      <c r="AK520" s="88"/>
      <c r="AL520" s="88"/>
      <c r="AM520" s="88"/>
      <c r="AN520" s="88"/>
      <c r="AO520" s="88"/>
      <c r="AP520" s="88"/>
      <c r="AQ520" s="88"/>
      <c r="AR520" s="88"/>
      <c r="AS520" s="88"/>
      <c r="AT520" s="88"/>
      <c r="AU520" s="88"/>
      <c r="AV520" s="88"/>
      <c r="AW520" s="88"/>
      <c r="AX520" s="88"/>
      <c r="AY520" s="88"/>
      <c r="AZ520" s="88"/>
      <c r="BA520" s="88"/>
      <c r="BB520" s="88"/>
      <c r="BC520" s="88"/>
      <c r="BD520" s="88"/>
      <c r="BE520" s="88"/>
      <c r="BF520" s="88"/>
      <c r="BG520" s="88"/>
      <c r="BH520" s="88"/>
      <c r="BI520" s="88"/>
      <c r="BJ520" s="88"/>
      <c r="BK520" s="88"/>
      <c r="BL520" s="88"/>
      <c r="BM520" s="88"/>
      <c r="BN520" s="88"/>
      <c r="BO520" s="88"/>
      <c r="BP520" s="88"/>
      <c r="BQ520" s="88"/>
      <c r="BR520" s="88"/>
      <c r="BS520" s="88"/>
      <c r="BT520" s="88"/>
      <c r="BU520" s="88"/>
      <c r="BV520" s="88"/>
      <c r="BW520" s="88"/>
      <c r="BX520" s="88"/>
      <c r="BY520" s="88"/>
      <c r="BZ520" s="88"/>
      <c r="CA520" s="88"/>
      <c r="CB520" s="88"/>
      <c r="CC520" s="88"/>
      <c r="CD520" s="88"/>
      <c r="CE520" s="88"/>
      <c r="CF520" s="88"/>
      <c r="CG520" s="88"/>
      <c r="CH520" s="88"/>
      <c r="CI520" s="88"/>
      <c r="CJ520" s="88"/>
      <c r="CK520" s="88"/>
      <c r="CL520" s="88"/>
      <c r="CM520" s="88"/>
      <c r="CN520" s="88"/>
      <c r="CO520" s="88"/>
      <c r="CP520" s="88"/>
      <c r="CQ520" s="88"/>
      <c r="CR520" s="88"/>
      <c r="CS520" s="88"/>
      <c r="CT520" s="88"/>
      <c r="CU520" s="88"/>
      <c r="CV520" s="88"/>
      <c r="CW520" s="88"/>
      <c r="CX520" s="88"/>
      <c r="CY520" s="88"/>
      <c r="CZ520" s="88"/>
      <c r="DA520" s="88"/>
      <c r="DB520" s="88"/>
      <c r="DC520" s="88"/>
    </row>
    <row r="521" spans="1:107" ht="15.75">
      <c r="A521" s="84"/>
      <c r="B521" s="84"/>
      <c r="C521" s="84"/>
      <c r="D521" s="86"/>
      <c r="E521" s="84"/>
      <c r="F521" s="84"/>
      <c r="G521" s="84"/>
      <c r="H521" s="88"/>
      <c r="I521" s="88"/>
      <c r="J521" s="88"/>
      <c r="K521" s="88"/>
      <c r="L521" s="88"/>
      <c r="M521" s="88"/>
      <c r="N521" s="88"/>
      <c r="O521" s="88"/>
      <c r="P521" s="88"/>
      <c r="Q521" s="88"/>
      <c r="R521" s="88"/>
      <c r="S521" s="88"/>
      <c r="T521" s="88"/>
      <c r="U521" s="88"/>
      <c r="V521" s="88"/>
      <c r="W521" s="88"/>
      <c r="X521" s="88"/>
      <c r="Y521" s="88"/>
      <c r="Z521" s="88"/>
      <c r="AA521" s="88"/>
      <c r="AB521" s="88"/>
      <c r="AC521" s="88"/>
      <c r="AD521" s="88"/>
      <c r="AE521" s="88"/>
      <c r="AF521" s="88"/>
      <c r="AG521" s="88"/>
      <c r="AH521" s="88"/>
      <c r="AI521" s="88"/>
      <c r="AJ521" s="88"/>
      <c r="AK521" s="88"/>
      <c r="AL521" s="88"/>
      <c r="AM521" s="88"/>
      <c r="AN521" s="88"/>
      <c r="AO521" s="88"/>
      <c r="AP521" s="88"/>
      <c r="AQ521" s="88"/>
      <c r="AR521" s="88"/>
      <c r="AS521" s="88"/>
      <c r="AT521" s="88"/>
      <c r="AU521" s="88"/>
      <c r="AV521" s="88"/>
      <c r="AW521" s="88"/>
      <c r="AX521" s="88"/>
      <c r="AY521" s="88"/>
      <c r="AZ521" s="88"/>
      <c r="BA521" s="88"/>
      <c r="BB521" s="88"/>
      <c r="BC521" s="88"/>
      <c r="BD521" s="88"/>
      <c r="BE521" s="88"/>
      <c r="BF521" s="88"/>
      <c r="BG521" s="88"/>
      <c r="BH521" s="88"/>
      <c r="BI521" s="88"/>
      <c r="BJ521" s="88"/>
      <c r="BK521" s="88"/>
      <c r="BL521" s="88"/>
      <c r="BM521" s="88"/>
      <c r="BN521" s="88"/>
      <c r="BO521" s="88"/>
      <c r="BP521" s="88"/>
      <c r="BQ521" s="88"/>
      <c r="BR521" s="88"/>
      <c r="BS521" s="88"/>
      <c r="BT521" s="88"/>
      <c r="BU521" s="88"/>
      <c r="BV521" s="88"/>
      <c r="BW521" s="88"/>
      <c r="BX521" s="88"/>
      <c r="BY521" s="88"/>
      <c r="BZ521" s="88"/>
      <c r="CA521" s="88"/>
      <c r="CB521" s="88"/>
      <c r="CC521" s="88"/>
      <c r="CD521" s="88"/>
      <c r="CE521" s="88"/>
      <c r="CF521" s="88"/>
      <c r="CG521" s="88"/>
      <c r="CH521" s="88"/>
      <c r="CI521" s="88"/>
      <c r="CJ521" s="88"/>
      <c r="CK521" s="88"/>
      <c r="CL521" s="88"/>
      <c r="CM521" s="88"/>
      <c r="CN521" s="88"/>
      <c r="CO521" s="88"/>
      <c r="CP521" s="88"/>
      <c r="CQ521" s="88"/>
      <c r="CR521" s="88"/>
      <c r="CS521" s="88"/>
      <c r="CT521" s="88"/>
      <c r="CU521" s="88"/>
      <c r="CV521" s="88"/>
      <c r="CW521" s="88"/>
      <c r="CX521" s="88"/>
      <c r="CY521" s="88"/>
      <c r="CZ521" s="88"/>
      <c r="DA521" s="88"/>
      <c r="DB521" s="88"/>
      <c r="DC521" s="88"/>
    </row>
    <row r="522" spans="1:107" ht="15.75">
      <c r="A522" s="84"/>
      <c r="B522" s="84"/>
      <c r="C522" s="84"/>
      <c r="D522" s="86"/>
      <c r="E522" s="84"/>
      <c r="F522" s="84"/>
      <c r="G522" s="84"/>
      <c r="H522" s="88"/>
      <c r="I522" s="88"/>
      <c r="J522" s="88"/>
      <c r="K522" s="88"/>
      <c r="L522" s="88"/>
      <c r="M522" s="88"/>
      <c r="N522" s="88"/>
      <c r="O522" s="88"/>
      <c r="P522" s="88"/>
      <c r="Q522" s="88"/>
      <c r="R522" s="88"/>
      <c r="S522" s="88"/>
      <c r="T522" s="88"/>
      <c r="U522" s="88"/>
      <c r="V522" s="88"/>
      <c r="W522" s="88"/>
      <c r="X522" s="88"/>
      <c r="Y522" s="88"/>
      <c r="Z522" s="88"/>
      <c r="AA522" s="88"/>
      <c r="AB522" s="88"/>
      <c r="AC522" s="88"/>
      <c r="AD522" s="88"/>
      <c r="AE522" s="88"/>
      <c r="AF522" s="88"/>
      <c r="AG522" s="88"/>
      <c r="AH522" s="88"/>
      <c r="AI522" s="88"/>
      <c r="AJ522" s="88"/>
      <c r="AK522" s="88"/>
      <c r="AL522" s="88"/>
      <c r="AM522" s="88"/>
      <c r="AN522" s="88"/>
      <c r="AO522" s="88"/>
      <c r="AP522" s="88"/>
      <c r="AQ522" s="88"/>
      <c r="AR522" s="88"/>
      <c r="AS522" s="88"/>
      <c r="AT522" s="88"/>
      <c r="AU522" s="88"/>
      <c r="AV522" s="88"/>
      <c r="AW522" s="88"/>
      <c r="AX522" s="88"/>
      <c r="AY522" s="88"/>
      <c r="AZ522" s="88"/>
      <c r="BA522" s="88"/>
      <c r="BB522" s="88"/>
      <c r="BC522" s="88"/>
      <c r="BD522" s="88"/>
      <c r="BE522" s="88"/>
      <c r="BF522" s="88"/>
      <c r="BG522" s="88"/>
      <c r="BH522" s="88"/>
      <c r="BI522" s="88"/>
      <c r="BJ522" s="88"/>
      <c r="BK522" s="88"/>
      <c r="BL522" s="88"/>
      <c r="BM522" s="88"/>
      <c r="BN522" s="88"/>
      <c r="BO522" s="88"/>
      <c r="BP522" s="88"/>
      <c r="BQ522" s="88"/>
      <c r="BR522" s="88"/>
      <c r="BS522" s="88"/>
      <c r="BT522" s="88"/>
      <c r="BU522" s="88"/>
      <c r="BV522" s="88"/>
      <c r="BW522" s="88"/>
      <c r="BX522" s="88"/>
      <c r="BY522" s="88"/>
      <c r="BZ522" s="88"/>
      <c r="CA522" s="88"/>
      <c r="CB522" s="88"/>
      <c r="CC522" s="88"/>
      <c r="CD522" s="88"/>
      <c r="CE522" s="88"/>
      <c r="CF522" s="88"/>
      <c r="CG522" s="88"/>
      <c r="CH522" s="88"/>
      <c r="CI522" s="88"/>
      <c r="CJ522" s="88"/>
      <c r="CK522" s="88"/>
      <c r="CL522" s="88"/>
      <c r="CM522" s="88"/>
      <c r="CN522" s="88"/>
      <c r="CO522" s="88"/>
      <c r="CP522" s="88"/>
      <c r="CQ522" s="88"/>
      <c r="CR522" s="88"/>
      <c r="CS522" s="88"/>
      <c r="CT522" s="88"/>
      <c r="CU522" s="88"/>
      <c r="CV522" s="88"/>
      <c r="CW522" s="88"/>
      <c r="CX522" s="88"/>
      <c r="CY522" s="88"/>
      <c r="CZ522" s="88"/>
      <c r="DA522" s="88"/>
      <c r="DB522" s="88"/>
      <c r="DC522" s="88"/>
    </row>
    <row r="523" spans="1:107" ht="15.75">
      <c r="A523" s="84"/>
      <c r="B523" s="84"/>
      <c r="C523" s="84"/>
      <c r="D523" s="86"/>
      <c r="E523" s="84"/>
      <c r="F523" s="84"/>
      <c r="G523" s="84"/>
      <c r="H523" s="88"/>
      <c r="I523" s="88"/>
      <c r="J523" s="88"/>
      <c r="K523" s="88"/>
      <c r="L523" s="88"/>
      <c r="M523" s="88"/>
      <c r="N523" s="88"/>
      <c r="O523" s="88"/>
      <c r="P523" s="88"/>
      <c r="Q523" s="88"/>
      <c r="R523" s="88"/>
      <c r="S523" s="88"/>
      <c r="T523" s="88"/>
      <c r="U523" s="88"/>
      <c r="V523" s="88"/>
      <c r="W523" s="88"/>
      <c r="X523" s="88"/>
      <c r="Y523" s="88"/>
      <c r="Z523" s="88"/>
      <c r="AA523" s="88"/>
      <c r="AB523" s="88"/>
      <c r="AC523" s="88"/>
      <c r="AD523" s="88"/>
      <c r="AE523" s="88"/>
      <c r="AF523" s="88"/>
      <c r="AG523" s="88"/>
      <c r="AH523" s="88"/>
      <c r="AI523" s="88"/>
      <c r="AJ523" s="88"/>
      <c r="AK523" s="88"/>
      <c r="AL523" s="88"/>
      <c r="AM523" s="88"/>
      <c r="AN523" s="88"/>
      <c r="AO523" s="88"/>
      <c r="AP523" s="88"/>
      <c r="AQ523" s="88"/>
      <c r="AR523" s="88"/>
      <c r="AS523" s="88"/>
      <c r="AT523" s="88"/>
      <c r="AU523" s="88"/>
      <c r="AV523" s="88"/>
      <c r="AW523" s="88"/>
      <c r="AX523" s="88"/>
      <c r="AY523" s="88"/>
      <c r="AZ523" s="88"/>
      <c r="BA523" s="88"/>
      <c r="BB523" s="88"/>
      <c r="BC523" s="88"/>
      <c r="BD523" s="88"/>
      <c r="BE523" s="88"/>
      <c r="BF523" s="88"/>
      <c r="BG523" s="88"/>
      <c r="BH523" s="88"/>
      <c r="BI523" s="88"/>
      <c r="BJ523" s="88"/>
      <c r="BK523" s="88"/>
      <c r="BL523" s="88"/>
      <c r="BM523" s="88"/>
      <c r="BN523" s="88"/>
      <c r="BO523" s="88"/>
      <c r="BP523" s="88"/>
      <c r="BQ523" s="88"/>
      <c r="BR523" s="88"/>
      <c r="BS523" s="88"/>
      <c r="BT523" s="88"/>
      <c r="BU523" s="88"/>
      <c r="BV523" s="88"/>
      <c r="BW523" s="88"/>
      <c r="BX523" s="88"/>
      <c r="BY523" s="88"/>
      <c r="BZ523" s="88"/>
      <c r="CA523" s="88"/>
      <c r="CB523" s="88"/>
      <c r="CC523" s="88"/>
      <c r="CD523" s="88"/>
      <c r="CE523" s="88"/>
      <c r="CF523" s="88"/>
      <c r="CG523" s="88"/>
      <c r="CH523" s="88"/>
      <c r="CI523" s="88"/>
      <c r="CJ523" s="88"/>
      <c r="CK523" s="88"/>
      <c r="CL523" s="88"/>
      <c r="CM523" s="88"/>
      <c r="CN523" s="88"/>
      <c r="CO523" s="88"/>
      <c r="CP523" s="88"/>
      <c r="CQ523" s="88"/>
      <c r="CR523" s="88"/>
      <c r="CS523" s="88"/>
      <c r="CT523" s="88"/>
      <c r="CU523" s="88"/>
      <c r="CV523" s="88"/>
      <c r="CW523" s="88"/>
      <c r="CX523" s="88"/>
      <c r="CY523" s="88"/>
      <c r="CZ523" s="88"/>
      <c r="DA523" s="88"/>
      <c r="DB523" s="88"/>
      <c r="DC523" s="88"/>
    </row>
    <row r="524" spans="1:107" ht="15.75">
      <c r="A524" s="84"/>
      <c r="B524" s="84"/>
      <c r="C524" s="84"/>
      <c r="D524" s="86"/>
      <c r="E524" s="84"/>
      <c r="F524" s="84"/>
      <c r="G524" s="84"/>
      <c r="H524" s="88"/>
      <c r="I524" s="88"/>
      <c r="J524" s="88"/>
      <c r="K524" s="88"/>
      <c r="L524" s="88"/>
      <c r="M524" s="88"/>
      <c r="N524" s="88"/>
      <c r="O524" s="88"/>
      <c r="P524" s="88"/>
      <c r="Q524" s="88"/>
      <c r="R524" s="88"/>
      <c r="S524" s="88"/>
      <c r="T524" s="88"/>
      <c r="U524" s="88"/>
      <c r="V524" s="88"/>
      <c r="W524" s="88"/>
      <c r="X524" s="88"/>
      <c r="Y524" s="88"/>
      <c r="Z524" s="88"/>
      <c r="AA524" s="88"/>
      <c r="AB524" s="88"/>
      <c r="AC524" s="88"/>
      <c r="AD524" s="88"/>
      <c r="AE524" s="88"/>
      <c r="AF524" s="88"/>
      <c r="AG524" s="88"/>
      <c r="AH524" s="88"/>
      <c r="AI524" s="88"/>
      <c r="AJ524" s="88"/>
      <c r="AK524" s="88"/>
      <c r="AL524" s="88"/>
      <c r="AM524" s="88"/>
      <c r="AN524" s="88"/>
      <c r="AO524" s="88"/>
      <c r="AP524" s="88"/>
      <c r="AQ524" s="88"/>
      <c r="AR524" s="88"/>
      <c r="AS524" s="88"/>
      <c r="AT524" s="88"/>
      <c r="AU524" s="88"/>
      <c r="AV524" s="88"/>
      <c r="AW524" s="88"/>
      <c r="AX524" s="88"/>
      <c r="AY524" s="88"/>
      <c r="AZ524" s="88"/>
      <c r="BA524" s="88"/>
      <c r="BB524" s="88"/>
      <c r="BC524" s="88"/>
      <c r="BD524" s="88"/>
      <c r="BE524" s="88"/>
      <c r="BF524" s="88"/>
      <c r="BG524" s="88"/>
      <c r="BH524" s="88"/>
      <c r="BI524" s="88"/>
      <c r="BJ524" s="88"/>
      <c r="BK524" s="88"/>
      <c r="BL524" s="88"/>
      <c r="BM524" s="88"/>
      <c r="BN524" s="88"/>
      <c r="BO524" s="88"/>
      <c r="BP524" s="88"/>
      <c r="BQ524" s="88"/>
      <c r="BR524" s="88"/>
      <c r="BS524" s="88"/>
      <c r="BT524" s="88"/>
      <c r="BU524" s="88"/>
      <c r="BV524" s="88"/>
      <c r="BW524" s="88"/>
      <c r="BX524" s="88"/>
      <c r="BY524" s="88"/>
      <c r="BZ524" s="88"/>
      <c r="CA524" s="88"/>
      <c r="CB524" s="88"/>
      <c r="CC524" s="88"/>
      <c r="CD524" s="88"/>
      <c r="CE524" s="88"/>
      <c r="CF524" s="88"/>
      <c r="CG524" s="88"/>
      <c r="CH524" s="88"/>
      <c r="CI524" s="88"/>
      <c r="CJ524" s="88"/>
      <c r="CK524" s="88"/>
      <c r="CL524" s="88"/>
      <c r="CM524" s="88"/>
      <c r="CN524" s="88"/>
      <c r="CO524" s="88"/>
      <c r="CP524" s="88"/>
      <c r="CQ524" s="88"/>
      <c r="CR524" s="88"/>
      <c r="CS524" s="88"/>
      <c r="CT524" s="88"/>
      <c r="CU524" s="88"/>
      <c r="CV524" s="88"/>
      <c r="CW524" s="88"/>
      <c r="CX524" s="88"/>
      <c r="CY524" s="88"/>
      <c r="CZ524" s="88"/>
      <c r="DA524" s="88"/>
      <c r="DB524" s="88"/>
      <c r="DC524" s="88"/>
    </row>
    <row r="525" spans="1:107" ht="15.75">
      <c r="A525" s="84"/>
      <c r="B525" s="84"/>
      <c r="C525" s="84"/>
      <c r="D525" s="86"/>
      <c r="E525" s="84"/>
      <c r="F525" s="84"/>
      <c r="G525" s="84"/>
      <c r="H525" s="88"/>
      <c r="I525" s="88"/>
      <c r="J525" s="88"/>
      <c r="K525" s="88"/>
      <c r="L525" s="88"/>
      <c r="M525" s="88"/>
      <c r="N525" s="88"/>
      <c r="O525" s="88"/>
      <c r="P525" s="88"/>
      <c r="Q525" s="88"/>
      <c r="R525" s="88"/>
      <c r="S525" s="88"/>
      <c r="T525" s="88"/>
      <c r="U525" s="88"/>
      <c r="V525" s="88"/>
      <c r="W525" s="88"/>
      <c r="X525" s="88"/>
      <c r="Y525" s="88"/>
      <c r="Z525" s="88"/>
      <c r="AA525" s="88"/>
      <c r="AB525" s="88"/>
      <c r="AC525" s="88"/>
      <c r="AD525" s="88"/>
      <c r="AE525" s="88"/>
      <c r="AF525" s="88"/>
      <c r="AG525" s="88"/>
      <c r="AH525" s="88"/>
      <c r="AI525" s="88"/>
      <c r="AJ525" s="88"/>
      <c r="AK525" s="88"/>
      <c r="AL525" s="88"/>
      <c r="AM525" s="88"/>
      <c r="AN525" s="88"/>
      <c r="AO525" s="88"/>
      <c r="AP525" s="88"/>
      <c r="AQ525" s="88"/>
      <c r="AR525" s="88"/>
      <c r="AS525" s="88"/>
      <c r="AT525" s="88"/>
      <c r="AU525" s="88"/>
      <c r="AV525" s="88"/>
      <c r="AW525" s="88"/>
      <c r="AX525" s="88"/>
      <c r="AY525" s="88"/>
      <c r="AZ525" s="88"/>
      <c r="BA525" s="88"/>
      <c r="BB525" s="88"/>
      <c r="BC525" s="88"/>
      <c r="BD525" s="88"/>
      <c r="BE525" s="88"/>
      <c r="BF525" s="88"/>
      <c r="BG525" s="88"/>
      <c r="BH525" s="88"/>
      <c r="BI525" s="88"/>
      <c r="BJ525" s="88"/>
      <c r="BK525" s="88"/>
      <c r="BL525" s="88"/>
      <c r="BM525" s="88"/>
      <c r="BN525" s="88"/>
      <c r="BO525" s="88"/>
      <c r="BP525" s="88"/>
      <c r="BQ525" s="88"/>
      <c r="BR525" s="88"/>
      <c r="BS525" s="88"/>
      <c r="BT525" s="88"/>
      <c r="BU525" s="88"/>
      <c r="BV525" s="88"/>
      <c r="BW525" s="88"/>
      <c r="BX525" s="88"/>
      <c r="BY525" s="88"/>
      <c r="BZ525" s="88"/>
      <c r="CA525" s="88"/>
      <c r="CB525" s="88"/>
      <c r="CC525" s="88"/>
      <c r="CD525" s="88"/>
      <c r="CE525" s="88"/>
      <c r="CF525" s="88"/>
      <c r="CG525" s="88"/>
      <c r="CH525" s="88"/>
      <c r="CI525" s="88"/>
      <c r="CJ525" s="88"/>
      <c r="CK525" s="88"/>
      <c r="CL525" s="88"/>
      <c r="CM525" s="88"/>
      <c r="CN525" s="88"/>
      <c r="CO525" s="88"/>
      <c r="CP525" s="88"/>
      <c r="CQ525" s="88"/>
      <c r="CR525" s="88"/>
      <c r="CS525" s="88"/>
      <c r="CT525" s="88"/>
      <c r="CU525" s="88"/>
      <c r="CV525" s="88"/>
      <c r="CW525" s="88"/>
      <c r="CX525" s="88"/>
      <c r="CY525" s="88"/>
      <c r="CZ525" s="88"/>
      <c r="DA525" s="88"/>
      <c r="DB525" s="88"/>
      <c r="DC525" s="88"/>
    </row>
    <row r="526" spans="1:107" ht="15.75">
      <c r="A526" s="84"/>
      <c r="B526" s="84"/>
      <c r="C526" s="84"/>
      <c r="D526" s="86"/>
      <c r="E526" s="84"/>
      <c r="F526" s="84"/>
      <c r="G526" s="84"/>
      <c r="H526" s="88"/>
      <c r="I526" s="88"/>
      <c r="J526" s="8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  <c r="W526" s="88"/>
      <c r="X526" s="88"/>
      <c r="Y526" s="88"/>
      <c r="Z526" s="88"/>
      <c r="AA526" s="88"/>
      <c r="AB526" s="88"/>
      <c r="AC526" s="88"/>
      <c r="AD526" s="88"/>
      <c r="AE526" s="88"/>
      <c r="AF526" s="88"/>
      <c r="AG526" s="88"/>
      <c r="AH526" s="88"/>
      <c r="AI526" s="88"/>
      <c r="AJ526" s="88"/>
      <c r="AK526" s="88"/>
      <c r="AL526" s="88"/>
      <c r="AM526" s="88"/>
      <c r="AN526" s="88"/>
      <c r="AO526" s="88"/>
      <c r="AP526" s="88"/>
      <c r="AQ526" s="88"/>
      <c r="AR526" s="88"/>
      <c r="AS526" s="88"/>
      <c r="AT526" s="88"/>
      <c r="AU526" s="88"/>
      <c r="AV526" s="88"/>
      <c r="AW526" s="88"/>
      <c r="AX526" s="88"/>
      <c r="AY526" s="88"/>
      <c r="AZ526" s="88"/>
      <c r="BA526" s="88"/>
      <c r="BB526" s="88"/>
      <c r="BC526" s="88"/>
      <c r="BD526" s="88"/>
      <c r="BE526" s="88"/>
      <c r="BF526" s="88"/>
      <c r="BG526" s="88"/>
      <c r="BH526" s="88"/>
      <c r="BI526" s="88"/>
      <c r="BJ526" s="88"/>
      <c r="BK526" s="88"/>
      <c r="BL526" s="88"/>
      <c r="BM526" s="88"/>
      <c r="BN526" s="88"/>
      <c r="BO526" s="88"/>
      <c r="BP526" s="88"/>
      <c r="BQ526" s="88"/>
      <c r="BR526" s="88"/>
      <c r="BS526" s="88"/>
      <c r="BT526" s="88"/>
      <c r="BU526" s="88"/>
      <c r="BV526" s="88"/>
      <c r="BW526" s="88"/>
      <c r="BX526" s="88"/>
      <c r="BY526" s="88"/>
      <c r="BZ526" s="88"/>
      <c r="CA526" s="88"/>
      <c r="CB526" s="88"/>
      <c r="CC526" s="88"/>
      <c r="CD526" s="88"/>
      <c r="CE526" s="88"/>
      <c r="CF526" s="88"/>
      <c r="CG526" s="88"/>
      <c r="CH526" s="88"/>
      <c r="CI526" s="88"/>
      <c r="CJ526" s="88"/>
      <c r="CK526" s="88"/>
      <c r="CL526" s="88"/>
      <c r="CM526" s="88"/>
      <c r="CN526" s="88"/>
      <c r="CO526" s="88"/>
      <c r="CP526" s="88"/>
      <c r="CQ526" s="88"/>
      <c r="CR526" s="88"/>
      <c r="CS526" s="88"/>
      <c r="CT526" s="88"/>
      <c r="CU526" s="88"/>
      <c r="CV526" s="88"/>
      <c r="CW526" s="88"/>
      <c r="CX526" s="88"/>
      <c r="CY526" s="88"/>
      <c r="CZ526" s="88"/>
      <c r="DA526" s="88"/>
      <c r="DB526" s="88"/>
      <c r="DC526" s="88"/>
    </row>
    <row r="527" spans="1:107" ht="15.75">
      <c r="A527" s="84"/>
      <c r="B527" s="84"/>
      <c r="C527" s="84"/>
      <c r="D527" s="86"/>
      <c r="E527" s="84"/>
      <c r="F527" s="84"/>
      <c r="G527" s="84"/>
      <c r="H527" s="88"/>
      <c r="I527" s="88"/>
      <c r="J527" s="88"/>
      <c r="K527" s="88"/>
      <c r="L527" s="88"/>
      <c r="M527" s="88"/>
      <c r="N527" s="88"/>
      <c r="O527" s="88"/>
      <c r="P527" s="88"/>
      <c r="Q527" s="88"/>
      <c r="R527" s="88"/>
      <c r="S527" s="88"/>
      <c r="T527" s="88"/>
      <c r="U527" s="88"/>
      <c r="V527" s="88"/>
      <c r="W527" s="88"/>
      <c r="X527" s="88"/>
      <c r="Y527" s="88"/>
      <c r="Z527" s="88"/>
      <c r="AA527" s="88"/>
      <c r="AB527" s="88"/>
      <c r="AC527" s="88"/>
      <c r="AD527" s="88"/>
      <c r="AE527" s="88"/>
      <c r="AF527" s="88"/>
      <c r="AG527" s="88"/>
      <c r="AH527" s="88"/>
      <c r="AI527" s="88"/>
      <c r="AJ527" s="88"/>
      <c r="AK527" s="88"/>
      <c r="AL527" s="88"/>
      <c r="AM527" s="88"/>
      <c r="AN527" s="88"/>
      <c r="AO527" s="88"/>
      <c r="AP527" s="88"/>
      <c r="AQ527" s="88"/>
      <c r="AR527" s="88"/>
      <c r="AS527" s="88"/>
      <c r="AT527" s="88"/>
      <c r="AU527" s="88"/>
      <c r="AV527" s="88"/>
      <c r="AW527" s="88"/>
      <c r="AX527" s="88"/>
      <c r="AY527" s="88"/>
      <c r="AZ527" s="88"/>
      <c r="BA527" s="88"/>
      <c r="BB527" s="88"/>
      <c r="BC527" s="88"/>
      <c r="BD527" s="88"/>
      <c r="BE527" s="88"/>
      <c r="BF527" s="88"/>
      <c r="BG527" s="88"/>
      <c r="BH527" s="88"/>
      <c r="BI527" s="88"/>
      <c r="BJ527" s="88"/>
      <c r="BK527" s="88"/>
      <c r="BL527" s="88"/>
      <c r="BM527" s="88"/>
      <c r="BN527" s="88"/>
      <c r="BO527" s="88"/>
      <c r="BP527" s="88"/>
      <c r="BQ527" s="88"/>
      <c r="BR527" s="88"/>
      <c r="BS527" s="88"/>
      <c r="BT527" s="88"/>
      <c r="BU527" s="88"/>
      <c r="BV527" s="88"/>
      <c r="BW527" s="88"/>
      <c r="BX527" s="88"/>
      <c r="BY527" s="88"/>
      <c r="BZ527" s="88"/>
      <c r="CA527" s="88"/>
      <c r="CB527" s="88"/>
      <c r="CC527" s="88"/>
      <c r="CD527" s="88"/>
      <c r="CE527" s="88"/>
      <c r="CF527" s="88"/>
      <c r="CG527" s="88"/>
      <c r="CH527" s="88"/>
      <c r="CI527" s="88"/>
      <c r="CJ527" s="88"/>
      <c r="CK527" s="88"/>
      <c r="CL527" s="88"/>
      <c r="CM527" s="88"/>
      <c r="CN527" s="88"/>
      <c r="CO527" s="88"/>
      <c r="CP527" s="88"/>
      <c r="CQ527" s="88"/>
      <c r="CR527" s="88"/>
      <c r="CS527" s="88"/>
      <c r="CT527" s="88"/>
      <c r="CU527" s="88"/>
      <c r="CV527" s="88"/>
      <c r="CW527" s="88"/>
      <c r="CX527" s="88"/>
      <c r="CY527" s="88"/>
      <c r="CZ527" s="88"/>
      <c r="DA527" s="88"/>
      <c r="DB527" s="88"/>
      <c r="DC527" s="88"/>
    </row>
    <row r="528" spans="1:107" ht="15.75">
      <c r="A528" s="84"/>
      <c r="B528" s="84"/>
      <c r="C528" s="84"/>
      <c r="D528" s="86"/>
      <c r="E528" s="84"/>
      <c r="F528" s="84"/>
      <c r="G528" s="84"/>
      <c r="H528" s="88"/>
      <c r="I528" s="88"/>
      <c r="J528" s="88"/>
      <c r="K528" s="88"/>
      <c r="L528" s="88"/>
      <c r="M528" s="88"/>
      <c r="N528" s="88"/>
      <c r="O528" s="88"/>
      <c r="P528" s="88"/>
      <c r="Q528" s="88"/>
      <c r="R528" s="88"/>
      <c r="S528" s="88"/>
      <c r="T528" s="88"/>
      <c r="U528" s="88"/>
      <c r="V528" s="88"/>
      <c r="W528" s="88"/>
      <c r="X528" s="88"/>
      <c r="Y528" s="88"/>
      <c r="Z528" s="88"/>
      <c r="AA528" s="88"/>
      <c r="AB528" s="88"/>
      <c r="AC528" s="88"/>
      <c r="AD528" s="88"/>
      <c r="AE528" s="88"/>
      <c r="AF528" s="88"/>
      <c r="AG528" s="88"/>
      <c r="AH528" s="88"/>
      <c r="AI528" s="88"/>
      <c r="AJ528" s="88"/>
      <c r="AK528" s="88"/>
      <c r="AL528" s="88"/>
      <c r="AM528" s="88"/>
      <c r="AN528" s="88"/>
      <c r="AO528" s="88"/>
      <c r="AP528" s="88"/>
      <c r="AQ528" s="88"/>
      <c r="AR528" s="88"/>
      <c r="AS528" s="88"/>
      <c r="AT528" s="88"/>
      <c r="AU528" s="88"/>
      <c r="AV528" s="88"/>
      <c r="AW528" s="88"/>
      <c r="AX528" s="88"/>
      <c r="AY528" s="88"/>
      <c r="AZ528" s="88"/>
      <c r="BA528" s="88"/>
      <c r="BB528" s="88"/>
      <c r="BC528" s="88"/>
      <c r="BD528" s="88"/>
      <c r="BE528" s="88"/>
      <c r="BF528" s="88"/>
      <c r="BG528" s="88"/>
      <c r="BH528" s="88"/>
      <c r="BI528" s="88"/>
      <c r="BJ528" s="88"/>
      <c r="BK528" s="88"/>
      <c r="BL528" s="88"/>
      <c r="BM528" s="88"/>
      <c r="BN528" s="88"/>
      <c r="BO528" s="88"/>
      <c r="BP528" s="88"/>
      <c r="BQ528" s="88"/>
      <c r="BR528" s="88"/>
      <c r="BS528" s="88"/>
      <c r="BT528" s="88"/>
      <c r="BU528" s="88"/>
      <c r="BV528" s="88"/>
      <c r="BW528" s="88"/>
      <c r="BX528" s="88"/>
      <c r="BY528" s="88"/>
      <c r="BZ528" s="88"/>
      <c r="CA528" s="88"/>
      <c r="CB528" s="88"/>
      <c r="CC528" s="88"/>
      <c r="CD528" s="88"/>
      <c r="CE528" s="88"/>
      <c r="CF528" s="88"/>
      <c r="CG528" s="88"/>
      <c r="CH528" s="88"/>
      <c r="CI528" s="88"/>
      <c r="CJ528" s="88"/>
      <c r="CK528" s="88"/>
      <c r="CL528" s="88"/>
      <c r="CM528" s="88"/>
      <c r="CN528" s="88"/>
      <c r="CO528" s="88"/>
      <c r="CP528" s="88"/>
      <c r="CQ528" s="88"/>
      <c r="CR528" s="88"/>
      <c r="CS528" s="88"/>
      <c r="CT528" s="88"/>
      <c r="CU528" s="88"/>
      <c r="CV528" s="88"/>
      <c r="CW528" s="88"/>
      <c r="CX528" s="88"/>
      <c r="CY528" s="88"/>
      <c r="CZ528" s="88"/>
      <c r="DA528" s="88"/>
      <c r="DB528" s="88"/>
      <c r="DC528" s="88"/>
    </row>
    <row r="529" spans="1:107" ht="15.75">
      <c r="A529" s="84"/>
      <c r="B529" s="84"/>
      <c r="C529" s="84"/>
      <c r="D529" s="86"/>
      <c r="E529" s="84"/>
      <c r="F529" s="84"/>
      <c r="G529" s="84"/>
      <c r="H529" s="88"/>
      <c r="I529" s="88"/>
      <c r="J529" s="88"/>
      <c r="K529" s="88"/>
      <c r="L529" s="88"/>
      <c r="M529" s="88"/>
      <c r="N529" s="88"/>
      <c r="O529" s="88"/>
      <c r="P529" s="88"/>
      <c r="Q529" s="88"/>
      <c r="R529" s="88"/>
      <c r="S529" s="88"/>
      <c r="T529" s="88"/>
      <c r="U529" s="88"/>
      <c r="V529" s="88"/>
      <c r="W529" s="88"/>
      <c r="X529" s="88"/>
      <c r="Y529" s="88"/>
      <c r="Z529" s="88"/>
      <c r="AA529" s="88"/>
      <c r="AB529" s="88"/>
      <c r="AC529" s="88"/>
      <c r="AD529" s="88"/>
      <c r="AE529" s="88"/>
      <c r="AF529" s="88"/>
      <c r="AG529" s="88"/>
      <c r="AH529" s="88"/>
      <c r="AI529" s="88"/>
      <c r="AJ529" s="88"/>
      <c r="AK529" s="88"/>
      <c r="AL529" s="88"/>
      <c r="AM529" s="88"/>
      <c r="AN529" s="88"/>
      <c r="AO529" s="88"/>
      <c r="AP529" s="88"/>
      <c r="AQ529" s="88"/>
      <c r="AR529" s="88"/>
      <c r="AS529" s="88"/>
      <c r="AT529" s="88"/>
      <c r="AU529" s="88"/>
      <c r="AV529" s="88"/>
      <c r="AW529" s="88"/>
      <c r="AX529" s="88"/>
      <c r="AY529" s="88"/>
      <c r="AZ529" s="88"/>
      <c r="BA529" s="88"/>
      <c r="BB529" s="88"/>
      <c r="BC529" s="88"/>
      <c r="BD529" s="88"/>
      <c r="BE529" s="88"/>
      <c r="BF529" s="88"/>
      <c r="BG529" s="88"/>
      <c r="BH529" s="88"/>
      <c r="BI529" s="88"/>
      <c r="BJ529" s="88"/>
      <c r="BK529" s="88"/>
      <c r="BL529" s="88"/>
      <c r="BM529" s="88"/>
      <c r="BN529" s="88"/>
      <c r="BO529" s="88"/>
      <c r="BP529" s="88"/>
      <c r="BQ529" s="88"/>
      <c r="BR529" s="88"/>
      <c r="BS529" s="88"/>
      <c r="BT529" s="88"/>
      <c r="BU529" s="88"/>
      <c r="BV529" s="88"/>
      <c r="BW529" s="88"/>
      <c r="BX529" s="88"/>
      <c r="BY529" s="88"/>
      <c r="BZ529" s="88"/>
      <c r="CA529" s="88"/>
      <c r="CB529" s="88"/>
      <c r="CC529" s="88"/>
      <c r="CD529" s="88"/>
      <c r="CE529" s="88"/>
      <c r="CF529" s="88"/>
      <c r="CG529" s="88"/>
      <c r="CH529" s="88"/>
      <c r="CI529" s="88"/>
      <c r="CJ529" s="88"/>
      <c r="CK529" s="88"/>
      <c r="CL529" s="88"/>
      <c r="CM529" s="88"/>
      <c r="CN529" s="88"/>
      <c r="CO529" s="88"/>
      <c r="CP529" s="88"/>
      <c r="CQ529" s="88"/>
      <c r="CR529" s="88"/>
      <c r="CS529" s="88"/>
      <c r="CT529" s="88"/>
      <c r="CU529" s="88"/>
      <c r="CV529" s="88"/>
      <c r="CW529" s="88"/>
      <c r="CX529" s="88"/>
      <c r="CY529" s="88"/>
      <c r="CZ529" s="88"/>
      <c r="DA529" s="88"/>
      <c r="DB529" s="88"/>
      <c r="DC529" s="88"/>
    </row>
    <row r="530" spans="1:107" ht="15.75">
      <c r="A530" s="84"/>
      <c r="B530" s="84"/>
      <c r="C530" s="84"/>
      <c r="D530" s="86"/>
      <c r="E530" s="84"/>
      <c r="F530" s="84"/>
      <c r="G530" s="84"/>
      <c r="H530" s="88"/>
      <c r="I530" s="88"/>
      <c r="J530" s="88"/>
      <c r="K530" s="88"/>
      <c r="L530" s="88"/>
      <c r="M530" s="88"/>
      <c r="N530" s="88"/>
      <c r="O530" s="88"/>
      <c r="P530" s="88"/>
      <c r="Q530" s="88"/>
      <c r="R530" s="88"/>
      <c r="S530" s="88"/>
      <c r="T530" s="88"/>
      <c r="U530" s="88"/>
      <c r="V530" s="88"/>
      <c r="W530" s="88"/>
      <c r="X530" s="88"/>
      <c r="Y530" s="88"/>
      <c r="Z530" s="88"/>
      <c r="AA530" s="88"/>
      <c r="AB530" s="88"/>
      <c r="AC530" s="88"/>
      <c r="AD530" s="88"/>
      <c r="AE530" s="88"/>
      <c r="AF530" s="88"/>
      <c r="AG530" s="88"/>
      <c r="AH530" s="88"/>
      <c r="AI530" s="88"/>
      <c r="AJ530" s="88"/>
      <c r="AK530" s="88"/>
      <c r="AL530" s="88"/>
      <c r="AM530" s="88"/>
      <c r="AN530" s="88"/>
      <c r="AO530" s="88"/>
      <c r="AP530" s="88"/>
      <c r="AQ530" s="88"/>
      <c r="AR530" s="88"/>
      <c r="AS530" s="88"/>
      <c r="AT530" s="88"/>
      <c r="AU530" s="88"/>
      <c r="AV530" s="88"/>
      <c r="AW530" s="88"/>
      <c r="AX530" s="88"/>
      <c r="AY530" s="88"/>
      <c r="AZ530" s="88"/>
      <c r="BA530" s="88"/>
      <c r="BB530" s="88"/>
      <c r="BC530" s="88"/>
      <c r="BD530" s="88"/>
      <c r="BE530" s="88"/>
      <c r="BF530" s="88"/>
      <c r="BG530" s="88"/>
      <c r="BH530" s="88"/>
      <c r="BI530" s="88"/>
      <c r="BJ530" s="88"/>
      <c r="BK530" s="88"/>
      <c r="BL530" s="88"/>
      <c r="BM530" s="88"/>
      <c r="BN530" s="88"/>
      <c r="BO530" s="88"/>
      <c r="BP530" s="88"/>
      <c r="BQ530" s="88"/>
      <c r="BR530" s="88"/>
      <c r="BS530" s="88"/>
      <c r="BT530" s="88"/>
      <c r="BU530" s="88"/>
      <c r="BV530" s="88"/>
      <c r="BW530" s="88"/>
      <c r="BX530" s="88"/>
      <c r="BY530" s="88"/>
      <c r="BZ530" s="88"/>
      <c r="CA530" s="88"/>
      <c r="CB530" s="88"/>
      <c r="CC530" s="88"/>
      <c r="CD530" s="88"/>
      <c r="CE530" s="88"/>
      <c r="CF530" s="88"/>
      <c r="CG530" s="88"/>
      <c r="CH530" s="88"/>
      <c r="CI530" s="88"/>
      <c r="CJ530" s="88"/>
      <c r="CK530" s="88"/>
      <c r="CL530" s="88"/>
      <c r="CM530" s="88"/>
      <c r="CN530" s="88"/>
      <c r="CO530" s="88"/>
      <c r="CP530" s="88"/>
      <c r="CQ530" s="88"/>
      <c r="CR530" s="88"/>
      <c r="CS530" s="88"/>
      <c r="CT530" s="88"/>
      <c r="CU530" s="88"/>
      <c r="CV530" s="88"/>
      <c r="CW530" s="88"/>
      <c r="CX530" s="88"/>
      <c r="CY530" s="88"/>
      <c r="CZ530" s="88"/>
      <c r="DA530" s="88"/>
      <c r="DB530" s="88"/>
      <c r="DC530" s="88"/>
    </row>
    <row r="531" spans="1:107" ht="15.75">
      <c r="A531" s="84"/>
      <c r="B531" s="84"/>
      <c r="C531" s="84"/>
      <c r="D531" s="86"/>
      <c r="E531" s="84"/>
      <c r="F531" s="84"/>
      <c r="G531" s="84"/>
      <c r="H531" s="88"/>
      <c r="I531" s="88"/>
      <c r="J531" s="88"/>
      <c r="K531" s="88"/>
      <c r="L531" s="88"/>
      <c r="M531" s="88"/>
      <c r="N531" s="88"/>
      <c r="O531" s="88"/>
      <c r="P531" s="88"/>
      <c r="Q531" s="88"/>
      <c r="R531" s="88"/>
      <c r="S531" s="88"/>
      <c r="T531" s="88"/>
      <c r="U531" s="88"/>
      <c r="V531" s="88"/>
      <c r="W531" s="88"/>
      <c r="X531" s="88"/>
      <c r="Y531" s="88"/>
      <c r="Z531" s="88"/>
      <c r="AA531" s="88"/>
      <c r="AB531" s="88"/>
      <c r="AC531" s="88"/>
      <c r="AD531" s="88"/>
      <c r="AE531" s="88"/>
      <c r="AF531" s="88"/>
      <c r="AG531" s="88"/>
      <c r="AH531" s="88"/>
      <c r="AI531" s="88"/>
      <c r="AJ531" s="88"/>
      <c r="AK531" s="88"/>
      <c r="AL531" s="88"/>
      <c r="AM531" s="88"/>
      <c r="AN531" s="88"/>
      <c r="AO531" s="88"/>
      <c r="AP531" s="88"/>
      <c r="AQ531" s="88"/>
      <c r="AR531" s="88"/>
      <c r="AS531" s="88"/>
      <c r="AT531" s="88"/>
      <c r="AU531" s="88"/>
      <c r="AV531" s="88"/>
      <c r="AW531" s="88"/>
      <c r="AX531" s="88"/>
      <c r="AY531" s="88"/>
      <c r="AZ531" s="88"/>
      <c r="BA531" s="88"/>
      <c r="BB531" s="88"/>
      <c r="BC531" s="88"/>
      <c r="BD531" s="88"/>
      <c r="BE531" s="88"/>
      <c r="BF531" s="88"/>
      <c r="BG531" s="88"/>
      <c r="BH531" s="88"/>
      <c r="BI531" s="88"/>
      <c r="BJ531" s="88"/>
      <c r="BK531" s="88"/>
      <c r="BL531" s="88"/>
      <c r="BM531" s="88"/>
      <c r="BN531" s="88"/>
      <c r="BO531" s="88"/>
      <c r="BP531" s="88"/>
      <c r="BQ531" s="88"/>
      <c r="BR531" s="88"/>
      <c r="BS531" s="88"/>
      <c r="BT531" s="88"/>
      <c r="BU531" s="88"/>
      <c r="BV531" s="88"/>
      <c r="BW531" s="88"/>
      <c r="BX531" s="88"/>
      <c r="BY531" s="88"/>
      <c r="BZ531" s="88"/>
      <c r="CA531" s="88"/>
      <c r="CB531" s="88"/>
      <c r="CC531" s="88"/>
      <c r="CD531" s="88"/>
      <c r="CE531" s="88"/>
      <c r="CF531" s="88"/>
      <c r="CG531" s="88"/>
      <c r="CH531" s="88"/>
      <c r="CI531" s="88"/>
      <c r="CJ531" s="88"/>
      <c r="CK531" s="88"/>
      <c r="CL531" s="88"/>
      <c r="CM531" s="88"/>
      <c r="CN531" s="88"/>
      <c r="CO531" s="88"/>
      <c r="CP531" s="88"/>
      <c r="CQ531" s="88"/>
      <c r="CR531" s="88"/>
      <c r="CS531" s="88"/>
      <c r="CT531" s="88"/>
      <c r="CU531" s="88"/>
      <c r="CV531" s="88"/>
      <c r="CW531" s="88"/>
      <c r="CX531" s="88"/>
      <c r="CY531" s="88"/>
      <c r="CZ531" s="88"/>
      <c r="DA531" s="88"/>
      <c r="DB531" s="88"/>
      <c r="DC531" s="88"/>
    </row>
    <row r="532" spans="1:107" ht="15.75">
      <c r="A532" s="84"/>
      <c r="B532" s="84"/>
      <c r="C532" s="84"/>
      <c r="D532" s="86"/>
      <c r="E532" s="84"/>
      <c r="F532" s="84"/>
      <c r="G532" s="84"/>
      <c r="H532" s="88"/>
      <c r="I532" s="88"/>
      <c r="J532" s="88"/>
      <c r="K532" s="88"/>
      <c r="L532" s="88"/>
      <c r="M532" s="88"/>
      <c r="N532" s="88"/>
      <c r="O532" s="88"/>
      <c r="P532" s="88"/>
      <c r="Q532" s="88"/>
      <c r="R532" s="88"/>
      <c r="S532" s="88"/>
      <c r="T532" s="88"/>
      <c r="U532" s="88"/>
      <c r="V532" s="88"/>
      <c r="W532" s="88"/>
      <c r="X532" s="88"/>
      <c r="Y532" s="88"/>
      <c r="Z532" s="88"/>
      <c r="AA532" s="88"/>
      <c r="AB532" s="88"/>
      <c r="AC532" s="88"/>
      <c r="AD532" s="88"/>
      <c r="AE532" s="88"/>
      <c r="AF532" s="88"/>
      <c r="AG532" s="88"/>
      <c r="AH532" s="88"/>
      <c r="AI532" s="88"/>
      <c r="AJ532" s="88"/>
      <c r="AK532" s="88"/>
      <c r="AL532" s="88"/>
      <c r="AM532" s="88"/>
      <c r="AN532" s="88"/>
      <c r="AO532" s="88"/>
      <c r="AP532" s="88"/>
      <c r="AQ532" s="88"/>
      <c r="AR532" s="88"/>
      <c r="AS532" s="88"/>
      <c r="AT532" s="88"/>
      <c r="AU532" s="88"/>
      <c r="AV532" s="88"/>
      <c r="AW532" s="88"/>
      <c r="AX532" s="88"/>
      <c r="AY532" s="88"/>
      <c r="AZ532" s="88"/>
      <c r="BA532" s="88"/>
      <c r="BB532" s="88"/>
      <c r="BC532" s="88"/>
      <c r="BD532" s="88"/>
      <c r="BE532" s="88"/>
      <c r="BF532" s="88"/>
      <c r="BG532" s="88"/>
      <c r="BH532" s="88"/>
      <c r="BI532" s="88"/>
      <c r="BJ532" s="88"/>
      <c r="BK532" s="88"/>
      <c r="BL532" s="88"/>
      <c r="BM532" s="88"/>
      <c r="BN532" s="88"/>
      <c r="BO532" s="88"/>
      <c r="BP532" s="88"/>
      <c r="BQ532" s="88"/>
      <c r="BR532" s="88"/>
      <c r="BS532" s="88"/>
      <c r="BT532" s="88"/>
      <c r="BU532" s="88"/>
      <c r="BV532" s="88"/>
      <c r="BW532" s="88"/>
      <c r="BX532" s="88"/>
      <c r="BY532" s="88"/>
      <c r="BZ532" s="88"/>
      <c r="CA532" s="88"/>
      <c r="CB532" s="88"/>
      <c r="CC532" s="88"/>
      <c r="CD532" s="88"/>
      <c r="CE532" s="88"/>
      <c r="CF532" s="88"/>
      <c r="CG532" s="88"/>
      <c r="CH532" s="88"/>
      <c r="CI532" s="88"/>
      <c r="CJ532" s="88"/>
      <c r="CK532" s="88"/>
      <c r="CL532" s="88"/>
      <c r="CM532" s="88"/>
      <c r="CN532" s="88"/>
      <c r="CO532" s="88"/>
      <c r="CP532" s="88"/>
      <c r="CQ532" s="88"/>
      <c r="CR532" s="88"/>
      <c r="CS532" s="88"/>
      <c r="CT532" s="88"/>
      <c r="CU532" s="88"/>
      <c r="CV532" s="88"/>
      <c r="CW532" s="88"/>
      <c r="CX532" s="88"/>
      <c r="CY532" s="88"/>
      <c r="CZ532" s="88"/>
      <c r="DA532" s="88"/>
      <c r="DB532" s="88"/>
      <c r="DC532" s="88"/>
    </row>
    <row r="533" spans="1:107" ht="15.75">
      <c r="A533" s="84"/>
      <c r="B533" s="84"/>
      <c r="C533" s="84"/>
      <c r="D533" s="86"/>
      <c r="E533" s="84"/>
      <c r="F533" s="84"/>
      <c r="G533" s="84"/>
      <c r="H533" s="88"/>
      <c r="I533" s="88"/>
      <c r="J533" s="88"/>
      <c r="K533" s="88"/>
      <c r="L533" s="88"/>
      <c r="M533" s="88"/>
      <c r="N533" s="88"/>
      <c r="O533" s="88"/>
      <c r="P533" s="88"/>
      <c r="Q533" s="88"/>
      <c r="R533" s="88"/>
      <c r="S533" s="88"/>
      <c r="T533" s="88"/>
      <c r="U533" s="88"/>
      <c r="V533" s="88"/>
      <c r="W533" s="88"/>
      <c r="X533" s="88"/>
      <c r="Y533" s="88"/>
      <c r="Z533" s="88"/>
      <c r="AA533" s="88"/>
      <c r="AB533" s="88"/>
      <c r="AC533" s="88"/>
      <c r="AD533" s="88"/>
      <c r="AE533" s="88"/>
      <c r="AF533" s="88"/>
      <c r="AG533" s="88"/>
      <c r="AH533" s="88"/>
      <c r="AI533" s="88"/>
      <c r="AJ533" s="88"/>
      <c r="AK533" s="88"/>
      <c r="AL533" s="88"/>
      <c r="AM533" s="88"/>
      <c r="AN533" s="88"/>
      <c r="AO533" s="88"/>
      <c r="AP533" s="88"/>
      <c r="AQ533" s="88"/>
      <c r="AR533" s="88"/>
      <c r="AS533" s="88"/>
      <c r="AT533" s="88"/>
      <c r="AU533" s="88"/>
      <c r="AV533" s="88"/>
      <c r="AW533" s="88"/>
      <c r="AX533" s="88"/>
      <c r="AY533" s="88"/>
      <c r="AZ533" s="88"/>
      <c r="BA533" s="88"/>
      <c r="BB533" s="88"/>
      <c r="BC533" s="88"/>
      <c r="BD533" s="88"/>
      <c r="BE533" s="88"/>
      <c r="BF533" s="88"/>
      <c r="BG533" s="88"/>
      <c r="BH533" s="88"/>
      <c r="BI533" s="88"/>
      <c r="BJ533" s="88"/>
      <c r="BK533" s="88"/>
      <c r="BL533" s="88"/>
      <c r="BM533" s="88"/>
      <c r="BN533" s="88"/>
      <c r="BO533" s="88"/>
      <c r="BP533" s="88"/>
      <c r="BQ533" s="88"/>
      <c r="BR533" s="88"/>
      <c r="BS533" s="88"/>
      <c r="BT533" s="88"/>
      <c r="BU533" s="88"/>
      <c r="BV533" s="88"/>
      <c r="BW533" s="88"/>
      <c r="BX533" s="88"/>
      <c r="BY533" s="88"/>
      <c r="BZ533" s="88"/>
      <c r="CA533" s="88"/>
      <c r="CB533" s="88"/>
      <c r="CC533" s="88"/>
      <c r="CD533" s="88"/>
      <c r="CE533" s="88"/>
      <c r="CF533" s="88"/>
      <c r="CG533" s="88"/>
      <c r="CH533" s="88"/>
      <c r="CI533" s="88"/>
      <c r="CJ533" s="88"/>
      <c r="CK533" s="88"/>
      <c r="CL533" s="88"/>
      <c r="CM533" s="88"/>
      <c r="CN533" s="88"/>
      <c r="CO533" s="88"/>
      <c r="CP533" s="88"/>
      <c r="CQ533" s="88"/>
      <c r="CR533" s="88"/>
      <c r="CS533" s="88"/>
      <c r="CT533" s="88"/>
      <c r="CU533" s="88"/>
      <c r="CV533" s="88"/>
      <c r="CW533" s="88"/>
      <c r="CX533" s="88"/>
      <c r="CY533" s="88"/>
      <c r="CZ533" s="88"/>
      <c r="DA533" s="88"/>
      <c r="DB533" s="88"/>
      <c r="DC533" s="88"/>
    </row>
    <row r="534" spans="1:107" ht="15.75">
      <c r="A534" s="84"/>
      <c r="B534" s="84"/>
      <c r="C534" s="84"/>
      <c r="D534" s="86"/>
      <c r="E534" s="84"/>
      <c r="F534" s="84"/>
      <c r="G534" s="84"/>
      <c r="H534" s="88"/>
      <c r="I534" s="88"/>
      <c r="J534" s="88"/>
      <c r="K534" s="88"/>
      <c r="L534" s="88"/>
      <c r="M534" s="88"/>
      <c r="N534" s="88"/>
      <c r="O534" s="88"/>
      <c r="P534" s="88"/>
      <c r="Q534" s="88"/>
      <c r="R534" s="88"/>
      <c r="S534" s="88"/>
      <c r="T534" s="88"/>
      <c r="U534" s="88"/>
      <c r="V534" s="88"/>
      <c r="W534" s="88"/>
      <c r="X534" s="88"/>
      <c r="Y534" s="88"/>
      <c r="Z534" s="88"/>
      <c r="AA534" s="88"/>
      <c r="AB534" s="88"/>
      <c r="AC534" s="88"/>
      <c r="AD534" s="88"/>
      <c r="AE534" s="88"/>
      <c r="AF534" s="88"/>
      <c r="AG534" s="88"/>
      <c r="AH534" s="88"/>
      <c r="AI534" s="88"/>
      <c r="AJ534" s="88"/>
      <c r="AK534" s="88"/>
      <c r="AL534" s="88"/>
      <c r="AM534" s="88"/>
      <c r="AN534" s="88"/>
      <c r="AO534" s="88"/>
      <c r="AP534" s="88"/>
      <c r="AQ534" s="88"/>
      <c r="AR534" s="88"/>
      <c r="AS534" s="88"/>
      <c r="AT534" s="88"/>
      <c r="AU534" s="88"/>
      <c r="AV534" s="88"/>
      <c r="AW534" s="88"/>
      <c r="AX534" s="88"/>
      <c r="AY534" s="88"/>
      <c r="AZ534" s="88"/>
      <c r="BA534" s="88"/>
      <c r="BB534" s="88"/>
      <c r="BC534" s="88"/>
      <c r="BD534" s="88"/>
      <c r="BE534" s="88"/>
      <c r="BF534" s="88"/>
      <c r="BG534" s="88"/>
      <c r="BH534" s="88"/>
      <c r="BI534" s="88"/>
      <c r="BJ534" s="88"/>
      <c r="BK534" s="88"/>
      <c r="BL534" s="88"/>
      <c r="BM534" s="88"/>
      <c r="BN534" s="88"/>
      <c r="BO534" s="88"/>
      <c r="BP534" s="88"/>
      <c r="BQ534" s="88"/>
      <c r="BR534" s="88"/>
      <c r="BS534" s="88"/>
      <c r="BT534" s="88"/>
      <c r="BU534" s="88"/>
      <c r="BV534" s="88"/>
      <c r="BW534" s="88"/>
      <c r="BX534" s="88"/>
      <c r="BY534" s="88"/>
      <c r="BZ534" s="88"/>
      <c r="CA534" s="88"/>
      <c r="CB534" s="88"/>
      <c r="CC534" s="88"/>
      <c r="CD534" s="88"/>
      <c r="CE534" s="88"/>
      <c r="CF534" s="88"/>
      <c r="CG534" s="88"/>
      <c r="CH534" s="88"/>
      <c r="CI534" s="88"/>
      <c r="CJ534" s="88"/>
      <c r="CK534" s="88"/>
      <c r="CL534" s="88"/>
      <c r="CM534" s="88"/>
      <c r="CN534" s="88"/>
      <c r="CO534" s="88"/>
      <c r="CP534" s="88"/>
      <c r="CQ534" s="88"/>
      <c r="CR534" s="88"/>
      <c r="CS534" s="88"/>
      <c r="CT534" s="88"/>
      <c r="CU534" s="88"/>
      <c r="CV534" s="88"/>
      <c r="CW534" s="88"/>
      <c r="CX534" s="88"/>
      <c r="CY534" s="88"/>
      <c r="CZ534" s="88"/>
      <c r="DA534" s="88"/>
      <c r="DB534" s="88"/>
      <c r="DC534" s="88"/>
    </row>
    <row r="535" spans="1:107" ht="15.75">
      <c r="A535" s="84"/>
      <c r="B535" s="84"/>
      <c r="C535" s="84"/>
      <c r="D535" s="86"/>
      <c r="E535" s="84"/>
      <c r="F535" s="84"/>
      <c r="G535" s="84"/>
      <c r="H535" s="88"/>
      <c r="I535" s="88"/>
      <c r="J535" s="88"/>
      <c r="K535" s="88"/>
      <c r="L535" s="88"/>
      <c r="M535" s="88"/>
      <c r="N535" s="88"/>
      <c r="O535" s="88"/>
      <c r="P535" s="88"/>
      <c r="Q535" s="88"/>
      <c r="R535" s="88"/>
      <c r="S535" s="88"/>
      <c r="T535" s="88"/>
      <c r="U535" s="88"/>
      <c r="V535" s="88"/>
      <c r="W535" s="88"/>
      <c r="X535" s="88"/>
      <c r="Y535" s="88"/>
      <c r="Z535" s="88"/>
      <c r="AA535" s="88"/>
      <c r="AB535" s="88"/>
      <c r="AC535" s="88"/>
      <c r="AD535" s="88"/>
      <c r="AE535" s="88"/>
      <c r="AF535" s="88"/>
      <c r="AG535" s="88"/>
      <c r="AH535" s="88"/>
      <c r="AI535" s="88"/>
      <c r="AJ535" s="88"/>
      <c r="AK535" s="88"/>
      <c r="AL535" s="88"/>
      <c r="AM535" s="88"/>
      <c r="AN535" s="88"/>
      <c r="AO535" s="88"/>
      <c r="AP535" s="88"/>
      <c r="AQ535" s="88"/>
      <c r="AR535" s="88"/>
      <c r="AS535" s="88"/>
      <c r="AT535" s="88"/>
      <c r="AU535" s="88"/>
      <c r="AV535" s="88"/>
      <c r="AW535" s="88"/>
      <c r="AX535" s="88"/>
      <c r="AY535" s="88"/>
      <c r="AZ535" s="88"/>
      <c r="BA535" s="88"/>
      <c r="BB535" s="88"/>
      <c r="BC535" s="88"/>
      <c r="BD535" s="88"/>
      <c r="BE535" s="88"/>
      <c r="BF535" s="88"/>
      <c r="BG535" s="88"/>
      <c r="BH535" s="88"/>
      <c r="BI535" s="88"/>
      <c r="BJ535" s="88"/>
      <c r="BK535" s="88"/>
      <c r="BL535" s="88"/>
      <c r="BM535" s="88"/>
      <c r="BN535" s="88"/>
      <c r="BO535" s="88"/>
      <c r="BP535" s="88"/>
      <c r="BQ535" s="88"/>
      <c r="BR535" s="88"/>
      <c r="BS535" s="88"/>
      <c r="BT535" s="88"/>
      <c r="BU535" s="88"/>
      <c r="BV535" s="88"/>
      <c r="BW535" s="88"/>
      <c r="BX535" s="88"/>
      <c r="BY535" s="88"/>
      <c r="BZ535" s="88"/>
      <c r="CA535" s="88"/>
      <c r="CB535" s="88"/>
      <c r="CC535" s="88"/>
      <c r="CD535" s="88"/>
      <c r="CE535" s="88"/>
      <c r="CF535" s="88"/>
      <c r="CG535" s="88"/>
      <c r="CH535" s="88"/>
      <c r="CI535" s="88"/>
      <c r="CJ535" s="88"/>
      <c r="CK535" s="88"/>
      <c r="CL535" s="88"/>
      <c r="CM535" s="88"/>
      <c r="CN535" s="88"/>
      <c r="CO535" s="88"/>
      <c r="CP535" s="88"/>
      <c r="CQ535" s="88"/>
      <c r="CR535" s="88"/>
      <c r="CS535" s="88"/>
      <c r="CT535" s="88"/>
      <c r="CU535" s="88"/>
      <c r="CV535" s="88"/>
      <c r="CW535" s="88"/>
      <c r="CX535" s="88"/>
      <c r="CY535" s="88"/>
      <c r="CZ535" s="88"/>
      <c r="DA535" s="88"/>
      <c r="DB535" s="88"/>
      <c r="DC535" s="88"/>
    </row>
    <row r="536" spans="1:107" ht="15.75">
      <c r="A536" s="84"/>
      <c r="B536" s="84"/>
      <c r="C536" s="84"/>
      <c r="D536" s="86"/>
      <c r="E536" s="84"/>
      <c r="F536" s="84"/>
      <c r="G536" s="84"/>
      <c r="H536" s="88"/>
      <c r="I536" s="88"/>
      <c r="J536" s="88"/>
      <c r="K536" s="88"/>
      <c r="L536" s="88"/>
      <c r="M536" s="88"/>
      <c r="N536" s="88"/>
      <c r="O536" s="88"/>
      <c r="P536" s="88"/>
      <c r="Q536" s="88"/>
      <c r="R536" s="88"/>
      <c r="S536" s="88"/>
      <c r="T536" s="88"/>
      <c r="U536" s="88"/>
      <c r="V536" s="88"/>
      <c r="W536" s="88"/>
      <c r="X536" s="88"/>
      <c r="Y536" s="88"/>
      <c r="Z536" s="88"/>
      <c r="AA536" s="88"/>
      <c r="AB536" s="88"/>
      <c r="AC536" s="88"/>
      <c r="AD536" s="88"/>
      <c r="AE536" s="88"/>
      <c r="AF536" s="88"/>
      <c r="AG536" s="88"/>
      <c r="AH536" s="88"/>
      <c r="AI536" s="88"/>
      <c r="AJ536" s="88"/>
      <c r="AK536" s="88"/>
      <c r="AL536" s="88"/>
      <c r="AM536" s="88"/>
      <c r="AN536" s="88"/>
      <c r="AO536" s="88"/>
      <c r="AP536" s="88"/>
      <c r="AQ536" s="88"/>
      <c r="AR536" s="88"/>
      <c r="AS536" s="88"/>
      <c r="AT536" s="88"/>
      <c r="AU536" s="88"/>
      <c r="AV536" s="88"/>
      <c r="AW536" s="88"/>
      <c r="AX536" s="88"/>
      <c r="AY536" s="88"/>
      <c r="AZ536" s="88"/>
      <c r="BA536" s="88"/>
      <c r="BB536" s="88"/>
      <c r="BC536" s="88"/>
      <c r="BD536" s="88"/>
      <c r="BE536" s="88"/>
      <c r="BF536" s="88"/>
      <c r="BG536" s="88"/>
      <c r="BH536" s="88"/>
      <c r="BI536" s="88"/>
      <c r="BJ536" s="88"/>
      <c r="BK536" s="88"/>
      <c r="BL536" s="88"/>
      <c r="BM536" s="88"/>
      <c r="BN536" s="88"/>
      <c r="BO536" s="88"/>
      <c r="BP536" s="88"/>
      <c r="BQ536" s="88"/>
      <c r="BR536" s="88"/>
      <c r="BS536" s="88"/>
      <c r="BT536" s="88"/>
      <c r="BU536" s="88"/>
      <c r="BV536" s="88"/>
      <c r="BW536" s="88"/>
      <c r="BX536" s="88"/>
      <c r="BY536" s="88"/>
      <c r="BZ536" s="88"/>
      <c r="CA536" s="88"/>
      <c r="CB536" s="88"/>
      <c r="CC536" s="88"/>
      <c r="CD536" s="88"/>
      <c r="CE536" s="88"/>
      <c r="CF536" s="88"/>
      <c r="CG536" s="88"/>
      <c r="CH536" s="88"/>
      <c r="CI536" s="88"/>
      <c r="CJ536" s="88"/>
      <c r="CK536" s="88"/>
      <c r="CL536" s="88"/>
      <c r="CM536" s="88"/>
      <c r="CN536" s="88"/>
      <c r="CO536" s="88"/>
      <c r="CP536" s="88"/>
      <c r="CQ536" s="88"/>
      <c r="CR536" s="88"/>
      <c r="CS536" s="88"/>
      <c r="CT536" s="88"/>
      <c r="CU536" s="88"/>
      <c r="CV536" s="88"/>
      <c r="CW536" s="88"/>
      <c r="CX536" s="88"/>
      <c r="CY536" s="88"/>
      <c r="CZ536" s="88"/>
      <c r="DA536" s="88"/>
      <c r="DB536" s="88"/>
      <c r="DC536" s="88"/>
    </row>
    <row r="537" spans="1:107" ht="15.75">
      <c r="A537" s="84"/>
      <c r="B537" s="84"/>
      <c r="C537" s="84"/>
      <c r="D537" s="86"/>
      <c r="E537" s="84"/>
      <c r="F537" s="84"/>
      <c r="G537" s="84"/>
      <c r="H537" s="88"/>
      <c r="I537" s="88"/>
      <c r="J537" s="88"/>
      <c r="K537" s="88"/>
      <c r="L537" s="88"/>
      <c r="M537" s="88"/>
      <c r="N537" s="88"/>
      <c r="O537" s="88"/>
      <c r="P537" s="88"/>
      <c r="Q537" s="88"/>
      <c r="R537" s="88"/>
      <c r="S537" s="88"/>
      <c r="T537" s="88"/>
      <c r="U537" s="88"/>
      <c r="V537" s="88"/>
      <c r="W537" s="88"/>
      <c r="X537" s="88"/>
      <c r="Y537" s="88"/>
      <c r="Z537" s="88"/>
      <c r="AA537" s="88"/>
      <c r="AB537" s="88"/>
      <c r="AC537" s="88"/>
      <c r="AD537" s="88"/>
      <c r="AE537" s="88"/>
      <c r="AF537" s="88"/>
      <c r="AG537" s="88"/>
      <c r="AH537" s="88"/>
      <c r="AI537" s="88"/>
      <c r="AJ537" s="88"/>
      <c r="AK537" s="88"/>
      <c r="AL537" s="88"/>
      <c r="AM537" s="88"/>
      <c r="AN537" s="88"/>
      <c r="AO537" s="88"/>
      <c r="AP537" s="88"/>
      <c r="AQ537" s="88"/>
      <c r="AR537" s="88"/>
      <c r="AS537" s="88"/>
      <c r="AT537" s="88"/>
      <c r="AU537" s="88"/>
      <c r="AV537" s="88"/>
      <c r="AW537" s="88"/>
      <c r="AX537" s="88"/>
      <c r="AY537" s="88"/>
      <c r="AZ537" s="88"/>
      <c r="BA537" s="88"/>
      <c r="BB537" s="88"/>
      <c r="BC537" s="88"/>
      <c r="BD537" s="88"/>
      <c r="BE537" s="88"/>
      <c r="BF537" s="88"/>
      <c r="BG537" s="88"/>
      <c r="BH537" s="88"/>
      <c r="BI537" s="88"/>
      <c r="BJ537" s="88"/>
      <c r="BK537" s="88"/>
      <c r="BL537" s="88"/>
      <c r="BM537" s="88"/>
      <c r="BN537" s="88"/>
      <c r="BO537" s="88"/>
      <c r="BP537" s="88"/>
      <c r="BQ537" s="88"/>
      <c r="BR537" s="88"/>
      <c r="BS537" s="88"/>
      <c r="BT537" s="88"/>
      <c r="BU537" s="88"/>
      <c r="BV537" s="88"/>
      <c r="BW537" s="88"/>
      <c r="BX537" s="88"/>
      <c r="BY537" s="88"/>
      <c r="BZ537" s="88"/>
      <c r="CA537" s="88"/>
      <c r="CB537" s="88"/>
      <c r="CC537" s="88"/>
      <c r="CD537" s="88"/>
      <c r="CE537" s="88"/>
      <c r="CF537" s="88"/>
      <c r="CG537" s="88"/>
      <c r="CH537" s="88"/>
      <c r="CI537" s="88"/>
      <c r="CJ537" s="88"/>
      <c r="CK537" s="88"/>
      <c r="CL537" s="88"/>
      <c r="CM537" s="88"/>
      <c r="CN537" s="88"/>
      <c r="CO537" s="88"/>
      <c r="CP537" s="88"/>
      <c r="CQ537" s="88"/>
      <c r="CR537" s="88"/>
      <c r="CS537" s="88"/>
      <c r="CT537" s="88"/>
      <c r="CU537" s="88"/>
      <c r="CV537" s="88"/>
      <c r="CW537" s="88"/>
      <c r="CX537" s="88"/>
      <c r="CY537" s="88"/>
      <c r="CZ537" s="88"/>
      <c r="DA537" s="88"/>
      <c r="DB537" s="88"/>
      <c r="DC537" s="88"/>
    </row>
    <row r="538" spans="1:107" ht="15.75">
      <c r="A538" s="84"/>
      <c r="B538" s="84"/>
      <c r="C538" s="84"/>
      <c r="D538" s="86"/>
      <c r="E538" s="84"/>
      <c r="F538" s="84"/>
      <c r="G538" s="84"/>
      <c r="H538" s="88"/>
      <c r="I538" s="88"/>
      <c r="J538" s="88"/>
      <c r="K538" s="88"/>
      <c r="L538" s="88"/>
      <c r="M538" s="88"/>
      <c r="N538" s="88"/>
      <c r="O538" s="88"/>
      <c r="P538" s="88"/>
      <c r="Q538" s="88"/>
      <c r="R538" s="88"/>
      <c r="S538" s="88"/>
      <c r="T538" s="88"/>
      <c r="U538" s="88"/>
      <c r="V538" s="88"/>
      <c r="W538" s="88"/>
      <c r="X538" s="88"/>
      <c r="Y538" s="88"/>
      <c r="Z538" s="88"/>
      <c r="AA538" s="88"/>
      <c r="AB538" s="88"/>
      <c r="AC538" s="88"/>
      <c r="AD538" s="88"/>
      <c r="AE538" s="88"/>
      <c r="AF538" s="88"/>
      <c r="AG538" s="88"/>
      <c r="AH538" s="88"/>
      <c r="AI538" s="88"/>
      <c r="AJ538" s="88"/>
      <c r="AK538" s="88"/>
      <c r="AL538" s="88"/>
      <c r="AM538" s="88"/>
      <c r="AN538" s="88"/>
      <c r="AO538" s="88"/>
      <c r="AP538" s="88"/>
      <c r="AQ538" s="88"/>
      <c r="AR538" s="88"/>
      <c r="AS538" s="88"/>
      <c r="AT538" s="88"/>
      <c r="AU538" s="88"/>
      <c r="AV538" s="88"/>
      <c r="AW538" s="88"/>
      <c r="AX538" s="88"/>
      <c r="AY538" s="88"/>
      <c r="AZ538" s="88"/>
      <c r="BA538" s="88"/>
      <c r="BB538" s="88"/>
      <c r="BC538" s="88"/>
      <c r="BD538" s="88"/>
      <c r="BE538" s="88"/>
      <c r="BF538" s="88"/>
      <c r="BG538" s="88"/>
      <c r="BH538" s="88"/>
      <c r="BI538" s="88"/>
      <c r="BJ538" s="88"/>
      <c r="BK538" s="88"/>
      <c r="BL538" s="88"/>
      <c r="BM538" s="88"/>
      <c r="BN538" s="88"/>
      <c r="BO538" s="88"/>
      <c r="BP538" s="88"/>
      <c r="BQ538" s="88"/>
      <c r="BR538" s="88"/>
      <c r="BS538" s="88"/>
      <c r="BT538" s="88"/>
      <c r="BU538" s="88"/>
      <c r="BV538" s="88"/>
      <c r="BW538" s="88"/>
      <c r="BX538" s="88"/>
      <c r="BY538" s="88"/>
      <c r="BZ538" s="88"/>
      <c r="CA538" s="88"/>
      <c r="CB538" s="88"/>
      <c r="CC538" s="88"/>
      <c r="CD538" s="88"/>
      <c r="CE538" s="88"/>
      <c r="CF538" s="88"/>
      <c r="CG538" s="88"/>
      <c r="CH538" s="88"/>
      <c r="CI538" s="88"/>
      <c r="CJ538" s="88"/>
      <c r="CK538" s="88"/>
      <c r="CL538" s="88"/>
      <c r="CM538" s="88"/>
      <c r="CN538" s="88"/>
      <c r="CO538" s="88"/>
      <c r="CP538" s="88"/>
      <c r="CQ538" s="88"/>
      <c r="CR538" s="88"/>
      <c r="CS538" s="88"/>
      <c r="CT538" s="88"/>
      <c r="CU538" s="88"/>
      <c r="CV538" s="88"/>
      <c r="CW538" s="88"/>
      <c r="CX538" s="88"/>
      <c r="CY538" s="88"/>
      <c r="CZ538" s="88"/>
      <c r="DA538" s="88"/>
      <c r="DB538" s="88"/>
      <c r="DC538" s="88"/>
    </row>
    <row r="539" spans="1:107" ht="15.75">
      <c r="A539" s="84"/>
      <c r="B539" s="84"/>
      <c r="C539" s="84"/>
      <c r="D539" s="86"/>
      <c r="E539" s="84"/>
      <c r="F539" s="84"/>
      <c r="G539" s="84"/>
      <c r="H539" s="88"/>
      <c r="I539" s="88"/>
      <c r="J539" s="88"/>
      <c r="K539" s="88"/>
      <c r="L539" s="88"/>
      <c r="M539" s="88"/>
      <c r="N539" s="88"/>
      <c r="O539" s="88"/>
      <c r="P539" s="88"/>
      <c r="Q539" s="88"/>
      <c r="R539" s="88"/>
      <c r="S539" s="88"/>
      <c r="T539" s="88"/>
      <c r="U539" s="88"/>
      <c r="V539" s="88"/>
      <c r="W539" s="88"/>
      <c r="X539" s="88"/>
      <c r="Y539" s="88"/>
      <c r="Z539" s="88"/>
      <c r="AA539" s="88"/>
      <c r="AB539" s="88"/>
      <c r="AC539" s="88"/>
      <c r="AD539" s="88"/>
      <c r="AE539" s="88"/>
      <c r="AF539" s="88"/>
      <c r="AG539" s="88"/>
      <c r="AH539" s="88"/>
      <c r="AI539" s="88"/>
      <c r="AJ539" s="88"/>
      <c r="AK539" s="88"/>
      <c r="AL539" s="88"/>
      <c r="AM539" s="88"/>
      <c r="AN539" s="88"/>
      <c r="AO539" s="88"/>
      <c r="AP539" s="88"/>
      <c r="AQ539" s="88"/>
      <c r="AR539" s="88"/>
      <c r="AS539" s="88"/>
      <c r="AT539" s="88"/>
      <c r="AU539" s="88"/>
      <c r="AV539" s="88"/>
      <c r="AW539" s="88"/>
      <c r="AX539" s="88"/>
      <c r="AY539" s="88"/>
      <c r="AZ539" s="88"/>
      <c r="BA539" s="88"/>
      <c r="BB539" s="88"/>
      <c r="BC539" s="88"/>
      <c r="BD539" s="88"/>
      <c r="BE539" s="88"/>
      <c r="BF539" s="88"/>
      <c r="BG539" s="88"/>
      <c r="BH539" s="88"/>
      <c r="BI539" s="88"/>
      <c r="BJ539" s="88"/>
      <c r="BK539" s="88"/>
      <c r="BL539" s="88"/>
      <c r="BM539" s="88"/>
      <c r="BN539" s="88"/>
      <c r="BO539" s="88"/>
      <c r="BP539" s="88"/>
      <c r="BQ539" s="88"/>
      <c r="BR539" s="88"/>
      <c r="BS539" s="88"/>
      <c r="BT539" s="88"/>
      <c r="BU539" s="88"/>
      <c r="BV539" s="88"/>
      <c r="BW539" s="88"/>
      <c r="BX539" s="88"/>
      <c r="BY539" s="88"/>
      <c r="BZ539" s="88"/>
      <c r="CA539" s="88"/>
      <c r="CB539" s="88"/>
      <c r="CC539" s="88"/>
      <c r="CD539" s="88"/>
      <c r="CE539" s="88"/>
      <c r="CF539" s="88"/>
      <c r="CG539" s="88"/>
      <c r="CH539" s="88"/>
      <c r="CI539" s="88"/>
      <c r="CJ539" s="88"/>
      <c r="CK539" s="88"/>
      <c r="CL539" s="88"/>
      <c r="CM539" s="88"/>
      <c r="CN539" s="88"/>
      <c r="CO539" s="88"/>
      <c r="CP539" s="88"/>
      <c r="CQ539" s="88"/>
      <c r="CR539" s="88"/>
      <c r="CS539" s="88"/>
      <c r="CT539" s="88"/>
      <c r="CU539" s="88"/>
      <c r="CV539" s="88"/>
      <c r="CW539" s="88"/>
      <c r="CX539" s="88"/>
      <c r="CY539" s="88"/>
      <c r="CZ539" s="88"/>
      <c r="DA539" s="88"/>
      <c r="DB539" s="88"/>
      <c r="DC539" s="88"/>
    </row>
    <row r="540" spans="1:107" ht="15.75">
      <c r="A540" s="84"/>
      <c r="B540" s="84"/>
      <c r="C540" s="84"/>
      <c r="D540" s="86"/>
      <c r="E540" s="84"/>
      <c r="F540" s="84"/>
      <c r="G540" s="84"/>
      <c r="H540" s="88"/>
      <c r="I540" s="88"/>
      <c r="J540" s="88"/>
      <c r="K540" s="88"/>
      <c r="L540" s="88"/>
      <c r="M540" s="88"/>
      <c r="N540" s="88"/>
      <c r="O540" s="88"/>
      <c r="P540" s="88"/>
      <c r="Q540" s="88"/>
      <c r="R540" s="88"/>
      <c r="S540" s="88"/>
      <c r="T540" s="88"/>
      <c r="U540" s="88"/>
      <c r="V540" s="88"/>
      <c r="W540" s="88"/>
      <c r="X540" s="88"/>
      <c r="Y540" s="88"/>
      <c r="Z540" s="88"/>
      <c r="AA540" s="88"/>
      <c r="AB540" s="88"/>
      <c r="AC540" s="88"/>
      <c r="AD540" s="88"/>
      <c r="AE540" s="88"/>
      <c r="AF540" s="88"/>
      <c r="AG540" s="88"/>
      <c r="AH540" s="88"/>
      <c r="AI540" s="88"/>
      <c r="AJ540" s="88"/>
      <c r="AK540" s="88"/>
      <c r="AL540" s="88"/>
      <c r="AM540" s="88"/>
      <c r="AN540" s="88"/>
      <c r="AO540" s="88"/>
      <c r="AP540" s="88"/>
      <c r="AQ540" s="88"/>
      <c r="AR540" s="88"/>
      <c r="AS540" s="88"/>
      <c r="AT540" s="88"/>
      <c r="AU540" s="88"/>
      <c r="AV540" s="88"/>
      <c r="AW540" s="88"/>
      <c r="AX540" s="88"/>
      <c r="AY540" s="88"/>
      <c r="AZ540" s="88"/>
      <c r="BA540" s="88"/>
      <c r="BB540" s="88"/>
      <c r="BC540" s="88"/>
      <c r="BD540" s="88"/>
      <c r="BE540" s="88"/>
      <c r="BF540" s="88"/>
      <c r="BG540" s="88"/>
      <c r="BH540" s="88"/>
      <c r="BI540" s="88"/>
      <c r="BJ540" s="88"/>
      <c r="BK540" s="88"/>
      <c r="BL540" s="88"/>
      <c r="BM540" s="88"/>
      <c r="BN540" s="88"/>
      <c r="BO540" s="88"/>
      <c r="BP540" s="88"/>
      <c r="BQ540" s="88"/>
      <c r="BR540" s="88"/>
      <c r="BS540" s="88"/>
      <c r="BT540" s="88"/>
      <c r="BU540" s="88"/>
      <c r="BV540" s="88"/>
      <c r="BW540" s="88"/>
      <c r="BX540" s="88"/>
      <c r="BY540" s="88"/>
      <c r="BZ540" s="88"/>
      <c r="CA540" s="88"/>
      <c r="CB540" s="88"/>
      <c r="CC540" s="88"/>
      <c r="CD540" s="88"/>
      <c r="CE540" s="88"/>
      <c r="CF540" s="88"/>
      <c r="CG540" s="88"/>
      <c r="CH540" s="88"/>
      <c r="CI540" s="88"/>
      <c r="CJ540" s="88"/>
      <c r="CK540" s="88"/>
      <c r="CL540" s="88"/>
      <c r="CM540" s="88"/>
      <c r="CN540" s="88"/>
      <c r="CO540" s="88"/>
      <c r="CP540" s="88"/>
      <c r="CQ540" s="88"/>
      <c r="CR540" s="88"/>
      <c r="CS540" s="88"/>
      <c r="CT540" s="88"/>
      <c r="CU540" s="88"/>
      <c r="CV540" s="88"/>
      <c r="CW540" s="88"/>
      <c r="CX540" s="88"/>
      <c r="CY540" s="88"/>
      <c r="CZ540" s="88"/>
      <c r="DA540" s="88"/>
      <c r="DB540" s="88"/>
      <c r="DC540" s="88"/>
    </row>
    <row r="541" spans="1:107" ht="15.75">
      <c r="A541" s="84"/>
      <c r="B541" s="84"/>
      <c r="C541" s="84"/>
      <c r="D541" s="86"/>
      <c r="E541" s="84"/>
      <c r="F541" s="84"/>
      <c r="G541" s="84"/>
      <c r="H541" s="88"/>
      <c r="I541" s="88"/>
      <c r="J541" s="88"/>
      <c r="K541" s="88"/>
      <c r="L541" s="88"/>
      <c r="M541" s="88"/>
      <c r="N541" s="88"/>
      <c r="O541" s="88"/>
      <c r="P541" s="88"/>
      <c r="Q541" s="88"/>
      <c r="R541" s="88"/>
      <c r="S541" s="88"/>
      <c r="T541" s="88"/>
      <c r="U541" s="88"/>
      <c r="V541" s="88"/>
      <c r="W541" s="88"/>
      <c r="X541" s="88"/>
      <c r="Y541" s="88"/>
      <c r="Z541" s="88"/>
      <c r="AA541" s="88"/>
      <c r="AB541" s="88"/>
      <c r="AC541" s="88"/>
      <c r="AD541" s="88"/>
      <c r="AE541" s="88"/>
      <c r="AF541" s="88"/>
      <c r="AG541" s="88"/>
      <c r="AH541" s="88"/>
      <c r="AI541" s="88"/>
      <c r="AJ541" s="88"/>
      <c r="AK541" s="88"/>
      <c r="AL541" s="88"/>
      <c r="AM541" s="88"/>
      <c r="AN541" s="88"/>
      <c r="AO541" s="88"/>
      <c r="AP541" s="88"/>
      <c r="AQ541" s="88"/>
      <c r="AR541" s="88"/>
      <c r="AS541" s="88"/>
      <c r="AT541" s="88"/>
      <c r="AU541" s="88"/>
      <c r="AV541" s="88"/>
      <c r="AW541" s="88"/>
      <c r="AX541" s="88"/>
      <c r="AY541" s="88"/>
      <c r="AZ541" s="88"/>
      <c r="BA541" s="88"/>
      <c r="BB541" s="88"/>
      <c r="BC541" s="88"/>
      <c r="BD541" s="88"/>
      <c r="BE541" s="88"/>
      <c r="BF541" s="88"/>
      <c r="BG541" s="88"/>
      <c r="BH541" s="88"/>
      <c r="BI541" s="88"/>
      <c r="BJ541" s="88"/>
      <c r="BK541" s="88"/>
      <c r="BL541" s="88"/>
      <c r="BM541" s="88"/>
      <c r="BN541" s="88"/>
      <c r="BO541" s="88"/>
      <c r="BP541" s="88"/>
      <c r="BQ541" s="88"/>
      <c r="BR541" s="88"/>
      <c r="BS541" s="88"/>
      <c r="BT541" s="88"/>
      <c r="BU541" s="88"/>
      <c r="BV541" s="88"/>
      <c r="BW541" s="88"/>
      <c r="BX541" s="88"/>
      <c r="BY541" s="88"/>
      <c r="BZ541" s="88"/>
      <c r="CA541" s="88"/>
      <c r="CB541" s="88"/>
      <c r="CC541" s="88"/>
      <c r="CD541" s="88"/>
      <c r="CE541" s="88"/>
      <c r="CF541" s="88"/>
      <c r="CG541" s="88"/>
      <c r="CH541" s="88"/>
      <c r="CI541" s="88"/>
      <c r="CJ541" s="88"/>
      <c r="CK541" s="88"/>
      <c r="CL541" s="88"/>
      <c r="CM541" s="88"/>
      <c r="CN541" s="88"/>
      <c r="CO541" s="88"/>
      <c r="CP541" s="88"/>
      <c r="CQ541" s="88"/>
      <c r="CR541" s="88"/>
      <c r="CS541" s="88"/>
      <c r="CT541" s="88"/>
      <c r="CU541" s="88"/>
      <c r="CV541" s="88"/>
      <c r="CW541" s="88"/>
      <c r="CX541" s="88"/>
      <c r="CY541" s="88"/>
      <c r="CZ541" s="88"/>
      <c r="DA541" s="88"/>
      <c r="DB541" s="88"/>
      <c r="DC541" s="88"/>
    </row>
    <row r="542" spans="1:107" ht="15.75">
      <c r="A542" s="84"/>
      <c r="B542" s="84"/>
      <c r="C542" s="84"/>
      <c r="D542" s="86"/>
      <c r="E542" s="84"/>
      <c r="F542" s="84"/>
      <c r="G542" s="84"/>
      <c r="H542" s="88"/>
      <c r="I542" s="88"/>
      <c r="J542" s="88"/>
      <c r="K542" s="88"/>
      <c r="L542" s="88"/>
      <c r="M542" s="88"/>
      <c r="N542" s="88"/>
      <c r="O542" s="88"/>
      <c r="P542" s="88"/>
      <c r="Q542" s="88"/>
      <c r="R542" s="88"/>
      <c r="S542" s="88"/>
      <c r="T542" s="88"/>
      <c r="U542" s="88"/>
      <c r="V542" s="88"/>
      <c r="W542" s="88"/>
      <c r="X542" s="88"/>
      <c r="Y542" s="88"/>
      <c r="Z542" s="88"/>
      <c r="AA542" s="88"/>
      <c r="AB542" s="88"/>
      <c r="AC542" s="88"/>
      <c r="AD542" s="88"/>
      <c r="AE542" s="88"/>
      <c r="AF542" s="88"/>
      <c r="AG542" s="88"/>
      <c r="AH542" s="88"/>
      <c r="AI542" s="88"/>
      <c r="AJ542" s="88"/>
      <c r="AK542" s="88"/>
      <c r="AL542" s="88"/>
      <c r="AM542" s="88"/>
      <c r="AN542" s="88"/>
      <c r="AO542" s="88"/>
      <c r="AP542" s="88"/>
      <c r="AQ542" s="88"/>
      <c r="AR542" s="88"/>
      <c r="AS542" s="88"/>
      <c r="AT542" s="88"/>
      <c r="AU542" s="88"/>
      <c r="AV542" s="88"/>
      <c r="AW542" s="88"/>
      <c r="AX542" s="88"/>
      <c r="AY542" s="88"/>
      <c r="AZ542" s="88"/>
      <c r="BA542" s="88"/>
      <c r="BB542" s="88"/>
      <c r="BC542" s="88"/>
      <c r="BD542" s="88"/>
      <c r="BE542" s="88"/>
      <c r="BF542" s="88"/>
      <c r="BG542" s="88"/>
      <c r="BH542" s="88"/>
      <c r="BI542" s="88"/>
      <c r="BJ542" s="88"/>
      <c r="BK542" s="88"/>
      <c r="BL542" s="88"/>
      <c r="BM542" s="88"/>
      <c r="BN542" s="88"/>
      <c r="BO542" s="88"/>
      <c r="BP542" s="88"/>
      <c r="BQ542" s="88"/>
      <c r="BR542" s="88"/>
      <c r="BS542" s="88"/>
      <c r="BT542" s="88"/>
      <c r="BU542" s="88"/>
      <c r="BV542" s="88"/>
      <c r="BW542" s="88"/>
      <c r="BX542" s="88"/>
      <c r="BY542" s="88"/>
      <c r="BZ542" s="88"/>
      <c r="CA542" s="88"/>
      <c r="CB542" s="88"/>
      <c r="CC542" s="88"/>
      <c r="CD542" s="88"/>
      <c r="CE542" s="88"/>
      <c r="CF542" s="88"/>
      <c r="CG542" s="88"/>
      <c r="CH542" s="88"/>
      <c r="CI542" s="88"/>
      <c r="CJ542" s="88"/>
      <c r="CK542" s="88"/>
      <c r="CL542" s="88"/>
      <c r="CM542" s="88"/>
      <c r="CN542" s="88"/>
      <c r="CO542" s="88"/>
      <c r="CP542" s="88"/>
      <c r="CQ542" s="88"/>
      <c r="CR542" s="88"/>
      <c r="CS542" s="88"/>
      <c r="CT542" s="88"/>
      <c r="CU542" s="88"/>
      <c r="CV542" s="88"/>
      <c r="CW542" s="88"/>
      <c r="CX542" s="88"/>
      <c r="CY542" s="88"/>
      <c r="CZ542" s="88"/>
      <c r="DA542" s="88"/>
      <c r="DB542" s="88"/>
      <c r="DC542" s="88"/>
    </row>
    <row r="543" spans="1:107" ht="15.75">
      <c r="A543" s="84"/>
      <c r="B543" s="84"/>
      <c r="C543" s="84"/>
      <c r="D543" s="86"/>
      <c r="E543" s="84"/>
      <c r="F543" s="84"/>
      <c r="G543" s="84"/>
      <c r="H543" s="88"/>
      <c r="I543" s="88"/>
      <c r="J543" s="88"/>
      <c r="K543" s="88"/>
      <c r="L543" s="88"/>
      <c r="M543" s="88"/>
      <c r="N543" s="88"/>
      <c r="O543" s="88"/>
      <c r="P543" s="88"/>
      <c r="Q543" s="88"/>
      <c r="R543" s="88"/>
      <c r="S543" s="88"/>
      <c r="T543" s="88"/>
      <c r="U543" s="88"/>
      <c r="V543" s="88"/>
      <c r="W543" s="88"/>
      <c r="X543" s="88"/>
      <c r="Y543" s="88"/>
      <c r="Z543" s="88"/>
      <c r="AA543" s="88"/>
      <c r="AB543" s="88"/>
      <c r="AC543" s="88"/>
      <c r="AD543" s="88"/>
      <c r="AE543" s="88"/>
      <c r="AF543" s="88"/>
      <c r="AG543" s="88"/>
      <c r="AH543" s="88"/>
      <c r="AI543" s="88"/>
      <c r="AJ543" s="88"/>
      <c r="AK543" s="88"/>
      <c r="AL543" s="88"/>
      <c r="AM543" s="88"/>
      <c r="AN543" s="88"/>
      <c r="AO543" s="88"/>
      <c r="AP543" s="88"/>
      <c r="AQ543" s="88"/>
      <c r="AR543" s="88"/>
      <c r="AS543" s="88"/>
      <c r="AT543" s="88"/>
      <c r="AU543" s="88"/>
      <c r="AV543" s="88"/>
      <c r="AW543" s="88"/>
      <c r="AX543" s="88"/>
      <c r="AY543" s="88"/>
      <c r="AZ543" s="88"/>
      <c r="BA543" s="88"/>
      <c r="BB543" s="88"/>
      <c r="BC543" s="88"/>
      <c r="BD543" s="88"/>
      <c r="BE543" s="88"/>
      <c r="BF543" s="88"/>
      <c r="BG543" s="88"/>
      <c r="BH543" s="88"/>
      <c r="BI543" s="88"/>
      <c r="BJ543" s="88"/>
      <c r="BK543" s="88"/>
      <c r="BL543" s="88"/>
      <c r="BM543" s="88"/>
      <c r="BN543" s="88"/>
      <c r="BO543" s="88"/>
      <c r="BP543" s="88"/>
      <c r="BQ543" s="88"/>
      <c r="BR543" s="88"/>
      <c r="BS543" s="88"/>
      <c r="BT543" s="88"/>
      <c r="BU543" s="88"/>
      <c r="BV543" s="88"/>
      <c r="BW543" s="88"/>
      <c r="BX543" s="88"/>
      <c r="BY543" s="88"/>
      <c r="BZ543" s="88"/>
      <c r="CA543" s="88"/>
      <c r="CB543" s="88"/>
      <c r="CC543" s="88"/>
      <c r="CD543" s="88"/>
      <c r="CE543" s="88"/>
      <c r="CF543" s="88"/>
      <c r="CG543" s="88"/>
      <c r="CH543" s="88"/>
      <c r="CI543" s="88"/>
      <c r="CJ543" s="88"/>
      <c r="CK543" s="88"/>
      <c r="CL543" s="88"/>
      <c r="CM543" s="88"/>
      <c r="CN543" s="88"/>
      <c r="CO543" s="88"/>
      <c r="CP543" s="88"/>
      <c r="CQ543" s="88"/>
      <c r="CR543" s="88"/>
      <c r="CS543" s="88"/>
      <c r="CT543" s="88"/>
      <c r="CU543" s="88"/>
      <c r="CV543" s="88"/>
      <c r="CW543" s="88"/>
      <c r="CX543" s="88"/>
      <c r="CY543" s="88"/>
      <c r="CZ543" s="88"/>
      <c r="DA543" s="88"/>
      <c r="DB543" s="88"/>
      <c r="DC543" s="88"/>
    </row>
    <row r="544" spans="1:107" ht="15.75">
      <c r="A544" s="84"/>
      <c r="B544" s="84"/>
      <c r="C544" s="84"/>
      <c r="D544" s="86"/>
      <c r="E544" s="84"/>
      <c r="F544" s="84"/>
      <c r="G544" s="84"/>
      <c r="H544" s="88"/>
      <c r="I544" s="88"/>
      <c r="J544" s="88"/>
      <c r="K544" s="88"/>
      <c r="L544" s="88"/>
      <c r="M544" s="88"/>
      <c r="N544" s="88"/>
      <c r="O544" s="88"/>
      <c r="P544" s="88"/>
      <c r="Q544" s="88"/>
      <c r="R544" s="88"/>
      <c r="S544" s="88"/>
      <c r="T544" s="88"/>
      <c r="U544" s="88"/>
      <c r="V544" s="88"/>
      <c r="W544" s="88"/>
      <c r="X544" s="88"/>
      <c r="Y544" s="88"/>
      <c r="Z544" s="88"/>
      <c r="AA544" s="88"/>
      <c r="AB544" s="88"/>
      <c r="AC544" s="88"/>
      <c r="AD544" s="88"/>
      <c r="AE544" s="88"/>
      <c r="AF544" s="88"/>
      <c r="AG544" s="88"/>
      <c r="AH544" s="88"/>
      <c r="AI544" s="88"/>
      <c r="AJ544" s="88"/>
      <c r="AK544" s="88"/>
      <c r="AL544" s="88"/>
      <c r="AM544" s="88"/>
      <c r="AN544" s="88"/>
      <c r="AO544" s="88"/>
      <c r="AP544" s="88"/>
      <c r="AQ544" s="88"/>
      <c r="AR544" s="88"/>
      <c r="AS544" s="88"/>
      <c r="AT544" s="88"/>
      <c r="AU544" s="88"/>
      <c r="AV544" s="88"/>
      <c r="AW544" s="88"/>
      <c r="AX544" s="88"/>
      <c r="AY544" s="88"/>
      <c r="AZ544" s="88"/>
      <c r="BA544" s="88"/>
      <c r="BB544" s="88"/>
      <c r="BC544" s="88"/>
      <c r="BD544" s="88"/>
      <c r="BE544" s="88"/>
      <c r="BF544" s="88"/>
      <c r="BG544" s="88"/>
      <c r="BH544" s="88"/>
      <c r="BI544" s="88"/>
      <c r="BJ544" s="88"/>
      <c r="BK544" s="88"/>
      <c r="BL544" s="88"/>
      <c r="BM544" s="88"/>
      <c r="BN544" s="88"/>
      <c r="BO544" s="88"/>
      <c r="BP544" s="88"/>
      <c r="BQ544" s="88"/>
      <c r="BR544" s="88"/>
      <c r="BS544" s="88"/>
      <c r="BT544" s="88"/>
      <c r="BU544" s="88"/>
      <c r="BV544" s="88"/>
      <c r="BW544" s="88"/>
      <c r="BX544" s="88"/>
      <c r="BY544" s="88"/>
      <c r="BZ544" s="88"/>
      <c r="CA544" s="88"/>
      <c r="CB544" s="88"/>
      <c r="CC544" s="88"/>
      <c r="CD544" s="88"/>
      <c r="CE544" s="88"/>
      <c r="CF544" s="88"/>
      <c r="CG544" s="88"/>
      <c r="CH544" s="88"/>
      <c r="CI544" s="88"/>
      <c r="CJ544" s="88"/>
      <c r="CK544" s="88"/>
      <c r="CL544" s="88"/>
      <c r="CM544" s="88"/>
      <c r="CN544" s="88"/>
      <c r="CO544" s="88"/>
      <c r="CP544" s="88"/>
      <c r="CQ544" s="88"/>
      <c r="CR544" s="88"/>
      <c r="CS544" s="88"/>
      <c r="CT544" s="88"/>
      <c r="CU544" s="88"/>
      <c r="CV544" s="88"/>
      <c r="CW544" s="88"/>
      <c r="CX544" s="88"/>
      <c r="CY544" s="88"/>
      <c r="CZ544" s="88"/>
      <c r="DA544" s="88"/>
      <c r="DB544" s="88"/>
      <c r="DC544" s="88"/>
    </row>
    <row r="545" spans="1:107" ht="15.75">
      <c r="A545" s="84"/>
      <c r="B545" s="84"/>
      <c r="C545" s="84"/>
      <c r="D545" s="86"/>
      <c r="E545" s="84"/>
      <c r="F545" s="84"/>
      <c r="G545" s="84"/>
      <c r="H545" s="88"/>
      <c r="I545" s="88"/>
      <c r="J545" s="88"/>
      <c r="K545" s="88"/>
      <c r="L545" s="88"/>
      <c r="M545" s="88"/>
      <c r="N545" s="88"/>
      <c r="O545" s="88"/>
      <c r="P545" s="88"/>
      <c r="Q545" s="88"/>
      <c r="R545" s="88"/>
      <c r="S545" s="88"/>
      <c r="T545" s="88"/>
      <c r="U545" s="88"/>
      <c r="V545" s="88"/>
      <c r="W545" s="88"/>
      <c r="X545" s="88"/>
      <c r="Y545" s="88"/>
      <c r="Z545" s="88"/>
      <c r="AA545" s="88"/>
      <c r="AB545" s="88"/>
      <c r="AC545" s="88"/>
      <c r="AD545" s="88"/>
      <c r="AE545" s="88"/>
      <c r="AF545" s="88"/>
      <c r="AG545" s="88"/>
      <c r="AH545" s="88"/>
      <c r="AI545" s="88"/>
      <c r="AJ545" s="88"/>
      <c r="AK545" s="88"/>
      <c r="AL545" s="88"/>
      <c r="AM545" s="88"/>
      <c r="AN545" s="88"/>
      <c r="AO545" s="88"/>
      <c r="AP545" s="88"/>
      <c r="AQ545" s="88"/>
      <c r="AR545" s="88"/>
      <c r="AS545" s="88"/>
      <c r="AT545" s="88"/>
      <c r="AU545" s="88"/>
      <c r="AV545" s="88"/>
      <c r="AW545" s="88"/>
      <c r="AX545" s="88"/>
      <c r="AY545" s="88"/>
      <c r="AZ545" s="88"/>
      <c r="BA545" s="88"/>
      <c r="BB545" s="88"/>
      <c r="BC545" s="88"/>
      <c r="BD545" s="88"/>
      <c r="BE545" s="88"/>
      <c r="BF545" s="88"/>
      <c r="BG545" s="88"/>
      <c r="BH545" s="88"/>
      <c r="BI545" s="88"/>
      <c r="BJ545" s="88"/>
      <c r="BK545" s="88"/>
      <c r="BL545" s="88"/>
      <c r="BM545" s="88"/>
      <c r="BN545" s="88"/>
      <c r="BO545" s="88"/>
      <c r="BP545" s="88"/>
      <c r="BQ545" s="88"/>
      <c r="BR545" s="88"/>
      <c r="BS545" s="88"/>
      <c r="BT545" s="88"/>
      <c r="BU545" s="88"/>
      <c r="BV545" s="88"/>
      <c r="BW545" s="88"/>
      <c r="BX545" s="88"/>
      <c r="BY545" s="88"/>
      <c r="BZ545" s="88"/>
      <c r="CA545" s="88"/>
      <c r="CB545" s="88"/>
      <c r="CC545" s="88"/>
      <c r="CD545" s="88"/>
      <c r="CE545" s="88"/>
      <c r="CF545" s="88"/>
      <c r="CG545" s="88"/>
      <c r="CH545" s="88"/>
      <c r="CI545" s="88"/>
      <c r="CJ545" s="88"/>
      <c r="CK545" s="88"/>
      <c r="CL545" s="88"/>
      <c r="CM545" s="88"/>
      <c r="CN545" s="88"/>
      <c r="CO545" s="88"/>
      <c r="CP545" s="88"/>
      <c r="CQ545" s="88"/>
      <c r="CR545" s="88"/>
      <c r="CS545" s="88"/>
      <c r="CT545" s="88"/>
      <c r="CU545" s="88"/>
      <c r="CV545" s="88"/>
      <c r="CW545" s="88"/>
      <c r="CX545" s="88"/>
      <c r="CY545" s="88"/>
      <c r="CZ545" s="88"/>
      <c r="DA545" s="88"/>
      <c r="DB545" s="88"/>
      <c r="DC545" s="88"/>
    </row>
    <row r="546" spans="1:107" ht="15.75">
      <c r="A546" s="84"/>
      <c r="B546" s="84"/>
      <c r="C546" s="84"/>
      <c r="D546" s="86"/>
      <c r="E546" s="84"/>
      <c r="F546" s="84"/>
      <c r="G546" s="84"/>
      <c r="H546" s="88"/>
      <c r="I546" s="88"/>
      <c r="J546" s="88"/>
      <c r="K546" s="88"/>
      <c r="L546" s="88"/>
      <c r="M546" s="88"/>
      <c r="N546" s="88"/>
      <c r="O546" s="88"/>
      <c r="P546" s="88"/>
      <c r="Q546" s="88"/>
      <c r="R546" s="88"/>
      <c r="S546" s="88"/>
      <c r="T546" s="88"/>
      <c r="U546" s="88"/>
      <c r="V546" s="88"/>
      <c r="W546" s="88"/>
      <c r="X546" s="88"/>
      <c r="Y546" s="88"/>
      <c r="Z546" s="88"/>
      <c r="AA546" s="88"/>
      <c r="AB546" s="88"/>
      <c r="AC546" s="88"/>
      <c r="AD546" s="88"/>
      <c r="AE546" s="88"/>
      <c r="AF546" s="88"/>
      <c r="AG546" s="88"/>
      <c r="AH546" s="88"/>
      <c r="AI546" s="88"/>
      <c r="AJ546" s="88"/>
      <c r="AK546" s="88"/>
      <c r="AL546" s="88"/>
      <c r="AM546" s="88"/>
      <c r="AN546" s="88"/>
      <c r="AO546" s="88"/>
      <c r="AP546" s="88"/>
      <c r="AQ546" s="88"/>
      <c r="AR546" s="88"/>
      <c r="AS546" s="88"/>
      <c r="AT546" s="88"/>
      <c r="AU546" s="88"/>
      <c r="AV546" s="88"/>
      <c r="AW546" s="88"/>
      <c r="AX546" s="88"/>
      <c r="AY546" s="88"/>
      <c r="AZ546" s="88"/>
      <c r="BA546" s="88"/>
      <c r="BB546" s="88"/>
      <c r="BC546" s="88"/>
      <c r="BD546" s="88"/>
      <c r="BE546" s="88"/>
      <c r="BF546" s="88"/>
      <c r="BG546" s="88"/>
      <c r="BH546" s="88"/>
      <c r="BI546" s="88"/>
      <c r="BJ546" s="88"/>
      <c r="BK546" s="88"/>
      <c r="BL546" s="88"/>
      <c r="BM546" s="88"/>
      <c r="BN546" s="88"/>
      <c r="BO546" s="88"/>
      <c r="BP546" s="88"/>
      <c r="BQ546" s="88"/>
      <c r="BR546" s="88"/>
      <c r="BS546" s="88"/>
      <c r="BT546" s="88"/>
      <c r="BU546" s="88"/>
      <c r="BV546" s="88"/>
      <c r="BW546" s="88"/>
      <c r="BX546" s="88"/>
      <c r="BY546" s="88"/>
      <c r="BZ546" s="88"/>
      <c r="CA546" s="88"/>
      <c r="CB546" s="88"/>
      <c r="CC546" s="88"/>
      <c r="CD546" s="88"/>
      <c r="CE546" s="88"/>
      <c r="CF546" s="88"/>
      <c r="CG546" s="88"/>
      <c r="CH546" s="88"/>
      <c r="CI546" s="88"/>
      <c r="CJ546" s="88"/>
      <c r="CK546" s="88"/>
      <c r="CL546" s="88"/>
      <c r="CM546" s="88"/>
      <c r="CN546" s="88"/>
      <c r="CO546" s="88"/>
      <c r="CP546" s="88"/>
      <c r="CQ546" s="88"/>
      <c r="CR546" s="88"/>
      <c r="CS546" s="88"/>
      <c r="CT546" s="88"/>
      <c r="CU546" s="88"/>
      <c r="CV546" s="88"/>
      <c r="CW546" s="88"/>
      <c r="CX546" s="88"/>
      <c r="CY546" s="88"/>
      <c r="CZ546" s="88"/>
      <c r="DA546" s="88"/>
      <c r="DB546" s="88"/>
      <c r="DC546" s="88"/>
    </row>
    <row r="547" spans="1:107" ht="15.75">
      <c r="A547" s="84"/>
      <c r="B547" s="84"/>
      <c r="C547" s="84"/>
      <c r="D547" s="86"/>
      <c r="E547" s="84"/>
      <c r="F547" s="84"/>
      <c r="G547" s="84"/>
      <c r="H547" s="88"/>
      <c r="I547" s="88"/>
      <c r="J547" s="88"/>
      <c r="K547" s="88"/>
      <c r="L547" s="88"/>
      <c r="M547" s="88"/>
      <c r="N547" s="88"/>
      <c r="O547" s="88"/>
      <c r="P547" s="88"/>
      <c r="Q547" s="88"/>
      <c r="R547" s="88"/>
      <c r="S547" s="88"/>
      <c r="T547" s="88"/>
      <c r="U547" s="88"/>
      <c r="V547" s="88"/>
      <c r="W547" s="88"/>
      <c r="X547" s="88"/>
      <c r="Y547" s="88"/>
      <c r="Z547" s="88"/>
      <c r="AA547" s="88"/>
      <c r="AB547" s="88"/>
      <c r="AC547" s="88"/>
      <c r="AD547" s="88"/>
      <c r="AE547" s="88"/>
      <c r="AF547" s="88"/>
      <c r="AG547" s="88"/>
      <c r="AH547" s="88"/>
      <c r="AI547" s="88"/>
      <c r="AJ547" s="88"/>
      <c r="AK547" s="88"/>
      <c r="AL547" s="88"/>
      <c r="AM547" s="88"/>
      <c r="AN547" s="88"/>
      <c r="AO547" s="88"/>
      <c r="AP547" s="88"/>
      <c r="AQ547" s="88"/>
      <c r="AR547" s="88"/>
      <c r="AS547" s="88"/>
      <c r="AT547" s="88"/>
      <c r="AU547" s="88"/>
      <c r="AV547" s="88"/>
      <c r="AW547" s="88"/>
      <c r="AX547" s="88"/>
      <c r="AY547" s="88"/>
      <c r="AZ547" s="88"/>
      <c r="BA547" s="88"/>
      <c r="BB547" s="88"/>
      <c r="BC547" s="88"/>
      <c r="BD547" s="88"/>
      <c r="BE547" s="88"/>
      <c r="BF547" s="88"/>
      <c r="BG547" s="88"/>
      <c r="BH547" s="88"/>
      <c r="BI547" s="88"/>
      <c r="BJ547" s="88"/>
      <c r="BK547" s="88"/>
      <c r="BL547" s="88"/>
      <c r="BM547" s="88"/>
      <c r="BN547" s="88"/>
      <c r="BO547" s="88"/>
      <c r="BP547" s="88"/>
      <c r="BQ547" s="88"/>
      <c r="BR547" s="88"/>
      <c r="BS547" s="88"/>
      <c r="BT547" s="88"/>
      <c r="BU547" s="88"/>
      <c r="BV547" s="88"/>
      <c r="BW547" s="88"/>
      <c r="BX547" s="88"/>
      <c r="BY547" s="88"/>
      <c r="BZ547" s="88"/>
      <c r="CA547" s="88"/>
      <c r="CB547" s="88"/>
      <c r="CC547" s="88"/>
      <c r="CD547" s="88"/>
      <c r="CE547" s="88"/>
      <c r="CF547" s="88"/>
      <c r="CG547" s="88"/>
      <c r="CH547" s="88"/>
      <c r="CI547" s="88"/>
      <c r="CJ547" s="88"/>
      <c r="CK547" s="88"/>
      <c r="CL547" s="88"/>
      <c r="CM547" s="88"/>
      <c r="CN547" s="88"/>
      <c r="CO547" s="88"/>
      <c r="CP547" s="88"/>
      <c r="CQ547" s="88"/>
      <c r="CR547" s="88"/>
      <c r="CS547" s="88"/>
      <c r="CT547" s="88"/>
      <c r="CU547" s="88"/>
      <c r="CV547" s="88"/>
      <c r="CW547" s="88"/>
      <c r="CX547" s="88"/>
      <c r="CY547" s="88"/>
      <c r="CZ547" s="88"/>
      <c r="DA547" s="88"/>
      <c r="DB547" s="88"/>
      <c r="DC547" s="88"/>
    </row>
    <row r="548" spans="1:107" ht="15.75">
      <c r="A548" s="84"/>
      <c r="B548" s="84"/>
      <c r="C548" s="84"/>
      <c r="D548" s="86"/>
      <c r="E548" s="84"/>
      <c r="F548" s="84"/>
      <c r="G548" s="84"/>
      <c r="H548" s="88"/>
      <c r="I548" s="88"/>
      <c r="J548" s="88"/>
      <c r="K548" s="88"/>
      <c r="L548" s="88"/>
      <c r="M548" s="88"/>
      <c r="N548" s="88"/>
      <c r="O548" s="88"/>
      <c r="P548" s="88"/>
      <c r="Q548" s="88"/>
      <c r="R548" s="88"/>
      <c r="S548" s="88"/>
      <c r="T548" s="88"/>
      <c r="U548" s="88"/>
      <c r="V548" s="88"/>
      <c r="W548" s="88"/>
      <c r="X548" s="88"/>
      <c r="Y548" s="88"/>
      <c r="Z548" s="88"/>
      <c r="AA548" s="88"/>
      <c r="AB548" s="88"/>
      <c r="AC548" s="88"/>
      <c r="AD548" s="88"/>
      <c r="AE548" s="88"/>
      <c r="AF548" s="88"/>
      <c r="AG548" s="88"/>
      <c r="AH548" s="88"/>
      <c r="AI548" s="88"/>
      <c r="AJ548" s="88"/>
      <c r="AK548" s="88"/>
      <c r="AL548" s="88"/>
      <c r="AM548" s="88"/>
      <c r="AN548" s="88"/>
      <c r="AO548" s="88"/>
      <c r="AP548" s="88"/>
      <c r="AQ548" s="88"/>
      <c r="AR548" s="88"/>
      <c r="AS548" s="88"/>
      <c r="AT548" s="88"/>
      <c r="AU548" s="88"/>
      <c r="AV548" s="88"/>
      <c r="AW548" s="88"/>
      <c r="AX548" s="88"/>
      <c r="AY548" s="88"/>
      <c r="AZ548" s="88"/>
      <c r="BA548" s="88"/>
      <c r="BB548" s="88"/>
      <c r="BC548" s="88"/>
      <c r="BD548" s="88"/>
      <c r="BE548" s="88"/>
      <c r="BF548" s="88"/>
      <c r="BG548" s="88"/>
      <c r="BH548" s="88"/>
      <c r="BI548" s="88"/>
      <c r="BJ548" s="88"/>
      <c r="BK548" s="88"/>
      <c r="BL548" s="88"/>
      <c r="BM548" s="88"/>
      <c r="BN548" s="88"/>
      <c r="BO548" s="88"/>
      <c r="BP548" s="88"/>
      <c r="BQ548" s="88"/>
      <c r="BR548" s="88"/>
      <c r="BS548" s="88"/>
      <c r="BT548" s="88"/>
      <c r="BU548" s="88"/>
      <c r="BV548" s="88"/>
      <c r="BW548" s="88"/>
      <c r="BX548" s="88"/>
      <c r="BY548" s="88"/>
      <c r="BZ548" s="88"/>
      <c r="CA548" s="88"/>
      <c r="CB548" s="88"/>
      <c r="CC548" s="88"/>
      <c r="CD548" s="88"/>
      <c r="CE548" s="88"/>
      <c r="CF548" s="88"/>
      <c r="CG548" s="88"/>
      <c r="CH548" s="88"/>
      <c r="CI548" s="88"/>
      <c r="CJ548" s="88"/>
      <c r="CK548" s="88"/>
      <c r="CL548" s="88"/>
      <c r="CM548" s="88"/>
      <c r="CN548" s="88"/>
      <c r="CO548" s="88"/>
      <c r="CP548" s="88"/>
      <c r="CQ548" s="88"/>
      <c r="CR548" s="88"/>
      <c r="CS548" s="88"/>
      <c r="CT548" s="88"/>
      <c r="CU548" s="88"/>
      <c r="CV548" s="88"/>
      <c r="CW548" s="88"/>
      <c r="CX548" s="88"/>
      <c r="CY548" s="88"/>
      <c r="CZ548" s="88"/>
      <c r="DA548" s="88"/>
      <c r="DB548" s="88"/>
      <c r="DC548" s="88"/>
    </row>
    <row r="549" spans="1:107" ht="15.75">
      <c r="A549" s="84"/>
      <c r="B549" s="84"/>
      <c r="C549" s="84"/>
      <c r="D549" s="86"/>
      <c r="E549" s="84"/>
      <c r="F549" s="84"/>
      <c r="G549" s="84"/>
      <c r="H549" s="88"/>
      <c r="I549" s="88"/>
      <c r="J549" s="88"/>
      <c r="K549" s="88"/>
      <c r="L549" s="88"/>
      <c r="M549" s="88"/>
      <c r="N549" s="88"/>
      <c r="O549" s="88"/>
      <c r="P549" s="88"/>
      <c r="Q549" s="88"/>
      <c r="R549" s="88"/>
      <c r="S549" s="88"/>
      <c r="T549" s="88"/>
      <c r="U549" s="88"/>
      <c r="V549" s="88"/>
      <c r="W549" s="88"/>
      <c r="X549" s="88"/>
      <c r="Y549" s="88"/>
      <c r="Z549" s="88"/>
      <c r="AA549" s="88"/>
      <c r="AB549" s="88"/>
      <c r="AC549" s="88"/>
      <c r="AD549" s="88"/>
      <c r="AE549" s="88"/>
      <c r="AF549" s="88"/>
      <c r="AG549" s="88"/>
      <c r="AH549" s="88"/>
      <c r="AI549" s="88"/>
      <c r="AJ549" s="88"/>
      <c r="AK549" s="88"/>
      <c r="AL549" s="88"/>
      <c r="AM549" s="88"/>
      <c r="AN549" s="88"/>
      <c r="AO549" s="88"/>
      <c r="AP549" s="88"/>
      <c r="AQ549" s="88"/>
      <c r="AR549" s="88"/>
      <c r="AS549" s="88"/>
      <c r="AT549" s="88"/>
      <c r="AU549" s="88"/>
      <c r="AV549" s="88"/>
      <c r="AW549" s="88"/>
      <c r="AX549" s="88"/>
      <c r="AY549" s="88"/>
      <c r="AZ549" s="88"/>
      <c r="BA549" s="88"/>
      <c r="BB549" s="88"/>
      <c r="BC549" s="88"/>
      <c r="BD549" s="88"/>
      <c r="BE549" s="88"/>
      <c r="BF549" s="88"/>
      <c r="BG549" s="88"/>
      <c r="BH549" s="88"/>
      <c r="BI549" s="88"/>
      <c r="BJ549" s="88"/>
      <c r="BK549" s="88"/>
      <c r="BL549" s="88"/>
      <c r="BM549" s="88"/>
      <c r="BN549" s="88"/>
      <c r="BO549" s="88"/>
      <c r="BP549" s="88"/>
      <c r="BQ549" s="88"/>
      <c r="BR549" s="88"/>
      <c r="BS549" s="88"/>
      <c r="BT549" s="88"/>
      <c r="BU549" s="88"/>
      <c r="BV549" s="88"/>
      <c r="BW549" s="88"/>
      <c r="BX549" s="88"/>
      <c r="BY549" s="88"/>
      <c r="BZ549" s="88"/>
      <c r="CA549" s="88"/>
      <c r="CB549" s="88"/>
      <c r="CC549" s="88"/>
      <c r="CD549" s="88"/>
      <c r="CE549" s="88"/>
      <c r="CF549" s="88"/>
      <c r="CG549" s="88"/>
      <c r="CH549" s="88"/>
      <c r="CI549" s="88"/>
      <c r="CJ549" s="88"/>
      <c r="CK549" s="88"/>
      <c r="CL549" s="88"/>
      <c r="CM549" s="88"/>
      <c r="CN549" s="88"/>
      <c r="CO549" s="88"/>
      <c r="CP549" s="88"/>
      <c r="CQ549" s="88"/>
      <c r="CR549" s="88"/>
      <c r="CS549" s="88"/>
      <c r="CT549" s="88"/>
      <c r="CU549" s="88"/>
      <c r="CV549" s="88"/>
      <c r="CW549" s="88"/>
      <c r="CX549" s="88"/>
      <c r="CY549" s="88"/>
      <c r="CZ549" s="88"/>
      <c r="DA549" s="88"/>
      <c r="DB549" s="88"/>
      <c r="DC549" s="88"/>
    </row>
    <row r="550" spans="1:107" ht="15.75">
      <c r="A550" s="84"/>
      <c r="B550" s="84"/>
      <c r="C550" s="84"/>
      <c r="D550" s="86"/>
      <c r="E550" s="84"/>
      <c r="F550" s="84"/>
      <c r="G550" s="84"/>
      <c r="H550" s="88"/>
      <c r="I550" s="88"/>
      <c r="J550" s="88"/>
      <c r="K550" s="88"/>
      <c r="L550" s="88"/>
      <c r="M550" s="88"/>
      <c r="N550" s="88"/>
      <c r="O550" s="88"/>
      <c r="P550" s="88"/>
      <c r="Q550" s="88"/>
      <c r="R550" s="88"/>
      <c r="S550" s="88"/>
      <c r="T550" s="88"/>
      <c r="U550" s="88"/>
      <c r="V550" s="88"/>
      <c r="W550" s="88"/>
      <c r="X550" s="88"/>
      <c r="Y550" s="88"/>
      <c r="Z550" s="88"/>
      <c r="AA550" s="88"/>
      <c r="AB550" s="88"/>
      <c r="AC550" s="88"/>
      <c r="AD550" s="88"/>
      <c r="AE550" s="88"/>
      <c r="AF550" s="88"/>
      <c r="AG550" s="88"/>
      <c r="AH550" s="88"/>
      <c r="AI550" s="88"/>
      <c r="AJ550" s="88"/>
      <c r="AK550" s="88"/>
      <c r="AL550" s="88"/>
      <c r="AM550" s="88"/>
      <c r="AN550" s="88"/>
      <c r="AO550" s="88"/>
      <c r="AP550" s="88"/>
      <c r="AQ550" s="88"/>
      <c r="AR550" s="88"/>
      <c r="AS550" s="88"/>
      <c r="AT550" s="88"/>
      <c r="AU550" s="88"/>
      <c r="AV550" s="88"/>
      <c r="AW550" s="88"/>
      <c r="AX550" s="88"/>
      <c r="AY550" s="88"/>
      <c r="AZ550" s="88"/>
      <c r="BA550" s="88"/>
      <c r="BB550" s="88"/>
      <c r="BC550" s="88"/>
      <c r="BD550" s="88"/>
      <c r="BE550" s="88"/>
      <c r="BF550" s="88"/>
      <c r="BG550" s="88"/>
      <c r="BH550" s="88"/>
      <c r="BI550" s="88"/>
      <c r="BJ550" s="88"/>
      <c r="BK550" s="88"/>
      <c r="BL550" s="88"/>
      <c r="BM550" s="88"/>
      <c r="BN550" s="88"/>
      <c r="BO550" s="88"/>
      <c r="BP550" s="88"/>
      <c r="BQ550" s="88"/>
      <c r="BR550" s="88"/>
      <c r="BS550" s="88"/>
      <c r="BT550" s="88"/>
      <c r="BU550" s="88"/>
      <c r="BV550" s="88"/>
      <c r="BW550" s="88"/>
      <c r="BX550" s="88"/>
      <c r="BY550" s="88"/>
      <c r="BZ550" s="88"/>
      <c r="CA550" s="88"/>
      <c r="CB550" s="88"/>
      <c r="CC550" s="88"/>
      <c r="CD550" s="88"/>
      <c r="CE550" s="88"/>
      <c r="CF550" s="88"/>
      <c r="CG550" s="88"/>
      <c r="CH550" s="88"/>
      <c r="CI550" s="88"/>
      <c r="CJ550" s="88"/>
      <c r="CK550" s="88"/>
      <c r="CL550" s="88"/>
      <c r="CM550" s="88"/>
      <c r="CN550" s="88"/>
      <c r="CO550" s="88"/>
      <c r="CP550" s="88"/>
      <c r="CQ550" s="88"/>
      <c r="CR550" s="88"/>
      <c r="CS550" s="88"/>
      <c r="CT550" s="88"/>
      <c r="CU550" s="88"/>
      <c r="CV550" s="88"/>
      <c r="CW550" s="88"/>
      <c r="CX550" s="88"/>
      <c r="CY550" s="88"/>
      <c r="CZ550" s="88"/>
      <c r="DA550" s="88"/>
      <c r="DB550" s="88"/>
      <c r="DC550" s="88"/>
    </row>
    <row r="551" spans="1:107" ht="15.75">
      <c r="A551" s="84"/>
      <c r="B551" s="84"/>
      <c r="C551" s="84"/>
      <c r="D551" s="86"/>
      <c r="E551" s="84"/>
      <c r="F551" s="84"/>
      <c r="G551" s="84"/>
      <c r="H551" s="88"/>
      <c r="I551" s="88"/>
      <c r="J551" s="88"/>
      <c r="K551" s="88"/>
      <c r="L551" s="88"/>
      <c r="M551" s="88"/>
      <c r="N551" s="88"/>
      <c r="O551" s="88"/>
      <c r="P551" s="88"/>
      <c r="Q551" s="88"/>
      <c r="R551" s="88"/>
      <c r="S551" s="88"/>
      <c r="T551" s="88"/>
      <c r="U551" s="88"/>
      <c r="V551" s="88"/>
      <c r="W551" s="88"/>
      <c r="X551" s="88"/>
      <c r="Y551" s="88"/>
      <c r="Z551" s="88"/>
      <c r="AA551" s="88"/>
      <c r="AB551" s="88"/>
      <c r="AC551" s="88"/>
      <c r="AD551" s="88"/>
      <c r="AE551" s="88"/>
      <c r="AF551" s="88"/>
      <c r="AG551" s="88"/>
      <c r="AH551" s="88"/>
      <c r="AI551" s="88"/>
      <c r="AJ551" s="88"/>
      <c r="AK551" s="88"/>
      <c r="AL551" s="88"/>
      <c r="AM551" s="88"/>
      <c r="AN551" s="88"/>
      <c r="AO551" s="88"/>
      <c r="AP551" s="88"/>
      <c r="AQ551" s="88"/>
      <c r="AR551" s="88"/>
      <c r="AS551" s="88"/>
      <c r="AT551" s="88"/>
      <c r="AU551" s="88"/>
      <c r="AV551" s="88"/>
      <c r="AW551" s="88"/>
      <c r="AX551" s="88"/>
      <c r="AY551" s="88"/>
      <c r="AZ551" s="88"/>
      <c r="BA551" s="88"/>
      <c r="BB551" s="88"/>
      <c r="BC551" s="88"/>
      <c r="BD551" s="88"/>
      <c r="BE551" s="88"/>
      <c r="BF551" s="88"/>
      <c r="BG551" s="88"/>
      <c r="BH551" s="88"/>
      <c r="BI551" s="88"/>
      <c r="BJ551" s="88"/>
      <c r="BK551" s="88"/>
      <c r="BL551" s="88"/>
      <c r="BM551" s="88"/>
      <c r="BN551" s="88"/>
      <c r="BO551" s="88"/>
      <c r="BP551" s="88"/>
      <c r="BQ551" s="88"/>
      <c r="BR551" s="88"/>
      <c r="BS551" s="88"/>
      <c r="BT551" s="88"/>
      <c r="BU551" s="88"/>
      <c r="BV551" s="88"/>
      <c r="BW551" s="88"/>
      <c r="BX551" s="88"/>
      <c r="BY551" s="88"/>
      <c r="BZ551" s="88"/>
      <c r="CA551" s="88"/>
      <c r="CB551" s="88"/>
      <c r="CC551" s="88"/>
      <c r="CD551" s="88"/>
      <c r="CE551" s="88"/>
      <c r="CF551" s="88"/>
      <c r="CG551" s="88"/>
      <c r="CH551" s="88"/>
      <c r="CI551" s="88"/>
      <c r="CJ551" s="88"/>
      <c r="CK551" s="88"/>
      <c r="CL551" s="88"/>
      <c r="CM551" s="88"/>
      <c r="CN551" s="88"/>
      <c r="CO551" s="88"/>
      <c r="CP551" s="88"/>
      <c r="CQ551" s="88"/>
      <c r="CR551" s="88"/>
      <c r="CS551" s="88"/>
      <c r="CT551" s="88"/>
      <c r="CU551" s="88"/>
      <c r="CV551" s="88"/>
      <c r="CW551" s="88"/>
      <c r="CX551" s="88"/>
      <c r="CY551" s="88"/>
      <c r="CZ551" s="88"/>
      <c r="DA551" s="88"/>
      <c r="DB551" s="88"/>
      <c r="DC551" s="88"/>
    </row>
    <row r="552" spans="1:107" ht="15.75">
      <c r="A552" s="84"/>
      <c r="B552" s="84"/>
      <c r="C552" s="84"/>
      <c r="D552" s="86"/>
      <c r="E552" s="84"/>
      <c r="F552" s="84"/>
      <c r="G552" s="84"/>
      <c r="H552" s="88"/>
      <c r="I552" s="88"/>
      <c r="J552" s="88"/>
      <c r="K552" s="88"/>
      <c r="L552" s="88"/>
      <c r="M552" s="88"/>
      <c r="N552" s="88"/>
      <c r="O552" s="88"/>
      <c r="P552" s="88"/>
      <c r="Q552" s="88"/>
      <c r="R552" s="88"/>
      <c r="S552" s="88"/>
      <c r="T552" s="88"/>
      <c r="U552" s="88"/>
      <c r="V552" s="88"/>
      <c r="W552" s="88"/>
      <c r="X552" s="88"/>
      <c r="Y552" s="88"/>
      <c r="Z552" s="88"/>
      <c r="AA552" s="88"/>
      <c r="AB552" s="88"/>
      <c r="AC552" s="88"/>
      <c r="AD552" s="88"/>
      <c r="AE552" s="88"/>
      <c r="AF552" s="88"/>
      <c r="AG552" s="88"/>
      <c r="AH552" s="88"/>
      <c r="AI552" s="88"/>
      <c r="AJ552" s="88"/>
      <c r="AK552" s="88"/>
      <c r="AL552" s="88"/>
      <c r="AM552" s="88"/>
      <c r="AN552" s="88"/>
      <c r="AO552" s="88"/>
      <c r="AP552" s="88"/>
      <c r="AQ552" s="88"/>
      <c r="AR552" s="88"/>
      <c r="AS552" s="88"/>
      <c r="AT552" s="88"/>
      <c r="AU552" s="88"/>
      <c r="AV552" s="88"/>
      <c r="AW552" s="88"/>
      <c r="AX552" s="88"/>
      <c r="AY552" s="88"/>
      <c r="AZ552" s="88"/>
      <c r="BA552" s="88"/>
      <c r="BB552" s="88"/>
      <c r="BC552" s="88"/>
      <c r="BD552" s="88"/>
      <c r="BE552" s="88"/>
      <c r="BF552" s="88"/>
      <c r="BG552" s="88"/>
      <c r="BH552" s="88"/>
      <c r="BI552" s="88"/>
      <c r="BJ552" s="88"/>
      <c r="BK552" s="88"/>
      <c r="BL552" s="88"/>
      <c r="BM552" s="88"/>
      <c r="BN552" s="88"/>
      <c r="BO552" s="88"/>
      <c r="BP552" s="88"/>
      <c r="BQ552" s="88"/>
      <c r="BR552" s="88"/>
      <c r="BS552" s="88"/>
      <c r="BT552" s="88"/>
      <c r="BU552" s="88"/>
      <c r="BV552" s="88"/>
      <c r="BW552" s="88"/>
      <c r="BX552" s="88"/>
      <c r="BY552" s="88"/>
      <c r="BZ552" s="88"/>
      <c r="CA552" s="88"/>
      <c r="CB552" s="88"/>
      <c r="CC552" s="88"/>
      <c r="CD552" s="88"/>
      <c r="CE552" s="88"/>
      <c r="CF552" s="88"/>
      <c r="CG552" s="88"/>
      <c r="CH552" s="88"/>
      <c r="CI552" s="88"/>
      <c r="CJ552" s="88"/>
      <c r="CK552" s="88"/>
      <c r="CL552" s="88"/>
      <c r="CM552" s="88"/>
      <c r="CN552" s="88"/>
      <c r="CO552" s="88"/>
      <c r="CP552" s="88"/>
      <c r="CQ552" s="88"/>
      <c r="CR552" s="88"/>
      <c r="CS552" s="88"/>
      <c r="CT552" s="88"/>
      <c r="CU552" s="88"/>
      <c r="CV552" s="88"/>
      <c r="CW552" s="88"/>
      <c r="CX552" s="88"/>
      <c r="CY552" s="88"/>
      <c r="CZ552" s="88"/>
      <c r="DA552" s="88"/>
      <c r="DB552" s="88"/>
      <c r="DC552" s="88"/>
    </row>
    <row r="553" spans="1:107" ht="15.75">
      <c r="A553" s="84"/>
      <c r="B553" s="84"/>
      <c r="C553" s="84"/>
      <c r="D553" s="86"/>
      <c r="E553" s="84"/>
      <c r="F553" s="84"/>
      <c r="G553" s="84"/>
      <c r="H553" s="88"/>
      <c r="I553" s="88"/>
      <c r="J553" s="88"/>
      <c r="K553" s="88"/>
      <c r="L553" s="88"/>
      <c r="M553" s="88"/>
      <c r="N553" s="88"/>
      <c r="O553" s="88"/>
      <c r="P553" s="88"/>
      <c r="Q553" s="88"/>
      <c r="R553" s="88"/>
      <c r="S553" s="88"/>
      <c r="T553" s="88"/>
      <c r="U553" s="88"/>
      <c r="V553" s="88"/>
      <c r="W553" s="88"/>
      <c r="X553" s="88"/>
      <c r="Y553" s="88"/>
      <c r="Z553" s="88"/>
      <c r="AA553" s="88"/>
      <c r="AB553" s="88"/>
      <c r="AC553" s="88"/>
      <c r="AD553" s="88"/>
      <c r="AE553" s="88"/>
      <c r="AF553" s="88"/>
      <c r="AG553" s="88"/>
      <c r="AH553" s="88"/>
      <c r="AI553" s="88"/>
      <c r="AJ553" s="88"/>
      <c r="AK553" s="88"/>
      <c r="AL553" s="88"/>
      <c r="AM553" s="88"/>
      <c r="AN553" s="88"/>
      <c r="AO553" s="88"/>
      <c r="AP553" s="88"/>
      <c r="AQ553" s="88"/>
      <c r="AR553" s="88"/>
      <c r="AS553" s="88"/>
      <c r="AT553" s="88"/>
      <c r="AU553" s="88"/>
      <c r="AV553" s="88"/>
      <c r="AW553" s="88"/>
      <c r="AX553" s="88"/>
      <c r="AY553" s="88"/>
      <c r="AZ553" s="88"/>
      <c r="BA553" s="88"/>
      <c r="BB553" s="88"/>
      <c r="BC553" s="88"/>
      <c r="BD553" s="88"/>
      <c r="BE553" s="88"/>
      <c r="BF553" s="88"/>
      <c r="BG553" s="88"/>
      <c r="BH553" s="88"/>
      <c r="BI553" s="88"/>
      <c r="BJ553" s="88"/>
      <c r="BK553" s="88"/>
      <c r="BL553" s="88"/>
      <c r="BM553" s="88"/>
      <c r="BN553" s="88"/>
      <c r="BO553" s="88"/>
      <c r="BP553" s="88"/>
      <c r="BQ553" s="88"/>
      <c r="BR553" s="88"/>
      <c r="BS553" s="88"/>
      <c r="BT553" s="88"/>
      <c r="BU553" s="88"/>
      <c r="BV553" s="88"/>
      <c r="BW553" s="88"/>
      <c r="BX553" s="88"/>
      <c r="BY553" s="88"/>
      <c r="BZ553" s="88"/>
      <c r="CA553" s="88"/>
      <c r="CB553" s="88"/>
      <c r="CC553" s="88"/>
      <c r="CD553" s="88"/>
      <c r="CE553" s="88"/>
      <c r="CF553" s="88"/>
      <c r="CG553" s="88"/>
      <c r="CH553" s="88"/>
      <c r="CI553" s="88"/>
      <c r="CJ553" s="88"/>
      <c r="CK553" s="88"/>
      <c r="CL553" s="88"/>
      <c r="CM553" s="88"/>
      <c r="CN553" s="88"/>
      <c r="CO553" s="88"/>
      <c r="CP553" s="88"/>
      <c r="CQ553" s="88"/>
      <c r="CR553" s="88"/>
      <c r="CS553" s="88"/>
      <c r="CT553" s="88"/>
      <c r="CU553" s="88"/>
      <c r="CV553" s="88"/>
      <c r="CW553" s="88"/>
      <c r="CX553" s="88"/>
      <c r="CY553" s="88"/>
      <c r="CZ553" s="88"/>
      <c r="DA553" s="88"/>
      <c r="DB553" s="88"/>
      <c r="DC553" s="88"/>
    </row>
    <row r="554" spans="1:107" ht="15.75">
      <c r="A554" s="84"/>
      <c r="B554" s="84"/>
      <c r="C554" s="84"/>
      <c r="D554" s="86"/>
      <c r="E554" s="84"/>
      <c r="F554" s="84"/>
      <c r="G554" s="84"/>
      <c r="H554" s="88"/>
      <c r="I554" s="88"/>
      <c r="J554" s="88"/>
      <c r="K554" s="88"/>
      <c r="L554" s="88"/>
      <c r="M554" s="88"/>
      <c r="N554" s="88"/>
      <c r="O554" s="88"/>
      <c r="P554" s="88"/>
      <c r="Q554" s="88"/>
      <c r="R554" s="88"/>
      <c r="S554" s="88"/>
      <c r="T554" s="88"/>
      <c r="U554" s="88"/>
      <c r="V554" s="88"/>
      <c r="W554" s="88"/>
      <c r="X554" s="88"/>
      <c r="Y554" s="88"/>
      <c r="Z554" s="88"/>
      <c r="AA554" s="88"/>
      <c r="AB554" s="88"/>
      <c r="AC554" s="88"/>
      <c r="AD554" s="88"/>
      <c r="AE554" s="88"/>
      <c r="AF554" s="88"/>
      <c r="AG554" s="88"/>
      <c r="AH554" s="88"/>
      <c r="AI554" s="88"/>
      <c r="AJ554" s="88"/>
      <c r="AK554" s="88"/>
      <c r="AL554" s="88"/>
      <c r="AM554" s="88"/>
      <c r="AN554" s="88"/>
      <c r="AO554" s="88"/>
      <c r="AP554" s="88"/>
      <c r="AQ554" s="88"/>
      <c r="AR554" s="88"/>
      <c r="AS554" s="88"/>
      <c r="AT554" s="88"/>
      <c r="AU554" s="88"/>
      <c r="AV554" s="88"/>
      <c r="AW554" s="88"/>
      <c r="AX554" s="88"/>
      <c r="AY554" s="88"/>
      <c r="AZ554" s="88"/>
      <c r="BA554" s="88"/>
      <c r="BB554" s="88"/>
      <c r="BC554" s="88"/>
      <c r="BD554" s="88"/>
      <c r="BE554" s="88"/>
      <c r="BF554" s="88"/>
      <c r="BG554" s="88"/>
      <c r="BH554" s="88"/>
      <c r="BI554" s="88"/>
      <c r="BJ554" s="88"/>
      <c r="BK554" s="88"/>
      <c r="BL554" s="88"/>
      <c r="BM554" s="88"/>
      <c r="BN554" s="88"/>
      <c r="BO554" s="88"/>
      <c r="BP554" s="88"/>
      <c r="BQ554" s="88"/>
      <c r="BR554" s="88"/>
      <c r="BS554" s="88"/>
      <c r="BT554" s="88"/>
      <c r="BU554" s="88"/>
      <c r="BV554" s="88"/>
      <c r="BW554" s="88"/>
      <c r="BX554" s="88"/>
      <c r="BY554" s="88"/>
      <c r="BZ554" s="88"/>
      <c r="CA554" s="88"/>
      <c r="CB554" s="88"/>
      <c r="CC554" s="88"/>
      <c r="CD554" s="88"/>
      <c r="CE554" s="88"/>
      <c r="CF554" s="88"/>
      <c r="CG554" s="88"/>
      <c r="CH554" s="88"/>
      <c r="CI554" s="88"/>
      <c r="CJ554" s="88"/>
      <c r="CK554" s="88"/>
      <c r="CL554" s="88"/>
      <c r="CM554" s="88"/>
      <c r="CN554" s="88"/>
      <c r="CO554" s="88"/>
      <c r="CP554" s="88"/>
      <c r="CQ554" s="88"/>
      <c r="CR554" s="88"/>
      <c r="CS554" s="88"/>
      <c r="CT554" s="88"/>
      <c r="CU554" s="88"/>
      <c r="CV554" s="88"/>
      <c r="CW554" s="88"/>
      <c r="CX554" s="88"/>
      <c r="CY554" s="88"/>
      <c r="CZ554" s="88"/>
      <c r="DA554" s="88"/>
      <c r="DB554" s="88"/>
      <c r="DC554" s="88"/>
    </row>
    <row r="555" spans="1:107" ht="15.75">
      <c r="A555" s="84"/>
      <c r="B555" s="84"/>
      <c r="C555" s="84"/>
      <c r="D555" s="86"/>
      <c r="E555" s="84"/>
      <c r="F555" s="84"/>
      <c r="G555" s="84"/>
      <c r="H555" s="88"/>
      <c r="I555" s="88"/>
      <c r="J555" s="88"/>
      <c r="K555" s="88"/>
      <c r="L555" s="88"/>
      <c r="M555" s="88"/>
      <c r="N555" s="88"/>
      <c r="O555" s="88"/>
      <c r="P555" s="88"/>
      <c r="Q555" s="88"/>
      <c r="R555" s="88"/>
      <c r="S555" s="88"/>
      <c r="T555" s="88"/>
      <c r="U555" s="88"/>
      <c r="V555" s="88"/>
      <c r="W555" s="88"/>
      <c r="X555" s="88"/>
      <c r="Y555" s="88"/>
      <c r="Z555" s="88"/>
      <c r="AA555" s="88"/>
      <c r="AB555" s="88"/>
      <c r="AC555" s="88"/>
      <c r="AD555" s="88"/>
      <c r="AE555" s="88"/>
      <c r="AF555" s="88"/>
      <c r="AG555" s="88"/>
      <c r="AH555" s="88"/>
      <c r="AI555" s="88"/>
      <c r="AJ555" s="88"/>
      <c r="AK555" s="88"/>
      <c r="AL555" s="88"/>
      <c r="AM555" s="88"/>
      <c r="AN555" s="88"/>
      <c r="AO555" s="88"/>
      <c r="AP555" s="88"/>
      <c r="AQ555" s="88"/>
      <c r="AR555" s="88"/>
      <c r="AS555" s="88"/>
      <c r="AT555" s="88"/>
      <c r="AU555" s="88"/>
      <c r="AV555" s="88"/>
      <c r="AW555" s="88"/>
      <c r="AX555" s="88"/>
      <c r="AY555" s="88"/>
      <c r="AZ555" s="88"/>
      <c r="BA555" s="88"/>
      <c r="BB555" s="88"/>
      <c r="BC555" s="88"/>
      <c r="BD555" s="88"/>
      <c r="BE555" s="88"/>
      <c r="BF555" s="88"/>
      <c r="BG555" s="88"/>
      <c r="BH555" s="88"/>
      <c r="BI555" s="88"/>
      <c r="BJ555" s="88"/>
      <c r="BK555" s="88"/>
      <c r="BL555" s="88"/>
      <c r="BM555" s="88"/>
      <c r="BN555" s="88"/>
      <c r="BO555" s="88"/>
      <c r="BP555" s="88"/>
      <c r="BQ555" s="88"/>
      <c r="BR555" s="88"/>
      <c r="BS555" s="88"/>
      <c r="BT555" s="88"/>
      <c r="BU555" s="88"/>
      <c r="BV555" s="88"/>
      <c r="BW555" s="88"/>
      <c r="BX555" s="88"/>
      <c r="BY555" s="88"/>
      <c r="BZ555" s="88"/>
      <c r="CA555" s="88"/>
      <c r="CB555" s="88"/>
      <c r="CC555" s="88"/>
      <c r="CD555" s="88"/>
      <c r="CE555" s="88"/>
      <c r="CF555" s="88"/>
      <c r="CG555" s="88"/>
      <c r="CH555" s="88"/>
      <c r="CI555" s="88"/>
      <c r="CJ555" s="88"/>
      <c r="CK555" s="88"/>
      <c r="CL555" s="88"/>
      <c r="CM555" s="88"/>
      <c r="CN555" s="88"/>
      <c r="CO555" s="88"/>
      <c r="CP555" s="88"/>
      <c r="CQ555" s="88"/>
      <c r="CR555" s="88"/>
      <c r="CS555" s="88"/>
      <c r="CT555" s="88"/>
      <c r="CU555" s="88"/>
      <c r="CV555" s="88"/>
      <c r="CW555" s="88"/>
      <c r="CX555" s="88"/>
      <c r="CY555" s="88"/>
      <c r="CZ555" s="88"/>
      <c r="DA555" s="88"/>
      <c r="DB555" s="88"/>
      <c r="DC555" s="88"/>
    </row>
    <row r="556" spans="1:107" ht="15.75">
      <c r="A556" s="84"/>
      <c r="B556" s="84"/>
      <c r="C556" s="84"/>
      <c r="D556" s="86"/>
      <c r="E556" s="84"/>
      <c r="F556" s="84"/>
      <c r="G556" s="84"/>
      <c r="H556" s="88"/>
      <c r="I556" s="88"/>
      <c r="J556" s="88"/>
      <c r="K556" s="88"/>
      <c r="L556" s="88"/>
      <c r="M556" s="88"/>
      <c r="N556" s="88"/>
      <c r="O556" s="88"/>
      <c r="P556" s="88"/>
      <c r="Q556" s="88"/>
      <c r="R556" s="88"/>
      <c r="S556" s="88"/>
      <c r="T556" s="88"/>
      <c r="U556" s="88"/>
      <c r="V556" s="88"/>
      <c r="W556" s="88"/>
      <c r="X556" s="88"/>
      <c r="Y556" s="88"/>
      <c r="Z556" s="88"/>
      <c r="AA556" s="88"/>
      <c r="AB556" s="88"/>
      <c r="AC556" s="88"/>
      <c r="AD556" s="88"/>
      <c r="AE556" s="88"/>
      <c r="AF556" s="88"/>
      <c r="AG556" s="88"/>
      <c r="AH556" s="88"/>
      <c r="AI556" s="88"/>
      <c r="AJ556" s="88"/>
      <c r="AK556" s="88"/>
      <c r="AL556" s="88"/>
      <c r="AM556" s="88"/>
      <c r="AN556" s="88"/>
      <c r="AO556" s="88"/>
      <c r="AP556" s="88"/>
      <c r="AQ556" s="88"/>
      <c r="AR556" s="88"/>
      <c r="AS556" s="88"/>
      <c r="AT556" s="88"/>
      <c r="AU556" s="88"/>
      <c r="AV556" s="88"/>
      <c r="AW556" s="88"/>
      <c r="AX556" s="88"/>
      <c r="AY556" s="88"/>
      <c r="AZ556" s="88"/>
      <c r="BA556" s="88"/>
      <c r="BB556" s="88"/>
      <c r="BC556" s="88"/>
      <c r="BD556" s="88"/>
      <c r="BE556" s="88"/>
      <c r="BF556" s="88"/>
      <c r="BG556" s="88"/>
      <c r="BH556" s="88"/>
      <c r="BI556" s="88"/>
      <c r="BJ556" s="88"/>
      <c r="BK556" s="88"/>
      <c r="BL556" s="88"/>
      <c r="BM556" s="88"/>
      <c r="BN556" s="88"/>
      <c r="BO556" s="88"/>
      <c r="BP556" s="88"/>
      <c r="BQ556" s="88"/>
      <c r="BR556" s="88"/>
      <c r="BS556" s="88"/>
      <c r="BT556" s="88"/>
      <c r="BU556" s="88"/>
      <c r="BV556" s="88"/>
      <c r="BW556" s="88"/>
      <c r="BX556" s="88"/>
      <c r="BY556" s="88"/>
      <c r="BZ556" s="88"/>
      <c r="CA556" s="88"/>
      <c r="CB556" s="88"/>
      <c r="CC556" s="88"/>
      <c r="CD556" s="88"/>
      <c r="CE556" s="88"/>
      <c r="CF556" s="88"/>
      <c r="CG556" s="88"/>
      <c r="CH556" s="88"/>
      <c r="CI556" s="88"/>
      <c r="CJ556" s="88"/>
      <c r="CK556" s="88"/>
      <c r="CL556" s="88"/>
      <c r="CM556" s="88"/>
      <c r="CN556" s="88"/>
      <c r="CO556" s="88"/>
      <c r="CP556" s="88"/>
      <c r="CQ556" s="88"/>
      <c r="CR556" s="88"/>
      <c r="CS556" s="88"/>
      <c r="CT556" s="88"/>
      <c r="CU556" s="88"/>
      <c r="CV556" s="88"/>
      <c r="CW556" s="88"/>
      <c r="CX556" s="88"/>
      <c r="CY556" s="88"/>
      <c r="CZ556" s="88"/>
      <c r="DA556" s="88"/>
      <c r="DB556" s="88"/>
      <c r="DC556" s="88"/>
    </row>
    <row r="557" spans="1:107" ht="15.75">
      <c r="A557" s="84"/>
      <c r="B557" s="84"/>
      <c r="C557" s="84"/>
      <c r="D557" s="86"/>
      <c r="E557" s="84"/>
      <c r="F557" s="84"/>
      <c r="G557" s="84"/>
      <c r="H557" s="88"/>
      <c r="I557" s="88"/>
      <c r="J557" s="88"/>
      <c r="K557" s="88"/>
      <c r="L557" s="88"/>
      <c r="M557" s="88"/>
      <c r="N557" s="88"/>
      <c r="O557" s="88"/>
      <c r="P557" s="88"/>
      <c r="Q557" s="88"/>
      <c r="R557" s="88"/>
      <c r="S557" s="88"/>
      <c r="T557" s="88"/>
      <c r="U557" s="88"/>
      <c r="V557" s="88"/>
      <c r="W557" s="88"/>
      <c r="X557" s="88"/>
      <c r="Y557" s="88"/>
      <c r="Z557" s="88"/>
      <c r="AA557" s="88"/>
      <c r="AB557" s="88"/>
      <c r="AC557" s="88"/>
      <c r="AD557" s="88"/>
      <c r="AE557" s="88"/>
      <c r="AF557" s="88"/>
      <c r="AG557" s="88"/>
      <c r="AH557" s="88"/>
      <c r="AI557" s="88"/>
      <c r="AJ557" s="88"/>
      <c r="AK557" s="88"/>
      <c r="AL557" s="88"/>
      <c r="AM557" s="88"/>
      <c r="AN557" s="88"/>
      <c r="AO557" s="88"/>
      <c r="AP557" s="88"/>
      <c r="AQ557" s="88"/>
      <c r="AR557" s="88"/>
      <c r="AS557" s="88"/>
      <c r="AT557" s="88"/>
      <c r="AU557" s="88"/>
      <c r="AV557" s="88"/>
      <c r="AW557" s="88"/>
      <c r="AX557" s="88"/>
      <c r="AY557" s="88"/>
      <c r="AZ557" s="88"/>
      <c r="BA557" s="88"/>
      <c r="BB557" s="88"/>
      <c r="BC557" s="88"/>
      <c r="BD557" s="88"/>
      <c r="BE557" s="88"/>
      <c r="BF557" s="88"/>
      <c r="BG557" s="88"/>
      <c r="BH557" s="88"/>
      <c r="BI557" s="88"/>
      <c r="BJ557" s="88"/>
      <c r="BK557" s="88"/>
      <c r="BL557" s="88"/>
      <c r="BM557" s="88"/>
      <c r="BN557" s="88"/>
      <c r="BO557" s="88"/>
      <c r="BP557" s="88"/>
      <c r="BQ557" s="88"/>
      <c r="BR557" s="88"/>
      <c r="BS557" s="88"/>
      <c r="BT557" s="88"/>
      <c r="BU557" s="88"/>
      <c r="BV557" s="88"/>
      <c r="BW557" s="88"/>
      <c r="BX557" s="88"/>
      <c r="BY557" s="88"/>
      <c r="BZ557" s="88"/>
      <c r="CA557" s="88"/>
      <c r="CB557" s="88"/>
      <c r="CC557" s="88"/>
      <c r="CD557" s="88"/>
      <c r="CE557" s="88"/>
      <c r="CF557" s="88"/>
      <c r="CG557" s="88"/>
      <c r="CH557" s="88"/>
      <c r="CI557" s="88"/>
      <c r="CJ557" s="88"/>
      <c r="CK557" s="88"/>
      <c r="CL557" s="88"/>
      <c r="CM557" s="88"/>
      <c r="CN557" s="88"/>
      <c r="CO557" s="88"/>
      <c r="CP557" s="88"/>
      <c r="CQ557" s="88"/>
      <c r="CR557" s="88"/>
      <c r="CS557" s="88"/>
      <c r="CT557" s="88"/>
      <c r="CU557" s="88"/>
      <c r="CV557" s="88"/>
      <c r="CW557" s="88"/>
      <c r="CX557" s="88"/>
      <c r="CY557" s="88"/>
      <c r="CZ557" s="88"/>
      <c r="DA557" s="88"/>
      <c r="DB557" s="88"/>
      <c r="DC557" s="88"/>
    </row>
    <row r="558" spans="1:107" ht="15.75">
      <c r="A558" s="84"/>
      <c r="B558" s="84"/>
      <c r="C558" s="84"/>
      <c r="D558" s="86"/>
      <c r="E558" s="84"/>
      <c r="F558" s="84"/>
      <c r="G558" s="84"/>
      <c r="H558" s="88"/>
      <c r="I558" s="88"/>
      <c r="J558" s="88"/>
      <c r="K558" s="88"/>
      <c r="L558" s="88"/>
      <c r="M558" s="88"/>
      <c r="N558" s="88"/>
      <c r="O558" s="88"/>
      <c r="P558" s="88"/>
      <c r="Q558" s="88"/>
      <c r="R558" s="88"/>
      <c r="S558" s="88"/>
      <c r="T558" s="88"/>
      <c r="U558" s="88"/>
      <c r="V558" s="88"/>
      <c r="W558" s="88"/>
      <c r="X558" s="88"/>
      <c r="Y558" s="88"/>
      <c r="Z558" s="88"/>
      <c r="AA558" s="88"/>
      <c r="AB558" s="88"/>
      <c r="AC558" s="88"/>
      <c r="AD558" s="88"/>
      <c r="AE558" s="88"/>
      <c r="AF558" s="88"/>
      <c r="AG558" s="88"/>
      <c r="AH558" s="88"/>
      <c r="AI558" s="88"/>
      <c r="AJ558" s="88"/>
      <c r="AK558" s="88"/>
      <c r="AL558" s="88"/>
      <c r="AM558" s="88"/>
      <c r="AN558" s="88"/>
      <c r="AO558" s="88"/>
      <c r="AP558" s="88"/>
      <c r="AQ558" s="88"/>
      <c r="AR558" s="88"/>
      <c r="AS558" s="88"/>
      <c r="AT558" s="88"/>
      <c r="AU558" s="88"/>
      <c r="AV558" s="88"/>
      <c r="AW558" s="88"/>
      <c r="AX558" s="88"/>
      <c r="AY558" s="88"/>
      <c r="AZ558" s="88"/>
      <c r="BA558" s="88"/>
      <c r="BB558" s="88"/>
      <c r="BC558" s="88"/>
      <c r="BD558" s="88"/>
      <c r="BE558" s="88"/>
      <c r="BF558" s="88"/>
      <c r="BG558" s="88"/>
      <c r="BH558" s="88"/>
      <c r="BI558" s="88"/>
      <c r="BJ558" s="88"/>
      <c r="BK558" s="88"/>
      <c r="BL558" s="88"/>
      <c r="BM558" s="88"/>
      <c r="BN558" s="88"/>
      <c r="BO558" s="88"/>
      <c r="BP558" s="88"/>
      <c r="BQ558" s="88"/>
      <c r="BR558" s="88"/>
      <c r="BS558" s="88"/>
      <c r="BT558" s="88"/>
      <c r="BU558" s="88"/>
      <c r="BV558" s="88"/>
      <c r="BW558" s="88"/>
      <c r="BX558" s="88"/>
      <c r="BY558" s="88"/>
      <c r="BZ558" s="88"/>
      <c r="CA558" s="88"/>
      <c r="CB558" s="88"/>
      <c r="CC558" s="88"/>
      <c r="CD558" s="88"/>
      <c r="CE558" s="88"/>
      <c r="CF558" s="88"/>
      <c r="CG558" s="88"/>
      <c r="CH558" s="88"/>
      <c r="CI558" s="88"/>
      <c r="CJ558" s="88"/>
      <c r="CK558" s="88"/>
      <c r="CL558" s="88"/>
      <c r="CM558" s="88"/>
      <c r="CN558" s="88"/>
      <c r="CO558" s="88"/>
      <c r="CP558" s="88"/>
      <c r="CQ558" s="88"/>
      <c r="CR558" s="88"/>
      <c r="CS558" s="88"/>
      <c r="CT558" s="88"/>
      <c r="CU558" s="88"/>
      <c r="CV558" s="88"/>
      <c r="CW558" s="88"/>
      <c r="CX558" s="88"/>
      <c r="CY558" s="88"/>
      <c r="CZ558" s="88"/>
      <c r="DA558" s="88"/>
      <c r="DB558" s="88"/>
      <c r="DC558" s="88"/>
    </row>
    <row r="559" spans="1:107" ht="15.75">
      <c r="A559" s="84"/>
      <c r="B559" s="84"/>
      <c r="C559" s="84"/>
      <c r="D559" s="86"/>
      <c r="E559" s="84"/>
      <c r="F559" s="84"/>
      <c r="G559" s="84"/>
      <c r="H559" s="88"/>
      <c r="I559" s="88"/>
      <c r="J559" s="88"/>
      <c r="K559" s="88"/>
      <c r="L559" s="88"/>
      <c r="M559" s="88"/>
      <c r="N559" s="88"/>
      <c r="O559" s="88"/>
      <c r="P559" s="88"/>
      <c r="Q559" s="88"/>
      <c r="R559" s="88"/>
      <c r="S559" s="88"/>
      <c r="T559" s="88"/>
      <c r="U559" s="88"/>
      <c r="V559" s="88"/>
      <c r="W559" s="88"/>
      <c r="X559" s="88"/>
      <c r="Y559" s="88"/>
      <c r="Z559" s="88"/>
      <c r="AA559" s="88"/>
      <c r="AB559" s="88"/>
      <c r="AC559" s="88"/>
      <c r="AD559" s="88"/>
      <c r="AE559" s="88"/>
      <c r="AF559" s="88"/>
      <c r="AG559" s="88"/>
      <c r="AH559" s="88"/>
      <c r="AI559" s="88"/>
      <c r="AJ559" s="88"/>
      <c r="AK559" s="88"/>
      <c r="AL559" s="88"/>
      <c r="AM559" s="88"/>
      <c r="AN559" s="88"/>
      <c r="AO559" s="88"/>
      <c r="AP559" s="88"/>
      <c r="AQ559" s="88"/>
      <c r="AR559" s="88"/>
      <c r="AS559" s="88"/>
      <c r="AT559" s="88"/>
      <c r="AU559" s="88"/>
      <c r="AV559" s="88"/>
      <c r="AW559" s="88"/>
      <c r="AX559" s="88"/>
      <c r="AY559" s="88"/>
      <c r="AZ559" s="88"/>
      <c r="BA559" s="88"/>
      <c r="BB559" s="88"/>
      <c r="BC559" s="88"/>
      <c r="BD559" s="88"/>
      <c r="BE559" s="88"/>
      <c r="BF559" s="88"/>
      <c r="BG559" s="88"/>
      <c r="BH559" s="88"/>
      <c r="BI559" s="88"/>
      <c r="BJ559" s="88"/>
      <c r="BK559" s="88"/>
      <c r="BL559" s="88"/>
      <c r="BM559" s="88"/>
      <c r="BN559" s="88"/>
      <c r="BO559" s="88"/>
      <c r="BP559" s="88"/>
      <c r="BQ559" s="88"/>
      <c r="BR559" s="88"/>
      <c r="BS559" s="88"/>
      <c r="BT559" s="88"/>
      <c r="BU559" s="88"/>
      <c r="BV559" s="88"/>
      <c r="BW559" s="88"/>
      <c r="BX559" s="88"/>
      <c r="BY559" s="88"/>
      <c r="BZ559" s="88"/>
      <c r="CA559" s="88"/>
      <c r="CB559" s="88"/>
      <c r="CC559" s="88"/>
      <c r="CD559" s="88"/>
      <c r="CE559" s="88"/>
      <c r="CF559" s="88"/>
      <c r="CG559" s="88"/>
      <c r="CH559" s="88"/>
      <c r="CI559" s="88"/>
      <c r="CJ559" s="88"/>
      <c r="CK559" s="88"/>
      <c r="CL559" s="88"/>
      <c r="CM559" s="88"/>
      <c r="CN559" s="88"/>
      <c r="CO559" s="88"/>
      <c r="CP559" s="88"/>
      <c r="CQ559" s="88"/>
      <c r="CR559" s="88"/>
      <c r="CS559" s="88"/>
      <c r="CT559" s="88"/>
      <c r="CU559" s="88"/>
      <c r="CV559" s="88"/>
      <c r="CW559" s="88"/>
      <c r="CX559" s="88"/>
      <c r="CY559" s="88"/>
      <c r="CZ559" s="88"/>
      <c r="DA559" s="88"/>
      <c r="DB559" s="88"/>
      <c r="DC559" s="88"/>
    </row>
    <row r="560" spans="1:107" ht="15.75">
      <c r="A560" s="84"/>
      <c r="B560" s="84"/>
      <c r="C560" s="84"/>
      <c r="D560" s="86"/>
      <c r="E560" s="84"/>
      <c r="F560" s="84"/>
      <c r="G560" s="84"/>
      <c r="H560" s="88"/>
      <c r="I560" s="88"/>
      <c r="J560" s="88"/>
      <c r="K560" s="88"/>
      <c r="L560" s="88"/>
      <c r="M560" s="88"/>
      <c r="N560" s="88"/>
      <c r="O560" s="88"/>
      <c r="P560" s="88"/>
      <c r="Q560" s="88"/>
      <c r="R560" s="88"/>
      <c r="S560" s="88"/>
      <c r="T560" s="88"/>
      <c r="U560" s="88"/>
      <c r="V560" s="88"/>
      <c r="W560" s="88"/>
      <c r="X560" s="88"/>
      <c r="Y560" s="88"/>
      <c r="Z560" s="88"/>
      <c r="AA560" s="88"/>
      <c r="AB560" s="88"/>
      <c r="AC560" s="88"/>
      <c r="AD560" s="88"/>
      <c r="AE560" s="88"/>
      <c r="AF560" s="88"/>
      <c r="AG560" s="88"/>
      <c r="AH560" s="88"/>
      <c r="AI560" s="88"/>
      <c r="AJ560" s="88"/>
      <c r="AK560" s="88"/>
      <c r="AL560" s="88"/>
      <c r="AM560" s="88"/>
      <c r="AN560" s="88"/>
      <c r="AO560" s="88"/>
      <c r="AP560" s="88"/>
      <c r="AQ560" s="88"/>
      <c r="AR560" s="88"/>
      <c r="AS560" s="88"/>
      <c r="AT560" s="88"/>
      <c r="AU560" s="88"/>
      <c r="AV560" s="88"/>
      <c r="AW560" s="88"/>
      <c r="AX560" s="88"/>
      <c r="AY560" s="88"/>
      <c r="AZ560" s="88"/>
      <c r="BA560" s="88"/>
      <c r="BB560" s="88"/>
      <c r="BC560" s="88"/>
      <c r="BD560" s="88"/>
      <c r="BE560" s="88"/>
      <c r="BF560" s="88"/>
      <c r="BG560" s="88"/>
      <c r="BH560" s="88"/>
      <c r="BI560" s="88"/>
      <c r="BJ560" s="88"/>
      <c r="BK560" s="88"/>
      <c r="BL560" s="88"/>
      <c r="BM560" s="88"/>
      <c r="BN560" s="88"/>
      <c r="BO560" s="88"/>
      <c r="BP560" s="88"/>
      <c r="BQ560" s="88"/>
      <c r="BR560" s="88"/>
      <c r="BS560" s="88"/>
      <c r="BT560" s="88"/>
      <c r="BU560" s="88"/>
      <c r="BV560" s="88"/>
      <c r="BW560" s="88"/>
      <c r="BX560" s="88"/>
      <c r="BY560" s="88"/>
      <c r="BZ560" s="88"/>
      <c r="CA560" s="88"/>
      <c r="CB560" s="88"/>
      <c r="CC560" s="88"/>
      <c r="CD560" s="88"/>
      <c r="CE560" s="88"/>
      <c r="CF560" s="88"/>
      <c r="CG560" s="88"/>
      <c r="CH560" s="88"/>
      <c r="CI560" s="88"/>
      <c r="CJ560" s="88"/>
      <c r="CK560" s="88"/>
      <c r="CL560" s="88"/>
      <c r="CM560" s="88"/>
      <c r="CN560" s="88"/>
      <c r="CO560" s="88"/>
      <c r="CP560" s="88"/>
      <c r="CQ560" s="88"/>
      <c r="CR560" s="88"/>
      <c r="CS560" s="88"/>
      <c r="CT560" s="88"/>
      <c r="CU560" s="88"/>
      <c r="CV560" s="88"/>
      <c r="CW560" s="88"/>
      <c r="CX560" s="88"/>
      <c r="CY560" s="88"/>
      <c r="CZ560" s="88"/>
      <c r="DA560" s="88"/>
      <c r="DB560" s="88"/>
      <c r="DC560" s="88"/>
    </row>
    <row r="561" spans="1:107" ht="15.75">
      <c r="A561" s="84"/>
      <c r="B561" s="84"/>
      <c r="C561" s="84"/>
      <c r="D561" s="86"/>
      <c r="E561" s="84"/>
      <c r="F561" s="84"/>
      <c r="G561" s="84"/>
      <c r="H561" s="88"/>
      <c r="I561" s="88"/>
      <c r="J561" s="88"/>
      <c r="K561" s="88"/>
      <c r="L561" s="88"/>
      <c r="M561" s="88"/>
      <c r="N561" s="88"/>
      <c r="O561" s="88"/>
      <c r="P561" s="88"/>
      <c r="Q561" s="88"/>
      <c r="R561" s="88"/>
      <c r="S561" s="88"/>
      <c r="T561" s="88"/>
      <c r="U561" s="88"/>
      <c r="V561" s="88"/>
      <c r="W561" s="88"/>
      <c r="X561" s="88"/>
      <c r="Y561" s="88"/>
      <c r="Z561" s="88"/>
      <c r="AA561" s="88"/>
      <c r="AB561" s="88"/>
      <c r="AC561" s="88"/>
      <c r="AD561" s="88"/>
      <c r="AE561" s="88"/>
      <c r="AF561" s="88"/>
      <c r="AG561" s="88"/>
      <c r="AH561" s="88"/>
      <c r="AI561" s="88"/>
      <c r="AJ561" s="88"/>
      <c r="AK561" s="88"/>
      <c r="AL561" s="88"/>
      <c r="AM561" s="88"/>
      <c r="AN561" s="88"/>
      <c r="AO561" s="88"/>
      <c r="AP561" s="88"/>
      <c r="AQ561" s="88"/>
      <c r="AR561" s="88"/>
      <c r="AS561" s="88"/>
      <c r="AT561" s="88"/>
      <c r="AU561" s="88"/>
      <c r="AV561" s="88"/>
      <c r="AW561" s="88"/>
      <c r="AX561" s="88"/>
      <c r="AY561" s="88"/>
      <c r="AZ561" s="88"/>
      <c r="BA561" s="88"/>
      <c r="BB561" s="88"/>
      <c r="BC561" s="88"/>
      <c r="BD561" s="88"/>
      <c r="BE561" s="88"/>
      <c r="BF561" s="88"/>
      <c r="BG561" s="88"/>
      <c r="BH561" s="88"/>
      <c r="BI561" s="88"/>
      <c r="BJ561" s="88"/>
      <c r="BK561" s="88"/>
      <c r="BL561" s="88"/>
      <c r="BM561" s="88"/>
      <c r="BN561" s="88"/>
      <c r="BO561" s="88"/>
      <c r="BP561" s="88"/>
      <c r="BQ561" s="88"/>
      <c r="BR561" s="88"/>
      <c r="BS561" s="88"/>
      <c r="BT561" s="88"/>
      <c r="BU561" s="88"/>
      <c r="BV561" s="88"/>
      <c r="BW561" s="88"/>
      <c r="BX561" s="88"/>
      <c r="BY561" s="88"/>
      <c r="BZ561" s="88"/>
      <c r="CA561" s="88"/>
      <c r="CB561" s="88"/>
      <c r="CC561" s="88"/>
      <c r="CD561" s="88"/>
      <c r="CE561" s="88"/>
      <c r="CF561" s="88"/>
      <c r="CG561" s="88"/>
      <c r="CH561" s="88"/>
      <c r="CI561" s="88"/>
      <c r="CJ561" s="88"/>
      <c r="CK561" s="88"/>
      <c r="CL561" s="88"/>
      <c r="CM561" s="88"/>
      <c r="CN561" s="88"/>
      <c r="CO561" s="88"/>
      <c r="CP561" s="88"/>
      <c r="CQ561" s="88"/>
      <c r="CR561" s="88"/>
      <c r="CS561" s="88"/>
      <c r="CT561" s="88"/>
      <c r="CU561" s="88"/>
      <c r="CV561" s="88"/>
      <c r="CW561" s="88"/>
      <c r="CX561" s="88"/>
      <c r="CY561" s="88"/>
      <c r="CZ561" s="88"/>
      <c r="DA561" s="88"/>
      <c r="DB561" s="88"/>
      <c r="DC561" s="88"/>
    </row>
    <row r="562" spans="1:107" ht="15.75">
      <c r="A562" s="84"/>
      <c r="B562" s="84"/>
      <c r="C562" s="84"/>
      <c r="D562" s="86"/>
      <c r="E562" s="84"/>
      <c r="F562" s="84"/>
      <c r="G562" s="84"/>
      <c r="H562" s="88"/>
      <c r="I562" s="88"/>
      <c r="J562" s="88"/>
      <c r="K562" s="88"/>
      <c r="L562" s="88"/>
      <c r="M562" s="88"/>
      <c r="N562" s="88"/>
      <c r="O562" s="88"/>
      <c r="P562" s="88"/>
      <c r="Q562" s="88"/>
      <c r="R562" s="88"/>
      <c r="S562" s="88"/>
      <c r="T562" s="88"/>
      <c r="U562" s="88"/>
      <c r="V562" s="88"/>
      <c r="W562" s="88"/>
      <c r="X562" s="88"/>
      <c r="Y562" s="88"/>
      <c r="Z562" s="88"/>
      <c r="AA562" s="88"/>
      <c r="AB562" s="88"/>
      <c r="AC562" s="88"/>
      <c r="AD562" s="88"/>
      <c r="AE562" s="88"/>
      <c r="AF562" s="88"/>
      <c r="AG562" s="88"/>
      <c r="AH562" s="88"/>
      <c r="AI562" s="88"/>
      <c r="AJ562" s="88"/>
      <c r="AK562" s="88"/>
      <c r="AL562" s="88"/>
      <c r="AM562" s="88"/>
      <c r="AN562" s="88"/>
      <c r="AO562" s="88"/>
      <c r="AP562" s="88"/>
      <c r="AQ562" s="88"/>
      <c r="AR562" s="88"/>
      <c r="AS562" s="88"/>
      <c r="AT562" s="88"/>
      <c r="AU562" s="88"/>
      <c r="AV562" s="88"/>
      <c r="AW562" s="88"/>
      <c r="AX562" s="88"/>
      <c r="AY562" s="88"/>
      <c r="AZ562" s="88"/>
      <c r="BA562" s="88"/>
      <c r="BB562" s="88"/>
      <c r="BC562" s="88"/>
      <c r="BD562" s="88"/>
      <c r="BE562" s="88"/>
      <c r="BF562" s="88"/>
      <c r="BG562" s="88"/>
      <c r="BH562" s="88"/>
      <c r="BI562" s="88"/>
      <c r="BJ562" s="88"/>
      <c r="BK562" s="88"/>
      <c r="BL562" s="88"/>
      <c r="BM562" s="88"/>
      <c r="BN562" s="88"/>
      <c r="BO562" s="88"/>
      <c r="BP562" s="88"/>
      <c r="BQ562" s="88"/>
      <c r="BR562" s="88"/>
      <c r="BS562" s="88"/>
      <c r="BT562" s="88"/>
      <c r="BU562" s="88"/>
      <c r="BV562" s="88"/>
      <c r="BW562" s="88"/>
      <c r="BX562" s="88"/>
      <c r="BY562" s="88"/>
      <c r="BZ562" s="88"/>
      <c r="CA562" s="88"/>
      <c r="CB562" s="88"/>
      <c r="CC562" s="88"/>
      <c r="CD562" s="88"/>
      <c r="CE562" s="88"/>
      <c r="CF562" s="88"/>
      <c r="CG562" s="88"/>
      <c r="CH562" s="88"/>
      <c r="CI562" s="88"/>
      <c r="CJ562" s="88"/>
      <c r="CK562" s="88"/>
      <c r="CL562" s="88"/>
      <c r="CM562" s="88"/>
      <c r="CN562" s="88"/>
      <c r="CO562" s="88"/>
      <c r="CP562" s="88"/>
      <c r="CQ562" s="88"/>
      <c r="CR562" s="88"/>
      <c r="CS562" s="88"/>
      <c r="CT562" s="88"/>
      <c r="CU562" s="88"/>
      <c r="CV562" s="88"/>
      <c r="CW562" s="88"/>
      <c r="CX562" s="88"/>
      <c r="CY562" s="88"/>
      <c r="CZ562" s="88"/>
      <c r="DA562" s="88"/>
      <c r="DB562" s="88"/>
      <c r="DC562" s="88"/>
    </row>
    <row r="563" spans="1:107" ht="15.75">
      <c r="A563" s="84"/>
      <c r="B563" s="84"/>
      <c r="C563" s="84"/>
      <c r="D563" s="86"/>
      <c r="E563" s="84"/>
      <c r="F563" s="84"/>
      <c r="G563" s="84"/>
      <c r="H563" s="88"/>
      <c r="I563" s="88"/>
      <c r="J563" s="88"/>
      <c r="K563" s="88"/>
      <c r="L563" s="88"/>
      <c r="M563" s="88"/>
      <c r="N563" s="88"/>
      <c r="O563" s="88"/>
      <c r="P563" s="88"/>
      <c r="Q563" s="88"/>
      <c r="R563" s="88"/>
      <c r="S563" s="88"/>
      <c r="T563" s="88"/>
      <c r="U563" s="88"/>
      <c r="V563" s="88"/>
      <c r="W563" s="88"/>
      <c r="X563" s="88"/>
      <c r="Y563" s="88"/>
      <c r="Z563" s="88"/>
      <c r="AA563" s="88"/>
      <c r="AB563" s="88"/>
      <c r="AC563" s="88"/>
      <c r="AD563" s="88"/>
      <c r="AE563" s="88"/>
      <c r="AF563" s="88"/>
      <c r="AG563" s="88"/>
      <c r="AH563" s="88"/>
      <c r="AI563" s="88"/>
      <c r="AJ563" s="88"/>
      <c r="AK563" s="88"/>
      <c r="AL563" s="88"/>
      <c r="AM563" s="88"/>
      <c r="AN563" s="88"/>
      <c r="AO563" s="88"/>
      <c r="AP563" s="88"/>
      <c r="AQ563" s="88"/>
      <c r="AR563" s="88"/>
      <c r="AS563" s="88"/>
      <c r="AT563" s="88"/>
      <c r="AU563" s="88"/>
      <c r="AV563" s="88"/>
      <c r="AW563" s="88"/>
      <c r="AX563" s="88"/>
      <c r="AY563" s="88"/>
      <c r="AZ563" s="88"/>
      <c r="BA563" s="88"/>
      <c r="BB563" s="88"/>
      <c r="BC563" s="88"/>
      <c r="BD563" s="88"/>
      <c r="BE563" s="88"/>
      <c r="BF563" s="88"/>
      <c r="BG563" s="88"/>
      <c r="BH563" s="88"/>
      <c r="BI563" s="88"/>
      <c r="BJ563" s="88"/>
      <c r="BK563" s="88"/>
      <c r="BL563" s="88"/>
      <c r="BM563" s="88"/>
      <c r="BN563" s="88"/>
      <c r="BO563" s="88"/>
      <c r="BP563" s="88"/>
      <c r="BQ563" s="88"/>
      <c r="BR563" s="88"/>
      <c r="BS563" s="88"/>
      <c r="BT563" s="88"/>
      <c r="BU563" s="88"/>
      <c r="BV563" s="88"/>
      <c r="BW563" s="88"/>
      <c r="BX563" s="88"/>
      <c r="BY563" s="88"/>
      <c r="BZ563" s="88"/>
      <c r="CA563" s="88"/>
      <c r="CB563" s="88"/>
      <c r="CC563" s="88"/>
      <c r="CD563" s="88"/>
      <c r="CE563" s="88"/>
      <c r="CF563" s="88"/>
      <c r="CG563" s="88"/>
      <c r="CH563" s="88"/>
      <c r="CI563" s="88"/>
      <c r="CJ563" s="88"/>
      <c r="CK563" s="88"/>
      <c r="CL563" s="88"/>
      <c r="CM563" s="88"/>
      <c r="CN563" s="88"/>
      <c r="CO563" s="88"/>
      <c r="CP563" s="88"/>
      <c r="CQ563" s="88"/>
      <c r="CR563" s="88"/>
      <c r="CS563" s="88"/>
      <c r="CT563" s="88"/>
      <c r="CU563" s="88"/>
      <c r="CV563" s="88"/>
      <c r="CW563" s="88"/>
      <c r="CX563" s="88"/>
      <c r="CY563" s="88"/>
      <c r="CZ563" s="88"/>
      <c r="DA563" s="88"/>
      <c r="DB563" s="88"/>
      <c r="DC563" s="88"/>
    </row>
    <row r="564" spans="1:107" ht="15.75">
      <c r="A564" s="84"/>
      <c r="B564" s="84"/>
      <c r="C564" s="84"/>
      <c r="D564" s="86"/>
      <c r="E564" s="84"/>
      <c r="F564" s="84"/>
      <c r="G564" s="84"/>
      <c r="H564" s="88"/>
      <c r="I564" s="88"/>
      <c r="J564" s="88"/>
      <c r="K564" s="88"/>
      <c r="L564" s="88"/>
      <c r="M564" s="88"/>
      <c r="N564" s="88"/>
      <c r="O564" s="88"/>
      <c r="P564" s="88"/>
      <c r="Q564" s="88"/>
      <c r="R564" s="88"/>
      <c r="S564" s="88"/>
      <c r="T564" s="88"/>
      <c r="U564" s="88"/>
      <c r="V564" s="88"/>
      <c r="W564" s="88"/>
      <c r="X564" s="88"/>
      <c r="Y564" s="88"/>
      <c r="Z564" s="88"/>
      <c r="AA564" s="88"/>
      <c r="AB564" s="88"/>
      <c r="AC564" s="88"/>
      <c r="AD564" s="88"/>
      <c r="AE564" s="88"/>
      <c r="AF564" s="88"/>
      <c r="AG564" s="88"/>
      <c r="AH564" s="88"/>
      <c r="AI564" s="88"/>
      <c r="AJ564" s="88"/>
      <c r="AK564" s="88"/>
      <c r="AL564" s="88"/>
      <c r="AM564" s="88"/>
      <c r="AN564" s="88"/>
      <c r="AO564" s="88"/>
      <c r="AP564" s="88"/>
      <c r="AQ564" s="88"/>
      <c r="AR564" s="88"/>
      <c r="AS564" s="88"/>
      <c r="AT564" s="88"/>
      <c r="AU564" s="88"/>
      <c r="AV564" s="88"/>
      <c r="AW564" s="88"/>
      <c r="AX564" s="88"/>
      <c r="AY564" s="88"/>
      <c r="AZ564" s="88"/>
      <c r="BA564" s="88"/>
      <c r="BB564" s="88"/>
      <c r="BC564" s="88"/>
      <c r="BD564" s="88"/>
      <c r="BE564" s="88"/>
      <c r="BF564" s="88"/>
      <c r="BG564" s="88"/>
      <c r="BH564" s="88"/>
      <c r="BI564" s="88"/>
      <c r="BJ564" s="88"/>
      <c r="BK564" s="88"/>
      <c r="BL564" s="88"/>
      <c r="BM564" s="88"/>
      <c r="BN564" s="88"/>
      <c r="BO564" s="88"/>
      <c r="BP564" s="88"/>
      <c r="BQ564" s="88"/>
      <c r="BR564" s="88"/>
      <c r="BS564" s="88"/>
      <c r="BT564" s="88"/>
      <c r="BU564" s="88"/>
      <c r="BV564" s="88"/>
      <c r="BW564" s="88"/>
      <c r="BX564" s="88"/>
      <c r="BY564" s="88"/>
      <c r="BZ564" s="88"/>
      <c r="CA564" s="88"/>
      <c r="CB564" s="88"/>
      <c r="CC564" s="88"/>
      <c r="CD564" s="88"/>
      <c r="CE564" s="88"/>
      <c r="CF564" s="88"/>
      <c r="CG564" s="88"/>
      <c r="CH564" s="88"/>
      <c r="CI564" s="88"/>
      <c r="CJ564" s="88"/>
      <c r="CK564" s="88"/>
      <c r="CL564" s="88"/>
      <c r="CM564" s="88"/>
      <c r="CN564" s="88"/>
      <c r="CO564" s="88"/>
      <c r="CP564" s="88"/>
      <c r="CQ564" s="88"/>
      <c r="CR564" s="88"/>
      <c r="CS564" s="88"/>
      <c r="CT564" s="88"/>
      <c r="CU564" s="88"/>
      <c r="CV564" s="88"/>
      <c r="CW564" s="88"/>
      <c r="CX564" s="88"/>
      <c r="CY564" s="88"/>
      <c r="CZ564" s="88"/>
      <c r="DA564" s="88"/>
      <c r="DB564" s="88"/>
      <c r="DC564" s="88"/>
    </row>
    <row r="565" spans="1:107" ht="15.75">
      <c r="A565" s="84"/>
      <c r="B565" s="84"/>
      <c r="C565" s="84"/>
      <c r="D565" s="86"/>
      <c r="E565" s="84"/>
      <c r="F565" s="84"/>
      <c r="G565" s="84"/>
      <c r="H565" s="88"/>
      <c r="I565" s="88"/>
      <c r="J565" s="88"/>
      <c r="K565" s="88"/>
      <c r="L565" s="88"/>
      <c r="M565" s="88"/>
      <c r="N565" s="88"/>
      <c r="O565" s="88"/>
      <c r="P565" s="88"/>
      <c r="Q565" s="88"/>
      <c r="R565" s="88"/>
      <c r="S565" s="88"/>
      <c r="T565" s="88"/>
      <c r="U565" s="88"/>
      <c r="V565" s="88"/>
      <c r="W565" s="88"/>
      <c r="X565" s="88"/>
      <c r="Y565" s="88"/>
      <c r="Z565" s="88"/>
      <c r="AA565" s="88"/>
      <c r="AB565" s="88"/>
      <c r="AC565" s="88"/>
      <c r="AD565" s="88"/>
      <c r="AE565" s="88"/>
      <c r="AF565" s="88"/>
      <c r="AG565" s="88"/>
      <c r="AH565" s="88"/>
      <c r="AI565" s="88"/>
      <c r="AJ565" s="88"/>
      <c r="AK565" s="88"/>
      <c r="AL565" s="88"/>
      <c r="AM565" s="88"/>
      <c r="AN565" s="88"/>
      <c r="AO565" s="88"/>
      <c r="AP565" s="88"/>
      <c r="AQ565" s="88"/>
      <c r="AR565" s="88"/>
      <c r="AS565" s="88"/>
      <c r="AT565" s="88"/>
      <c r="AU565" s="88"/>
      <c r="AV565" s="88"/>
      <c r="AW565" s="88"/>
      <c r="AX565" s="88"/>
      <c r="AY565" s="88"/>
      <c r="AZ565" s="88"/>
      <c r="BA565" s="88"/>
      <c r="BB565" s="88"/>
      <c r="BC565" s="88"/>
      <c r="BD565" s="88"/>
      <c r="BE565" s="88"/>
      <c r="BF565" s="88"/>
      <c r="BG565" s="88"/>
      <c r="BH565" s="88"/>
      <c r="BI565" s="88"/>
      <c r="BJ565" s="88"/>
      <c r="BK565" s="88"/>
      <c r="BL565" s="88"/>
      <c r="BM565" s="88"/>
      <c r="BN565" s="88"/>
      <c r="BO565" s="88"/>
      <c r="BP565" s="88"/>
      <c r="BQ565" s="88"/>
      <c r="BR565" s="88"/>
      <c r="BS565" s="88"/>
      <c r="BT565" s="88"/>
      <c r="BU565" s="88"/>
      <c r="BV565" s="88"/>
      <c r="BW565" s="88"/>
      <c r="BX565" s="88"/>
      <c r="BY565" s="88"/>
      <c r="BZ565" s="88"/>
      <c r="CA565" s="88"/>
      <c r="CB565" s="88"/>
      <c r="CC565" s="88"/>
      <c r="CD565" s="88"/>
      <c r="CE565" s="88"/>
      <c r="CF565" s="88"/>
      <c r="CG565" s="88"/>
      <c r="CH565" s="88"/>
      <c r="CI565" s="88"/>
      <c r="CJ565" s="88"/>
      <c r="CK565" s="88"/>
      <c r="CL565" s="88"/>
      <c r="CM565" s="88"/>
      <c r="CN565" s="88"/>
      <c r="CO565" s="88"/>
      <c r="CP565" s="88"/>
      <c r="CQ565" s="88"/>
      <c r="CR565" s="88"/>
      <c r="CS565" s="88"/>
      <c r="CT565" s="88"/>
      <c r="CU565" s="88"/>
      <c r="CV565" s="88"/>
      <c r="CW565" s="88"/>
      <c r="CX565" s="88"/>
      <c r="CY565" s="88"/>
      <c r="CZ565" s="88"/>
      <c r="DA565" s="88"/>
      <c r="DB565" s="88"/>
      <c r="DC565" s="88"/>
    </row>
    <row r="566" spans="1:107" ht="15.75">
      <c r="A566" s="84"/>
      <c r="B566" s="84"/>
      <c r="C566" s="84"/>
      <c r="D566" s="86"/>
      <c r="E566" s="84"/>
      <c r="F566" s="84"/>
      <c r="G566" s="84"/>
      <c r="H566" s="88"/>
      <c r="I566" s="88"/>
      <c r="J566" s="88"/>
      <c r="K566" s="88"/>
      <c r="L566" s="88"/>
      <c r="M566" s="88"/>
      <c r="N566" s="88"/>
      <c r="O566" s="88"/>
      <c r="P566" s="88"/>
      <c r="Q566" s="88"/>
      <c r="R566" s="88"/>
      <c r="S566" s="88"/>
      <c r="T566" s="88"/>
      <c r="U566" s="88"/>
      <c r="V566" s="88"/>
      <c r="W566" s="88"/>
      <c r="X566" s="88"/>
      <c r="Y566" s="88"/>
      <c r="Z566" s="88"/>
      <c r="AA566" s="88"/>
      <c r="AB566" s="88"/>
      <c r="AC566" s="88"/>
      <c r="AD566" s="88"/>
      <c r="AE566" s="88"/>
      <c r="AF566" s="88"/>
      <c r="AG566" s="88"/>
      <c r="AH566" s="88"/>
      <c r="AI566" s="88"/>
      <c r="AJ566" s="88"/>
      <c r="AK566" s="88"/>
      <c r="AL566" s="88"/>
      <c r="AM566" s="88"/>
      <c r="AN566" s="88"/>
      <c r="AO566" s="88"/>
      <c r="AP566" s="88"/>
      <c r="AQ566" s="88"/>
      <c r="AR566" s="88"/>
      <c r="AS566" s="88"/>
      <c r="AT566" s="88"/>
      <c r="AU566" s="88"/>
      <c r="AV566" s="88"/>
      <c r="AW566" s="88"/>
      <c r="AX566" s="88"/>
      <c r="AY566" s="88"/>
      <c r="AZ566" s="88"/>
      <c r="BA566" s="88"/>
      <c r="BB566" s="88"/>
      <c r="BC566" s="88"/>
      <c r="BD566" s="88"/>
      <c r="BE566" s="88"/>
      <c r="BF566" s="88"/>
      <c r="BG566" s="88"/>
      <c r="BH566" s="88"/>
      <c r="BI566" s="88"/>
      <c r="BJ566" s="88"/>
      <c r="BK566" s="88"/>
      <c r="BL566" s="88"/>
      <c r="BM566" s="88"/>
      <c r="BN566" s="88"/>
      <c r="BO566" s="88"/>
      <c r="BP566" s="88"/>
      <c r="BQ566" s="88"/>
      <c r="BR566" s="88"/>
      <c r="BS566" s="88"/>
      <c r="BT566" s="88"/>
      <c r="BU566" s="88"/>
      <c r="BV566" s="88"/>
      <c r="BW566" s="88"/>
      <c r="BX566" s="88"/>
      <c r="BY566" s="88"/>
      <c r="BZ566" s="88"/>
      <c r="CA566" s="88"/>
      <c r="CB566" s="88"/>
      <c r="CC566" s="88"/>
      <c r="CD566" s="88"/>
      <c r="CE566" s="88"/>
      <c r="CF566" s="88"/>
      <c r="CG566" s="88"/>
      <c r="CH566" s="88"/>
      <c r="CI566" s="88"/>
      <c r="CJ566" s="88"/>
      <c r="CK566" s="88"/>
      <c r="CL566" s="88"/>
      <c r="CM566" s="88"/>
      <c r="CN566" s="88"/>
      <c r="CO566" s="88"/>
      <c r="CP566" s="88"/>
      <c r="CQ566" s="88"/>
      <c r="CR566" s="88"/>
      <c r="CS566" s="88"/>
      <c r="CT566" s="88"/>
      <c r="CU566" s="88"/>
      <c r="CV566" s="88"/>
      <c r="CW566" s="88"/>
      <c r="CX566" s="88"/>
      <c r="CY566" s="88"/>
      <c r="CZ566" s="88"/>
      <c r="DA566" s="88"/>
      <c r="DB566" s="88"/>
      <c r="DC566" s="88"/>
    </row>
    <row r="567" spans="1:107" ht="15.75">
      <c r="A567" s="84"/>
      <c r="B567" s="84"/>
      <c r="C567" s="84"/>
      <c r="D567" s="86"/>
      <c r="E567" s="84"/>
      <c r="F567" s="84"/>
      <c r="G567" s="84"/>
      <c r="H567" s="88"/>
      <c r="I567" s="88"/>
      <c r="J567" s="88"/>
      <c r="K567" s="88"/>
      <c r="L567" s="88"/>
      <c r="M567" s="88"/>
      <c r="N567" s="88"/>
      <c r="O567" s="88"/>
      <c r="P567" s="88"/>
      <c r="Q567" s="88"/>
      <c r="R567" s="88"/>
      <c r="S567" s="88"/>
      <c r="T567" s="88"/>
      <c r="U567" s="88"/>
      <c r="V567" s="88"/>
      <c r="W567" s="88"/>
      <c r="X567" s="88"/>
      <c r="Y567" s="88"/>
      <c r="Z567" s="88"/>
      <c r="AA567" s="88"/>
      <c r="AB567" s="88"/>
      <c r="AC567" s="88"/>
      <c r="AD567" s="88"/>
      <c r="AE567" s="88"/>
      <c r="AF567" s="88"/>
      <c r="AG567" s="88"/>
      <c r="AH567" s="88"/>
      <c r="AI567" s="88"/>
      <c r="AJ567" s="88"/>
      <c r="AK567" s="88"/>
      <c r="AL567" s="88"/>
      <c r="AM567" s="88"/>
      <c r="AN567" s="88"/>
      <c r="AO567" s="88"/>
      <c r="AP567" s="88"/>
      <c r="AQ567" s="88"/>
      <c r="AR567" s="88"/>
      <c r="AS567" s="88"/>
      <c r="AT567" s="88"/>
      <c r="AU567" s="88"/>
      <c r="AV567" s="88"/>
      <c r="AW567" s="88"/>
      <c r="AX567" s="88"/>
      <c r="AY567" s="88"/>
      <c r="AZ567" s="88"/>
      <c r="BA567" s="88"/>
      <c r="BB567" s="88"/>
      <c r="BC567" s="88"/>
      <c r="BD567" s="88"/>
      <c r="BE567" s="88"/>
      <c r="BF567" s="88"/>
      <c r="BG567" s="88"/>
      <c r="BH567" s="88"/>
      <c r="BI567" s="88"/>
      <c r="BJ567" s="88"/>
      <c r="BK567" s="88"/>
      <c r="BL567" s="88"/>
      <c r="BM567" s="88"/>
      <c r="BN567" s="88"/>
      <c r="BO567" s="88"/>
      <c r="BP567" s="88"/>
      <c r="BQ567" s="88"/>
      <c r="BR567" s="88"/>
      <c r="BS567" s="88"/>
      <c r="BT567" s="88"/>
      <c r="BU567" s="88"/>
      <c r="BV567" s="88"/>
      <c r="BW567" s="88"/>
      <c r="BX567" s="88"/>
      <c r="BY567" s="88"/>
      <c r="BZ567" s="88"/>
      <c r="CA567" s="88"/>
      <c r="CB567" s="88"/>
      <c r="CC567" s="88"/>
      <c r="CD567" s="88"/>
      <c r="CE567" s="88"/>
      <c r="CF567" s="88"/>
      <c r="CG567" s="88"/>
      <c r="CH567" s="88"/>
      <c r="CI567" s="88"/>
      <c r="CJ567" s="88"/>
      <c r="CK567" s="88"/>
      <c r="CL567" s="88"/>
      <c r="CM567" s="88"/>
      <c r="CN567" s="88"/>
      <c r="CO567" s="88"/>
      <c r="CP567" s="88"/>
      <c r="CQ567" s="88"/>
      <c r="CR567" s="88"/>
      <c r="CS567" s="88"/>
      <c r="CT567" s="88"/>
      <c r="CU567" s="88"/>
      <c r="CV567" s="88"/>
      <c r="CW567" s="88"/>
      <c r="CX567" s="88"/>
      <c r="CY567" s="88"/>
      <c r="CZ567" s="88"/>
      <c r="DA567" s="88"/>
      <c r="DB567" s="88"/>
      <c r="DC567" s="88"/>
    </row>
    <row r="568" spans="1:107" ht="15.75">
      <c r="A568" s="84"/>
      <c r="B568" s="84"/>
      <c r="C568" s="84"/>
      <c r="D568" s="86"/>
      <c r="E568" s="84"/>
      <c r="F568" s="84"/>
      <c r="G568" s="84"/>
      <c r="H568" s="88"/>
      <c r="I568" s="88"/>
      <c r="J568" s="88"/>
      <c r="K568" s="88"/>
      <c r="L568" s="88"/>
      <c r="M568" s="88"/>
      <c r="N568" s="88"/>
      <c r="O568" s="88"/>
      <c r="P568" s="88"/>
      <c r="Q568" s="88"/>
      <c r="R568" s="88"/>
      <c r="S568" s="88"/>
      <c r="T568" s="88"/>
      <c r="U568" s="88"/>
      <c r="V568" s="88"/>
      <c r="W568" s="88"/>
      <c r="X568" s="88"/>
      <c r="Y568" s="88"/>
      <c r="Z568" s="88"/>
      <c r="AA568" s="88"/>
      <c r="AB568" s="88"/>
      <c r="AC568" s="88"/>
      <c r="AD568" s="88"/>
      <c r="AE568" s="88"/>
      <c r="AF568" s="88"/>
      <c r="AG568" s="88"/>
      <c r="AH568" s="88"/>
      <c r="AI568" s="88"/>
      <c r="AJ568" s="88"/>
      <c r="AK568" s="88"/>
      <c r="AL568" s="88"/>
      <c r="AM568" s="88"/>
      <c r="AN568" s="88"/>
      <c r="AO568" s="88"/>
      <c r="AP568" s="88"/>
      <c r="AQ568" s="88"/>
      <c r="AR568" s="88"/>
      <c r="AS568" s="88"/>
      <c r="AT568" s="88"/>
      <c r="AU568" s="88"/>
      <c r="AV568" s="88"/>
      <c r="AW568" s="88"/>
      <c r="AX568" s="88"/>
      <c r="AY568" s="88"/>
      <c r="AZ568" s="88"/>
      <c r="BA568" s="88"/>
      <c r="BB568" s="88"/>
      <c r="BC568" s="88"/>
      <c r="BD568" s="88"/>
      <c r="BE568" s="88"/>
      <c r="BF568" s="88"/>
      <c r="BG568" s="88"/>
      <c r="BH568" s="88"/>
      <c r="BI568" s="88"/>
      <c r="BJ568" s="88"/>
      <c r="BK568" s="88"/>
      <c r="BL568" s="88"/>
      <c r="BM568" s="88"/>
      <c r="BN568" s="88"/>
      <c r="BO568" s="88"/>
      <c r="BP568" s="88"/>
      <c r="BQ568" s="88"/>
      <c r="BR568" s="88"/>
      <c r="BS568" s="88"/>
      <c r="BT568" s="88"/>
      <c r="BU568" s="88"/>
      <c r="BV568" s="88"/>
      <c r="BW568" s="88"/>
      <c r="BX568" s="88"/>
      <c r="BY568" s="88"/>
      <c r="BZ568" s="88"/>
      <c r="CA568" s="88"/>
      <c r="CB568" s="88"/>
      <c r="CC568" s="88"/>
      <c r="CD568" s="88"/>
      <c r="CE568" s="88"/>
      <c r="CF568" s="88"/>
      <c r="CG568" s="88"/>
      <c r="CH568" s="88"/>
      <c r="CI568" s="88"/>
      <c r="CJ568" s="88"/>
      <c r="CK568" s="88"/>
      <c r="CL568" s="88"/>
      <c r="CM568" s="88"/>
      <c r="CN568" s="88"/>
      <c r="CO568" s="88"/>
      <c r="CP568" s="88"/>
      <c r="CQ568" s="88"/>
      <c r="CR568" s="88"/>
      <c r="CS568" s="88"/>
      <c r="CT568" s="88"/>
      <c r="CU568" s="88"/>
      <c r="CV568" s="88"/>
      <c r="CW568" s="88"/>
      <c r="CX568" s="88"/>
      <c r="CY568" s="88"/>
      <c r="CZ568" s="88"/>
      <c r="DA568" s="88"/>
      <c r="DB568" s="88"/>
      <c r="DC568" s="88"/>
    </row>
    <row r="569" spans="1:107" ht="15.75">
      <c r="A569" s="84"/>
      <c r="B569" s="84"/>
      <c r="C569" s="84"/>
      <c r="D569" s="86"/>
      <c r="E569" s="84"/>
      <c r="F569" s="84"/>
      <c r="G569" s="84"/>
      <c r="H569" s="88"/>
      <c r="I569" s="88"/>
      <c r="J569" s="88"/>
      <c r="K569" s="88"/>
      <c r="L569" s="88"/>
      <c r="M569" s="88"/>
      <c r="N569" s="88"/>
      <c r="O569" s="88"/>
      <c r="P569" s="88"/>
      <c r="Q569" s="88"/>
      <c r="R569" s="88"/>
      <c r="S569" s="88"/>
      <c r="T569" s="88"/>
      <c r="U569" s="88"/>
      <c r="V569" s="88"/>
      <c r="W569" s="88"/>
      <c r="X569" s="88"/>
      <c r="Y569" s="88"/>
      <c r="Z569" s="88"/>
      <c r="AA569" s="88"/>
      <c r="AB569" s="88"/>
      <c r="AC569" s="88"/>
      <c r="AD569" s="88"/>
      <c r="AE569" s="88"/>
      <c r="AF569" s="88"/>
      <c r="AG569" s="88"/>
      <c r="AH569" s="88"/>
      <c r="AI569" s="88"/>
      <c r="AJ569" s="88"/>
      <c r="AK569" s="88"/>
      <c r="AL569" s="88"/>
      <c r="AM569" s="88"/>
      <c r="AN569" s="88"/>
      <c r="AO569" s="88"/>
      <c r="AP569" s="88"/>
      <c r="AQ569" s="88"/>
      <c r="AR569" s="88"/>
      <c r="AS569" s="88"/>
      <c r="AT569" s="88"/>
      <c r="AU569" s="88"/>
      <c r="AV569" s="88"/>
      <c r="AW569" s="88"/>
      <c r="AX569" s="88"/>
      <c r="AY569" s="88"/>
      <c r="AZ569" s="88"/>
      <c r="BA569" s="88"/>
      <c r="BB569" s="88"/>
      <c r="BC569" s="88"/>
      <c r="BD569" s="88"/>
      <c r="BE569" s="88"/>
      <c r="BF569" s="88"/>
      <c r="BG569" s="88"/>
      <c r="BH569" s="88"/>
      <c r="BI569" s="88"/>
      <c r="BJ569" s="88"/>
      <c r="BK569" s="88"/>
      <c r="BL569" s="88"/>
      <c r="BM569" s="88"/>
      <c r="BN569" s="88"/>
      <c r="BO569" s="88"/>
      <c r="BP569" s="88"/>
      <c r="BQ569" s="88"/>
      <c r="BR569" s="88"/>
      <c r="BS569" s="88"/>
      <c r="BT569" s="88"/>
      <c r="BU569" s="88"/>
      <c r="BV569" s="88"/>
      <c r="BW569" s="88"/>
      <c r="BX569" s="88"/>
      <c r="BY569" s="88"/>
      <c r="BZ569" s="88"/>
      <c r="CA569" s="88"/>
      <c r="CB569" s="88"/>
      <c r="CC569" s="88"/>
      <c r="CD569" s="88"/>
      <c r="CE569" s="88"/>
      <c r="CF569" s="88"/>
      <c r="CG569" s="88"/>
      <c r="CH569" s="88"/>
      <c r="CI569" s="88"/>
      <c r="CJ569" s="88"/>
      <c r="CK569" s="88"/>
      <c r="CL569" s="88"/>
      <c r="CM569" s="88"/>
      <c r="CN569" s="88"/>
      <c r="CO569" s="88"/>
      <c r="CP569" s="88"/>
      <c r="CQ569" s="88"/>
      <c r="CR569" s="88"/>
      <c r="CS569" s="88"/>
      <c r="CT569" s="88"/>
      <c r="CU569" s="88"/>
      <c r="CV569" s="88"/>
      <c r="CW569" s="88"/>
      <c r="CX569" s="88"/>
      <c r="CY569" s="88"/>
      <c r="CZ569" s="88"/>
      <c r="DA569" s="88"/>
      <c r="DB569" s="88"/>
      <c r="DC569" s="88"/>
    </row>
    <row r="570" spans="1:107" ht="15.75">
      <c r="A570" s="84"/>
      <c r="B570" s="84"/>
      <c r="C570" s="84"/>
      <c r="D570" s="86"/>
      <c r="E570" s="84"/>
      <c r="F570" s="84"/>
      <c r="G570" s="84"/>
      <c r="H570" s="88"/>
      <c r="I570" s="88"/>
      <c r="J570" s="88"/>
      <c r="K570" s="88"/>
      <c r="L570" s="88"/>
      <c r="M570" s="88"/>
      <c r="N570" s="88"/>
      <c r="O570" s="88"/>
      <c r="P570" s="88"/>
      <c r="Q570" s="88"/>
      <c r="R570" s="88"/>
      <c r="S570" s="88"/>
      <c r="T570" s="88"/>
      <c r="U570" s="88"/>
      <c r="V570" s="88"/>
      <c r="W570" s="88"/>
      <c r="X570" s="88"/>
      <c r="Y570" s="88"/>
      <c r="Z570" s="88"/>
      <c r="AA570" s="88"/>
      <c r="AB570" s="88"/>
      <c r="AC570" s="88"/>
      <c r="AD570" s="88"/>
      <c r="AE570" s="88"/>
      <c r="AF570" s="88"/>
      <c r="AG570" s="88"/>
      <c r="AH570" s="88"/>
      <c r="AI570" s="88"/>
      <c r="AJ570" s="88"/>
      <c r="AK570" s="88"/>
      <c r="AL570" s="88"/>
      <c r="AM570" s="88"/>
      <c r="AN570" s="88"/>
      <c r="AO570" s="88"/>
      <c r="AP570" s="88"/>
      <c r="AQ570" s="88"/>
      <c r="AR570" s="88"/>
      <c r="AS570" s="88"/>
      <c r="AT570" s="88"/>
      <c r="AU570" s="88"/>
      <c r="AV570" s="88"/>
      <c r="AW570" s="88"/>
      <c r="AX570" s="88"/>
      <c r="AY570" s="88"/>
      <c r="AZ570" s="88"/>
      <c r="BA570" s="88"/>
      <c r="BB570" s="88"/>
      <c r="BC570" s="88"/>
      <c r="BD570" s="88"/>
      <c r="BE570" s="88"/>
      <c r="BF570" s="88"/>
      <c r="BG570" s="88"/>
      <c r="BH570" s="88"/>
      <c r="BI570" s="88"/>
      <c r="BJ570" s="88"/>
      <c r="BK570" s="88"/>
      <c r="BL570" s="88"/>
      <c r="BM570" s="88"/>
      <c r="BN570" s="88"/>
      <c r="BO570" s="88"/>
      <c r="BP570" s="88"/>
      <c r="BQ570" s="88"/>
      <c r="BR570" s="88"/>
      <c r="BS570" s="88"/>
      <c r="BT570" s="88"/>
      <c r="BU570" s="88"/>
      <c r="BV570" s="88"/>
      <c r="BW570" s="88"/>
      <c r="BX570" s="88"/>
      <c r="BY570" s="88"/>
      <c r="BZ570" s="88"/>
      <c r="CA570" s="88"/>
      <c r="CB570" s="88"/>
      <c r="CC570" s="88"/>
      <c r="CD570" s="88"/>
      <c r="CE570" s="88"/>
      <c r="CF570" s="88"/>
      <c r="CG570" s="88"/>
      <c r="CH570" s="88"/>
      <c r="CI570" s="88"/>
      <c r="CJ570" s="88"/>
      <c r="CK570" s="88"/>
      <c r="CL570" s="88"/>
      <c r="CM570" s="88"/>
      <c r="CN570" s="88"/>
      <c r="CO570" s="88"/>
      <c r="CP570" s="88"/>
      <c r="CQ570" s="88"/>
      <c r="CR570" s="88"/>
      <c r="CS570" s="88"/>
      <c r="CT570" s="88"/>
      <c r="CU570" s="88"/>
      <c r="CV570" s="88"/>
      <c r="CW570" s="88"/>
      <c r="CX570" s="88"/>
      <c r="CY570" s="88"/>
      <c r="CZ570" s="88"/>
      <c r="DA570" s="88"/>
      <c r="DB570" s="88"/>
      <c r="DC570" s="88"/>
    </row>
    <row r="571" spans="1:107" ht="15.75">
      <c r="A571" s="84"/>
      <c r="B571" s="84"/>
      <c r="C571" s="84"/>
      <c r="D571" s="86"/>
      <c r="E571" s="84"/>
      <c r="F571" s="84"/>
      <c r="G571" s="84"/>
      <c r="H571" s="88"/>
      <c r="I571" s="88"/>
      <c r="J571" s="88"/>
      <c r="K571" s="88"/>
      <c r="L571" s="88"/>
      <c r="M571" s="88"/>
      <c r="N571" s="88"/>
      <c r="O571" s="88"/>
      <c r="P571" s="88"/>
      <c r="Q571" s="88"/>
      <c r="R571" s="88"/>
      <c r="S571" s="88"/>
      <c r="T571" s="88"/>
      <c r="U571" s="88"/>
      <c r="V571" s="88"/>
      <c r="W571" s="88"/>
      <c r="X571" s="88"/>
      <c r="Y571" s="88"/>
      <c r="Z571" s="88"/>
      <c r="AA571" s="88"/>
      <c r="AB571" s="88"/>
      <c r="AC571" s="88"/>
      <c r="AD571" s="88"/>
      <c r="AE571" s="88"/>
      <c r="AF571" s="88"/>
      <c r="AG571" s="88"/>
      <c r="AH571" s="88"/>
      <c r="AI571" s="88"/>
      <c r="AJ571" s="88"/>
      <c r="AK571" s="88"/>
      <c r="AL571" s="88"/>
      <c r="AM571" s="88"/>
      <c r="AN571" s="88"/>
      <c r="AO571" s="88"/>
      <c r="AP571" s="88"/>
      <c r="AQ571" s="88"/>
      <c r="AR571" s="88"/>
      <c r="AS571" s="88"/>
      <c r="AT571" s="88"/>
      <c r="AU571" s="88"/>
      <c r="AV571" s="88"/>
      <c r="AW571" s="88"/>
      <c r="AX571" s="88"/>
      <c r="AY571" s="88"/>
      <c r="AZ571" s="88"/>
      <c r="BA571" s="88"/>
      <c r="BB571" s="88"/>
      <c r="BC571" s="88"/>
      <c r="BD571" s="88"/>
      <c r="BE571" s="88"/>
      <c r="BF571" s="88"/>
      <c r="BG571" s="88"/>
      <c r="BH571" s="88"/>
      <c r="BI571" s="88"/>
      <c r="BJ571" s="88"/>
      <c r="BK571" s="88"/>
      <c r="BL571" s="88"/>
      <c r="BM571" s="88"/>
      <c r="BN571" s="88"/>
      <c r="BO571" s="88"/>
      <c r="BP571" s="88"/>
      <c r="BQ571" s="88"/>
      <c r="BR571" s="88"/>
      <c r="BS571" s="88"/>
      <c r="BT571" s="88"/>
      <c r="BU571" s="88"/>
      <c r="BV571" s="88"/>
      <c r="BW571" s="88"/>
      <c r="BX571" s="88"/>
      <c r="BY571" s="88"/>
      <c r="BZ571" s="88"/>
      <c r="CA571" s="88"/>
      <c r="CB571" s="88"/>
      <c r="CC571" s="88"/>
      <c r="CD571" s="88"/>
      <c r="CE571" s="88"/>
      <c r="CF571" s="88"/>
      <c r="CG571" s="88"/>
      <c r="CH571" s="88"/>
      <c r="CI571" s="88"/>
      <c r="CJ571" s="88"/>
      <c r="CK571" s="88"/>
      <c r="CL571" s="88"/>
      <c r="CM571" s="88"/>
      <c r="CN571" s="88"/>
      <c r="CO571" s="88"/>
      <c r="CP571" s="88"/>
      <c r="CQ571" s="88"/>
      <c r="CR571" s="88"/>
      <c r="CS571" s="88"/>
      <c r="CT571" s="88"/>
      <c r="CU571" s="88"/>
      <c r="CV571" s="88"/>
      <c r="CW571" s="88"/>
      <c r="CX571" s="88"/>
      <c r="CY571" s="88"/>
      <c r="CZ571" s="88"/>
      <c r="DA571" s="88"/>
      <c r="DB571" s="88"/>
      <c r="DC571" s="88"/>
    </row>
    <row r="572" spans="1:107" ht="15.75">
      <c r="A572" s="84"/>
      <c r="B572" s="84"/>
      <c r="C572" s="84"/>
      <c r="D572" s="86"/>
      <c r="E572" s="84"/>
      <c r="F572" s="84"/>
      <c r="G572" s="84"/>
      <c r="H572" s="88"/>
      <c r="I572" s="88"/>
      <c r="J572" s="88"/>
      <c r="K572" s="88"/>
      <c r="L572" s="88"/>
      <c r="M572" s="88"/>
      <c r="N572" s="88"/>
      <c r="O572" s="88"/>
      <c r="P572" s="88"/>
      <c r="Q572" s="88"/>
      <c r="R572" s="88"/>
      <c r="S572" s="88"/>
      <c r="T572" s="88"/>
      <c r="U572" s="88"/>
      <c r="V572" s="88"/>
      <c r="W572" s="88"/>
      <c r="X572" s="88"/>
      <c r="Y572" s="88"/>
      <c r="Z572" s="88"/>
      <c r="AA572" s="88"/>
      <c r="AB572" s="88"/>
      <c r="AC572" s="88"/>
      <c r="AD572" s="88"/>
      <c r="AE572" s="88"/>
      <c r="AF572" s="88"/>
      <c r="AG572" s="88"/>
      <c r="AH572" s="88"/>
      <c r="AI572" s="88"/>
      <c r="AJ572" s="88"/>
      <c r="AK572" s="88"/>
      <c r="AL572" s="88"/>
      <c r="AM572" s="88"/>
      <c r="AN572" s="88"/>
      <c r="AO572" s="88"/>
      <c r="AP572" s="88"/>
      <c r="AQ572" s="88"/>
      <c r="AR572" s="88"/>
      <c r="AS572" s="88"/>
      <c r="AT572" s="88"/>
      <c r="AU572" s="88"/>
      <c r="AV572" s="88"/>
      <c r="AW572" s="88"/>
      <c r="AX572" s="88"/>
      <c r="AY572" s="88"/>
      <c r="AZ572" s="88"/>
      <c r="BA572" s="88"/>
      <c r="BB572" s="88"/>
      <c r="BC572" s="88"/>
      <c r="BD572" s="88"/>
      <c r="BE572" s="88"/>
      <c r="BF572" s="88"/>
      <c r="BG572" s="88"/>
      <c r="BH572" s="88"/>
      <c r="BI572" s="88"/>
      <c r="BJ572" s="88"/>
      <c r="BK572" s="88"/>
      <c r="BL572" s="88"/>
      <c r="BM572" s="88"/>
      <c r="BN572" s="88"/>
      <c r="BO572" s="88"/>
      <c r="BP572" s="88"/>
      <c r="BQ572" s="88"/>
      <c r="BR572" s="88"/>
      <c r="BS572" s="88"/>
      <c r="BT572" s="88"/>
      <c r="BU572" s="88"/>
      <c r="BV572" s="88"/>
      <c r="BW572" s="88"/>
      <c r="BX572" s="88"/>
      <c r="BY572" s="88"/>
      <c r="BZ572" s="88"/>
      <c r="CA572" s="88"/>
      <c r="CB572" s="88"/>
      <c r="CC572" s="88"/>
      <c r="CD572" s="88"/>
      <c r="CE572" s="88"/>
      <c r="CF572" s="88"/>
      <c r="CG572" s="88"/>
      <c r="CH572" s="88"/>
      <c r="CI572" s="88"/>
      <c r="CJ572" s="88"/>
      <c r="CK572" s="88"/>
      <c r="CL572" s="88"/>
      <c r="CM572" s="88"/>
      <c r="CN572" s="88"/>
      <c r="CO572" s="88"/>
      <c r="CP572" s="88"/>
      <c r="CQ572" s="88"/>
      <c r="CR572" s="88"/>
      <c r="CS572" s="88"/>
      <c r="CT572" s="88"/>
      <c r="CU572" s="88"/>
      <c r="CV572" s="88"/>
      <c r="CW572" s="88"/>
      <c r="CX572" s="88"/>
      <c r="CY572" s="88"/>
      <c r="CZ572" s="88"/>
      <c r="DA572" s="88"/>
      <c r="DB572" s="88"/>
      <c r="DC572" s="88"/>
    </row>
    <row r="573" spans="1:107" ht="15.75">
      <c r="A573" s="84"/>
      <c r="B573" s="84"/>
      <c r="C573" s="84"/>
      <c r="D573" s="86"/>
      <c r="E573" s="84"/>
      <c r="F573" s="84"/>
      <c r="G573" s="84"/>
      <c r="H573" s="88"/>
      <c r="I573" s="88"/>
      <c r="J573" s="88"/>
      <c r="K573" s="88"/>
      <c r="L573" s="88"/>
      <c r="M573" s="88"/>
      <c r="N573" s="88"/>
      <c r="O573" s="88"/>
      <c r="P573" s="88"/>
      <c r="Q573" s="88"/>
      <c r="R573" s="88"/>
      <c r="S573" s="88"/>
      <c r="T573" s="88"/>
      <c r="U573" s="88"/>
      <c r="V573" s="88"/>
      <c r="W573" s="88"/>
      <c r="X573" s="88"/>
      <c r="Y573" s="88"/>
      <c r="Z573" s="88"/>
      <c r="AA573" s="88"/>
      <c r="AB573" s="88"/>
      <c r="AC573" s="88"/>
      <c r="AD573" s="88"/>
      <c r="AE573" s="88"/>
      <c r="AF573" s="88"/>
      <c r="AG573" s="88"/>
      <c r="AH573" s="88"/>
      <c r="AI573" s="88"/>
      <c r="AJ573" s="88"/>
      <c r="AK573" s="88"/>
      <c r="AL573" s="88"/>
      <c r="AM573" s="88"/>
      <c r="AN573" s="88"/>
      <c r="AO573" s="88"/>
      <c r="AP573" s="88"/>
      <c r="AQ573" s="88"/>
      <c r="AR573" s="88"/>
      <c r="AS573" s="88"/>
      <c r="AT573" s="88"/>
      <c r="AU573" s="88"/>
      <c r="AV573" s="88"/>
      <c r="AW573" s="88"/>
      <c r="AX573" s="88"/>
      <c r="AY573" s="88"/>
      <c r="AZ573" s="88"/>
      <c r="BA573" s="88"/>
      <c r="BB573" s="88"/>
      <c r="BC573" s="88"/>
      <c r="BD573" s="88"/>
      <c r="BE573" s="88"/>
      <c r="BF573" s="88"/>
      <c r="BG573" s="88"/>
      <c r="BH573" s="88"/>
      <c r="BI573" s="88"/>
      <c r="BJ573" s="88"/>
      <c r="BK573" s="88"/>
      <c r="BL573" s="88"/>
      <c r="BM573" s="88"/>
      <c r="BN573" s="88"/>
      <c r="BO573" s="88"/>
      <c r="BP573" s="88"/>
      <c r="BQ573" s="88"/>
      <c r="BR573" s="88"/>
      <c r="BS573" s="88"/>
      <c r="BT573" s="88"/>
      <c r="BU573" s="88"/>
      <c r="BV573" s="88"/>
      <c r="BW573" s="88"/>
      <c r="BX573" s="88"/>
      <c r="BY573" s="88"/>
      <c r="BZ573" s="88"/>
      <c r="CA573" s="88"/>
      <c r="CB573" s="88"/>
      <c r="CC573" s="88"/>
      <c r="CD573" s="88"/>
      <c r="CE573" s="88"/>
      <c r="CF573" s="88"/>
      <c r="CG573" s="88"/>
      <c r="CH573" s="88"/>
      <c r="CI573" s="88"/>
      <c r="CJ573" s="88"/>
      <c r="CK573" s="88"/>
      <c r="CL573" s="88"/>
      <c r="CM573" s="88"/>
      <c r="CN573" s="88"/>
      <c r="CO573" s="88"/>
      <c r="CP573" s="88"/>
      <c r="CQ573" s="88"/>
      <c r="CR573" s="88"/>
      <c r="CS573" s="88"/>
      <c r="CT573" s="88"/>
      <c r="CU573" s="88"/>
      <c r="CV573" s="88"/>
      <c r="CW573" s="88"/>
      <c r="CX573" s="88"/>
      <c r="CY573" s="88"/>
      <c r="CZ573" s="88"/>
      <c r="DA573" s="88"/>
      <c r="DB573" s="88"/>
      <c r="DC573" s="88"/>
    </row>
    <row r="574" spans="1:107" ht="15.75">
      <c r="A574" s="84"/>
      <c r="B574" s="84"/>
      <c r="C574" s="84"/>
      <c r="D574" s="86"/>
      <c r="E574" s="84"/>
      <c r="F574" s="84"/>
      <c r="G574" s="84"/>
      <c r="H574" s="88"/>
      <c r="I574" s="88"/>
      <c r="J574" s="88"/>
      <c r="K574" s="88"/>
      <c r="L574" s="88"/>
      <c r="M574" s="88"/>
      <c r="N574" s="88"/>
      <c r="O574" s="88"/>
      <c r="P574" s="88"/>
      <c r="Q574" s="88"/>
      <c r="R574" s="88"/>
      <c r="S574" s="88"/>
      <c r="T574" s="88"/>
      <c r="U574" s="88"/>
      <c r="V574" s="88"/>
      <c r="W574" s="88"/>
      <c r="X574" s="88"/>
      <c r="Y574" s="88"/>
      <c r="Z574" s="88"/>
      <c r="AA574" s="88"/>
      <c r="AB574" s="88"/>
      <c r="AC574" s="88"/>
      <c r="AD574" s="88"/>
      <c r="AE574" s="88"/>
      <c r="AF574" s="88"/>
      <c r="AG574" s="88"/>
      <c r="AH574" s="88"/>
      <c r="AI574" s="88"/>
      <c r="AJ574" s="88"/>
      <c r="AK574" s="88"/>
      <c r="AL574" s="88"/>
      <c r="AM574" s="88"/>
      <c r="AN574" s="88"/>
      <c r="AO574" s="88"/>
      <c r="AP574" s="88"/>
      <c r="AQ574" s="88"/>
      <c r="AR574" s="88"/>
      <c r="AS574" s="88"/>
      <c r="AT574" s="88"/>
      <c r="AU574" s="88"/>
      <c r="AV574" s="88"/>
      <c r="AW574" s="88"/>
      <c r="AX574" s="88"/>
      <c r="AY574" s="88"/>
      <c r="AZ574" s="88"/>
      <c r="BA574" s="88"/>
      <c r="BB574" s="88"/>
      <c r="BC574" s="88"/>
      <c r="BD574" s="88"/>
      <c r="BE574" s="88"/>
      <c r="BF574" s="88"/>
      <c r="BG574" s="88"/>
      <c r="BH574" s="88"/>
      <c r="BI574" s="88"/>
      <c r="BJ574" s="88"/>
      <c r="BK574" s="88"/>
      <c r="BL574" s="88"/>
      <c r="BM574" s="88"/>
      <c r="BN574" s="88"/>
      <c r="BO574" s="88"/>
      <c r="BP574" s="88"/>
      <c r="BQ574" s="88"/>
      <c r="BR574" s="88"/>
      <c r="BS574" s="88"/>
      <c r="BT574" s="88"/>
      <c r="BU574" s="88"/>
      <c r="BV574" s="88"/>
      <c r="BW574" s="88"/>
      <c r="BX574" s="88"/>
      <c r="BY574" s="88"/>
      <c r="BZ574" s="88"/>
      <c r="CA574" s="88"/>
      <c r="CB574" s="88"/>
      <c r="CC574" s="88"/>
      <c r="CD574" s="88"/>
      <c r="CE574" s="88"/>
      <c r="CF574" s="88"/>
      <c r="CG574" s="88"/>
      <c r="CH574" s="88"/>
      <c r="CI574" s="88"/>
      <c r="CJ574" s="88"/>
      <c r="CK574" s="88"/>
      <c r="CL574" s="88"/>
      <c r="CM574" s="88"/>
      <c r="CN574" s="88"/>
      <c r="CO574" s="88"/>
      <c r="CP574" s="88"/>
      <c r="CQ574" s="88"/>
      <c r="CR574" s="88"/>
      <c r="CS574" s="88"/>
      <c r="CT574" s="88"/>
      <c r="CU574" s="88"/>
      <c r="CV574" s="88"/>
      <c r="CW574" s="88"/>
      <c r="CX574" s="88"/>
      <c r="CY574" s="88"/>
      <c r="CZ574" s="88"/>
      <c r="DA574" s="88"/>
      <c r="DB574" s="88"/>
      <c r="DC574" s="88"/>
    </row>
    <row r="575" spans="1:107" ht="15.75">
      <c r="A575" s="84"/>
      <c r="B575" s="84"/>
      <c r="C575" s="84"/>
      <c r="D575" s="86"/>
      <c r="E575" s="84"/>
      <c r="F575" s="84"/>
      <c r="G575" s="84"/>
      <c r="H575" s="88"/>
      <c r="I575" s="88"/>
      <c r="J575" s="88"/>
      <c r="K575" s="88"/>
      <c r="L575" s="88"/>
      <c r="M575" s="88"/>
      <c r="N575" s="88"/>
      <c r="O575" s="88"/>
      <c r="P575" s="88"/>
      <c r="Q575" s="88"/>
      <c r="R575" s="88"/>
      <c r="S575" s="88"/>
      <c r="T575" s="88"/>
      <c r="U575" s="88"/>
      <c r="V575" s="88"/>
      <c r="W575" s="88"/>
      <c r="X575" s="88"/>
      <c r="Y575" s="88"/>
      <c r="Z575" s="88"/>
      <c r="AA575" s="88"/>
      <c r="AB575" s="88"/>
      <c r="AC575" s="88"/>
      <c r="AD575" s="88"/>
      <c r="AE575" s="88"/>
      <c r="AF575" s="88"/>
      <c r="AG575" s="88"/>
      <c r="AH575" s="88"/>
      <c r="AI575" s="88"/>
      <c r="AJ575" s="88"/>
      <c r="AK575" s="88"/>
      <c r="AL575" s="88"/>
      <c r="AM575" s="88"/>
      <c r="AN575" s="88"/>
      <c r="AO575" s="88"/>
      <c r="AP575" s="88"/>
      <c r="AQ575" s="88"/>
      <c r="AR575" s="88"/>
      <c r="AS575" s="88"/>
      <c r="AT575" s="88"/>
      <c r="AU575" s="88"/>
      <c r="AV575" s="88"/>
      <c r="AW575" s="88"/>
      <c r="AX575" s="88"/>
      <c r="AY575" s="88"/>
      <c r="AZ575" s="88"/>
      <c r="BA575" s="88"/>
      <c r="BB575" s="88"/>
      <c r="BC575" s="88"/>
      <c r="BD575" s="88"/>
      <c r="BE575" s="88"/>
      <c r="BF575" s="88"/>
      <c r="BG575" s="88"/>
      <c r="BH575" s="88"/>
      <c r="BI575" s="88"/>
      <c r="BJ575" s="88"/>
      <c r="BK575" s="88"/>
      <c r="BL575" s="88"/>
      <c r="BM575" s="88"/>
      <c r="BN575" s="88"/>
      <c r="BO575" s="88"/>
      <c r="BP575" s="88"/>
      <c r="BQ575" s="88"/>
      <c r="BR575" s="88"/>
      <c r="BS575" s="88"/>
      <c r="BT575" s="88"/>
      <c r="BU575" s="88"/>
      <c r="BV575" s="88"/>
      <c r="BW575" s="88"/>
      <c r="BX575" s="88"/>
      <c r="BY575" s="88"/>
      <c r="BZ575" s="88"/>
      <c r="CA575" s="88"/>
      <c r="CB575" s="88"/>
      <c r="CC575" s="88"/>
      <c r="CD575" s="88"/>
      <c r="CE575" s="88"/>
      <c r="CF575" s="88"/>
      <c r="CG575" s="88"/>
      <c r="CH575" s="88"/>
      <c r="CI575" s="88"/>
      <c r="CJ575" s="88"/>
      <c r="CK575" s="88"/>
      <c r="CL575" s="88"/>
      <c r="CM575" s="88"/>
      <c r="CN575" s="88"/>
      <c r="CO575" s="88"/>
      <c r="CP575" s="88"/>
      <c r="CQ575" s="88"/>
      <c r="CR575" s="88"/>
      <c r="CS575" s="88"/>
      <c r="CT575" s="88"/>
      <c r="CU575" s="88"/>
      <c r="CV575" s="88"/>
      <c r="CW575" s="88"/>
      <c r="CX575" s="88"/>
      <c r="CY575" s="88"/>
      <c r="CZ575" s="88"/>
      <c r="DA575" s="88"/>
      <c r="DB575" s="88"/>
      <c r="DC575" s="88"/>
    </row>
    <row r="576" spans="1:107" ht="15.75">
      <c r="A576" s="84"/>
      <c r="B576" s="84"/>
      <c r="C576" s="84"/>
      <c r="D576" s="86"/>
      <c r="E576" s="84"/>
      <c r="F576" s="84"/>
      <c r="G576" s="84"/>
      <c r="H576" s="88"/>
      <c r="I576" s="88"/>
      <c r="J576" s="88"/>
      <c r="K576" s="88"/>
      <c r="L576" s="88"/>
      <c r="M576" s="88"/>
      <c r="N576" s="88"/>
      <c r="O576" s="88"/>
      <c r="P576" s="88"/>
      <c r="Q576" s="88"/>
      <c r="R576" s="88"/>
      <c r="S576" s="88"/>
      <c r="T576" s="88"/>
      <c r="U576" s="88"/>
      <c r="V576" s="88"/>
      <c r="W576" s="88"/>
      <c r="X576" s="88"/>
      <c r="Y576" s="88"/>
      <c r="Z576" s="88"/>
      <c r="AA576" s="88"/>
      <c r="AB576" s="88"/>
      <c r="AC576" s="88"/>
      <c r="AD576" s="88"/>
      <c r="AE576" s="88"/>
      <c r="AF576" s="88"/>
      <c r="AG576" s="88"/>
      <c r="AH576" s="88"/>
      <c r="AI576" s="88"/>
      <c r="AJ576" s="88"/>
      <c r="AK576" s="88"/>
      <c r="AL576" s="88"/>
      <c r="AM576" s="88"/>
      <c r="AN576" s="88"/>
      <c r="AO576" s="88"/>
      <c r="AP576" s="88"/>
      <c r="AQ576" s="88"/>
      <c r="AR576" s="88"/>
      <c r="AS576" s="88"/>
      <c r="AT576" s="88"/>
      <c r="AU576" s="88"/>
      <c r="AV576" s="88"/>
      <c r="AW576" s="88"/>
      <c r="AX576" s="88"/>
      <c r="AY576" s="88"/>
      <c r="AZ576" s="88"/>
      <c r="BA576" s="88"/>
      <c r="BB576" s="88"/>
      <c r="BC576" s="88"/>
      <c r="BD576" s="88"/>
      <c r="BE576" s="88"/>
      <c r="BF576" s="88"/>
      <c r="BG576" s="88"/>
      <c r="BH576" s="88"/>
      <c r="BI576" s="88"/>
      <c r="BJ576" s="88"/>
      <c r="BK576" s="88"/>
      <c r="BL576" s="88"/>
      <c r="BM576" s="88"/>
      <c r="BN576" s="88"/>
      <c r="BO576" s="88"/>
      <c r="BP576" s="88"/>
      <c r="BQ576" s="88"/>
      <c r="BR576" s="88"/>
      <c r="BS576" s="88"/>
      <c r="BT576" s="88"/>
      <c r="BU576" s="88"/>
      <c r="BV576" s="88"/>
      <c r="BW576" s="88"/>
      <c r="BX576" s="88"/>
      <c r="BY576" s="88"/>
      <c r="BZ576" s="88"/>
      <c r="CA576" s="88"/>
      <c r="CB576" s="88"/>
      <c r="CC576" s="88"/>
      <c r="CD576" s="88"/>
      <c r="CE576" s="88"/>
      <c r="CF576" s="88"/>
      <c r="CG576" s="88"/>
      <c r="CH576" s="88"/>
      <c r="CI576" s="88"/>
      <c r="CJ576" s="88"/>
      <c r="CK576" s="88"/>
      <c r="CL576" s="88"/>
      <c r="CM576" s="88"/>
      <c r="CN576" s="88"/>
      <c r="CO576" s="88"/>
      <c r="CP576" s="88"/>
      <c r="CQ576" s="88"/>
      <c r="CR576" s="88"/>
      <c r="CS576" s="88"/>
      <c r="CT576" s="88"/>
      <c r="CU576" s="88"/>
      <c r="CV576" s="88"/>
      <c r="CW576" s="88"/>
      <c r="CX576" s="88"/>
      <c r="CY576" s="88"/>
      <c r="CZ576" s="88"/>
      <c r="DA576" s="88"/>
      <c r="DB576" s="88"/>
      <c r="DC576" s="88"/>
    </row>
    <row r="577" spans="1:107" ht="15.75">
      <c r="A577" s="84"/>
      <c r="B577" s="84"/>
      <c r="C577" s="84"/>
      <c r="D577" s="86"/>
      <c r="E577" s="84"/>
      <c r="F577" s="84"/>
      <c r="G577" s="84"/>
      <c r="H577" s="88"/>
      <c r="I577" s="88"/>
      <c r="J577" s="88"/>
      <c r="K577" s="88"/>
      <c r="L577" s="88"/>
      <c r="M577" s="88"/>
      <c r="N577" s="88"/>
      <c r="O577" s="88"/>
      <c r="P577" s="88"/>
      <c r="Q577" s="88"/>
      <c r="R577" s="88"/>
      <c r="S577" s="88"/>
      <c r="T577" s="88"/>
      <c r="U577" s="88"/>
      <c r="V577" s="88"/>
      <c r="W577" s="88"/>
      <c r="X577" s="88"/>
      <c r="Y577" s="88"/>
      <c r="Z577" s="88"/>
      <c r="AA577" s="88"/>
      <c r="AB577" s="88"/>
      <c r="AC577" s="88"/>
      <c r="AD577" s="88"/>
      <c r="AE577" s="88"/>
      <c r="AF577" s="88"/>
      <c r="AG577" s="88"/>
      <c r="AH577" s="88"/>
      <c r="AI577" s="88"/>
      <c r="AJ577" s="88"/>
      <c r="AK577" s="88"/>
      <c r="AL577" s="88"/>
      <c r="AM577" s="88"/>
      <c r="AN577" s="88"/>
      <c r="AO577" s="88"/>
      <c r="AP577" s="88"/>
      <c r="AQ577" s="88"/>
      <c r="AR577" s="88"/>
      <c r="AS577" s="88"/>
      <c r="AT577" s="88"/>
      <c r="AU577" s="88"/>
      <c r="AV577" s="88"/>
      <c r="AW577" s="88"/>
      <c r="AX577" s="88"/>
      <c r="AY577" s="88"/>
      <c r="AZ577" s="88"/>
      <c r="BA577" s="88"/>
      <c r="BB577" s="88"/>
      <c r="BC577" s="88"/>
      <c r="BD577" s="88"/>
      <c r="BE577" s="88"/>
      <c r="BF577" s="88"/>
      <c r="BG577" s="88"/>
      <c r="BH577" s="88"/>
      <c r="BI577" s="88"/>
      <c r="BJ577" s="88"/>
      <c r="BK577" s="88"/>
      <c r="BL577" s="88"/>
      <c r="BM577" s="88"/>
      <c r="BN577" s="88"/>
      <c r="BO577" s="88"/>
      <c r="BP577" s="88"/>
      <c r="BQ577" s="88"/>
      <c r="BR577" s="88"/>
      <c r="BS577" s="88"/>
      <c r="BT577" s="88"/>
      <c r="BU577" s="88"/>
      <c r="BV577" s="88"/>
      <c r="BW577" s="88"/>
      <c r="BX577" s="88"/>
      <c r="BY577" s="88"/>
      <c r="BZ577" s="88"/>
      <c r="CA577" s="88"/>
      <c r="CB577" s="88"/>
      <c r="CC577" s="88"/>
      <c r="CD577" s="88"/>
      <c r="CE577" s="88"/>
      <c r="CF577" s="88"/>
      <c r="CG577" s="88"/>
      <c r="CH577" s="88"/>
      <c r="CI577" s="88"/>
      <c r="CJ577" s="88"/>
      <c r="CK577" s="88"/>
      <c r="CL577" s="88"/>
      <c r="CM577" s="88"/>
      <c r="CN577" s="88"/>
      <c r="CO577" s="88"/>
      <c r="CP577" s="88"/>
      <c r="CQ577" s="88"/>
      <c r="CR577" s="88"/>
      <c r="CS577" s="88"/>
      <c r="CT577" s="88"/>
      <c r="CU577" s="88"/>
      <c r="CV577" s="88"/>
      <c r="CW577" s="88"/>
      <c r="CX577" s="88"/>
      <c r="CY577" s="88"/>
      <c r="CZ577" s="88"/>
      <c r="DA577" s="88"/>
      <c r="DB577" s="88"/>
      <c r="DC577" s="88"/>
    </row>
    <row r="578" spans="1:107" ht="15.75">
      <c r="A578" s="84"/>
      <c r="B578" s="84"/>
      <c r="C578" s="84"/>
      <c r="D578" s="86"/>
      <c r="E578" s="84"/>
      <c r="F578" s="84"/>
      <c r="G578" s="84"/>
      <c r="H578" s="88"/>
      <c r="I578" s="88"/>
      <c r="J578" s="88"/>
      <c r="K578" s="88"/>
      <c r="L578" s="88"/>
      <c r="M578" s="88"/>
      <c r="N578" s="88"/>
      <c r="O578" s="88"/>
      <c r="P578" s="88"/>
      <c r="Q578" s="88"/>
      <c r="R578" s="88"/>
      <c r="S578" s="88"/>
      <c r="T578" s="88"/>
      <c r="U578" s="88"/>
      <c r="V578" s="88"/>
      <c r="W578" s="88"/>
      <c r="X578" s="88"/>
      <c r="Y578" s="88"/>
      <c r="Z578" s="88"/>
      <c r="AA578" s="88"/>
      <c r="AB578" s="88"/>
      <c r="AC578" s="88"/>
      <c r="AD578" s="88"/>
      <c r="AE578" s="88"/>
      <c r="AF578" s="88"/>
      <c r="AG578" s="88"/>
      <c r="AH578" s="88"/>
      <c r="AI578" s="88"/>
      <c r="AJ578" s="88"/>
      <c r="AK578" s="88"/>
      <c r="AL578" s="88"/>
      <c r="AM578" s="88"/>
      <c r="AN578" s="88"/>
      <c r="AO578" s="88"/>
      <c r="AP578" s="88"/>
      <c r="AQ578" s="88"/>
      <c r="AR578" s="88"/>
      <c r="AS578" s="88"/>
      <c r="AT578" s="88"/>
      <c r="AU578" s="88"/>
      <c r="AV578" s="88"/>
      <c r="AW578" s="88"/>
      <c r="AX578" s="88"/>
      <c r="AY578" s="88"/>
      <c r="AZ578" s="88"/>
      <c r="BA578" s="88"/>
      <c r="BB578" s="88"/>
      <c r="BC578" s="88"/>
      <c r="BD578" s="88"/>
      <c r="BE578" s="88"/>
      <c r="BF578" s="88"/>
      <c r="BG578" s="88"/>
      <c r="BH578" s="88"/>
      <c r="BI578" s="88"/>
      <c r="BJ578" s="88"/>
      <c r="BK578" s="88"/>
      <c r="BL578" s="88"/>
      <c r="BM578" s="88"/>
      <c r="BN578" s="88"/>
      <c r="BO578" s="88"/>
      <c r="BP578" s="88"/>
      <c r="BQ578" s="88"/>
      <c r="BR578" s="88"/>
      <c r="BS578" s="88"/>
      <c r="BT578" s="88"/>
      <c r="BU578" s="88"/>
      <c r="BV578" s="88"/>
      <c r="BW578" s="88"/>
      <c r="BX578" s="88"/>
      <c r="BY578" s="88"/>
      <c r="BZ578" s="88"/>
      <c r="CA578" s="88"/>
      <c r="CB578" s="88"/>
      <c r="CC578" s="88"/>
      <c r="CD578" s="88"/>
      <c r="CE578" s="88"/>
      <c r="CF578" s="88"/>
      <c r="CG578" s="88"/>
      <c r="CH578" s="88"/>
      <c r="CI578" s="88"/>
      <c r="CJ578" s="88"/>
      <c r="CK578" s="88"/>
      <c r="CL578" s="88"/>
      <c r="CM578" s="88"/>
      <c r="CN578" s="88"/>
      <c r="CO578" s="88"/>
      <c r="CP578" s="88"/>
      <c r="CQ578" s="88"/>
      <c r="CR578" s="88"/>
      <c r="CS578" s="88"/>
      <c r="CT578" s="88"/>
      <c r="CU578" s="88"/>
      <c r="CV578" s="88"/>
      <c r="CW578" s="88"/>
      <c r="CX578" s="88"/>
      <c r="CY578" s="88"/>
      <c r="CZ578" s="88"/>
      <c r="DA578" s="88"/>
      <c r="DB578" s="88"/>
      <c r="DC578" s="88"/>
    </row>
    <row r="579" spans="1:107" ht="15.75">
      <c r="A579" s="84"/>
      <c r="B579" s="84"/>
      <c r="C579" s="84"/>
      <c r="D579" s="86"/>
      <c r="E579" s="84"/>
      <c r="F579" s="84"/>
      <c r="G579" s="84"/>
      <c r="H579" s="88"/>
      <c r="I579" s="88"/>
      <c r="J579" s="88"/>
      <c r="K579" s="88"/>
      <c r="L579" s="88"/>
      <c r="M579" s="88"/>
      <c r="N579" s="88"/>
      <c r="O579" s="88"/>
      <c r="P579" s="88"/>
      <c r="Q579" s="88"/>
      <c r="R579" s="88"/>
      <c r="S579" s="88"/>
      <c r="T579" s="88"/>
      <c r="U579" s="88"/>
      <c r="V579" s="88"/>
      <c r="W579" s="88"/>
      <c r="X579" s="88"/>
      <c r="Y579" s="88"/>
      <c r="Z579" s="88"/>
      <c r="AA579" s="88"/>
      <c r="AB579" s="88"/>
      <c r="AC579" s="88"/>
      <c r="AD579" s="88"/>
      <c r="AE579" s="88"/>
      <c r="AF579" s="88"/>
      <c r="AG579" s="88"/>
      <c r="AH579" s="88"/>
      <c r="AI579" s="88"/>
      <c r="AJ579" s="88"/>
      <c r="AK579" s="88"/>
      <c r="AL579" s="88"/>
      <c r="AM579" s="88"/>
      <c r="AN579" s="88"/>
      <c r="AO579" s="88"/>
      <c r="AP579" s="88"/>
      <c r="AQ579" s="88"/>
      <c r="AR579" s="88"/>
      <c r="AS579" s="88"/>
      <c r="AT579" s="88"/>
      <c r="AU579" s="88"/>
      <c r="AV579" s="88"/>
      <c r="AW579" s="88"/>
      <c r="AX579" s="88"/>
      <c r="AY579" s="88"/>
      <c r="AZ579" s="88"/>
      <c r="BA579" s="88"/>
      <c r="BB579" s="88"/>
      <c r="BC579" s="88"/>
      <c r="BD579" s="88"/>
      <c r="BE579" s="88"/>
      <c r="BF579" s="88"/>
      <c r="BG579" s="88"/>
      <c r="BH579" s="88"/>
      <c r="BI579" s="88"/>
      <c r="BJ579" s="88"/>
      <c r="BK579" s="88"/>
      <c r="BL579" s="88"/>
      <c r="BM579" s="88"/>
      <c r="BN579" s="88"/>
      <c r="BO579" s="88"/>
      <c r="BP579" s="88"/>
      <c r="BQ579" s="88"/>
      <c r="BR579" s="88"/>
      <c r="BS579" s="88"/>
      <c r="BT579" s="88"/>
      <c r="BU579" s="88"/>
      <c r="BV579" s="88"/>
      <c r="BW579" s="88"/>
      <c r="BX579" s="88"/>
      <c r="BY579" s="88"/>
      <c r="BZ579" s="88"/>
      <c r="CA579" s="88"/>
      <c r="CB579" s="88"/>
      <c r="CC579" s="88"/>
      <c r="CD579" s="88"/>
      <c r="CE579" s="88"/>
      <c r="CF579" s="88"/>
      <c r="CG579" s="88"/>
      <c r="CH579" s="88"/>
      <c r="CI579" s="88"/>
      <c r="CJ579" s="88"/>
      <c r="CK579" s="88"/>
      <c r="CL579" s="88"/>
      <c r="CM579" s="88"/>
      <c r="CN579" s="88"/>
      <c r="CO579" s="88"/>
      <c r="CP579" s="88"/>
      <c r="CQ579" s="88"/>
      <c r="CR579" s="88"/>
      <c r="CS579" s="88"/>
      <c r="CT579" s="88"/>
      <c r="CU579" s="88"/>
      <c r="CV579" s="88"/>
      <c r="CW579" s="88"/>
      <c r="CX579" s="88"/>
      <c r="CY579" s="88"/>
      <c r="CZ579" s="88"/>
      <c r="DA579" s="88"/>
      <c r="DB579" s="88"/>
      <c r="DC579" s="88"/>
    </row>
    <row r="580" spans="1:107" ht="15.75">
      <c r="A580" s="84"/>
      <c r="B580" s="84"/>
      <c r="C580" s="84"/>
      <c r="D580" s="86"/>
      <c r="E580" s="84"/>
      <c r="F580" s="84"/>
      <c r="G580" s="84"/>
      <c r="H580" s="88"/>
      <c r="I580" s="88"/>
      <c r="J580" s="88"/>
      <c r="K580" s="88"/>
      <c r="L580" s="88"/>
      <c r="M580" s="88"/>
      <c r="N580" s="88"/>
      <c r="O580" s="88"/>
      <c r="P580" s="88"/>
      <c r="Q580" s="88"/>
      <c r="R580" s="88"/>
      <c r="S580" s="88"/>
      <c r="T580" s="88"/>
      <c r="U580" s="88"/>
      <c r="V580" s="88"/>
      <c r="W580" s="88"/>
      <c r="X580" s="88"/>
      <c r="Y580" s="88"/>
      <c r="Z580" s="88"/>
      <c r="AA580" s="88"/>
      <c r="AB580" s="88"/>
      <c r="AC580" s="88"/>
      <c r="AD580" s="88"/>
      <c r="AE580" s="88"/>
      <c r="AF580" s="88"/>
      <c r="AG580" s="88"/>
      <c r="AH580" s="88"/>
      <c r="AI580" s="88"/>
      <c r="AJ580" s="88"/>
      <c r="AK580" s="88"/>
      <c r="AL580" s="88"/>
      <c r="AM580" s="88"/>
      <c r="AN580" s="88"/>
      <c r="AO580" s="88"/>
      <c r="AP580" s="88"/>
      <c r="AQ580" s="88"/>
      <c r="AR580" s="88"/>
      <c r="AS580" s="88"/>
      <c r="AT580" s="88"/>
      <c r="AU580" s="88"/>
      <c r="AV580" s="88"/>
      <c r="AW580" s="88"/>
      <c r="AX580" s="88"/>
      <c r="AY580" s="88"/>
      <c r="AZ580" s="88"/>
      <c r="BA580" s="88"/>
      <c r="BB580" s="88"/>
      <c r="BC580" s="88"/>
      <c r="BD580" s="88"/>
      <c r="BE580" s="88"/>
      <c r="BF580" s="88"/>
      <c r="BG580" s="88"/>
      <c r="BH580" s="88"/>
      <c r="BI580" s="88"/>
      <c r="BJ580" s="88"/>
      <c r="BK580" s="88"/>
      <c r="BL580" s="88"/>
      <c r="BM580" s="88"/>
      <c r="BN580" s="88"/>
      <c r="BO580" s="88"/>
      <c r="BP580" s="88"/>
      <c r="BQ580" s="88"/>
      <c r="BR580" s="88"/>
      <c r="BS580" s="88"/>
      <c r="BT580" s="88"/>
      <c r="BU580" s="88"/>
      <c r="BV580" s="88"/>
      <c r="BW580" s="88"/>
      <c r="BX580" s="88"/>
      <c r="BY580" s="88"/>
      <c r="BZ580" s="88"/>
      <c r="CA580" s="88"/>
      <c r="CB580" s="88"/>
      <c r="CC580" s="88"/>
      <c r="CD580" s="88"/>
      <c r="CE580" s="88"/>
      <c r="CF580" s="88"/>
      <c r="CG580" s="88"/>
      <c r="CH580" s="88"/>
      <c r="CI580" s="88"/>
      <c r="CJ580" s="88"/>
      <c r="CK580" s="88"/>
      <c r="CL580" s="88"/>
      <c r="CM580" s="88"/>
      <c r="CN580" s="88"/>
      <c r="CO580" s="88"/>
      <c r="CP580" s="88"/>
      <c r="CQ580" s="88"/>
      <c r="CR580" s="88"/>
      <c r="CS580" s="88"/>
      <c r="CT580" s="88"/>
      <c r="CU580" s="88"/>
      <c r="CV580" s="88"/>
      <c r="CW580" s="88"/>
      <c r="CX580" s="88"/>
      <c r="CY580" s="88"/>
      <c r="CZ580" s="88"/>
      <c r="DA580" s="88"/>
      <c r="DB580" s="88"/>
      <c r="DC580" s="88"/>
    </row>
    <row r="581" spans="1:107" ht="15.75">
      <c r="A581" s="84"/>
      <c r="B581" s="84"/>
      <c r="C581" s="84"/>
      <c r="D581" s="86"/>
      <c r="E581" s="84"/>
      <c r="F581" s="84"/>
      <c r="G581" s="84"/>
      <c r="H581" s="88"/>
      <c r="I581" s="88"/>
      <c r="J581" s="88"/>
      <c r="K581" s="88"/>
      <c r="L581" s="88"/>
      <c r="M581" s="88"/>
      <c r="N581" s="88"/>
      <c r="O581" s="88"/>
      <c r="P581" s="88"/>
      <c r="Q581" s="88"/>
      <c r="R581" s="88"/>
      <c r="S581" s="88"/>
      <c r="T581" s="88"/>
      <c r="U581" s="88"/>
      <c r="V581" s="88"/>
      <c r="W581" s="88"/>
      <c r="X581" s="88"/>
      <c r="Y581" s="88"/>
      <c r="Z581" s="88"/>
      <c r="AA581" s="88"/>
      <c r="AB581" s="88"/>
      <c r="AC581" s="88"/>
      <c r="AD581" s="88"/>
      <c r="AE581" s="88"/>
      <c r="AF581" s="88"/>
      <c r="AG581" s="88"/>
      <c r="AH581" s="88"/>
      <c r="AI581" s="88"/>
      <c r="AJ581" s="88"/>
      <c r="AK581" s="88"/>
      <c r="AL581" s="88"/>
      <c r="AM581" s="88"/>
      <c r="AN581" s="88"/>
      <c r="AO581" s="88"/>
      <c r="AP581" s="88"/>
      <c r="AQ581" s="88"/>
      <c r="AR581" s="88"/>
      <c r="AS581" s="88"/>
      <c r="AT581" s="88"/>
      <c r="AU581" s="88"/>
      <c r="AV581" s="88"/>
      <c r="AW581" s="88"/>
      <c r="AX581" s="88"/>
      <c r="AY581" s="88"/>
      <c r="AZ581" s="88"/>
      <c r="BA581" s="88"/>
      <c r="BB581" s="88"/>
      <c r="BC581" s="88"/>
      <c r="BD581" s="88"/>
      <c r="BE581" s="88"/>
      <c r="BF581" s="88"/>
      <c r="BG581" s="88"/>
      <c r="BH581" s="88"/>
      <c r="BI581" s="88"/>
      <c r="BJ581" s="88"/>
      <c r="BK581" s="88"/>
      <c r="BL581" s="88"/>
      <c r="BM581" s="88"/>
      <c r="BN581" s="88"/>
      <c r="BO581" s="88"/>
      <c r="BP581" s="88"/>
      <c r="BQ581" s="88"/>
      <c r="BR581" s="88"/>
      <c r="BS581" s="88"/>
      <c r="BT581" s="88"/>
      <c r="BU581" s="88"/>
      <c r="BV581" s="88"/>
      <c r="BW581" s="88"/>
      <c r="BX581" s="88"/>
      <c r="BY581" s="88"/>
      <c r="BZ581" s="88"/>
      <c r="CA581" s="88"/>
      <c r="CB581" s="88"/>
      <c r="CC581" s="88"/>
      <c r="CD581" s="88"/>
      <c r="CE581" s="88"/>
      <c r="CF581" s="88"/>
      <c r="CG581" s="88"/>
      <c r="CH581" s="88"/>
      <c r="CI581" s="88"/>
      <c r="CJ581" s="88"/>
      <c r="CK581" s="88"/>
      <c r="CL581" s="88"/>
      <c r="CM581" s="88"/>
      <c r="CN581" s="88"/>
      <c r="CO581" s="88"/>
      <c r="CP581" s="88"/>
      <c r="CQ581" s="88"/>
      <c r="CR581" s="88"/>
      <c r="CS581" s="88"/>
      <c r="CT581" s="88"/>
      <c r="CU581" s="88"/>
      <c r="CV581" s="88"/>
      <c r="CW581" s="88"/>
      <c r="CX581" s="88"/>
      <c r="CY581" s="88"/>
      <c r="CZ581" s="88"/>
      <c r="DA581" s="88"/>
      <c r="DB581" s="88"/>
      <c r="DC581" s="88"/>
    </row>
    <row r="582" spans="1:107" ht="15.75">
      <c r="A582" s="84"/>
      <c r="B582" s="84"/>
      <c r="C582" s="84"/>
      <c r="D582" s="86"/>
      <c r="E582" s="84"/>
      <c r="F582" s="84"/>
      <c r="G582" s="84"/>
      <c r="H582" s="88"/>
      <c r="I582" s="88"/>
      <c r="J582" s="88"/>
      <c r="K582" s="88"/>
      <c r="L582" s="88"/>
      <c r="M582" s="88"/>
      <c r="N582" s="88"/>
      <c r="O582" s="88"/>
      <c r="P582" s="88"/>
      <c r="Q582" s="88"/>
      <c r="R582" s="88"/>
      <c r="S582" s="88"/>
      <c r="T582" s="88"/>
      <c r="U582" s="88"/>
      <c r="V582" s="88"/>
      <c r="W582" s="88"/>
      <c r="X582" s="88"/>
      <c r="Y582" s="88"/>
      <c r="Z582" s="88"/>
      <c r="AA582" s="88"/>
      <c r="AB582" s="88"/>
      <c r="AC582" s="88"/>
      <c r="AD582" s="88"/>
      <c r="AE582" s="88"/>
      <c r="AF582" s="88"/>
      <c r="AG582" s="88"/>
      <c r="AH582" s="88"/>
      <c r="AI582" s="88"/>
      <c r="AJ582" s="88"/>
      <c r="AK582" s="88"/>
      <c r="AL582" s="88"/>
      <c r="AM582" s="88"/>
      <c r="AN582" s="88"/>
      <c r="AO582" s="88"/>
      <c r="AP582" s="88"/>
      <c r="AQ582" s="88"/>
      <c r="AR582" s="88"/>
      <c r="AS582" s="88"/>
      <c r="AT582" s="88"/>
      <c r="AU582" s="88"/>
      <c r="AV582" s="88"/>
      <c r="AW582" s="88"/>
      <c r="AX582" s="88"/>
      <c r="AY582" s="88"/>
      <c r="AZ582" s="88"/>
      <c r="BA582" s="88"/>
      <c r="BB582" s="88"/>
      <c r="BC582" s="88"/>
      <c r="BD582" s="88"/>
      <c r="BE582" s="88"/>
      <c r="BF582" s="88"/>
      <c r="BG582" s="88"/>
      <c r="BH582" s="88"/>
      <c r="BI582" s="88"/>
      <c r="BJ582" s="88"/>
      <c r="BK582" s="88"/>
      <c r="BL582" s="88"/>
      <c r="BM582" s="88"/>
      <c r="BN582" s="88"/>
      <c r="BO582" s="88"/>
      <c r="BP582" s="88"/>
      <c r="BQ582" s="88"/>
      <c r="BR582" s="88"/>
      <c r="BS582" s="88"/>
      <c r="BT582" s="88"/>
      <c r="BU582" s="88"/>
      <c r="BV582" s="88"/>
      <c r="BW582" s="88"/>
      <c r="BX582" s="88"/>
      <c r="BY582" s="88"/>
      <c r="BZ582" s="88"/>
      <c r="CA582" s="88"/>
      <c r="CB582" s="88"/>
      <c r="CC582" s="88"/>
      <c r="CD582" s="88"/>
      <c r="CE582" s="88"/>
      <c r="CF582" s="88"/>
      <c r="CG582" s="88"/>
      <c r="CH582" s="88"/>
      <c r="CI582" s="88"/>
      <c r="CJ582" s="88"/>
      <c r="CK582" s="88"/>
      <c r="CL582" s="88"/>
      <c r="CM582" s="88"/>
      <c r="CN582" s="88"/>
      <c r="CO582" s="88"/>
      <c r="CP582" s="88"/>
      <c r="CQ582" s="88"/>
      <c r="CR582" s="88"/>
      <c r="CS582" s="88"/>
      <c r="CT582" s="88"/>
      <c r="CU582" s="88"/>
      <c r="CV582" s="88"/>
      <c r="CW582" s="88"/>
      <c r="CX582" s="88"/>
      <c r="CY582" s="88"/>
      <c r="CZ582" s="88"/>
      <c r="DA582" s="88"/>
      <c r="DB582" s="88"/>
      <c r="DC582" s="88"/>
    </row>
    <row r="583" spans="1:107" ht="15.75">
      <c r="A583" s="84"/>
      <c r="B583" s="84"/>
      <c r="C583" s="84"/>
      <c r="D583" s="86"/>
      <c r="E583" s="84"/>
      <c r="F583" s="84"/>
      <c r="G583" s="84"/>
      <c r="H583" s="88"/>
      <c r="I583" s="88"/>
      <c r="J583" s="88"/>
      <c r="K583" s="88"/>
      <c r="L583" s="88"/>
      <c r="M583" s="88"/>
      <c r="N583" s="88"/>
      <c r="O583" s="88"/>
      <c r="P583" s="88"/>
      <c r="Q583" s="88"/>
      <c r="R583" s="88"/>
      <c r="S583" s="88"/>
      <c r="T583" s="88"/>
      <c r="U583" s="88"/>
      <c r="V583" s="88"/>
      <c r="W583" s="88"/>
      <c r="X583" s="88"/>
      <c r="Y583" s="88"/>
      <c r="Z583" s="88"/>
      <c r="AA583" s="88"/>
      <c r="AB583" s="88"/>
      <c r="AC583" s="88"/>
      <c r="AD583" s="88"/>
      <c r="AE583" s="88"/>
      <c r="AF583" s="88"/>
      <c r="AG583" s="88"/>
      <c r="AH583" s="88"/>
      <c r="AI583" s="88"/>
      <c r="AJ583" s="88"/>
      <c r="AK583" s="88"/>
      <c r="AL583" s="88"/>
      <c r="AM583" s="88"/>
      <c r="AN583" s="88"/>
      <c r="AO583" s="88"/>
      <c r="AP583" s="88"/>
      <c r="AQ583" s="88"/>
      <c r="AR583" s="88"/>
      <c r="AS583" s="88"/>
      <c r="AT583" s="88"/>
      <c r="AU583" s="88"/>
      <c r="AV583" s="88"/>
      <c r="AW583" s="88"/>
      <c r="AX583" s="88"/>
      <c r="AY583" s="88"/>
      <c r="AZ583" s="88"/>
      <c r="BA583" s="88"/>
      <c r="BB583" s="88"/>
      <c r="BC583" s="88"/>
      <c r="BD583" s="88"/>
      <c r="BE583" s="88"/>
      <c r="BF583" s="88"/>
      <c r="BG583" s="88"/>
      <c r="BH583" s="88"/>
      <c r="BI583" s="88"/>
      <c r="BJ583" s="88"/>
      <c r="BK583" s="88"/>
      <c r="BL583" s="88"/>
      <c r="BM583" s="88"/>
      <c r="BN583" s="88"/>
      <c r="BO583" s="88"/>
      <c r="BP583" s="88"/>
      <c r="BQ583" s="88"/>
      <c r="BR583" s="88"/>
      <c r="BS583" s="88"/>
      <c r="BT583" s="88"/>
      <c r="BU583" s="88"/>
      <c r="BV583" s="88"/>
      <c r="BW583" s="88"/>
      <c r="BX583" s="88"/>
      <c r="BY583" s="88"/>
      <c r="BZ583" s="88"/>
      <c r="CA583" s="88"/>
      <c r="CB583" s="88"/>
      <c r="CC583" s="88"/>
      <c r="CD583" s="88"/>
      <c r="CE583" s="88"/>
      <c r="CF583" s="88"/>
      <c r="CG583" s="88"/>
      <c r="CH583" s="88"/>
      <c r="CI583" s="88"/>
      <c r="CJ583" s="88"/>
      <c r="CK583" s="88"/>
      <c r="CL583" s="88"/>
      <c r="CM583" s="88"/>
      <c r="CN583" s="88"/>
      <c r="CO583" s="88"/>
      <c r="CP583" s="88"/>
      <c r="CQ583" s="88"/>
      <c r="CR583" s="88"/>
      <c r="CS583" s="88"/>
      <c r="CT583" s="88"/>
      <c r="CU583" s="88"/>
      <c r="CV583" s="88"/>
      <c r="CW583" s="88"/>
      <c r="CX583" s="88"/>
      <c r="CY583" s="88"/>
      <c r="CZ583" s="88"/>
      <c r="DA583" s="88"/>
      <c r="DB583" s="88"/>
      <c r="DC583" s="88"/>
    </row>
    <row r="584" spans="1:107" ht="15.75">
      <c r="A584" s="84"/>
      <c r="B584" s="84"/>
      <c r="C584" s="84"/>
      <c r="D584" s="86"/>
      <c r="E584" s="84"/>
      <c r="F584" s="84"/>
      <c r="G584" s="84"/>
      <c r="H584" s="88"/>
      <c r="I584" s="88"/>
      <c r="J584" s="88"/>
      <c r="K584" s="88"/>
      <c r="L584" s="88"/>
      <c r="M584" s="88"/>
      <c r="N584" s="88"/>
      <c r="O584" s="88"/>
      <c r="P584" s="88"/>
      <c r="Q584" s="88"/>
      <c r="R584" s="88"/>
      <c r="S584" s="88"/>
      <c r="T584" s="88"/>
      <c r="U584" s="88"/>
      <c r="V584" s="88"/>
      <c r="W584" s="88"/>
      <c r="X584" s="88"/>
      <c r="Y584" s="88"/>
      <c r="Z584" s="88"/>
      <c r="AA584" s="88"/>
      <c r="AB584" s="88"/>
      <c r="AC584" s="88"/>
      <c r="AD584" s="88"/>
      <c r="AE584" s="88"/>
      <c r="AF584" s="88"/>
      <c r="AG584" s="88"/>
      <c r="AH584" s="88"/>
      <c r="AI584" s="88"/>
      <c r="AJ584" s="88"/>
      <c r="AK584" s="88"/>
      <c r="AL584" s="88"/>
      <c r="AM584" s="88"/>
      <c r="AN584" s="88"/>
      <c r="AO584" s="88"/>
      <c r="AP584" s="88"/>
      <c r="AQ584" s="88"/>
      <c r="AR584" s="88"/>
      <c r="AS584" s="88"/>
      <c r="AT584" s="88"/>
      <c r="AU584" s="88"/>
      <c r="AV584" s="88"/>
      <c r="AW584" s="88"/>
      <c r="AX584" s="88"/>
      <c r="AY584" s="88"/>
      <c r="AZ584" s="88"/>
      <c r="BA584" s="88"/>
      <c r="BB584" s="88"/>
      <c r="BC584" s="88"/>
      <c r="BD584" s="88"/>
      <c r="BE584" s="88"/>
      <c r="BF584" s="88"/>
      <c r="BG584" s="88"/>
      <c r="BH584" s="88"/>
      <c r="BI584" s="88"/>
      <c r="BJ584" s="88"/>
      <c r="BK584" s="88"/>
      <c r="BL584" s="88"/>
      <c r="BM584" s="88"/>
      <c r="BN584" s="88"/>
      <c r="BO584" s="88"/>
      <c r="BP584" s="88"/>
      <c r="BQ584" s="88"/>
      <c r="BR584" s="88"/>
      <c r="BS584" s="88"/>
      <c r="BT584" s="88"/>
      <c r="BU584" s="88"/>
      <c r="BV584" s="88"/>
      <c r="BW584" s="88"/>
      <c r="BX584" s="88"/>
      <c r="BY584" s="88"/>
      <c r="BZ584" s="88"/>
      <c r="CA584" s="88"/>
      <c r="CB584" s="88"/>
      <c r="CC584" s="88"/>
      <c r="CD584" s="88"/>
      <c r="CE584" s="88"/>
      <c r="CF584" s="88"/>
      <c r="CG584" s="88"/>
      <c r="CH584" s="88"/>
      <c r="CI584" s="88"/>
      <c r="CJ584" s="88"/>
      <c r="CK584" s="88"/>
      <c r="CL584" s="88"/>
      <c r="CM584" s="88"/>
      <c r="CN584" s="88"/>
      <c r="CO584" s="88"/>
      <c r="CP584" s="88"/>
      <c r="CQ584" s="88"/>
      <c r="CR584" s="88"/>
      <c r="CS584" s="88"/>
      <c r="CT584" s="88"/>
      <c r="CU584" s="88"/>
      <c r="CV584" s="88"/>
      <c r="CW584" s="88"/>
      <c r="CX584" s="88"/>
      <c r="CY584" s="88"/>
      <c r="CZ584" s="88"/>
      <c r="DA584" s="88"/>
      <c r="DB584" s="88"/>
      <c r="DC584" s="88"/>
    </row>
    <row r="585" spans="1:107" ht="15.75">
      <c r="A585" s="84"/>
      <c r="B585" s="84"/>
      <c r="C585" s="84"/>
      <c r="D585" s="86"/>
      <c r="E585" s="84"/>
      <c r="F585" s="84"/>
      <c r="G585" s="84"/>
      <c r="H585" s="88"/>
      <c r="I585" s="88"/>
      <c r="J585" s="88"/>
      <c r="K585" s="88"/>
      <c r="L585" s="88"/>
      <c r="M585" s="88"/>
      <c r="N585" s="88"/>
      <c r="O585" s="88"/>
      <c r="P585" s="88"/>
      <c r="Q585" s="88"/>
      <c r="R585" s="88"/>
      <c r="S585" s="88"/>
      <c r="T585" s="88"/>
      <c r="U585" s="88"/>
      <c r="V585" s="88"/>
      <c r="W585" s="88"/>
      <c r="X585" s="88"/>
      <c r="Y585" s="88"/>
      <c r="Z585" s="88"/>
      <c r="AA585" s="88"/>
      <c r="AB585" s="88"/>
      <c r="AC585" s="88"/>
      <c r="AD585" s="88"/>
      <c r="AE585" s="88"/>
      <c r="AF585" s="88"/>
      <c r="AG585" s="88"/>
      <c r="AH585" s="88"/>
      <c r="AI585" s="88"/>
      <c r="AJ585" s="88"/>
      <c r="AK585" s="88"/>
      <c r="AL585" s="88"/>
      <c r="AM585" s="88"/>
      <c r="AN585" s="88"/>
      <c r="AO585" s="88"/>
      <c r="AP585" s="88"/>
      <c r="AQ585" s="88"/>
      <c r="AR585" s="88"/>
      <c r="AS585" s="88"/>
      <c r="AT585" s="88"/>
      <c r="AU585" s="88"/>
      <c r="AV585" s="88"/>
      <c r="AW585" s="88"/>
      <c r="AX585" s="88"/>
      <c r="AY585" s="88"/>
      <c r="AZ585" s="88"/>
      <c r="BA585" s="88"/>
      <c r="BB585" s="88"/>
      <c r="BC585" s="88"/>
      <c r="BD585" s="88"/>
      <c r="BE585" s="88"/>
      <c r="BF585" s="88"/>
      <c r="BG585" s="88"/>
      <c r="BH585" s="88"/>
      <c r="BI585" s="88"/>
      <c r="BJ585" s="88"/>
      <c r="BK585" s="88"/>
      <c r="BL585" s="88"/>
      <c r="BM585" s="88"/>
      <c r="BN585" s="88"/>
      <c r="BO585" s="88"/>
      <c r="BP585" s="88"/>
      <c r="BQ585" s="88"/>
      <c r="BR585" s="88"/>
      <c r="BS585" s="88"/>
      <c r="BT585" s="88"/>
      <c r="BU585" s="88"/>
      <c r="BV585" s="88"/>
      <c r="BW585" s="88"/>
      <c r="BX585" s="88"/>
      <c r="BY585" s="88"/>
      <c r="BZ585" s="88"/>
      <c r="CA585" s="88"/>
      <c r="CB585" s="88"/>
      <c r="CC585" s="88"/>
      <c r="CD585" s="88"/>
      <c r="CE585" s="88"/>
      <c r="CF585" s="88"/>
      <c r="CG585" s="88"/>
      <c r="CH585" s="88"/>
      <c r="CI585" s="88"/>
      <c r="CJ585" s="88"/>
      <c r="CK585" s="88"/>
      <c r="CL585" s="88"/>
      <c r="CM585" s="88"/>
      <c r="CN585" s="88"/>
      <c r="CO585" s="88"/>
      <c r="CP585" s="88"/>
      <c r="CQ585" s="88"/>
      <c r="CR585" s="88"/>
      <c r="CS585" s="88"/>
      <c r="CT585" s="88"/>
      <c r="CU585" s="88"/>
      <c r="CV585" s="88"/>
      <c r="CW585" s="88"/>
      <c r="CX585" s="88"/>
      <c r="CY585" s="88"/>
      <c r="CZ585" s="88"/>
      <c r="DA585" s="88"/>
      <c r="DB585" s="88"/>
      <c r="DC585" s="88"/>
    </row>
    <row r="586" spans="1:107" ht="15.75">
      <c r="A586" s="84"/>
      <c r="B586" s="84"/>
      <c r="C586" s="84"/>
      <c r="D586" s="86"/>
      <c r="E586" s="84"/>
      <c r="F586" s="84"/>
      <c r="G586" s="84"/>
      <c r="H586" s="88"/>
      <c r="I586" s="88"/>
      <c r="J586" s="88"/>
      <c r="K586" s="88"/>
      <c r="L586" s="88"/>
      <c r="M586" s="88"/>
      <c r="N586" s="88"/>
      <c r="O586" s="88"/>
      <c r="P586" s="88"/>
      <c r="Q586" s="88"/>
      <c r="R586" s="88"/>
      <c r="S586" s="88"/>
      <c r="T586" s="88"/>
      <c r="U586" s="88"/>
      <c r="V586" s="88"/>
      <c r="W586" s="88"/>
      <c r="X586" s="88"/>
      <c r="Y586" s="88"/>
      <c r="Z586" s="88"/>
      <c r="AA586" s="88"/>
      <c r="AB586" s="88"/>
      <c r="AC586" s="88"/>
      <c r="AD586" s="88"/>
      <c r="AE586" s="88"/>
      <c r="AF586" s="88"/>
      <c r="AG586" s="88"/>
      <c r="AH586" s="88"/>
      <c r="AI586" s="88"/>
      <c r="AJ586" s="88"/>
      <c r="AK586" s="88"/>
      <c r="AL586" s="88"/>
      <c r="AM586" s="88"/>
      <c r="AN586" s="88"/>
      <c r="AO586" s="88"/>
      <c r="AP586" s="88"/>
      <c r="AQ586" s="88"/>
      <c r="AR586" s="88"/>
      <c r="AS586" s="88"/>
      <c r="AT586" s="88"/>
      <c r="AU586" s="88"/>
      <c r="AV586" s="88"/>
      <c r="AW586" s="88"/>
      <c r="AX586" s="88"/>
      <c r="AY586" s="88"/>
      <c r="AZ586" s="88"/>
      <c r="BA586" s="88"/>
      <c r="BB586" s="88"/>
      <c r="BC586" s="88"/>
      <c r="BD586" s="88"/>
      <c r="BE586" s="88"/>
      <c r="BF586" s="88"/>
      <c r="BG586" s="88"/>
      <c r="BH586" s="88"/>
      <c r="BI586" s="88"/>
      <c r="BJ586" s="88"/>
      <c r="BK586" s="88"/>
      <c r="BL586" s="88"/>
      <c r="BM586" s="88"/>
      <c r="BN586" s="88"/>
      <c r="BO586" s="88"/>
      <c r="BP586" s="88"/>
      <c r="BQ586" s="88"/>
      <c r="BR586" s="88"/>
      <c r="BS586" s="88"/>
      <c r="BT586" s="88"/>
      <c r="BU586" s="88"/>
      <c r="BV586" s="88"/>
      <c r="BW586" s="88"/>
      <c r="BX586" s="88"/>
      <c r="BY586" s="88"/>
      <c r="BZ586" s="88"/>
      <c r="CA586" s="88"/>
      <c r="CB586" s="88"/>
      <c r="CC586" s="88"/>
      <c r="CD586" s="88"/>
      <c r="CE586" s="88"/>
      <c r="CF586" s="88"/>
      <c r="CG586" s="88"/>
      <c r="CH586" s="88"/>
      <c r="CI586" s="88"/>
      <c r="CJ586" s="88"/>
      <c r="CK586" s="88"/>
      <c r="CL586" s="88"/>
      <c r="CM586" s="88"/>
      <c r="CN586" s="88"/>
      <c r="CO586" s="88"/>
      <c r="CP586" s="88"/>
      <c r="CQ586" s="88"/>
      <c r="CR586" s="88"/>
      <c r="CS586" s="88"/>
      <c r="CT586" s="88"/>
      <c r="CU586" s="88"/>
      <c r="CV586" s="88"/>
      <c r="CW586" s="88"/>
      <c r="CX586" s="88"/>
      <c r="CY586" s="88"/>
      <c r="CZ586" s="88"/>
      <c r="DA586" s="88"/>
      <c r="DB586" s="88"/>
      <c r="DC586" s="88"/>
    </row>
    <row r="587" spans="1:107" ht="15.75">
      <c r="A587" s="84"/>
      <c r="B587" s="84"/>
      <c r="C587" s="84"/>
      <c r="D587" s="86"/>
      <c r="E587" s="84"/>
      <c r="F587" s="84"/>
      <c r="G587" s="84"/>
      <c r="H587" s="88"/>
      <c r="I587" s="88"/>
      <c r="J587" s="88"/>
      <c r="K587" s="88"/>
      <c r="L587" s="88"/>
      <c r="M587" s="88"/>
      <c r="N587" s="88"/>
      <c r="O587" s="88"/>
      <c r="P587" s="88"/>
      <c r="Q587" s="88"/>
      <c r="R587" s="88"/>
      <c r="S587" s="88"/>
      <c r="T587" s="88"/>
      <c r="U587" s="88"/>
      <c r="V587" s="88"/>
      <c r="W587" s="88"/>
      <c r="X587" s="88"/>
      <c r="Y587" s="88"/>
      <c r="Z587" s="88"/>
      <c r="AA587" s="88"/>
      <c r="AB587" s="88"/>
      <c r="AC587" s="88"/>
      <c r="AD587" s="88"/>
      <c r="AE587" s="88"/>
      <c r="AF587" s="88"/>
      <c r="AG587" s="88"/>
      <c r="AH587" s="88"/>
      <c r="AI587" s="88"/>
      <c r="AJ587" s="88"/>
      <c r="AK587" s="88"/>
      <c r="AL587" s="88"/>
      <c r="AM587" s="88"/>
      <c r="AN587" s="88"/>
      <c r="AO587" s="88"/>
      <c r="AP587" s="88"/>
      <c r="AQ587" s="88"/>
      <c r="AR587" s="88"/>
      <c r="AS587" s="88"/>
      <c r="AT587" s="88"/>
      <c r="AU587" s="88"/>
      <c r="AV587" s="88"/>
      <c r="AW587" s="88"/>
      <c r="AX587" s="88"/>
      <c r="AY587" s="88"/>
      <c r="AZ587" s="88"/>
      <c r="BA587" s="88"/>
      <c r="BB587" s="88"/>
      <c r="BC587" s="88"/>
      <c r="BD587" s="88"/>
      <c r="BE587" s="88"/>
      <c r="BF587" s="88"/>
      <c r="BG587" s="88"/>
      <c r="BH587" s="88"/>
      <c r="BI587" s="88"/>
      <c r="BJ587" s="88"/>
      <c r="BK587" s="88"/>
      <c r="BL587" s="88"/>
      <c r="BM587" s="88"/>
      <c r="BN587" s="88"/>
      <c r="BO587" s="88"/>
      <c r="BP587" s="88"/>
      <c r="BQ587" s="88"/>
      <c r="BR587" s="88"/>
      <c r="BS587" s="88"/>
      <c r="BT587" s="88"/>
      <c r="BU587" s="88"/>
      <c r="BV587" s="88"/>
      <c r="BW587" s="88"/>
      <c r="BX587" s="88"/>
      <c r="BY587" s="88"/>
      <c r="BZ587" s="88"/>
      <c r="CA587" s="88"/>
      <c r="CB587" s="88"/>
      <c r="CC587" s="88"/>
      <c r="CD587" s="88"/>
      <c r="CE587" s="88"/>
      <c r="CF587" s="88"/>
      <c r="CG587" s="88"/>
      <c r="CH587" s="88"/>
      <c r="CI587" s="88"/>
      <c r="CJ587" s="88"/>
      <c r="CK587" s="88"/>
      <c r="CL587" s="88"/>
      <c r="CM587" s="88"/>
      <c r="CN587" s="88"/>
      <c r="CO587" s="88"/>
      <c r="CP587" s="88"/>
      <c r="CQ587" s="88"/>
      <c r="CR587" s="88"/>
      <c r="CS587" s="88"/>
      <c r="CT587" s="88"/>
      <c r="CU587" s="88"/>
      <c r="CV587" s="88"/>
      <c r="CW587" s="88"/>
      <c r="CX587" s="88"/>
      <c r="CY587" s="88"/>
      <c r="CZ587" s="88"/>
      <c r="DA587" s="88"/>
      <c r="DB587" s="88"/>
      <c r="DC587" s="88"/>
    </row>
    <row r="588" spans="1:107" ht="15.75">
      <c r="A588" s="84"/>
      <c r="B588" s="84"/>
      <c r="C588" s="84"/>
      <c r="D588" s="86"/>
      <c r="E588" s="84"/>
      <c r="F588" s="84"/>
      <c r="G588" s="84"/>
      <c r="H588" s="88"/>
      <c r="I588" s="88"/>
      <c r="J588" s="88"/>
      <c r="K588" s="88"/>
      <c r="L588" s="88"/>
      <c r="M588" s="88"/>
      <c r="N588" s="88"/>
      <c r="O588" s="88"/>
      <c r="P588" s="88"/>
      <c r="Q588" s="88"/>
      <c r="R588" s="88"/>
      <c r="S588" s="88"/>
      <c r="T588" s="88"/>
      <c r="U588" s="88"/>
      <c r="V588" s="88"/>
      <c r="W588" s="88"/>
      <c r="X588" s="88"/>
      <c r="Y588" s="88"/>
      <c r="Z588" s="88"/>
      <c r="AA588" s="88"/>
      <c r="AB588" s="88"/>
      <c r="AC588" s="88"/>
      <c r="AD588" s="88"/>
      <c r="AE588" s="88"/>
      <c r="AF588" s="88"/>
      <c r="AG588" s="88"/>
      <c r="AH588" s="88"/>
      <c r="AI588" s="88"/>
      <c r="AJ588" s="88"/>
      <c r="AK588" s="88"/>
      <c r="AL588" s="88"/>
      <c r="AM588" s="88"/>
      <c r="AN588" s="88"/>
      <c r="AO588" s="88"/>
      <c r="AP588" s="88"/>
      <c r="AQ588" s="88"/>
      <c r="AR588" s="88"/>
      <c r="AS588" s="88"/>
      <c r="AT588" s="88"/>
      <c r="AU588" s="88"/>
      <c r="AV588" s="88"/>
      <c r="AW588" s="88"/>
      <c r="AX588" s="88"/>
      <c r="AY588" s="88"/>
      <c r="AZ588" s="88"/>
      <c r="BA588" s="88"/>
      <c r="BB588" s="88"/>
      <c r="BC588" s="88"/>
      <c r="BD588" s="88"/>
      <c r="BE588" s="88"/>
      <c r="BF588" s="88"/>
      <c r="BG588" s="88"/>
      <c r="BH588" s="88"/>
      <c r="BI588" s="88"/>
      <c r="BJ588" s="88"/>
      <c r="BK588" s="88"/>
      <c r="BL588" s="88"/>
      <c r="BM588" s="88"/>
      <c r="BN588" s="88"/>
      <c r="BO588" s="88"/>
      <c r="BP588" s="88"/>
      <c r="BQ588" s="88"/>
      <c r="BR588" s="88"/>
      <c r="BS588" s="88"/>
      <c r="BT588" s="88"/>
      <c r="BU588" s="88"/>
      <c r="BV588" s="88"/>
      <c r="BW588" s="88"/>
      <c r="BX588" s="88"/>
      <c r="BY588" s="88"/>
      <c r="BZ588" s="88"/>
      <c r="CA588" s="88"/>
      <c r="CB588" s="88"/>
      <c r="CC588" s="88"/>
      <c r="CD588" s="88"/>
      <c r="CE588" s="88"/>
      <c r="CF588" s="88"/>
      <c r="CG588" s="88"/>
      <c r="CH588" s="88"/>
      <c r="CI588" s="88"/>
      <c r="CJ588" s="88"/>
      <c r="CK588" s="88"/>
      <c r="CL588" s="88"/>
      <c r="CM588" s="88"/>
      <c r="CN588" s="88"/>
      <c r="CO588" s="88"/>
      <c r="CP588" s="88"/>
      <c r="CQ588" s="88"/>
      <c r="CR588" s="88"/>
      <c r="CS588" s="88"/>
      <c r="CT588" s="88"/>
      <c r="CU588" s="88"/>
      <c r="CV588" s="88"/>
      <c r="CW588" s="88"/>
      <c r="CX588" s="88"/>
      <c r="CY588" s="88"/>
      <c r="CZ588" s="88"/>
      <c r="DA588" s="88"/>
      <c r="DB588" s="88"/>
      <c r="DC588" s="88"/>
    </row>
    <row r="589" spans="1:107" ht="15.75">
      <c r="A589" s="84"/>
      <c r="B589" s="84"/>
      <c r="C589" s="84"/>
      <c r="D589" s="86"/>
      <c r="E589" s="84"/>
      <c r="F589" s="84"/>
      <c r="G589" s="84"/>
      <c r="H589" s="88"/>
      <c r="I589" s="88"/>
      <c r="J589" s="88"/>
      <c r="K589" s="88"/>
      <c r="L589" s="88"/>
      <c r="M589" s="88"/>
      <c r="N589" s="88"/>
      <c r="O589" s="88"/>
      <c r="P589" s="88"/>
      <c r="Q589" s="88"/>
      <c r="R589" s="88"/>
      <c r="S589" s="88"/>
      <c r="T589" s="88"/>
      <c r="U589" s="88"/>
      <c r="V589" s="88"/>
      <c r="W589" s="88"/>
      <c r="X589" s="88"/>
      <c r="Y589" s="88"/>
      <c r="Z589" s="88"/>
      <c r="AA589" s="88"/>
      <c r="AB589" s="88"/>
      <c r="AC589" s="88"/>
      <c r="AD589" s="88"/>
      <c r="AE589" s="88"/>
      <c r="AF589" s="88"/>
      <c r="AG589" s="88"/>
      <c r="AH589" s="88"/>
      <c r="AI589" s="88"/>
      <c r="AJ589" s="88"/>
      <c r="AK589" s="88"/>
      <c r="AL589" s="88"/>
      <c r="AM589" s="88"/>
      <c r="AN589" s="88"/>
      <c r="AO589" s="88"/>
      <c r="AP589" s="88"/>
      <c r="AQ589" s="88"/>
      <c r="AR589" s="88"/>
      <c r="AS589" s="88"/>
      <c r="AT589" s="88"/>
      <c r="AU589" s="88"/>
      <c r="AV589" s="88"/>
      <c r="AW589" s="88"/>
      <c r="AX589" s="88"/>
      <c r="AY589" s="88"/>
      <c r="AZ589" s="88"/>
      <c r="BA589" s="88"/>
      <c r="BB589" s="88"/>
      <c r="BC589" s="88"/>
      <c r="BD589" s="88"/>
      <c r="BE589" s="88"/>
      <c r="BF589" s="88"/>
      <c r="BG589" s="88"/>
      <c r="BH589" s="88"/>
      <c r="BI589" s="88"/>
      <c r="BJ589" s="88"/>
      <c r="BK589" s="88"/>
      <c r="BL589" s="88"/>
      <c r="BM589" s="88"/>
      <c r="BN589" s="88"/>
      <c r="BO589" s="88"/>
      <c r="BP589" s="88"/>
      <c r="BQ589" s="88"/>
      <c r="BR589" s="88"/>
      <c r="BS589" s="88"/>
      <c r="BT589" s="88"/>
      <c r="BU589" s="88"/>
      <c r="BV589" s="88"/>
      <c r="BW589" s="88"/>
      <c r="BX589" s="88"/>
      <c r="BY589" s="88"/>
      <c r="BZ589" s="88"/>
      <c r="CA589" s="88"/>
      <c r="CB589" s="88"/>
      <c r="CC589" s="88"/>
      <c r="CD589" s="88"/>
      <c r="CE589" s="88"/>
      <c r="CF589" s="88"/>
      <c r="CG589" s="88"/>
      <c r="CH589" s="88"/>
      <c r="CI589" s="88"/>
      <c r="CJ589" s="88"/>
      <c r="CK589" s="88"/>
      <c r="CL589" s="88"/>
      <c r="CM589" s="88"/>
      <c r="CN589" s="88"/>
      <c r="CO589" s="88"/>
      <c r="CP589" s="88"/>
      <c r="CQ589" s="88"/>
      <c r="CR589" s="88"/>
      <c r="CS589" s="88"/>
      <c r="CT589" s="88"/>
      <c r="CU589" s="88"/>
      <c r="CV589" s="88"/>
      <c r="CW589" s="88"/>
      <c r="CX589" s="88"/>
      <c r="CY589" s="88"/>
      <c r="CZ589" s="88"/>
      <c r="DA589" s="88"/>
      <c r="DB589" s="88"/>
      <c r="DC589" s="88"/>
    </row>
    <row r="590" spans="1:107" ht="15.75">
      <c r="A590" s="84"/>
      <c r="B590" s="84"/>
      <c r="C590" s="84"/>
      <c r="D590" s="86"/>
      <c r="E590" s="84"/>
      <c r="F590" s="84"/>
      <c r="G590" s="84"/>
      <c r="H590" s="88"/>
      <c r="I590" s="88"/>
      <c r="J590" s="88"/>
      <c r="K590" s="88"/>
      <c r="L590" s="88"/>
      <c r="M590" s="88"/>
      <c r="N590" s="88"/>
      <c r="O590" s="88"/>
      <c r="P590" s="88"/>
      <c r="Q590" s="88"/>
      <c r="R590" s="88"/>
      <c r="S590" s="88"/>
      <c r="T590" s="88"/>
      <c r="U590" s="88"/>
      <c r="V590" s="88"/>
      <c r="W590" s="88"/>
      <c r="X590" s="88"/>
      <c r="Y590" s="88"/>
      <c r="Z590" s="88"/>
      <c r="AA590" s="88"/>
      <c r="AB590" s="88"/>
      <c r="AC590" s="88"/>
      <c r="AD590" s="88"/>
      <c r="AE590" s="88"/>
      <c r="AF590" s="88"/>
      <c r="AG590" s="88"/>
      <c r="AH590" s="88"/>
      <c r="AI590" s="88"/>
      <c r="AJ590" s="88"/>
      <c r="AK590" s="88"/>
      <c r="AL590" s="88"/>
      <c r="AM590" s="88"/>
      <c r="AN590" s="88"/>
      <c r="AO590" s="88"/>
      <c r="AP590" s="88"/>
      <c r="AQ590" s="88"/>
      <c r="AR590" s="88"/>
      <c r="AS590" s="88"/>
      <c r="AT590" s="88"/>
      <c r="AU590" s="88"/>
      <c r="AV590" s="88"/>
      <c r="AW590" s="88"/>
      <c r="AX590" s="88"/>
      <c r="AY590" s="88"/>
      <c r="AZ590" s="88"/>
      <c r="BA590" s="88"/>
      <c r="BB590" s="88"/>
      <c r="BC590" s="88"/>
      <c r="BD590" s="88"/>
      <c r="BE590" s="88"/>
      <c r="BF590" s="88"/>
      <c r="BG590" s="88"/>
      <c r="BH590" s="88"/>
      <c r="BI590" s="88"/>
      <c r="BJ590" s="88"/>
      <c r="BK590" s="88"/>
      <c r="BL590" s="88"/>
      <c r="BM590" s="88"/>
      <c r="BN590" s="88"/>
      <c r="BO590" s="88"/>
      <c r="BP590" s="88"/>
      <c r="BQ590" s="88"/>
      <c r="BR590" s="88"/>
      <c r="BS590" s="88"/>
      <c r="BT590" s="88"/>
      <c r="BU590" s="88"/>
      <c r="BV590" s="88"/>
      <c r="BW590" s="88"/>
      <c r="BX590" s="88"/>
      <c r="BY590" s="88"/>
      <c r="BZ590" s="88"/>
      <c r="CA590" s="88"/>
      <c r="CB590" s="88"/>
      <c r="CC590" s="88"/>
      <c r="CD590" s="88"/>
      <c r="CE590" s="88"/>
      <c r="CF590" s="88"/>
      <c r="CG590" s="88"/>
      <c r="CH590" s="88"/>
      <c r="CI590" s="88"/>
      <c r="CJ590" s="88"/>
      <c r="CK590" s="88"/>
      <c r="CL590" s="88"/>
      <c r="CM590" s="88"/>
      <c r="CN590" s="88"/>
      <c r="CO590" s="88"/>
      <c r="CP590" s="88"/>
      <c r="CQ590" s="88"/>
      <c r="CR590" s="88"/>
      <c r="CS590" s="88"/>
      <c r="CT590" s="88"/>
      <c r="CU590" s="88"/>
      <c r="CV590" s="88"/>
      <c r="CW590" s="88"/>
      <c r="CX590" s="88"/>
      <c r="CY590" s="88"/>
      <c r="CZ590" s="88"/>
      <c r="DA590" s="88"/>
      <c r="DB590" s="88"/>
      <c r="DC590" s="88"/>
    </row>
    <row r="591" spans="1:107" ht="15.75">
      <c r="A591" s="84"/>
      <c r="B591" s="84"/>
      <c r="C591" s="84"/>
      <c r="D591" s="86"/>
      <c r="E591" s="84"/>
      <c r="F591" s="84"/>
      <c r="G591" s="84"/>
      <c r="H591" s="88"/>
      <c r="I591" s="88"/>
      <c r="J591" s="88"/>
      <c r="K591" s="88"/>
      <c r="L591" s="88"/>
      <c r="M591" s="88"/>
      <c r="N591" s="88"/>
      <c r="O591" s="88"/>
      <c r="P591" s="88"/>
      <c r="Q591" s="88"/>
      <c r="R591" s="88"/>
      <c r="S591" s="88"/>
      <c r="T591" s="88"/>
      <c r="U591" s="88"/>
      <c r="V591" s="88"/>
      <c r="W591" s="88"/>
      <c r="X591" s="88"/>
      <c r="Y591" s="88"/>
      <c r="Z591" s="88"/>
      <c r="AA591" s="88"/>
      <c r="AB591" s="88"/>
      <c r="AC591" s="88"/>
      <c r="AD591" s="88"/>
      <c r="AE591" s="88"/>
      <c r="AF591" s="88"/>
      <c r="AG591" s="88"/>
      <c r="AH591" s="88"/>
      <c r="AI591" s="88"/>
      <c r="AJ591" s="88"/>
      <c r="AK591" s="88"/>
      <c r="AL591" s="88"/>
      <c r="AM591" s="88"/>
      <c r="AN591" s="88"/>
      <c r="AO591" s="88"/>
      <c r="AP591" s="88"/>
      <c r="AQ591" s="88"/>
      <c r="AR591" s="88"/>
      <c r="AS591" s="88"/>
      <c r="AT591" s="88"/>
      <c r="AU591" s="88"/>
      <c r="AV591" s="88"/>
      <c r="AW591" s="88"/>
      <c r="AX591" s="88"/>
      <c r="AY591" s="88"/>
      <c r="AZ591" s="88"/>
      <c r="BA591" s="88"/>
      <c r="BB591" s="88"/>
      <c r="BC591" s="88"/>
      <c r="BD591" s="88"/>
      <c r="BE591" s="88"/>
      <c r="BF591" s="88"/>
      <c r="BG591" s="88"/>
      <c r="BH591" s="88"/>
      <c r="BI591" s="88"/>
      <c r="BJ591" s="88"/>
      <c r="BK591" s="88"/>
      <c r="BL591" s="88"/>
      <c r="BM591" s="88"/>
      <c r="BN591" s="88"/>
      <c r="BO591" s="88"/>
      <c r="BP591" s="88"/>
      <c r="BQ591" s="88"/>
      <c r="BR591" s="88"/>
      <c r="BS591" s="88"/>
      <c r="BT591" s="88"/>
      <c r="BU591" s="88"/>
      <c r="BV591" s="88"/>
      <c r="BW591" s="88"/>
      <c r="BX591" s="88"/>
      <c r="BY591" s="88"/>
      <c r="BZ591" s="88"/>
      <c r="CA591" s="88"/>
      <c r="CB591" s="88"/>
      <c r="CC591" s="88"/>
      <c r="CD591" s="88"/>
      <c r="CE591" s="88"/>
      <c r="CF591" s="88"/>
      <c r="CG591" s="88"/>
      <c r="CH591" s="88"/>
      <c r="CI591" s="88"/>
      <c r="CJ591" s="88"/>
      <c r="CK591" s="88"/>
      <c r="CL591" s="88"/>
      <c r="CM591" s="88"/>
      <c r="CN591" s="88"/>
      <c r="CO591" s="88"/>
      <c r="CP591" s="88"/>
      <c r="CQ591" s="88"/>
      <c r="CR591" s="88"/>
      <c r="CS591" s="88"/>
      <c r="CT591" s="88"/>
      <c r="CU591" s="88"/>
      <c r="CV591" s="88"/>
      <c r="CW591" s="88"/>
      <c r="CX591" s="88"/>
      <c r="CY591" s="88"/>
      <c r="CZ591" s="88"/>
      <c r="DA591" s="88"/>
      <c r="DB591" s="88"/>
      <c r="DC591" s="88"/>
    </row>
    <row r="592" spans="1:107" ht="15.75">
      <c r="A592" s="84"/>
      <c r="B592" s="84"/>
      <c r="C592" s="84"/>
      <c r="D592" s="86"/>
      <c r="E592" s="84"/>
      <c r="F592" s="84"/>
      <c r="G592" s="84"/>
      <c r="H592" s="88"/>
      <c r="I592" s="88"/>
      <c r="J592" s="88"/>
      <c r="K592" s="88"/>
      <c r="L592" s="88"/>
      <c r="M592" s="88"/>
      <c r="N592" s="88"/>
      <c r="O592" s="88"/>
      <c r="P592" s="88"/>
      <c r="Q592" s="88"/>
      <c r="R592" s="88"/>
      <c r="S592" s="88"/>
      <c r="T592" s="88"/>
      <c r="U592" s="88"/>
      <c r="V592" s="88"/>
      <c r="W592" s="88"/>
      <c r="X592" s="88"/>
      <c r="Y592" s="88"/>
      <c r="Z592" s="88"/>
      <c r="AA592" s="88"/>
      <c r="AB592" s="88"/>
      <c r="AC592" s="88"/>
      <c r="AD592" s="88"/>
      <c r="AE592" s="88"/>
      <c r="AF592" s="88"/>
      <c r="AG592" s="88"/>
      <c r="AH592" s="88"/>
      <c r="AI592" s="88"/>
      <c r="AJ592" s="88"/>
      <c r="AK592" s="88"/>
      <c r="AL592" s="88"/>
      <c r="AM592" s="88"/>
      <c r="AN592" s="88"/>
      <c r="AO592" s="88"/>
      <c r="AP592" s="88"/>
      <c r="AQ592" s="88"/>
      <c r="AR592" s="88"/>
      <c r="AS592" s="88"/>
      <c r="AT592" s="88"/>
      <c r="AU592" s="88"/>
      <c r="AV592" s="88"/>
      <c r="AW592" s="88"/>
      <c r="AX592" s="88"/>
      <c r="AY592" s="88"/>
      <c r="AZ592" s="88"/>
      <c r="BA592" s="88"/>
      <c r="BB592" s="88"/>
      <c r="BC592" s="88"/>
      <c r="BD592" s="88"/>
      <c r="BE592" s="88"/>
      <c r="BF592" s="88"/>
      <c r="BG592" s="88"/>
      <c r="BH592" s="88"/>
      <c r="BI592" s="88"/>
      <c r="BJ592" s="88"/>
      <c r="BK592" s="88"/>
      <c r="BL592" s="88"/>
      <c r="BM592" s="88"/>
      <c r="BN592" s="88"/>
      <c r="BO592" s="88"/>
      <c r="BP592" s="88"/>
      <c r="BQ592" s="88"/>
      <c r="BR592" s="88"/>
      <c r="BS592" s="88"/>
      <c r="BT592" s="88"/>
      <c r="BU592" s="88"/>
      <c r="BV592" s="88"/>
      <c r="BW592" s="88"/>
      <c r="BX592" s="88"/>
      <c r="BY592" s="88"/>
      <c r="BZ592" s="88"/>
      <c r="CA592" s="88"/>
      <c r="CB592" s="88"/>
      <c r="CC592" s="88"/>
      <c r="CD592" s="88"/>
      <c r="CE592" s="88"/>
      <c r="CF592" s="88"/>
      <c r="CG592" s="88"/>
      <c r="CH592" s="88"/>
      <c r="CI592" s="88"/>
      <c r="CJ592" s="88"/>
      <c r="CK592" s="88"/>
      <c r="CL592" s="88"/>
      <c r="CM592" s="88"/>
      <c r="CN592" s="88"/>
      <c r="CO592" s="88"/>
      <c r="CP592" s="88"/>
      <c r="CQ592" s="88"/>
      <c r="CR592" s="88"/>
      <c r="CS592" s="88"/>
      <c r="CT592" s="88"/>
      <c r="CU592" s="88"/>
      <c r="CV592" s="88"/>
      <c r="CW592" s="88"/>
      <c r="CX592" s="88"/>
      <c r="CY592" s="88"/>
      <c r="CZ592" s="88"/>
      <c r="DA592" s="88"/>
      <c r="DB592" s="88"/>
      <c r="DC592" s="88"/>
    </row>
    <row r="593" spans="1:107" ht="15.75">
      <c r="A593" s="84"/>
      <c r="B593" s="84"/>
      <c r="C593" s="84"/>
      <c r="D593" s="86"/>
      <c r="E593" s="84"/>
      <c r="F593" s="84"/>
      <c r="G593" s="84"/>
      <c r="H593" s="88"/>
      <c r="I593" s="88"/>
      <c r="J593" s="88"/>
      <c r="K593" s="88"/>
      <c r="L593" s="88"/>
      <c r="M593" s="88"/>
      <c r="N593" s="88"/>
      <c r="O593" s="88"/>
      <c r="P593" s="88"/>
      <c r="Q593" s="88"/>
      <c r="R593" s="88"/>
      <c r="S593" s="88"/>
      <c r="T593" s="88"/>
      <c r="U593" s="88"/>
      <c r="V593" s="88"/>
      <c r="W593" s="88"/>
      <c r="X593" s="88"/>
      <c r="Y593" s="88"/>
      <c r="Z593" s="88"/>
      <c r="AA593" s="88"/>
      <c r="AB593" s="88"/>
      <c r="AC593" s="88"/>
      <c r="AD593" s="88"/>
      <c r="AE593" s="88"/>
      <c r="AF593" s="88"/>
      <c r="AG593" s="88"/>
      <c r="AH593" s="88"/>
      <c r="AI593" s="88"/>
      <c r="AJ593" s="88"/>
      <c r="AK593" s="88"/>
      <c r="AL593" s="88"/>
      <c r="AM593" s="88"/>
      <c r="AN593" s="88"/>
      <c r="AO593" s="88"/>
      <c r="AP593" s="88"/>
      <c r="AQ593" s="88"/>
      <c r="AR593" s="88"/>
      <c r="AS593" s="88"/>
      <c r="AT593" s="88"/>
      <c r="AU593" s="88"/>
      <c r="AV593" s="88"/>
      <c r="AW593" s="88"/>
      <c r="AX593" s="88"/>
      <c r="AY593" s="88"/>
      <c r="AZ593" s="88"/>
      <c r="BA593" s="88"/>
      <c r="BB593" s="88"/>
      <c r="BC593" s="88"/>
      <c r="BD593" s="88"/>
      <c r="BE593" s="88"/>
      <c r="BF593" s="88"/>
      <c r="BG593" s="88"/>
      <c r="BH593" s="88"/>
      <c r="BI593" s="88"/>
      <c r="BJ593" s="88"/>
      <c r="BK593" s="88"/>
      <c r="BL593" s="88"/>
      <c r="BM593" s="88"/>
      <c r="BN593" s="88"/>
      <c r="BO593" s="88"/>
      <c r="BP593" s="88"/>
      <c r="BQ593" s="88"/>
      <c r="BR593" s="88"/>
      <c r="BS593" s="88"/>
      <c r="BT593" s="88"/>
      <c r="BU593" s="88"/>
      <c r="BV593" s="88"/>
      <c r="BW593" s="88"/>
      <c r="BX593" s="88"/>
      <c r="BY593" s="88"/>
      <c r="BZ593" s="88"/>
      <c r="CA593" s="88"/>
      <c r="CB593" s="88"/>
      <c r="CC593" s="88"/>
      <c r="CD593" s="88"/>
      <c r="CE593" s="88"/>
      <c r="CF593" s="88"/>
      <c r="CG593" s="88"/>
      <c r="CH593" s="88"/>
      <c r="CI593" s="88"/>
      <c r="CJ593" s="88"/>
      <c r="CK593" s="88"/>
      <c r="CL593" s="88"/>
      <c r="CM593" s="88"/>
      <c r="CN593" s="88"/>
      <c r="CO593" s="88"/>
      <c r="CP593" s="88"/>
      <c r="CQ593" s="88"/>
      <c r="CR593" s="88"/>
      <c r="CS593" s="88"/>
      <c r="CT593" s="88"/>
      <c r="CU593" s="88"/>
      <c r="CV593" s="88"/>
      <c r="CW593" s="88"/>
      <c r="CX593" s="88"/>
      <c r="CY593" s="88"/>
      <c r="CZ593" s="88"/>
      <c r="DA593" s="88"/>
      <c r="DB593" s="88"/>
      <c r="DC593" s="88"/>
    </row>
    <row r="594" spans="1:107" ht="15.75">
      <c r="A594" s="84"/>
      <c r="B594" s="84"/>
      <c r="C594" s="84"/>
      <c r="D594" s="86"/>
      <c r="E594" s="84"/>
      <c r="F594" s="84"/>
      <c r="G594" s="84"/>
      <c r="H594" s="88"/>
      <c r="I594" s="88"/>
      <c r="J594" s="88"/>
      <c r="K594" s="88"/>
      <c r="L594" s="88"/>
      <c r="M594" s="88"/>
      <c r="N594" s="88"/>
      <c r="O594" s="88"/>
      <c r="P594" s="88"/>
      <c r="Q594" s="88"/>
      <c r="R594" s="88"/>
      <c r="S594" s="88"/>
      <c r="T594" s="88"/>
      <c r="U594" s="88"/>
      <c r="V594" s="88"/>
      <c r="W594" s="88"/>
      <c r="X594" s="88"/>
      <c r="Y594" s="88"/>
      <c r="Z594" s="88"/>
      <c r="AA594" s="88"/>
      <c r="AB594" s="88"/>
      <c r="AC594" s="88"/>
      <c r="AD594" s="88"/>
      <c r="AE594" s="88"/>
      <c r="AF594" s="88"/>
      <c r="AG594" s="88"/>
      <c r="AH594" s="88"/>
      <c r="AI594" s="88"/>
      <c r="AJ594" s="88"/>
      <c r="AK594" s="88"/>
      <c r="AL594" s="88"/>
      <c r="AM594" s="88"/>
      <c r="AN594" s="88"/>
      <c r="AO594" s="88"/>
      <c r="AP594" s="88"/>
      <c r="AQ594" s="88"/>
      <c r="AR594" s="88"/>
      <c r="AS594" s="88"/>
      <c r="AT594" s="88"/>
      <c r="AU594" s="88"/>
      <c r="AV594" s="88"/>
      <c r="AW594" s="88"/>
      <c r="AX594" s="88"/>
      <c r="AY594" s="88"/>
      <c r="AZ594" s="88"/>
      <c r="BA594" s="88"/>
      <c r="BB594" s="88"/>
      <c r="BC594" s="88"/>
      <c r="BD594" s="88"/>
      <c r="BE594" s="88"/>
      <c r="BF594" s="88"/>
      <c r="BG594" s="88"/>
      <c r="BH594" s="88"/>
      <c r="BI594" s="88"/>
      <c r="BJ594" s="88"/>
      <c r="BK594" s="88"/>
      <c r="BL594" s="88"/>
      <c r="BM594" s="88"/>
      <c r="BN594" s="88"/>
      <c r="BO594" s="88"/>
      <c r="BP594" s="88"/>
      <c r="BQ594" s="88"/>
      <c r="BR594" s="88"/>
      <c r="BS594" s="88"/>
      <c r="BT594" s="88"/>
      <c r="BU594" s="88"/>
      <c r="BV594" s="88"/>
      <c r="BW594" s="88"/>
      <c r="BX594" s="88"/>
      <c r="BY594" s="88"/>
      <c r="BZ594" s="88"/>
      <c r="CA594" s="88"/>
      <c r="CB594" s="88"/>
      <c r="CC594" s="88"/>
      <c r="CD594" s="88"/>
      <c r="CE594" s="88"/>
      <c r="CF594" s="88"/>
      <c r="CG594" s="88"/>
      <c r="CH594" s="88"/>
      <c r="CI594" s="88"/>
      <c r="CJ594" s="88"/>
      <c r="CK594" s="88"/>
      <c r="CL594" s="88"/>
      <c r="CM594" s="88"/>
      <c r="CN594" s="88"/>
      <c r="CO594" s="88"/>
      <c r="CP594" s="88"/>
      <c r="CQ594" s="88"/>
      <c r="CR594" s="88"/>
      <c r="CS594" s="88"/>
      <c r="CT594" s="88"/>
      <c r="CU594" s="88"/>
      <c r="CV594" s="88"/>
      <c r="CW594" s="88"/>
      <c r="CX594" s="88"/>
      <c r="CY594" s="88"/>
      <c r="CZ594" s="88"/>
      <c r="DA594" s="88"/>
      <c r="DB594" s="88"/>
      <c r="DC594" s="88"/>
    </row>
    <row r="595" spans="1:107" ht="15.75">
      <c r="A595" s="84"/>
      <c r="B595" s="84"/>
      <c r="C595" s="84"/>
      <c r="D595" s="86"/>
      <c r="E595" s="84"/>
      <c r="F595" s="84"/>
      <c r="G595" s="84"/>
      <c r="H595" s="88"/>
      <c r="I595" s="88"/>
      <c r="J595" s="88"/>
      <c r="K595" s="88"/>
      <c r="L595" s="88"/>
      <c r="M595" s="88"/>
      <c r="N595" s="88"/>
      <c r="O595" s="88"/>
      <c r="P595" s="88"/>
      <c r="Q595" s="88"/>
      <c r="R595" s="88"/>
      <c r="S595" s="88"/>
      <c r="T595" s="88"/>
      <c r="U595" s="88"/>
      <c r="V595" s="88"/>
      <c r="W595" s="88"/>
      <c r="X595" s="88"/>
      <c r="Y595" s="88"/>
      <c r="Z595" s="88"/>
      <c r="AA595" s="88"/>
      <c r="AB595" s="88"/>
      <c r="AC595" s="88"/>
      <c r="AD595" s="88"/>
      <c r="AE595" s="88"/>
      <c r="AF595" s="88"/>
      <c r="AG595" s="88"/>
      <c r="AH595" s="88"/>
      <c r="AI595" s="88"/>
      <c r="AJ595" s="88"/>
      <c r="AK595" s="88"/>
      <c r="AL595" s="88"/>
      <c r="AM595" s="88"/>
      <c r="AN595" s="88"/>
      <c r="AO595" s="88"/>
      <c r="AP595" s="88"/>
      <c r="AQ595" s="88"/>
      <c r="AR595" s="88"/>
      <c r="AS595" s="88"/>
      <c r="AT595" s="88"/>
      <c r="AU595" s="88"/>
      <c r="AV595" s="88"/>
      <c r="AW595" s="88"/>
      <c r="AX595" s="88"/>
      <c r="AY595" s="88"/>
      <c r="AZ595" s="88"/>
      <c r="BA595" s="88"/>
      <c r="BB595" s="88"/>
      <c r="BC595" s="88"/>
      <c r="BD595" s="88"/>
      <c r="BE595" s="88"/>
      <c r="BF595" s="88"/>
      <c r="BG595" s="88"/>
      <c r="BH595" s="88"/>
      <c r="BI595" s="88"/>
      <c r="BJ595" s="88"/>
      <c r="BK595" s="88"/>
      <c r="BL595" s="88"/>
      <c r="BM595" s="88"/>
      <c r="BN595" s="88"/>
      <c r="BO595" s="88"/>
      <c r="BP595" s="88"/>
      <c r="BQ595" s="88"/>
      <c r="BR595" s="88"/>
      <c r="BS595" s="88"/>
      <c r="BT595" s="88"/>
      <c r="BU595" s="88"/>
      <c r="BV595" s="88"/>
      <c r="BW595" s="88"/>
      <c r="BX595" s="88"/>
      <c r="BY595" s="88"/>
      <c r="BZ595" s="88"/>
      <c r="CA595" s="88"/>
      <c r="CB595" s="88"/>
      <c r="CC595" s="88"/>
      <c r="CD595" s="88"/>
      <c r="CE595" s="88"/>
      <c r="CF595" s="88"/>
      <c r="CG595" s="88"/>
      <c r="CH595" s="88"/>
      <c r="CI595" s="88"/>
      <c r="CJ595" s="88"/>
      <c r="CK595" s="88"/>
      <c r="CL595" s="88"/>
      <c r="CM595" s="88"/>
      <c r="CN595" s="88"/>
      <c r="CO595" s="88"/>
      <c r="CP595" s="88"/>
      <c r="CQ595" s="88"/>
      <c r="CR595" s="88"/>
      <c r="CS595" s="88"/>
      <c r="CT595" s="88"/>
      <c r="CU595" s="88"/>
      <c r="CV595" s="88"/>
      <c r="CW595" s="88"/>
      <c r="CX595" s="88"/>
      <c r="CY595" s="88"/>
      <c r="CZ595" s="88"/>
      <c r="DA595" s="88"/>
      <c r="DB595" s="88"/>
      <c r="DC595" s="88"/>
    </row>
    <row r="596" spans="1:107" ht="15.75">
      <c r="A596" s="84"/>
      <c r="B596" s="84"/>
      <c r="C596" s="84"/>
      <c r="D596" s="86"/>
      <c r="E596" s="84"/>
      <c r="F596" s="84"/>
      <c r="G596" s="84"/>
      <c r="H596" s="88"/>
      <c r="I596" s="88"/>
      <c r="J596" s="88"/>
      <c r="K596" s="88"/>
      <c r="L596" s="88"/>
      <c r="M596" s="88"/>
      <c r="N596" s="88"/>
      <c r="O596" s="88"/>
      <c r="P596" s="88"/>
      <c r="Q596" s="88"/>
      <c r="R596" s="88"/>
      <c r="S596" s="88"/>
      <c r="T596" s="88"/>
      <c r="U596" s="88"/>
      <c r="V596" s="88"/>
      <c r="W596" s="88"/>
      <c r="X596" s="88"/>
      <c r="Y596" s="88"/>
      <c r="Z596" s="88"/>
      <c r="AA596" s="88"/>
      <c r="AB596" s="88"/>
      <c r="AC596" s="88"/>
      <c r="AD596" s="88"/>
      <c r="AE596" s="88"/>
      <c r="AF596" s="88"/>
      <c r="AG596" s="88"/>
      <c r="AH596" s="88"/>
      <c r="AI596" s="88"/>
      <c r="AJ596" s="88"/>
      <c r="AK596" s="88"/>
      <c r="AL596" s="88"/>
      <c r="AM596" s="88"/>
      <c r="AN596" s="88"/>
      <c r="AO596" s="88"/>
      <c r="AP596" s="88"/>
      <c r="AQ596" s="88"/>
      <c r="AR596" s="88"/>
      <c r="AS596" s="88"/>
      <c r="AT596" s="88"/>
      <c r="AU596" s="88"/>
      <c r="AV596" s="88"/>
      <c r="AW596" s="88"/>
      <c r="AX596" s="88"/>
      <c r="AY596" s="88"/>
      <c r="AZ596" s="88"/>
      <c r="BA596" s="88"/>
      <c r="BB596" s="88"/>
      <c r="BC596" s="88"/>
      <c r="BD596" s="88"/>
      <c r="BE596" s="88"/>
      <c r="BF596" s="88"/>
      <c r="BG596" s="88"/>
      <c r="BH596" s="88"/>
      <c r="BI596" s="88"/>
      <c r="BJ596" s="88"/>
      <c r="BK596" s="88"/>
      <c r="BL596" s="88"/>
      <c r="BM596" s="88"/>
      <c r="BN596" s="88"/>
      <c r="BO596" s="88"/>
      <c r="BP596" s="88"/>
      <c r="BQ596" s="88"/>
      <c r="BR596" s="88"/>
      <c r="BS596" s="88"/>
      <c r="BT596" s="88"/>
      <c r="BU596" s="88"/>
      <c r="BV596" s="88"/>
      <c r="BW596" s="88"/>
      <c r="BX596" s="88"/>
      <c r="BY596" s="88"/>
      <c r="BZ596" s="88"/>
      <c r="CA596" s="88"/>
      <c r="CB596" s="88"/>
      <c r="CC596" s="88"/>
      <c r="CD596" s="88"/>
      <c r="CE596" s="88"/>
      <c r="CF596" s="88"/>
      <c r="CG596" s="88"/>
      <c r="CH596" s="88"/>
      <c r="CI596" s="88"/>
      <c r="CJ596" s="88"/>
      <c r="CK596" s="88"/>
      <c r="CL596" s="88"/>
      <c r="CM596" s="88"/>
      <c r="CN596" s="88"/>
      <c r="CO596" s="88"/>
      <c r="CP596" s="88"/>
      <c r="CQ596" s="88"/>
      <c r="CR596" s="88"/>
      <c r="CS596" s="88"/>
      <c r="CT596" s="88"/>
      <c r="CU596" s="88"/>
      <c r="CV596" s="88"/>
      <c r="CW596" s="88"/>
      <c r="CX596" s="88"/>
      <c r="CY596" s="88"/>
      <c r="CZ596" s="88"/>
      <c r="DA596" s="88"/>
      <c r="DB596" s="88"/>
      <c r="DC596" s="88"/>
    </row>
    <row r="597" spans="1:107" ht="15.75">
      <c r="A597" s="84"/>
      <c r="B597" s="84"/>
      <c r="C597" s="84"/>
      <c r="D597" s="86"/>
      <c r="E597" s="84"/>
      <c r="F597" s="84"/>
      <c r="G597" s="84"/>
      <c r="H597" s="88"/>
      <c r="I597" s="88"/>
      <c r="J597" s="88"/>
      <c r="K597" s="88"/>
      <c r="L597" s="88"/>
      <c r="M597" s="88"/>
      <c r="N597" s="88"/>
      <c r="O597" s="88"/>
      <c r="P597" s="88"/>
      <c r="Q597" s="88"/>
      <c r="R597" s="88"/>
      <c r="S597" s="88"/>
      <c r="T597" s="88"/>
      <c r="U597" s="88"/>
      <c r="V597" s="88"/>
      <c r="W597" s="88"/>
      <c r="X597" s="88"/>
      <c r="Y597" s="88"/>
      <c r="Z597" s="88"/>
      <c r="AA597" s="88"/>
      <c r="AB597" s="88"/>
      <c r="AC597" s="88"/>
      <c r="AD597" s="88"/>
      <c r="AE597" s="88"/>
      <c r="AF597" s="88"/>
      <c r="AG597" s="88"/>
      <c r="AH597" s="88"/>
      <c r="AI597" s="88"/>
      <c r="AJ597" s="88"/>
      <c r="AK597" s="88"/>
      <c r="AL597" s="88"/>
      <c r="AM597" s="88"/>
      <c r="AN597" s="88"/>
      <c r="AO597" s="88"/>
      <c r="AP597" s="88"/>
      <c r="AQ597" s="88"/>
      <c r="AR597" s="88"/>
      <c r="AS597" s="88"/>
      <c r="AT597" s="88"/>
      <c r="AU597" s="88"/>
      <c r="AV597" s="88"/>
      <c r="AW597" s="88"/>
      <c r="AX597" s="88"/>
      <c r="AY597" s="88"/>
      <c r="AZ597" s="88"/>
      <c r="BA597" s="88"/>
      <c r="BB597" s="88"/>
      <c r="BC597" s="88"/>
      <c r="BD597" s="88"/>
      <c r="BE597" s="88"/>
      <c r="BF597" s="88"/>
      <c r="BG597" s="88"/>
      <c r="BH597" s="88"/>
      <c r="BI597" s="88"/>
      <c r="BJ597" s="88"/>
      <c r="BK597" s="88"/>
      <c r="BL597" s="88"/>
      <c r="BM597" s="88"/>
      <c r="BN597" s="88"/>
      <c r="BO597" s="88"/>
      <c r="BP597" s="88"/>
      <c r="BQ597" s="88"/>
      <c r="BR597" s="88"/>
      <c r="BS597" s="88"/>
      <c r="BT597" s="88"/>
      <c r="BU597" s="88"/>
      <c r="BV597" s="88"/>
      <c r="BW597" s="88"/>
      <c r="BX597" s="88"/>
      <c r="BY597" s="88"/>
      <c r="BZ597" s="88"/>
      <c r="CA597" s="88"/>
      <c r="CB597" s="88"/>
      <c r="CC597" s="88"/>
      <c r="CD597" s="88"/>
      <c r="CE597" s="88"/>
      <c r="CF597" s="88"/>
      <c r="CG597" s="88"/>
      <c r="CH597" s="88"/>
      <c r="CI597" s="88"/>
      <c r="CJ597" s="88"/>
      <c r="CK597" s="88"/>
      <c r="CL597" s="88"/>
      <c r="CM597" s="88"/>
      <c r="CN597" s="88"/>
      <c r="CO597" s="88"/>
      <c r="CP597" s="88"/>
      <c r="CQ597" s="88"/>
      <c r="CR597" s="88"/>
      <c r="CS597" s="88"/>
      <c r="CT597" s="88"/>
      <c r="CU597" s="88"/>
      <c r="CV597" s="88"/>
      <c r="CW597" s="88"/>
      <c r="CX597" s="88"/>
      <c r="CY597" s="88"/>
      <c r="CZ597" s="88"/>
      <c r="DA597" s="88"/>
      <c r="DB597" s="88"/>
      <c r="DC597" s="88"/>
    </row>
    <row r="598" spans="1:107" ht="15.75">
      <c r="A598" s="84"/>
      <c r="B598" s="84"/>
      <c r="C598" s="84"/>
      <c r="D598" s="86"/>
      <c r="E598" s="84"/>
      <c r="F598" s="84"/>
      <c r="G598" s="84"/>
      <c r="H598" s="88"/>
      <c r="I598" s="88"/>
      <c r="J598" s="88"/>
      <c r="K598" s="88"/>
      <c r="L598" s="88"/>
      <c r="M598" s="88"/>
      <c r="N598" s="88"/>
      <c r="O598" s="88"/>
      <c r="P598" s="88"/>
      <c r="Q598" s="88"/>
      <c r="R598" s="88"/>
      <c r="S598" s="88"/>
      <c r="T598" s="88"/>
      <c r="U598" s="88"/>
      <c r="V598" s="88"/>
      <c r="W598" s="88"/>
      <c r="X598" s="88"/>
      <c r="Y598" s="88"/>
      <c r="Z598" s="88"/>
      <c r="AA598" s="88"/>
      <c r="AB598" s="88"/>
      <c r="AC598" s="88"/>
      <c r="AD598" s="88"/>
      <c r="AE598" s="88"/>
      <c r="AF598" s="88"/>
      <c r="AG598" s="88"/>
      <c r="AH598" s="88"/>
      <c r="AI598" s="88"/>
      <c r="AJ598" s="88"/>
      <c r="AK598" s="88"/>
      <c r="AL598" s="88"/>
      <c r="AM598" s="88"/>
      <c r="AN598" s="88"/>
      <c r="AO598" s="88"/>
      <c r="AP598" s="88"/>
      <c r="AQ598" s="88"/>
      <c r="AR598" s="88"/>
      <c r="AS598" s="88"/>
      <c r="AT598" s="88"/>
      <c r="AU598" s="88"/>
      <c r="AV598" s="88"/>
      <c r="AW598" s="88"/>
      <c r="AX598" s="88"/>
      <c r="AY598" s="88"/>
      <c r="AZ598" s="88"/>
      <c r="BA598" s="88"/>
      <c r="BB598" s="88"/>
      <c r="BC598" s="88"/>
      <c r="BD598" s="88"/>
      <c r="BE598" s="88"/>
      <c r="BF598" s="88"/>
      <c r="BG598" s="88"/>
      <c r="BH598" s="88"/>
      <c r="BI598" s="88"/>
      <c r="BJ598" s="88"/>
      <c r="BK598" s="88"/>
      <c r="BL598" s="88"/>
      <c r="BM598" s="88"/>
      <c r="BN598" s="88"/>
      <c r="BO598" s="88"/>
      <c r="BP598" s="88"/>
      <c r="BQ598" s="88"/>
      <c r="BR598" s="88"/>
      <c r="BS598" s="88"/>
      <c r="BT598" s="88"/>
      <c r="BU598" s="88"/>
      <c r="BV598" s="88"/>
      <c r="BW598" s="88"/>
      <c r="BX598" s="88"/>
      <c r="BY598" s="88"/>
      <c r="BZ598" s="88"/>
      <c r="CA598" s="88"/>
      <c r="CB598" s="88"/>
      <c r="CC598" s="88"/>
      <c r="CD598" s="88"/>
      <c r="CE598" s="88"/>
      <c r="CF598" s="88"/>
      <c r="CG598" s="88"/>
      <c r="CH598" s="88"/>
      <c r="CI598" s="88"/>
      <c r="CJ598" s="88"/>
      <c r="CK598" s="88"/>
      <c r="CL598" s="88"/>
      <c r="CM598" s="88"/>
      <c r="CN598" s="88"/>
      <c r="CO598" s="88"/>
      <c r="CP598" s="88"/>
      <c r="CQ598" s="88"/>
      <c r="CR598" s="88"/>
      <c r="CS598" s="88"/>
      <c r="CT598" s="88"/>
      <c r="CU598" s="88"/>
      <c r="CV598" s="88"/>
      <c r="CW598" s="88"/>
      <c r="CX598" s="88"/>
      <c r="CY598" s="88"/>
      <c r="CZ598" s="88"/>
      <c r="DA598" s="88"/>
      <c r="DB598" s="88"/>
      <c r="DC598" s="88"/>
    </row>
    <row r="599" spans="1:107" ht="15.75">
      <c r="A599" s="84"/>
      <c r="B599" s="84"/>
      <c r="C599" s="84"/>
      <c r="D599" s="86"/>
      <c r="E599" s="84"/>
      <c r="F599" s="84"/>
      <c r="G599" s="84"/>
      <c r="H599" s="88"/>
      <c r="I599" s="88"/>
      <c r="J599" s="88"/>
      <c r="K599" s="88"/>
      <c r="L599" s="88"/>
      <c r="M599" s="88"/>
      <c r="N599" s="88"/>
      <c r="O599" s="88"/>
      <c r="P599" s="88"/>
      <c r="Q599" s="88"/>
      <c r="R599" s="88"/>
      <c r="S599" s="88"/>
      <c r="T599" s="88"/>
      <c r="U599" s="88"/>
      <c r="V599" s="88"/>
      <c r="W599" s="88"/>
      <c r="X599" s="88"/>
      <c r="Y599" s="88"/>
      <c r="Z599" s="88"/>
      <c r="AA599" s="88"/>
      <c r="AB599" s="88"/>
      <c r="AC599" s="88"/>
      <c r="AD599" s="88"/>
      <c r="AE599" s="88"/>
      <c r="AF599" s="88"/>
      <c r="AG599" s="88"/>
      <c r="AH599" s="88"/>
      <c r="AI599" s="88"/>
      <c r="AJ599" s="88"/>
      <c r="AK599" s="88"/>
      <c r="AL599" s="88"/>
      <c r="AM599" s="88"/>
      <c r="AN599" s="88"/>
      <c r="AO599" s="88"/>
      <c r="AP599" s="88"/>
      <c r="AQ599" s="88"/>
      <c r="AR599" s="88"/>
      <c r="AS599" s="88"/>
      <c r="AT599" s="88"/>
      <c r="AU599" s="88"/>
      <c r="AV599" s="88"/>
      <c r="AW599" s="88"/>
      <c r="AX599" s="88"/>
      <c r="AY599" s="88"/>
      <c r="AZ599" s="88"/>
      <c r="BA599" s="88"/>
      <c r="BB599" s="88"/>
      <c r="BC599" s="88"/>
      <c r="BD599" s="88"/>
      <c r="BE599" s="88"/>
      <c r="BF599" s="88"/>
      <c r="BG599" s="88"/>
      <c r="BH599" s="88"/>
      <c r="BI599" s="88"/>
      <c r="BJ599" s="88"/>
      <c r="BK599" s="88"/>
      <c r="BL599" s="88"/>
      <c r="BM599" s="88"/>
      <c r="BN599" s="88"/>
      <c r="BO599" s="88"/>
      <c r="BP599" s="88"/>
      <c r="BQ599" s="88"/>
      <c r="BR599" s="88"/>
      <c r="BS599" s="88"/>
      <c r="BT599" s="88"/>
      <c r="BU599" s="88"/>
      <c r="BV599" s="88"/>
      <c r="BW599" s="88"/>
      <c r="BX599" s="88"/>
      <c r="BY599" s="88"/>
      <c r="BZ599" s="88"/>
      <c r="CA599" s="88"/>
      <c r="CB599" s="88"/>
      <c r="CC599" s="88"/>
      <c r="CD599" s="88"/>
      <c r="CE599" s="88"/>
      <c r="CF599" s="88"/>
      <c r="CG599" s="88"/>
      <c r="CH599" s="88"/>
      <c r="CI599" s="88"/>
      <c r="CJ599" s="88"/>
      <c r="CK599" s="88"/>
      <c r="CL599" s="88"/>
      <c r="CM599" s="88"/>
      <c r="CN599" s="88"/>
      <c r="CO599" s="88"/>
      <c r="CP599" s="88"/>
      <c r="CQ599" s="88"/>
      <c r="CR599" s="88"/>
      <c r="CS599" s="88"/>
      <c r="CT599" s="88"/>
      <c r="CU599" s="88"/>
      <c r="CV599" s="88"/>
      <c r="CW599" s="88"/>
      <c r="CX599" s="88"/>
      <c r="CY599" s="88"/>
      <c r="CZ599" s="88"/>
      <c r="DA599" s="88"/>
      <c r="DB599" s="88"/>
      <c r="DC599" s="88"/>
    </row>
    <row r="600" spans="1:107" ht="15.75">
      <c r="A600" s="84"/>
      <c r="B600" s="84"/>
      <c r="C600" s="84"/>
      <c r="D600" s="86"/>
      <c r="E600" s="84"/>
      <c r="F600" s="84"/>
      <c r="G600" s="84"/>
      <c r="H600" s="88"/>
      <c r="I600" s="88"/>
      <c r="J600" s="88"/>
      <c r="K600" s="88"/>
      <c r="L600" s="88"/>
      <c r="M600" s="88"/>
      <c r="N600" s="88"/>
      <c r="O600" s="88"/>
      <c r="P600" s="88"/>
      <c r="Q600" s="88"/>
      <c r="R600" s="88"/>
      <c r="S600" s="88"/>
      <c r="T600" s="88"/>
      <c r="U600" s="88"/>
      <c r="V600" s="88"/>
      <c r="W600" s="88"/>
      <c r="X600" s="88"/>
      <c r="Y600" s="88"/>
      <c r="Z600" s="88"/>
      <c r="AA600" s="88"/>
      <c r="AB600" s="88"/>
      <c r="AC600" s="88"/>
      <c r="AD600" s="88"/>
      <c r="AE600" s="88"/>
      <c r="AF600" s="88"/>
      <c r="AG600" s="88"/>
      <c r="AH600" s="88"/>
      <c r="AI600" s="88"/>
      <c r="AJ600" s="88"/>
      <c r="AK600" s="88"/>
      <c r="AL600" s="88"/>
      <c r="AM600" s="88"/>
      <c r="AN600" s="88"/>
      <c r="AO600" s="88"/>
      <c r="AP600" s="88"/>
      <c r="AQ600" s="88"/>
      <c r="AR600" s="88"/>
      <c r="AS600" s="88"/>
      <c r="AT600" s="88"/>
      <c r="AU600" s="88"/>
      <c r="AV600" s="88"/>
      <c r="AW600" s="88"/>
      <c r="AX600" s="88"/>
      <c r="AY600" s="88"/>
      <c r="AZ600" s="88"/>
      <c r="BA600" s="88"/>
      <c r="BB600" s="88"/>
      <c r="BC600" s="88"/>
      <c r="BD600" s="88"/>
      <c r="BE600" s="88"/>
      <c r="BF600" s="88"/>
      <c r="BG600" s="88"/>
      <c r="BH600" s="88"/>
      <c r="BI600" s="88"/>
      <c r="BJ600" s="88"/>
      <c r="BK600" s="88"/>
      <c r="BL600" s="88"/>
      <c r="BM600" s="88"/>
      <c r="BN600" s="88"/>
      <c r="BO600" s="88"/>
      <c r="BP600" s="88"/>
      <c r="BQ600" s="88"/>
      <c r="BR600" s="88"/>
      <c r="BS600" s="88"/>
      <c r="BT600" s="88"/>
      <c r="BU600" s="88"/>
      <c r="BV600" s="88"/>
      <c r="BW600" s="88"/>
      <c r="BX600" s="88"/>
      <c r="BY600" s="88"/>
      <c r="BZ600" s="88"/>
      <c r="CA600" s="88"/>
      <c r="CB600" s="88"/>
      <c r="CC600" s="88"/>
      <c r="CD600" s="88"/>
      <c r="CE600" s="88"/>
      <c r="CF600" s="88"/>
      <c r="CG600" s="88"/>
      <c r="CH600" s="88"/>
      <c r="CI600" s="88"/>
      <c r="CJ600" s="88"/>
      <c r="CK600" s="88"/>
      <c r="CL600" s="88"/>
      <c r="CM600" s="88"/>
      <c r="CN600" s="88"/>
      <c r="CO600" s="88"/>
      <c r="CP600" s="88"/>
      <c r="CQ600" s="88"/>
      <c r="CR600" s="88"/>
      <c r="CS600" s="88"/>
      <c r="CT600" s="88"/>
      <c r="CU600" s="88"/>
      <c r="CV600" s="88"/>
      <c r="CW600" s="88"/>
      <c r="CX600" s="88"/>
      <c r="CY600" s="88"/>
      <c r="CZ600" s="88"/>
      <c r="DA600" s="88"/>
      <c r="DB600" s="88"/>
      <c r="DC600" s="88"/>
    </row>
    <row r="601" spans="1:107" ht="15.75">
      <c r="A601" s="84"/>
      <c r="B601" s="84"/>
      <c r="C601" s="84"/>
      <c r="D601" s="86"/>
      <c r="E601" s="84"/>
      <c r="F601" s="84"/>
      <c r="G601" s="84"/>
      <c r="H601" s="88"/>
      <c r="I601" s="88"/>
      <c r="J601" s="88"/>
      <c r="K601" s="88"/>
      <c r="L601" s="88"/>
      <c r="M601" s="88"/>
      <c r="N601" s="88"/>
      <c r="O601" s="88"/>
      <c r="P601" s="88"/>
      <c r="Q601" s="88"/>
      <c r="R601" s="88"/>
      <c r="S601" s="88"/>
      <c r="T601" s="88"/>
      <c r="U601" s="88"/>
      <c r="V601" s="88"/>
      <c r="W601" s="88"/>
      <c r="X601" s="88"/>
      <c r="Y601" s="88"/>
      <c r="Z601" s="88"/>
      <c r="AA601" s="88"/>
      <c r="AB601" s="88"/>
      <c r="AC601" s="88"/>
      <c r="AD601" s="88"/>
      <c r="AE601" s="88"/>
      <c r="AF601" s="88"/>
      <c r="AG601" s="88"/>
      <c r="AH601" s="88"/>
      <c r="AI601" s="88"/>
      <c r="AJ601" s="88"/>
      <c r="AK601" s="88"/>
      <c r="AL601" s="88"/>
      <c r="AM601" s="88"/>
      <c r="AN601" s="88"/>
      <c r="AO601" s="88"/>
      <c r="AP601" s="88"/>
      <c r="AQ601" s="88"/>
      <c r="AR601" s="88"/>
      <c r="AS601" s="88"/>
      <c r="AT601" s="88"/>
      <c r="AU601" s="88"/>
      <c r="AV601" s="88"/>
      <c r="AW601" s="88"/>
      <c r="AX601" s="88"/>
      <c r="AY601" s="88"/>
      <c r="AZ601" s="88"/>
      <c r="BA601" s="88"/>
      <c r="BB601" s="88"/>
      <c r="BC601" s="88"/>
      <c r="BD601" s="88"/>
      <c r="BE601" s="88"/>
      <c r="BF601" s="88"/>
      <c r="BG601" s="88"/>
      <c r="BH601" s="88"/>
      <c r="BI601" s="88"/>
      <c r="BJ601" s="88"/>
      <c r="BK601" s="88"/>
      <c r="BL601" s="88"/>
      <c r="BM601" s="88"/>
      <c r="BN601" s="88"/>
      <c r="BO601" s="88"/>
      <c r="BP601" s="88"/>
      <c r="BQ601" s="88"/>
      <c r="BR601" s="88"/>
      <c r="BS601" s="88"/>
      <c r="BT601" s="88"/>
      <c r="BU601" s="88"/>
      <c r="BV601" s="88"/>
      <c r="BW601" s="88"/>
      <c r="BX601" s="88"/>
      <c r="BY601" s="88"/>
      <c r="BZ601" s="88"/>
      <c r="CA601" s="88"/>
      <c r="CB601" s="88"/>
      <c r="CC601" s="88"/>
      <c r="CD601" s="88"/>
      <c r="CE601" s="88"/>
      <c r="CF601" s="88"/>
      <c r="CG601" s="88"/>
      <c r="CH601" s="88"/>
      <c r="CI601" s="88"/>
      <c r="CJ601" s="88"/>
      <c r="CK601" s="88"/>
      <c r="CL601" s="88"/>
      <c r="CM601" s="88"/>
      <c r="CN601" s="88"/>
      <c r="CO601" s="88"/>
      <c r="CP601" s="88"/>
      <c r="CQ601" s="88"/>
      <c r="CR601" s="88"/>
      <c r="CS601" s="88"/>
      <c r="CT601" s="88"/>
      <c r="CU601" s="88"/>
      <c r="CV601" s="88"/>
      <c r="CW601" s="88"/>
      <c r="CX601" s="88"/>
      <c r="CY601" s="88"/>
      <c r="CZ601" s="88"/>
      <c r="DA601" s="88"/>
      <c r="DB601" s="88"/>
      <c r="DC601" s="88"/>
    </row>
    <row r="602" spans="1:107" ht="15.75">
      <c r="A602" s="84"/>
      <c r="B602" s="84"/>
      <c r="C602" s="84"/>
      <c r="D602" s="86"/>
      <c r="E602" s="84"/>
      <c r="F602" s="84"/>
      <c r="G602" s="84"/>
      <c r="H602" s="88"/>
      <c r="I602" s="88"/>
      <c r="J602" s="88"/>
      <c r="K602" s="88"/>
      <c r="L602" s="88"/>
      <c r="M602" s="88"/>
      <c r="N602" s="88"/>
      <c r="O602" s="88"/>
      <c r="P602" s="88"/>
      <c r="Q602" s="88"/>
      <c r="R602" s="88"/>
      <c r="S602" s="88"/>
      <c r="T602" s="88"/>
      <c r="U602" s="88"/>
      <c r="V602" s="88"/>
      <c r="W602" s="88"/>
      <c r="X602" s="88"/>
      <c r="Y602" s="88"/>
      <c r="Z602" s="88"/>
      <c r="AA602" s="88"/>
      <c r="AB602" s="88"/>
      <c r="AC602" s="88"/>
      <c r="AD602" s="88"/>
      <c r="AE602" s="88"/>
      <c r="AF602" s="88"/>
      <c r="AG602" s="88"/>
      <c r="AH602" s="88"/>
      <c r="AI602" s="88"/>
      <c r="AJ602" s="88"/>
      <c r="AK602" s="88"/>
      <c r="AL602" s="88"/>
      <c r="AM602" s="88"/>
      <c r="AN602" s="88"/>
      <c r="AO602" s="88"/>
      <c r="AP602" s="88"/>
      <c r="AQ602" s="88"/>
      <c r="AR602" s="88"/>
      <c r="AS602" s="88"/>
      <c r="AT602" s="88"/>
      <c r="AU602" s="88"/>
      <c r="AV602" s="88"/>
      <c r="AW602" s="88"/>
      <c r="AX602" s="88"/>
      <c r="AY602" s="88"/>
      <c r="AZ602" s="88"/>
      <c r="BA602" s="88"/>
      <c r="BB602" s="88"/>
      <c r="BC602" s="88"/>
      <c r="BD602" s="88"/>
      <c r="BE602" s="88"/>
      <c r="BF602" s="88"/>
      <c r="BG602" s="88"/>
      <c r="BH602" s="88"/>
      <c r="BI602" s="88"/>
      <c r="BJ602" s="88"/>
      <c r="BK602" s="88"/>
      <c r="BL602" s="88"/>
      <c r="BM602" s="88"/>
      <c r="BN602" s="88"/>
      <c r="BO602" s="88"/>
      <c r="BP602" s="88"/>
      <c r="BQ602" s="88"/>
      <c r="BR602" s="88"/>
      <c r="BS602" s="88"/>
      <c r="BT602" s="88"/>
      <c r="BU602" s="88"/>
      <c r="BV602" s="88"/>
      <c r="BW602" s="88"/>
      <c r="BX602" s="88"/>
      <c r="BY602" s="88"/>
      <c r="BZ602" s="88"/>
      <c r="CA602" s="88"/>
      <c r="CB602" s="88"/>
      <c r="CC602" s="88"/>
      <c r="CD602" s="88"/>
      <c r="CE602" s="88"/>
      <c r="CF602" s="88"/>
      <c r="CG602" s="88"/>
      <c r="CH602" s="88"/>
      <c r="CI602" s="88"/>
      <c r="CJ602" s="88"/>
      <c r="CK602" s="88"/>
      <c r="CL602" s="88"/>
      <c r="CM602" s="88"/>
      <c r="CN602" s="88"/>
      <c r="CO602" s="88"/>
      <c r="CP602" s="88"/>
      <c r="CQ602" s="88"/>
      <c r="CR602" s="88"/>
      <c r="CS602" s="88"/>
      <c r="CT602" s="88"/>
      <c r="CU602" s="88"/>
      <c r="CV602" s="88"/>
      <c r="CW602" s="88"/>
      <c r="CX602" s="88"/>
      <c r="CY602" s="88"/>
      <c r="CZ602" s="88"/>
      <c r="DA602" s="88"/>
      <c r="DB602" s="88"/>
      <c r="DC602" s="88"/>
    </row>
    <row r="603" spans="1:107" ht="15.75">
      <c r="A603" s="84"/>
      <c r="B603" s="84"/>
      <c r="C603" s="84"/>
      <c r="D603" s="86"/>
      <c r="E603" s="84"/>
      <c r="F603" s="84"/>
      <c r="G603" s="84"/>
      <c r="H603" s="88"/>
      <c r="I603" s="88"/>
      <c r="J603" s="88"/>
      <c r="K603" s="88"/>
      <c r="L603" s="88"/>
      <c r="M603" s="88"/>
      <c r="N603" s="88"/>
      <c r="O603" s="88"/>
      <c r="P603" s="88"/>
      <c r="Q603" s="88"/>
      <c r="R603" s="88"/>
      <c r="S603" s="88"/>
      <c r="T603" s="88"/>
      <c r="U603" s="88"/>
      <c r="V603" s="88"/>
      <c r="W603" s="88"/>
      <c r="X603" s="88"/>
      <c r="Y603" s="88"/>
      <c r="Z603" s="88"/>
      <c r="AA603" s="88"/>
      <c r="AB603" s="88"/>
      <c r="AC603" s="88"/>
      <c r="AD603" s="88"/>
      <c r="AE603" s="88"/>
      <c r="AF603" s="88"/>
      <c r="AG603" s="88"/>
      <c r="AH603" s="88"/>
      <c r="AI603" s="88"/>
      <c r="AJ603" s="88"/>
      <c r="AK603" s="88"/>
      <c r="AL603" s="88"/>
      <c r="AM603" s="88"/>
      <c r="AN603" s="88"/>
      <c r="AO603" s="88"/>
      <c r="AP603" s="88"/>
      <c r="AQ603" s="88"/>
      <c r="AR603" s="88"/>
      <c r="AS603" s="88"/>
      <c r="AT603" s="88"/>
      <c r="AU603" s="88"/>
      <c r="AV603" s="88"/>
      <c r="AW603" s="88"/>
      <c r="AX603" s="88"/>
      <c r="AY603" s="88"/>
      <c r="AZ603" s="88"/>
      <c r="BA603" s="88"/>
      <c r="BB603" s="88"/>
      <c r="BC603" s="88"/>
      <c r="BD603" s="88"/>
      <c r="BE603" s="88"/>
      <c r="BF603" s="88"/>
      <c r="BG603" s="88"/>
      <c r="BH603" s="88"/>
      <c r="BI603" s="88"/>
      <c r="BJ603" s="88"/>
      <c r="BK603" s="88"/>
      <c r="BL603" s="88"/>
      <c r="BM603" s="88"/>
      <c r="BN603" s="88"/>
      <c r="BO603" s="88"/>
      <c r="BP603" s="88"/>
      <c r="BQ603" s="88"/>
      <c r="BR603" s="88"/>
      <c r="BS603" s="88"/>
      <c r="BT603" s="88"/>
      <c r="BU603" s="88"/>
      <c r="BV603" s="88"/>
      <c r="BW603" s="88"/>
      <c r="BX603" s="88"/>
      <c r="BY603" s="88"/>
      <c r="BZ603" s="88"/>
      <c r="CA603" s="88"/>
      <c r="CB603" s="88"/>
      <c r="CC603" s="88"/>
      <c r="CD603" s="88"/>
      <c r="CE603" s="88"/>
      <c r="CF603" s="88"/>
      <c r="CG603" s="88"/>
      <c r="CH603" s="88"/>
      <c r="CI603" s="88"/>
      <c r="CJ603" s="88"/>
      <c r="CK603" s="88"/>
      <c r="CL603" s="88"/>
      <c r="CM603" s="88"/>
      <c r="CN603" s="88"/>
      <c r="CO603" s="88"/>
      <c r="CP603" s="88"/>
      <c r="CQ603" s="88"/>
      <c r="CR603" s="88"/>
      <c r="CS603" s="88"/>
      <c r="CT603" s="88"/>
      <c r="CU603" s="88"/>
      <c r="CV603" s="88"/>
      <c r="CW603" s="88"/>
      <c r="CX603" s="88"/>
      <c r="CY603" s="88"/>
      <c r="CZ603" s="88"/>
      <c r="DA603" s="88"/>
      <c r="DB603" s="88"/>
      <c r="DC603" s="88"/>
    </row>
    <row r="604" spans="1:107" ht="15.75">
      <c r="A604" s="84"/>
      <c r="B604" s="84"/>
      <c r="C604" s="84"/>
      <c r="D604" s="86"/>
      <c r="E604" s="84"/>
      <c r="F604" s="84"/>
      <c r="G604" s="84"/>
      <c r="H604" s="88"/>
      <c r="I604" s="88"/>
      <c r="J604" s="88"/>
      <c r="K604" s="88"/>
      <c r="L604" s="88"/>
      <c r="M604" s="88"/>
      <c r="N604" s="88"/>
      <c r="O604" s="88"/>
      <c r="P604" s="88"/>
      <c r="Q604" s="88"/>
      <c r="R604" s="88"/>
      <c r="S604" s="88"/>
      <c r="T604" s="88"/>
      <c r="U604" s="88"/>
      <c r="V604" s="88"/>
      <c r="W604" s="88"/>
      <c r="X604" s="88"/>
      <c r="Y604" s="88"/>
      <c r="Z604" s="88"/>
      <c r="AA604" s="88"/>
      <c r="AB604" s="88"/>
      <c r="AC604" s="88"/>
      <c r="AD604" s="88"/>
      <c r="AE604" s="88"/>
      <c r="AF604" s="88"/>
      <c r="AG604" s="88"/>
      <c r="AH604" s="88"/>
      <c r="AI604" s="88"/>
      <c r="AJ604" s="88"/>
      <c r="AK604" s="88"/>
      <c r="AL604" s="88"/>
      <c r="AM604" s="88"/>
      <c r="AN604" s="88"/>
      <c r="AO604" s="88"/>
      <c r="AP604" s="88"/>
      <c r="AQ604" s="88"/>
      <c r="AR604" s="88"/>
      <c r="AS604" s="88"/>
      <c r="AT604" s="88"/>
      <c r="AU604" s="88"/>
      <c r="AV604" s="88"/>
      <c r="AW604" s="88"/>
      <c r="AX604" s="88"/>
      <c r="AY604" s="88"/>
      <c r="AZ604" s="88"/>
      <c r="BA604" s="88"/>
      <c r="BB604" s="88"/>
      <c r="BC604" s="88"/>
      <c r="BD604" s="88"/>
      <c r="BE604" s="88"/>
      <c r="BF604" s="88"/>
      <c r="BG604" s="88"/>
      <c r="BH604" s="88"/>
      <c r="BI604" s="88"/>
      <c r="BJ604" s="88"/>
      <c r="BK604" s="88"/>
      <c r="BL604" s="88"/>
      <c r="BM604" s="88"/>
      <c r="BN604" s="88"/>
      <c r="BO604" s="88"/>
      <c r="BP604" s="88"/>
      <c r="BQ604" s="88"/>
      <c r="BR604" s="88"/>
      <c r="BS604" s="88"/>
      <c r="BT604" s="88"/>
      <c r="BU604" s="88"/>
      <c r="BV604" s="88"/>
      <c r="BW604" s="88"/>
      <c r="BX604" s="88"/>
      <c r="BY604" s="88"/>
      <c r="BZ604" s="88"/>
      <c r="CA604" s="88"/>
      <c r="CB604" s="88"/>
      <c r="CC604" s="88"/>
      <c r="CD604" s="88"/>
      <c r="CE604" s="88"/>
      <c r="CF604" s="88"/>
      <c r="CG604" s="88"/>
      <c r="CH604" s="88"/>
      <c r="CI604" s="88"/>
      <c r="CJ604" s="88"/>
      <c r="CK604" s="88"/>
      <c r="CL604" s="88"/>
      <c r="CM604" s="88"/>
      <c r="CN604" s="88"/>
      <c r="CO604" s="88"/>
      <c r="CP604" s="88"/>
      <c r="CQ604" s="88"/>
      <c r="CR604" s="88"/>
      <c r="CS604" s="88"/>
      <c r="CT604" s="88"/>
      <c r="CU604" s="88"/>
      <c r="CV604" s="88"/>
      <c r="CW604" s="88"/>
      <c r="CX604" s="88"/>
      <c r="CY604" s="88"/>
      <c r="CZ604" s="88"/>
      <c r="DA604" s="88"/>
      <c r="DB604" s="88"/>
      <c r="DC604" s="88"/>
    </row>
    <row r="605" spans="1:107" ht="15.75">
      <c r="A605" s="84"/>
      <c r="B605" s="84"/>
      <c r="C605" s="84"/>
      <c r="D605" s="86"/>
      <c r="E605" s="84"/>
      <c r="F605" s="84"/>
      <c r="G605" s="84"/>
      <c r="H605" s="88"/>
      <c r="I605" s="88"/>
      <c r="J605" s="88"/>
      <c r="K605" s="88"/>
      <c r="L605" s="88"/>
      <c r="M605" s="88"/>
      <c r="N605" s="88"/>
      <c r="O605" s="88"/>
      <c r="P605" s="88"/>
      <c r="Q605" s="88"/>
      <c r="R605" s="88"/>
      <c r="S605" s="88"/>
      <c r="T605" s="88"/>
      <c r="U605" s="88"/>
      <c r="V605" s="88"/>
      <c r="W605" s="88"/>
      <c r="X605" s="88"/>
      <c r="Y605" s="88"/>
      <c r="Z605" s="88"/>
      <c r="AA605" s="88"/>
      <c r="AB605" s="88"/>
      <c r="AC605" s="88"/>
      <c r="AD605" s="88"/>
      <c r="AE605" s="88"/>
      <c r="AF605" s="88"/>
      <c r="AG605" s="88"/>
      <c r="AH605" s="88"/>
      <c r="AI605" s="88"/>
      <c r="AJ605" s="88"/>
      <c r="AK605" s="88"/>
      <c r="AL605" s="88"/>
      <c r="AM605" s="88"/>
      <c r="AN605" s="88"/>
      <c r="AO605" s="88"/>
      <c r="AP605" s="88"/>
      <c r="AQ605" s="88"/>
      <c r="AR605" s="88"/>
      <c r="AS605" s="88"/>
      <c r="AT605" s="88"/>
      <c r="AU605" s="88"/>
      <c r="AV605" s="88"/>
      <c r="AW605" s="88"/>
      <c r="AX605" s="88"/>
      <c r="AY605" s="88"/>
      <c r="AZ605" s="88"/>
      <c r="BA605" s="88"/>
      <c r="BB605" s="88"/>
      <c r="BC605" s="88"/>
      <c r="BD605" s="88"/>
      <c r="BE605" s="88"/>
      <c r="BF605" s="88"/>
      <c r="BG605" s="88"/>
      <c r="BH605" s="88"/>
      <c r="BI605" s="88"/>
      <c r="BJ605" s="88"/>
      <c r="BK605" s="88"/>
      <c r="BL605" s="88"/>
      <c r="BM605" s="88"/>
      <c r="BN605" s="88"/>
      <c r="BO605" s="88"/>
      <c r="BP605" s="88"/>
      <c r="BQ605" s="88"/>
      <c r="BR605" s="88"/>
      <c r="BS605" s="88"/>
      <c r="BT605" s="88"/>
      <c r="BU605" s="88"/>
      <c r="BV605" s="88"/>
      <c r="BW605" s="88"/>
      <c r="BX605" s="88"/>
      <c r="BY605" s="88"/>
      <c r="BZ605" s="88"/>
      <c r="CA605" s="88"/>
      <c r="CB605" s="88"/>
      <c r="CC605" s="88"/>
      <c r="CD605" s="88"/>
      <c r="CE605" s="88"/>
      <c r="CF605" s="88"/>
      <c r="CG605" s="88"/>
      <c r="CH605" s="88"/>
      <c r="CI605" s="88"/>
      <c r="CJ605" s="88"/>
      <c r="CK605" s="88"/>
      <c r="CL605" s="88"/>
      <c r="CM605" s="88"/>
      <c r="CN605" s="88"/>
      <c r="CO605" s="88"/>
      <c r="CP605" s="88"/>
      <c r="CQ605" s="88"/>
      <c r="CR605" s="88"/>
      <c r="CS605" s="88"/>
      <c r="CT605" s="88"/>
      <c r="CU605" s="88"/>
      <c r="CV605" s="88"/>
      <c r="CW605" s="88"/>
      <c r="CX605" s="88"/>
      <c r="CY605" s="88"/>
      <c r="CZ605" s="88"/>
      <c r="DA605" s="88"/>
      <c r="DB605" s="88"/>
      <c r="DC605" s="88"/>
    </row>
    <row r="606" spans="1:107" ht="15.75">
      <c r="A606" s="84"/>
      <c r="B606" s="84"/>
      <c r="C606" s="84"/>
      <c r="D606" s="86"/>
      <c r="E606" s="84"/>
      <c r="F606" s="84"/>
      <c r="G606" s="84"/>
      <c r="H606" s="88"/>
      <c r="I606" s="88"/>
      <c r="J606" s="88"/>
      <c r="K606" s="88"/>
      <c r="L606" s="88"/>
      <c r="M606" s="88"/>
      <c r="N606" s="88"/>
      <c r="O606" s="88"/>
      <c r="P606" s="88"/>
      <c r="Q606" s="88"/>
      <c r="R606" s="88"/>
      <c r="S606" s="88"/>
      <c r="T606" s="88"/>
      <c r="U606" s="88"/>
      <c r="V606" s="88"/>
      <c r="W606" s="88"/>
      <c r="X606" s="88"/>
      <c r="Y606" s="88"/>
      <c r="Z606" s="88"/>
      <c r="AA606" s="88"/>
      <c r="AB606" s="88"/>
      <c r="AC606" s="88"/>
      <c r="AD606" s="88"/>
      <c r="AE606" s="88"/>
      <c r="AF606" s="88"/>
      <c r="AG606" s="88"/>
      <c r="AH606" s="88"/>
      <c r="AI606" s="88"/>
      <c r="AJ606" s="88"/>
      <c r="AK606" s="88"/>
      <c r="AL606" s="88"/>
      <c r="AM606" s="88"/>
      <c r="AN606" s="88"/>
      <c r="AO606" s="88"/>
      <c r="AP606" s="88"/>
      <c r="AQ606" s="88"/>
      <c r="AR606" s="88"/>
      <c r="AS606" s="88"/>
      <c r="AT606" s="88"/>
      <c r="AU606" s="88"/>
      <c r="AV606" s="88"/>
      <c r="AW606" s="88"/>
      <c r="AX606" s="88"/>
      <c r="AY606" s="88"/>
      <c r="AZ606" s="88"/>
      <c r="BA606" s="88"/>
      <c r="BB606" s="88"/>
      <c r="BC606" s="88"/>
      <c r="BD606" s="88"/>
      <c r="BE606" s="88"/>
      <c r="BF606" s="88"/>
      <c r="BG606" s="88"/>
      <c r="BH606" s="88"/>
      <c r="BI606" s="88"/>
      <c r="BJ606" s="88"/>
      <c r="BK606" s="88"/>
      <c r="BL606" s="88"/>
      <c r="BM606" s="88"/>
      <c r="BN606" s="88"/>
      <c r="BO606" s="88"/>
      <c r="BP606" s="88"/>
      <c r="BQ606" s="88"/>
      <c r="BR606" s="88"/>
      <c r="BS606" s="88"/>
      <c r="BT606" s="88"/>
      <c r="BU606" s="88"/>
      <c r="BV606" s="88"/>
      <c r="BW606" s="88"/>
      <c r="BX606" s="88"/>
      <c r="BY606" s="88"/>
      <c r="BZ606" s="88"/>
      <c r="CA606" s="88"/>
      <c r="CB606" s="88"/>
      <c r="CC606" s="88"/>
      <c r="CD606" s="88"/>
      <c r="CE606" s="88"/>
      <c r="CF606" s="88"/>
      <c r="CG606" s="88"/>
      <c r="CH606" s="88"/>
      <c r="CI606" s="88"/>
      <c r="CJ606" s="88"/>
      <c r="CK606" s="88"/>
      <c r="CL606" s="88"/>
      <c r="CM606" s="88"/>
      <c r="CN606" s="88"/>
      <c r="CO606" s="88"/>
      <c r="CP606" s="88"/>
      <c r="CQ606" s="88"/>
      <c r="CR606" s="88"/>
      <c r="CS606" s="88"/>
      <c r="CT606" s="88"/>
      <c r="CU606" s="88"/>
      <c r="CV606" s="88"/>
      <c r="CW606" s="88"/>
      <c r="CX606" s="88"/>
      <c r="CY606" s="88"/>
      <c r="CZ606" s="88"/>
      <c r="DA606" s="88"/>
      <c r="DB606" s="88"/>
      <c r="DC606" s="88"/>
    </row>
    <row r="607" spans="1:107" ht="15.75">
      <c r="A607" s="84"/>
      <c r="B607" s="84"/>
      <c r="C607" s="84"/>
      <c r="D607" s="86"/>
      <c r="E607" s="84"/>
      <c r="F607" s="84"/>
      <c r="G607" s="84"/>
      <c r="H607" s="88"/>
      <c r="I607" s="88"/>
      <c r="J607" s="88"/>
      <c r="K607" s="88"/>
      <c r="L607" s="88"/>
      <c r="M607" s="88"/>
      <c r="N607" s="88"/>
      <c r="O607" s="88"/>
      <c r="P607" s="88"/>
      <c r="Q607" s="88"/>
      <c r="R607" s="88"/>
      <c r="S607" s="88"/>
      <c r="T607" s="88"/>
      <c r="U607" s="88"/>
      <c r="V607" s="88"/>
      <c r="W607" s="88"/>
      <c r="X607" s="88"/>
      <c r="Y607" s="88"/>
      <c r="Z607" s="88"/>
      <c r="AA607" s="88"/>
      <c r="AB607" s="88"/>
      <c r="AC607" s="88"/>
      <c r="AD607" s="88"/>
      <c r="AE607" s="88"/>
      <c r="AF607" s="88"/>
      <c r="AG607" s="88"/>
      <c r="AH607" s="88"/>
      <c r="AI607" s="88"/>
      <c r="AJ607" s="88"/>
      <c r="AK607" s="88"/>
      <c r="AL607" s="88"/>
      <c r="AM607" s="88"/>
      <c r="AN607" s="88"/>
      <c r="AO607" s="88"/>
      <c r="AP607" s="88"/>
      <c r="AQ607" s="88"/>
      <c r="AR607" s="88"/>
      <c r="AS607" s="88"/>
      <c r="AT607" s="88"/>
      <c r="AU607" s="88"/>
      <c r="AV607" s="88"/>
      <c r="AW607" s="88"/>
      <c r="AX607" s="88"/>
      <c r="AY607" s="88"/>
      <c r="AZ607" s="88"/>
      <c r="BA607" s="88"/>
      <c r="BB607" s="88"/>
      <c r="BC607" s="88"/>
      <c r="BD607" s="88"/>
      <c r="BE607" s="88"/>
      <c r="BF607" s="88"/>
      <c r="BG607" s="88"/>
      <c r="BH607" s="88"/>
      <c r="BI607" s="88"/>
      <c r="BJ607" s="88"/>
      <c r="BK607" s="88"/>
      <c r="BL607" s="88"/>
      <c r="BM607" s="88"/>
      <c r="BN607" s="88"/>
      <c r="BO607" s="88"/>
      <c r="BP607" s="88"/>
      <c r="BQ607" s="88"/>
      <c r="BR607" s="88"/>
      <c r="BS607" s="88"/>
      <c r="BT607" s="88"/>
      <c r="BU607" s="88"/>
      <c r="BV607" s="88"/>
      <c r="BW607" s="88"/>
      <c r="BX607" s="88"/>
      <c r="BY607" s="88"/>
      <c r="BZ607" s="88"/>
      <c r="CA607" s="88"/>
      <c r="CB607" s="88"/>
      <c r="CC607" s="88"/>
      <c r="CD607" s="88"/>
      <c r="CE607" s="88"/>
      <c r="CF607" s="88"/>
      <c r="CG607" s="88"/>
      <c r="CH607" s="88"/>
      <c r="CI607" s="88"/>
      <c r="CJ607" s="88"/>
      <c r="CK607" s="88"/>
      <c r="CL607" s="88"/>
      <c r="CM607" s="88"/>
      <c r="CN607" s="88"/>
      <c r="CO607" s="88"/>
      <c r="CP607" s="88"/>
      <c r="CQ607" s="88"/>
      <c r="CR607" s="88"/>
      <c r="CS607" s="88"/>
      <c r="CT607" s="88"/>
      <c r="CU607" s="88"/>
      <c r="CV607" s="88"/>
      <c r="CW607" s="88"/>
      <c r="CX607" s="88"/>
      <c r="CY607" s="88"/>
      <c r="CZ607" s="88"/>
      <c r="DA607" s="88"/>
      <c r="DB607" s="88"/>
      <c r="DC607" s="88"/>
    </row>
    <row r="608" spans="1:107" ht="15.75">
      <c r="A608" s="84"/>
      <c r="B608" s="84"/>
      <c r="C608" s="84"/>
      <c r="D608" s="86"/>
      <c r="E608" s="84"/>
      <c r="F608" s="84"/>
      <c r="G608" s="84"/>
      <c r="H608" s="88"/>
      <c r="I608" s="88"/>
      <c r="J608" s="88"/>
      <c r="K608" s="88"/>
      <c r="L608" s="88"/>
      <c r="M608" s="88"/>
      <c r="N608" s="88"/>
      <c r="O608" s="88"/>
      <c r="P608" s="88"/>
      <c r="Q608" s="88"/>
      <c r="R608" s="88"/>
      <c r="S608" s="88"/>
      <c r="T608" s="88"/>
      <c r="U608" s="88"/>
      <c r="V608" s="88"/>
      <c r="W608" s="88"/>
      <c r="X608" s="88"/>
      <c r="Y608" s="88"/>
      <c r="Z608" s="88"/>
      <c r="AA608" s="88"/>
      <c r="AB608" s="88"/>
      <c r="AC608" s="88"/>
      <c r="AD608" s="88"/>
      <c r="AE608" s="88"/>
      <c r="AF608" s="88"/>
      <c r="AG608" s="88"/>
      <c r="AH608" s="88"/>
      <c r="AI608" s="88"/>
      <c r="AJ608" s="88"/>
      <c r="AK608" s="88"/>
      <c r="AL608" s="88"/>
      <c r="AM608" s="88"/>
      <c r="AN608" s="88"/>
      <c r="AO608" s="88"/>
      <c r="AP608" s="88"/>
      <c r="AQ608" s="88"/>
      <c r="AR608" s="88"/>
      <c r="AS608" s="88"/>
      <c r="AT608" s="88"/>
      <c r="AU608" s="88"/>
      <c r="AV608" s="88"/>
      <c r="AW608" s="88"/>
      <c r="AX608" s="88"/>
      <c r="AY608" s="88"/>
      <c r="AZ608" s="88"/>
      <c r="BA608" s="88"/>
      <c r="BB608" s="88"/>
      <c r="BC608" s="88"/>
      <c r="BD608" s="88"/>
      <c r="BE608" s="88"/>
      <c r="BF608" s="88"/>
      <c r="BG608" s="88"/>
      <c r="BH608" s="88"/>
      <c r="BI608" s="88"/>
      <c r="BJ608" s="88"/>
      <c r="BK608" s="88"/>
      <c r="BL608" s="88"/>
      <c r="BM608" s="88"/>
      <c r="BN608" s="88"/>
      <c r="BO608" s="88"/>
      <c r="BP608" s="88"/>
      <c r="BQ608" s="88"/>
      <c r="BR608" s="88"/>
      <c r="BS608" s="88"/>
      <c r="BT608" s="88"/>
      <c r="BU608" s="88"/>
      <c r="BV608" s="88"/>
      <c r="BW608" s="88"/>
      <c r="BX608" s="88"/>
      <c r="BY608" s="88"/>
      <c r="BZ608" s="88"/>
      <c r="CA608" s="88"/>
      <c r="CB608" s="88"/>
      <c r="CC608" s="88"/>
      <c r="CD608" s="88"/>
      <c r="CE608" s="88"/>
      <c r="CF608" s="88"/>
      <c r="CG608" s="88"/>
      <c r="CH608" s="88"/>
      <c r="CI608" s="88"/>
      <c r="CJ608" s="88"/>
      <c r="CK608" s="88"/>
      <c r="CL608" s="88"/>
      <c r="CM608" s="88"/>
      <c r="CN608" s="88"/>
      <c r="CO608" s="88"/>
      <c r="CP608" s="88"/>
      <c r="CQ608" s="88"/>
      <c r="CR608" s="88"/>
      <c r="CS608" s="88"/>
      <c r="CT608" s="88"/>
      <c r="CU608" s="88"/>
      <c r="CV608" s="88"/>
      <c r="CW608" s="88"/>
      <c r="CX608" s="88"/>
      <c r="CY608" s="88"/>
      <c r="CZ608" s="88"/>
      <c r="DA608" s="88"/>
      <c r="DB608" s="88"/>
      <c r="DC608" s="88"/>
    </row>
    <row r="609" spans="1:107" ht="15.75">
      <c r="A609" s="84"/>
      <c r="B609" s="84"/>
      <c r="C609" s="84"/>
      <c r="D609" s="86"/>
      <c r="E609" s="84"/>
      <c r="F609" s="84"/>
      <c r="G609" s="84"/>
      <c r="H609" s="88"/>
      <c r="I609" s="88"/>
      <c r="J609" s="88"/>
      <c r="K609" s="88"/>
      <c r="L609" s="88"/>
      <c r="M609" s="88"/>
      <c r="N609" s="88"/>
      <c r="O609" s="88"/>
      <c r="P609" s="88"/>
      <c r="Q609" s="88"/>
      <c r="R609" s="88"/>
      <c r="S609" s="88"/>
      <c r="T609" s="88"/>
      <c r="U609" s="88"/>
      <c r="V609" s="88"/>
      <c r="W609" s="88"/>
      <c r="X609" s="88"/>
      <c r="Y609" s="88"/>
      <c r="Z609" s="88"/>
      <c r="AA609" s="88"/>
      <c r="AB609" s="88"/>
      <c r="AC609" s="88"/>
      <c r="AD609" s="88"/>
      <c r="AE609" s="88"/>
      <c r="AF609" s="88"/>
      <c r="AG609" s="88"/>
      <c r="AH609" s="88"/>
      <c r="AI609" s="88"/>
      <c r="AJ609" s="88"/>
      <c r="AK609" s="88"/>
      <c r="AL609" s="88"/>
      <c r="AM609" s="88"/>
      <c r="AN609" s="88"/>
      <c r="AO609" s="88"/>
      <c r="AP609" s="88"/>
      <c r="AQ609" s="88"/>
      <c r="AR609" s="88"/>
      <c r="AS609" s="88"/>
      <c r="AT609" s="88"/>
      <c r="AU609" s="88"/>
      <c r="AV609" s="88"/>
      <c r="AW609" s="88"/>
      <c r="AX609" s="88"/>
      <c r="AY609" s="88"/>
      <c r="AZ609" s="88"/>
      <c r="BA609" s="88"/>
      <c r="BB609" s="88"/>
      <c r="BC609" s="88"/>
      <c r="BD609" s="88"/>
      <c r="BE609" s="88"/>
      <c r="BF609" s="88"/>
      <c r="BG609" s="88"/>
      <c r="BH609" s="88"/>
      <c r="BI609" s="88"/>
      <c r="BJ609" s="88"/>
      <c r="BK609" s="88"/>
      <c r="BL609" s="88"/>
      <c r="BM609" s="88"/>
      <c r="BN609" s="88"/>
      <c r="BO609" s="88"/>
      <c r="BP609" s="88"/>
      <c r="BQ609" s="88"/>
      <c r="BR609" s="88"/>
      <c r="BS609" s="88"/>
      <c r="BT609" s="88"/>
      <c r="BU609" s="88"/>
      <c r="BV609" s="88"/>
      <c r="BW609" s="88"/>
      <c r="BX609" s="88"/>
      <c r="BY609" s="88"/>
      <c r="BZ609" s="88"/>
      <c r="CA609" s="88"/>
      <c r="CB609" s="88"/>
      <c r="CC609" s="88"/>
      <c r="CD609" s="88"/>
      <c r="CE609" s="88"/>
      <c r="CF609" s="88"/>
      <c r="CG609" s="88"/>
      <c r="CH609" s="88"/>
      <c r="CI609" s="88"/>
      <c r="CJ609" s="88"/>
      <c r="CK609" s="88"/>
      <c r="CL609" s="88"/>
      <c r="CM609" s="88"/>
      <c r="CN609" s="88"/>
      <c r="CO609" s="88"/>
      <c r="CP609" s="88"/>
      <c r="CQ609" s="88"/>
      <c r="CR609" s="88"/>
      <c r="CS609" s="88"/>
      <c r="CT609" s="88"/>
      <c r="CU609" s="88"/>
      <c r="CV609" s="88"/>
      <c r="CW609" s="88"/>
      <c r="CX609" s="88"/>
      <c r="CY609" s="88"/>
      <c r="CZ609" s="88"/>
      <c r="DA609" s="88"/>
      <c r="DB609" s="88"/>
      <c r="DC609" s="88"/>
    </row>
    <row r="610" spans="1:107" ht="15.75">
      <c r="A610" s="84"/>
      <c r="B610" s="84"/>
      <c r="C610" s="84"/>
      <c r="D610" s="86"/>
      <c r="E610" s="84"/>
      <c r="F610" s="84"/>
      <c r="G610" s="84"/>
      <c r="H610" s="88"/>
      <c r="I610" s="88"/>
      <c r="J610" s="88"/>
      <c r="K610" s="88"/>
      <c r="L610" s="88"/>
      <c r="M610" s="88"/>
      <c r="N610" s="88"/>
      <c r="O610" s="88"/>
      <c r="P610" s="88"/>
      <c r="Q610" s="88"/>
      <c r="R610" s="88"/>
      <c r="S610" s="88"/>
      <c r="T610" s="88"/>
      <c r="U610" s="88"/>
      <c r="V610" s="88"/>
      <c r="W610" s="88"/>
      <c r="X610" s="88"/>
      <c r="Y610" s="88"/>
      <c r="Z610" s="88"/>
      <c r="AA610" s="88"/>
      <c r="AB610" s="88"/>
      <c r="AC610" s="88"/>
      <c r="AD610" s="88"/>
      <c r="AE610" s="88"/>
      <c r="AF610" s="88"/>
      <c r="AG610" s="88"/>
      <c r="AH610" s="88"/>
      <c r="AI610" s="88"/>
      <c r="AJ610" s="88"/>
      <c r="AK610" s="88"/>
      <c r="AL610" s="88"/>
      <c r="AM610" s="88"/>
      <c r="AN610" s="88"/>
      <c r="AO610" s="88"/>
      <c r="AP610" s="88"/>
      <c r="AQ610" s="88"/>
      <c r="AR610" s="88"/>
      <c r="AS610" s="88"/>
      <c r="AT610" s="88"/>
      <c r="AU610" s="88"/>
      <c r="AV610" s="88"/>
      <c r="AW610" s="88"/>
      <c r="AX610" s="88"/>
      <c r="AY610" s="88"/>
      <c r="AZ610" s="88"/>
      <c r="BA610" s="88"/>
      <c r="BB610" s="88"/>
      <c r="BC610" s="88"/>
      <c r="BD610" s="88"/>
      <c r="BE610" s="88"/>
      <c r="BF610" s="88"/>
      <c r="BG610" s="88"/>
      <c r="BH610" s="88"/>
      <c r="BI610" s="88"/>
      <c r="BJ610" s="88"/>
      <c r="BK610" s="88"/>
      <c r="BL610" s="88"/>
      <c r="BM610" s="88"/>
      <c r="BN610" s="88"/>
      <c r="BO610" s="88"/>
      <c r="BP610" s="88"/>
      <c r="BQ610" s="88"/>
      <c r="BR610" s="88"/>
      <c r="BS610" s="88"/>
      <c r="BT610" s="88"/>
      <c r="BU610" s="88"/>
      <c r="BV610" s="88"/>
      <c r="BW610" s="88"/>
      <c r="BX610" s="88"/>
      <c r="BY610" s="88"/>
      <c r="BZ610" s="88"/>
      <c r="CA610" s="88"/>
      <c r="CB610" s="88"/>
      <c r="CC610" s="88"/>
      <c r="CD610" s="88"/>
      <c r="CE610" s="88"/>
      <c r="CF610" s="88"/>
      <c r="CG610" s="88"/>
      <c r="CH610" s="88"/>
      <c r="CI610" s="88"/>
      <c r="CJ610" s="88"/>
      <c r="CK610" s="88"/>
      <c r="CL610" s="88"/>
      <c r="CM610" s="88"/>
      <c r="CN610" s="88"/>
      <c r="CO610" s="88"/>
      <c r="CP610" s="88"/>
      <c r="CQ610" s="88"/>
      <c r="CR610" s="88"/>
      <c r="CS610" s="88"/>
      <c r="CT610" s="88"/>
      <c r="CU610" s="88"/>
      <c r="CV610" s="88"/>
      <c r="CW610" s="88"/>
      <c r="CX610" s="88"/>
      <c r="CY610" s="88"/>
      <c r="CZ610" s="88"/>
      <c r="DA610" s="88"/>
      <c r="DB610" s="88"/>
      <c r="DC610" s="88"/>
    </row>
    <row r="611" spans="1:107" ht="15.75">
      <c r="A611" s="84"/>
      <c r="B611" s="84"/>
      <c r="C611" s="84"/>
      <c r="D611" s="86"/>
      <c r="E611" s="84"/>
      <c r="F611" s="84"/>
      <c r="G611" s="84"/>
      <c r="H611" s="88"/>
      <c r="I611" s="88"/>
      <c r="J611" s="88"/>
      <c r="K611" s="88"/>
      <c r="L611" s="88"/>
      <c r="M611" s="88"/>
      <c r="N611" s="88"/>
      <c r="O611" s="88"/>
      <c r="P611" s="88"/>
      <c r="Q611" s="88"/>
      <c r="R611" s="88"/>
      <c r="S611" s="88"/>
      <c r="T611" s="88"/>
      <c r="U611" s="88"/>
      <c r="V611" s="88"/>
      <c r="W611" s="88"/>
      <c r="X611" s="88"/>
      <c r="Y611" s="88"/>
      <c r="Z611" s="88"/>
      <c r="AA611" s="88"/>
      <c r="AB611" s="88"/>
      <c r="AC611" s="88"/>
      <c r="AD611" s="88"/>
      <c r="AE611" s="88"/>
      <c r="AF611" s="88"/>
      <c r="AG611" s="88"/>
      <c r="AH611" s="88"/>
      <c r="AI611" s="88"/>
      <c r="AJ611" s="88"/>
      <c r="AK611" s="88"/>
      <c r="AL611" s="88"/>
      <c r="AM611" s="88"/>
      <c r="AN611" s="88"/>
      <c r="AO611" s="88"/>
      <c r="AP611" s="88"/>
      <c r="AQ611" s="88"/>
      <c r="AR611" s="88"/>
      <c r="AS611" s="88"/>
      <c r="AT611" s="88"/>
      <c r="AU611" s="88"/>
      <c r="AV611" s="88"/>
      <c r="AW611" s="88"/>
      <c r="AX611" s="88"/>
      <c r="AY611" s="88"/>
      <c r="AZ611" s="88"/>
      <c r="BA611" s="88"/>
      <c r="BB611" s="88"/>
      <c r="BC611" s="88"/>
      <c r="BD611" s="88"/>
      <c r="BE611" s="88"/>
      <c r="BF611" s="88"/>
      <c r="BG611" s="88"/>
      <c r="BH611" s="88"/>
      <c r="BI611" s="88"/>
      <c r="BJ611" s="88"/>
      <c r="BK611" s="88"/>
      <c r="BL611" s="88"/>
      <c r="BM611" s="88"/>
      <c r="BN611" s="88"/>
      <c r="BO611" s="88"/>
      <c r="BP611" s="88"/>
      <c r="BQ611" s="88"/>
      <c r="BR611" s="88"/>
      <c r="BS611" s="88"/>
      <c r="BT611" s="88"/>
      <c r="BU611" s="88"/>
      <c r="BV611" s="88"/>
      <c r="BW611" s="88"/>
      <c r="BX611" s="88"/>
      <c r="BY611" s="88"/>
      <c r="BZ611" s="88"/>
      <c r="CA611" s="88"/>
      <c r="CB611" s="88"/>
      <c r="CC611" s="88"/>
      <c r="CD611" s="88"/>
      <c r="CE611" s="88"/>
      <c r="CF611" s="88"/>
      <c r="CG611" s="88"/>
      <c r="CH611" s="88"/>
      <c r="CI611" s="88"/>
      <c r="CJ611" s="88"/>
      <c r="CK611" s="88"/>
      <c r="CL611" s="88"/>
      <c r="CM611" s="88"/>
      <c r="CN611" s="88"/>
      <c r="CO611" s="88"/>
      <c r="CP611" s="88"/>
      <c r="CQ611" s="88"/>
      <c r="CR611" s="88"/>
      <c r="CS611" s="88"/>
      <c r="CT611" s="88"/>
      <c r="CU611" s="88"/>
      <c r="CV611" s="88"/>
      <c r="CW611" s="88"/>
      <c r="CX611" s="88"/>
      <c r="CY611" s="88"/>
      <c r="CZ611" s="88"/>
      <c r="DA611" s="88"/>
      <c r="DB611" s="88"/>
      <c r="DC611" s="88"/>
    </row>
    <row r="612" spans="1:107" ht="15.75">
      <c r="A612" s="84"/>
      <c r="B612" s="84"/>
      <c r="C612" s="84"/>
      <c r="D612" s="86"/>
      <c r="E612" s="84"/>
      <c r="F612" s="84"/>
      <c r="G612" s="84"/>
      <c r="H612" s="88"/>
      <c r="I612" s="88"/>
      <c r="J612" s="88"/>
      <c r="K612" s="88"/>
      <c r="L612" s="88"/>
      <c r="M612" s="88"/>
      <c r="N612" s="88"/>
      <c r="O612" s="88"/>
      <c r="P612" s="88"/>
      <c r="Q612" s="88"/>
      <c r="R612" s="88"/>
      <c r="S612" s="88"/>
      <c r="T612" s="88"/>
      <c r="U612" s="88"/>
      <c r="V612" s="88"/>
      <c r="W612" s="88"/>
      <c r="X612" s="88"/>
      <c r="Y612" s="88"/>
      <c r="Z612" s="88"/>
      <c r="AA612" s="88"/>
      <c r="AB612" s="88"/>
      <c r="AC612" s="88"/>
      <c r="AD612" s="88"/>
      <c r="AE612" s="88"/>
      <c r="AF612" s="88"/>
      <c r="AG612" s="88"/>
      <c r="AH612" s="88"/>
      <c r="AI612" s="88"/>
      <c r="AJ612" s="88"/>
      <c r="AK612" s="88"/>
      <c r="AL612" s="88"/>
      <c r="AM612" s="88"/>
      <c r="AN612" s="88"/>
      <c r="AO612" s="88"/>
      <c r="AP612" s="88"/>
      <c r="AQ612" s="88"/>
      <c r="AR612" s="88"/>
      <c r="AS612" s="88"/>
      <c r="AT612" s="88"/>
      <c r="AU612" s="88"/>
      <c r="AV612" s="88"/>
      <c r="AW612" s="88"/>
      <c r="AX612" s="88"/>
      <c r="AY612" s="88"/>
      <c r="AZ612" s="88"/>
      <c r="BA612" s="88"/>
      <c r="BB612" s="88"/>
      <c r="BC612" s="88"/>
      <c r="BD612" s="88"/>
      <c r="BE612" s="88"/>
      <c r="BF612" s="88"/>
      <c r="BG612" s="88"/>
      <c r="BH612" s="88"/>
      <c r="BI612" s="88"/>
      <c r="BJ612" s="88"/>
      <c r="BK612" s="88"/>
      <c r="BL612" s="88"/>
      <c r="BM612" s="88"/>
      <c r="BN612" s="88"/>
      <c r="BO612" s="88"/>
      <c r="BP612" s="88"/>
      <c r="BQ612" s="88"/>
      <c r="BR612" s="88"/>
      <c r="BS612" s="88"/>
      <c r="BT612" s="88"/>
      <c r="BU612" s="88"/>
      <c r="BV612" s="88"/>
      <c r="BW612" s="88"/>
      <c r="BX612" s="88"/>
      <c r="BY612" s="88"/>
      <c r="BZ612" s="88"/>
      <c r="CA612" s="88"/>
      <c r="CB612" s="88"/>
      <c r="CC612" s="88"/>
      <c r="CD612" s="88"/>
      <c r="CE612" s="88"/>
      <c r="CF612" s="88"/>
      <c r="CG612" s="88"/>
      <c r="CH612" s="88"/>
      <c r="CI612" s="88"/>
      <c r="CJ612" s="88"/>
      <c r="CK612" s="88"/>
      <c r="CL612" s="88"/>
      <c r="CM612" s="88"/>
      <c r="CN612" s="88"/>
      <c r="CO612" s="88"/>
      <c r="CP612" s="88"/>
      <c r="CQ612" s="88"/>
      <c r="CR612" s="88"/>
      <c r="CS612" s="88"/>
      <c r="CT612" s="88"/>
      <c r="CU612" s="88"/>
      <c r="CV612" s="88"/>
      <c r="CW612" s="88"/>
      <c r="CX612" s="88"/>
      <c r="CY612" s="88"/>
      <c r="CZ612" s="88"/>
      <c r="DA612" s="88"/>
      <c r="DB612" s="88"/>
      <c r="DC612" s="88"/>
    </row>
    <row r="613" spans="1:107" ht="15.75">
      <c r="A613" s="84"/>
      <c r="B613" s="84"/>
      <c r="C613" s="84"/>
      <c r="D613" s="86"/>
      <c r="E613" s="84"/>
      <c r="F613" s="84"/>
      <c r="G613" s="84"/>
      <c r="H613" s="88"/>
      <c r="I613" s="88"/>
      <c r="J613" s="88"/>
      <c r="K613" s="88"/>
      <c r="L613" s="88"/>
      <c r="M613" s="88"/>
      <c r="N613" s="88"/>
      <c r="O613" s="88"/>
      <c r="P613" s="88"/>
      <c r="Q613" s="88"/>
      <c r="R613" s="88"/>
      <c r="S613" s="88"/>
      <c r="T613" s="88"/>
      <c r="U613" s="88"/>
      <c r="V613" s="88"/>
      <c r="W613" s="88"/>
      <c r="X613" s="88"/>
      <c r="Y613" s="88"/>
      <c r="Z613" s="88"/>
      <c r="AA613" s="88"/>
      <c r="AB613" s="88"/>
      <c r="AC613" s="88"/>
      <c r="AD613" s="88"/>
      <c r="AE613" s="88"/>
      <c r="AF613" s="88"/>
      <c r="AG613" s="88"/>
      <c r="AH613" s="88"/>
      <c r="AI613" s="88"/>
      <c r="AJ613" s="88"/>
      <c r="AK613" s="88"/>
      <c r="AL613" s="88"/>
      <c r="AM613" s="88"/>
      <c r="AN613" s="88"/>
      <c r="AO613" s="88"/>
      <c r="AP613" s="88"/>
      <c r="AQ613" s="88"/>
      <c r="AR613" s="88"/>
      <c r="AS613" s="88"/>
      <c r="AT613" s="88"/>
      <c r="AU613" s="88"/>
      <c r="AV613" s="88"/>
      <c r="AW613" s="88"/>
      <c r="AX613" s="88"/>
      <c r="AY613" s="88"/>
      <c r="AZ613" s="88"/>
      <c r="BA613" s="88"/>
      <c r="BB613" s="88"/>
      <c r="BC613" s="88"/>
      <c r="BD613" s="88"/>
      <c r="BE613" s="88"/>
      <c r="BF613" s="88"/>
      <c r="BG613" s="88"/>
      <c r="BH613" s="88"/>
      <c r="BI613" s="88"/>
      <c r="BJ613" s="88"/>
      <c r="BK613" s="88"/>
      <c r="BL613" s="88"/>
      <c r="BM613" s="88"/>
      <c r="BN613" s="88"/>
      <c r="BO613" s="88"/>
      <c r="BP613" s="88"/>
      <c r="BQ613" s="88"/>
      <c r="BR613" s="88"/>
      <c r="BS613" s="88"/>
      <c r="BT613" s="88"/>
      <c r="BU613" s="88"/>
      <c r="BV613" s="88"/>
      <c r="BW613" s="88"/>
      <c r="BX613" s="88"/>
      <c r="BY613" s="88"/>
      <c r="BZ613" s="88"/>
      <c r="CA613" s="88"/>
      <c r="CB613" s="88"/>
      <c r="CC613" s="88"/>
      <c r="CD613" s="88"/>
      <c r="CE613" s="88"/>
      <c r="CF613" s="88"/>
      <c r="CG613" s="88"/>
      <c r="CH613" s="88"/>
      <c r="CI613" s="88"/>
      <c r="CJ613" s="88"/>
      <c r="CK613" s="88"/>
      <c r="CL613" s="88"/>
      <c r="CM613" s="88"/>
      <c r="CN613" s="88"/>
      <c r="CO613" s="88"/>
      <c r="CP613" s="88"/>
      <c r="CQ613" s="88"/>
      <c r="CR613" s="88"/>
      <c r="CS613" s="88"/>
      <c r="CT613" s="88"/>
      <c r="CU613" s="88"/>
      <c r="CV613" s="88"/>
      <c r="CW613" s="88"/>
      <c r="CX613" s="88"/>
      <c r="CY613" s="88"/>
      <c r="CZ613" s="88"/>
      <c r="DA613" s="88"/>
      <c r="DB613" s="88"/>
      <c r="DC613" s="88"/>
    </row>
    <row r="614" spans="1:107" ht="15.75">
      <c r="A614" s="84"/>
      <c r="B614" s="84"/>
      <c r="C614" s="84"/>
      <c r="D614" s="86"/>
      <c r="E614" s="84"/>
      <c r="F614" s="84"/>
      <c r="G614" s="84"/>
      <c r="H614" s="88"/>
      <c r="I614" s="88"/>
      <c r="J614" s="88"/>
      <c r="K614" s="88"/>
      <c r="L614" s="88"/>
      <c r="M614" s="88"/>
      <c r="N614" s="88"/>
      <c r="O614" s="88"/>
      <c r="P614" s="88"/>
      <c r="Q614" s="88"/>
      <c r="R614" s="88"/>
      <c r="S614" s="88"/>
      <c r="T614" s="88"/>
      <c r="U614" s="88"/>
      <c r="V614" s="88"/>
      <c r="W614" s="88"/>
      <c r="X614" s="88"/>
      <c r="Y614" s="88"/>
      <c r="Z614" s="88"/>
      <c r="AA614" s="88"/>
      <c r="AB614" s="88"/>
      <c r="AC614" s="88"/>
      <c r="AD614" s="88"/>
      <c r="AE614" s="88"/>
      <c r="AF614" s="88"/>
      <c r="AG614" s="88"/>
      <c r="AH614" s="88"/>
      <c r="AI614" s="88"/>
      <c r="AJ614" s="88"/>
      <c r="AK614" s="88"/>
      <c r="AL614" s="88"/>
      <c r="AM614" s="88"/>
      <c r="AN614" s="88"/>
      <c r="AO614" s="88"/>
      <c r="AP614" s="88"/>
      <c r="AQ614" s="88"/>
      <c r="AR614" s="88"/>
      <c r="AS614" s="88"/>
      <c r="AT614" s="88"/>
      <c r="AU614" s="88"/>
      <c r="AV614" s="88"/>
      <c r="AW614" s="88"/>
      <c r="AX614" s="88"/>
      <c r="AY614" s="88"/>
      <c r="AZ614" s="88"/>
      <c r="BA614" s="88"/>
      <c r="BB614" s="88"/>
      <c r="BC614" s="88"/>
      <c r="BD614" s="88"/>
      <c r="BE614" s="88"/>
      <c r="BF614" s="88"/>
      <c r="BG614" s="88"/>
      <c r="BH614" s="88"/>
      <c r="BI614" s="88"/>
      <c r="BJ614" s="88"/>
      <c r="BK614" s="88"/>
      <c r="BL614" s="88"/>
      <c r="BM614" s="88"/>
      <c r="BN614" s="88"/>
      <c r="BO614" s="88"/>
      <c r="BP614" s="88"/>
      <c r="BQ614" s="88"/>
      <c r="BR614" s="88"/>
      <c r="BS614" s="88"/>
      <c r="BT614" s="88"/>
      <c r="BU614" s="88"/>
      <c r="BV614" s="88"/>
      <c r="BW614" s="88"/>
      <c r="BX614" s="88"/>
      <c r="BY614" s="88"/>
      <c r="BZ614" s="88"/>
      <c r="CA614" s="88"/>
      <c r="CB614" s="88"/>
      <c r="CC614" s="88"/>
      <c r="CD614" s="88"/>
      <c r="CE614" s="88"/>
      <c r="CF614" s="88"/>
      <c r="CG614" s="88"/>
      <c r="CH614" s="88"/>
      <c r="CI614" s="88"/>
      <c r="CJ614" s="88"/>
      <c r="CK614" s="88"/>
      <c r="CL614" s="88"/>
      <c r="CM614" s="88"/>
      <c r="CN614" s="88"/>
      <c r="CO614" s="88"/>
      <c r="CP614" s="88"/>
      <c r="CQ614" s="88"/>
      <c r="CR614" s="88"/>
      <c r="CS614" s="88"/>
      <c r="CT614" s="88"/>
      <c r="CU614" s="88"/>
      <c r="CV614" s="88"/>
      <c r="CW614" s="88"/>
      <c r="CX614" s="88"/>
      <c r="CY614" s="88"/>
      <c r="CZ614" s="88"/>
      <c r="DA614" s="88"/>
      <c r="DB614" s="88"/>
      <c r="DC614" s="88"/>
    </row>
    <row r="615" spans="1:107" ht="15.75">
      <c r="A615" s="84"/>
      <c r="B615" s="84"/>
      <c r="C615" s="84"/>
      <c r="D615" s="86"/>
      <c r="E615" s="84"/>
      <c r="F615" s="84"/>
      <c r="G615" s="84"/>
      <c r="H615" s="88"/>
      <c r="I615" s="88"/>
      <c r="J615" s="88"/>
      <c r="K615" s="88"/>
      <c r="L615" s="88"/>
      <c r="M615" s="88"/>
      <c r="N615" s="88"/>
      <c r="O615" s="88"/>
      <c r="P615" s="88"/>
      <c r="Q615" s="88"/>
      <c r="R615" s="88"/>
      <c r="S615" s="88"/>
      <c r="T615" s="88"/>
      <c r="U615" s="88"/>
      <c r="V615" s="88"/>
      <c r="W615" s="88"/>
      <c r="X615" s="88"/>
      <c r="Y615" s="88"/>
      <c r="Z615" s="88"/>
      <c r="AA615" s="88"/>
      <c r="AB615" s="88"/>
      <c r="AC615" s="88"/>
      <c r="AD615" s="88"/>
      <c r="AE615" s="88"/>
      <c r="AF615" s="88"/>
      <c r="AG615" s="88"/>
      <c r="AH615" s="88"/>
      <c r="AI615" s="88"/>
      <c r="AJ615" s="88"/>
      <c r="AK615" s="88"/>
      <c r="AL615" s="88"/>
      <c r="AM615" s="88"/>
      <c r="AN615" s="88"/>
      <c r="AO615" s="88"/>
      <c r="AP615" s="88"/>
      <c r="AQ615" s="88"/>
      <c r="AR615" s="88"/>
      <c r="AS615" s="88"/>
      <c r="AT615" s="88"/>
      <c r="AU615" s="88"/>
      <c r="AV615" s="88"/>
      <c r="AW615" s="88"/>
      <c r="AX615" s="88"/>
      <c r="AY615" s="88"/>
      <c r="AZ615" s="88"/>
      <c r="BA615" s="88"/>
      <c r="BB615" s="88"/>
      <c r="BC615" s="88"/>
      <c r="BD615" s="88"/>
      <c r="BE615" s="88"/>
      <c r="BF615" s="88"/>
      <c r="BG615" s="88"/>
      <c r="BH615" s="88"/>
      <c r="BI615" s="88"/>
      <c r="BJ615" s="88"/>
      <c r="BK615" s="88"/>
      <c r="BL615" s="88"/>
      <c r="BM615" s="88"/>
      <c r="BN615" s="88"/>
      <c r="BO615" s="88"/>
      <c r="BP615" s="88"/>
      <c r="BQ615" s="88"/>
      <c r="BR615" s="88"/>
      <c r="BS615" s="88"/>
      <c r="BT615" s="88"/>
      <c r="BU615" s="88"/>
      <c r="BV615" s="88"/>
      <c r="BW615" s="88"/>
      <c r="BX615" s="88"/>
      <c r="BY615" s="88"/>
      <c r="BZ615" s="88"/>
      <c r="CA615" s="88"/>
      <c r="CB615" s="88"/>
      <c r="CC615" s="88"/>
      <c r="CD615" s="88"/>
      <c r="CE615" s="88"/>
      <c r="CF615" s="88"/>
      <c r="CG615" s="88"/>
      <c r="CH615" s="88"/>
      <c r="CI615" s="88"/>
      <c r="CJ615" s="88"/>
      <c r="CK615" s="88"/>
      <c r="CL615" s="88"/>
      <c r="CM615" s="88"/>
      <c r="CN615" s="88"/>
      <c r="CO615" s="88"/>
      <c r="CP615" s="88"/>
      <c r="CQ615" s="88"/>
      <c r="CR615" s="88"/>
      <c r="CS615" s="88"/>
      <c r="CT615" s="88"/>
      <c r="CU615" s="88"/>
      <c r="CV615" s="88"/>
      <c r="CW615" s="88"/>
      <c r="CX615" s="88"/>
      <c r="CY615" s="88"/>
      <c r="CZ615" s="88"/>
      <c r="DA615" s="88"/>
      <c r="DB615" s="88"/>
      <c r="DC615" s="88"/>
    </row>
    <row r="616" spans="1:107" ht="15.75">
      <c r="A616" s="84"/>
      <c r="B616" s="84"/>
      <c r="C616" s="84"/>
      <c r="D616" s="86"/>
      <c r="E616" s="84"/>
      <c r="F616" s="84"/>
      <c r="G616" s="84"/>
      <c r="H616" s="88"/>
      <c r="I616" s="88"/>
      <c r="J616" s="88"/>
      <c r="K616" s="88"/>
      <c r="L616" s="88"/>
      <c r="M616" s="88"/>
      <c r="N616" s="88"/>
      <c r="O616" s="88"/>
      <c r="P616" s="88"/>
      <c r="Q616" s="88"/>
      <c r="R616" s="88"/>
      <c r="S616" s="88"/>
      <c r="T616" s="88"/>
      <c r="U616" s="88"/>
      <c r="V616" s="88"/>
      <c r="W616" s="88"/>
      <c r="X616" s="88"/>
      <c r="Y616" s="88"/>
      <c r="Z616" s="88"/>
      <c r="AA616" s="88"/>
      <c r="AB616" s="88"/>
      <c r="AC616" s="88"/>
      <c r="AD616" s="88"/>
      <c r="AE616" s="88"/>
      <c r="AF616" s="88"/>
      <c r="AG616" s="88"/>
      <c r="AH616" s="88"/>
      <c r="AI616" s="88"/>
      <c r="AJ616" s="88"/>
      <c r="AK616" s="88"/>
      <c r="AL616" s="88"/>
      <c r="AM616" s="88"/>
      <c r="AN616" s="88"/>
      <c r="AO616" s="88"/>
      <c r="AP616" s="88"/>
      <c r="AQ616" s="88"/>
      <c r="AR616" s="88"/>
      <c r="AS616" s="88"/>
      <c r="AT616" s="88"/>
      <c r="AU616" s="88"/>
      <c r="AV616" s="88"/>
      <c r="AW616" s="88"/>
      <c r="AX616" s="88"/>
      <c r="AY616" s="88"/>
      <c r="AZ616" s="88"/>
      <c r="BA616" s="88"/>
      <c r="BB616" s="88"/>
      <c r="BC616" s="88"/>
      <c r="BD616" s="88"/>
      <c r="BE616" s="88"/>
      <c r="BF616" s="88"/>
      <c r="BG616" s="88"/>
      <c r="BH616" s="88"/>
      <c r="BI616" s="88"/>
      <c r="BJ616" s="88"/>
      <c r="BK616" s="88"/>
      <c r="BL616" s="88"/>
      <c r="BM616" s="88"/>
      <c r="BN616" s="88"/>
      <c r="BO616" s="88"/>
      <c r="BP616" s="88"/>
      <c r="BQ616" s="88"/>
      <c r="BR616" s="88"/>
      <c r="BS616" s="88"/>
      <c r="BT616" s="88"/>
      <c r="BU616" s="88"/>
      <c r="BV616" s="88"/>
      <c r="BW616" s="88"/>
      <c r="BX616" s="88"/>
      <c r="BY616" s="88"/>
      <c r="BZ616" s="88"/>
      <c r="CA616" s="88"/>
      <c r="CB616" s="88"/>
      <c r="CC616" s="88"/>
      <c r="CD616" s="88"/>
      <c r="CE616" s="88"/>
      <c r="CF616" s="88"/>
      <c r="CG616" s="88"/>
      <c r="CH616" s="88"/>
      <c r="CI616" s="88"/>
      <c r="CJ616" s="88"/>
      <c r="CK616" s="88"/>
      <c r="CL616" s="88"/>
      <c r="CM616" s="88"/>
      <c r="CN616" s="88"/>
      <c r="CO616" s="88"/>
      <c r="CP616" s="88"/>
      <c r="CQ616" s="88"/>
      <c r="CR616" s="88"/>
      <c r="CS616" s="88"/>
      <c r="CT616" s="88"/>
      <c r="CU616" s="88"/>
      <c r="CV616" s="88"/>
      <c r="CW616" s="88"/>
      <c r="CX616" s="88"/>
      <c r="CY616" s="88"/>
      <c r="CZ616" s="88"/>
      <c r="DA616" s="88"/>
      <c r="DB616" s="88"/>
      <c r="DC616" s="88"/>
    </row>
    <row r="617" spans="1:107" ht="15.75">
      <c r="A617" s="84"/>
      <c r="B617" s="84"/>
      <c r="C617" s="84"/>
      <c r="D617" s="86"/>
      <c r="E617" s="84"/>
      <c r="F617" s="84"/>
      <c r="G617" s="84"/>
      <c r="H617" s="88"/>
      <c r="I617" s="88"/>
      <c r="J617" s="88"/>
      <c r="K617" s="88"/>
      <c r="L617" s="88"/>
      <c r="M617" s="88"/>
      <c r="N617" s="88"/>
      <c r="O617" s="88"/>
      <c r="P617" s="88"/>
      <c r="Q617" s="88"/>
      <c r="R617" s="88"/>
      <c r="S617" s="88"/>
      <c r="T617" s="88"/>
      <c r="U617" s="88"/>
      <c r="V617" s="88"/>
      <c r="W617" s="88"/>
      <c r="X617" s="88"/>
      <c r="Y617" s="88"/>
      <c r="Z617" s="88"/>
      <c r="AA617" s="88"/>
      <c r="AB617" s="88"/>
      <c r="AC617" s="88"/>
      <c r="AD617" s="88"/>
      <c r="AE617" s="88"/>
      <c r="AF617" s="88"/>
      <c r="AG617" s="88"/>
      <c r="AH617" s="88"/>
      <c r="AI617" s="88"/>
      <c r="AJ617" s="88"/>
      <c r="AK617" s="88"/>
      <c r="AL617" s="88"/>
      <c r="AM617" s="88"/>
      <c r="AN617" s="88"/>
      <c r="AO617" s="88"/>
      <c r="AP617" s="88"/>
      <c r="AQ617" s="88"/>
      <c r="AR617" s="88"/>
      <c r="AS617" s="88"/>
      <c r="AT617" s="88"/>
      <c r="AU617" s="88"/>
      <c r="AV617" s="88"/>
      <c r="AW617" s="88"/>
      <c r="AX617" s="88"/>
      <c r="AY617" s="88"/>
      <c r="AZ617" s="88"/>
      <c r="BA617" s="88"/>
      <c r="BB617" s="88"/>
      <c r="BC617" s="88"/>
      <c r="BD617" s="88"/>
      <c r="BE617" s="88"/>
      <c r="BF617" s="88"/>
      <c r="BG617" s="88"/>
      <c r="BH617" s="88"/>
      <c r="BI617" s="88"/>
      <c r="BJ617" s="88"/>
      <c r="BK617" s="88"/>
      <c r="BL617" s="88"/>
      <c r="BM617" s="88"/>
      <c r="BN617" s="88"/>
      <c r="BO617" s="88"/>
      <c r="BP617" s="88"/>
      <c r="BQ617" s="88"/>
      <c r="BR617" s="88"/>
      <c r="BS617" s="88"/>
      <c r="BT617" s="88"/>
      <c r="BU617" s="88"/>
      <c r="BV617" s="88"/>
      <c r="BW617" s="88"/>
      <c r="BX617" s="88"/>
      <c r="BY617" s="88"/>
      <c r="BZ617" s="88"/>
      <c r="CA617" s="88"/>
      <c r="CB617" s="88"/>
      <c r="CC617" s="88"/>
      <c r="CD617" s="88"/>
      <c r="CE617" s="88"/>
      <c r="CF617" s="88"/>
      <c r="CG617" s="88"/>
      <c r="CH617" s="88"/>
      <c r="CI617" s="88"/>
      <c r="CJ617" s="88"/>
      <c r="CK617" s="88"/>
      <c r="CL617" s="88"/>
      <c r="CM617" s="88"/>
      <c r="CN617" s="88"/>
      <c r="CO617" s="88"/>
      <c r="CP617" s="88"/>
      <c r="CQ617" s="88"/>
      <c r="CR617" s="88"/>
      <c r="CS617" s="88"/>
      <c r="CT617" s="88"/>
      <c r="CU617" s="88"/>
      <c r="CV617" s="88"/>
      <c r="CW617" s="88"/>
      <c r="CX617" s="88"/>
      <c r="CY617" s="88"/>
      <c r="CZ617" s="88"/>
      <c r="DA617" s="88"/>
      <c r="DB617" s="88"/>
      <c r="DC617" s="88"/>
    </row>
    <row r="618" spans="1:107" ht="15.75">
      <c r="A618" s="84"/>
      <c r="B618" s="84"/>
      <c r="C618" s="84"/>
      <c r="D618" s="86"/>
      <c r="E618" s="84"/>
      <c r="F618" s="84"/>
      <c r="G618" s="84"/>
      <c r="H618" s="88"/>
      <c r="I618" s="88"/>
      <c r="J618" s="8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  <c r="W618" s="88"/>
      <c r="X618" s="88"/>
      <c r="Y618" s="88"/>
      <c r="Z618" s="88"/>
      <c r="AA618" s="88"/>
      <c r="AB618" s="88"/>
      <c r="AC618" s="88"/>
      <c r="AD618" s="88"/>
      <c r="AE618" s="88"/>
      <c r="AF618" s="88"/>
      <c r="AG618" s="88"/>
      <c r="AH618" s="88"/>
      <c r="AI618" s="88"/>
      <c r="AJ618" s="88"/>
      <c r="AK618" s="88"/>
      <c r="AL618" s="88"/>
      <c r="AM618" s="88"/>
      <c r="AN618" s="88"/>
      <c r="AO618" s="88"/>
      <c r="AP618" s="88"/>
      <c r="AQ618" s="88"/>
      <c r="AR618" s="88"/>
      <c r="AS618" s="88"/>
      <c r="AT618" s="88"/>
      <c r="AU618" s="88"/>
      <c r="AV618" s="88"/>
      <c r="AW618" s="88"/>
      <c r="AX618" s="88"/>
      <c r="AY618" s="88"/>
      <c r="AZ618" s="88"/>
      <c r="BA618" s="88"/>
      <c r="BB618" s="88"/>
      <c r="BC618" s="88"/>
      <c r="BD618" s="88"/>
      <c r="BE618" s="88"/>
      <c r="BF618" s="88"/>
      <c r="BG618" s="88"/>
      <c r="BH618" s="88"/>
      <c r="BI618" s="88"/>
      <c r="BJ618" s="88"/>
      <c r="BK618" s="88"/>
      <c r="BL618" s="88"/>
      <c r="BM618" s="88"/>
      <c r="BN618" s="88"/>
      <c r="BO618" s="88"/>
      <c r="BP618" s="88"/>
      <c r="BQ618" s="88"/>
      <c r="BR618" s="88"/>
      <c r="BS618" s="88"/>
      <c r="BT618" s="88"/>
      <c r="BU618" s="88"/>
      <c r="BV618" s="88"/>
      <c r="BW618" s="88"/>
      <c r="BX618" s="88"/>
      <c r="BY618" s="88"/>
      <c r="BZ618" s="88"/>
      <c r="CA618" s="88"/>
      <c r="CB618" s="88"/>
      <c r="CC618" s="88"/>
      <c r="CD618" s="88"/>
      <c r="CE618" s="88"/>
      <c r="CF618" s="88"/>
      <c r="CG618" s="88"/>
      <c r="CH618" s="88"/>
      <c r="CI618" s="88"/>
      <c r="CJ618" s="88"/>
      <c r="CK618" s="88"/>
      <c r="CL618" s="88"/>
      <c r="CM618" s="88"/>
      <c r="CN618" s="88"/>
      <c r="CO618" s="88"/>
      <c r="CP618" s="88"/>
      <c r="CQ618" s="88"/>
      <c r="CR618" s="88"/>
      <c r="CS618" s="88"/>
      <c r="CT618" s="88"/>
      <c r="CU618" s="88"/>
      <c r="CV618" s="88"/>
      <c r="CW618" s="88"/>
      <c r="CX618" s="88"/>
      <c r="CY618" s="88"/>
      <c r="CZ618" s="88"/>
      <c r="DA618" s="88"/>
      <c r="DB618" s="88"/>
      <c r="DC618" s="88"/>
    </row>
    <row r="619" spans="1:107" ht="15.75">
      <c r="A619" s="84"/>
      <c r="B619" s="84"/>
      <c r="C619" s="84"/>
      <c r="D619" s="86"/>
      <c r="E619" s="84"/>
      <c r="F619" s="84"/>
      <c r="G619" s="84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  <c r="W619" s="88"/>
      <c r="X619" s="88"/>
      <c r="Y619" s="88"/>
      <c r="Z619" s="88"/>
      <c r="AA619" s="88"/>
      <c r="AB619" s="88"/>
      <c r="AC619" s="88"/>
      <c r="AD619" s="88"/>
      <c r="AE619" s="88"/>
      <c r="AF619" s="88"/>
      <c r="AG619" s="88"/>
      <c r="AH619" s="88"/>
      <c r="AI619" s="88"/>
      <c r="AJ619" s="88"/>
      <c r="AK619" s="88"/>
      <c r="AL619" s="88"/>
      <c r="AM619" s="88"/>
      <c r="AN619" s="88"/>
      <c r="AO619" s="88"/>
      <c r="AP619" s="88"/>
      <c r="AQ619" s="88"/>
      <c r="AR619" s="88"/>
      <c r="AS619" s="88"/>
      <c r="AT619" s="88"/>
      <c r="AU619" s="88"/>
      <c r="AV619" s="88"/>
      <c r="AW619" s="88"/>
      <c r="AX619" s="88"/>
      <c r="AY619" s="88"/>
      <c r="AZ619" s="88"/>
      <c r="BA619" s="88"/>
      <c r="BB619" s="88"/>
      <c r="BC619" s="88"/>
      <c r="BD619" s="88"/>
      <c r="BE619" s="88"/>
      <c r="BF619" s="88"/>
      <c r="BG619" s="88"/>
      <c r="BH619" s="88"/>
      <c r="BI619" s="88"/>
      <c r="BJ619" s="88"/>
      <c r="BK619" s="88"/>
      <c r="BL619" s="88"/>
      <c r="BM619" s="88"/>
      <c r="BN619" s="88"/>
      <c r="BO619" s="88"/>
      <c r="BP619" s="88"/>
      <c r="BQ619" s="88"/>
      <c r="BR619" s="88"/>
      <c r="BS619" s="88"/>
      <c r="BT619" s="88"/>
      <c r="BU619" s="88"/>
      <c r="BV619" s="88"/>
      <c r="BW619" s="88"/>
      <c r="BX619" s="88"/>
      <c r="BY619" s="88"/>
      <c r="BZ619" s="88"/>
      <c r="CA619" s="88"/>
      <c r="CB619" s="88"/>
      <c r="CC619" s="88"/>
      <c r="CD619" s="88"/>
      <c r="CE619" s="88"/>
      <c r="CF619" s="88"/>
      <c r="CG619" s="88"/>
      <c r="CH619" s="88"/>
      <c r="CI619" s="88"/>
      <c r="CJ619" s="88"/>
      <c r="CK619" s="88"/>
      <c r="CL619" s="88"/>
      <c r="CM619" s="88"/>
      <c r="CN619" s="88"/>
      <c r="CO619" s="88"/>
      <c r="CP619" s="88"/>
      <c r="CQ619" s="88"/>
      <c r="CR619" s="88"/>
      <c r="CS619" s="88"/>
      <c r="CT619" s="88"/>
      <c r="CU619" s="88"/>
      <c r="CV619" s="88"/>
      <c r="CW619" s="88"/>
      <c r="CX619" s="88"/>
      <c r="CY619" s="88"/>
      <c r="CZ619" s="88"/>
      <c r="DA619" s="88"/>
      <c r="DB619" s="88"/>
      <c r="DC619" s="88"/>
    </row>
    <row r="620" spans="1:107" ht="15.75">
      <c r="A620" s="84"/>
      <c r="B620" s="84"/>
      <c r="C620" s="84"/>
      <c r="D620" s="86"/>
      <c r="E620" s="84"/>
      <c r="F620" s="84"/>
      <c r="G620" s="84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  <c r="W620" s="88"/>
      <c r="X620" s="88"/>
      <c r="Y620" s="88"/>
      <c r="Z620" s="88"/>
      <c r="AA620" s="88"/>
      <c r="AB620" s="88"/>
      <c r="AC620" s="88"/>
      <c r="AD620" s="88"/>
      <c r="AE620" s="88"/>
      <c r="AF620" s="88"/>
      <c r="AG620" s="88"/>
      <c r="AH620" s="88"/>
      <c r="AI620" s="88"/>
      <c r="AJ620" s="88"/>
      <c r="AK620" s="88"/>
      <c r="AL620" s="88"/>
      <c r="AM620" s="88"/>
      <c r="AN620" s="88"/>
      <c r="AO620" s="88"/>
      <c r="AP620" s="88"/>
      <c r="AQ620" s="88"/>
      <c r="AR620" s="88"/>
      <c r="AS620" s="88"/>
      <c r="AT620" s="88"/>
      <c r="AU620" s="88"/>
      <c r="AV620" s="88"/>
      <c r="AW620" s="88"/>
      <c r="AX620" s="88"/>
      <c r="AY620" s="88"/>
      <c r="AZ620" s="88"/>
      <c r="BA620" s="88"/>
      <c r="BB620" s="88"/>
      <c r="BC620" s="88"/>
      <c r="BD620" s="88"/>
      <c r="BE620" s="88"/>
      <c r="BF620" s="88"/>
      <c r="BG620" s="88"/>
      <c r="BH620" s="88"/>
      <c r="BI620" s="88"/>
      <c r="BJ620" s="88"/>
      <c r="BK620" s="88"/>
      <c r="BL620" s="88"/>
      <c r="BM620" s="88"/>
      <c r="BN620" s="88"/>
      <c r="BO620" s="88"/>
      <c r="BP620" s="88"/>
      <c r="BQ620" s="88"/>
      <c r="BR620" s="88"/>
      <c r="BS620" s="88"/>
      <c r="BT620" s="88"/>
      <c r="BU620" s="88"/>
      <c r="BV620" s="88"/>
      <c r="BW620" s="88"/>
      <c r="BX620" s="88"/>
      <c r="BY620" s="88"/>
      <c r="BZ620" s="88"/>
      <c r="CA620" s="88"/>
      <c r="CB620" s="88"/>
      <c r="CC620" s="88"/>
      <c r="CD620" s="88"/>
      <c r="CE620" s="88"/>
      <c r="CF620" s="88"/>
      <c r="CG620" s="88"/>
      <c r="CH620" s="88"/>
      <c r="CI620" s="88"/>
      <c r="CJ620" s="88"/>
      <c r="CK620" s="88"/>
      <c r="CL620" s="88"/>
      <c r="CM620" s="88"/>
      <c r="CN620" s="88"/>
      <c r="CO620" s="88"/>
      <c r="CP620" s="88"/>
      <c r="CQ620" s="88"/>
      <c r="CR620" s="88"/>
      <c r="CS620" s="88"/>
      <c r="CT620" s="88"/>
      <c r="CU620" s="88"/>
      <c r="CV620" s="88"/>
      <c r="CW620" s="88"/>
      <c r="CX620" s="88"/>
      <c r="CY620" s="88"/>
      <c r="CZ620" s="88"/>
      <c r="DA620" s="88"/>
      <c r="DB620" s="88"/>
      <c r="DC620" s="88"/>
    </row>
    <row r="621" spans="1:107" ht="15.75">
      <c r="A621" s="84"/>
      <c r="B621" s="84"/>
      <c r="C621" s="84"/>
      <c r="D621" s="86"/>
      <c r="E621" s="84"/>
      <c r="F621" s="84"/>
      <c r="G621" s="84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  <c r="W621" s="88"/>
      <c r="X621" s="88"/>
      <c r="Y621" s="88"/>
      <c r="Z621" s="88"/>
      <c r="AA621" s="88"/>
      <c r="AB621" s="88"/>
      <c r="AC621" s="88"/>
      <c r="AD621" s="88"/>
      <c r="AE621" s="88"/>
      <c r="AF621" s="88"/>
      <c r="AG621" s="88"/>
      <c r="AH621" s="88"/>
      <c r="AI621" s="88"/>
      <c r="AJ621" s="88"/>
      <c r="AK621" s="88"/>
      <c r="AL621" s="88"/>
      <c r="AM621" s="88"/>
      <c r="AN621" s="88"/>
      <c r="AO621" s="88"/>
      <c r="AP621" s="88"/>
      <c r="AQ621" s="88"/>
      <c r="AR621" s="88"/>
      <c r="AS621" s="88"/>
      <c r="AT621" s="88"/>
      <c r="AU621" s="88"/>
      <c r="AV621" s="88"/>
      <c r="AW621" s="88"/>
      <c r="AX621" s="88"/>
      <c r="AY621" s="88"/>
      <c r="AZ621" s="88"/>
      <c r="BA621" s="88"/>
      <c r="BB621" s="88"/>
      <c r="BC621" s="88"/>
      <c r="BD621" s="88"/>
      <c r="BE621" s="88"/>
      <c r="BF621" s="88"/>
      <c r="BG621" s="88"/>
      <c r="BH621" s="88"/>
      <c r="BI621" s="88"/>
      <c r="BJ621" s="88"/>
      <c r="BK621" s="88"/>
      <c r="BL621" s="88"/>
      <c r="BM621" s="88"/>
      <c r="BN621" s="88"/>
      <c r="BO621" s="88"/>
      <c r="BP621" s="88"/>
      <c r="BQ621" s="88"/>
      <c r="BR621" s="88"/>
      <c r="BS621" s="88"/>
      <c r="BT621" s="88"/>
      <c r="BU621" s="88"/>
      <c r="BV621" s="88"/>
      <c r="BW621" s="88"/>
      <c r="BX621" s="88"/>
      <c r="BY621" s="88"/>
      <c r="BZ621" s="88"/>
      <c r="CA621" s="88"/>
      <c r="CB621" s="88"/>
      <c r="CC621" s="88"/>
      <c r="CD621" s="88"/>
      <c r="CE621" s="88"/>
      <c r="CF621" s="88"/>
      <c r="CG621" s="88"/>
      <c r="CH621" s="88"/>
      <c r="CI621" s="88"/>
      <c r="CJ621" s="88"/>
      <c r="CK621" s="88"/>
      <c r="CL621" s="88"/>
      <c r="CM621" s="88"/>
      <c r="CN621" s="88"/>
      <c r="CO621" s="88"/>
      <c r="CP621" s="88"/>
      <c r="CQ621" s="88"/>
      <c r="CR621" s="88"/>
      <c r="CS621" s="88"/>
      <c r="CT621" s="88"/>
      <c r="CU621" s="88"/>
      <c r="CV621" s="88"/>
      <c r="CW621" s="88"/>
      <c r="CX621" s="88"/>
      <c r="CY621" s="88"/>
      <c r="CZ621" s="88"/>
      <c r="DA621" s="88"/>
      <c r="DB621" s="88"/>
      <c r="DC621" s="88"/>
    </row>
    <row r="622" spans="1:107" ht="15.75">
      <c r="A622" s="84"/>
      <c r="B622" s="84"/>
      <c r="C622" s="84"/>
      <c r="D622" s="86"/>
      <c r="E622" s="84"/>
      <c r="F622" s="84"/>
      <c r="G622" s="84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  <c r="W622" s="88"/>
      <c r="X622" s="88"/>
      <c r="Y622" s="88"/>
      <c r="Z622" s="88"/>
      <c r="AA622" s="88"/>
      <c r="AB622" s="88"/>
      <c r="AC622" s="88"/>
      <c r="AD622" s="88"/>
      <c r="AE622" s="88"/>
      <c r="AF622" s="88"/>
      <c r="AG622" s="88"/>
      <c r="AH622" s="88"/>
      <c r="AI622" s="88"/>
      <c r="AJ622" s="88"/>
      <c r="AK622" s="88"/>
      <c r="AL622" s="88"/>
      <c r="AM622" s="88"/>
      <c r="AN622" s="88"/>
      <c r="AO622" s="88"/>
      <c r="AP622" s="88"/>
      <c r="AQ622" s="88"/>
      <c r="AR622" s="88"/>
      <c r="AS622" s="88"/>
      <c r="AT622" s="88"/>
      <c r="AU622" s="88"/>
      <c r="AV622" s="88"/>
      <c r="AW622" s="88"/>
      <c r="AX622" s="88"/>
      <c r="AY622" s="88"/>
      <c r="AZ622" s="88"/>
      <c r="BA622" s="88"/>
      <c r="BB622" s="88"/>
      <c r="BC622" s="88"/>
      <c r="BD622" s="88"/>
      <c r="BE622" s="88"/>
      <c r="BF622" s="88"/>
      <c r="BG622" s="88"/>
      <c r="BH622" s="88"/>
      <c r="BI622" s="88"/>
      <c r="BJ622" s="88"/>
      <c r="BK622" s="88"/>
      <c r="BL622" s="88"/>
      <c r="BM622" s="88"/>
      <c r="BN622" s="88"/>
      <c r="BO622" s="88"/>
      <c r="BP622" s="88"/>
      <c r="BQ622" s="88"/>
      <c r="BR622" s="88"/>
      <c r="BS622" s="88"/>
      <c r="BT622" s="88"/>
      <c r="BU622" s="88"/>
      <c r="BV622" s="88"/>
      <c r="BW622" s="88"/>
      <c r="BX622" s="88"/>
      <c r="BY622" s="88"/>
      <c r="BZ622" s="88"/>
      <c r="CA622" s="88"/>
      <c r="CB622" s="88"/>
      <c r="CC622" s="88"/>
      <c r="CD622" s="88"/>
      <c r="CE622" s="88"/>
      <c r="CF622" s="88"/>
      <c r="CG622" s="88"/>
      <c r="CH622" s="88"/>
      <c r="CI622" s="88"/>
      <c r="CJ622" s="88"/>
      <c r="CK622" s="88"/>
      <c r="CL622" s="88"/>
      <c r="CM622" s="88"/>
      <c r="CN622" s="88"/>
      <c r="CO622" s="88"/>
      <c r="CP622" s="88"/>
      <c r="CQ622" s="88"/>
      <c r="CR622" s="88"/>
      <c r="CS622" s="88"/>
      <c r="CT622" s="88"/>
      <c r="CU622" s="88"/>
      <c r="CV622" s="88"/>
      <c r="CW622" s="88"/>
      <c r="CX622" s="88"/>
      <c r="CY622" s="88"/>
      <c r="CZ622" s="88"/>
      <c r="DA622" s="88"/>
      <c r="DB622" s="88"/>
      <c r="DC622" s="88"/>
    </row>
    <row r="623" spans="1:107" ht="15.75">
      <c r="A623" s="84"/>
      <c r="B623" s="84"/>
      <c r="C623" s="84"/>
      <c r="D623" s="86"/>
      <c r="E623" s="84"/>
      <c r="F623" s="84"/>
      <c r="G623" s="84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  <c r="W623" s="88"/>
      <c r="X623" s="88"/>
      <c r="Y623" s="88"/>
      <c r="Z623" s="88"/>
      <c r="AA623" s="88"/>
      <c r="AB623" s="88"/>
      <c r="AC623" s="88"/>
      <c r="AD623" s="88"/>
      <c r="AE623" s="88"/>
      <c r="AF623" s="88"/>
      <c r="AG623" s="88"/>
      <c r="AH623" s="88"/>
      <c r="AI623" s="88"/>
      <c r="AJ623" s="88"/>
      <c r="AK623" s="88"/>
      <c r="AL623" s="88"/>
      <c r="AM623" s="88"/>
      <c r="AN623" s="88"/>
      <c r="AO623" s="88"/>
      <c r="AP623" s="88"/>
      <c r="AQ623" s="88"/>
      <c r="AR623" s="88"/>
      <c r="AS623" s="88"/>
      <c r="AT623" s="88"/>
      <c r="AU623" s="88"/>
      <c r="AV623" s="88"/>
      <c r="AW623" s="88"/>
      <c r="AX623" s="88"/>
      <c r="AY623" s="88"/>
      <c r="AZ623" s="88"/>
      <c r="BA623" s="88"/>
      <c r="BB623" s="88"/>
      <c r="BC623" s="88"/>
      <c r="BD623" s="88"/>
      <c r="BE623" s="88"/>
      <c r="BF623" s="88"/>
      <c r="BG623" s="88"/>
      <c r="BH623" s="88"/>
      <c r="BI623" s="88"/>
      <c r="BJ623" s="88"/>
      <c r="BK623" s="88"/>
      <c r="BL623" s="88"/>
      <c r="BM623" s="88"/>
      <c r="BN623" s="88"/>
      <c r="BO623" s="88"/>
      <c r="BP623" s="88"/>
      <c r="BQ623" s="88"/>
      <c r="BR623" s="88"/>
      <c r="BS623" s="88"/>
      <c r="BT623" s="88"/>
      <c r="BU623" s="88"/>
      <c r="BV623" s="88"/>
      <c r="BW623" s="88"/>
      <c r="BX623" s="88"/>
      <c r="BY623" s="88"/>
      <c r="BZ623" s="88"/>
      <c r="CA623" s="88"/>
      <c r="CB623" s="88"/>
      <c r="CC623" s="88"/>
      <c r="CD623" s="88"/>
      <c r="CE623" s="88"/>
      <c r="CF623" s="88"/>
      <c r="CG623" s="88"/>
      <c r="CH623" s="88"/>
      <c r="CI623" s="88"/>
      <c r="CJ623" s="88"/>
      <c r="CK623" s="88"/>
      <c r="CL623" s="88"/>
      <c r="CM623" s="88"/>
      <c r="CN623" s="88"/>
      <c r="CO623" s="88"/>
      <c r="CP623" s="88"/>
      <c r="CQ623" s="88"/>
      <c r="CR623" s="88"/>
      <c r="CS623" s="88"/>
      <c r="CT623" s="88"/>
      <c r="CU623" s="88"/>
      <c r="CV623" s="88"/>
      <c r="CW623" s="88"/>
      <c r="CX623" s="88"/>
      <c r="CY623" s="88"/>
      <c r="CZ623" s="88"/>
      <c r="DA623" s="88"/>
      <c r="DB623" s="88"/>
      <c r="DC623" s="88"/>
    </row>
    <row r="624" spans="1:107" ht="15.75">
      <c r="A624" s="84"/>
      <c r="B624" s="84"/>
      <c r="C624" s="84"/>
      <c r="D624" s="86"/>
      <c r="E624" s="84"/>
      <c r="F624" s="84"/>
      <c r="G624" s="84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  <c r="W624" s="88"/>
      <c r="X624" s="88"/>
      <c r="Y624" s="88"/>
      <c r="Z624" s="88"/>
      <c r="AA624" s="88"/>
      <c r="AB624" s="88"/>
      <c r="AC624" s="88"/>
      <c r="AD624" s="88"/>
      <c r="AE624" s="88"/>
      <c r="AF624" s="88"/>
      <c r="AG624" s="88"/>
      <c r="AH624" s="88"/>
      <c r="AI624" s="88"/>
      <c r="AJ624" s="88"/>
      <c r="AK624" s="88"/>
      <c r="AL624" s="88"/>
      <c r="AM624" s="88"/>
      <c r="AN624" s="88"/>
      <c r="AO624" s="88"/>
      <c r="AP624" s="88"/>
      <c r="AQ624" s="88"/>
      <c r="AR624" s="88"/>
      <c r="AS624" s="88"/>
      <c r="AT624" s="88"/>
      <c r="AU624" s="88"/>
      <c r="AV624" s="88"/>
      <c r="AW624" s="88"/>
      <c r="AX624" s="88"/>
      <c r="AY624" s="88"/>
      <c r="AZ624" s="88"/>
      <c r="BA624" s="88"/>
      <c r="BB624" s="88"/>
      <c r="BC624" s="88"/>
      <c r="BD624" s="88"/>
      <c r="BE624" s="88"/>
      <c r="BF624" s="88"/>
      <c r="BG624" s="88"/>
      <c r="BH624" s="88"/>
      <c r="BI624" s="88"/>
      <c r="BJ624" s="88"/>
      <c r="BK624" s="88"/>
      <c r="BL624" s="88"/>
      <c r="BM624" s="88"/>
      <c r="BN624" s="88"/>
      <c r="BO624" s="88"/>
      <c r="BP624" s="88"/>
      <c r="BQ624" s="88"/>
      <c r="BR624" s="88"/>
      <c r="BS624" s="88"/>
      <c r="BT624" s="88"/>
      <c r="BU624" s="88"/>
      <c r="BV624" s="88"/>
      <c r="BW624" s="88"/>
      <c r="BX624" s="88"/>
      <c r="BY624" s="88"/>
      <c r="BZ624" s="88"/>
      <c r="CA624" s="88"/>
      <c r="CB624" s="88"/>
      <c r="CC624" s="88"/>
      <c r="CD624" s="88"/>
      <c r="CE624" s="88"/>
      <c r="CF624" s="88"/>
      <c r="CG624" s="88"/>
      <c r="CH624" s="88"/>
      <c r="CI624" s="88"/>
      <c r="CJ624" s="88"/>
      <c r="CK624" s="88"/>
      <c r="CL624" s="88"/>
      <c r="CM624" s="88"/>
      <c r="CN624" s="88"/>
      <c r="CO624" s="88"/>
      <c r="CP624" s="88"/>
      <c r="CQ624" s="88"/>
      <c r="CR624" s="88"/>
      <c r="CS624" s="88"/>
      <c r="CT624" s="88"/>
      <c r="CU624" s="88"/>
      <c r="CV624" s="88"/>
      <c r="CW624" s="88"/>
      <c r="CX624" s="88"/>
      <c r="CY624" s="88"/>
      <c r="CZ624" s="88"/>
      <c r="DA624" s="88"/>
      <c r="DB624" s="88"/>
      <c r="DC624" s="88"/>
    </row>
    <row r="625" spans="1:107" ht="15.75">
      <c r="A625" s="84"/>
      <c r="B625" s="84"/>
      <c r="C625" s="84"/>
      <c r="D625" s="86"/>
      <c r="E625" s="84"/>
      <c r="F625" s="84"/>
      <c r="G625" s="84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  <c r="W625" s="88"/>
      <c r="X625" s="88"/>
      <c r="Y625" s="88"/>
      <c r="Z625" s="88"/>
      <c r="AA625" s="88"/>
      <c r="AB625" s="88"/>
      <c r="AC625" s="88"/>
      <c r="AD625" s="88"/>
      <c r="AE625" s="88"/>
      <c r="AF625" s="88"/>
      <c r="AG625" s="88"/>
      <c r="AH625" s="88"/>
      <c r="AI625" s="88"/>
      <c r="AJ625" s="88"/>
      <c r="AK625" s="88"/>
      <c r="AL625" s="88"/>
      <c r="AM625" s="88"/>
      <c r="AN625" s="88"/>
      <c r="AO625" s="88"/>
      <c r="AP625" s="88"/>
      <c r="AQ625" s="88"/>
      <c r="AR625" s="88"/>
      <c r="AS625" s="88"/>
      <c r="AT625" s="88"/>
      <c r="AU625" s="88"/>
      <c r="AV625" s="88"/>
      <c r="AW625" s="88"/>
      <c r="AX625" s="88"/>
      <c r="AY625" s="88"/>
      <c r="AZ625" s="88"/>
      <c r="BA625" s="88"/>
      <c r="BB625" s="88"/>
      <c r="BC625" s="88"/>
      <c r="BD625" s="88"/>
      <c r="BE625" s="88"/>
      <c r="BF625" s="88"/>
      <c r="BG625" s="88"/>
      <c r="BH625" s="88"/>
      <c r="BI625" s="88"/>
      <c r="BJ625" s="88"/>
      <c r="BK625" s="88"/>
      <c r="BL625" s="88"/>
      <c r="BM625" s="88"/>
      <c r="BN625" s="88"/>
      <c r="BO625" s="88"/>
      <c r="BP625" s="88"/>
      <c r="BQ625" s="88"/>
      <c r="BR625" s="88"/>
      <c r="BS625" s="88"/>
      <c r="BT625" s="88"/>
      <c r="BU625" s="88"/>
      <c r="BV625" s="88"/>
      <c r="BW625" s="88"/>
      <c r="BX625" s="88"/>
      <c r="BY625" s="88"/>
      <c r="BZ625" s="88"/>
      <c r="CA625" s="88"/>
      <c r="CB625" s="88"/>
      <c r="CC625" s="88"/>
      <c r="CD625" s="88"/>
      <c r="CE625" s="88"/>
      <c r="CF625" s="88"/>
      <c r="CG625" s="88"/>
      <c r="CH625" s="88"/>
      <c r="CI625" s="88"/>
      <c r="CJ625" s="88"/>
      <c r="CK625" s="88"/>
      <c r="CL625" s="88"/>
      <c r="CM625" s="88"/>
      <c r="CN625" s="88"/>
      <c r="CO625" s="88"/>
      <c r="CP625" s="88"/>
      <c r="CQ625" s="88"/>
      <c r="CR625" s="88"/>
      <c r="CS625" s="88"/>
      <c r="CT625" s="88"/>
      <c r="CU625" s="88"/>
      <c r="CV625" s="88"/>
      <c r="CW625" s="88"/>
      <c r="CX625" s="88"/>
      <c r="CY625" s="88"/>
      <c r="CZ625" s="88"/>
      <c r="DA625" s="88"/>
      <c r="DB625" s="88"/>
      <c r="DC625" s="88"/>
    </row>
    <row r="626" spans="1:107" ht="15.75">
      <c r="A626" s="84"/>
      <c r="B626" s="84"/>
      <c r="C626" s="84"/>
      <c r="D626" s="86"/>
      <c r="E626" s="84"/>
      <c r="F626" s="84"/>
      <c r="G626" s="84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  <c r="W626" s="88"/>
      <c r="X626" s="88"/>
      <c r="Y626" s="88"/>
      <c r="Z626" s="88"/>
      <c r="AA626" s="88"/>
      <c r="AB626" s="88"/>
      <c r="AC626" s="88"/>
      <c r="AD626" s="88"/>
      <c r="AE626" s="88"/>
      <c r="AF626" s="88"/>
      <c r="AG626" s="88"/>
      <c r="AH626" s="88"/>
      <c r="AI626" s="88"/>
      <c r="AJ626" s="88"/>
      <c r="AK626" s="88"/>
      <c r="AL626" s="88"/>
      <c r="AM626" s="88"/>
      <c r="AN626" s="88"/>
      <c r="AO626" s="88"/>
      <c r="AP626" s="88"/>
      <c r="AQ626" s="88"/>
      <c r="AR626" s="88"/>
      <c r="AS626" s="88"/>
      <c r="AT626" s="88"/>
      <c r="AU626" s="88"/>
      <c r="AV626" s="88"/>
      <c r="AW626" s="88"/>
      <c r="AX626" s="88"/>
      <c r="AY626" s="88"/>
      <c r="AZ626" s="88"/>
      <c r="BA626" s="88"/>
      <c r="BB626" s="88"/>
      <c r="BC626" s="88"/>
      <c r="BD626" s="88"/>
      <c r="BE626" s="88"/>
      <c r="BF626" s="88"/>
      <c r="BG626" s="88"/>
      <c r="BH626" s="88"/>
      <c r="BI626" s="88"/>
      <c r="BJ626" s="88"/>
      <c r="BK626" s="88"/>
      <c r="BL626" s="88"/>
      <c r="BM626" s="88"/>
      <c r="BN626" s="88"/>
      <c r="BO626" s="88"/>
      <c r="BP626" s="88"/>
      <c r="BQ626" s="88"/>
      <c r="BR626" s="88"/>
      <c r="BS626" s="88"/>
      <c r="BT626" s="88"/>
      <c r="BU626" s="88"/>
      <c r="BV626" s="88"/>
      <c r="BW626" s="88"/>
      <c r="BX626" s="88"/>
      <c r="BY626" s="88"/>
      <c r="BZ626" s="88"/>
      <c r="CA626" s="88"/>
      <c r="CB626" s="88"/>
      <c r="CC626" s="88"/>
      <c r="CD626" s="88"/>
      <c r="CE626" s="88"/>
      <c r="CF626" s="88"/>
      <c r="CG626" s="88"/>
      <c r="CH626" s="88"/>
      <c r="CI626" s="88"/>
      <c r="CJ626" s="88"/>
      <c r="CK626" s="88"/>
      <c r="CL626" s="88"/>
      <c r="CM626" s="88"/>
      <c r="CN626" s="88"/>
      <c r="CO626" s="88"/>
      <c r="CP626" s="88"/>
      <c r="CQ626" s="88"/>
      <c r="CR626" s="88"/>
      <c r="CS626" s="88"/>
      <c r="CT626" s="88"/>
      <c r="CU626" s="88"/>
      <c r="CV626" s="88"/>
      <c r="CW626" s="88"/>
      <c r="CX626" s="88"/>
      <c r="CY626" s="88"/>
      <c r="CZ626" s="88"/>
      <c r="DA626" s="88"/>
      <c r="DB626" s="88"/>
      <c r="DC626" s="88"/>
    </row>
    <row r="627" spans="1:107" ht="15.75">
      <c r="A627" s="84"/>
      <c r="B627" s="84"/>
      <c r="C627" s="84"/>
      <c r="D627" s="86"/>
      <c r="E627" s="84"/>
      <c r="F627" s="84"/>
      <c r="G627" s="84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  <c r="W627" s="88"/>
      <c r="X627" s="88"/>
      <c r="Y627" s="88"/>
      <c r="Z627" s="88"/>
      <c r="AA627" s="88"/>
      <c r="AB627" s="88"/>
      <c r="AC627" s="88"/>
      <c r="AD627" s="88"/>
      <c r="AE627" s="88"/>
      <c r="AF627" s="88"/>
      <c r="AG627" s="88"/>
      <c r="AH627" s="88"/>
      <c r="AI627" s="88"/>
      <c r="AJ627" s="88"/>
      <c r="AK627" s="88"/>
      <c r="AL627" s="88"/>
      <c r="AM627" s="88"/>
      <c r="AN627" s="88"/>
      <c r="AO627" s="88"/>
      <c r="AP627" s="88"/>
      <c r="AQ627" s="88"/>
      <c r="AR627" s="88"/>
      <c r="AS627" s="88"/>
      <c r="AT627" s="88"/>
      <c r="AU627" s="88"/>
      <c r="AV627" s="88"/>
      <c r="AW627" s="88"/>
      <c r="AX627" s="88"/>
      <c r="AY627" s="88"/>
      <c r="AZ627" s="88"/>
      <c r="BA627" s="88"/>
      <c r="BB627" s="88"/>
      <c r="BC627" s="88"/>
      <c r="BD627" s="88"/>
      <c r="BE627" s="88"/>
      <c r="BF627" s="88"/>
      <c r="BG627" s="88"/>
      <c r="BH627" s="88"/>
      <c r="BI627" s="88"/>
      <c r="BJ627" s="88"/>
      <c r="BK627" s="88"/>
      <c r="BL627" s="88"/>
      <c r="BM627" s="88"/>
      <c r="BN627" s="88"/>
      <c r="BO627" s="88"/>
      <c r="BP627" s="88"/>
      <c r="BQ627" s="88"/>
      <c r="BR627" s="88"/>
      <c r="BS627" s="88"/>
      <c r="BT627" s="88"/>
      <c r="BU627" s="88"/>
      <c r="BV627" s="88"/>
      <c r="BW627" s="88"/>
      <c r="BX627" s="88"/>
      <c r="BY627" s="88"/>
      <c r="BZ627" s="88"/>
      <c r="CA627" s="88"/>
      <c r="CB627" s="88"/>
      <c r="CC627" s="88"/>
      <c r="CD627" s="88"/>
      <c r="CE627" s="88"/>
      <c r="CF627" s="88"/>
      <c r="CG627" s="88"/>
      <c r="CH627" s="88"/>
      <c r="CI627" s="88"/>
      <c r="CJ627" s="88"/>
      <c r="CK627" s="88"/>
      <c r="CL627" s="88"/>
      <c r="CM627" s="88"/>
      <c r="CN627" s="88"/>
      <c r="CO627" s="88"/>
      <c r="CP627" s="88"/>
      <c r="CQ627" s="88"/>
      <c r="CR627" s="88"/>
      <c r="CS627" s="88"/>
      <c r="CT627" s="88"/>
      <c r="CU627" s="88"/>
      <c r="CV627" s="88"/>
      <c r="CW627" s="88"/>
      <c r="CX627" s="88"/>
      <c r="CY627" s="88"/>
      <c r="CZ627" s="88"/>
      <c r="DA627" s="88"/>
      <c r="DB627" s="88"/>
      <c r="DC627" s="88"/>
    </row>
    <row r="628" spans="1:107" ht="15.75">
      <c r="A628" s="84"/>
      <c r="B628" s="84"/>
      <c r="C628" s="84"/>
      <c r="D628" s="86"/>
      <c r="E628" s="84"/>
      <c r="F628" s="84"/>
      <c r="G628" s="84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  <c r="W628" s="88"/>
      <c r="X628" s="88"/>
      <c r="Y628" s="88"/>
      <c r="Z628" s="88"/>
      <c r="AA628" s="88"/>
      <c r="AB628" s="88"/>
      <c r="AC628" s="88"/>
      <c r="AD628" s="88"/>
      <c r="AE628" s="88"/>
      <c r="AF628" s="88"/>
      <c r="AG628" s="88"/>
      <c r="AH628" s="88"/>
      <c r="AI628" s="88"/>
      <c r="AJ628" s="88"/>
      <c r="AK628" s="88"/>
      <c r="AL628" s="88"/>
      <c r="AM628" s="88"/>
      <c r="AN628" s="88"/>
      <c r="AO628" s="88"/>
      <c r="AP628" s="88"/>
      <c r="AQ628" s="88"/>
      <c r="AR628" s="88"/>
      <c r="AS628" s="88"/>
      <c r="AT628" s="88"/>
      <c r="AU628" s="88"/>
      <c r="AV628" s="88"/>
      <c r="AW628" s="88"/>
      <c r="AX628" s="88"/>
      <c r="AY628" s="88"/>
      <c r="AZ628" s="88"/>
      <c r="BA628" s="88"/>
      <c r="BB628" s="88"/>
      <c r="BC628" s="88"/>
      <c r="BD628" s="88"/>
      <c r="BE628" s="88"/>
      <c r="BF628" s="88"/>
      <c r="BG628" s="88"/>
      <c r="BH628" s="88"/>
      <c r="BI628" s="88"/>
      <c r="BJ628" s="88"/>
      <c r="BK628" s="88"/>
      <c r="BL628" s="88"/>
      <c r="BM628" s="88"/>
      <c r="BN628" s="88"/>
      <c r="BO628" s="88"/>
      <c r="BP628" s="88"/>
      <c r="BQ628" s="88"/>
      <c r="BR628" s="88"/>
      <c r="BS628" s="88"/>
      <c r="BT628" s="88"/>
      <c r="BU628" s="88"/>
      <c r="BV628" s="88"/>
      <c r="BW628" s="88"/>
      <c r="BX628" s="88"/>
      <c r="BY628" s="88"/>
      <c r="BZ628" s="88"/>
      <c r="CA628" s="88"/>
      <c r="CB628" s="88"/>
      <c r="CC628" s="88"/>
      <c r="CD628" s="88"/>
      <c r="CE628" s="88"/>
      <c r="CF628" s="88"/>
      <c r="CG628" s="88"/>
      <c r="CH628" s="88"/>
      <c r="CI628" s="88"/>
      <c r="CJ628" s="88"/>
      <c r="CK628" s="88"/>
      <c r="CL628" s="88"/>
      <c r="CM628" s="88"/>
      <c r="CN628" s="88"/>
      <c r="CO628" s="88"/>
      <c r="CP628" s="88"/>
      <c r="CQ628" s="88"/>
      <c r="CR628" s="88"/>
      <c r="CS628" s="88"/>
      <c r="CT628" s="88"/>
      <c r="CU628" s="88"/>
      <c r="CV628" s="88"/>
      <c r="CW628" s="88"/>
      <c r="CX628" s="88"/>
      <c r="CY628" s="88"/>
      <c r="CZ628" s="88"/>
      <c r="DA628" s="88"/>
      <c r="DB628" s="88"/>
      <c r="DC628" s="88"/>
    </row>
    <row r="629" spans="1:107" ht="15.75">
      <c r="A629" s="84"/>
      <c r="B629" s="84"/>
      <c r="C629" s="84"/>
      <c r="D629" s="86"/>
      <c r="E629" s="84"/>
      <c r="F629" s="84"/>
      <c r="G629" s="84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  <c r="W629" s="88"/>
      <c r="X629" s="88"/>
      <c r="Y629" s="88"/>
      <c r="Z629" s="88"/>
      <c r="AA629" s="88"/>
      <c r="AB629" s="88"/>
      <c r="AC629" s="88"/>
      <c r="AD629" s="88"/>
      <c r="AE629" s="88"/>
      <c r="AF629" s="88"/>
      <c r="AG629" s="88"/>
      <c r="AH629" s="88"/>
      <c r="AI629" s="88"/>
      <c r="AJ629" s="88"/>
      <c r="AK629" s="88"/>
      <c r="AL629" s="88"/>
      <c r="AM629" s="88"/>
      <c r="AN629" s="88"/>
      <c r="AO629" s="88"/>
      <c r="AP629" s="88"/>
      <c r="AQ629" s="88"/>
      <c r="AR629" s="88"/>
      <c r="AS629" s="88"/>
      <c r="AT629" s="88"/>
      <c r="AU629" s="88"/>
      <c r="AV629" s="88"/>
      <c r="AW629" s="88"/>
      <c r="AX629" s="88"/>
      <c r="AY629" s="88"/>
      <c r="AZ629" s="88"/>
      <c r="BA629" s="88"/>
      <c r="BB629" s="88"/>
      <c r="BC629" s="88"/>
      <c r="BD629" s="88"/>
      <c r="BE629" s="88"/>
      <c r="BF629" s="88"/>
      <c r="BG629" s="88"/>
      <c r="BH629" s="88"/>
      <c r="BI629" s="88"/>
      <c r="BJ629" s="88"/>
      <c r="BK629" s="88"/>
      <c r="BL629" s="88"/>
      <c r="BM629" s="88"/>
      <c r="BN629" s="88"/>
      <c r="BO629" s="88"/>
      <c r="BP629" s="88"/>
      <c r="BQ629" s="88"/>
      <c r="BR629" s="88"/>
      <c r="BS629" s="88"/>
      <c r="BT629" s="88"/>
      <c r="BU629" s="88"/>
      <c r="BV629" s="88"/>
      <c r="BW629" s="88"/>
      <c r="BX629" s="88"/>
      <c r="BY629" s="88"/>
      <c r="BZ629" s="88"/>
      <c r="CA629" s="88"/>
      <c r="CB629" s="88"/>
      <c r="CC629" s="88"/>
      <c r="CD629" s="88"/>
      <c r="CE629" s="88"/>
      <c r="CF629" s="88"/>
      <c r="CG629" s="88"/>
      <c r="CH629" s="88"/>
      <c r="CI629" s="88"/>
      <c r="CJ629" s="88"/>
      <c r="CK629" s="88"/>
      <c r="CL629" s="88"/>
      <c r="CM629" s="88"/>
      <c r="CN629" s="88"/>
      <c r="CO629" s="88"/>
      <c r="CP629" s="88"/>
      <c r="CQ629" s="88"/>
      <c r="CR629" s="88"/>
      <c r="CS629" s="88"/>
      <c r="CT629" s="88"/>
      <c r="CU629" s="88"/>
      <c r="CV629" s="88"/>
      <c r="CW629" s="88"/>
      <c r="CX629" s="88"/>
      <c r="CY629" s="88"/>
      <c r="CZ629" s="88"/>
      <c r="DA629" s="88"/>
      <c r="DB629" s="88"/>
      <c r="DC629" s="88"/>
    </row>
    <row r="630" spans="1:107" ht="15.75">
      <c r="A630" s="84"/>
      <c r="B630" s="84"/>
      <c r="C630" s="84"/>
      <c r="D630" s="86"/>
      <c r="E630" s="84"/>
      <c r="F630" s="84"/>
      <c r="G630" s="84"/>
      <c r="H630" s="88"/>
      <c r="I630" s="88"/>
      <c r="J630" s="8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  <c r="W630" s="88"/>
      <c r="X630" s="88"/>
      <c r="Y630" s="88"/>
      <c r="Z630" s="88"/>
      <c r="AA630" s="88"/>
      <c r="AB630" s="88"/>
      <c r="AC630" s="88"/>
      <c r="AD630" s="88"/>
      <c r="AE630" s="88"/>
      <c r="AF630" s="88"/>
      <c r="AG630" s="88"/>
      <c r="AH630" s="88"/>
      <c r="AI630" s="88"/>
      <c r="AJ630" s="88"/>
      <c r="AK630" s="88"/>
      <c r="AL630" s="88"/>
      <c r="AM630" s="88"/>
      <c r="AN630" s="88"/>
      <c r="AO630" s="88"/>
      <c r="AP630" s="88"/>
      <c r="AQ630" s="88"/>
      <c r="AR630" s="88"/>
      <c r="AS630" s="88"/>
      <c r="AT630" s="88"/>
      <c r="AU630" s="88"/>
      <c r="AV630" s="88"/>
      <c r="AW630" s="88"/>
      <c r="AX630" s="88"/>
      <c r="AY630" s="88"/>
      <c r="AZ630" s="88"/>
      <c r="BA630" s="88"/>
      <c r="BB630" s="88"/>
      <c r="BC630" s="88"/>
      <c r="BD630" s="88"/>
      <c r="BE630" s="88"/>
      <c r="BF630" s="88"/>
      <c r="BG630" s="88"/>
      <c r="BH630" s="88"/>
      <c r="BI630" s="88"/>
      <c r="BJ630" s="88"/>
      <c r="BK630" s="88"/>
      <c r="BL630" s="88"/>
      <c r="BM630" s="88"/>
      <c r="BN630" s="88"/>
      <c r="BO630" s="88"/>
      <c r="BP630" s="88"/>
      <c r="BQ630" s="88"/>
      <c r="BR630" s="88"/>
      <c r="BS630" s="88"/>
      <c r="BT630" s="88"/>
      <c r="BU630" s="88"/>
      <c r="BV630" s="88"/>
      <c r="BW630" s="88"/>
      <c r="BX630" s="88"/>
      <c r="BY630" s="88"/>
      <c r="BZ630" s="88"/>
      <c r="CA630" s="88"/>
      <c r="CB630" s="88"/>
      <c r="CC630" s="88"/>
      <c r="CD630" s="88"/>
      <c r="CE630" s="88"/>
      <c r="CF630" s="88"/>
      <c r="CG630" s="88"/>
      <c r="CH630" s="88"/>
      <c r="CI630" s="88"/>
      <c r="CJ630" s="88"/>
      <c r="CK630" s="88"/>
      <c r="CL630" s="88"/>
      <c r="CM630" s="88"/>
      <c r="CN630" s="88"/>
      <c r="CO630" s="88"/>
      <c r="CP630" s="88"/>
      <c r="CQ630" s="88"/>
      <c r="CR630" s="88"/>
      <c r="CS630" s="88"/>
      <c r="CT630" s="88"/>
      <c r="CU630" s="88"/>
      <c r="CV630" s="88"/>
      <c r="CW630" s="88"/>
      <c r="CX630" s="88"/>
      <c r="CY630" s="88"/>
      <c r="CZ630" s="88"/>
      <c r="DA630" s="88"/>
      <c r="DB630" s="88"/>
      <c r="DC630" s="88"/>
    </row>
    <row r="631" spans="1:107" ht="15.75">
      <c r="A631" s="84"/>
      <c r="B631" s="84"/>
      <c r="C631" s="84"/>
      <c r="D631" s="86"/>
      <c r="E631" s="84"/>
      <c r="F631" s="84"/>
      <c r="G631" s="84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  <c r="Z631" s="88"/>
      <c r="AA631" s="88"/>
      <c r="AB631" s="88"/>
      <c r="AC631" s="88"/>
      <c r="AD631" s="88"/>
      <c r="AE631" s="88"/>
      <c r="AF631" s="88"/>
      <c r="AG631" s="88"/>
      <c r="AH631" s="88"/>
      <c r="AI631" s="88"/>
      <c r="AJ631" s="88"/>
      <c r="AK631" s="88"/>
      <c r="AL631" s="88"/>
      <c r="AM631" s="88"/>
      <c r="AN631" s="88"/>
      <c r="AO631" s="88"/>
      <c r="AP631" s="88"/>
      <c r="AQ631" s="88"/>
      <c r="AR631" s="88"/>
      <c r="AS631" s="88"/>
      <c r="AT631" s="88"/>
      <c r="AU631" s="88"/>
      <c r="AV631" s="88"/>
      <c r="AW631" s="88"/>
      <c r="AX631" s="88"/>
      <c r="AY631" s="88"/>
      <c r="AZ631" s="88"/>
      <c r="BA631" s="88"/>
      <c r="BB631" s="88"/>
      <c r="BC631" s="88"/>
      <c r="BD631" s="88"/>
      <c r="BE631" s="88"/>
      <c r="BF631" s="88"/>
      <c r="BG631" s="88"/>
      <c r="BH631" s="88"/>
      <c r="BI631" s="88"/>
      <c r="BJ631" s="88"/>
      <c r="BK631" s="88"/>
      <c r="BL631" s="88"/>
      <c r="BM631" s="88"/>
      <c r="BN631" s="88"/>
      <c r="BO631" s="88"/>
      <c r="BP631" s="88"/>
      <c r="BQ631" s="88"/>
      <c r="BR631" s="88"/>
      <c r="BS631" s="88"/>
      <c r="BT631" s="88"/>
      <c r="BU631" s="88"/>
      <c r="BV631" s="88"/>
      <c r="BW631" s="88"/>
      <c r="BX631" s="88"/>
      <c r="BY631" s="88"/>
      <c r="BZ631" s="88"/>
      <c r="CA631" s="88"/>
      <c r="CB631" s="88"/>
      <c r="CC631" s="88"/>
      <c r="CD631" s="88"/>
      <c r="CE631" s="88"/>
      <c r="CF631" s="88"/>
      <c r="CG631" s="88"/>
      <c r="CH631" s="88"/>
      <c r="CI631" s="88"/>
      <c r="CJ631" s="88"/>
      <c r="CK631" s="88"/>
      <c r="CL631" s="88"/>
      <c r="CM631" s="88"/>
      <c r="CN631" s="88"/>
      <c r="CO631" s="88"/>
      <c r="CP631" s="88"/>
      <c r="CQ631" s="88"/>
      <c r="CR631" s="88"/>
      <c r="CS631" s="88"/>
      <c r="CT631" s="88"/>
      <c r="CU631" s="88"/>
      <c r="CV631" s="88"/>
      <c r="CW631" s="88"/>
      <c r="CX631" s="88"/>
      <c r="CY631" s="88"/>
      <c r="CZ631" s="88"/>
      <c r="DA631" s="88"/>
      <c r="DB631" s="88"/>
      <c r="DC631" s="88"/>
    </row>
    <row r="632" spans="1:107" ht="15.75">
      <c r="A632" s="84"/>
      <c r="B632" s="84"/>
      <c r="C632" s="84"/>
      <c r="D632" s="86"/>
      <c r="E632" s="84"/>
      <c r="F632" s="84"/>
      <c r="G632" s="84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  <c r="Z632" s="88"/>
      <c r="AA632" s="88"/>
      <c r="AB632" s="88"/>
      <c r="AC632" s="88"/>
      <c r="AD632" s="88"/>
      <c r="AE632" s="88"/>
      <c r="AF632" s="88"/>
      <c r="AG632" s="88"/>
      <c r="AH632" s="88"/>
      <c r="AI632" s="88"/>
      <c r="AJ632" s="88"/>
      <c r="AK632" s="88"/>
      <c r="AL632" s="88"/>
      <c r="AM632" s="88"/>
      <c r="AN632" s="88"/>
      <c r="AO632" s="88"/>
      <c r="AP632" s="88"/>
      <c r="AQ632" s="88"/>
      <c r="AR632" s="88"/>
      <c r="AS632" s="88"/>
      <c r="AT632" s="88"/>
      <c r="AU632" s="88"/>
      <c r="AV632" s="88"/>
      <c r="AW632" s="88"/>
      <c r="AX632" s="88"/>
      <c r="AY632" s="88"/>
      <c r="AZ632" s="88"/>
      <c r="BA632" s="88"/>
      <c r="BB632" s="88"/>
      <c r="BC632" s="88"/>
      <c r="BD632" s="88"/>
      <c r="BE632" s="88"/>
      <c r="BF632" s="88"/>
      <c r="BG632" s="88"/>
      <c r="BH632" s="88"/>
      <c r="BI632" s="88"/>
      <c r="BJ632" s="88"/>
      <c r="BK632" s="88"/>
      <c r="BL632" s="88"/>
      <c r="BM632" s="88"/>
      <c r="BN632" s="88"/>
      <c r="BO632" s="88"/>
      <c r="BP632" s="88"/>
      <c r="BQ632" s="88"/>
      <c r="BR632" s="88"/>
      <c r="BS632" s="88"/>
      <c r="BT632" s="88"/>
      <c r="BU632" s="88"/>
      <c r="BV632" s="88"/>
      <c r="BW632" s="88"/>
      <c r="BX632" s="88"/>
      <c r="BY632" s="88"/>
      <c r="BZ632" s="88"/>
      <c r="CA632" s="88"/>
      <c r="CB632" s="88"/>
      <c r="CC632" s="88"/>
      <c r="CD632" s="88"/>
      <c r="CE632" s="88"/>
      <c r="CF632" s="88"/>
      <c r="CG632" s="88"/>
      <c r="CH632" s="88"/>
      <c r="CI632" s="88"/>
      <c r="CJ632" s="88"/>
      <c r="CK632" s="88"/>
      <c r="CL632" s="88"/>
      <c r="CM632" s="88"/>
      <c r="CN632" s="88"/>
      <c r="CO632" s="88"/>
      <c r="CP632" s="88"/>
      <c r="CQ632" s="88"/>
      <c r="CR632" s="88"/>
      <c r="CS632" s="88"/>
      <c r="CT632" s="88"/>
      <c r="CU632" s="88"/>
      <c r="CV632" s="88"/>
      <c r="CW632" s="88"/>
      <c r="CX632" s="88"/>
      <c r="CY632" s="88"/>
      <c r="CZ632" s="88"/>
      <c r="DA632" s="88"/>
      <c r="DB632" s="88"/>
      <c r="DC632" s="88"/>
    </row>
    <row r="633" spans="1:107" ht="15.75">
      <c r="A633" s="84"/>
      <c r="B633" s="84"/>
      <c r="C633" s="84"/>
      <c r="D633" s="86"/>
      <c r="E633" s="84"/>
      <c r="F633" s="84"/>
      <c r="G633" s="84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  <c r="Z633" s="88"/>
      <c r="AA633" s="88"/>
      <c r="AB633" s="88"/>
      <c r="AC633" s="88"/>
      <c r="AD633" s="88"/>
      <c r="AE633" s="88"/>
      <c r="AF633" s="88"/>
      <c r="AG633" s="88"/>
      <c r="AH633" s="88"/>
      <c r="AI633" s="88"/>
      <c r="AJ633" s="88"/>
      <c r="AK633" s="88"/>
      <c r="AL633" s="88"/>
      <c r="AM633" s="88"/>
      <c r="AN633" s="88"/>
      <c r="AO633" s="88"/>
      <c r="AP633" s="88"/>
      <c r="AQ633" s="88"/>
      <c r="AR633" s="88"/>
      <c r="AS633" s="88"/>
      <c r="AT633" s="88"/>
      <c r="AU633" s="88"/>
      <c r="AV633" s="88"/>
      <c r="AW633" s="88"/>
      <c r="AX633" s="88"/>
      <c r="AY633" s="88"/>
      <c r="AZ633" s="88"/>
      <c r="BA633" s="88"/>
      <c r="BB633" s="88"/>
      <c r="BC633" s="88"/>
      <c r="BD633" s="88"/>
      <c r="BE633" s="88"/>
      <c r="BF633" s="88"/>
      <c r="BG633" s="88"/>
      <c r="BH633" s="88"/>
      <c r="BI633" s="88"/>
      <c r="BJ633" s="88"/>
      <c r="BK633" s="88"/>
      <c r="BL633" s="88"/>
      <c r="BM633" s="88"/>
      <c r="BN633" s="88"/>
      <c r="BO633" s="88"/>
      <c r="BP633" s="88"/>
      <c r="BQ633" s="88"/>
      <c r="BR633" s="88"/>
      <c r="BS633" s="88"/>
      <c r="BT633" s="88"/>
      <c r="BU633" s="88"/>
      <c r="BV633" s="88"/>
      <c r="BW633" s="88"/>
      <c r="BX633" s="88"/>
      <c r="BY633" s="88"/>
      <c r="BZ633" s="88"/>
      <c r="CA633" s="88"/>
      <c r="CB633" s="88"/>
      <c r="CC633" s="88"/>
      <c r="CD633" s="88"/>
      <c r="CE633" s="88"/>
      <c r="CF633" s="88"/>
      <c r="CG633" s="88"/>
      <c r="CH633" s="88"/>
      <c r="CI633" s="88"/>
      <c r="CJ633" s="88"/>
      <c r="CK633" s="88"/>
      <c r="CL633" s="88"/>
      <c r="CM633" s="88"/>
      <c r="CN633" s="88"/>
      <c r="CO633" s="88"/>
      <c r="CP633" s="88"/>
      <c r="CQ633" s="88"/>
      <c r="CR633" s="88"/>
      <c r="CS633" s="88"/>
      <c r="CT633" s="88"/>
      <c r="CU633" s="88"/>
      <c r="CV633" s="88"/>
      <c r="CW633" s="88"/>
      <c r="CX633" s="88"/>
      <c r="CY633" s="88"/>
      <c r="CZ633" s="88"/>
      <c r="DA633" s="88"/>
      <c r="DB633" s="88"/>
      <c r="DC633" s="88"/>
    </row>
    <row r="634" spans="1:107" ht="15.75">
      <c r="A634" s="84"/>
      <c r="B634" s="84"/>
      <c r="C634" s="84"/>
      <c r="D634" s="86"/>
      <c r="E634" s="84"/>
      <c r="F634" s="84"/>
      <c r="G634" s="84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  <c r="Z634" s="88"/>
      <c r="AA634" s="88"/>
      <c r="AB634" s="88"/>
      <c r="AC634" s="88"/>
      <c r="AD634" s="88"/>
      <c r="AE634" s="88"/>
      <c r="AF634" s="88"/>
      <c r="AG634" s="88"/>
      <c r="AH634" s="88"/>
      <c r="AI634" s="88"/>
      <c r="AJ634" s="88"/>
      <c r="AK634" s="88"/>
      <c r="AL634" s="88"/>
      <c r="AM634" s="88"/>
      <c r="AN634" s="88"/>
      <c r="AO634" s="88"/>
      <c r="AP634" s="88"/>
      <c r="AQ634" s="88"/>
      <c r="AR634" s="88"/>
      <c r="AS634" s="88"/>
      <c r="AT634" s="88"/>
      <c r="AU634" s="88"/>
      <c r="AV634" s="88"/>
      <c r="AW634" s="88"/>
      <c r="AX634" s="88"/>
      <c r="AY634" s="88"/>
      <c r="AZ634" s="88"/>
      <c r="BA634" s="88"/>
      <c r="BB634" s="88"/>
      <c r="BC634" s="88"/>
      <c r="BD634" s="88"/>
      <c r="BE634" s="88"/>
      <c r="BF634" s="88"/>
      <c r="BG634" s="88"/>
      <c r="BH634" s="88"/>
      <c r="BI634" s="88"/>
      <c r="BJ634" s="88"/>
      <c r="BK634" s="88"/>
      <c r="BL634" s="88"/>
      <c r="BM634" s="88"/>
      <c r="BN634" s="88"/>
      <c r="BO634" s="88"/>
      <c r="BP634" s="88"/>
      <c r="BQ634" s="88"/>
      <c r="BR634" s="88"/>
      <c r="BS634" s="88"/>
      <c r="BT634" s="88"/>
      <c r="BU634" s="88"/>
      <c r="BV634" s="88"/>
      <c r="BW634" s="88"/>
      <c r="BX634" s="88"/>
      <c r="BY634" s="88"/>
      <c r="BZ634" s="88"/>
      <c r="CA634" s="88"/>
      <c r="CB634" s="88"/>
      <c r="CC634" s="88"/>
      <c r="CD634" s="88"/>
      <c r="CE634" s="88"/>
      <c r="CF634" s="88"/>
      <c r="CG634" s="88"/>
      <c r="CH634" s="88"/>
      <c r="CI634" s="88"/>
      <c r="CJ634" s="88"/>
      <c r="CK634" s="88"/>
      <c r="CL634" s="88"/>
      <c r="CM634" s="88"/>
      <c r="CN634" s="88"/>
      <c r="CO634" s="88"/>
      <c r="CP634" s="88"/>
      <c r="CQ634" s="88"/>
      <c r="CR634" s="88"/>
      <c r="CS634" s="88"/>
      <c r="CT634" s="88"/>
      <c r="CU634" s="88"/>
      <c r="CV634" s="88"/>
      <c r="CW634" s="88"/>
      <c r="CX634" s="88"/>
      <c r="CY634" s="88"/>
      <c r="CZ634" s="88"/>
      <c r="DA634" s="88"/>
      <c r="DB634" s="88"/>
      <c r="DC634" s="88"/>
    </row>
    <row r="635" spans="1:107" ht="15.75">
      <c r="A635" s="84"/>
      <c r="B635" s="84"/>
      <c r="C635" s="84"/>
      <c r="D635" s="86"/>
      <c r="E635" s="84"/>
      <c r="F635" s="84"/>
      <c r="G635" s="84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  <c r="Z635" s="88"/>
      <c r="AA635" s="88"/>
      <c r="AB635" s="88"/>
      <c r="AC635" s="88"/>
      <c r="AD635" s="88"/>
      <c r="AE635" s="88"/>
      <c r="AF635" s="88"/>
      <c r="AG635" s="88"/>
      <c r="AH635" s="88"/>
      <c r="AI635" s="88"/>
      <c r="AJ635" s="88"/>
      <c r="AK635" s="88"/>
      <c r="AL635" s="88"/>
      <c r="AM635" s="88"/>
      <c r="AN635" s="88"/>
      <c r="AO635" s="88"/>
      <c r="AP635" s="88"/>
      <c r="AQ635" s="88"/>
      <c r="AR635" s="88"/>
      <c r="AS635" s="88"/>
      <c r="AT635" s="88"/>
      <c r="AU635" s="88"/>
      <c r="AV635" s="88"/>
      <c r="AW635" s="88"/>
      <c r="AX635" s="88"/>
      <c r="AY635" s="88"/>
      <c r="AZ635" s="88"/>
      <c r="BA635" s="88"/>
      <c r="BB635" s="88"/>
      <c r="BC635" s="88"/>
      <c r="BD635" s="88"/>
      <c r="BE635" s="88"/>
      <c r="BF635" s="88"/>
      <c r="BG635" s="88"/>
      <c r="BH635" s="88"/>
      <c r="BI635" s="88"/>
      <c r="BJ635" s="88"/>
      <c r="BK635" s="88"/>
      <c r="BL635" s="88"/>
      <c r="BM635" s="88"/>
      <c r="BN635" s="88"/>
      <c r="BO635" s="88"/>
      <c r="BP635" s="88"/>
      <c r="BQ635" s="88"/>
      <c r="BR635" s="88"/>
      <c r="BS635" s="88"/>
      <c r="BT635" s="88"/>
      <c r="BU635" s="88"/>
      <c r="BV635" s="88"/>
      <c r="BW635" s="88"/>
      <c r="BX635" s="88"/>
      <c r="BY635" s="88"/>
      <c r="BZ635" s="88"/>
      <c r="CA635" s="88"/>
      <c r="CB635" s="88"/>
      <c r="CC635" s="88"/>
      <c r="CD635" s="88"/>
      <c r="CE635" s="88"/>
      <c r="CF635" s="88"/>
      <c r="CG635" s="88"/>
      <c r="CH635" s="88"/>
      <c r="CI635" s="88"/>
      <c r="CJ635" s="88"/>
      <c r="CK635" s="88"/>
      <c r="CL635" s="88"/>
      <c r="CM635" s="88"/>
      <c r="CN635" s="88"/>
      <c r="CO635" s="88"/>
      <c r="CP635" s="88"/>
      <c r="CQ635" s="88"/>
      <c r="CR635" s="88"/>
      <c r="CS635" s="88"/>
      <c r="CT635" s="88"/>
      <c r="CU635" s="88"/>
      <c r="CV635" s="88"/>
      <c r="CW635" s="88"/>
      <c r="CX635" s="88"/>
      <c r="CY635" s="88"/>
      <c r="CZ635" s="88"/>
      <c r="DA635" s="88"/>
      <c r="DB635" s="88"/>
      <c r="DC635" s="88"/>
    </row>
    <row r="636" spans="1:107" ht="15.75">
      <c r="A636" s="84"/>
      <c r="B636" s="84"/>
      <c r="C636" s="84"/>
      <c r="D636" s="86"/>
      <c r="E636" s="84"/>
      <c r="F636" s="84"/>
      <c r="G636" s="84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  <c r="Z636" s="88"/>
      <c r="AA636" s="88"/>
      <c r="AB636" s="88"/>
      <c r="AC636" s="88"/>
      <c r="AD636" s="88"/>
      <c r="AE636" s="88"/>
      <c r="AF636" s="88"/>
      <c r="AG636" s="88"/>
      <c r="AH636" s="88"/>
      <c r="AI636" s="88"/>
      <c r="AJ636" s="88"/>
      <c r="AK636" s="88"/>
      <c r="AL636" s="88"/>
      <c r="AM636" s="88"/>
      <c r="AN636" s="88"/>
      <c r="AO636" s="88"/>
      <c r="AP636" s="88"/>
      <c r="AQ636" s="88"/>
      <c r="AR636" s="88"/>
      <c r="AS636" s="88"/>
      <c r="AT636" s="88"/>
      <c r="AU636" s="88"/>
      <c r="AV636" s="88"/>
      <c r="AW636" s="88"/>
      <c r="AX636" s="88"/>
      <c r="AY636" s="88"/>
      <c r="AZ636" s="88"/>
      <c r="BA636" s="88"/>
      <c r="BB636" s="88"/>
      <c r="BC636" s="88"/>
      <c r="BD636" s="88"/>
      <c r="BE636" s="88"/>
      <c r="BF636" s="88"/>
      <c r="BG636" s="88"/>
      <c r="BH636" s="88"/>
      <c r="BI636" s="88"/>
      <c r="BJ636" s="88"/>
      <c r="BK636" s="88"/>
      <c r="BL636" s="88"/>
      <c r="BM636" s="88"/>
      <c r="BN636" s="88"/>
      <c r="BO636" s="88"/>
      <c r="BP636" s="88"/>
      <c r="BQ636" s="88"/>
      <c r="BR636" s="88"/>
      <c r="BS636" s="88"/>
      <c r="BT636" s="88"/>
      <c r="BU636" s="88"/>
      <c r="BV636" s="88"/>
      <c r="BW636" s="88"/>
      <c r="BX636" s="88"/>
      <c r="BY636" s="88"/>
      <c r="BZ636" s="88"/>
      <c r="CA636" s="88"/>
      <c r="CB636" s="88"/>
      <c r="CC636" s="88"/>
      <c r="CD636" s="88"/>
      <c r="CE636" s="88"/>
      <c r="CF636" s="88"/>
      <c r="CG636" s="88"/>
      <c r="CH636" s="88"/>
      <c r="CI636" s="88"/>
      <c r="CJ636" s="88"/>
      <c r="CK636" s="88"/>
      <c r="CL636" s="88"/>
      <c r="CM636" s="88"/>
      <c r="CN636" s="88"/>
      <c r="CO636" s="88"/>
      <c r="CP636" s="88"/>
      <c r="CQ636" s="88"/>
      <c r="CR636" s="88"/>
      <c r="CS636" s="88"/>
      <c r="CT636" s="88"/>
      <c r="CU636" s="88"/>
      <c r="CV636" s="88"/>
      <c r="CW636" s="88"/>
      <c r="CX636" s="88"/>
      <c r="CY636" s="88"/>
      <c r="CZ636" s="88"/>
      <c r="DA636" s="88"/>
      <c r="DB636" s="88"/>
      <c r="DC636" s="88"/>
    </row>
    <row r="637" spans="1:107" ht="15.75">
      <c r="A637" s="84"/>
      <c r="B637" s="84"/>
      <c r="C637" s="84"/>
      <c r="D637" s="86"/>
      <c r="E637" s="84"/>
      <c r="F637" s="84"/>
      <c r="G637" s="84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  <c r="Z637" s="88"/>
      <c r="AA637" s="88"/>
      <c r="AB637" s="88"/>
      <c r="AC637" s="88"/>
      <c r="AD637" s="88"/>
      <c r="AE637" s="88"/>
      <c r="AF637" s="88"/>
      <c r="AG637" s="88"/>
      <c r="AH637" s="88"/>
      <c r="AI637" s="88"/>
      <c r="AJ637" s="88"/>
      <c r="AK637" s="88"/>
      <c r="AL637" s="88"/>
      <c r="AM637" s="88"/>
      <c r="AN637" s="88"/>
      <c r="AO637" s="88"/>
      <c r="AP637" s="88"/>
      <c r="AQ637" s="88"/>
      <c r="AR637" s="88"/>
      <c r="AS637" s="88"/>
      <c r="AT637" s="88"/>
      <c r="AU637" s="88"/>
      <c r="AV637" s="88"/>
      <c r="AW637" s="88"/>
      <c r="AX637" s="88"/>
      <c r="AY637" s="88"/>
      <c r="AZ637" s="88"/>
      <c r="BA637" s="88"/>
      <c r="BB637" s="88"/>
      <c r="BC637" s="88"/>
      <c r="BD637" s="88"/>
      <c r="BE637" s="88"/>
      <c r="BF637" s="88"/>
      <c r="BG637" s="88"/>
      <c r="BH637" s="88"/>
      <c r="BI637" s="88"/>
      <c r="BJ637" s="88"/>
      <c r="BK637" s="88"/>
      <c r="BL637" s="88"/>
      <c r="BM637" s="88"/>
      <c r="BN637" s="88"/>
      <c r="BO637" s="88"/>
      <c r="BP637" s="88"/>
      <c r="BQ637" s="88"/>
      <c r="BR637" s="88"/>
      <c r="BS637" s="88"/>
      <c r="BT637" s="88"/>
      <c r="BU637" s="88"/>
      <c r="BV637" s="88"/>
      <c r="BW637" s="88"/>
      <c r="BX637" s="88"/>
      <c r="BY637" s="88"/>
      <c r="BZ637" s="88"/>
      <c r="CA637" s="88"/>
      <c r="CB637" s="88"/>
      <c r="CC637" s="88"/>
      <c r="CD637" s="88"/>
      <c r="CE637" s="88"/>
      <c r="CF637" s="88"/>
      <c r="CG637" s="88"/>
      <c r="CH637" s="88"/>
      <c r="CI637" s="88"/>
      <c r="CJ637" s="88"/>
      <c r="CK637" s="88"/>
      <c r="CL637" s="88"/>
      <c r="CM637" s="88"/>
      <c r="CN637" s="88"/>
      <c r="CO637" s="88"/>
      <c r="CP637" s="88"/>
      <c r="CQ637" s="88"/>
      <c r="CR637" s="88"/>
      <c r="CS637" s="88"/>
      <c r="CT637" s="88"/>
      <c r="CU637" s="88"/>
      <c r="CV637" s="88"/>
      <c r="CW637" s="88"/>
      <c r="CX637" s="88"/>
      <c r="CY637" s="88"/>
      <c r="CZ637" s="88"/>
      <c r="DA637" s="88"/>
      <c r="DB637" s="88"/>
      <c r="DC637" s="88"/>
    </row>
    <row r="638" spans="1:107" ht="15.75">
      <c r="A638" s="84"/>
      <c r="B638" s="84"/>
      <c r="C638" s="84"/>
      <c r="D638" s="86"/>
      <c r="E638" s="84"/>
      <c r="F638" s="84"/>
      <c r="G638" s="84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  <c r="Z638" s="88"/>
      <c r="AA638" s="88"/>
      <c r="AB638" s="88"/>
      <c r="AC638" s="88"/>
      <c r="AD638" s="88"/>
      <c r="AE638" s="88"/>
      <c r="AF638" s="88"/>
      <c r="AG638" s="88"/>
      <c r="AH638" s="88"/>
      <c r="AI638" s="88"/>
      <c r="AJ638" s="88"/>
      <c r="AK638" s="88"/>
      <c r="AL638" s="88"/>
      <c r="AM638" s="88"/>
      <c r="AN638" s="88"/>
      <c r="AO638" s="88"/>
      <c r="AP638" s="88"/>
      <c r="AQ638" s="88"/>
      <c r="AR638" s="88"/>
      <c r="AS638" s="88"/>
      <c r="AT638" s="88"/>
      <c r="AU638" s="88"/>
      <c r="AV638" s="88"/>
      <c r="AW638" s="88"/>
      <c r="AX638" s="88"/>
      <c r="AY638" s="88"/>
      <c r="AZ638" s="88"/>
      <c r="BA638" s="88"/>
      <c r="BB638" s="88"/>
      <c r="BC638" s="88"/>
      <c r="BD638" s="88"/>
      <c r="BE638" s="88"/>
      <c r="BF638" s="88"/>
      <c r="BG638" s="88"/>
      <c r="BH638" s="88"/>
      <c r="BI638" s="88"/>
      <c r="BJ638" s="88"/>
      <c r="BK638" s="88"/>
      <c r="BL638" s="88"/>
      <c r="BM638" s="88"/>
      <c r="BN638" s="88"/>
      <c r="BO638" s="88"/>
      <c r="BP638" s="88"/>
      <c r="BQ638" s="88"/>
      <c r="BR638" s="88"/>
      <c r="BS638" s="88"/>
      <c r="BT638" s="88"/>
      <c r="BU638" s="88"/>
      <c r="BV638" s="88"/>
      <c r="BW638" s="88"/>
      <c r="BX638" s="88"/>
      <c r="BY638" s="88"/>
      <c r="BZ638" s="88"/>
      <c r="CA638" s="88"/>
      <c r="CB638" s="88"/>
      <c r="CC638" s="88"/>
      <c r="CD638" s="88"/>
      <c r="CE638" s="88"/>
      <c r="CF638" s="88"/>
      <c r="CG638" s="88"/>
      <c r="CH638" s="88"/>
      <c r="CI638" s="88"/>
      <c r="CJ638" s="88"/>
      <c r="CK638" s="88"/>
      <c r="CL638" s="88"/>
      <c r="CM638" s="88"/>
      <c r="CN638" s="88"/>
      <c r="CO638" s="88"/>
      <c r="CP638" s="88"/>
      <c r="CQ638" s="88"/>
      <c r="CR638" s="88"/>
      <c r="CS638" s="88"/>
      <c r="CT638" s="88"/>
      <c r="CU638" s="88"/>
      <c r="CV638" s="88"/>
      <c r="CW638" s="88"/>
      <c r="CX638" s="88"/>
      <c r="CY638" s="88"/>
      <c r="CZ638" s="88"/>
      <c r="DA638" s="88"/>
      <c r="DB638" s="88"/>
      <c r="DC638" s="88"/>
    </row>
    <row r="639" spans="1:107" ht="15.75">
      <c r="A639" s="84"/>
      <c r="B639" s="84"/>
      <c r="C639" s="84"/>
      <c r="D639" s="86"/>
      <c r="E639" s="84"/>
      <c r="F639" s="84"/>
      <c r="G639" s="84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  <c r="Z639" s="88"/>
      <c r="AA639" s="88"/>
      <c r="AB639" s="88"/>
      <c r="AC639" s="88"/>
      <c r="AD639" s="88"/>
      <c r="AE639" s="88"/>
      <c r="AF639" s="88"/>
      <c r="AG639" s="88"/>
      <c r="AH639" s="88"/>
      <c r="AI639" s="88"/>
      <c r="AJ639" s="88"/>
      <c r="AK639" s="88"/>
      <c r="AL639" s="88"/>
      <c r="AM639" s="88"/>
      <c r="AN639" s="88"/>
      <c r="AO639" s="88"/>
      <c r="AP639" s="88"/>
      <c r="AQ639" s="88"/>
      <c r="AR639" s="88"/>
      <c r="AS639" s="88"/>
      <c r="AT639" s="88"/>
      <c r="AU639" s="88"/>
      <c r="AV639" s="88"/>
      <c r="AW639" s="88"/>
      <c r="AX639" s="88"/>
      <c r="AY639" s="88"/>
      <c r="AZ639" s="88"/>
      <c r="BA639" s="88"/>
      <c r="BB639" s="88"/>
      <c r="BC639" s="88"/>
      <c r="BD639" s="88"/>
      <c r="BE639" s="88"/>
      <c r="BF639" s="88"/>
      <c r="BG639" s="88"/>
      <c r="BH639" s="88"/>
      <c r="BI639" s="88"/>
      <c r="BJ639" s="88"/>
      <c r="BK639" s="88"/>
      <c r="BL639" s="88"/>
      <c r="BM639" s="88"/>
      <c r="BN639" s="88"/>
      <c r="BO639" s="88"/>
      <c r="BP639" s="88"/>
      <c r="BQ639" s="88"/>
      <c r="BR639" s="88"/>
      <c r="BS639" s="88"/>
      <c r="BT639" s="88"/>
      <c r="BU639" s="88"/>
      <c r="BV639" s="88"/>
      <c r="BW639" s="88"/>
      <c r="BX639" s="88"/>
      <c r="BY639" s="88"/>
      <c r="BZ639" s="88"/>
      <c r="CA639" s="88"/>
      <c r="CB639" s="88"/>
      <c r="CC639" s="88"/>
      <c r="CD639" s="88"/>
      <c r="CE639" s="88"/>
      <c r="CF639" s="88"/>
      <c r="CG639" s="88"/>
      <c r="CH639" s="88"/>
      <c r="CI639" s="88"/>
      <c r="CJ639" s="88"/>
      <c r="CK639" s="88"/>
      <c r="CL639" s="88"/>
      <c r="CM639" s="88"/>
      <c r="CN639" s="88"/>
      <c r="CO639" s="88"/>
      <c r="CP639" s="88"/>
      <c r="CQ639" s="88"/>
      <c r="CR639" s="88"/>
      <c r="CS639" s="88"/>
      <c r="CT639" s="88"/>
      <c r="CU639" s="88"/>
      <c r="CV639" s="88"/>
      <c r="CW639" s="88"/>
      <c r="CX639" s="88"/>
      <c r="CY639" s="88"/>
      <c r="CZ639" s="88"/>
      <c r="DA639" s="88"/>
      <c r="DB639" s="88"/>
      <c r="DC639" s="88"/>
    </row>
    <row r="640" spans="1:107" ht="15.75">
      <c r="A640" s="84"/>
      <c r="B640" s="84"/>
      <c r="C640" s="84"/>
      <c r="D640" s="86"/>
      <c r="E640" s="84"/>
      <c r="F640" s="84"/>
      <c r="G640" s="84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  <c r="Z640" s="88"/>
      <c r="AA640" s="88"/>
      <c r="AB640" s="88"/>
      <c r="AC640" s="88"/>
      <c r="AD640" s="88"/>
      <c r="AE640" s="88"/>
      <c r="AF640" s="88"/>
      <c r="AG640" s="88"/>
      <c r="AH640" s="88"/>
      <c r="AI640" s="88"/>
      <c r="AJ640" s="88"/>
      <c r="AK640" s="88"/>
      <c r="AL640" s="88"/>
      <c r="AM640" s="88"/>
      <c r="AN640" s="88"/>
      <c r="AO640" s="88"/>
      <c r="AP640" s="88"/>
      <c r="AQ640" s="88"/>
      <c r="AR640" s="88"/>
      <c r="AS640" s="88"/>
      <c r="AT640" s="88"/>
      <c r="AU640" s="88"/>
      <c r="AV640" s="88"/>
      <c r="AW640" s="88"/>
      <c r="AX640" s="88"/>
      <c r="AY640" s="88"/>
      <c r="AZ640" s="88"/>
      <c r="BA640" s="88"/>
      <c r="BB640" s="88"/>
      <c r="BC640" s="88"/>
      <c r="BD640" s="88"/>
      <c r="BE640" s="88"/>
      <c r="BF640" s="88"/>
      <c r="BG640" s="88"/>
      <c r="BH640" s="88"/>
      <c r="BI640" s="88"/>
      <c r="BJ640" s="88"/>
      <c r="BK640" s="88"/>
      <c r="BL640" s="88"/>
      <c r="BM640" s="88"/>
      <c r="BN640" s="88"/>
      <c r="BO640" s="88"/>
      <c r="BP640" s="88"/>
      <c r="BQ640" s="88"/>
      <c r="BR640" s="88"/>
      <c r="BS640" s="88"/>
      <c r="BT640" s="88"/>
      <c r="BU640" s="88"/>
      <c r="BV640" s="88"/>
      <c r="BW640" s="88"/>
      <c r="BX640" s="88"/>
      <c r="BY640" s="88"/>
      <c r="BZ640" s="88"/>
      <c r="CA640" s="88"/>
      <c r="CB640" s="88"/>
      <c r="CC640" s="88"/>
      <c r="CD640" s="88"/>
      <c r="CE640" s="88"/>
      <c r="CF640" s="88"/>
      <c r="CG640" s="88"/>
      <c r="CH640" s="88"/>
      <c r="CI640" s="88"/>
      <c r="CJ640" s="88"/>
      <c r="CK640" s="88"/>
      <c r="CL640" s="88"/>
      <c r="CM640" s="88"/>
      <c r="CN640" s="88"/>
      <c r="CO640" s="88"/>
      <c r="CP640" s="88"/>
      <c r="CQ640" s="88"/>
      <c r="CR640" s="88"/>
      <c r="CS640" s="88"/>
      <c r="CT640" s="88"/>
      <c r="CU640" s="88"/>
      <c r="CV640" s="88"/>
      <c r="CW640" s="88"/>
      <c r="CX640" s="88"/>
      <c r="CY640" s="88"/>
      <c r="CZ640" s="88"/>
      <c r="DA640" s="88"/>
      <c r="DB640" s="88"/>
      <c r="DC640" s="88"/>
    </row>
    <row r="641" spans="1:107" ht="15.75">
      <c r="A641" s="84"/>
      <c r="B641" s="84"/>
      <c r="C641" s="84"/>
      <c r="D641" s="86"/>
      <c r="E641" s="84"/>
      <c r="F641" s="84"/>
      <c r="G641" s="84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  <c r="Z641" s="88"/>
      <c r="AA641" s="88"/>
      <c r="AB641" s="88"/>
      <c r="AC641" s="88"/>
      <c r="AD641" s="88"/>
      <c r="AE641" s="88"/>
      <c r="AF641" s="88"/>
      <c r="AG641" s="88"/>
      <c r="AH641" s="88"/>
      <c r="AI641" s="88"/>
      <c r="AJ641" s="88"/>
      <c r="AK641" s="88"/>
      <c r="AL641" s="88"/>
      <c r="AM641" s="88"/>
      <c r="AN641" s="88"/>
      <c r="AO641" s="88"/>
      <c r="AP641" s="88"/>
      <c r="AQ641" s="88"/>
      <c r="AR641" s="88"/>
      <c r="AS641" s="88"/>
      <c r="AT641" s="88"/>
      <c r="AU641" s="88"/>
      <c r="AV641" s="88"/>
      <c r="AW641" s="88"/>
      <c r="AX641" s="88"/>
      <c r="AY641" s="88"/>
      <c r="AZ641" s="88"/>
      <c r="BA641" s="88"/>
      <c r="BB641" s="88"/>
      <c r="BC641" s="88"/>
      <c r="BD641" s="88"/>
      <c r="BE641" s="88"/>
      <c r="BF641" s="88"/>
      <c r="BG641" s="88"/>
      <c r="BH641" s="88"/>
      <c r="BI641" s="88"/>
      <c r="BJ641" s="88"/>
      <c r="BK641" s="88"/>
      <c r="BL641" s="88"/>
      <c r="BM641" s="88"/>
      <c r="BN641" s="88"/>
      <c r="BO641" s="88"/>
      <c r="BP641" s="88"/>
      <c r="BQ641" s="88"/>
      <c r="BR641" s="88"/>
      <c r="BS641" s="88"/>
      <c r="BT641" s="88"/>
      <c r="BU641" s="88"/>
      <c r="BV641" s="88"/>
      <c r="BW641" s="88"/>
      <c r="BX641" s="88"/>
      <c r="BY641" s="88"/>
      <c r="BZ641" s="88"/>
      <c r="CA641" s="88"/>
      <c r="CB641" s="88"/>
      <c r="CC641" s="88"/>
      <c r="CD641" s="88"/>
      <c r="CE641" s="88"/>
      <c r="CF641" s="88"/>
      <c r="CG641" s="88"/>
      <c r="CH641" s="88"/>
      <c r="CI641" s="88"/>
      <c r="CJ641" s="88"/>
      <c r="CK641" s="88"/>
      <c r="CL641" s="88"/>
      <c r="CM641" s="88"/>
      <c r="CN641" s="88"/>
      <c r="CO641" s="88"/>
      <c r="CP641" s="88"/>
      <c r="CQ641" s="88"/>
      <c r="CR641" s="88"/>
      <c r="CS641" s="88"/>
      <c r="CT641" s="88"/>
      <c r="CU641" s="88"/>
      <c r="CV641" s="88"/>
      <c r="CW641" s="88"/>
      <c r="CX641" s="88"/>
      <c r="CY641" s="88"/>
      <c r="CZ641" s="88"/>
      <c r="DA641" s="88"/>
      <c r="DB641" s="88"/>
      <c r="DC641" s="88"/>
    </row>
    <row r="642" spans="1:107" ht="15.75">
      <c r="A642" s="84"/>
      <c r="B642" s="84"/>
      <c r="C642" s="84"/>
      <c r="D642" s="86"/>
      <c r="E642" s="84"/>
      <c r="F642" s="84"/>
      <c r="G642" s="84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  <c r="Z642" s="88"/>
      <c r="AA642" s="88"/>
      <c r="AB642" s="88"/>
      <c r="AC642" s="88"/>
      <c r="AD642" s="88"/>
      <c r="AE642" s="88"/>
      <c r="AF642" s="88"/>
      <c r="AG642" s="88"/>
      <c r="AH642" s="88"/>
      <c r="AI642" s="88"/>
      <c r="AJ642" s="88"/>
      <c r="AK642" s="88"/>
      <c r="AL642" s="88"/>
      <c r="AM642" s="88"/>
      <c r="AN642" s="88"/>
      <c r="AO642" s="88"/>
      <c r="AP642" s="88"/>
      <c r="AQ642" s="88"/>
      <c r="AR642" s="88"/>
      <c r="AS642" s="88"/>
      <c r="AT642" s="88"/>
      <c r="AU642" s="88"/>
      <c r="AV642" s="88"/>
      <c r="AW642" s="88"/>
      <c r="AX642" s="88"/>
      <c r="AY642" s="88"/>
      <c r="AZ642" s="88"/>
      <c r="BA642" s="88"/>
      <c r="BB642" s="88"/>
      <c r="BC642" s="88"/>
      <c r="BD642" s="88"/>
      <c r="BE642" s="88"/>
      <c r="BF642" s="88"/>
      <c r="BG642" s="88"/>
      <c r="BH642" s="88"/>
      <c r="BI642" s="88"/>
      <c r="BJ642" s="88"/>
      <c r="BK642" s="88"/>
      <c r="BL642" s="88"/>
      <c r="BM642" s="88"/>
      <c r="BN642" s="88"/>
      <c r="BO642" s="88"/>
      <c r="BP642" s="88"/>
      <c r="BQ642" s="88"/>
      <c r="BR642" s="88"/>
      <c r="BS642" s="88"/>
      <c r="BT642" s="88"/>
      <c r="BU642" s="88"/>
      <c r="BV642" s="88"/>
      <c r="BW642" s="88"/>
      <c r="BX642" s="88"/>
      <c r="BY642" s="88"/>
      <c r="BZ642" s="88"/>
      <c r="CA642" s="88"/>
      <c r="CB642" s="88"/>
      <c r="CC642" s="88"/>
      <c r="CD642" s="88"/>
      <c r="CE642" s="88"/>
      <c r="CF642" s="88"/>
      <c r="CG642" s="88"/>
      <c r="CH642" s="88"/>
      <c r="CI642" s="88"/>
      <c r="CJ642" s="88"/>
      <c r="CK642" s="88"/>
      <c r="CL642" s="88"/>
      <c r="CM642" s="88"/>
      <c r="CN642" s="88"/>
      <c r="CO642" s="88"/>
      <c r="CP642" s="88"/>
      <c r="CQ642" s="88"/>
      <c r="CR642" s="88"/>
      <c r="CS642" s="88"/>
      <c r="CT642" s="88"/>
      <c r="CU642" s="88"/>
      <c r="CV642" s="88"/>
      <c r="CW642" s="88"/>
      <c r="CX642" s="88"/>
      <c r="CY642" s="88"/>
      <c r="CZ642" s="88"/>
      <c r="DA642" s="88"/>
      <c r="DB642" s="88"/>
      <c r="DC642" s="88"/>
    </row>
    <row r="643" spans="1:107" ht="15.75">
      <c r="A643" s="84"/>
      <c r="B643" s="84"/>
      <c r="C643" s="84"/>
      <c r="D643" s="86"/>
      <c r="E643" s="84"/>
      <c r="F643" s="84"/>
      <c r="G643" s="84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  <c r="Z643" s="88"/>
      <c r="AA643" s="88"/>
      <c r="AB643" s="88"/>
      <c r="AC643" s="88"/>
      <c r="AD643" s="88"/>
      <c r="AE643" s="88"/>
      <c r="AF643" s="88"/>
      <c r="AG643" s="88"/>
      <c r="AH643" s="88"/>
      <c r="AI643" s="88"/>
      <c r="AJ643" s="88"/>
      <c r="AK643" s="88"/>
      <c r="AL643" s="88"/>
      <c r="AM643" s="88"/>
      <c r="AN643" s="88"/>
      <c r="AO643" s="88"/>
      <c r="AP643" s="88"/>
      <c r="AQ643" s="88"/>
      <c r="AR643" s="88"/>
      <c r="AS643" s="88"/>
      <c r="AT643" s="88"/>
      <c r="AU643" s="88"/>
      <c r="AV643" s="88"/>
      <c r="AW643" s="88"/>
      <c r="AX643" s="88"/>
      <c r="AY643" s="88"/>
      <c r="AZ643" s="88"/>
      <c r="BA643" s="88"/>
      <c r="BB643" s="88"/>
      <c r="BC643" s="88"/>
      <c r="BD643" s="88"/>
      <c r="BE643" s="88"/>
      <c r="BF643" s="88"/>
      <c r="BG643" s="88"/>
      <c r="BH643" s="88"/>
      <c r="BI643" s="88"/>
      <c r="BJ643" s="88"/>
      <c r="BK643" s="88"/>
      <c r="BL643" s="88"/>
      <c r="BM643" s="88"/>
      <c r="BN643" s="88"/>
      <c r="BO643" s="88"/>
      <c r="BP643" s="88"/>
      <c r="BQ643" s="88"/>
      <c r="BR643" s="88"/>
      <c r="BS643" s="88"/>
      <c r="BT643" s="88"/>
      <c r="BU643" s="88"/>
      <c r="BV643" s="88"/>
      <c r="BW643" s="88"/>
      <c r="BX643" s="88"/>
      <c r="BY643" s="88"/>
      <c r="BZ643" s="88"/>
      <c r="CA643" s="88"/>
      <c r="CB643" s="88"/>
      <c r="CC643" s="88"/>
      <c r="CD643" s="88"/>
      <c r="CE643" s="88"/>
      <c r="CF643" s="88"/>
      <c r="CG643" s="88"/>
      <c r="CH643" s="88"/>
      <c r="CI643" s="88"/>
      <c r="CJ643" s="88"/>
      <c r="CK643" s="88"/>
      <c r="CL643" s="88"/>
      <c r="CM643" s="88"/>
      <c r="CN643" s="88"/>
      <c r="CO643" s="88"/>
      <c r="CP643" s="88"/>
      <c r="CQ643" s="88"/>
      <c r="CR643" s="88"/>
      <c r="CS643" s="88"/>
      <c r="CT643" s="88"/>
      <c r="CU643" s="88"/>
      <c r="CV643" s="88"/>
      <c r="CW643" s="88"/>
      <c r="CX643" s="88"/>
      <c r="CY643" s="88"/>
      <c r="CZ643" s="88"/>
      <c r="DA643" s="88"/>
      <c r="DB643" s="88"/>
      <c r="DC643" s="88"/>
    </row>
    <row r="644" spans="1:107" ht="15.75">
      <c r="A644" s="84"/>
      <c r="B644" s="84"/>
      <c r="C644" s="84"/>
      <c r="D644" s="86"/>
      <c r="E644" s="84"/>
      <c r="F644" s="84"/>
      <c r="G644" s="84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  <c r="Z644" s="88"/>
      <c r="AA644" s="88"/>
      <c r="AB644" s="88"/>
      <c r="AC644" s="88"/>
      <c r="AD644" s="88"/>
      <c r="AE644" s="88"/>
      <c r="AF644" s="88"/>
      <c r="AG644" s="88"/>
      <c r="AH644" s="88"/>
      <c r="AI644" s="88"/>
      <c r="AJ644" s="88"/>
      <c r="AK644" s="88"/>
      <c r="AL644" s="88"/>
      <c r="AM644" s="88"/>
      <c r="AN644" s="88"/>
      <c r="AO644" s="88"/>
      <c r="AP644" s="88"/>
      <c r="AQ644" s="88"/>
      <c r="AR644" s="88"/>
      <c r="AS644" s="88"/>
      <c r="AT644" s="88"/>
      <c r="AU644" s="88"/>
      <c r="AV644" s="88"/>
      <c r="AW644" s="88"/>
      <c r="AX644" s="88"/>
      <c r="AY644" s="88"/>
      <c r="AZ644" s="88"/>
      <c r="BA644" s="88"/>
      <c r="BB644" s="88"/>
      <c r="BC644" s="88"/>
      <c r="BD644" s="88"/>
      <c r="BE644" s="88"/>
      <c r="BF644" s="88"/>
      <c r="BG644" s="88"/>
      <c r="BH644" s="88"/>
      <c r="BI644" s="88"/>
      <c r="BJ644" s="88"/>
      <c r="BK644" s="88"/>
      <c r="BL644" s="88"/>
      <c r="BM644" s="88"/>
      <c r="BN644" s="88"/>
      <c r="BO644" s="88"/>
      <c r="BP644" s="88"/>
      <c r="BQ644" s="88"/>
      <c r="BR644" s="88"/>
      <c r="BS644" s="88"/>
      <c r="BT644" s="88"/>
      <c r="BU644" s="88"/>
      <c r="BV644" s="88"/>
      <c r="BW644" s="88"/>
      <c r="BX644" s="88"/>
      <c r="BY644" s="88"/>
      <c r="BZ644" s="88"/>
      <c r="CA644" s="88"/>
      <c r="CB644" s="88"/>
      <c r="CC644" s="88"/>
      <c r="CD644" s="88"/>
      <c r="CE644" s="88"/>
      <c r="CF644" s="88"/>
      <c r="CG644" s="88"/>
      <c r="CH644" s="88"/>
      <c r="CI644" s="88"/>
      <c r="CJ644" s="88"/>
      <c r="CK644" s="88"/>
      <c r="CL644" s="88"/>
      <c r="CM644" s="88"/>
      <c r="CN644" s="88"/>
      <c r="CO644" s="88"/>
      <c r="CP644" s="88"/>
      <c r="CQ644" s="88"/>
      <c r="CR644" s="88"/>
      <c r="CS644" s="88"/>
      <c r="CT644" s="88"/>
      <c r="CU644" s="88"/>
      <c r="CV644" s="88"/>
      <c r="CW644" s="88"/>
      <c r="CX644" s="88"/>
      <c r="CY644" s="88"/>
      <c r="CZ644" s="88"/>
      <c r="DA644" s="88"/>
      <c r="DB644" s="88"/>
      <c r="DC644" s="88"/>
    </row>
    <row r="645" spans="1:107" ht="15.75">
      <c r="A645" s="84"/>
      <c r="B645" s="84"/>
      <c r="C645" s="84"/>
      <c r="D645" s="86"/>
      <c r="E645" s="84"/>
      <c r="F645" s="84"/>
      <c r="G645" s="84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  <c r="Z645" s="88"/>
      <c r="AA645" s="88"/>
      <c r="AB645" s="88"/>
      <c r="AC645" s="88"/>
      <c r="AD645" s="88"/>
      <c r="AE645" s="88"/>
      <c r="AF645" s="88"/>
      <c r="AG645" s="88"/>
      <c r="AH645" s="88"/>
      <c r="AI645" s="88"/>
      <c r="AJ645" s="88"/>
      <c r="AK645" s="88"/>
      <c r="AL645" s="88"/>
      <c r="AM645" s="88"/>
      <c r="AN645" s="88"/>
      <c r="AO645" s="88"/>
      <c r="AP645" s="88"/>
      <c r="AQ645" s="88"/>
      <c r="AR645" s="88"/>
      <c r="AS645" s="88"/>
      <c r="AT645" s="88"/>
      <c r="AU645" s="88"/>
      <c r="AV645" s="88"/>
      <c r="AW645" s="88"/>
      <c r="AX645" s="88"/>
      <c r="AY645" s="88"/>
      <c r="AZ645" s="88"/>
      <c r="BA645" s="88"/>
      <c r="BB645" s="88"/>
      <c r="BC645" s="88"/>
      <c r="BD645" s="88"/>
      <c r="BE645" s="88"/>
      <c r="BF645" s="88"/>
      <c r="BG645" s="88"/>
      <c r="BH645" s="88"/>
      <c r="BI645" s="88"/>
      <c r="BJ645" s="88"/>
      <c r="BK645" s="88"/>
      <c r="BL645" s="88"/>
      <c r="BM645" s="88"/>
      <c r="BN645" s="88"/>
      <c r="BO645" s="88"/>
      <c r="BP645" s="88"/>
      <c r="BQ645" s="88"/>
      <c r="BR645" s="88"/>
      <c r="BS645" s="88"/>
      <c r="BT645" s="88"/>
      <c r="BU645" s="88"/>
      <c r="BV645" s="88"/>
      <c r="BW645" s="88"/>
      <c r="BX645" s="88"/>
      <c r="BY645" s="88"/>
      <c r="BZ645" s="88"/>
      <c r="CA645" s="88"/>
      <c r="CB645" s="88"/>
      <c r="CC645" s="88"/>
      <c r="CD645" s="88"/>
      <c r="CE645" s="88"/>
      <c r="CF645" s="88"/>
      <c r="CG645" s="88"/>
      <c r="CH645" s="88"/>
      <c r="CI645" s="88"/>
      <c r="CJ645" s="88"/>
      <c r="CK645" s="88"/>
      <c r="CL645" s="88"/>
      <c r="CM645" s="88"/>
      <c r="CN645" s="88"/>
      <c r="CO645" s="88"/>
      <c r="CP645" s="88"/>
      <c r="CQ645" s="88"/>
      <c r="CR645" s="88"/>
      <c r="CS645" s="88"/>
      <c r="CT645" s="88"/>
      <c r="CU645" s="88"/>
      <c r="CV645" s="88"/>
      <c r="CW645" s="88"/>
      <c r="CX645" s="88"/>
      <c r="CY645" s="88"/>
      <c r="CZ645" s="88"/>
      <c r="DA645" s="88"/>
      <c r="DB645" s="88"/>
      <c r="DC645" s="88"/>
    </row>
    <row r="646" spans="1:107" ht="15.75">
      <c r="A646" s="84"/>
      <c r="B646" s="84"/>
      <c r="C646" s="84"/>
      <c r="D646" s="86"/>
      <c r="E646" s="84"/>
      <c r="F646" s="84"/>
      <c r="G646" s="84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  <c r="Z646" s="88"/>
      <c r="AA646" s="88"/>
      <c r="AB646" s="88"/>
      <c r="AC646" s="88"/>
      <c r="AD646" s="88"/>
      <c r="AE646" s="88"/>
      <c r="AF646" s="88"/>
      <c r="AG646" s="88"/>
      <c r="AH646" s="88"/>
      <c r="AI646" s="88"/>
      <c r="AJ646" s="88"/>
      <c r="AK646" s="88"/>
      <c r="AL646" s="88"/>
      <c r="AM646" s="88"/>
      <c r="AN646" s="88"/>
      <c r="AO646" s="88"/>
      <c r="AP646" s="88"/>
      <c r="AQ646" s="88"/>
      <c r="AR646" s="88"/>
      <c r="AS646" s="88"/>
      <c r="AT646" s="88"/>
      <c r="AU646" s="88"/>
      <c r="AV646" s="88"/>
      <c r="AW646" s="88"/>
      <c r="AX646" s="88"/>
      <c r="AY646" s="88"/>
      <c r="AZ646" s="88"/>
      <c r="BA646" s="88"/>
      <c r="BB646" s="88"/>
      <c r="BC646" s="88"/>
      <c r="BD646" s="88"/>
      <c r="BE646" s="88"/>
      <c r="BF646" s="88"/>
      <c r="BG646" s="88"/>
      <c r="BH646" s="88"/>
      <c r="BI646" s="88"/>
      <c r="BJ646" s="88"/>
      <c r="BK646" s="88"/>
      <c r="BL646" s="88"/>
      <c r="BM646" s="88"/>
      <c r="BN646" s="88"/>
      <c r="BO646" s="88"/>
      <c r="BP646" s="88"/>
      <c r="BQ646" s="88"/>
      <c r="BR646" s="88"/>
      <c r="BS646" s="88"/>
      <c r="BT646" s="88"/>
      <c r="BU646" s="88"/>
      <c r="BV646" s="88"/>
      <c r="BW646" s="88"/>
      <c r="BX646" s="88"/>
      <c r="BY646" s="88"/>
      <c r="BZ646" s="88"/>
      <c r="CA646" s="88"/>
      <c r="CB646" s="88"/>
      <c r="CC646" s="88"/>
      <c r="CD646" s="88"/>
      <c r="CE646" s="88"/>
      <c r="CF646" s="88"/>
      <c r="CG646" s="88"/>
      <c r="CH646" s="88"/>
      <c r="CI646" s="88"/>
      <c r="CJ646" s="88"/>
      <c r="CK646" s="88"/>
      <c r="CL646" s="88"/>
      <c r="CM646" s="88"/>
      <c r="CN646" s="88"/>
      <c r="CO646" s="88"/>
      <c r="CP646" s="88"/>
      <c r="CQ646" s="88"/>
      <c r="CR646" s="88"/>
      <c r="CS646" s="88"/>
      <c r="CT646" s="88"/>
      <c r="CU646" s="88"/>
      <c r="CV646" s="88"/>
      <c r="CW646" s="88"/>
      <c r="CX646" s="88"/>
      <c r="CY646" s="88"/>
      <c r="CZ646" s="88"/>
      <c r="DA646" s="88"/>
      <c r="DB646" s="88"/>
      <c r="DC646" s="88"/>
    </row>
    <row r="647" spans="1:107" ht="15.75">
      <c r="A647" s="84"/>
      <c r="B647" s="84"/>
      <c r="C647" s="84"/>
      <c r="D647" s="86"/>
      <c r="E647" s="84"/>
      <c r="F647" s="84"/>
      <c r="G647" s="84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  <c r="Z647" s="88"/>
      <c r="AA647" s="88"/>
      <c r="AB647" s="88"/>
      <c r="AC647" s="88"/>
      <c r="AD647" s="88"/>
      <c r="AE647" s="88"/>
      <c r="AF647" s="88"/>
      <c r="AG647" s="88"/>
      <c r="AH647" s="88"/>
      <c r="AI647" s="88"/>
      <c r="AJ647" s="88"/>
      <c r="AK647" s="88"/>
      <c r="AL647" s="88"/>
      <c r="AM647" s="88"/>
      <c r="AN647" s="88"/>
      <c r="AO647" s="88"/>
      <c r="AP647" s="88"/>
      <c r="AQ647" s="88"/>
      <c r="AR647" s="88"/>
      <c r="AS647" s="88"/>
      <c r="AT647" s="88"/>
      <c r="AU647" s="88"/>
      <c r="AV647" s="88"/>
      <c r="AW647" s="88"/>
      <c r="AX647" s="88"/>
      <c r="AY647" s="88"/>
      <c r="AZ647" s="88"/>
      <c r="BA647" s="88"/>
      <c r="BB647" s="88"/>
      <c r="BC647" s="88"/>
      <c r="BD647" s="88"/>
      <c r="BE647" s="88"/>
      <c r="BF647" s="88"/>
      <c r="BG647" s="88"/>
      <c r="BH647" s="88"/>
      <c r="BI647" s="88"/>
      <c r="BJ647" s="88"/>
      <c r="BK647" s="88"/>
      <c r="BL647" s="88"/>
      <c r="BM647" s="88"/>
      <c r="BN647" s="88"/>
      <c r="BO647" s="88"/>
      <c r="BP647" s="88"/>
      <c r="BQ647" s="88"/>
      <c r="BR647" s="88"/>
      <c r="BS647" s="88"/>
      <c r="BT647" s="88"/>
      <c r="BU647" s="88"/>
      <c r="BV647" s="88"/>
      <c r="BW647" s="88"/>
      <c r="BX647" s="88"/>
      <c r="BY647" s="88"/>
      <c r="BZ647" s="88"/>
      <c r="CA647" s="88"/>
      <c r="CB647" s="88"/>
      <c r="CC647" s="88"/>
      <c r="CD647" s="88"/>
      <c r="CE647" s="88"/>
      <c r="CF647" s="88"/>
      <c r="CG647" s="88"/>
      <c r="CH647" s="88"/>
      <c r="CI647" s="88"/>
      <c r="CJ647" s="88"/>
      <c r="CK647" s="88"/>
      <c r="CL647" s="88"/>
      <c r="CM647" s="88"/>
      <c r="CN647" s="88"/>
      <c r="CO647" s="88"/>
      <c r="CP647" s="88"/>
      <c r="CQ647" s="88"/>
      <c r="CR647" s="88"/>
      <c r="CS647" s="88"/>
      <c r="CT647" s="88"/>
      <c r="CU647" s="88"/>
      <c r="CV647" s="88"/>
      <c r="CW647" s="88"/>
      <c r="CX647" s="88"/>
      <c r="CY647" s="88"/>
      <c r="CZ647" s="88"/>
      <c r="DA647" s="88"/>
      <c r="DB647" s="88"/>
      <c r="DC647" s="88"/>
    </row>
    <row r="648" spans="1:107" ht="15.75">
      <c r="A648" s="84"/>
      <c r="B648" s="84"/>
      <c r="C648" s="84"/>
      <c r="D648" s="86"/>
      <c r="E648" s="84"/>
      <c r="F648" s="84"/>
      <c r="G648" s="84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  <c r="Z648" s="88"/>
      <c r="AA648" s="88"/>
      <c r="AB648" s="88"/>
      <c r="AC648" s="88"/>
      <c r="AD648" s="88"/>
      <c r="AE648" s="88"/>
      <c r="AF648" s="88"/>
      <c r="AG648" s="88"/>
      <c r="AH648" s="88"/>
      <c r="AI648" s="88"/>
      <c r="AJ648" s="88"/>
      <c r="AK648" s="88"/>
      <c r="AL648" s="88"/>
      <c r="AM648" s="88"/>
      <c r="AN648" s="88"/>
      <c r="AO648" s="88"/>
      <c r="AP648" s="88"/>
      <c r="AQ648" s="88"/>
      <c r="AR648" s="88"/>
      <c r="AS648" s="88"/>
      <c r="AT648" s="88"/>
      <c r="AU648" s="88"/>
      <c r="AV648" s="88"/>
      <c r="AW648" s="88"/>
      <c r="AX648" s="88"/>
      <c r="AY648" s="88"/>
      <c r="AZ648" s="88"/>
      <c r="BA648" s="88"/>
      <c r="BB648" s="88"/>
      <c r="BC648" s="88"/>
      <c r="BD648" s="88"/>
      <c r="BE648" s="88"/>
      <c r="BF648" s="88"/>
      <c r="BG648" s="88"/>
      <c r="BH648" s="88"/>
      <c r="BI648" s="88"/>
      <c r="BJ648" s="88"/>
      <c r="BK648" s="88"/>
      <c r="BL648" s="88"/>
      <c r="BM648" s="88"/>
      <c r="BN648" s="88"/>
      <c r="BO648" s="88"/>
      <c r="BP648" s="88"/>
      <c r="BQ648" s="88"/>
      <c r="BR648" s="88"/>
      <c r="BS648" s="88"/>
      <c r="BT648" s="88"/>
      <c r="BU648" s="88"/>
      <c r="BV648" s="88"/>
      <c r="BW648" s="88"/>
      <c r="BX648" s="88"/>
      <c r="BY648" s="88"/>
      <c r="BZ648" s="88"/>
      <c r="CA648" s="88"/>
      <c r="CB648" s="88"/>
      <c r="CC648" s="88"/>
      <c r="CD648" s="88"/>
      <c r="CE648" s="88"/>
      <c r="CF648" s="88"/>
      <c r="CG648" s="88"/>
      <c r="CH648" s="88"/>
      <c r="CI648" s="88"/>
      <c r="CJ648" s="88"/>
      <c r="CK648" s="88"/>
      <c r="CL648" s="88"/>
      <c r="CM648" s="88"/>
      <c r="CN648" s="88"/>
      <c r="CO648" s="88"/>
      <c r="CP648" s="88"/>
      <c r="CQ648" s="88"/>
      <c r="CR648" s="88"/>
      <c r="CS648" s="88"/>
      <c r="CT648" s="88"/>
      <c r="CU648" s="88"/>
      <c r="CV648" s="88"/>
      <c r="CW648" s="88"/>
      <c r="CX648" s="88"/>
      <c r="CY648" s="88"/>
      <c r="CZ648" s="88"/>
      <c r="DA648" s="88"/>
      <c r="DB648" s="88"/>
      <c r="DC648" s="88"/>
    </row>
    <row r="649" spans="1:107" ht="15.75">
      <c r="A649" s="84"/>
      <c r="B649" s="84"/>
      <c r="C649" s="84"/>
      <c r="D649" s="86"/>
      <c r="E649" s="84"/>
      <c r="F649" s="84"/>
      <c r="G649" s="84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  <c r="Z649" s="88"/>
      <c r="AA649" s="88"/>
      <c r="AB649" s="88"/>
      <c r="AC649" s="88"/>
      <c r="AD649" s="88"/>
      <c r="AE649" s="88"/>
      <c r="AF649" s="88"/>
      <c r="AG649" s="88"/>
      <c r="AH649" s="88"/>
      <c r="AI649" s="88"/>
      <c r="AJ649" s="88"/>
      <c r="AK649" s="88"/>
      <c r="AL649" s="88"/>
      <c r="AM649" s="88"/>
      <c r="AN649" s="88"/>
      <c r="AO649" s="88"/>
      <c r="AP649" s="88"/>
      <c r="AQ649" s="88"/>
      <c r="AR649" s="88"/>
      <c r="AS649" s="88"/>
      <c r="AT649" s="88"/>
      <c r="AU649" s="88"/>
      <c r="AV649" s="88"/>
      <c r="AW649" s="88"/>
      <c r="AX649" s="88"/>
      <c r="AY649" s="88"/>
      <c r="AZ649" s="88"/>
      <c r="BA649" s="88"/>
      <c r="BB649" s="88"/>
      <c r="BC649" s="88"/>
      <c r="BD649" s="88"/>
      <c r="BE649" s="88"/>
      <c r="BF649" s="88"/>
      <c r="BG649" s="88"/>
      <c r="BH649" s="88"/>
      <c r="BI649" s="88"/>
      <c r="BJ649" s="88"/>
      <c r="BK649" s="88"/>
      <c r="BL649" s="88"/>
      <c r="BM649" s="88"/>
      <c r="BN649" s="88"/>
      <c r="BO649" s="88"/>
      <c r="BP649" s="88"/>
      <c r="BQ649" s="88"/>
      <c r="BR649" s="88"/>
      <c r="BS649" s="88"/>
      <c r="BT649" s="88"/>
      <c r="BU649" s="88"/>
      <c r="BV649" s="88"/>
      <c r="BW649" s="88"/>
      <c r="BX649" s="88"/>
      <c r="BY649" s="88"/>
      <c r="BZ649" s="88"/>
      <c r="CA649" s="88"/>
      <c r="CB649" s="88"/>
      <c r="CC649" s="88"/>
      <c r="CD649" s="88"/>
      <c r="CE649" s="88"/>
      <c r="CF649" s="88"/>
      <c r="CG649" s="88"/>
      <c r="CH649" s="88"/>
      <c r="CI649" s="88"/>
      <c r="CJ649" s="88"/>
      <c r="CK649" s="88"/>
      <c r="CL649" s="88"/>
      <c r="CM649" s="88"/>
      <c r="CN649" s="88"/>
      <c r="CO649" s="88"/>
      <c r="CP649" s="88"/>
      <c r="CQ649" s="88"/>
      <c r="CR649" s="88"/>
      <c r="CS649" s="88"/>
      <c r="CT649" s="88"/>
      <c r="CU649" s="88"/>
      <c r="CV649" s="88"/>
      <c r="CW649" s="88"/>
      <c r="CX649" s="88"/>
      <c r="CY649" s="88"/>
      <c r="CZ649" s="88"/>
      <c r="DA649" s="88"/>
      <c r="DB649" s="88"/>
      <c r="DC649" s="88"/>
    </row>
    <row r="650" spans="1:107" ht="15.75">
      <c r="A650" s="84"/>
      <c r="B650" s="84"/>
      <c r="C650" s="84"/>
      <c r="D650" s="86"/>
      <c r="E650" s="84"/>
      <c r="F650" s="84"/>
      <c r="G650" s="84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  <c r="Z650" s="88"/>
      <c r="AA650" s="88"/>
      <c r="AB650" s="88"/>
      <c r="AC650" s="88"/>
      <c r="AD650" s="88"/>
      <c r="AE650" s="88"/>
      <c r="AF650" s="88"/>
      <c r="AG650" s="88"/>
      <c r="AH650" s="88"/>
      <c r="AI650" s="88"/>
      <c r="AJ650" s="88"/>
      <c r="AK650" s="88"/>
      <c r="AL650" s="88"/>
      <c r="AM650" s="88"/>
      <c r="AN650" s="88"/>
      <c r="AO650" s="88"/>
      <c r="AP650" s="88"/>
      <c r="AQ650" s="88"/>
      <c r="AR650" s="88"/>
      <c r="AS650" s="88"/>
      <c r="AT650" s="88"/>
      <c r="AU650" s="88"/>
      <c r="AV650" s="88"/>
      <c r="AW650" s="88"/>
      <c r="AX650" s="88"/>
      <c r="AY650" s="88"/>
      <c r="AZ650" s="88"/>
      <c r="BA650" s="88"/>
      <c r="BB650" s="88"/>
      <c r="BC650" s="88"/>
      <c r="BD650" s="88"/>
      <c r="BE650" s="88"/>
      <c r="BF650" s="88"/>
      <c r="BG650" s="88"/>
      <c r="BH650" s="88"/>
      <c r="BI650" s="88"/>
      <c r="BJ650" s="88"/>
      <c r="BK650" s="88"/>
      <c r="BL650" s="88"/>
      <c r="BM650" s="88"/>
      <c r="BN650" s="88"/>
      <c r="BO650" s="88"/>
      <c r="BP650" s="88"/>
      <c r="BQ650" s="88"/>
      <c r="BR650" s="88"/>
      <c r="BS650" s="88"/>
      <c r="BT650" s="88"/>
      <c r="BU650" s="88"/>
      <c r="BV650" s="88"/>
      <c r="BW650" s="88"/>
      <c r="BX650" s="88"/>
      <c r="BY650" s="88"/>
      <c r="BZ650" s="88"/>
      <c r="CA650" s="88"/>
      <c r="CB650" s="88"/>
      <c r="CC650" s="88"/>
      <c r="CD650" s="88"/>
      <c r="CE650" s="88"/>
      <c r="CF650" s="88"/>
      <c r="CG650" s="88"/>
      <c r="CH650" s="88"/>
      <c r="CI650" s="88"/>
      <c r="CJ650" s="88"/>
      <c r="CK650" s="88"/>
      <c r="CL650" s="88"/>
      <c r="CM650" s="88"/>
      <c r="CN650" s="88"/>
      <c r="CO650" s="88"/>
      <c r="CP650" s="88"/>
      <c r="CQ650" s="88"/>
      <c r="CR650" s="88"/>
      <c r="CS650" s="88"/>
      <c r="CT650" s="88"/>
      <c r="CU650" s="88"/>
      <c r="CV650" s="88"/>
      <c r="CW650" s="88"/>
      <c r="CX650" s="88"/>
      <c r="CY650" s="88"/>
      <c r="CZ650" s="88"/>
      <c r="DA650" s="88"/>
      <c r="DB650" s="88"/>
      <c r="DC650" s="88"/>
    </row>
    <row r="651" spans="1:107" ht="15.75">
      <c r="A651" s="84"/>
      <c r="B651" s="84"/>
      <c r="C651" s="84"/>
      <c r="D651" s="86"/>
      <c r="E651" s="84"/>
      <c r="F651" s="84"/>
      <c r="G651" s="84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  <c r="Z651" s="88"/>
      <c r="AA651" s="88"/>
      <c r="AB651" s="88"/>
      <c r="AC651" s="88"/>
      <c r="AD651" s="88"/>
      <c r="AE651" s="88"/>
      <c r="AF651" s="88"/>
      <c r="AG651" s="88"/>
      <c r="AH651" s="88"/>
      <c r="AI651" s="88"/>
      <c r="AJ651" s="88"/>
      <c r="AK651" s="88"/>
      <c r="AL651" s="88"/>
      <c r="AM651" s="88"/>
      <c r="AN651" s="88"/>
      <c r="AO651" s="88"/>
      <c r="AP651" s="88"/>
      <c r="AQ651" s="88"/>
      <c r="AR651" s="88"/>
      <c r="AS651" s="88"/>
      <c r="AT651" s="88"/>
      <c r="AU651" s="88"/>
      <c r="AV651" s="88"/>
      <c r="AW651" s="88"/>
      <c r="AX651" s="88"/>
      <c r="AY651" s="88"/>
      <c r="AZ651" s="88"/>
      <c r="BA651" s="88"/>
      <c r="BB651" s="88"/>
      <c r="BC651" s="88"/>
      <c r="BD651" s="88"/>
      <c r="BE651" s="88"/>
      <c r="BF651" s="88"/>
      <c r="BG651" s="88"/>
      <c r="BH651" s="88"/>
      <c r="BI651" s="88"/>
      <c r="BJ651" s="88"/>
      <c r="BK651" s="88"/>
      <c r="BL651" s="88"/>
      <c r="BM651" s="88"/>
      <c r="BN651" s="88"/>
      <c r="BO651" s="88"/>
      <c r="BP651" s="88"/>
      <c r="BQ651" s="88"/>
      <c r="BR651" s="88"/>
      <c r="BS651" s="88"/>
      <c r="BT651" s="88"/>
      <c r="BU651" s="88"/>
      <c r="BV651" s="88"/>
      <c r="BW651" s="88"/>
      <c r="BX651" s="88"/>
      <c r="BY651" s="88"/>
      <c r="BZ651" s="88"/>
      <c r="CA651" s="88"/>
      <c r="CB651" s="88"/>
      <c r="CC651" s="88"/>
      <c r="CD651" s="88"/>
      <c r="CE651" s="88"/>
      <c r="CF651" s="88"/>
      <c r="CG651" s="88"/>
      <c r="CH651" s="88"/>
      <c r="CI651" s="88"/>
      <c r="CJ651" s="88"/>
      <c r="CK651" s="88"/>
      <c r="CL651" s="88"/>
      <c r="CM651" s="88"/>
      <c r="CN651" s="88"/>
      <c r="CO651" s="88"/>
      <c r="CP651" s="88"/>
      <c r="CQ651" s="88"/>
      <c r="CR651" s="88"/>
      <c r="CS651" s="88"/>
      <c r="CT651" s="88"/>
      <c r="CU651" s="88"/>
      <c r="CV651" s="88"/>
      <c r="CW651" s="88"/>
      <c r="CX651" s="88"/>
      <c r="CY651" s="88"/>
      <c r="CZ651" s="88"/>
      <c r="DA651" s="88"/>
      <c r="DB651" s="88"/>
      <c r="DC651" s="88"/>
    </row>
    <row r="652" spans="1:107" ht="15.75">
      <c r="A652" s="84"/>
      <c r="B652" s="84"/>
      <c r="C652" s="84"/>
      <c r="D652" s="86"/>
      <c r="E652" s="84"/>
      <c r="F652" s="84"/>
      <c r="G652" s="84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  <c r="Z652" s="88"/>
      <c r="AA652" s="88"/>
      <c r="AB652" s="88"/>
      <c r="AC652" s="88"/>
      <c r="AD652" s="88"/>
      <c r="AE652" s="88"/>
      <c r="AF652" s="88"/>
      <c r="AG652" s="88"/>
      <c r="AH652" s="88"/>
      <c r="AI652" s="88"/>
      <c r="AJ652" s="88"/>
      <c r="AK652" s="88"/>
      <c r="AL652" s="88"/>
      <c r="AM652" s="88"/>
      <c r="AN652" s="88"/>
      <c r="AO652" s="88"/>
      <c r="AP652" s="88"/>
      <c r="AQ652" s="88"/>
      <c r="AR652" s="88"/>
      <c r="AS652" s="88"/>
      <c r="AT652" s="88"/>
      <c r="AU652" s="88"/>
      <c r="AV652" s="88"/>
      <c r="AW652" s="88"/>
      <c r="AX652" s="88"/>
      <c r="AY652" s="88"/>
      <c r="AZ652" s="88"/>
      <c r="BA652" s="88"/>
      <c r="BB652" s="88"/>
      <c r="BC652" s="88"/>
      <c r="BD652" s="88"/>
      <c r="BE652" s="88"/>
      <c r="BF652" s="88"/>
      <c r="BG652" s="88"/>
      <c r="BH652" s="88"/>
      <c r="BI652" s="88"/>
      <c r="BJ652" s="88"/>
      <c r="BK652" s="88"/>
      <c r="BL652" s="88"/>
      <c r="BM652" s="88"/>
      <c r="BN652" s="88"/>
      <c r="BO652" s="88"/>
      <c r="BP652" s="88"/>
      <c r="BQ652" s="88"/>
      <c r="BR652" s="88"/>
      <c r="BS652" s="88"/>
      <c r="BT652" s="88"/>
      <c r="BU652" s="88"/>
      <c r="BV652" s="88"/>
      <c r="BW652" s="88"/>
      <c r="BX652" s="88"/>
      <c r="BY652" s="88"/>
      <c r="BZ652" s="88"/>
      <c r="CA652" s="88"/>
      <c r="CB652" s="88"/>
      <c r="CC652" s="88"/>
      <c r="CD652" s="88"/>
      <c r="CE652" s="88"/>
      <c r="CF652" s="88"/>
      <c r="CG652" s="88"/>
      <c r="CH652" s="88"/>
      <c r="CI652" s="88"/>
      <c r="CJ652" s="88"/>
      <c r="CK652" s="88"/>
      <c r="CL652" s="88"/>
      <c r="CM652" s="88"/>
      <c r="CN652" s="88"/>
      <c r="CO652" s="88"/>
      <c r="CP652" s="88"/>
      <c r="CQ652" s="88"/>
      <c r="CR652" s="88"/>
      <c r="CS652" s="88"/>
      <c r="CT652" s="88"/>
      <c r="CU652" s="88"/>
      <c r="CV652" s="88"/>
      <c r="CW652" s="88"/>
      <c r="CX652" s="88"/>
      <c r="CY652" s="88"/>
      <c r="CZ652" s="88"/>
      <c r="DA652" s="88"/>
      <c r="DB652" s="88"/>
      <c r="DC652" s="88"/>
    </row>
    <row r="653" spans="1:107" ht="15.75">
      <c r="A653" s="84"/>
      <c r="B653" s="84"/>
      <c r="C653" s="84"/>
      <c r="D653" s="86"/>
      <c r="E653" s="84"/>
      <c r="F653" s="84"/>
      <c r="G653" s="84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  <c r="Z653" s="88"/>
      <c r="AA653" s="88"/>
      <c r="AB653" s="88"/>
      <c r="AC653" s="88"/>
      <c r="AD653" s="88"/>
      <c r="AE653" s="88"/>
      <c r="AF653" s="88"/>
      <c r="AG653" s="88"/>
      <c r="AH653" s="88"/>
      <c r="AI653" s="88"/>
      <c r="AJ653" s="88"/>
      <c r="AK653" s="88"/>
      <c r="AL653" s="88"/>
      <c r="AM653" s="88"/>
      <c r="AN653" s="88"/>
      <c r="AO653" s="88"/>
      <c r="AP653" s="88"/>
      <c r="AQ653" s="88"/>
      <c r="AR653" s="88"/>
      <c r="AS653" s="88"/>
      <c r="AT653" s="88"/>
      <c r="AU653" s="88"/>
      <c r="AV653" s="88"/>
      <c r="AW653" s="88"/>
      <c r="AX653" s="88"/>
      <c r="AY653" s="88"/>
      <c r="AZ653" s="88"/>
      <c r="BA653" s="88"/>
      <c r="BB653" s="88"/>
      <c r="BC653" s="88"/>
      <c r="BD653" s="88"/>
      <c r="BE653" s="88"/>
      <c r="BF653" s="88"/>
      <c r="BG653" s="88"/>
      <c r="BH653" s="88"/>
      <c r="BI653" s="88"/>
      <c r="BJ653" s="88"/>
      <c r="BK653" s="88"/>
      <c r="BL653" s="88"/>
      <c r="BM653" s="88"/>
      <c r="BN653" s="88"/>
      <c r="BO653" s="88"/>
      <c r="BP653" s="88"/>
      <c r="BQ653" s="88"/>
      <c r="BR653" s="88"/>
      <c r="BS653" s="88"/>
      <c r="BT653" s="88"/>
      <c r="BU653" s="88"/>
      <c r="BV653" s="88"/>
      <c r="BW653" s="88"/>
      <c r="BX653" s="88"/>
      <c r="BY653" s="88"/>
      <c r="BZ653" s="88"/>
      <c r="CA653" s="88"/>
      <c r="CB653" s="88"/>
      <c r="CC653" s="88"/>
      <c r="CD653" s="88"/>
      <c r="CE653" s="88"/>
      <c r="CF653" s="88"/>
      <c r="CG653" s="88"/>
      <c r="CH653" s="88"/>
      <c r="CI653" s="88"/>
      <c r="CJ653" s="88"/>
      <c r="CK653" s="88"/>
      <c r="CL653" s="88"/>
      <c r="CM653" s="88"/>
      <c r="CN653" s="88"/>
      <c r="CO653" s="88"/>
      <c r="CP653" s="88"/>
      <c r="CQ653" s="88"/>
      <c r="CR653" s="88"/>
      <c r="CS653" s="88"/>
      <c r="CT653" s="88"/>
      <c r="CU653" s="88"/>
      <c r="CV653" s="88"/>
      <c r="CW653" s="88"/>
      <c r="CX653" s="88"/>
      <c r="CY653" s="88"/>
      <c r="CZ653" s="88"/>
      <c r="DA653" s="88"/>
      <c r="DB653" s="88"/>
      <c r="DC653" s="88"/>
    </row>
    <row r="654" spans="1:107" ht="15.75">
      <c r="A654" s="84"/>
      <c r="B654" s="84"/>
      <c r="C654" s="84"/>
      <c r="D654" s="86"/>
      <c r="E654" s="84"/>
      <c r="F654" s="84"/>
      <c r="G654" s="84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  <c r="Z654" s="88"/>
      <c r="AA654" s="88"/>
      <c r="AB654" s="88"/>
      <c r="AC654" s="88"/>
      <c r="AD654" s="88"/>
      <c r="AE654" s="88"/>
      <c r="AF654" s="88"/>
      <c r="AG654" s="88"/>
      <c r="AH654" s="88"/>
      <c r="AI654" s="88"/>
      <c r="AJ654" s="88"/>
      <c r="AK654" s="88"/>
      <c r="AL654" s="88"/>
      <c r="AM654" s="88"/>
      <c r="AN654" s="88"/>
      <c r="AO654" s="88"/>
      <c r="AP654" s="88"/>
      <c r="AQ654" s="88"/>
      <c r="AR654" s="88"/>
      <c r="AS654" s="88"/>
      <c r="AT654" s="88"/>
      <c r="AU654" s="88"/>
      <c r="AV654" s="88"/>
      <c r="AW654" s="88"/>
      <c r="AX654" s="88"/>
      <c r="AY654" s="88"/>
      <c r="AZ654" s="88"/>
      <c r="BA654" s="88"/>
      <c r="BB654" s="88"/>
      <c r="BC654" s="88"/>
      <c r="BD654" s="88"/>
      <c r="BE654" s="88"/>
      <c r="BF654" s="88"/>
      <c r="BG654" s="88"/>
      <c r="BH654" s="88"/>
      <c r="BI654" s="88"/>
      <c r="BJ654" s="88"/>
      <c r="BK654" s="88"/>
      <c r="BL654" s="88"/>
      <c r="BM654" s="88"/>
      <c r="BN654" s="88"/>
      <c r="BO654" s="88"/>
      <c r="BP654" s="88"/>
      <c r="BQ654" s="88"/>
      <c r="BR654" s="88"/>
      <c r="BS654" s="88"/>
      <c r="BT654" s="88"/>
      <c r="BU654" s="88"/>
      <c r="BV654" s="88"/>
      <c r="BW654" s="88"/>
      <c r="BX654" s="88"/>
      <c r="BY654" s="88"/>
      <c r="BZ654" s="88"/>
      <c r="CA654" s="88"/>
      <c r="CB654" s="88"/>
      <c r="CC654" s="88"/>
      <c r="CD654" s="88"/>
      <c r="CE654" s="88"/>
      <c r="CF654" s="88"/>
      <c r="CG654" s="88"/>
      <c r="CH654" s="88"/>
      <c r="CI654" s="88"/>
      <c r="CJ654" s="88"/>
      <c r="CK654" s="88"/>
      <c r="CL654" s="88"/>
      <c r="CM654" s="88"/>
      <c r="CN654" s="88"/>
      <c r="CO654" s="88"/>
      <c r="CP654" s="88"/>
      <c r="CQ654" s="88"/>
      <c r="CR654" s="88"/>
      <c r="CS654" s="88"/>
      <c r="CT654" s="88"/>
      <c r="CU654" s="88"/>
      <c r="CV654" s="88"/>
      <c r="CW654" s="88"/>
      <c r="CX654" s="88"/>
      <c r="CY654" s="88"/>
      <c r="CZ654" s="88"/>
      <c r="DA654" s="88"/>
      <c r="DB654" s="88"/>
      <c r="DC654" s="88"/>
    </row>
    <row r="655" spans="1:107" ht="15.75">
      <c r="A655" s="84"/>
      <c r="B655" s="84"/>
      <c r="C655" s="84"/>
      <c r="D655" s="86"/>
      <c r="E655" s="84"/>
      <c r="F655" s="84"/>
      <c r="G655" s="84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  <c r="Z655" s="88"/>
      <c r="AA655" s="88"/>
      <c r="AB655" s="88"/>
      <c r="AC655" s="88"/>
      <c r="AD655" s="88"/>
      <c r="AE655" s="88"/>
      <c r="AF655" s="88"/>
      <c r="AG655" s="88"/>
      <c r="AH655" s="88"/>
      <c r="AI655" s="88"/>
      <c r="AJ655" s="88"/>
      <c r="AK655" s="88"/>
      <c r="AL655" s="88"/>
      <c r="AM655" s="88"/>
      <c r="AN655" s="88"/>
      <c r="AO655" s="88"/>
      <c r="AP655" s="88"/>
      <c r="AQ655" s="88"/>
      <c r="AR655" s="88"/>
      <c r="AS655" s="88"/>
      <c r="AT655" s="88"/>
      <c r="AU655" s="88"/>
      <c r="AV655" s="88"/>
      <c r="AW655" s="88"/>
      <c r="AX655" s="88"/>
      <c r="AY655" s="88"/>
      <c r="AZ655" s="88"/>
      <c r="BA655" s="88"/>
      <c r="BB655" s="88"/>
      <c r="BC655" s="88"/>
      <c r="BD655" s="88"/>
      <c r="BE655" s="88"/>
      <c r="BF655" s="88"/>
      <c r="BG655" s="88"/>
      <c r="BH655" s="88"/>
      <c r="BI655" s="88"/>
      <c r="BJ655" s="88"/>
      <c r="BK655" s="88"/>
      <c r="BL655" s="88"/>
      <c r="BM655" s="88"/>
      <c r="BN655" s="88"/>
      <c r="BO655" s="88"/>
      <c r="BP655" s="88"/>
      <c r="BQ655" s="88"/>
      <c r="BR655" s="88"/>
      <c r="BS655" s="88"/>
      <c r="BT655" s="88"/>
      <c r="BU655" s="88"/>
      <c r="BV655" s="88"/>
      <c r="BW655" s="88"/>
      <c r="BX655" s="88"/>
      <c r="BY655" s="88"/>
      <c r="BZ655" s="88"/>
      <c r="CA655" s="88"/>
      <c r="CB655" s="88"/>
      <c r="CC655" s="88"/>
      <c r="CD655" s="88"/>
      <c r="CE655" s="88"/>
      <c r="CF655" s="88"/>
      <c r="CG655" s="88"/>
      <c r="CH655" s="88"/>
      <c r="CI655" s="88"/>
      <c r="CJ655" s="88"/>
      <c r="CK655" s="88"/>
      <c r="CL655" s="88"/>
      <c r="CM655" s="88"/>
      <c r="CN655" s="88"/>
      <c r="CO655" s="88"/>
      <c r="CP655" s="88"/>
      <c r="CQ655" s="88"/>
      <c r="CR655" s="88"/>
      <c r="CS655" s="88"/>
      <c r="CT655" s="88"/>
      <c r="CU655" s="88"/>
      <c r="CV655" s="88"/>
      <c r="CW655" s="88"/>
      <c r="CX655" s="88"/>
      <c r="CY655" s="88"/>
      <c r="CZ655" s="88"/>
      <c r="DA655" s="88"/>
      <c r="DB655" s="88"/>
      <c r="DC655" s="88"/>
    </row>
    <row r="656" spans="1:107" ht="15.75">
      <c r="A656" s="84"/>
      <c r="B656" s="84"/>
      <c r="C656" s="84"/>
      <c r="D656" s="86"/>
      <c r="E656" s="84"/>
      <c r="F656" s="84"/>
      <c r="G656" s="84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  <c r="Z656" s="88"/>
      <c r="AA656" s="88"/>
      <c r="AB656" s="88"/>
      <c r="AC656" s="88"/>
      <c r="AD656" s="88"/>
      <c r="AE656" s="88"/>
      <c r="AF656" s="88"/>
      <c r="AG656" s="88"/>
      <c r="AH656" s="88"/>
      <c r="AI656" s="88"/>
      <c r="AJ656" s="88"/>
      <c r="AK656" s="88"/>
      <c r="AL656" s="88"/>
      <c r="AM656" s="88"/>
      <c r="AN656" s="88"/>
      <c r="AO656" s="88"/>
      <c r="AP656" s="88"/>
      <c r="AQ656" s="88"/>
      <c r="AR656" s="88"/>
      <c r="AS656" s="88"/>
      <c r="AT656" s="88"/>
      <c r="AU656" s="88"/>
      <c r="AV656" s="88"/>
      <c r="AW656" s="88"/>
      <c r="AX656" s="88"/>
      <c r="AY656" s="88"/>
      <c r="AZ656" s="88"/>
      <c r="BA656" s="88"/>
      <c r="BB656" s="88"/>
      <c r="BC656" s="88"/>
      <c r="BD656" s="88"/>
      <c r="BE656" s="88"/>
      <c r="BF656" s="88"/>
      <c r="BG656" s="88"/>
      <c r="BH656" s="88"/>
      <c r="BI656" s="88"/>
      <c r="BJ656" s="88"/>
      <c r="BK656" s="88"/>
      <c r="BL656" s="88"/>
      <c r="BM656" s="88"/>
      <c r="BN656" s="88"/>
      <c r="BO656" s="88"/>
      <c r="BP656" s="88"/>
      <c r="BQ656" s="88"/>
      <c r="BR656" s="88"/>
      <c r="BS656" s="88"/>
      <c r="BT656" s="88"/>
      <c r="BU656" s="88"/>
      <c r="BV656" s="88"/>
      <c r="BW656" s="88"/>
      <c r="BX656" s="88"/>
      <c r="BY656" s="88"/>
      <c r="BZ656" s="88"/>
      <c r="CA656" s="88"/>
      <c r="CB656" s="88"/>
      <c r="CC656" s="88"/>
      <c r="CD656" s="88"/>
      <c r="CE656" s="88"/>
      <c r="CF656" s="88"/>
      <c r="CG656" s="88"/>
      <c r="CH656" s="88"/>
      <c r="CI656" s="88"/>
      <c r="CJ656" s="88"/>
      <c r="CK656" s="88"/>
      <c r="CL656" s="88"/>
      <c r="CM656" s="88"/>
      <c r="CN656" s="88"/>
      <c r="CO656" s="88"/>
      <c r="CP656" s="88"/>
      <c r="CQ656" s="88"/>
      <c r="CR656" s="88"/>
      <c r="CS656" s="88"/>
      <c r="CT656" s="88"/>
      <c r="CU656" s="88"/>
      <c r="CV656" s="88"/>
      <c r="CW656" s="88"/>
      <c r="CX656" s="88"/>
      <c r="CY656" s="88"/>
      <c r="CZ656" s="88"/>
      <c r="DA656" s="88"/>
      <c r="DB656" s="88"/>
      <c r="DC656" s="88"/>
    </row>
    <row r="657" spans="1:107" ht="15.75">
      <c r="A657" s="84"/>
      <c r="B657" s="84"/>
      <c r="C657" s="84"/>
      <c r="D657" s="86"/>
      <c r="E657" s="84"/>
      <c r="F657" s="84"/>
      <c r="G657" s="84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  <c r="Z657" s="88"/>
      <c r="AA657" s="88"/>
      <c r="AB657" s="88"/>
      <c r="AC657" s="88"/>
      <c r="AD657" s="88"/>
      <c r="AE657" s="88"/>
      <c r="AF657" s="88"/>
      <c r="AG657" s="88"/>
      <c r="AH657" s="88"/>
      <c r="AI657" s="88"/>
      <c r="AJ657" s="88"/>
      <c r="AK657" s="88"/>
      <c r="AL657" s="88"/>
      <c r="AM657" s="88"/>
      <c r="AN657" s="88"/>
      <c r="AO657" s="88"/>
      <c r="AP657" s="88"/>
      <c r="AQ657" s="88"/>
      <c r="AR657" s="88"/>
      <c r="AS657" s="88"/>
      <c r="AT657" s="88"/>
      <c r="AU657" s="88"/>
      <c r="AV657" s="88"/>
      <c r="AW657" s="88"/>
      <c r="AX657" s="88"/>
      <c r="AY657" s="88"/>
      <c r="AZ657" s="88"/>
      <c r="BA657" s="88"/>
      <c r="BB657" s="88"/>
      <c r="BC657" s="88"/>
      <c r="BD657" s="88"/>
      <c r="BE657" s="88"/>
      <c r="BF657" s="88"/>
      <c r="BG657" s="88"/>
      <c r="BH657" s="88"/>
      <c r="BI657" s="88"/>
      <c r="BJ657" s="88"/>
      <c r="BK657" s="88"/>
      <c r="BL657" s="88"/>
      <c r="BM657" s="88"/>
      <c r="BN657" s="88"/>
      <c r="BO657" s="88"/>
      <c r="BP657" s="88"/>
      <c r="BQ657" s="88"/>
      <c r="BR657" s="88"/>
      <c r="BS657" s="88"/>
      <c r="BT657" s="88"/>
      <c r="BU657" s="88"/>
      <c r="BV657" s="88"/>
      <c r="BW657" s="88"/>
      <c r="BX657" s="88"/>
      <c r="BY657" s="88"/>
      <c r="BZ657" s="88"/>
      <c r="CA657" s="88"/>
      <c r="CB657" s="88"/>
      <c r="CC657" s="88"/>
      <c r="CD657" s="88"/>
      <c r="CE657" s="88"/>
      <c r="CF657" s="88"/>
      <c r="CG657" s="88"/>
      <c r="CH657" s="88"/>
      <c r="CI657" s="88"/>
      <c r="CJ657" s="88"/>
      <c r="CK657" s="88"/>
      <c r="CL657" s="88"/>
      <c r="CM657" s="88"/>
      <c r="CN657" s="88"/>
      <c r="CO657" s="88"/>
      <c r="CP657" s="88"/>
      <c r="CQ657" s="88"/>
      <c r="CR657" s="88"/>
      <c r="CS657" s="88"/>
      <c r="CT657" s="88"/>
      <c r="CU657" s="88"/>
      <c r="CV657" s="88"/>
      <c r="CW657" s="88"/>
      <c r="CX657" s="88"/>
      <c r="CY657" s="88"/>
      <c r="CZ657" s="88"/>
      <c r="DA657" s="88"/>
      <c r="DB657" s="88"/>
      <c r="DC657" s="88"/>
    </row>
    <row r="658" spans="1:107" ht="15.75">
      <c r="A658" s="84"/>
      <c r="B658" s="84"/>
      <c r="C658" s="84"/>
      <c r="D658" s="86"/>
      <c r="E658" s="84"/>
      <c r="F658" s="84"/>
      <c r="G658" s="84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  <c r="Z658" s="88"/>
      <c r="AA658" s="88"/>
      <c r="AB658" s="88"/>
      <c r="AC658" s="88"/>
      <c r="AD658" s="88"/>
      <c r="AE658" s="88"/>
      <c r="AF658" s="88"/>
      <c r="AG658" s="88"/>
      <c r="AH658" s="88"/>
      <c r="AI658" s="88"/>
      <c r="AJ658" s="88"/>
      <c r="AK658" s="88"/>
      <c r="AL658" s="88"/>
      <c r="AM658" s="88"/>
      <c r="AN658" s="88"/>
      <c r="AO658" s="88"/>
      <c r="AP658" s="88"/>
      <c r="AQ658" s="88"/>
      <c r="AR658" s="88"/>
      <c r="AS658" s="88"/>
      <c r="AT658" s="88"/>
      <c r="AU658" s="88"/>
      <c r="AV658" s="88"/>
      <c r="AW658" s="88"/>
      <c r="AX658" s="88"/>
      <c r="AY658" s="88"/>
      <c r="AZ658" s="88"/>
      <c r="BA658" s="88"/>
      <c r="BB658" s="88"/>
      <c r="BC658" s="88"/>
      <c r="BD658" s="88"/>
      <c r="BE658" s="88"/>
      <c r="BF658" s="88"/>
      <c r="BG658" s="88"/>
      <c r="BH658" s="88"/>
      <c r="BI658" s="88"/>
      <c r="BJ658" s="88"/>
      <c r="BK658" s="88"/>
      <c r="BL658" s="88"/>
      <c r="BM658" s="88"/>
      <c r="BN658" s="88"/>
      <c r="BO658" s="88"/>
      <c r="BP658" s="88"/>
      <c r="BQ658" s="88"/>
      <c r="BR658" s="88"/>
      <c r="BS658" s="88"/>
      <c r="BT658" s="88"/>
      <c r="BU658" s="88"/>
      <c r="BV658" s="88"/>
      <c r="BW658" s="88"/>
      <c r="BX658" s="88"/>
      <c r="BY658" s="88"/>
      <c r="BZ658" s="88"/>
      <c r="CA658" s="88"/>
      <c r="CB658" s="88"/>
      <c r="CC658" s="88"/>
      <c r="CD658" s="88"/>
      <c r="CE658" s="88"/>
      <c r="CF658" s="88"/>
      <c r="CG658" s="88"/>
      <c r="CH658" s="88"/>
      <c r="CI658" s="88"/>
      <c r="CJ658" s="88"/>
      <c r="CK658" s="88"/>
      <c r="CL658" s="88"/>
      <c r="CM658" s="88"/>
      <c r="CN658" s="88"/>
      <c r="CO658" s="88"/>
      <c r="CP658" s="88"/>
      <c r="CQ658" s="88"/>
      <c r="CR658" s="88"/>
      <c r="CS658" s="88"/>
      <c r="CT658" s="88"/>
      <c r="CU658" s="88"/>
      <c r="CV658" s="88"/>
      <c r="CW658" s="88"/>
      <c r="CX658" s="88"/>
      <c r="CY658" s="88"/>
      <c r="CZ658" s="88"/>
      <c r="DA658" s="88"/>
      <c r="DB658" s="88"/>
      <c r="DC658" s="88"/>
    </row>
    <row r="659" spans="1:107" ht="15.75">
      <c r="A659" s="84"/>
      <c r="B659" s="84"/>
      <c r="C659" s="84"/>
      <c r="D659" s="86"/>
      <c r="E659" s="84"/>
      <c r="F659" s="84"/>
      <c r="G659" s="84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  <c r="Z659" s="88"/>
      <c r="AA659" s="88"/>
      <c r="AB659" s="88"/>
      <c r="AC659" s="88"/>
      <c r="AD659" s="88"/>
      <c r="AE659" s="88"/>
      <c r="AF659" s="88"/>
      <c r="AG659" s="88"/>
      <c r="AH659" s="88"/>
      <c r="AI659" s="88"/>
      <c r="AJ659" s="88"/>
      <c r="AK659" s="88"/>
      <c r="AL659" s="88"/>
      <c r="AM659" s="88"/>
      <c r="AN659" s="88"/>
      <c r="AO659" s="88"/>
      <c r="AP659" s="88"/>
      <c r="AQ659" s="88"/>
      <c r="AR659" s="88"/>
      <c r="AS659" s="88"/>
      <c r="AT659" s="88"/>
      <c r="AU659" s="88"/>
      <c r="AV659" s="88"/>
      <c r="AW659" s="88"/>
      <c r="AX659" s="88"/>
      <c r="AY659" s="88"/>
      <c r="AZ659" s="88"/>
      <c r="BA659" s="88"/>
      <c r="BB659" s="88"/>
      <c r="BC659" s="88"/>
      <c r="BD659" s="88"/>
      <c r="BE659" s="88"/>
      <c r="BF659" s="88"/>
      <c r="BG659" s="88"/>
      <c r="BH659" s="88"/>
      <c r="BI659" s="88"/>
      <c r="BJ659" s="88"/>
      <c r="BK659" s="88"/>
      <c r="BL659" s="88"/>
      <c r="BM659" s="88"/>
      <c r="BN659" s="88"/>
      <c r="BO659" s="88"/>
      <c r="BP659" s="88"/>
      <c r="BQ659" s="88"/>
      <c r="BR659" s="88"/>
      <c r="BS659" s="88"/>
      <c r="BT659" s="88"/>
      <c r="BU659" s="88"/>
      <c r="BV659" s="88"/>
      <c r="BW659" s="88"/>
      <c r="BX659" s="88"/>
      <c r="BY659" s="88"/>
      <c r="BZ659" s="88"/>
      <c r="CA659" s="88"/>
      <c r="CB659" s="88"/>
      <c r="CC659" s="88"/>
      <c r="CD659" s="88"/>
      <c r="CE659" s="88"/>
      <c r="CF659" s="88"/>
      <c r="CG659" s="88"/>
      <c r="CH659" s="88"/>
      <c r="CI659" s="88"/>
      <c r="CJ659" s="88"/>
      <c r="CK659" s="88"/>
      <c r="CL659" s="88"/>
      <c r="CM659" s="88"/>
      <c r="CN659" s="88"/>
      <c r="CO659" s="88"/>
      <c r="CP659" s="88"/>
      <c r="CQ659" s="88"/>
      <c r="CR659" s="88"/>
      <c r="CS659" s="88"/>
      <c r="CT659" s="88"/>
      <c r="CU659" s="88"/>
      <c r="CV659" s="88"/>
      <c r="CW659" s="88"/>
      <c r="CX659" s="88"/>
      <c r="CY659" s="88"/>
      <c r="CZ659" s="88"/>
      <c r="DA659" s="88"/>
      <c r="DB659" s="88"/>
      <c r="DC659" s="88"/>
    </row>
    <row r="660" spans="1:107" ht="15.75">
      <c r="A660" s="84"/>
      <c r="B660" s="84"/>
      <c r="C660" s="84"/>
      <c r="D660" s="86"/>
      <c r="E660" s="84"/>
      <c r="F660" s="84"/>
      <c r="G660" s="84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  <c r="Z660" s="88"/>
      <c r="AA660" s="88"/>
      <c r="AB660" s="88"/>
      <c r="AC660" s="88"/>
      <c r="AD660" s="88"/>
      <c r="AE660" s="88"/>
      <c r="AF660" s="88"/>
      <c r="AG660" s="88"/>
      <c r="AH660" s="88"/>
      <c r="AI660" s="88"/>
      <c r="AJ660" s="88"/>
      <c r="AK660" s="88"/>
      <c r="AL660" s="88"/>
      <c r="AM660" s="88"/>
      <c r="AN660" s="88"/>
      <c r="AO660" s="88"/>
      <c r="AP660" s="88"/>
      <c r="AQ660" s="88"/>
      <c r="AR660" s="88"/>
      <c r="AS660" s="88"/>
      <c r="AT660" s="88"/>
      <c r="AU660" s="88"/>
      <c r="AV660" s="88"/>
      <c r="AW660" s="88"/>
      <c r="AX660" s="88"/>
      <c r="AY660" s="88"/>
      <c r="AZ660" s="88"/>
      <c r="BA660" s="88"/>
      <c r="BB660" s="88"/>
      <c r="BC660" s="88"/>
      <c r="BD660" s="88"/>
      <c r="BE660" s="88"/>
      <c r="BF660" s="88"/>
      <c r="BG660" s="88"/>
      <c r="BH660" s="88"/>
      <c r="BI660" s="88"/>
      <c r="BJ660" s="88"/>
      <c r="BK660" s="88"/>
      <c r="BL660" s="88"/>
      <c r="BM660" s="88"/>
      <c r="BN660" s="88"/>
      <c r="BO660" s="88"/>
      <c r="BP660" s="88"/>
      <c r="BQ660" s="88"/>
      <c r="BR660" s="88"/>
      <c r="BS660" s="88"/>
      <c r="BT660" s="88"/>
      <c r="BU660" s="88"/>
      <c r="BV660" s="88"/>
      <c r="BW660" s="88"/>
      <c r="BX660" s="88"/>
      <c r="BY660" s="88"/>
      <c r="BZ660" s="88"/>
      <c r="CA660" s="88"/>
      <c r="CB660" s="88"/>
      <c r="CC660" s="88"/>
      <c r="CD660" s="88"/>
      <c r="CE660" s="88"/>
      <c r="CF660" s="88"/>
      <c r="CG660" s="88"/>
      <c r="CH660" s="88"/>
      <c r="CI660" s="88"/>
      <c r="CJ660" s="88"/>
      <c r="CK660" s="88"/>
      <c r="CL660" s="88"/>
      <c r="CM660" s="88"/>
      <c r="CN660" s="88"/>
      <c r="CO660" s="88"/>
      <c r="CP660" s="88"/>
      <c r="CQ660" s="88"/>
      <c r="CR660" s="88"/>
      <c r="CS660" s="88"/>
      <c r="CT660" s="88"/>
      <c r="CU660" s="88"/>
      <c r="CV660" s="88"/>
      <c r="CW660" s="88"/>
      <c r="CX660" s="88"/>
      <c r="CY660" s="88"/>
      <c r="CZ660" s="88"/>
      <c r="DA660" s="88"/>
      <c r="DB660" s="88"/>
      <c r="DC660" s="88"/>
    </row>
    <row r="661" spans="1:107" ht="15.75">
      <c r="A661" s="84"/>
      <c r="B661" s="84"/>
      <c r="C661" s="84"/>
      <c r="D661" s="86"/>
      <c r="E661" s="84"/>
      <c r="F661" s="84"/>
      <c r="G661" s="84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  <c r="Z661" s="88"/>
      <c r="AA661" s="88"/>
      <c r="AB661" s="88"/>
      <c r="AC661" s="88"/>
      <c r="AD661" s="88"/>
      <c r="AE661" s="88"/>
      <c r="AF661" s="88"/>
      <c r="AG661" s="88"/>
      <c r="AH661" s="88"/>
      <c r="AI661" s="88"/>
      <c r="AJ661" s="88"/>
      <c r="AK661" s="88"/>
      <c r="AL661" s="88"/>
      <c r="AM661" s="88"/>
      <c r="AN661" s="88"/>
      <c r="AO661" s="88"/>
      <c r="AP661" s="88"/>
      <c r="AQ661" s="88"/>
      <c r="AR661" s="88"/>
      <c r="AS661" s="88"/>
      <c r="AT661" s="88"/>
      <c r="AU661" s="88"/>
      <c r="AV661" s="88"/>
      <c r="AW661" s="88"/>
      <c r="AX661" s="88"/>
      <c r="AY661" s="88"/>
      <c r="AZ661" s="88"/>
      <c r="BA661" s="88"/>
      <c r="BB661" s="88"/>
      <c r="BC661" s="88"/>
      <c r="BD661" s="88"/>
      <c r="BE661" s="88"/>
      <c r="BF661" s="88"/>
      <c r="BG661" s="88"/>
      <c r="BH661" s="88"/>
      <c r="BI661" s="88"/>
      <c r="BJ661" s="88"/>
      <c r="BK661" s="88"/>
      <c r="BL661" s="88"/>
      <c r="BM661" s="88"/>
      <c r="BN661" s="88"/>
      <c r="BO661" s="88"/>
      <c r="BP661" s="88"/>
      <c r="BQ661" s="88"/>
      <c r="BR661" s="88"/>
      <c r="BS661" s="88"/>
      <c r="BT661" s="88"/>
      <c r="BU661" s="88"/>
      <c r="BV661" s="88"/>
      <c r="BW661" s="88"/>
      <c r="BX661" s="88"/>
      <c r="BY661" s="88"/>
      <c r="BZ661" s="88"/>
      <c r="CA661" s="88"/>
      <c r="CB661" s="88"/>
      <c r="CC661" s="88"/>
      <c r="CD661" s="88"/>
      <c r="CE661" s="88"/>
      <c r="CF661" s="88"/>
      <c r="CG661" s="88"/>
      <c r="CH661" s="88"/>
      <c r="CI661" s="88"/>
      <c r="CJ661" s="88"/>
      <c r="CK661" s="88"/>
      <c r="CL661" s="88"/>
      <c r="CM661" s="88"/>
      <c r="CN661" s="88"/>
      <c r="CO661" s="88"/>
      <c r="CP661" s="88"/>
      <c r="CQ661" s="88"/>
      <c r="CR661" s="88"/>
      <c r="CS661" s="88"/>
      <c r="CT661" s="88"/>
      <c r="CU661" s="88"/>
      <c r="CV661" s="88"/>
      <c r="CW661" s="88"/>
      <c r="CX661" s="88"/>
      <c r="CY661" s="88"/>
      <c r="CZ661" s="88"/>
      <c r="DA661" s="88"/>
      <c r="DB661" s="88"/>
      <c r="DC661" s="88"/>
    </row>
    <row r="662" spans="1:107" ht="15.75">
      <c r="A662" s="84"/>
      <c r="B662" s="84"/>
      <c r="C662" s="84"/>
      <c r="D662" s="86"/>
      <c r="E662" s="84"/>
      <c r="F662" s="84"/>
      <c r="G662" s="84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  <c r="Z662" s="88"/>
      <c r="AA662" s="88"/>
      <c r="AB662" s="88"/>
      <c r="AC662" s="88"/>
      <c r="AD662" s="88"/>
      <c r="AE662" s="88"/>
      <c r="AF662" s="88"/>
      <c r="AG662" s="88"/>
      <c r="AH662" s="88"/>
      <c r="AI662" s="88"/>
      <c r="AJ662" s="88"/>
      <c r="AK662" s="88"/>
      <c r="AL662" s="88"/>
      <c r="AM662" s="88"/>
      <c r="AN662" s="88"/>
      <c r="AO662" s="88"/>
      <c r="AP662" s="88"/>
      <c r="AQ662" s="88"/>
      <c r="AR662" s="88"/>
      <c r="AS662" s="88"/>
      <c r="AT662" s="88"/>
      <c r="AU662" s="88"/>
      <c r="AV662" s="88"/>
      <c r="AW662" s="88"/>
      <c r="AX662" s="88"/>
      <c r="AY662" s="88"/>
      <c r="AZ662" s="88"/>
      <c r="BA662" s="88"/>
      <c r="BB662" s="88"/>
      <c r="BC662" s="88"/>
      <c r="BD662" s="88"/>
      <c r="BE662" s="88"/>
      <c r="BF662" s="88"/>
      <c r="BG662" s="88"/>
      <c r="BH662" s="88"/>
      <c r="BI662" s="88"/>
      <c r="BJ662" s="88"/>
      <c r="BK662" s="88"/>
      <c r="BL662" s="88"/>
      <c r="BM662" s="88"/>
      <c r="BN662" s="88"/>
      <c r="BO662" s="88"/>
      <c r="BP662" s="88"/>
      <c r="BQ662" s="88"/>
      <c r="BR662" s="88"/>
      <c r="BS662" s="88"/>
      <c r="BT662" s="88"/>
      <c r="BU662" s="88"/>
      <c r="BV662" s="88"/>
      <c r="BW662" s="88"/>
      <c r="BX662" s="88"/>
      <c r="BY662" s="88"/>
      <c r="BZ662" s="88"/>
      <c r="CA662" s="88"/>
      <c r="CB662" s="88"/>
      <c r="CC662" s="88"/>
      <c r="CD662" s="88"/>
      <c r="CE662" s="88"/>
      <c r="CF662" s="88"/>
      <c r="CG662" s="88"/>
      <c r="CH662" s="88"/>
      <c r="CI662" s="88"/>
      <c r="CJ662" s="88"/>
      <c r="CK662" s="88"/>
      <c r="CL662" s="88"/>
      <c r="CM662" s="88"/>
      <c r="CN662" s="88"/>
      <c r="CO662" s="88"/>
      <c r="CP662" s="88"/>
      <c r="CQ662" s="88"/>
      <c r="CR662" s="88"/>
      <c r="CS662" s="88"/>
      <c r="CT662" s="88"/>
      <c r="CU662" s="88"/>
      <c r="CV662" s="88"/>
      <c r="CW662" s="88"/>
      <c r="CX662" s="88"/>
      <c r="CY662" s="88"/>
      <c r="CZ662" s="88"/>
      <c r="DA662" s="88"/>
      <c r="DB662" s="88"/>
      <c r="DC662" s="88"/>
    </row>
    <row r="663" spans="1:107" ht="15.75">
      <c r="A663" s="84"/>
      <c r="B663" s="84"/>
      <c r="C663" s="84"/>
      <c r="D663" s="86"/>
      <c r="E663" s="84"/>
      <c r="F663" s="84"/>
      <c r="G663" s="84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  <c r="Z663" s="88"/>
      <c r="AA663" s="88"/>
      <c r="AB663" s="88"/>
      <c r="AC663" s="88"/>
      <c r="AD663" s="88"/>
      <c r="AE663" s="88"/>
      <c r="AF663" s="88"/>
      <c r="AG663" s="88"/>
      <c r="AH663" s="88"/>
      <c r="AI663" s="88"/>
      <c r="AJ663" s="88"/>
      <c r="AK663" s="88"/>
      <c r="AL663" s="88"/>
      <c r="AM663" s="88"/>
      <c r="AN663" s="88"/>
      <c r="AO663" s="88"/>
      <c r="AP663" s="88"/>
      <c r="AQ663" s="88"/>
      <c r="AR663" s="88"/>
      <c r="AS663" s="88"/>
      <c r="AT663" s="88"/>
      <c r="AU663" s="88"/>
      <c r="AV663" s="88"/>
      <c r="AW663" s="88"/>
      <c r="AX663" s="88"/>
      <c r="AY663" s="88"/>
      <c r="AZ663" s="88"/>
      <c r="BA663" s="88"/>
      <c r="BB663" s="88"/>
      <c r="BC663" s="88"/>
      <c r="BD663" s="88"/>
      <c r="BE663" s="88"/>
      <c r="BF663" s="88"/>
      <c r="BG663" s="88"/>
      <c r="BH663" s="88"/>
      <c r="BI663" s="88"/>
      <c r="BJ663" s="88"/>
      <c r="BK663" s="88"/>
      <c r="BL663" s="88"/>
      <c r="BM663" s="88"/>
      <c r="BN663" s="88"/>
      <c r="BO663" s="88"/>
      <c r="BP663" s="88"/>
      <c r="BQ663" s="88"/>
      <c r="BR663" s="88"/>
      <c r="BS663" s="88"/>
      <c r="BT663" s="88"/>
      <c r="BU663" s="88"/>
      <c r="BV663" s="88"/>
      <c r="BW663" s="88"/>
      <c r="BX663" s="88"/>
      <c r="BY663" s="88"/>
      <c r="BZ663" s="88"/>
      <c r="CA663" s="88"/>
      <c r="CB663" s="88"/>
      <c r="CC663" s="88"/>
      <c r="CD663" s="88"/>
      <c r="CE663" s="88"/>
      <c r="CF663" s="88"/>
      <c r="CG663" s="88"/>
      <c r="CH663" s="88"/>
      <c r="CI663" s="88"/>
      <c r="CJ663" s="88"/>
      <c r="CK663" s="88"/>
      <c r="CL663" s="88"/>
      <c r="CM663" s="88"/>
      <c r="CN663" s="88"/>
      <c r="CO663" s="88"/>
      <c r="CP663" s="88"/>
      <c r="CQ663" s="88"/>
      <c r="CR663" s="88"/>
      <c r="CS663" s="88"/>
      <c r="CT663" s="88"/>
      <c r="CU663" s="88"/>
      <c r="CV663" s="88"/>
      <c r="CW663" s="88"/>
      <c r="CX663" s="88"/>
      <c r="CY663" s="88"/>
      <c r="CZ663" s="88"/>
      <c r="DA663" s="88"/>
      <c r="DB663" s="88"/>
      <c r="DC663" s="88"/>
    </row>
    <row r="664" spans="1:107" ht="15.75">
      <c r="A664" s="84"/>
      <c r="B664" s="84"/>
      <c r="C664" s="84"/>
      <c r="D664" s="86"/>
      <c r="E664" s="84"/>
      <c r="F664" s="84"/>
      <c r="G664" s="84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  <c r="Z664" s="88"/>
      <c r="AA664" s="88"/>
      <c r="AB664" s="88"/>
      <c r="AC664" s="88"/>
      <c r="AD664" s="88"/>
      <c r="AE664" s="88"/>
      <c r="AF664" s="88"/>
      <c r="AG664" s="88"/>
      <c r="AH664" s="88"/>
      <c r="AI664" s="88"/>
      <c r="AJ664" s="88"/>
      <c r="AK664" s="88"/>
      <c r="AL664" s="88"/>
      <c r="AM664" s="88"/>
      <c r="AN664" s="88"/>
      <c r="AO664" s="88"/>
      <c r="AP664" s="88"/>
      <c r="AQ664" s="88"/>
      <c r="AR664" s="88"/>
      <c r="AS664" s="88"/>
      <c r="AT664" s="88"/>
      <c r="AU664" s="88"/>
      <c r="AV664" s="88"/>
      <c r="AW664" s="88"/>
      <c r="AX664" s="88"/>
      <c r="AY664" s="88"/>
      <c r="AZ664" s="88"/>
      <c r="BA664" s="88"/>
      <c r="BB664" s="88"/>
      <c r="BC664" s="88"/>
      <c r="BD664" s="88"/>
      <c r="BE664" s="88"/>
      <c r="BF664" s="88"/>
      <c r="BG664" s="88"/>
      <c r="BH664" s="88"/>
      <c r="BI664" s="88"/>
      <c r="BJ664" s="88"/>
      <c r="BK664" s="88"/>
      <c r="BL664" s="88"/>
      <c r="BM664" s="88"/>
      <c r="BN664" s="88"/>
      <c r="BO664" s="88"/>
      <c r="BP664" s="88"/>
      <c r="BQ664" s="88"/>
      <c r="BR664" s="88"/>
      <c r="BS664" s="88"/>
      <c r="BT664" s="88"/>
      <c r="BU664" s="88"/>
      <c r="BV664" s="88"/>
      <c r="BW664" s="88"/>
      <c r="BX664" s="88"/>
      <c r="BY664" s="88"/>
      <c r="BZ664" s="88"/>
      <c r="CA664" s="88"/>
      <c r="CB664" s="88"/>
      <c r="CC664" s="88"/>
      <c r="CD664" s="88"/>
      <c r="CE664" s="88"/>
      <c r="CF664" s="88"/>
      <c r="CG664" s="88"/>
      <c r="CH664" s="88"/>
      <c r="CI664" s="88"/>
      <c r="CJ664" s="88"/>
      <c r="CK664" s="88"/>
      <c r="CL664" s="88"/>
      <c r="CM664" s="88"/>
      <c r="CN664" s="88"/>
      <c r="CO664" s="88"/>
      <c r="CP664" s="88"/>
      <c r="CQ664" s="88"/>
      <c r="CR664" s="88"/>
      <c r="CS664" s="88"/>
      <c r="CT664" s="88"/>
      <c r="CU664" s="88"/>
      <c r="CV664" s="88"/>
      <c r="CW664" s="88"/>
      <c r="CX664" s="88"/>
      <c r="CY664" s="88"/>
      <c r="CZ664" s="88"/>
      <c r="DA664" s="88"/>
      <c r="DB664" s="88"/>
      <c r="DC664" s="88"/>
    </row>
    <row r="665" spans="1:107" ht="15.75">
      <c r="A665" s="84"/>
      <c r="B665" s="84"/>
      <c r="C665" s="84"/>
      <c r="D665" s="86"/>
      <c r="E665" s="84"/>
      <c r="F665" s="84"/>
      <c r="G665" s="84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  <c r="Z665" s="88"/>
      <c r="AA665" s="88"/>
      <c r="AB665" s="88"/>
      <c r="AC665" s="88"/>
      <c r="AD665" s="88"/>
      <c r="AE665" s="88"/>
      <c r="AF665" s="88"/>
      <c r="AG665" s="88"/>
      <c r="AH665" s="88"/>
      <c r="AI665" s="88"/>
      <c r="AJ665" s="88"/>
      <c r="AK665" s="88"/>
      <c r="AL665" s="88"/>
      <c r="AM665" s="88"/>
      <c r="AN665" s="88"/>
      <c r="AO665" s="88"/>
      <c r="AP665" s="88"/>
      <c r="AQ665" s="88"/>
      <c r="AR665" s="88"/>
      <c r="AS665" s="88"/>
      <c r="AT665" s="88"/>
      <c r="AU665" s="88"/>
      <c r="AV665" s="88"/>
      <c r="AW665" s="88"/>
      <c r="AX665" s="88"/>
      <c r="AY665" s="88"/>
      <c r="AZ665" s="88"/>
      <c r="BA665" s="88"/>
      <c r="BB665" s="88"/>
      <c r="BC665" s="88"/>
      <c r="BD665" s="88"/>
      <c r="BE665" s="88"/>
      <c r="BF665" s="88"/>
      <c r="BG665" s="88"/>
      <c r="BH665" s="88"/>
      <c r="BI665" s="88"/>
      <c r="BJ665" s="88"/>
      <c r="BK665" s="88"/>
      <c r="BL665" s="88"/>
      <c r="BM665" s="88"/>
      <c r="BN665" s="88"/>
      <c r="BO665" s="88"/>
      <c r="BP665" s="88"/>
      <c r="BQ665" s="88"/>
      <c r="BR665" s="88"/>
      <c r="BS665" s="88"/>
      <c r="BT665" s="88"/>
      <c r="BU665" s="88"/>
      <c r="BV665" s="88"/>
      <c r="BW665" s="88"/>
      <c r="BX665" s="88"/>
      <c r="BY665" s="88"/>
      <c r="BZ665" s="88"/>
      <c r="CA665" s="88"/>
      <c r="CB665" s="88"/>
      <c r="CC665" s="88"/>
      <c r="CD665" s="88"/>
      <c r="CE665" s="88"/>
      <c r="CF665" s="88"/>
      <c r="CG665" s="88"/>
      <c r="CH665" s="88"/>
      <c r="CI665" s="88"/>
      <c r="CJ665" s="88"/>
      <c r="CK665" s="88"/>
      <c r="CL665" s="88"/>
      <c r="CM665" s="88"/>
      <c r="CN665" s="88"/>
      <c r="CO665" s="88"/>
      <c r="CP665" s="88"/>
      <c r="CQ665" s="88"/>
      <c r="CR665" s="88"/>
      <c r="CS665" s="88"/>
      <c r="CT665" s="88"/>
      <c r="CU665" s="88"/>
      <c r="CV665" s="88"/>
      <c r="CW665" s="88"/>
      <c r="CX665" s="88"/>
      <c r="CY665" s="88"/>
      <c r="CZ665" s="88"/>
      <c r="DA665" s="88"/>
      <c r="DB665" s="88"/>
      <c r="DC665" s="88"/>
    </row>
    <row r="666" spans="1:107" ht="15.75">
      <c r="A666" s="84"/>
      <c r="B666" s="84"/>
      <c r="C666" s="84"/>
      <c r="D666" s="86"/>
      <c r="E666" s="84"/>
      <c r="F666" s="84"/>
      <c r="G666" s="84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  <c r="Z666" s="88"/>
      <c r="AA666" s="88"/>
      <c r="AB666" s="88"/>
      <c r="AC666" s="88"/>
      <c r="AD666" s="88"/>
      <c r="AE666" s="88"/>
      <c r="AF666" s="88"/>
      <c r="AG666" s="88"/>
      <c r="AH666" s="88"/>
      <c r="AI666" s="88"/>
      <c r="AJ666" s="88"/>
      <c r="AK666" s="88"/>
      <c r="AL666" s="88"/>
      <c r="AM666" s="88"/>
      <c r="AN666" s="88"/>
      <c r="AO666" s="88"/>
      <c r="AP666" s="88"/>
      <c r="AQ666" s="88"/>
      <c r="AR666" s="88"/>
      <c r="AS666" s="88"/>
      <c r="AT666" s="88"/>
      <c r="AU666" s="88"/>
      <c r="AV666" s="88"/>
      <c r="AW666" s="88"/>
      <c r="AX666" s="88"/>
      <c r="AY666" s="88"/>
      <c r="AZ666" s="88"/>
      <c r="BA666" s="88"/>
      <c r="BB666" s="88"/>
      <c r="BC666" s="88"/>
      <c r="BD666" s="88"/>
      <c r="BE666" s="88"/>
      <c r="BF666" s="88"/>
      <c r="BG666" s="88"/>
      <c r="BH666" s="88"/>
      <c r="BI666" s="88"/>
      <c r="BJ666" s="88"/>
      <c r="BK666" s="88"/>
      <c r="BL666" s="88"/>
      <c r="BM666" s="88"/>
      <c r="BN666" s="88"/>
      <c r="BO666" s="88"/>
      <c r="BP666" s="88"/>
      <c r="BQ666" s="88"/>
      <c r="BR666" s="88"/>
      <c r="BS666" s="88"/>
      <c r="BT666" s="88"/>
      <c r="BU666" s="88"/>
      <c r="BV666" s="88"/>
      <c r="BW666" s="88"/>
      <c r="BX666" s="88"/>
      <c r="BY666" s="88"/>
      <c r="BZ666" s="88"/>
      <c r="CA666" s="88"/>
      <c r="CB666" s="88"/>
      <c r="CC666" s="88"/>
      <c r="CD666" s="88"/>
      <c r="CE666" s="88"/>
      <c r="CF666" s="88"/>
      <c r="CG666" s="88"/>
      <c r="CH666" s="88"/>
      <c r="CI666" s="88"/>
      <c r="CJ666" s="88"/>
      <c r="CK666" s="88"/>
      <c r="CL666" s="88"/>
      <c r="CM666" s="88"/>
      <c r="CN666" s="88"/>
      <c r="CO666" s="88"/>
      <c r="CP666" s="88"/>
      <c r="CQ666" s="88"/>
      <c r="CR666" s="88"/>
      <c r="CS666" s="88"/>
      <c r="CT666" s="88"/>
      <c r="CU666" s="88"/>
      <c r="CV666" s="88"/>
      <c r="CW666" s="88"/>
      <c r="CX666" s="88"/>
      <c r="CY666" s="88"/>
      <c r="CZ666" s="88"/>
      <c r="DA666" s="88"/>
      <c r="DB666" s="88"/>
      <c r="DC666" s="88"/>
    </row>
    <row r="667" spans="1:107" ht="15.75">
      <c r="A667" s="84"/>
      <c r="B667" s="84"/>
      <c r="C667" s="84"/>
      <c r="D667" s="86"/>
      <c r="E667" s="84"/>
      <c r="F667" s="84"/>
      <c r="G667" s="84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  <c r="Z667" s="88"/>
      <c r="AA667" s="88"/>
      <c r="AB667" s="88"/>
      <c r="AC667" s="88"/>
      <c r="AD667" s="88"/>
      <c r="AE667" s="88"/>
      <c r="AF667" s="88"/>
      <c r="AG667" s="88"/>
      <c r="AH667" s="88"/>
      <c r="AI667" s="88"/>
      <c r="AJ667" s="88"/>
      <c r="AK667" s="88"/>
      <c r="AL667" s="88"/>
      <c r="AM667" s="88"/>
      <c r="AN667" s="88"/>
      <c r="AO667" s="88"/>
      <c r="AP667" s="88"/>
      <c r="AQ667" s="88"/>
      <c r="AR667" s="88"/>
      <c r="AS667" s="88"/>
      <c r="AT667" s="88"/>
      <c r="AU667" s="88"/>
      <c r="AV667" s="88"/>
      <c r="AW667" s="88"/>
      <c r="AX667" s="88"/>
      <c r="AY667" s="88"/>
      <c r="AZ667" s="88"/>
      <c r="BA667" s="88"/>
      <c r="BB667" s="88"/>
      <c r="BC667" s="88"/>
      <c r="BD667" s="88"/>
      <c r="BE667" s="88"/>
      <c r="BF667" s="88"/>
      <c r="BG667" s="88"/>
      <c r="BH667" s="88"/>
      <c r="BI667" s="88"/>
      <c r="BJ667" s="88"/>
      <c r="BK667" s="88"/>
      <c r="BL667" s="88"/>
      <c r="BM667" s="88"/>
      <c r="BN667" s="88"/>
      <c r="BO667" s="88"/>
      <c r="BP667" s="88"/>
      <c r="BQ667" s="88"/>
      <c r="BR667" s="88"/>
      <c r="BS667" s="88"/>
      <c r="BT667" s="88"/>
      <c r="BU667" s="88"/>
      <c r="BV667" s="88"/>
      <c r="BW667" s="88"/>
      <c r="BX667" s="88"/>
      <c r="BY667" s="88"/>
      <c r="BZ667" s="88"/>
      <c r="CA667" s="88"/>
      <c r="CB667" s="88"/>
      <c r="CC667" s="88"/>
      <c r="CD667" s="88"/>
      <c r="CE667" s="88"/>
      <c r="CF667" s="88"/>
      <c r="CG667" s="88"/>
      <c r="CH667" s="88"/>
      <c r="CI667" s="88"/>
      <c r="CJ667" s="88"/>
      <c r="CK667" s="88"/>
      <c r="CL667" s="88"/>
      <c r="CM667" s="88"/>
      <c r="CN667" s="88"/>
      <c r="CO667" s="88"/>
      <c r="CP667" s="88"/>
      <c r="CQ667" s="88"/>
      <c r="CR667" s="88"/>
      <c r="CS667" s="88"/>
      <c r="CT667" s="88"/>
      <c r="CU667" s="88"/>
      <c r="CV667" s="88"/>
      <c r="CW667" s="88"/>
      <c r="CX667" s="88"/>
      <c r="CY667" s="88"/>
      <c r="CZ667" s="88"/>
      <c r="DA667" s="88"/>
      <c r="DB667" s="88"/>
      <c r="DC667" s="88"/>
    </row>
    <row r="668" spans="1:107" ht="15.75">
      <c r="A668" s="84"/>
      <c r="B668" s="84"/>
      <c r="C668" s="84"/>
      <c r="D668" s="86"/>
      <c r="E668" s="84"/>
      <c r="F668" s="84"/>
      <c r="G668" s="84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  <c r="Z668" s="88"/>
      <c r="AA668" s="88"/>
      <c r="AB668" s="88"/>
      <c r="AC668" s="88"/>
      <c r="AD668" s="88"/>
      <c r="AE668" s="88"/>
      <c r="AF668" s="88"/>
      <c r="AG668" s="88"/>
      <c r="AH668" s="88"/>
      <c r="AI668" s="88"/>
      <c r="AJ668" s="88"/>
      <c r="AK668" s="88"/>
      <c r="AL668" s="88"/>
      <c r="AM668" s="88"/>
      <c r="AN668" s="88"/>
      <c r="AO668" s="88"/>
      <c r="AP668" s="88"/>
      <c r="AQ668" s="88"/>
      <c r="AR668" s="88"/>
      <c r="AS668" s="88"/>
      <c r="AT668" s="88"/>
      <c r="AU668" s="88"/>
      <c r="AV668" s="88"/>
      <c r="AW668" s="88"/>
      <c r="AX668" s="88"/>
      <c r="AY668" s="88"/>
      <c r="AZ668" s="88"/>
      <c r="BA668" s="88"/>
      <c r="BB668" s="88"/>
      <c r="BC668" s="88"/>
      <c r="BD668" s="88"/>
      <c r="BE668" s="88"/>
      <c r="BF668" s="88"/>
      <c r="BG668" s="88"/>
      <c r="BH668" s="88"/>
      <c r="BI668" s="88"/>
      <c r="BJ668" s="88"/>
      <c r="BK668" s="88"/>
      <c r="BL668" s="88"/>
      <c r="BM668" s="88"/>
      <c r="BN668" s="88"/>
      <c r="BO668" s="88"/>
      <c r="BP668" s="88"/>
      <c r="BQ668" s="88"/>
      <c r="BR668" s="88"/>
      <c r="BS668" s="88"/>
      <c r="BT668" s="88"/>
      <c r="BU668" s="88"/>
      <c r="BV668" s="88"/>
      <c r="BW668" s="88"/>
      <c r="BX668" s="88"/>
      <c r="BY668" s="88"/>
      <c r="BZ668" s="88"/>
      <c r="CA668" s="88"/>
      <c r="CB668" s="88"/>
      <c r="CC668" s="88"/>
      <c r="CD668" s="88"/>
      <c r="CE668" s="88"/>
      <c r="CF668" s="88"/>
      <c r="CG668" s="88"/>
      <c r="CH668" s="88"/>
      <c r="CI668" s="88"/>
      <c r="CJ668" s="88"/>
      <c r="CK668" s="88"/>
      <c r="CL668" s="88"/>
      <c r="CM668" s="88"/>
      <c r="CN668" s="88"/>
      <c r="CO668" s="88"/>
      <c r="CP668" s="88"/>
      <c r="CQ668" s="88"/>
      <c r="CR668" s="88"/>
      <c r="CS668" s="88"/>
      <c r="CT668" s="88"/>
      <c r="CU668" s="88"/>
      <c r="CV668" s="88"/>
      <c r="CW668" s="88"/>
      <c r="CX668" s="88"/>
      <c r="CY668" s="88"/>
      <c r="CZ668" s="88"/>
      <c r="DA668" s="88"/>
      <c r="DB668" s="88"/>
      <c r="DC668" s="88"/>
    </row>
    <row r="669" spans="1:107" ht="15.75">
      <c r="A669" s="84"/>
      <c r="B669" s="84"/>
      <c r="C669" s="84"/>
      <c r="D669" s="86"/>
      <c r="E669" s="84"/>
      <c r="F669" s="84"/>
      <c r="G669" s="84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  <c r="Z669" s="88"/>
      <c r="AA669" s="88"/>
      <c r="AB669" s="88"/>
      <c r="AC669" s="88"/>
      <c r="AD669" s="88"/>
      <c r="AE669" s="88"/>
      <c r="AF669" s="88"/>
      <c r="AG669" s="88"/>
      <c r="AH669" s="88"/>
      <c r="AI669" s="88"/>
      <c r="AJ669" s="88"/>
      <c r="AK669" s="88"/>
      <c r="AL669" s="88"/>
      <c r="AM669" s="88"/>
      <c r="AN669" s="88"/>
      <c r="AO669" s="88"/>
      <c r="AP669" s="88"/>
      <c r="AQ669" s="88"/>
      <c r="AR669" s="88"/>
      <c r="AS669" s="88"/>
      <c r="AT669" s="88"/>
      <c r="AU669" s="88"/>
      <c r="AV669" s="88"/>
      <c r="AW669" s="88"/>
      <c r="AX669" s="88"/>
      <c r="AY669" s="88"/>
      <c r="AZ669" s="88"/>
      <c r="BA669" s="88"/>
      <c r="BB669" s="88"/>
      <c r="BC669" s="88"/>
      <c r="BD669" s="88"/>
      <c r="BE669" s="88"/>
      <c r="BF669" s="88"/>
      <c r="BG669" s="88"/>
      <c r="BH669" s="88"/>
      <c r="BI669" s="88"/>
      <c r="BJ669" s="88"/>
      <c r="BK669" s="88"/>
      <c r="BL669" s="88"/>
      <c r="BM669" s="88"/>
      <c r="BN669" s="88"/>
      <c r="BO669" s="88"/>
      <c r="BP669" s="88"/>
      <c r="BQ669" s="88"/>
      <c r="BR669" s="88"/>
      <c r="BS669" s="88"/>
      <c r="BT669" s="88"/>
      <c r="BU669" s="88"/>
      <c r="BV669" s="88"/>
      <c r="BW669" s="88"/>
      <c r="BX669" s="88"/>
      <c r="BY669" s="88"/>
      <c r="BZ669" s="88"/>
      <c r="CA669" s="88"/>
      <c r="CB669" s="88"/>
      <c r="CC669" s="88"/>
      <c r="CD669" s="88"/>
      <c r="CE669" s="88"/>
      <c r="CF669" s="88"/>
      <c r="CG669" s="88"/>
      <c r="CH669" s="88"/>
      <c r="CI669" s="88"/>
      <c r="CJ669" s="88"/>
      <c r="CK669" s="88"/>
      <c r="CL669" s="88"/>
      <c r="CM669" s="88"/>
      <c r="CN669" s="88"/>
      <c r="CO669" s="88"/>
      <c r="CP669" s="88"/>
      <c r="CQ669" s="88"/>
      <c r="CR669" s="88"/>
      <c r="CS669" s="88"/>
      <c r="CT669" s="88"/>
      <c r="CU669" s="88"/>
      <c r="CV669" s="88"/>
      <c r="CW669" s="88"/>
      <c r="CX669" s="88"/>
      <c r="CY669" s="88"/>
      <c r="CZ669" s="88"/>
      <c r="DA669" s="88"/>
      <c r="DB669" s="88"/>
      <c r="DC669" s="88"/>
    </row>
    <row r="670" spans="1:107" ht="15.75">
      <c r="A670" s="84"/>
      <c r="B670" s="84"/>
      <c r="C670" s="84"/>
      <c r="D670" s="86"/>
      <c r="E670" s="84"/>
      <c r="F670" s="84"/>
      <c r="G670" s="84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  <c r="Z670" s="88"/>
      <c r="AA670" s="88"/>
      <c r="AB670" s="88"/>
      <c r="AC670" s="88"/>
      <c r="AD670" s="88"/>
      <c r="AE670" s="88"/>
      <c r="AF670" s="88"/>
      <c r="AG670" s="88"/>
      <c r="AH670" s="88"/>
      <c r="AI670" s="88"/>
      <c r="AJ670" s="88"/>
      <c r="AK670" s="88"/>
      <c r="AL670" s="88"/>
      <c r="AM670" s="88"/>
      <c r="AN670" s="88"/>
      <c r="AO670" s="88"/>
      <c r="AP670" s="88"/>
      <c r="AQ670" s="88"/>
      <c r="AR670" s="88"/>
      <c r="AS670" s="88"/>
      <c r="AT670" s="88"/>
      <c r="AU670" s="88"/>
      <c r="AV670" s="88"/>
      <c r="AW670" s="88"/>
      <c r="AX670" s="88"/>
      <c r="AY670" s="88"/>
      <c r="AZ670" s="88"/>
      <c r="BA670" s="88"/>
      <c r="BB670" s="88"/>
      <c r="BC670" s="88"/>
      <c r="BD670" s="88"/>
      <c r="BE670" s="88"/>
      <c r="BF670" s="88"/>
      <c r="BG670" s="88"/>
      <c r="BH670" s="88"/>
      <c r="BI670" s="88"/>
      <c r="BJ670" s="88"/>
      <c r="BK670" s="88"/>
      <c r="BL670" s="88"/>
      <c r="BM670" s="88"/>
      <c r="BN670" s="88"/>
      <c r="BO670" s="88"/>
      <c r="BP670" s="88"/>
      <c r="BQ670" s="88"/>
      <c r="BR670" s="88"/>
      <c r="BS670" s="88"/>
      <c r="BT670" s="88"/>
      <c r="BU670" s="88"/>
      <c r="BV670" s="88"/>
      <c r="BW670" s="88"/>
      <c r="BX670" s="88"/>
      <c r="BY670" s="88"/>
      <c r="BZ670" s="88"/>
      <c r="CA670" s="88"/>
      <c r="CB670" s="88"/>
      <c r="CC670" s="88"/>
      <c r="CD670" s="88"/>
      <c r="CE670" s="88"/>
      <c r="CF670" s="88"/>
      <c r="CG670" s="88"/>
      <c r="CH670" s="88"/>
      <c r="CI670" s="88"/>
      <c r="CJ670" s="88"/>
      <c r="CK670" s="88"/>
      <c r="CL670" s="88"/>
      <c r="CM670" s="88"/>
      <c r="CN670" s="88"/>
      <c r="CO670" s="88"/>
      <c r="CP670" s="88"/>
      <c r="CQ670" s="88"/>
      <c r="CR670" s="88"/>
      <c r="CS670" s="88"/>
      <c r="CT670" s="88"/>
      <c r="CU670" s="88"/>
      <c r="CV670" s="88"/>
      <c r="CW670" s="88"/>
      <c r="CX670" s="88"/>
      <c r="CY670" s="88"/>
      <c r="CZ670" s="88"/>
      <c r="DA670" s="88"/>
      <c r="DB670" s="88"/>
      <c r="DC670" s="88"/>
    </row>
    <row r="671" spans="1:107" ht="15.75">
      <c r="A671" s="84"/>
      <c r="B671" s="84"/>
      <c r="C671" s="84"/>
      <c r="D671" s="86"/>
      <c r="E671" s="84"/>
      <c r="F671" s="84"/>
      <c r="G671" s="84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  <c r="Z671" s="88"/>
      <c r="AA671" s="88"/>
      <c r="AB671" s="88"/>
      <c r="AC671" s="88"/>
      <c r="AD671" s="88"/>
      <c r="AE671" s="88"/>
      <c r="AF671" s="88"/>
      <c r="AG671" s="88"/>
      <c r="AH671" s="88"/>
      <c r="AI671" s="88"/>
      <c r="AJ671" s="88"/>
      <c r="AK671" s="88"/>
      <c r="AL671" s="88"/>
      <c r="AM671" s="88"/>
      <c r="AN671" s="88"/>
      <c r="AO671" s="88"/>
      <c r="AP671" s="88"/>
      <c r="AQ671" s="88"/>
      <c r="AR671" s="88"/>
      <c r="AS671" s="88"/>
      <c r="AT671" s="88"/>
      <c r="AU671" s="88"/>
      <c r="AV671" s="88"/>
      <c r="AW671" s="88"/>
      <c r="AX671" s="88"/>
      <c r="AY671" s="88"/>
      <c r="AZ671" s="88"/>
      <c r="BA671" s="88"/>
      <c r="BB671" s="88"/>
      <c r="BC671" s="88"/>
      <c r="BD671" s="88"/>
      <c r="BE671" s="88"/>
      <c r="BF671" s="88"/>
      <c r="BG671" s="88"/>
      <c r="BH671" s="88"/>
      <c r="BI671" s="88"/>
      <c r="BJ671" s="88"/>
      <c r="BK671" s="88"/>
      <c r="BL671" s="88"/>
      <c r="BM671" s="88"/>
      <c r="BN671" s="88"/>
      <c r="BO671" s="88"/>
      <c r="BP671" s="88"/>
      <c r="BQ671" s="88"/>
      <c r="BR671" s="88"/>
      <c r="BS671" s="88"/>
      <c r="BT671" s="88"/>
      <c r="BU671" s="88"/>
      <c r="BV671" s="88"/>
      <c r="BW671" s="88"/>
      <c r="BX671" s="88"/>
      <c r="BY671" s="88"/>
      <c r="BZ671" s="88"/>
      <c r="CA671" s="88"/>
      <c r="CB671" s="88"/>
      <c r="CC671" s="88"/>
      <c r="CD671" s="88"/>
      <c r="CE671" s="88"/>
      <c r="CF671" s="88"/>
      <c r="CG671" s="88"/>
      <c r="CH671" s="88"/>
      <c r="CI671" s="88"/>
      <c r="CJ671" s="88"/>
      <c r="CK671" s="88"/>
      <c r="CL671" s="88"/>
      <c r="CM671" s="88"/>
      <c r="CN671" s="88"/>
      <c r="CO671" s="88"/>
      <c r="CP671" s="88"/>
      <c r="CQ671" s="88"/>
      <c r="CR671" s="88"/>
      <c r="CS671" s="88"/>
      <c r="CT671" s="88"/>
      <c r="CU671" s="88"/>
      <c r="CV671" s="88"/>
      <c r="CW671" s="88"/>
      <c r="CX671" s="88"/>
      <c r="CY671" s="88"/>
      <c r="CZ671" s="88"/>
      <c r="DA671" s="88"/>
      <c r="DB671" s="88"/>
      <c r="DC671" s="88"/>
    </row>
    <row r="672" spans="1:107" ht="15.75">
      <c r="A672" s="84"/>
      <c r="B672" s="84"/>
      <c r="C672" s="84"/>
      <c r="D672" s="86"/>
      <c r="E672" s="84"/>
      <c r="F672" s="84"/>
      <c r="G672" s="84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  <c r="Z672" s="88"/>
      <c r="AA672" s="88"/>
      <c r="AB672" s="88"/>
      <c r="AC672" s="88"/>
      <c r="AD672" s="88"/>
      <c r="AE672" s="88"/>
      <c r="AF672" s="88"/>
      <c r="AG672" s="88"/>
      <c r="AH672" s="88"/>
      <c r="AI672" s="88"/>
      <c r="AJ672" s="88"/>
      <c r="AK672" s="88"/>
      <c r="AL672" s="88"/>
      <c r="AM672" s="88"/>
      <c r="AN672" s="88"/>
      <c r="AO672" s="88"/>
      <c r="AP672" s="88"/>
      <c r="AQ672" s="88"/>
      <c r="AR672" s="88"/>
      <c r="AS672" s="88"/>
      <c r="AT672" s="88"/>
      <c r="AU672" s="88"/>
      <c r="AV672" s="88"/>
      <c r="AW672" s="88"/>
      <c r="AX672" s="88"/>
      <c r="AY672" s="88"/>
      <c r="AZ672" s="88"/>
      <c r="BA672" s="88"/>
      <c r="BB672" s="88"/>
      <c r="BC672" s="88"/>
      <c r="BD672" s="88"/>
      <c r="BE672" s="88"/>
      <c r="BF672" s="88"/>
      <c r="BG672" s="88"/>
      <c r="BH672" s="88"/>
      <c r="BI672" s="88"/>
      <c r="BJ672" s="88"/>
      <c r="BK672" s="88"/>
      <c r="BL672" s="88"/>
      <c r="BM672" s="88"/>
      <c r="BN672" s="88"/>
      <c r="BO672" s="88"/>
      <c r="BP672" s="88"/>
      <c r="BQ672" s="88"/>
      <c r="BR672" s="88"/>
      <c r="BS672" s="88"/>
      <c r="BT672" s="88"/>
      <c r="BU672" s="88"/>
      <c r="BV672" s="88"/>
      <c r="BW672" s="88"/>
      <c r="BX672" s="88"/>
      <c r="BY672" s="88"/>
      <c r="BZ672" s="88"/>
      <c r="CA672" s="88"/>
      <c r="CB672" s="88"/>
      <c r="CC672" s="88"/>
      <c r="CD672" s="88"/>
      <c r="CE672" s="88"/>
      <c r="CF672" s="88"/>
      <c r="CG672" s="88"/>
      <c r="CH672" s="88"/>
      <c r="CI672" s="88"/>
      <c r="CJ672" s="88"/>
      <c r="CK672" s="88"/>
      <c r="CL672" s="88"/>
      <c r="CM672" s="88"/>
      <c r="CN672" s="88"/>
      <c r="CO672" s="88"/>
      <c r="CP672" s="88"/>
      <c r="CQ672" s="88"/>
      <c r="CR672" s="88"/>
      <c r="CS672" s="88"/>
      <c r="CT672" s="88"/>
      <c r="CU672" s="88"/>
      <c r="CV672" s="88"/>
      <c r="CW672" s="88"/>
      <c r="CX672" s="88"/>
      <c r="CY672" s="88"/>
      <c r="CZ672" s="88"/>
      <c r="DA672" s="88"/>
      <c r="DB672" s="88"/>
      <c r="DC672" s="88"/>
    </row>
    <row r="673" spans="1:107" ht="15.75">
      <c r="A673" s="84"/>
      <c r="B673" s="84"/>
      <c r="C673" s="84"/>
      <c r="D673" s="86"/>
      <c r="E673" s="84"/>
      <c r="F673" s="84"/>
      <c r="G673" s="84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  <c r="Z673" s="88"/>
      <c r="AA673" s="88"/>
      <c r="AB673" s="88"/>
      <c r="AC673" s="88"/>
      <c r="AD673" s="88"/>
      <c r="AE673" s="88"/>
      <c r="AF673" s="88"/>
      <c r="AG673" s="88"/>
      <c r="AH673" s="88"/>
      <c r="AI673" s="88"/>
      <c r="AJ673" s="88"/>
      <c r="AK673" s="88"/>
      <c r="AL673" s="88"/>
      <c r="AM673" s="88"/>
      <c r="AN673" s="88"/>
      <c r="AO673" s="88"/>
      <c r="AP673" s="88"/>
      <c r="AQ673" s="88"/>
      <c r="AR673" s="88"/>
      <c r="AS673" s="88"/>
      <c r="AT673" s="88"/>
      <c r="AU673" s="88"/>
      <c r="AV673" s="88"/>
      <c r="AW673" s="88"/>
      <c r="AX673" s="88"/>
      <c r="AY673" s="88"/>
      <c r="AZ673" s="88"/>
      <c r="BA673" s="88"/>
      <c r="BB673" s="88"/>
      <c r="BC673" s="88"/>
      <c r="BD673" s="88"/>
      <c r="BE673" s="88"/>
      <c r="BF673" s="88"/>
      <c r="BG673" s="88"/>
      <c r="BH673" s="88"/>
      <c r="BI673" s="88"/>
      <c r="BJ673" s="88"/>
      <c r="BK673" s="88"/>
      <c r="BL673" s="88"/>
      <c r="BM673" s="88"/>
      <c r="BN673" s="88"/>
      <c r="BO673" s="88"/>
      <c r="BP673" s="88"/>
      <c r="BQ673" s="88"/>
      <c r="BR673" s="88"/>
      <c r="BS673" s="88"/>
      <c r="BT673" s="88"/>
      <c r="BU673" s="88"/>
      <c r="BV673" s="88"/>
      <c r="BW673" s="88"/>
      <c r="BX673" s="88"/>
      <c r="BY673" s="88"/>
      <c r="BZ673" s="88"/>
      <c r="CA673" s="88"/>
      <c r="CB673" s="88"/>
      <c r="CC673" s="88"/>
      <c r="CD673" s="88"/>
      <c r="CE673" s="88"/>
      <c r="CF673" s="88"/>
      <c r="CG673" s="88"/>
      <c r="CH673" s="88"/>
      <c r="CI673" s="88"/>
      <c r="CJ673" s="88"/>
      <c r="CK673" s="88"/>
      <c r="CL673" s="88"/>
      <c r="CM673" s="88"/>
      <c r="CN673" s="88"/>
      <c r="CO673" s="88"/>
      <c r="CP673" s="88"/>
      <c r="CQ673" s="88"/>
      <c r="CR673" s="88"/>
      <c r="CS673" s="88"/>
      <c r="CT673" s="88"/>
      <c r="CU673" s="88"/>
      <c r="CV673" s="88"/>
      <c r="CW673" s="88"/>
      <c r="CX673" s="88"/>
      <c r="CY673" s="88"/>
      <c r="CZ673" s="88"/>
      <c r="DA673" s="88"/>
      <c r="DB673" s="88"/>
      <c r="DC673" s="88"/>
    </row>
    <row r="674" spans="1:107" ht="15.75">
      <c r="A674" s="84"/>
      <c r="B674" s="84"/>
      <c r="C674" s="84"/>
      <c r="D674" s="86"/>
      <c r="E674" s="84"/>
      <c r="F674" s="84"/>
      <c r="G674" s="84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  <c r="Z674" s="88"/>
      <c r="AA674" s="88"/>
      <c r="AB674" s="88"/>
      <c r="AC674" s="88"/>
      <c r="AD674" s="88"/>
      <c r="AE674" s="88"/>
      <c r="AF674" s="88"/>
      <c r="AG674" s="88"/>
      <c r="AH674" s="88"/>
      <c r="AI674" s="88"/>
      <c r="AJ674" s="88"/>
      <c r="AK674" s="88"/>
      <c r="AL674" s="88"/>
      <c r="AM674" s="88"/>
      <c r="AN674" s="88"/>
      <c r="AO674" s="88"/>
      <c r="AP674" s="88"/>
      <c r="AQ674" s="88"/>
      <c r="AR674" s="88"/>
      <c r="AS674" s="88"/>
      <c r="AT674" s="88"/>
      <c r="AU674" s="88"/>
      <c r="AV674" s="88"/>
      <c r="AW674" s="88"/>
      <c r="AX674" s="88"/>
      <c r="AY674" s="88"/>
      <c r="AZ674" s="88"/>
      <c r="BA674" s="88"/>
      <c r="BB674" s="88"/>
      <c r="BC674" s="88"/>
      <c r="BD674" s="88"/>
      <c r="BE674" s="88"/>
      <c r="BF674" s="88"/>
      <c r="BG674" s="88"/>
      <c r="BH674" s="88"/>
      <c r="BI674" s="88"/>
      <c r="BJ674" s="88"/>
      <c r="BK674" s="88"/>
      <c r="BL674" s="88"/>
      <c r="BM674" s="88"/>
      <c r="BN674" s="88"/>
      <c r="BO674" s="88"/>
      <c r="BP674" s="88"/>
      <c r="BQ674" s="88"/>
      <c r="BR674" s="88"/>
      <c r="BS674" s="88"/>
      <c r="BT674" s="88"/>
      <c r="BU674" s="88"/>
      <c r="BV674" s="88"/>
      <c r="BW674" s="88"/>
      <c r="BX674" s="88"/>
      <c r="BY674" s="88"/>
      <c r="BZ674" s="88"/>
      <c r="CA674" s="88"/>
      <c r="CB674" s="88"/>
      <c r="CC674" s="88"/>
      <c r="CD674" s="88"/>
      <c r="CE674" s="88"/>
      <c r="CF674" s="88"/>
      <c r="CG674" s="88"/>
      <c r="CH674" s="88"/>
      <c r="CI674" s="88"/>
      <c r="CJ674" s="88"/>
      <c r="CK674" s="88"/>
      <c r="CL674" s="88"/>
      <c r="CM674" s="88"/>
      <c r="CN674" s="88"/>
      <c r="CO674" s="88"/>
      <c r="CP674" s="88"/>
      <c r="CQ674" s="88"/>
      <c r="CR674" s="88"/>
      <c r="CS674" s="88"/>
      <c r="CT674" s="88"/>
      <c r="CU674" s="88"/>
      <c r="CV674" s="88"/>
      <c r="CW674" s="88"/>
      <c r="CX674" s="88"/>
      <c r="CY674" s="88"/>
      <c r="CZ674" s="88"/>
      <c r="DA674" s="88"/>
      <c r="DB674" s="88"/>
      <c r="DC674" s="88"/>
    </row>
    <row r="675" spans="1:107" ht="15.75">
      <c r="A675" s="84"/>
      <c r="B675" s="84"/>
      <c r="C675" s="84"/>
      <c r="D675" s="86"/>
      <c r="E675" s="84"/>
      <c r="F675" s="84"/>
      <c r="G675" s="84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  <c r="Z675" s="88"/>
      <c r="AA675" s="88"/>
      <c r="AB675" s="88"/>
      <c r="AC675" s="88"/>
      <c r="AD675" s="88"/>
      <c r="AE675" s="88"/>
      <c r="AF675" s="88"/>
      <c r="AG675" s="88"/>
      <c r="AH675" s="88"/>
      <c r="AI675" s="88"/>
      <c r="AJ675" s="88"/>
      <c r="AK675" s="88"/>
      <c r="AL675" s="88"/>
      <c r="AM675" s="88"/>
      <c r="AN675" s="88"/>
      <c r="AO675" s="88"/>
      <c r="AP675" s="88"/>
      <c r="AQ675" s="88"/>
      <c r="AR675" s="88"/>
      <c r="AS675" s="88"/>
      <c r="AT675" s="88"/>
      <c r="AU675" s="88"/>
      <c r="AV675" s="88"/>
      <c r="AW675" s="88"/>
      <c r="AX675" s="88"/>
      <c r="AY675" s="88"/>
      <c r="AZ675" s="88"/>
      <c r="BA675" s="88"/>
      <c r="BB675" s="88"/>
      <c r="BC675" s="88"/>
      <c r="BD675" s="88"/>
      <c r="BE675" s="88"/>
      <c r="BF675" s="88"/>
      <c r="BG675" s="88"/>
      <c r="BH675" s="88"/>
      <c r="BI675" s="88"/>
      <c r="BJ675" s="88"/>
      <c r="BK675" s="88"/>
      <c r="BL675" s="88"/>
      <c r="BM675" s="88"/>
      <c r="BN675" s="88"/>
      <c r="BO675" s="88"/>
      <c r="BP675" s="88"/>
      <c r="BQ675" s="88"/>
      <c r="BR675" s="88"/>
      <c r="BS675" s="88"/>
      <c r="BT675" s="88"/>
      <c r="BU675" s="88"/>
      <c r="BV675" s="88"/>
      <c r="BW675" s="88"/>
      <c r="BX675" s="88"/>
      <c r="BY675" s="88"/>
      <c r="BZ675" s="88"/>
      <c r="CA675" s="88"/>
      <c r="CB675" s="88"/>
      <c r="CC675" s="88"/>
      <c r="CD675" s="88"/>
      <c r="CE675" s="88"/>
      <c r="CF675" s="88"/>
      <c r="CG675" s="88"/>
      <c r="CH675" s="88"/>
      <c r="CI675" s="88"/>
      <c r="CJ675" s="88"/>
      <c r="CK675" s="88"/>
      <c r="CL675" s="88"/>
      <c r="CM675" s="88"/>
      <c r="CN675" s="88"/>
      <c r="CO675" s="88"/>
      <c r="CP675" s="88"/>
      <c r="CQ675" s="88"/>
      <c r="CR675" s="88"/>
      <c r="CS675" s="88"/>
      <c r="CT675" s="88"/>
      <c r="CU675" s="88"/>
      <c r="CV675" s="88"/>
      <c r="CW675" s="88"/>
      <c r="CX675" s="88"/>
      <c r="CY675" s="88"/>
      <c r="CZ675" s="88"/>
      <c r="DA675" s="88"/>
      <c r="DB675" s="88"/>
      <c r="DC675" s="88"/>
    </row>
    <row r="676" spans="1:107" ht="15.75">
      <c r="A676" s="84"/>
      <c r="B676" s="84"/>
      <c r="C676" s="84"/>
      <c r="D676" s="86"/>
      <c r="E676" s="84"/>
      <c r="F676" s="84"/>
      <c r="G676" s="84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  <c r="Z676" s="88"/>
      <c r="AA676" s="88"/>
      <c r="AB676" s="88"/>
      <c r="AC676" s="88"/>
      <c r="AD676" s="88"/>
      <c r="AE676" s="88"/>
      <c r="AF676" s="88"/>
      <c r="AG676" s="88"/>
      <c r="AH676" s="88"/>
      <c r="AI676" s="88"/>
      <c r="AJ676" s="88"/>
      <c r="AK676" s="88"/>
      <c r="AL676" s="88"/>
      <c r="AM676" s="88"/>
      <c r="AN676" s="88"/>
      <c r="AO676" s="88"/>
      <c r="AP676" s="88"/>
      <c r="AQ676" s="88"/>
      <c r="AR676" s="88"/>
      <c r="AS676" s="88"/>
      <c r="AT676" s="88"/>
      <c r="AU676" s="88"/>
      <c r="AV676" s="88"/>
      <c r="AW676" s="88"/>
      <c r="AX676" s="88"/>
      <c r="AY676" s="88"/>
      <c r="AZ676" s="88"/>
      <c r="BA676" s="88"/>
      <c r="BB676" s="88"/>
      <c r="BC676" s="88"/>
      <c r="BD676" s="88"/>
      <c r="BE676" s="88"/>
      <c r="BF676" s="88"/>
      <c r="BG676" s="88"/>
      <c r="BH676" s="88"/>
      <c r="BI676" s="88"/>
      <c r="BJ676" s="88"/>
      <c r="BK676" s="88"/>
      <c r="BL676" s="88"/>
      <c r="BM676" s="88"/>
      <c r="BN676" s="88"/>
      <c r="BO676" s="88"/>
      <c r="BP676" s="88"/>
      <c r="BQ676" s="88"/>
      <c r="BR676" s="88"/>
      <c r="BS676" s="88"/>
      <c r="BT676" s="88"/>
      <c r="BU676" s="88"/>
      <c r="BV676" s="88"/>
      <c r="BW676" s="88"/>
      <c r="BX676" s="88"/>
      <c r="BY676" s="88"/>
      <c r="BZ676" s="88"/>
      <c r="CA676" s="88"/>
      <c r="CB676" s="88"/>
      <c r="CC676" s="88"/>
      <c r="CD676" s="88"/>
      <c r="CE676" s="88"/>
      <c r="CF676" s="88"/>
      <c r="CG676" s="88"/>
      <c r="CH676" s="88"/>
      <c r="CI676" s="88"/>
      <c r="CJ676" s="88"/>
      <c r="CK676" s="88"/>
      <c r="CL676" s="88"/>
      <c r="CM676" s="88"/>
      <c r="CN676" s="88"/>
      <c r="CO676" s="88"/>
      <c r="CP676" s="88"/>
      <c r="CQ676" s="88"/>
      <c r="CR676" s="88"/>
      <c r="CS676" s="88"/>
      <c r="CT676" s="88"/>
      <c r="CU676" s="88"/>
      <c r="CV676" s="88"/>
      <c r="CW676" s="88"/>
      <c r="CX676" s="88"/>
      <c r="CY676" s="88"/>
      <c r="CZ676" s="88"/>
      <c r="DA676" s="88"/>
      <c r="DB676" s="88"/>
      <c r="DC676" s="88"/>
    </row>
    <row r="677" spans="1:107" ht="15.75">
      <c r="A677" s="84"/>
      <c r="B677" s="84"/>
      <c r="C677" s="84"/>
      <c r="D677" s="86"/>
      <c r="E677" s="84"/>
      <c r="F677" s="84"/>
      <c r="G677" s="84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  <c r="Z677" s="88"/>
      <c r="AA677" s="88"/>
      <c r="AB677" s="88"/>
      <c r="AC677" s="88"/>
      <c r="AD677" s="88"/>
      <c r="AE677" s="88"/>
      <c r="AF677" s="88"/>
      <c r="AG677" s="88"/>
      <c r="AH677" s="88"/>
      <c r="AI677" s="88"/>
      <c r="AJ677" s="88"/>
      <c r="AK677" s="88"/>
      <c r="AL677" s="88"/>
      <c r="AM677" s="88"/>
      <c r="AN677" s="88"/>
      <c r="AO677" s="88"/>
      <c r="AP677" s="88"/>
      <c r="AQ677" s="88"/>
      <c r="AR677" s="88"/>
      <c r="AS677" s="88"/>
      <c r="AT677" s="88"/>
      <c r="AU677" s="88"/>
      <c r="AV677" s="88"/>
      <c r="AW677" s="88"/>
      <c r="AX677" s="88"/>
      <c r="AY677" s="88"/>
      <c r="AZ677" s="88"/>
      <c r="BA677" s="88"/>
      <c r="BB677" s="88"/>
      <c r="BC677" s="88"/>
      <c r="BD677" s="88"/>
      <c r="BE677" s="88"/>
      <c r="BF677" s="88"/>
      <c r="BG677" s="88"/>
      <c r="BH677" s="88"/>
      <c r="BI677" s="88"/>
      <c r="BJ677" s="88"/>
      <c r="BK677" s="88"/>
      <c r="BL677" s="88"/>
      <c r="BM677" s="88"/>
      <c r="BN677" s="88"/>
      <c r="BO677" s="88"/>
      <c r="BP677" s="88"/>
      <c r="BQ677" s="88"/>
      <c r="BR677" s="88"/>
      <c r="BS677" s="88"/>
      <c r="BT677" s="88"/>
      <c r="BU677" s="88"/>
      <c r="BV677" s="88"/>
      <c r="BW677" s="88"/>
      <c r="BX677" s="88"/>
      <c r="BY677" s="88"/>
      <c r="BZ677" s="88"/>
      <c r="CA677" s="88"/>
      <c r="CB677" s="88"/>
      <c r="CC677" s="88"/>
      <c r="CD677" s="88"/>
      <c r="CE677" s="88"/>
      <c r="CF677" s="88"/>
      <c r="CG677" s="88"/>
      <c r="CH677" s="88"/>
      <c r="CI677" s="88"/>
      <c r="CJ677" s="88"/>
      <c r="CK677" s="88"/>
      <c r="CL677" s="88"/>
      <c r="CM677" s="88"/>
      <c r="CN677" s="88"/>
      <c r="CO677" s="88"/>
      <c r="CP677" s="88"/>
      <c r="CQ677" s="88"/>
      <c r="CR677" s="88"/>
      <c r="CS677" s="88"/>
      <c r="CT677" s="88"/>
      <c r="CU677" s="88"/>
      <c r="CV677" s="88"/>
      <c r="CW677" s="88"/>
      <c r="CX677" s="88"/>
      <c r="CY677" s="88"/>
      <c r="CZ677" s="88"/>
      <c r="DA677" s="88"/>
      <c r="DB677" s="88"/>
      <c r="DC677" s="88"/>
    </row>
    <row r="678" spans="1:107" ht="15.75">
      <c r="A678" s="84"/>
      <c r="B678" s="84"/>
      <c r="C678" s="84"/>
      <c r="D678" s="86"/>
      <c r="E678" s="84"/>
      <c r="F678" s="84"/>
      <c r="G678" s="84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  <c r="Z678" s="88"/>
      <c r="AA678" s="88"/>
      <c r="AB678" s="88"/>
      <c r="AC678" s="88"/>
      <c r="AD678" s="88"/>
      <c r="AE678" s="88"/>
      <c r="AF678" s="88"/>
      <c r="AG678" s="88"/>
      <c r="AH678" s="88"/>
      <c r="AI678" s="88"/>
      <c r="AJ678" s="88"/>
      <c r="AK678" s="88"/>
      <c r="AL678" s="88"/>
      <c r="AM678" s="88"/>
      <c r="AN678" s="88"/>
      <c r="AO678" s="88"/>
      <c r="AP678" s="88"/>
      <c r="AQ678" s="88"/>
      <c r="AR678" s="88"/>
      <c r="AS678" s="88"/>
      <c r="AT678" s="88"/>
      <c r="AU678" s="88"/>
      <c r="AV678" s="88"/>
      <c r="AW678" s="88"/>
      <c r="AX678" s="88"/>
      <c r="AY678" s="88"/>
      <c r="AZ678" s="88"/>
      <c r="BA678" s="88"/>
      <c r="BB678" s="88"/>
      <c r="BC678" s="88"/>
      <c r="BD678" s="88"/>
      <c r="BE678" s="88"/>
      <c r="BF678" s="88"/>
      <c r="BG678" s="88"/>
      <c r="BH678" s="88"/>
      <c r="BI678" s="88"/>
      <c r="BJ678" s="88"/>
      <c r="BK678" s="88"/>
      <c r="BL678" s="88"/>
      <c r="BM678" s="88"/>
      <c r="BN678" s="88"/>
      <c r="BO678" s="88"/>
      <c r="BP678" s="88"/>
      <c r="BQ678" s="88"/>
      <c r="BR678" s="88"/>
      <c r="BS678" s="88"/>
      <c r="BT678" s="88"/>
      <c r="BU678" s="88"/>
      <c r="BV678" s="88"/>
      <c r="BW678" s="88"/>
      <c r="BX678" s="88"/>
      <c r="BY678" s="88"/>
      <c r="BZ678" s="88"/>
      <c r="CA678" s="88"/>
      <c r="CB678" s="88"/>
      <c r="CC678" s="88"/>
      <c r="CD678" s="88"/>
      <c r="CE678" s="88"/>
      <c r="CF678" s="88"/>
      <c r="CG678" s="88"/>
      <c r="CH678" s="88"/>
      <c r="CI678" s="88"/>
      <c r="CJ678" s="88"/>
      <c r="CK678" s="88"/>
      <c r="CL678" s="88"/>
      <c r="CM678" s="88"/>
      <c r="CN678" s="88"/>
      <c r="CO678" s="88"/>
      <c r="CP678" s="88"/>
      <c r="CQ678" s="88"/>
      <c r="CR678" s="88"/>
      <c r="CS678" s="88"/>
      <c r="CT678" s="88"/>
      <c r="CU678" s="88"/>
      <c r="CV678" s="88"/>
      <c r="CW678" s="88"/>
      <c r="CX678" s="88"/>
      <c r="CY678" s="88"/>
      <c r="CZ678" s="88"/>
      <c r="DA678" s="88"/>
      <c r="DB678" s="88"/>
      <c r="DC678" s="88"/>
    </row>
    <row r="679" spans="1:107" ht="15.75">
      <c r="A679" s="84"/>
      <c r="B679" s="84"/>
      <c r="C679" s="84"/>
      <c r="D679" s="86"/>
      <c r="E679" s="84"/>
      <c r="F679" s="84"/>
      <c r="G679" s="84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  <c r="Z679" s="88"/>
      <c r="AA679" s="88"/>
      <c r="AB679" s="88"/>
      <c r="AC679" s="88"/>
      <c r="AD679" s="88"/>
      <c r="AE679" s="88"/>
      <c r="AF679" s="88"/>
      <c r="AG679" s="88"/>
      <c r="AH679" s="88"/>
      <c r="AI679" s="88"/>
      <c r="AJ679" s="88"/>
      <c r="AK679" s="88"/>
      <c r="AL679" s="88"/>
      <c r="AM679" s="88"/>
      <c r="AN679" s="88"/>
      <c r="AO679" s="88"/>
      <c r="AP679" s="88"/>
      <c r="AQ679" s="88"/>
      <c r="AR679" s="88"/>
      <c r="AS679" s="88"/>
      <c r="AT679" s="88"/>
      <c r="AU679" s="88"/>
      <c r="AV679" s="88"/>
      <c r="AW679" s="88"/>
      <c r="AX679" s="88"/>
      <c r="AY679" s="88"/>
      <c r="AZ679" s="88"/>
      <c r="BA679" s="88"/>
      <c r="BB679" s="88"/>
      <c r="BC679" s="88"/>
      <c r="BD679" s="88"/>
      <c r="BE679" s="88"/>
      <c r="BF679" s="88"/>
      <c r="BG679" s="88"/>
      <c r="BH679" s="88"/>
      <c r="BI679" s="88"/>
      <c r="BJ679" s="88"/>
      <c r="BK679" s="88"/>
      <c r="BL679" s="88"/>
      <c r="BM679" s="88"/>
      <c r="BN679" s="88"/>
      <c r="BO679" s="88"/>
      <c r="BP679" s="88"/>
      <c r="BQ679" s="88"/>
      <c r="BR679" s="88"/>
      <c r="BS679" s="88"/>
      <c r="BT679" s="88"/>
      <c r="BU679" s="88"/>
      <c r="BV679" s="88"/>
      <c r="BW679" s="88"/>
      <c r="BX679" s="88"/>
      <c r="BY679" s="88"/>
      <c r="BZ679" s="88"/>
      <c r="CA679" s="88"/>
      <c r="CB679" s="88"/>
      <c r="CC679" s="88"/>
      <c r="CD679" s="88"/>
      <c r="CE679" s="88"/>
      <c r="CF679" s="88"/>
      <c r="CG679" s="88"/>
      <c r="CH679" s="88"/>
      <c r="CI679" s="88"/>
      <c r="CJ679" s="88"/>
      <c r="CK679" s="88"/>
      <c r="CL679" s="88"/>
      <c r="CM679" s="88"/>
      <c r="CN679" s="88"/>
      <c r="CO679" s="88"/>
      <c r="CP679" s="88"/>
      <c r="CQ679" s="88"/>
      <c r="CR679" s="88"/>
      <c r="CS679" s="88"/>
      <c r="CT679" s="88"/>
      <c r="CU679" s="88"/>
      <c r="CV679" s="88"/>
      <c r="CW679" s="88"/>
      <c r="CX679" s="88"/>
      <c r="CY679" s="88"/>
      <c r="CZ679" s="88"/>
      <c r="DA679" s="88"/>
      <c r="DB679" s="88"/>
      <c r="DC679" s="88"/>
    </row>
    <row r="680" spans="1:107" ht="15.75">
      <c r="A680" s="84"/>
      <c r="B680" s="84"/>
      <c r="C680" s="84"/>
      <c r="D680" s="86"/>
      <c r="E680" s="84"/>
      <c r="F680" s="84"/>
      <c r="G680" s="84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  <c r="Z680" s="88"/>
      <c r="AA680" s="88"/>
      <c r="AB680" s="88"/>
      <c r="AC680" s="88"/>
      <c r="AD680" s="88"/>
      <c r="AE680" s="88"/>
      <c r="AF680" s="88"/>
      <c r="AG680" s="88"/>
      <c r="AH680" s="88"/>
      <c r="AI680" s="88"/>
      <c r="AJ680" s="88"/>
      <c r="AK680" s="88"/>
      <c r="AL680" s="88"/>
      <c r="AM680" s="88"/>
      <c r="AN680" s="88"/>
      <c r="AO680" s="88"/>
      <c r="AP680" s="88"/>
      <c r="AQ680" s="88"/>
      <c r="AR680" s="88"/>
      <c r="AS680" s="88"/>
      <c r="AT680" s="88"/>
      <c r="AU680" s="88"/>
      <c r="AV680" s="88"/>
      <c r="AW680" s="88"/>
      <c r="AX680" s="88"/>
      <c r="AY680" s="88"/>
      <c r="AZ680" s="88"/>
      <c r="BA680" s="88"/>
      <c r="BB680" s="88"/>
      <c r="BC680" s="88"/>
      <c r="BD680" s="88"/>
      <c r="BE680" s="88"/>
      <c r="BF680" s="88"/>
      <c r="BG680" s="88"/>
      <c r="BH680" s="88"/>
      <c r="BI680" s="88"/>
      <c r="BJ680" s="88"/>
      <c r="BK680" s="88"/>
      <c r="BL680" s="88"/>
      <c r="BM680" s="88"/>
      <c r="BN680" s="88"/>
      <c r="BO680" s="88"/>
      <c r="BP680" s="88"/>
      <c r="BQ680" s="88"/>
      <c r="BR680" s="88"/>
      <c r="BS680" s="88"/>
      <c r="BT680" s="88"/>
      <c r="BU680" s="88"/>
      <c r="BV680" s="88"/>
      <c r="BW680" s="88"/>
      <c r="BX680" s="88"/>
      <c r="BY680" s="88"/>
      <c r="BZ680" s="88"/>
      <c r="CA680" s="88"/>
      <c r="CB680" s="88"/>
      <c r="CC680" s="88"/>
      <c r="CD680" s="88"/>
      <c r="CE680" s="88"/>
      <c r="CF680" s="88"/>
      <c r="CG680" s="88"/>
      <c r="CH680" s="88"/>
      <c r="CI680" s="88"/>
      <c r="CJ680" s="88"/>
      <c r="CK680" s="88"/>
      <c r="CL680" s="88"/>
      <c r="CM680" s="88"/>
      <c r="CN680" s="88"/>
      <c r="CO680" s="88"/>
      <c r="CP680" s="88"/>
      <c r="CQ680" s="88"/>
      <c r="CR680" s="88"/>
      <c r="CS680" s="88"/>
      <c r="CT680" s="88"/>
      <c r="CU680" s="88"/>
      <c r="CV680" s="88"/>
      <c r="CW680" s="88"/>
      <c r="CX680" s="88"/>
      <c r="CY680" s="88"/>
      <c r="CZ680" s="88"/>
      <c r="DA680" s="88"/>
      <c r="DB680" s="88"/>
      <c r="DC680" s="88"/>
    </row>
    <row r="681" spans="1:107" ht="15.75">
      <c r="A681" s="84"/>
      <c r="B681" s="84"/>
      <c r="C681" s="84"/>
      <c r="D681" s="86"/>
      <c r="E681" s="84"/>
      <c r="F681" s="84"/>
      <c r="G681" s="84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  <c r="Z681" s="88"/>
      <c r="AA681" s="88"/>
      <c r="AB681" s="88"/>
      <c r="AC681" s="88"/>
      <c r="AD681" s="88"/>
      <c r="AE681" s="88"/>
      <c r="AF681" s="88"/>
      <c r="AG681" s="88"/>
      <c r="AH681" s="88"/>
      <c r="AI681" s="88"/>
      <c r="AJ681" s="88"/>
      <c r="AK681" s="88"/>
      <c r="AL681" s="88"/>
      <c r="AM681" s="88"/>
      <c r="AN681" s="88"/>
      <c r="AO681" s="88"/>
      <c r="AP681" s="88"/>
      <c r="AQ681" s="88"/>
      <c r="AR681" s="88"/>
      <c r="AS681" s="88"/>
      <c r="AT681" s="88"/>
      <c r="AU681" s="88"/>
      <c r="AV681" s="88"/>
      <c r="AW681" s="88"/>
      <c r="AX681" s="88"/>
      <c r="AY681" s="88"/>
      <c r="AZ681" s="88"/>
      <c r="BA681" s="88"/>
      <c r="BB681" s="88"/>
      <c r="BC681" s="88"/>
      <c r="BD681" s="88"/>
      <c r="BE681" s="88"/>
      <c r="BF681" s="88"/>
      <c r="BG681" s="88"/>
      <c r="BH681" s="88"/>
      <c r="BI681" s="88"/>
      <c r="BJ681" s="88"/>
      <c r="BK681" s="88"/>
      <c r="BL681" s="88"/>
      <c r="BM681" s="88"/>
      <c r="BN681" s="88"/>
      <c r="BO681" s="88"/>
      <c r="BP681" s="88"/>
      <c r="BQ681" s="88"/>
      <c r="BR681" s="88"/>
      <c r="BS681" s="88"/>
      <c r="BT681" s="88"/>
      <c r="BU681" s="88"/>
      <c r="BV681" s="88"/>
      <c r="BW681" s="88"/>
      <c r="BX681" s="88"/>
      <c r="BY681" s="88"/>
      <c r="BZ681" s="88"/>
      <c r="CA681" s="88"/>
      <c r="CB681" s="88"/>
      <c r="CC681" s="88"/>
      <c r="CD681" s="88"/>
      <c r="CE681" s="88"/>
      <c r="CF681" s="88"/>
      <c r="CG681" s="88"/>
      <c r="CH681" s="88"/>
      <c r="CI681" s="88"/>
      <c r="CJ681" s="88"/>
      <c r="CK681" s="88"/>
      <c r="CL681" s="88"/>
      <c r="CM681" s="88"/>
      <c r="CN681" s="88"/>
      <c r="CO681" s="88"/>
      <c r="CP681" s="88"/>
      <c r="CQ681" s="88"/>
      <c r="CR681" s="88"/>
      <c r="CS681" s="88"/>
      <c r="CT681" s="88"/>
      <c r="CU681" s="88"/>
      <c r="CV681" s="88"/>
      <c r="CW681" s="88"/>
      <c r="CX681" s="88"/>
      <c r="CY681" s="88"/>
      <c r="CZ681" s="88"/>
      <c r="DA681" s="88"/>
      <c r="DB681" s="88"/>
      <c r="DC681" s="88"/>
    </row>
    <row r="682" spans="1:107" ht="15.75">
      <c r="A682" s="84"/>
      <c r="B682" s="84"/>
      <c r="C682" s="84"/>
      <c r="D682" s="86"/>
      <c r="E682" s="84"/>
      <c r="F682" s="84"/>
      <c r="G682" s="84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  <c r="Z682" s="88"/>
      <c r="AA682" s="88"/>
      <c r="AB682" s="88"/>
      <c r="AC682" s="88"/>
      <c r="AD682" s="88"/>
      <c r="AE682" s="88"/>
      <c r="AF682" s="88"/>
      <c r="AG682" s="88"/>
      <c r="AH682" s="88"/>
      <c r="AI682" s="88"/>
      <c r="AJ682" s="88"/>
      <c r="AK682" s="88"/>
      <c r="AL682" s="88"/>
      <c r="AM682" s="88"/>
      <c r="AN682" s="88"/>
      <c r="AO682" s="88"/>
      <c r="AP682" s="88"/>
      <c r="AQ682" s="88"/>
      <c r="AR682" s="88"/>
      <c r="AS682" s="88"/>
      <c r="AT682" s="88"/>
      <c r="AU682" s="88"/>
      <c r="AV682" s="88"/>
      <c r="AW682" s="88"/>
      <c r="AX682" s="88"/>
      <c r="AY682" s="88"/>
      <c r="AZ682" s="88"/>
      <c r="BA682" s="88"/>
      <c r="BB682" s="88"/>
      <c r="BC682" s="88"/>
      <c r="BD682" s="88"/>
      <c r="BE682" s="88"/>
      <c r="BF682" s="88"/>
      <c r="BG682" s="88"/>
      <c r="BH682" s="88"/>
      <c r="BI682" s="88"/>
      <c r="BJ682" s="88"/>
      <c r="BK682" s="88"/>
      <c r="BL682" s="88"/>
      <c r="BM682" s="88"/>
      <c r="BN682" s="88"/>
      <c r="BO682" s="88"/>
      <c r="BP682" s="88"/>
      <c r="BQ682" s="88"/>
      <c r="BR682" s="88"/>
      <c r="BS682" s="88"/>
      <c r="BT682" s="88"/>
      <c r="BU682" s="88"/>
      <c r="BV682" s="88"/>
      <c r="BW682" s="88"/>
      <c r="BX682" s="88"/>
      <c r="BY682" s="88"/>
      <c r="BZ682" s="88"/>
      <c r="CA682" s="88"/>
      <c r="CB682" s="88"/>
      <c r="CC682" s="88"/>
      <c r="CD682" s="88"/>
      <c r="CE682" s="88"/>
      <c r="CF682" s="88"/>
      <c r="CG682" s="88"/>
      <c r="CH682" s="88"/>
      <c r="CI682" s="88"/>
      <c r="CJ682" s="88"/>
      <c r="CK682" s="88"/>
      <c r="CL682" s="88"/>
      <c r="CM682" s="88"/>
      <c r="CN682" s="88"/>
      <c r="CO682" s="88"/>
      <c r="CP682" s="88"/>
      <c r="CQ682" s="88"/>
      <c r="CR682" s="88"/>
      <c r="CS682" s="88"/>
      <c r="CT682" s="88"/>
      <c r="CU682" s="88"/>
      <c r="CV682" s="88"/>
      <c r="CW682" s="88"/>
      <c r="CX682" s="88"/>
      <c r="CY682" s="88"/>
      <c r="CZ682" s="88"/>
      <c r="DA682" s="88"/>
      <c r="DB682" s="88"/>
      <c r="DC682" s="88"/>
    </row>
    <row r="683" spans="1:107" ht="15.75">
      <c r="A683" s="84"/>
      <c r="B683" s="84"/>
      <c r="C683" s="84"/>
      <c r="D683" s="86"/>
      <c r="E683" s="84"/>
      <c r="F683" s="84"/>
      <c r="G683" s="84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  <c r="Z683" s="88"/>
      <c r="AA683" s="88"/>
      <c r="AB683" s="88"/>
      <c r="AC683" s="88"/>
      <c r="AD683" s="88"/>
      <c r="AE683" s="88"/>
      <c r="AF683" s="88"/>
      <c r="AG683" s="88"/>
      <c r="AH683" s="88"/>
      <c r="AI683" s="88"/>
      <c r="AJ683" s="88"/>
      <c r="AK683" s="88"/>
      <c r="AL683" s="88"/>
      <c r="AM683" s="88"/>
      <c r="AN683" s="88"/>
      <c r="AO683" s="88"/>
      <c r="AP683" s="88"/>
      <c r="AQ683" s="88"/>
      <c r="AR683" s="88"/>
      <c r="AS683" s="88"/>
      <c r="AT683" s="88"/>
      <c r="AU683" s="88"/>
      <c r="AV683" s="88"/>
      <c r="AW683" s="88"/>
      <c r="AX683" s="88"/>
      <c r="AY683" s="88"/>
      <c r="AZ683" s="88"/>
      <c r="BA683" s="88"/>
      <c r="BB683" s="88"/>
      <c r="BC683" s="88"/>
      <c r="BD683" s="88"/>
      <c r="BE683" s="88"/>
      <c r="BF683" s="88"/>
      <c r="BG683" s="88"/>
      <c r="BH683" s="88"/>
      <c r="BI683" s="88"/>
      <c r="BJ683" s="88"/>
      <c r="BK683" s="88"/>
      <c r="BL683" s="88"/>
      <c r="BM683" s="88"/>
      <c r="BN683" s="88"/>
      <c r="BO683" s="88"/>
      <c r="BP683" s="88"/>
      <c r="BQ683" s="88"/>
      <c r="BR683" s="88"/>
      <c r="BS683" s="88"/>
      <c r="BT683" s="88"/>
      <c r="BU683" s="88"/>
      <c r="BV683" s="88"/>
      <c r="BW683" s="88"/>
      <c r="BX683" s="88"/>
      <c r="BY683" s="88"/>
      <c r="BZ683" s="88"/>
      <c r="CA683" s="88"/>
      <c r="CB683" s="88"/>
      <c r="CC683" s="88"/>
      <c r="CD683" s="88"/>
      <c r="CE683" s="88"/>
      <c r="CF683" s="88"/>
      <c r="CG683" s="88"/>
      <c r="CH683" s="88"/>
      <c r="CI683" s="88"/>
      <c r="CJ683" s="88"/>
      <c r="CK683" s="88"/>
      <c r="CL683" s="88"/>
      <c r="CM683" s="88"/>
      <c r="CN683" s="88"/>
      <c r="CO683" s="88"/>
      <c r="CP683" s="88"/>
      <c r="CQ683" s="88"/>
      <c r="CR683" s="88"/>
      <c r="CS683" s="88"/>
      <c r="CT683" s="88"/>
      <c r="CU683" s="88"/>
      <c r="CV683" s="88"/>
      <c r="CW683" s="88"/>
      <c r="CX683" s="88"/>
      <c r="CY683" s="88"/>
      <c r="CZ683" s="88"/>
      <c r="DA683" s="88"/>
      <c r="DB683" s="88"/>
      <c r="DC683" s="88"/>
    </row>
    <row r="684" spans="1:107" ht="15.75">
      <c r="A684" s="84"/>
      <c r="B684" s="84"/>
      <c r="C684" s="84"/>
      <c r="D684" s="86"/>
      <c r="E684" s="84"/>
      <c r="F684" s="84"/>
      <c r="G684" s="84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  <c r="Z684" s="88"/>
      <c r="AA684" s="88"/>
      <c r="AB684" s="88"/>
      <c r="AC684" s="88"/>
      <c r="AD684" s="88"/>
      <c r="AE684" s="88"/>
      <c r="AF684" s="88"/>
      <c r="AG684" s="88"/>
      <c r="AH684" s="88"/>
      <c r="AI684" s="88"/>
      <c r="AJ684" s="88"/>
      <c r="AK684" s="88"/>
      <c r="AL684" s="88"/>
      <c r="AM684" s="88"/>
      <c r="AN684" s="88"/>
      <c r="AO684" s="88"/>
      <c r="AP684" s="88"/>
      <c r="AQ684" s="88"/>
      <c r="AR684" s="88"/>
      <c r="AS684" s="88"/>
      <c r="AT684" s="88"/>
      <c r="AU684" s="88"/>
      <c r="AV684" s="88"/>
      <c r="AW684" s="88"/>
      <c r="AX684" s="88"/>
      <c r="AY684" s="88"/>
      <c r="AZ684" s="88"/>
      <c r="BA684" s="88"/>
      <c r="BB684" s="88"/>
      <c r="BC684" s="88"/>
      <c r="BD684" s="88"/>
      <c r="BE684" s="88"/>
      <c r="BF684" s="88"/>
      <c r="BG684" s="88"/>
      <c r="BH684" s="88"/>
      <c r="BI684" s="88"/>
      <c r="BJ684" s="88"/>
      <c r="BK684" s="88"/>
      <c r="BL684" s="88"/>
      <c r="BM684" s="88"/>
      <c r="BN684" s="88"/>
      <c r="BO684" s="88"/>
      <c r="BP684" s="88"/>
      <c r="BQ684" s="88"/>
      <c r="BR684" s="88"/>
      <c r="BS684" s="88"/>
      <c r="BT684" s="88"/>
      <c r="BU684" s="88"/>
      <c r="BV684" s="88"/>
      <c r="BW684" s="88"/>
      <c r="BX684" s="88"/>
      <c r="BY684" s="88"/>
      <c r="BZ684" s="88"/>
      <c r="CA684" s="88"/>
      <c r="CB684" s="88"/>
      <c r="CC684" s="88"/>
      <c r="CD684" s="88"/>
      <c r="CE684" s="88"/>
      <c r="CF684" s="88"/>
      <c r="CG684" s="88"/>
      <c r="CH684" s="88"/>
      <c r="CI684" s="88"/>
      <c r="CJ684" s="88"/>
      <c r="CK684" s="88"/>
      <c r="CL684" s="88"/>
      <c r="CM684" s="88"/>
      <c r="CN684" s="88"/>
      <c r="CO684" s="88"/>
      <c r="CP684" s="88"/>
      <c r="CQ684" s="88"/>
      <c r="CR684" s="88"/>
      <c r="CS684" s="88"/>
      <c r="CT684" s="88"/>
      <c r="CU684" s="88"/>
      <c r="CV684" s="88"/>
      <c r="CW684" s="88"/>
      <c r="CX684" s="88"/>
      <c r="CY684" s="88"/>
      <c r="CZ684" s="88"/>
      <c r="DA684" s="88"/>
      <c r="DB684" s="88"/>
      <c r="DC684" s="88"/>
    </row>
    <row r="685" spans="1:107" ht="15.75">
      <c r="A685" s="84"/>
      <c r="B685" s="84"/>
      <c r="C685" s="84"/>
      <c r="D685" s="86"/>
      <c r="E685" s="84"/>
      <c r="F685" s="84"/>
      <c r="G685" s="84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  <c r="Z685" s="88"/>
      <c r="AA685" s="88"/>
      <c r="AB685" s="88"/>
      <c r="AC685" s="88"/>
      <c r="AD685" s="88"/>
      <c r="AE685" s="88"/>
      <c r="AF685" s="88"/>
      <c r="AG685" s="88"/>
      <c r="AH685" s="88"/>
      <c r="AI685" s="88"/>
      <c r="AJ685" s="88"/>
      <c r="AK685" s="88"/>
      <c r="AL685" s="88"/>
      <c r="AM685" s="88"/>
      <c r="AN685" s="88"/>
      <c r="AO685" s="88"/>
      <c r="AP685" s="88"/>
      <c r="AQ685" s="88"/>
      <c r="AR685" s="88"/>
      <c r="AS685" s="88"/>
      <c r="AT685" s="88"/>
      <c r="AU685" s="88"/>
      <c r="AV685" s="88"/>
      <c r="AW685" s="88"/>
      <c r="AX685" s="88"/>
      <c r="AY685" s="88"/>
      <c r="AZ685" s="88"/>
      <c r="BA685" s="88"/>
      <c r="BB685" s="88"/>
      <c r="BC685" s="88"/>
      <c r="BD685" s="88"/>
      <c r="BE685" s="88"/>
      <c r="BF685" s="88"/>
      <c r="BG685" s="88"/>
      <c r="BH685" s="88"/>
      <c r="BI685" s="88"/>
      <c r="BJ685" s="88"/>
      <c r="BK685" s="88"/>
      <c r="BL685" s="88"/>
      <c r="BM685" s="88"/>
      <c r="BN685" s="88"/>
      <c r="BO685" s="88"/>
      <c r="BP685" s="88"/>
      <c r="BQ685" s="88"/>
      <c r="BR685" s="88"/>
      <c r="BS685" s="88"/>
      <c r="BT685" s="88"/>
      <c r="BU685" s="88"/>
      <c r="BV685" s="88"/>
      <c r="BW685" s="88"/>
      <c r="BX685" s="88"/>
      <c r="BY685" s="88"/>
      <c r="BZ685" s="88"/>
      <c r="CA685" s="88"/>
      <c r="CB685" s="88"/>
      <c r="CC685" s="88"/>
      <c r="CD685" s="88"/>
      <c r="CE685" s="88"/>
      <c r="CF685" s="88"/>
      <c r="CG685" s="88"/>
      <c r="CH685" s="88"/>
      <c r="CI685" s="88"/>
      <c r="CJ685" s="88"/>
      <c r="CK685" s="88"/>
      <c r="CL685" s="88"/>
      <c r="CM685" s="88"/>
      <c r="CN685" s="88"/>
      <c r="CO685" s="88"/>
      <c r="CP685" s="88"/>
      <c r="CQ685" s="88"/>
      <c r="CR685" s="88"/>
      <c r="CS685" s="88"/>
      <c r="CT685" s="88"/>
      <c r="CU685" s="88"/>
      <c r="CV685" s="88"/>
      <c r="CW685" s="88"/>
      <c r="CX685" s="88"/>
      <c r="CY685" s="88"/>
      <c r="CZ685" s="88"/>
      <c r="DA685" s="88"/>
      <c r="DB685" s="88"/>
      <c r="DC685" s="88"/>
    </row>
    <row r="686" spans="1:107" ht="15.75">
      <c r="A686" s="84"/>
      <c r="B686" s="84"/>
      <c r="C686" s="84"/>
      <c r="D686" s="86"/>
      <c r="E686" s="84"/>
      <c r="F686" s="84"/>
      <c r="G686" s="84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  <c r="Z686" s="88"/>
      <c r="AA686" s="88"/>
      <c r="AB686" s="88"/>
      <c r="AC686" s="88"/>
      <c r="AD686" s="88"/>
      <c r="AE686" s="88"/>
      <c r="AF686" s="88"/>
      <c r="AG686" s="88"/>
      <c r="AH686" s="88"/>
      <c r="AI686" s="88"/>
      <c r="AJ686" s="88"/>
      <c r="AK686" s="88"/>
      <c r="AL686" s="88"/>
      <c r="AM686" s="88"/>
      <c r="AN686" s="88"/>
      <c r="AO686" s="88"/>
      <c r="AP686" s="88"/>
      <c r="AQ686" s="88"/>
      <c r="AR686" s="88"/>
      <c r="AS686" s="88"/>
      <c r="AT686" s="88"/>
      <c r="AU686" s="88"/>
      <c r="AV686" s="88"/>
      <c r="AW686" s="88"/>
      <c r="AX686" s="88"/>
      <c r="AY686" s="88"/>
      <c r="AZ686" s="88"/>
      <c r="BA686" s="88"/>
      <c r="BB686" s="88"/>
      <c r="BC686" s="88"/>
      <c r="BD686" s="88"/>
      <c r="BE686" s="88"/>
      <c r="BF686" s="88"/>
      <c r="BG686" s="88"/>
      <c r="BH686" s="88"/>
      <c r="BI686" s="88"/>
      <c r="BJ686" s="88"/>
      <c r="BK686" s="88"/>
      <c r="BL686" s="88"/>
      <c r="BM686" s="88"/>
      <c r="BN686" s="88"/>
      <c r="BO686" s="88"/>
      <c r="BP686" s="88"/>
      <c r="BQ686" s="88"/>
      <c r="BR686" s="88"/>
      <c r="BS686" s="88"/>
      <c r="BT686" s="88"/>
      <c r="BU686" s="88"/>
      <c r="BV686" s="88"/>
      <c r="BW686" s="88"/>
      <c r="BX686" s="88"/>
      <c r="BY686" s="88"/>
      <c r="BZ686" s="88"/>
      <c r="CA686" s="88"/>
      <c r="CB686" s="88"/>
      <c r="CC686" s="88"/>
      <c r="CD686" s="88"/>
      <c r="CE686" s="88"/>
      <c r="CF686" s="88"/>
      <c r="CG686" s="88"/>
      <c r="CH686" s="88"/>
      <c r="CI686" s="88"/>
      <c r="CJ686" s="88"/>
      <c r="CK686" s="88"/>
      <c r="CL686" s="88"/>
      <c r="CM686" s="88"/>
      <c r="CN686" s="88"/>
      <c r="CO686" s="88"/>
      <c r="CP686" s="88"/>
      <c r="CQ686" s="88"/>
      <c r="CR686" s="88"/>
      <c r="CS686" s="88"/>
      <c r="CT686" s="88"/>
      <c r="CU686" s="88"/>
      <c r="CV686" s="88"/>
      <c r="CW686" s="88"/>
      <c r="CX686" s="88"/>
      <c r="CY686" s="88"/>
      <c r="CZ686" s="88"/>
      <c r="DA686" s="88"/>
      <c r="DB686" s="88"/>
      <c r="DC686" s="88"/>
    </row>
    <row r="687" spans="1:107" ht="15.75">
      <c r="A687" s="84"/>
      <c r="B687" s="84"/>
      <c r="C687" s="84"/>
      <c r="D687" s="86"/>
      <c r="E687" s="84"/>
      <c r="F687" s="84"/>
      <c r="G687" s="84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  <c r="Z687" s="88"/>
      <c r="AA687" s="88"/>
      <c r="AB687" s="88"/>
      <c r="AC687" s="88"/>
      <c r="AD687" s="88"/>
      <c r="AE687" s="88"/>
      <c r="AF687" s="88"/>
      <c r="AG687" s="88"/>
      <c r="AH687" s="88"/>
      <c r="AI687" s="88"/>
      <c r="AJ687" s="88"/>
      <c r="AK687" s="88"/>
      <c r="AL687" s="88"/>
      <c r="AM687" s="88"/>
      <c r="AN687" s="88"/>
      <c r="AO687" s="88"/>
      <c r="AP687" s="88"/>
      <c r="AQ687" s="88"/>
      <c r="AR687" s="88"/>
      <c r="AS687" s="88"/>
      <c r="AT687" s="88"/>
      <c r="AU687" s="88"/>
      <c r="AV687" s="88"/>
      <c r="AW687" s="88"/>
      <c r="AX687" s="88"/>
      <c r="AY687" s="88"/>
      <c r="AZ687" s="88"/>
      <c r="BA687" s="88"/>
      <c r="BB687" s="88"/>
      <c r="BC687" s="88"/>
      <c r="BD687" s="88"/>
      <c r="BE687" s="88"/>
      <c r="BF687" s="88"/>
      <c r="BG687" s="88"/>
      <c r="BH687" s="88"/>
      <c r="BI687" s="88"/>
      <c r="BJ687" s="88"/>
      <c r="BK687" s="88"/>
      <c r="BL687" s="88"/>
      <c r="BM687" s="88"/>
      <c r="BN687" s="88"/>
      <c r="BO687" s="88"/>
      <c r="BP687" s="88"/>
      <c r="BQ687" s="88"/>
      <c r="BR687" s="88"/>
      <c r="BS687" s="88"/>
      <c r="BT687" s="88"/>
      <c r="BU687" s="88"/>
      <c r="BV687" s="88"/>
      <c r="BW687" s="88"/>
      <c r="BX687" s="88"/>
      <c r="BY687" s="88"/>
      <c r="BZ687" s="88"/>
      <c r="CA687" s="88"/>
      <c r="CB687" s="88"/>
      <c r="CC687" s="88"/>
      <c r="CD687" s="88"/>
      <c r="CE687" s="88"/>
      <c r="CF687" s="88"/>
      <c r="CG687" s="88"/>
      <c r="CH687" s="88"/>
      <c r="CI687" s="88"/>
      <c r="CJ687" s="88"/>
      <c r="CK687" s="88"/>
      <c r="CL687" s="88"/>
      <c r="CM687" s="88"/>
      <c r="CN687" s="88"/>
      <c r="CO687" s="88"/>
      <c r="CP687" s="88"/>
      <c r="CQ687" s="88"/>
      <c r="CR687" s="88"/>
      <c r="CS687" s="88"/>
      <c r="CT687" s="88"/>
      <c r="CU687" s="88"/>
      <c r="CV687" s="88"/>
      <c r="CW687" s="88"/>
      <c r="CX687" s="88"/>
      <c r="CY687" s="88"/>
      <c r="CZ687" s="88"/>
      <c r="DA687" s="88"/>
      <c r="DB687" s="88"/>
      <c r="DC687" s="88"/>
    </row>
    <row r="688" spans="1:107" ht="15.75">
      <c r="A688" s="84"/>
      <c r="B688" s="84"/>
      <c r="C688" s="84"/>
      <c r="D688" s="86"/>
      <c r="E688" s="84"/>
      <c r="F688" s="84"/>
      <c r="G688" s="84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  <c r="Z688" s="88"/>
      <c r="AA688" s="88"/>
      <c r="AB688" s="88"/>
      <c r="AC688" s="88"/>
      <c r="AD688" s="88"/>
      <c r="AE688" s="88"/>
      <c r="AF688" s="88"/>
      <c r="AG688" s="88"/>
      <c r="AH688" s="88"/>
      <c r="AI688" s="88"/>
      <c r="AJ688" s="88"/>
      <c r="AK688" s="88"/>
      <c r="AL688" s="88"/>
      <c r="AM688" s="88"/>
      <c r="AN688" s="88"/>
      <c r="AO688" s="88"/>
      <c r="AP688" s="88"/>
      <c r="AQ688" s="88"/>
      <c r="AR688" s="88"/>
      <c r="AS688" s="88"/>
      <c r="AT688" s="88"/>
      <c r="AU688" s="88"/>
      <c r="AV688" s="88"/>
      <c r="AW688" s="88"/>
      <c r="AX688" s="88"/>
      <c r="AY688" s="88"/>
      <c r="AZ688" s="88"/>
      <c r="BA688" s="88"/>
      <c r="BB688" s="88"/>
      <c r="BC688" s="88"/>
      <c r="BD688" s="88"/>
      <c r="BE688" s="88"/>
      <c r="BF688" s="88"/>
      <c r="BG688" s="88"/>
      <c r="BH688" s="88"/>
      <c r="BI688" s="88"/>
      <c r="BJ688" s="88"/>
      <c r="BK688" s="88"/>
      <c r="BL688" s="88"/>
      <c r="BM688" s="88"/>
      <c r="BN688" s="88"/>
      <c r="BO688" s="88"/>
      <c r="BP688" s="88"/>
      <c r="BQ688" s="88"/>
      <c r="BR688" s="88"/>
      <c r="BS688" s="88"/>
      <c r="BT688" s="88"/>
      <c r="BU688" s="88"/>
      <c r="BV688" s="88"/>
      <c r="BW688" s="88"/>
      <c r="BX688" s="88"/>
      <c r="BY688" s="88"/>
      <c r="BZ688" s="88"/>
      <c r="CA688" s="88"/>
      <c r="CB688" s="88"/>
      <c r="CC688" s="88"/>
      <c r="CD688" s="88"/>
      <c r="CE688" s="88"/>
      <c r="CF688" s="88"/>
      <c r="CG688" s="88"/>
      <c r="CH688" s="88"/>
      <c r="CI688" s="88"/>
      <c r="CJ688" s="88"/>
      <c r="CK688" s="88"/>
      <c r="CL688" s="88"/>
      <c r="CM688" s="88"/>
      <c r="CN688" s="88"/>
      <c r="CO688" s="88"/>
      <c r="CP688" s="88"/>
      <c r="CQ688" s="88"/>
      <c r="CR688" s="88"/>
      <c r="CS688" s="88"/>
      <c r="CT688" s="88"/>
      <c r="CU688" s="88"/>
      <c r="CV688" s="88"/>
      <c r="CW688" s="88"/>
      <c r="CX688" s="88"/>
      <c r="CY688" s="88"/>
      <c r="CZ688" s="88"/>
      <c r="DA688" s="88"/>
      <c r="DB688" s="88"/>
      <c r="DC688" s="88"/>
    </row>
    <row r="689" spans="1:107" ht="15.75">
      <c r="A689" s="84"/>
      <c r="B689" s="84"/>
      <c r="C689" s="84"/>
      <c r="D689" s="86"/>
      <c r="E689" s="84"/>
      <c r="F689" s="84"/>
      <c r="G689" s="84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  <c r="Z689" s="88"/>
      <c r="AA689" s="88"/>
      <c r="AB689" s="88"/>
      <c r="AC689" s="88"/>
      <c r="AD689" s="88"/>
      <c r="AE689" s="88"/>
      <c r="AF689" s="88"/>
      <c r="AG689" s="88"/>
      <c r="AH689" s="88"/>
      <c r="AI689" s="88"/>
      <c r="AJ689" s="88"/>
      <c r="AK689" s="88"/>
      <c r="AL689" s="88"/>
      <c r="AM689" s="88"/>
      <c r="AN689" s="88"/>
      <c r="AO689" s="88"/>
      <c r="AP689" s="88"/>
      <c r="AQ689" s="88"/>
      <c r="AR689" s="88"/>
      <c r="AS689" s="88"/>
      <c r="AT689" s="88"/>
      <c r="AU689" s="88"/>
      <c r="AV689" s="88"/>
      <c r="AW689" s="88"/>
      <c r="AX689" s="88"/>
      <c r="AY689" s="88"/>
      <c r="AZ689" s="88"/>
      <c r="BA689" s="88"/>
      <c r="BB689" s="88"/>
      <c r="BC689" s="88"/>
      <c r="BD689" s="88"/>
      <c r="BE689" s="88"/>
      <c r="BF689" s="88"/>
      <c r="BG689" s="88"/>
      <c r="BH689" s="88"/>
      <c r="BI689" s="88"/>
      <c r="BJ689" s="88"/>
      <c r="BK689" s="88"/>
      <c r="BL689" s="88"/>
      <c r="BM689" s="88"/>
      <c r="BN689" s="88"/>
      <c r="BO689" s="88"/>
      <c r="BP689" s="88"/>
      <c r="BQ689" s="88"/>
      <c r="BR689" s="88"/>
      <c r="BS689" s="88"/>
      <c r="BT689" s="88"/>
      <c r="BU689" s="88"/>
      <c r="BV689" s="88"/>
      <c r="BW689" s="88"/>
      <c r="BX689" s="88"/>
      <c r="BY689" s="88"/>
      <c r="BZ689" s="88"/>
      <c r="CA689" s="88"/>
      <c r="CB689" s="88"/>
      <c r="CC689" s="88"/>
      <c r="CD689" s="88"/>
      <c r="CE689" s="88"/>
      <c r="CF689" s="88"/>
      <c r="CG689" s="88"/>
      <c r="CH689" s="88"/>
      <c r="CI689" s="88"/>
      <c r="CJ689" s="88"/>
      <c r="CK689" s="88"/>
      <c r="CL689" s="88"/>
      <c r="CM689" s="88"/>
      <c r="CN689" s="88"/>
      <c r="CO689" s="88"/>
      <c r="CP689" s="88"/>
      <c r="CQ689" s="88"/>
      <c r="CR689" s="88"/>
      <c r="CS689" s="88"/>
      <c r="CT689" s="88"/>
      <c r="CU689" s="88"/>
      <c r="CV689" s="88"/>
      <c r="CW689" s="88"/>
      <c r="CX689" s="88"/>
      <c r="CY689" s="88"/>
      <c r="CZ689" s="88"/>
      <c r="DA689" s="88"/>
      <c r="DB689" s="88"/>
      <c r="DC689" s="88"/>
    </row>
    <row r="690" spans="1:107" ht="15.75">
      <c r="A690" s="84"/>
      <c r="B690" s="84"/>
      <c r="C690" s="84"/>
      <c r="D690" s="86"/>
      <c r="E690" s="84"/>
      <c r="F690" s="84"/>
      <c r="G690" s="84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  <c r="Z690" s="88"/>
      <c r="AA690" s="88"/>
      <c r="AB690" s="88"/>
      <c r="AC690" s="88"/>
      <c r="AD690" s="88"/>
      <c r="AE690" s="88"/>
      <c r="AF690" s="88"/>
      <c r="AG690" s="88"/>
      <c r="AH690" s="88"/>
      <c r="AI690" s="88"/>
      <c r="AJ690" s="88"/>
      <c r="AK690" s="88"/>
      <c r="AL690" s="88"/>
      <c r="AM690" s="88"/>
      <c r="AN690" s="88"/>
      <c r="AO690" s="88"/>
      <c r="AP690" s="88"/>
      <c r="AQ690" s="88"/>
      <c r="AR690" s="88"/>
      <c r="AS690" s="88"/>
      <c r="AT690" s="88"/>
      <c r="AU690" s="88"/>
      <c r="AV690" s="88"/>
      <c r="AW690" s="88"/>
      <c r="AX690" s="88"/>
      <c r="AY690" s="88"/>
      <c r="AZ690" s="88"/>
      <c r="BA690" s="88"/>
      <c r="BB690" s="88"/>
      <c r="BC690" s="88"/>
      <c r="BD690" s="88"/>
      <c r="BE690" s="88"/>
      <c r="BF690" s="88"/>
      <c r="BG690" s="88"/>
      <c r="BH690" s="88"/>
      <c r="BI690" s="88"/>
      <c r="BJ690" s="88"/>
      <c r="BK690" s="88"/>
      <c r="BL690" s="88"/>
      <c r="BM690" s="88"/>
      <c r="BN690" s="88"/>
      <c r="BO690" s="88"/>
      <c r="BP690" s="88"/>
      <c r="BQ690" s="88"/>
      <c r="BR690" s="88"/>
      <c r="BS690" s="88"/>
      <c r="BT690" s="88"/>
      <c r="BU690" s="88"/>
      <c r="BV690" s="88"/>
      <c r="BW690" s="88"/>
      <c r="BX690" s="88"/>
      <c r="BY690" s="88"/>
      <c r="BZ690" s="88"/>
      <c r="CA690" s="88"/>
      <c r="CB690" s="88"/>
      <c r="CC690" s="88"/>
      <c r="CD690" s="88"/>
      <c r="CE690" s="88"/>
      <c r="CF690" s="88"/>
      <c r="CG690" s="88"/>
      <c r="CH690" s="88"/>
      <c r="CI690" s="88"/>
      <c r="CJ690" s="88"/>
      <c r="CK690" s="88"/>
      <c r="CL690" s="88"/>
      <c r="CM690" s="88"/>
      <c r="CN690" s="88"/>
      <c r="CO690" s="88"/>
      <c r="CP690" s="88"/>
      <c r="CQ690" s="88"/>
      <c r="CR690" s="88"/>
      <c r="CS690" s="88"/>
      <c r="CT690" s="88"/>
      <c r="CU690" s="88"/>
      <c r="CV690" s="88"/>
      <c r="CW690" s="88"/>
      <c r="CX690" s="88"/>
      <c r="CY690" s="88"/>
      <c r="CZ690" s="88"/>
      <c r="DA690" s="88"/>
      <c r="DB690" s="88"/>
      <c r="DC690" s="88"/>
    </row>
    <row r="691" spans="1:107" ht="15.75">
      <c r="A691" s="84"/>
      <c r="B691" s="84"/>
      <c r="C691" s="84"/>
      <c r="D691" s="86"/>
      <c r="E691" s="84"/>
      <c r="F691" s="84"/>
      <c r="G691" s="84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  <c r="Z691" s="88"/>
      <c r="AA691" s="88"/>
      <c r="AB691" s="88"/>
      <c r="AC691" s="88"/>
      <c r="AD691" s="88"/>
      <c r="AE691" s="88"/>
      <c r="AF691" s="88"/>
      <c r="AG691" s="88"/>
      <c r="AH691" s="88"/>
      <c r="AI691" s="88"/>
      <c r="AJ691" s="88"/>
      <c r="AK691" s="88"/>
      <c r="AL691" s="88"/>
      <c r="AM691" s="88"/>
      <c r="AN691" s="88"/>
      <c r="AO691" s="88"/>
      <c r="AP691" s="88"/>
      <c r="AQ691" s="88"/>
      <c r="AR691" s="88"/>
      <c r="AS691" s="88"/>
      <c r="AT691" s="88"/>
      <c r="AU691" s="88"/>
      <c r="AV691" s="88"/>
      <c r="AW691" s="88"/>
      <c r="AX691" s="88"/>
      <c r="AY691" s="88"/>
      <c r="AZ691" s="88"/>
      <c r="BA691" s="88"/>
      <c r="BB691" s="88"/>
      <c r="BC691" s="88"/>
      <c r="BD691" s="88"/>
      <c r="BE691" s="88"/>
      <c r="BF691" s="88"/>
      <c r="BG691" s="88"/>
      <c r="BH691" s="88"/>
      <c r="BI691" s="88"/>
      <c r="BJ691" s="88"/>
      <c r="BK691" s="88"/>
      <c r="BL691" s="88"/>
      <c r="BM691" s="88"/>
      <c r="BN691" s="88"/>
      <c r="BO691" s="88"/>
      <c r="BP691" s="88"/>
      <c r="BQ691" s="88"/>
      <c r="BR691" s="88"/>
      <c r="BS691" s="88"/>
      <c r="BT691" s="88"/>
      <c r="BU691" s="88"/>
      <c r="BV691" s="88"/>
      <c r="BW691" s="88"/>
      <c r="BX691" s="88"/>
      <c r="BY691" s="88"/>
      <c r="BZ691" s="88"/>
      <c r="CA691" s="88"/>
      <c r="CB691" s="88"/>
      <c r="CC691" s="88"/>
      <c r="CD691" s="88"/>
      <c r="CE691" s="88"/>
      <c r="CF691" s="88"/>
      <c r="CG691" s="88"/>
      <c r="CH691" s="88"/>
      <c r="CI691" s="88"/>
      <c r="CJ691" s="88"/>
      <c r="CK691" s="88"/>
      <c r="CL691" s="88"/>
      <c r="CM691" s="88"/>
      <c r="CN691" s="88"/>
      <c r="CO691" s="88"/>
      <c r="CP691" s="88"/>
      <c r="CQ691" s="88"/>
      <c r="CR691" s="88"/>
      <c r="CS691" s="88"/>
      <c r="CT691" s="88"/>
      <c r="CU691" s="88"/>
      <c r="CV691" s="88"/>
      <c r="CW691" s="88"/>
      <c r="CX691" s="88"/>
      <c r="CY691" s="88"/>
      <c r="CZ691" s="88"/>
      <c r="DA691" s="88"/>
      <c r="DB691" s="88"/>
      <c r="DC691" s="88"/>
    </row>
    <row r="692" spans="1:107" ht="15.75">
      <c r="A692" s="84"/>
      <c r="B692" s="84"/>
      <c r="C692" s="84"/>
      <c r="D692" s="86"/>
      <c r="E692" s="84"/>
      <c r="F692" s="84"/>
      <c r="G692" s="84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  <c r="Z692" s="88"/>
      <c r="AA692" s="88"/>
      <c r="AB692" s="88"/>
      <c r="AC692" s="88"/>
      <c r="AD692" s="88"/>
      <c r="AE692" s="88"/>
      <c r="AF692" s="88"/>
      <c r="AG692" s="88"/>
      <c r="AH692" s="88"/>
      <c r="AI692" s="88"/>
      <c r="AJ692" s="88"/>
      <c r="AK692" s="88"/>
      <c r="AL692" s="88"/>
      <c r="AM692" s="88"/>
      <c r="AN692" s="88"/>
      <c r="AO692" s="88"/>
      <c r="AP692" s="88"/>
      <c r="AQ692" s="88"/>
      <c r="AR692" s="88"/>
      <c r="AS692" s="88"/>
      <c r="AT692" s="88"/>
      <c r="AU692" s="88"/>
      <c r="AV692" s="88"/>
      <c r="AW692" s="88"/>
      <c r="AX692" s="88"/>
      <c r="AY692" s="88"/>
      <c r="AZ692" s="88"/>
      <c r="BA692" s="88"/>
      <c r="BB692" s="88"/>
      <c r="BC692" s="88"/>
      <c r="BD692" s="88"/>
      <c r="BE692" s="88"/>
      <c r="BF692" s="88"/>
      <c r="BG692" s="88"/>
      <c r="BH692" s="88"/>
      <c r="BI692" s="88"/>
      <c r="BJ692" s="88"/>
      <c r="BK692" s="88"/>
      <c r="BL692" s="88"/>
      <c r="BM692" s="88"/>
      <c r="BN692" s="88"/>
      <c r="BO692" s="88"/>
      <c r="BP692" s="88"/>
      <c r="BQ692" s="88"/>
      <c r="BR692" s="88"/>
      <c r="BS692" s="88"/>
      <c r="BT692" s="88"/>
      <c r="BU692" s="88"/>
      <c r="BV692" s="88"/>
      <c r="BW692" s="88"/>
      <c r="BX692" s="88"/>
      <c r="BY692" s="88"/>
      <c r="BZ692" s="88"/>
      <c r="CA692" s="88"/>
      <c r="CB692" s="88"/>
      <c r="CC692" s="88"/>
      <c r="CD692" s="88"/>
      <c r="CE692" s="88"/>
      <c r="CF692" s="88"/>
      <c r="CG692" s="88"/>
      <c r="CH692" s="88"/>
      <c r="CI692" s="88"/>
      <c r="CJ692" s="88"/>
      <c r="CK692" s="88"/>
      <c r="CL692" s="88"/>
      <c r="CM692" s="88"/>
      <c r="CN692" s="88"/>
      <c r="CO692" s="88"/>
      <c r="CP692" s="88"/>
      <c r="CQ692" s="88"/>
      <c r="CR692" s="88"/>
      <c r="CS692" s="88"/>
      <c r="CT692" s="88"/>
      <c r="CU692" s="88"/>
      <c r="CV692" s="88"/>
      <c r="CW692" s="88"/>
      <c r="CX692" s="88"/>
      <c r="CY692" s="88"/>
      <c r="CZ692" s="88"/>
      <c r="DA692" s="88"/>
      <c r="DB692" s="88"/>
      <c r="DC692" s="88"/>
    </row>
    <row r="693" spans="1:107" ht="15.75">
      <c r="A693" s="84"/>
      <c r="B693" s="84"/>
      <c r="C693" s="84"/>
      <c r="D693" s="86"/>
      <c r="E693" s="84"/>
      <c r="F693" s="84"/>
      <c r="G693" s="84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  <c r="Z693" s="88"/>
      <c r="AA693" s="88"/>
      <c r="AB693" s="88"/>
      <c r="AC693" s="88"/>
      <c r="AD693" s="88"/>
      <c r="AE693" s="88"/>
      <c r="AF693" s="88"/>
      <c r="AG693" s="88"/>
      <c r="AH693" s="88"/>
      <c r="AI693" s="88"/>
      <c r="AJ693" s="88"/>
      <c r="AK693" s="88"/>
      <c r="AL693" s="88"/>
      <c r="AM693" s="88"/>
      <c r="AN693" s="88"/>
      <c r="AO693" s="88"/>
      <c r="AP693" s="88"/>
      <c r="AQ693" s="88"/>
      <c r="AR693" s="88"/>
      <c r="AS693" s="88"/>
      <c r="AT693" s="88"/>
      <c r="AU693" s="88"/>
      <c r="AV693" s="88"/>
      <c r="AW693" s="88"/>
      <c r="AX693" s="88"/>
      <c r="AY693" s="88"/>
      <c r="AZ693" s="88"/>
      <c r="BA693" s="88"/>
      <c r="BB693" s="88"/>
      <c r="BC693" s="88"/>
      <c r="BD693" s="88"/>
      <c r="BE693" s="88"/>
      <c r="BF693" s="88"/>
      <c r="BG693" s="88"/>
      <c r="BH693" s="88"/>
      <c r="BI693" s="88"/>
      <c r="BJ693" s="88"/>
      <c r="BK693" s="88"/>
      <c r="BL693" s="88"/>
      <c r="BM693" s="88"/>
      <c r="BN693" s="88"/>
      <c r="BO693" s="88"/>
      <c r="BP693" s="88"/>
      <c r="BQ693" s="88"/>
      <c r="BR693" s="88"/>
      <c r="BS693" s="88"/>
      <c r="BT693" s="88"/>
      <c r="BU693" s="88"/>
      <c r="BV693" s="88"/>
      <c r="BW693" s="88"/>
      <c r="BX693" s="88"/>
      <c r="BY693" s="88"/>
      <c r="BZ693" s="88"/>
      <c r="CA693" s="88"/>
      <c r="CB693" s="88"/>
      <c r="CC693" s="88"/>
      <c r="CD693" s="88"/>
      <c r="CE693" s="88"/>
      <c r="CF693" s="88"/>
      <c r="CG693" s="88"/>
      <c r="CH693" s="88"/>
      <c r="CI693" s="88"/>
      <c r="CJ693" s="88"/>
      <c r="CK693" s="88"/>
      <c r="CL693" s="88"/>
      <c r="CM693" s="88"/>
      <c r="CN693" s="88"/>
      <c r="CO693" s="88"/>
      <c r="CP693" s="88"/>
      <c r="CQ693" s="88"/>
      <c r="CR693" s="88"/>
      <c r="CS693" s="88"/>
      <c r="CT693" s="88"/>
      <c r="CU693" s="88"/>
      <c r="CV693" s="88"/>
      <c r="CW693" s="88"/>
      <c r="CX693" s="88"/>
      <c r="CY693" s="88"/>
      <c r="CZ693" s="88"/>
      <c r="DA693" s="88"/>
      <c r="DB693" s="88"/>
      <c r="DC693" s="88"/>
    </row>
    <row r="694" spans="1:107" ht="15.75">
      <c r="A694" s="84"/>
      <c r="B694" s="84"/>
      <c r="C694" s="84"/>
      <c r="D694" s="86"/>
      <c r="E694" s="84"/>
      <c r="F694" s="84"/>
      <c r="G694" s="84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  <c r="Z694" s="88"/>
      <c r="AA694" s="88"/>
      <c r="AB694" s="88"/>
      <c r="AC694" s="88"/>
      <c r="AD694" s="88"/>
      <c r="AE694" s="88"/>
      <c r="AF694" s="88"/>
      <c r="AG694" s="88"/>
      <c r="AH694" s="88"/>
      <c r="AI694" s="88"/>
      <c r="AJ694" s="88"/>
      <c r="AK694" s="88"/>
      <c r="AL694" s="88"/>
      <c r="AM694" s="88"/>
      <c r="AN694" s="88"/>
      <c r="AO694" s="88"/>
      <c r="AP694" s="88"/>
      <c r="AQ694" s="88"/>
      <c r="AR694" s="88"/>
      <c r="AS694" s="88"/>
      <c r="AT694" s="88"/>
      <c r="AU694" s="88"/>
      <c r="AV694" s="88"/>
      <c r="AW694" s="88"/>
      <c r="AX694" s="88"/>
      <c r="AY694" s="88"/>
      <c r="AZ694" s="88"/>
      <c r="BA694" s="88"/>
      <c r="BB694" s="88"/>
      <c r="BC694" s="88"/>
      <c r="BD694" s="88"/>
      <c r="BE694" s="88"/>
      <c r="BF694" s="88"/>
      <c r="BG694" s="88"/>
      <c r="BH694" s="88"/>
      <c r="BI694" s="88"/>
      <c r="BJ694" s="88"/>
      <c r="BK694" s="88"/>
      <c r="BL694" s="88"/>
      <c r="BM694" s="88"/>
      <c r="BN694" s="88"/>
      <c r="BO694" s="88"/>
      <c r="BP694" s="88"/>
      <c r="BQ694" s="88"/>
      <c r="BR694" s="88"/>
      <c r="BS694" s="88"/>
      <c r="BT694" s="88"/>
      <c r="BU694" s="88"/>
      <c r="BV694" s="88"/>
      <c r="BW694" s="88"/>
      <c r="BX694" s="88"/>
      <c r="BY694" s="88"/>
      <c r="BZ694" s="88"/>
      <c r="CA694" s="88"/>
      <c r="CB694" s="88"/>
      <c r="CC694" s="88"/>
      <c r="CD694" s="88"/>
      <c r="CE694" s="88"/>
      <c r="CF694" s="88"/>
      <c r="CG694" s="88"/>
      <c r="CH694" s="88"/>
      <c r="CI694" s="88"/>
      <c r="CJ694" s="88"/>
      <c r="CK694" s="88"/>
      <c r="CL694" s="88"/>
      <c r="CM694" s="88"/>
      <c r="CN694" s="88"/>
      <c r="CO694" s="88"/>
      <c r="CP694" s="88"/>
      <c r="CQ694" s="88"/>
      <c r="CR694" s="88"/>
      <c r="CS694" s="88"/>
      <c r="CT694" s="88"/>
      <c r="CU694" s="88"/>
      <c r="CV694" s="88"/>
      <c r="CW694" s="88"/>
      <c r="CX694" s="88"/>
      <c r="CY694" s="88"/>
      <c r="CZ694" s="88"/>
      <c r="DA694" s="88"/>
      <c r="DB694" s="88"/>
      <c r="DC694" s="88"/>
    </row>
    <row r="695" spans="1:107" ht="15.75">
      <c r="A695" s="84"/>
      <c r="B695" s="84"/>
      <c r="C695" s="84"/>
      <c r="D695" s="86"/>
      <c r="E695" s="84"/>
      <c r="F695" s="84"/>
      <c r="G695" s="84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  <c r="Z695" s="88"/>
      <c r="AA695" s="88"/>
      <c r="AB695" s="88"/>
      <c r="AC695" s="88"/>
      <c r="AD695" s="88"/>
      <c r="AE695" s="88"/>
      <c r="AF695" s="88"/>
      <c r="AG695" s="88"/>
      <c r="AH695" s="88"/>
      <c r="AI695" s="88"/>
      <c r="AJ695" s="88"/>
      <c r="AK695" s="88"/>
      <c r="AL695" s="88"/>
      <c r="AM695" s="88"/>
      <c r="AN695" s="88"/>
      <c r="AO695" s="88"/>
      <c r="AP695" s="88"/>
      <c r="AQ695" s="88"/>
      <c r="AR695" s="88"/>
      <c r="AS695" s="88"/>
      <c r="AT695" s="88"/>
      <c r="AU695" s="88"/>
      <c r="AV695" s="88"/>
      <c r="AW695" s="88"/>
      <c r="AX695" s="88"/>
      <c r="AY695" s="88"/>
      <c r="AZ695" s="88"/>
      <c r="BA695" s="88"/>
      <c r="BB695" s="88"/>
      <c r="BC695" s="88"/>
      <c r="BD695" s="88"/>
      <c r="BE695" s="88"/>
      <c r="BF695" s="88"/>
      <c r="BG695" s="88"/>
      <c r="BH695" s="88"/>
      <c r="BI695" s="88"/>
      <c r="BJ695" s="88"/>
      <c r="BK695" s="88"/>
      <c r="BL695" s="88"/>
      <c r="BM695" s="88"/>
      <c r="BN695" s="88"/>
      <c r="BO695" s="88"/>
      <c r="BP695" s="88"/>
      <c r="BQ695" s="88"/>
      <c r="BR695" s="88"/>
      <c r="BS695" s="88"/>
      <c r="BT695" s="88"/>
      <c r="BU695" s="88"/>
      <c r="BV695" s="88"/>
      <c r="BW695" s="88"/>
      <c r="BX695" s="88"/>
      <c r="BY695" s="88"/>
      <c r="BZ695" s="88"/>
      <c r="CA695" s="88"/>
      <c r="CB695" s="88"/>
      <c r="CC695" s="88"/>
      <c r="CD695" s="88"/>
      <c r="CE695" s="88"/>
      <c r="CF695" s="88"/>
      <c r="CG695" s="88"/>
      <c r="CH695" s="88"/>
      <c r="CI695" s="88"/>
      <c r="CJ695" s="88"/>
      <c r="CK695" s="88"/>
      <c r="CL695" s="88"/>
      <c r="CM695" s="88"/>
      <c r="CN695" s="88"/>
      <c r="CO695" s="88"/>
      <c r="CP695" s="88"/>
      <c r="CQ695" s="88"/>
      <c r="CR695" s="88"/>
      <c r="CS695" s="88"/>
      <c r="CT695" s="88"/>
      <c r="CU695" s="88"/>
      <c r="CV695" s="88"/>
      <c r="CW695" s="88"/>
      <c r="CX695" s="88"/>
      <c r="CY695" s="88"/>
      <c r="CZ695" s="88"/>
      <c r="DA695" s="88"/>
      <c r="DB695" s="88"/>
      <c r="DC695" s="88"/>
    </row>
    <row r="696" spans="1:107" ht="15.75">
      <c r="A696" s="84"/>
      <c r="B696" s="84"/>
      <c r="C696" s="84"/>
      <c r="D696" s="86"/>
      <c r="E696" s="84"/>
      <c r="F696" s="84"/>
      <c r="G696" s="84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  <c r="Z696" s="88"/>
      <c r="AA696" s="88"/>
      <c r="AB696" s="88"/>
      <c r="AC696" s="88"/>
      <c r="AD696" s="88"/>
      <c r="AE696" s="88"/>
      <c r="AF696" s="88"/>
      <c r="AG696" s="88"/>
      <c r="AH696" s="88"/>
      <c r="AI696" s="88"/>
      <c r="AJ696" s="88"/>
      <c r="AK696" s="88"/>
      <c r="AL696" s="88"/>
      <c r="AM696" s="88"/>
      <c r="AN696" s="88"/>
      <c r="AO696" s="88"/>
      <c r="AP696" s="88"/>
      <c r="AQ696" s="88"/>
      <c r="AR696" s="88"/>
      <c r="AS696" s="88"/>
      <c r="AT696" s="88"/>
      <c r="AU696" s="88"/>
      <c r="AV696" s="88"/>
      <c r="AW696" s="88"/>
      <c r="AX696" s="88"/>
      <c r="AY696" s="88"/>
      <c r="AZ696" s="88"/>
      <c r="BA696" s="88"/>
      <c r="BB696" s="88"/>
      <c r="BC696" s="88"/>
      <c r="BD696" s="88"/>
      <c r="BE696" s="88"/>
      <c r="BF696" s="88"/>
      <c r="BG696" s="88"/>
      <c r="BH696" s="88"/>
      <c r="BI696" s="88"/>
      <c r="BJ696" s="88"/>
      <c r="BK696" s="88"/>
      <c r="BL696" s="88"/>
      <c r="BM696" s="88"/>
      <c r="BN696" s="88"/>
      <c r="BO696" s="88"/>
      <c r="BP696" s="88"/>
      <c r="BQ696" s="88"/>
      <c r="BR696" s="88"/>
      <c r="BS696" s="88"/>
      <c r="BT696" s="88"/>
      <c r="BU696" s="88"/>
      <c r="BV696" s="88"/>
      <c r="BW696" s="88"/>
      <c r="BX696" s="88"/>
      <c r="BY696" s="88"/>
      <c r="BZ696" s="88"/>
      <c r="CA696" s="88"/>
      <c r="CB696" s="88"/>
      <c r="CC696" s="88"/>
      <c r="CD696" s="88"/>
      <c r="CE696" s="88"/>
      <c r="CF696" s="88"/>
      <c r="CG696" s="88"/>
      <c r="CH696" s="88"/>
      <c r="CI696" s="88"/>
      <c r="CJ696" s="88"/>
      <c r="CK696" s="88"/>
      <c r="CL696" s="88"/>
      <c r="CM696" s="88"/>
      <c r="CN696" s="88"/>
      <c r="CO696" s="88"/>
      <c r="CP696" s="88"/>
      <c r="CQ696" s="88"/>
      <c r="CR696" s="88"/>
      <c r="CS696" s="88"/>
      <c r="CT696" s="88"/>
      <c r="CU696" s="88"/>
      <c r="CV696" s="88"/>
      <c r="CW696" s="88"/>
      <c r="CX696" s="88"/>
      <c r="CY696" s="88"/>
      <c r="CZ696" s="88"/>
      <c r="DA696" s="88"/>
      <c r="DB696" s="88"/>
      <c r="DC696" s="88"/>
    </row>
    <row r="697" spans="1:107" ht="15.75">
      <c r="A697" s="84"/>
      <c r="B697" s="84"/>
      <c r="C697" s="84"/>
      <c r="D697" s="86"/>
      <c r="E697" s="84"/>
      <c r="F697" s="84"/>
      <c r="G697" s="84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  <c r="Z697" s="88"/>
      <c r="AA697" s="88"/>
      <c r="AB697" s="88"/>
      <c r="AC697" s="88"/>
      <c r="AD697" s="88"/>
      <c r="AE697" s="88"/>
      <c r="AF697" s="88"/>
      <c r="AG697" s="88"/>
      <c r="AH697" s="88"/>
      <c r="AI697" s="88"/>
      <c r="AJ697" s="88"/>
      <c r="AK697" s="88"/>
      <c r="AL697" s="88"/>
      <c r="AM697" s="88"/>
      <c r="AN697" s="88"/>
      <c r="AO697" s="88"/>
      <c r="AP697" s="88"/>
      <c r="AQ697" s="88"/>
      <c r="AR697" s="88"/>
      <c r="AS697" s="88"/>
      <c r="AT697" s="88"/>
      <c r="AU697" s="88"/>
      <c r="AV697" s="88"/>
      <c r="AW697" s="88"/>
      <c r="AX697" s="88"/>
      <c r="AY697" s="88"/>
      <c r="AZ697" s="88"/>
      <c r="BA697" s="88"/>
      <c r="BB697" s="88"/>
      <c r="BC697" s="88"/>
      <c r="BD697" s="88"/>
      <c r="BE697" s="88"/>
      <c r="BF697" s="88"/>
      <c r="BG697" s="88"/>
      <c r="BH697" s="88"/>
      <c r="BI697" s="88"/>
      <c r="BJ697" s="88"/>
      <c r="BK697" s="88"/>
      <c r="BL697" s="88"/>
      <c r="BM697" s="88"/>
      <c r="BN697" s="88"/>
      <c r="BO697" s="88"/>
      <c r="BP697" s="88"/>
      <c r="BQ697" s="88"/>
      <c r="BR697" s="88"/>
      <c r="BS697" s="88"/>
      <c r="BT697" s="88"/>
      <c r="BU697" s="88"/>
      <c r="BV697" s="88"/>
      <c r="BW697" s="88"/>
      <c r="BX697" s="88"/>
      <c r="BY697" s="88"/>
      <c r="BZ697" s="88"/>
      <c r="CA697" s="88"/>
      <c r="CB697" s="88"/>
      <c r="CC697" s="88"/>
      <c r="CD697" s="88"/>
      <c r="CE697" s="88"/>
      <c r="CF697" s="88"/>
      <c r="CG697" s="88"/>
      <c r="CH697" s="88"/>
      <c r="CI697" s="88"/>
      <c r="CJ697" s="88"/>
      <c r="CK697" s="88"/>
      <c r="CL697" s="88"/>
      <c r="CM697" s="88"/>
      <c r="CN697" s="88"/>
      <c r="CO697" s="88"/>
      <c r="CP697" s="88"/>
      <c r="CQ697" s="88"/>
      <c r="CR697" s="88"/>
      <c r="CS697" s="88"/>
      <c r="CT697" s="88"/>
      <c r="CU697" s="88"/>
      <c r="CV697" s="88"/>
      <c r="CW697" s="88"/>
      <c r="CX697" s="88"/>
      <c r="CY697" s="88"/>
      <c r="CZ697" s="88"/>
      <c r="DA697" s="88"/>
      <c r="DB697" s="88"/>
      <c r="DC697" s="88"/>
    </row>
    <row r="698" spans="1:107" ht="15.75">
      <c r="A698" s="84"/>
      <c r="B698" s="84"/>
      <c r="C698" s="84"/>
      <c r="D698" s="86"/>
      <c r="E698" s="84"/>
      <c r="F698" s="84"/>
      <c r="G698" s="84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  <c r="Z698" s="88"/>
      <c r="AA698" s="88"/>
      <c r="AB698" s="88"/>
      <c r="AC698" s="88"/>
      <c r="AD698" s="88"/>
      <c r="AE698" s="88"/>
      <c r="AF698" s="88"/>
      <c r="AG698" s="88"/>
      <c r="AH698" s="88"/>
      <c r="AI698" s="88"/>
      <c r="AJ698" s="88"/>
      <c r="AK698" s="88"/>
      <c r="AL698" s="88"/>
      <c r="AM698" s="88"/>
      <c r="AN698" s="88"/>
      <c r="AO698" s="88"/>
      <c r="AP698" s="88"/>
      <c r="AQ698" s="88"/>
      <c r="AR698" s="88"/>
      <c r="AS698" s="88"/>
      <c r="AT698" s="88"/>
      <c r="AU698" s="88"/>
      <c r="AV698" s="88"/>
      <c r="AW698" s="88"/>
      <c r="AX698" s="88"/>
      <c r="AY698" s="88"/>
      <c r="AZ698" s="88"/>
      <c r="BA698" s="88"/>
      <c r="BB698" s="88"/>
      <c r="BC698" s="88"/>
      <c r="BD698" s="88"/>
      <c r="BE698" s="88"/>
      <c r="BF698" s="88"/>
      <c r="BG698" s="88"/>
      <c r="BH698" s="88"/>
      <c r="BI698" s="88"/>
      <c r="BJ698" s="88"/>
      <c r="BK698" s="88"/>
      <c r="BL698" s="88"/>
      <c r="BM698" s="88"/>
      <c r="BN698" s="88"/>
      <c r="BO698" s="88"/>
      <c r="BP698" s="88"/>
      <c r="BQ698" s="88"/>
      <c r="BR698" s="88"/>
      <c r="BS698" s="88"/>
      <c r="BT698" s="88"/>
      <c r="BU698" s="88"/>
      <c r="BV698" s="88"/>
      <c r="BW698" s="88"/>
      <c r="BX698" s="88"/>
      <c r="BY698" s="88"/>
      <c r="BZ698" s="88"/>
      <c r="CA698" s="88"/>
      <c r="CB698" s="88"/>
      <c r="CC698" s="88"/>
      <c r="CD698" s="88"/>
      <c r="CE698" s="88"/>
      <c r="CF698" s="88"/>
      <c r="CG698" s="88"/>
      <c r="CH698" s="88"/>
      <c r="CI698" s="88"/>
      <c r="CJ698" s="88"/>
      <c r="CK698" s="88"/>
      <c r="CL698" s="88"/>
      <c r="CM698" s="88"/>
      <c r="CN698" s="88"/>
      <c r="CO698" s="88"/>
      <c r="CP698" s="88"/>
      <c r="CQ698" s="88"/>
      <c r="CR698" s="88"/>
      <c r="CS698" s="88"/>
      <c r="CT698" s="88"/>
      <c r="CU698" s="88"/>
      <c r="CV698" s="88"/>
      <c r="CW698" s="88"/>
      <c r="CX698" s="88"/>
      <c r="CY698" s="88"/>
      <c r="CZ698" s="88"/>
      <c r="DA698" s="88"/>
      <c r="DB698" s="88"/>
      <c r="DC698" s="88"/>
    </row>
    <row r="699" spans="1:107" ht="15.75">
      <c r="A699" s="84"/>
      <c r="B699" s="84"/>
      <c r="C699" s="84"/>
      <c r="D699" s="86"/>
      <c r="E699" s="84"/>
      <c r="F699" s="84"/>
      <c r="G699" s="84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  <c r="Z699" s="88"/>
      <c r="AA699" s="88"/>
      <c r="AB699" s="88"/>
      <c r="AC699" s="88"/>
      <c r="AD699" s="88"/>
      <c r="AE699" s="88"/>
      <c r="AF699" s="88"/>
      <c r="AG699" s="88"/>
      <c r="AH699" s="88"/>
      <c r="AI699" s="88"/>
      <c r="AJ699" s="88"/>
      <c r="AK699" s="88"/>
      <c r="AL699" s="88"/>
      <c r="AM699" s="88"/>
      <c r="AN699" s="88"/>
      <c r="AO699" s="88"/>
      <c r="AP699" s="88"/>
      <c r="AQ699" s="88"/>
      <c r="AR699" s="88"/>
      <c r="AS699" s="88"/>
      <c r="AT699" s="88"/>
      <c r="AU699" s="88"/>
      <c r="AV699" s="88"/>
      <c r="AW699" s="88"/>
      <c r="AX699" s="88"/>
      <c r="AY699" s="88"/>
      <c r="AZ699" s="88"/>
      <c r="BA699" s="88"/>
      <c r="BB699" s="88"/>
      <c r="BC699" s="88"/>
      <c r="BD699" s="88"/>
      <c r="BE699" s="88"/>
      <c r="BF699" s="88"/>
      <c r="BG699" s="88"/>
      <c r="BH699" s="88"/>
      <c r="BI699" s="88"/>
      <c r="BJ699" s="88"/>
      <c r="BK699" s="88"/>
      <c r="BL699" s="88"/>
      <c r="BM699" s="88"/>
      <c r="BN699" s="88"/>
      <c r="BO699" s="88"/>
      <c r="BP699" s="88"/>
      <c r="BQ699" s="88"/>
      <c r="BR699" s="88"/>
      <c r="BS699" s="88"/>
      <c r="BT699" s="88"/>
      <c r="BU699" s="88"/>
      <c r="BV699" s="88"/>
      <c r="BW699" s="88"/>
      <c r="BX699" s="88"/>
      <c r="BY699" s="88"/>
      <c r="BZ699" s="88"/>
      <c r="CA699" s="88"/>
      <c r="CB699" s="88"/>
      <c r="CC699" s="88"/>
      <c r="CD699" s="88"/>
      <c r="CE699" s="88"/>
      <c r="CF699" s="88"/>
      <c r="CG699" s="88"/>
      <c r="CH699" s="88"/>
      <c r="CI699" s="88"/>
      <c r="CJ699" s="88"/>
      <c r="CK699" s="88"/>
      <c r="CL699" s="88"/>
      <c r="CM699" s="88"/>
      <c r="CN699" s="88"/>
      <c r="CO699" s="88"/>
      <c r="CP699" s="88"/>
      <c r="CQ699" s="88"/>
      <c r="CR699" s="88"/>
      <c r="CS699" s="88"/>
      <c r="CT699" s="88"/>
      <c r="CU699" s="88"/>
      <c r="CV699" s="88"/>
      <c r="CW699" s="88"/>
      <c r="CX699" s="88"/>
      <c r="CY699" s="88"/>
      <c r="CZ699" s="88"/>
      <c r="DA699" s="88"/>
      <c r="DB699" s="88"/>
      <c r="DC699" s="88"/>
    </row>
    <row r="700" spans="1:107" ht="15.75">
      <c r="A700" s="84"/>
      <c r="B700" s="84"/>
      <c r="C700" s="84"/>
      <c r="D700" s="86"/>
      <c r="E700" s="84"/>
      <c r="F700" s="84"/>
      <c r="G700" s="84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  <c r="Z700" s="88"/>
      <c r="AA700" s="88"/>
      <c r="AB700" s="88"/>
      <c r="AC700" s="88"/>
      <c r="AD700" s="88"/>
      <c r="AE700" s="88"/>
      <c r="AF700" s="88"/>
      <c r="AG700" s="88"/>
      <c r="AH700" s="88"/>
      <c r="AI700" s="88"/>
      <c r="AJ700" s="88"/>
      <c r="AK700" s="88"/>
      <c r="AL700" s="88"/>
      <c r="AM700" s="88"/>
      <c r="AN700" s="88"/>
      <c r="AO700" s="88"/>
      <c r="AP700" s="88"/>
      <c r="AQ700" s="88"/>
      <c r="AR700" s="88"/>
      <c r="AS700" s="88"/>
      <c r="AT700" s="88"/>
      <c r="AU700" s="88"/>
      <c r="AV700" s="88"/>
      <c r="AW700" s="88"/>
      <c r="AX700" s="88"/>
      <c r="AY700" s="88"/>
      <c r="AZ700" s="88"/>
      <c r="BA700" s="88"/>
      <c r="BB700" s="88"/>
      <c r="BC700" s="88"/>
      <c r="BD700" s="88"/>
      <c r="BE700" s="88"/>
      <c r="BF700" s="88"/>
      <c r="BG700" s="88"/>
      <c r="BH700" s="88"/>
      <c r="BI700" s="88"/>
      <c r="BJ700" s="88"/>
      <c r="BK700" s="88"/>
      <c r="BL700" s="88"/>
      <c r="BM700" s="88"/>
      <c r="BN700" s="88"/>
      <c r="BO700" s="88"/>
      <c r="BP700" s="88"/>
      <c r="BQ700" s="88"/>
      <c r="BR700" s="88"/>
      <c r="BS700" s="88"/>
      <c r="BT700" s="88"/>
      <c r="BU700" s="88"/>
      <c r="BV700" s="88"/>
      <c r="BW700" s="88"/>
      <c r="BX700" s="88"/>
      <c r="BY700" s="88"/>
      <c r="BZ700" s="88"/>
      <c r="CA700" s="88"/>
      <c r="CB700" s="88"/>
      <c r="CC700" s="88"/>
      <c r="CD700" s="88"/>
      <c r="CE700" s="88"/>
      <c r="CF700" s="88"/>
      <c r="CG700" s="88"/>
      <c r="CH700" s="88"/>
      <c r="CI700" s="88"/>
      <c r="CJ700" s="88"/>
      <c r="CK700" s="88"/>
      <c r="CL700" s="88"/>
      <c r="CM700" s="88"/>
      <c r="CN700" s="88"/>
      <c r="CO700" s="88"/>
      <c r="CP700" s="88"/>
      <c r="CQ700" s="88"/>
      <c r="CR700" s="88"/>
      <c r="CS700" s="88"/>
      <c r="CT700" s="88"/>
      <c r="CU700" s="88"/>
      <c r="CV700" s="88"/>
      <c r="CW700" s="88"/>
      <c r="CX700" s="88"/>
      <c r="CY700" s="88"/>
      <c r="CZ700" s="88"/>
      <c r="DA700" s="88"/>
      <c r="DB700" s="88"/>
      <c r="DC700" s="88"/>
    </row>
    <row r="701" spans="1:107" ht="15.75">
      <c r="A701" s="84"/>
      <c r="B701" s="84"/>
      <c r="C701" s="84"/>
      <c r="D701" s="86"/>
      <c r="E701" s="84"/>
      <c r="F701" s="84"/>
      <c r="G701" s="84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  <c r="Z701" s="88"/>
      <c r="AA701" s="88"/>
      <c r="AB701" s="88"/>
      <c r="AC701" s="88"/>
      <c r="AD701" s="88"/>
      <c r="AE701" s="88"/>
      <c r="AF701" s="88"/>
      <c r="AG701" s="88"/>
      <c r="AH701" s="88"/>
      <c r="AI701" s="88"/>
      <c r="AJ701" s="88"/>
      <c r="AK701" s="88"/>
      <c r="AL701" s="88"/>
      <c r="AM701" s="88"/>
      <c r="AN701" s="88"/>
      <c r="AO701" s="88"/>
      <c r="AP701" s="88"/>
      <c r="AQ701" s="88"/>
      <c r="AR701" s="88"/>
      <c r="AS701" s="88"/>
      <c r="AT701" s="88"/>
      <c r="AU701" s="88"/>
      <c r="AV701" s="88"/>
      <c r="AW701" s="88"/>
      <c r="AX701" s="88"/>
      <c r="AY701" s="88"/>
      <c r="AZ701" s="88"/>
      <c r="BA701" s="88"/>
      <c r="BB701" s="88"/>
      <c r="BC701" s="88"/>
      <c r="BD701" s="88"/>
      <c r="BE701" s="88"/>
      <c r="BF701" s="88"/>
      <c r="BG701" s="88"/>
      <c r="BH701" s="88"/>
      <c r="BI701" s="88"/>
      <c r="BJ701" s="88"/>
      <c r="BK701" s="88"/>
      <c r="BL701" s="88"/>
      <c r="BM701" s="88"/>
      <c r="BN701" s="88"/>
      <c r="BO701" s="88"/>
      <c r="BP701" s="88"/>
      <c r="BQ701" s="88"/>
      <c r="BR701" s="88"/>
      <c r="BS701" s="88"/>
      <c r="BT701" s="88"/>
      <c r="BU701" s="88"/>
      <c r="BV701" s="88"/>
      <c r="BW701" s="88"/>
      <c r="BX701" s="88"/>
      <c r="BY701" s="88"/>
      <c r="BZ701" s="88"/>
      <c r="CA701" s="88"/>
      <c r="CB701" s="88"/>
      <c r="CC701" s="88"/>
      <c r="CD701" s="88"/>
      <c r="CE701" s="88"/>
      <c r="CF701" s="88"/>
      <c r="CG701" s="88"/>
      <c r="CH701" s="88"/>
      <c r="CI701" s="88"/>
      <c r="CJ701" s="88"/>
      <c r="CK701" s="88"/>
      <c r="CL701" s="88"/>
      <c r="CM701" s="88"/>
      <c r="CN701" s="88"/>
      <c r="CO701" s="88"/>
      <c r="CP701" s="88"/>
      <c r="CQ701" s="88"/>
      <c r="CR701" s="88"/>
      <c r="CS701" s="88"/>
      <c r="CT701" s="88"/>
      <c r="CU701" s="88"/>
      <c r="CV701" s="88"/>
      <c r="CW701" s="88"/>
      <c r="CX701" s="88"/>
      <c r="CY701" s="88"/>
      <c r="CZ701" s="88"/>
      <c r="DA701" s="88"/>
      <c r="DB701" s="88"/>
      <c r="DC701" s="88"/>
    </row>
    <row r="702" spans="1:107" ht="15.75">
      <c r="A702" s="84"/>
      <c r="B702" s="84"/>
      <c r="C702" s="84"/>
      <c r="D702" s="86"/>
      <c r="E702" s="84"/>
      <c r="F702" s="84"/>
      <c r="G702" s="84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  <c r="Z702" s="88"/>
      <c r="AA702" s="88"/>
      <c r="AB702" s="88"/>
      <c r="AC702" s="88"/>
      <c r="AD702" s="88"/>
      <c r="AE702" s="88"/>
      <c r="AF702" s="88"/>
      <c r="AG702" s="88"/>
      <c r="AH702" s="88"/>
      <c r="AI702" s="88"/>
      <c r="AJ702" s="88"/>
      <c r="AK702" s="88"/>
      <c r="AL702" s="88"/>
      <c r="AM702" s="88"/>
      <c r="AN702" s="88"/>
      <c r="AO702" s="88"/>
      <c r="AP702" s="88"/>
      <c r="AQ702" s="88"/>
      <c r="AR702" s="88"/>
      <c r="AS702" s="88"/>
      <c r="AT702" s="88"/>
      <c r="AU702" s="88"/>
      <c r="AV702" s="88"/>
      <c r="AW702" s="88"/>
      <c r="AX702" s="88"/>
      <c r="AY702" s="88"/>
      <c r="AZ702" s="88"/>
      <c r="BA702" s="88"/>
      <c r="BB702" s="88"/>
      <c r="BC702" s="88"/>
      <c r="BD702" s="88"/>
      <c r="BE702" s="88"/>
      <c r="BF702" s="88"/>
      <c r="BG702" s="88"/>
      <c r="BH702" s="88"/>
      <c r="BI702" s="88"/>
      <c r="BJ702" s="88"/>
      <c r="BK702" s="88"/>
      <c r="BL702" s="88"/>
      <c r="BM702" s="88"/>
      <c r="BN702" s="88"/>
      <c r="BO702" s="88"/>
      <c r="BP702" s="88"/>
      <c r="BQ702" s="88"/>
      <c r="BR702" s="88"/>
      <c r="BS702" s="88"/>
      <c r="BT702" s="88"/>
      <c r="BU702" s="88"/>
      <c r="BV702" s="88"/>
      <c r="BW702" s="88"/>
      <c r="BX702" s="88"/>
      <c r="BY702" s="88"/>
      <c r="BZ702" s="88"/>
      <c r="CA702" s="88"/>
      <c r="CB702" s="88"/>
      <c r="CC702" s="88"/>
      <c r="CD702" s="88"/>
      <c r="CE702" s="88"/>
      <c r="CF702" s="88"/>
      <c r="CG702" s="88"/>
      <c r="CH702" s="88"/>
      <c r="CI702" s="88"/>
      <c r="CJ702" s="88"/>
      <c r="CK702" s="88"/>
      <c r="CL702" s="88"/>
      <c r="CM702" s="88"/>
      <c r="CN702" s="88"/>
      <c r="CO702" s="88"/>
      <c r="CP702" s="88"/>
      <c r="CQ702" s="88"/>
      <c r="CR702" s="88"/>
      <c r="CS702" s="88"/>
      <c r="CT702" s="88"/>
      <c r="CU702" s="88"/>
      <c r="CV702" s="88"/>
      <c r="CW702" s="88"/>
      <c r="CX702" s="88"/>
      <c r="CY702" s="88"/>
      <c r="CZ702" s="88"/>
      <c r="DA702" s="88"/>
      <c r="DB702" s="88"/>
      <c r="DC702" s="88"/>
    </row>
    <row r="703" spans="1:107" ht="15.75">
      <c r="A703" s="84"/>
      <c r="B703" s="84"/>
      <c r="C703" s="84"/>
      <c r="D703" s="86"/>
      <c r="E703" s="84"/>
      <c r="F703" s="84"/>
      <c r="G703" s="84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  <c r="Z703" s="88"/>
      <c r="AA703" s="88"/>
      <c r="AB703" s="88"/>
      <c r="AC703" s="88"/>
      <c r="AD703" s="88"/>
      <c r="AE703" s="88"/>
      <c r="AF703" s="88"/>
      <c r="AG703" s="88"/>
      <c r="AH703" s="88"/>
      <c r="AI703" s="88"/>
      <c r="AJ703" s="88"/>
      <c r="AK703" s="88"/>
      <c r="AL703" s="88"/>
      <c r="AM703" s="88"/>
      <c r="AN703" s="88"/>
      <c r="AO703" s="88"/>
      <c r="AP703" s="88"/>
      <c r="AQ703" s="88"/>
      <c r="AR703" s="88"/>
      <c r="AS703" s="88"/>
      <c r="AT703" s="88"/>
      <c r="AU703" s="88"/>
      <c r="AV703" s="88"/>
      <c r="AW703" s="88"/>
      <c r="AX703" s="88"/>
      <c r="AY703" s="88"/>
      <c r="AZ703" s="88"/>
      <c r="BA703" s="88"/>
      <c r="BB703" s="88"/>
      <c r="BC703" s="88"/>
      <c r="BD703" s="88"/>
      <c r="BE703" s="88"/>
      <c r="BF703" s="88"/>
      <c r="BG703" s="88"/>
      <c r="BH703" s="88"/>
      <c r="BI703" s="88"/>
      <c r="BJ703" s="88"/>
      <c r="BK703" s="88"/>
      <c r="BL703" s="88"/>
      <c r="BM703" s="88"/>
      <c r="BN703" s="88"/>
      <c r="BO703" s="88"/>
      <c r="BP703" s="88"/>
      <c r="BQ703" s="88"/>
      <c r="BR703" s="88"/>
      <c r="BS703" s="88"/>
      <c r="BT703" s="88"/>
      <c r="BU703" s="88"/>
      <c r="BV703" s="88"/>
      <c r="BW703" s="88"/>
      <c r="BX703" s="88"/>
      <c r="BY703" s="88"/>
      <c r="BZ703" s="88"/>
      <c r="CA703" s="88"/>
      <c r="CB703" s="88"/>
      <c r="CC703" s="88"/>
      <c r="CD703" s="88"/>
      <c r="CE703" s="88"/>
      <c r="CF703" s="88"/>
      <c r="CG703" s="88"/>
      <c r="CH703" s="88"/>
      <c r="CI703" s="88"/>
      <c r="CJ703" s="88"/>
      <c r="CK703" s="88"/>
      <c r="CL703" s="88"/>
      <c r="CM703" s="88"/>
      <c r="CN703" s="88"/>
      <c r="CO703" s="88"/>
      <c r="CP703" s="88"/>
      <c r="CQ703" s="88"/>
      <c r="CR703" s="88"/>
      <c r="CS703" s="88"/>
      <c r="CT703" s="88"/>
      <c r="CU703" s="88"/>
      <c r="CV703" s="88"/>
      <c r="CW703" s="88"/>
      <c r="CX703" s="88"/>
      <c r="CY703" s="88"/>
      <c r="CZ703" s="88"/>
      <c r="DA703" s="88"/>
      <c r="DB703" s="88"/>
      <c r="DC703" s="88"/>
    </row>
    <row r="704" spans="1:107" ht="15.75">
      <c r="A704" s="84"/>
      <c r="B704" s="84"/>
      <c r="C704" s="84"/>
      <c r="D704" s="86"/>
      <c r="E704" s="84"/>
      <c r="F704" s="84"/>
      <c r="G704" s="84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  <c r="Z704" s="88"/>
      <c r="AA704" s="88"/>
      <c r="AB704" s="88"/>
      <c r="AC704" s="88"/>
      <c r="AD704" s="88"/>
      <c r="AE704" s="88"/>
      <c r="AF704" s="88"/>
      <c r="AG704" s="88"/>
      <c r="AH704" s="88"/>
      <c r="AI704" s="88"/>
      <c r="AJ704" s="88"/>
      <c r="AK704" s="88"/>
      <c r="AL704" s="88"/>
      <c r="AM704" s="88"/>
      <c r="AN704" s="88"/>
      <c r="AO704" s="88"/>
      <c r="AP704" s="88"/>
      <c r="AQ704" s="88"/>
      <c r="AR704" s="88"/>
      <c r="AS704" s="88"/>
      <c r="AT704" s="88"/>
      <c r="AU704" s="88"/>
      <c r="AV704" s="88"/>
      <c r="AW704" s="88"/>
      <c r="AX704" s="88"/>
      <c r="AY704" s="88"/>
      <c r="AZ704" s="88"/>
      <c r="BA704" s="88"/>
      <c r="BB704" s="88"/>
      <c r="BC704" s="88"/>
      <c r="BD704" s="88"/>
      <c r="BE704" s="88"/>
      <c r="BF704" s="88"/>
      <c r="BG704" s="88"/>
      <c r="BH704" s="88"/>
      <c r="BI704" s="88"/>
      <c r="BJ704" s="88"/>
      <c r="BK704" s="88"/>
      <c r="BL704" s="88"/>
      <c r="BM704" s="88"/>
      <c r="BN704" s="88"/>
      <c r="BO704" s="88"/>
      <c r="BP704" s="88"/>
      <c r="BQ704" s="88"/>
      <c r="BR704" s="88"/>
      <c r="BS704" s="88"/>
      <c r="BT704" s="88"/>
      <c r="BU704" s="88"/>
      <c r="BV704" s="88"/>
      <c r="BW704" s="88"/>
      <c r="BX704" s="88"/>
      <c r="BY704" s="88"/>
      <c r="BZ704" s="88"/>
      <c r="CA704" s="88"/>
      <c r="CB704" s="88"/>
      <c r="CC704" s="88"/>
      <c r="CD704" s="88"/>
      <c r="CE704" s="88"/>
      <c r="CF704" s="88"/>
      <c r="CG704" s="88"/>
      <c r="CH704" s="88"/>
      <c r="CI704" s="88"/>
      <c r="CJ704" s="88"/>
      <c r="CK704" s="88"/>
      <c r="CL704" s="88"/>
      <c r="CM704" s="88"/>
      <c r="CN704" s="88"/>
      <c r="CO704" s="88"/>
      <c r="CP704" s="88"/>
      <c r="CQ704" s="88"/>
      <c r="CR704" s="88"/>
      <c r="CS704" s="88"/>
      <c r="CT704" s="88"/>
      <c r="CU704" s="88"/>
      <c r="CV704" s="88"/>
      <c r="CW704" s="88"/>
      <c r="CX704" s="88"/>
      <c r="CY704" s="88"/>
      <c r="CZ704" s="88"/>
      <c r="DA704" s="88"/>
      <c r="DB704" s="88"/>
      <c r="DC704" s="88"/>
    </row>
    <row r="705" spans="1:107" ht="15.75">
      <c r="A705" s="84"/>
      <c r="B705" s="84"/>
      <c r="C705" s="84"/>
      <c r="D705" s="86"/>
      <c r="E705" s="84"/>
      <c r="F705" s="84"/>
      <c r="G705" s="84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  <c r="Z705" s="88"/>
      <c r="AA705" s="88"/>
      <c r="AB705" s="88"/>
      <c r="AC705" s="88"/>
      <c r="AD705" s="88"/>
      <c r="AE705" s="88"/>
      <c r="AF705" s="88"/>
      <c r="AG705" s="88"/>
      <c r="AH705" s="88"/>
      <c r="AI705" s="88"/>
      <c r="AJ705" s="88"/>
      <c r="AK705" s="88"/>
      <c r="AL705" s="88"/>
      <c r="AM705" s="88"/>
      <c r="AN705" s="88"/>
      <c r="AO705" s="88"/>
      <c r="AP705" s="88"/>
      <c r="AQ705" s="88"/>
      <c r="AR705" s="88"/>
      <c r="AS705" s="88"/>
      <c r="AT705" s="88"/>
      <c r="AU705" s="88"/>
      <c r="AV705" s="88"/>
      <c r="AW705" s="88"/>
      <c r="AX705" s="88"/>
      <c r="AY705" s="88"/>
      <c r="AZ705" s="88"/>
      <c r="BA705" s="88"/>
      <c r="BB705" s="88"/>
      <c r="BC705" s="88"/>
      <c r="BD705" s="88"/>
      <c r="BE705" s="88"/>
      <c r="BF705" s="88"/>
      <c r="BG705" s="88"/>
      <c r="BH705" s="88"/>
      <c r="BI705" s="88"/>
      <c r="BJ705" s="88"/>
      <c r="BK705" s="88"/>
      <c r="BL705" s="88"/>
      <c r="BM705" s="88"/>
      <c r="BN705" s="88"/>
      <c r="BO705" s="88"/>
      <c r="BP705" s="88"/>
      <c r="BQ705" s="88"/>
      <c r="BR705" s="88"/>
      <c r="BS705" s="88"/>
      <c r="BT705" s="88"/>
      <c r="BU705" s="88"/>
      <c r="BV705" s="88"/>
      <c r="BW705" s="88"/>
      <c r="BX705" s="88"/>
      <c r="BY705" s="88"/>
      <c r="BZ705" s="88"/>
      <c r="CA705" s="88"/>
      <c r="CB705" s="88"/>
      <c r="CC705" s="88"/>
      <c r="CD705" s="88"/>
      <c r="CE705" s="88"/>
      <c r="CF705" s="88"/>
      <c r="CG705" s="88"/>
      <c r="CH705" s="88"/>
      <c r="CI705" s="88"/>
      <c r="CJ705" s="88"/>
      <c r="CK705" s="88"/>
      <c r="CL705" s="88"/>
      <c r="CM705" s="88"/>
      <c r="CN705" s="88"/>
      <c r="CO705" s="88"/>
      <c r="CP705" s="88"/>
      <c r="CQ705" s="88"/>
      <c r="CR705" s="88"/>
      <c r="CS705" s="88"/>
      <c r="CT705" s="88"/>
      <c r="CU705" s="88"/>
      <c r="CV705" s="88"/>
      <c r="CW705" s="88"/>
      <c r="CX705" s="88"/>
      <c r="CY705" s="88"/>
      <c r="CZ705" s="88"/>
      <c r="DA705" s="88"/>
      <c r="DB705" s="88"/>
      <c r="DC705" s="88"/>
    </row>
    <row r="706" spans="1:107" ht="15.75">
      <c r="A706" s="84"/>
      <c r="B706" s="84"/>
      <c r="C706" s="84"/>
      <c r="D706" s="86"/>
      <c r="E706" s="84"/>
      <c r="F706" s="84"/>
      <c r="G706" s="84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  <c r="Z706" s="88"/>
      <c r="AA706" s="88"/>
      <c r="AB706" s="88"/>
      <c r="AC706" s="88"/>
      <c r="AD706" s="88"/>
      <c r="AE706" s="88"/>
      <c r="AF706" s="88"/>
      <c r="AG706" s="88"/>
      <c r="AH706" s="88"/>
      <c r="AI706" s="88"/>
      <c r="AJ706" s="88"/>
      <c r="AK706" s="88"/>
      <c r="AL706" s="88"/>
      <c r="AM706" s="88"/>
      <c r="AN706" s="88"/>
      <c r="AO706" s="88"/>
      <c r="AP706" s="88"/>
      <c r="AQ706" s="88"/>
      <c r="AR706" s="88"/>
      <c r="AS706" s="88"/>
      <c r="AT706" s="88"/>
      <c r="AU706" s="88"/>
      <c r="AV706" s="88"/>
      <c r="AW706" s="88"/>
      <c r="AX706" s="88"/>
      <c r="AY706" s="88"/>
      <c r="AZ706" s="88"/>
      <c r="BA706" s="88"/>
      <c r="BB706" s="88"/>
      <c r="BC706" s="88"/>
      <c r="BD706" s="88"/>
      <c r="BE706" s="88"/>
      <c r="BF706" s="88"/>
      <c r="BG706" s="88"/>
      <c r="BH706" s="88"/>
      <c r="BI706" s="88"/>
      <c r="BJ706" s="88"/>
      <c r="BK706" s="88"/>
      <c r="BL706" s="88"/>
      <c r="BM706" s="88"/>
      <c r="BN706" s="88"/>
      <c r="BO706" s="88"/>
      <c r="BP706" s="88"/>
      <c r="BQ706" s="88"/>
      <c r="BR706" s="88"/>
      <c r="BS706" s="88"/>
      <c r="BT706" s="88"/>
      <c r="BU706" s="88"/>
      <c r="BV706" s="88"/>
      <c r="BW706" s="88"/>
      <c r="BX706" s="88"/>
      <c r="BY706" s="88"/>
      <c r="BZ706" s="88"/>
      <c r="CA706" s="88"/>
      <c r="CB706" s="88"/>
      <c r="CC706" s="88"/>
      <c r="CD706" s="88"/>
      <c r="CE706" s="88"/>
      <c r="CF706" s="88"/>
      <c r="CG706" s="88"/>
      <c r="CH706" s="88"/>
      <c r="CI706" s="88"/>
      <c r="CJ706" s="88"/>
      <c r="CK706" s="88"/>
      <c r="CL706" s="88"/>
      <c r="CM706" s="88"/>
      <c r="CN706" s="88"/>
      <c r="CO706" s="88"/>
      <c r="CP706" s="88"/>
      <c r="CQ706" s="88"/>
      <c r="CR706" s="88"/>
      <c r="CS706" s="88"/>
      <c r="CT706" s="88"/>
      <c r="CU706" s="88"/>
      <c r="CV706" s="88"/>
      <c r="CW706" s="88"/>
      <c r="CX706" s="88"/>
      <c r="CY706" s="88"/>
      <c r="CZ706" s="88"/>
      <c r="DA706" s="88"/>
      <c r="DB706" s="88"/>
      <c r="DC706" s="88"/>
    </row>
    <row r="707" spans="1:107" ht="15.75">
      <c r="A707" s="84"/>
      <c r="B707" s="84"/>
      <c r="C707" s="84"/>
      <c r="D707" s="86"/>
      <c r="E707" s="84"/>
      <c r="F707" s="84"/>
      <c r="G707" s="84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  <c r="Z707" s="88"/>
      <c r="AA707" s="88"/>
      <c r="AB707" s="88"/>
      <c r="AC707" s="88"/>
      <c r="AD707" s="88"/>
      <c r="AE707" s="88"/>
      <c r="AF707" s="88"/>
      <c r="AG707" s="88"/>
      <c r="AH707" s="88"/>
      <c r="AI707" s="88"/>
      <c r="AJ707" s="88"/>
      <c r="AK707" s="88"/>
      <c r="AL707" s="88"/>
      <c r="AM707" s="88"/>
      <c r="AN707" s="88"/>
      <c r="AO707" s="88"/>
      <c r="AP707" s="88"/>
      <c r="AQ707" s="88"/>
      <c r="AR707" s="88"/>
      <c r="AS707" s="88"/>
      <c r="AT707" s="88"/>
      <c r="AU707" s="88"/>
      <c r="AV707" s="88"/>
      <c r="AW707" s="88"/>
      <c r="AX707" s="88"/>
      <c r="AY707" s="88"/>
      <c r="AZ707" s="88"/>
      <c r="BA707" s="88"/>
      <c r="BB707" s="88"/>
      <c r="BC707" s="88"/>
      <c r="BD707" s="88"/>
      <c r="BE707" s="88"/>
      <c r="BF707" s="88"/>
      <c r="BG707" s="88"/>
      <c r="BH707" s="88"/>
      <c r="BI707" s="88"/>
      <c r="BJ707" s="88"/>
      <c r="BK707" s="88"/>
      <c r="BL707" s="88"/>
      <c r="BM707" s="88"/>
      <c r="BN707" s="88"/>
      <c r="BO707" s="88"/>
      <c r="BP707" s="88"/>
      <c r="BQ707" s="88"/>
      <c r="BR707" s="88"/>
      <c r="BS707" s="88"/>
      <c r="BT707" s="88"/>
      <c r="BU707" s="88"/>
      <c r="BV707" s="88"/>
      <c r="BW707" s="88"/>
      <c r="BX707" s="88"/>
      <c r="BY707" s="88"/>
      <c r="BZ707" s="88"/>
      <c r="CA707" s="88"/>
      <c r="CB707" s="88"/>
      <c r="CC707" s="88"/>
      <c r="CD707" s="88"/>
      <c r="CE707" s="88"/>
      <c r="CF707" s="88"/>
      <c r="CG707" s="88"/>
      <c r="CH707" s="88"/>
      <c r="CI707" s="88"/>
      <c r="CJ707" s="88"/>
      <c r="CK707" s="88"/>
      <c r="CL707" s="88"/>
      <c r="CM707" s="88"/>
      <c r="CN707" s="88"/>
      <c r="CO707" s="88"/>
      <c r="CP707" s="88"/>
      <c r="CQ707" s="88"/>
      <c r="CR707" s="88"/>
      <c r="CS707" s="88"/>
      <c r="CT707" s="88"/>
      <c r="CU707" s="88"/>
      <c r="CV707" s="88"/>
      <c r="CW707" s="88"/>
      <c r="CX707" s="88"/>
      <c r="CY707" s="88"/>
      <c r="CZ707" s="88"/>
      <c r="DA707" s="88"/>
      <c r="DB707" s="88"/>
      <c r="DC707" s="88"/>
    </row>
    <row r="708" spans="1:107" ht="15.75">
      <c r="A708" s="84"/>
      <c r="B708" s="84"/>
      <c r="C708" s="84"/>
      <c r="D708" s="86"/>
      <c r="E708" s="84"/>
      <c r="F708" s="84"/>
      <c r="G708" s="84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  <c r="Z708" s="88"/>
      <c r="AA708" s="88"/>
      <c r="AB708" s="88"/>
      <c r="AC708" s="88"/>
      <c r="AD708" s="88"/>
      <c r="AE708" s="88"/>
      <c r="AF708" s="88"/>
      <c r="AG708" s="88"/>
      <c r="AH708" s="88"/>
      <c r="AI708" s="88"/>
      <c r="AJ708" s="88"/>
      <c r="AK708" s="88"/>
      <c r="AL708" s="88"/>
      <c r="AM708" s="88"/>
      <c r="AN708" s="88"/>
      <c r="AO708" s="88"/>
      <c r="AP708" s="88"/>
      <c r="AQ708" s="88"/>
      <c r="AR708" s="88"/>
      <c r="AS708" s="88"/>
      <c r="AT708" s="88"/>
      <c r="AU708" s="88"/>
      <c r="AV708" s="88"/>
      <c r="AW708" s="88"/>
      <c r="AX708" s="88"/>
      <c r="AY708" s="88"/>
      <c r="AZ708" s="88"/>
      <c r="BA708" s="88"/>
      <c r="BB708" s="88"/>
      <c r="BC708" s="88"/>
      <c r="BD708" s="88"/>
      <c r="BE708" s="88"/>
      <c r="BF708" s="88"/>
      <c r="BG708" s="88"/>
      <c r="BH708" s="88"/>
      <c r="BI708" s="88"/>
      <c r="BJ708" s="88"/>
      <c r="BK708" s="88"/>
      <c r="BL708" s="88"/>
      <c r="BM708" s="88"/>
      <c r="BN708" s="88"/>
      <c r="BO708" s="88"/>
      <c r="BP708" s="88"/>
      <c r="BQ708" s="88"/>
      <c r="BR708" s="88"/>
      <c r="BS708" s="88"/>
      <c r="BT708" s="88"/>
      <c r="BU708" s="88"/>
      <c r="BV708" s="88"/>
      <c r="BW708" s="88"/>
      <c r="BX708" s="88"/>
      <c r="BY708" s="88"/>
      <c r="BZ708" s="88"/>
      <c r="CA708" s="88"/>
      <c r="CB708" s="88"/>
      <c r="CC708" s="88"/>
      <c r="CD708" s="88"/>
      <c r="CE708" s="88"/>
      <c r="CF708" s="88"/>
      <c r="CG708" s="88"/>
      <c r="CH708" s="88"/>
      <c r="CI708" s="88"/>
      <c r="CJ708" s="88"/>
      <c r="CK708" s="88"/>
      <c r="CL708" s="88"/>
      <c r="CM708" s="88"/>
      <c r="CN708" s="88"/>
      <c r="CO708" s="88"/>
      <c r="CP708" s="88"/>
      <c r="CQ708" s="88"/>
      <c r="CR708" s="88"/>
      <c r="CS708" s="88"/>
      <c r="CT708" s="88"/>
      <c r="CU708" s="88"/>
      <c r="CV708" s="88"/>
      <c r="CW708" s="88"/>
      <c r="CX708" s="88"/>
      <c r="CY708" s="88"/>
      <c r="CZ708" s="88"/>
      <c r="DA708" s="88"/>
      <c r="DB708" s="88"/>
      <c r="DC708" s="88"/>
    </row>
    <row r="709" spans="1:107" ht="15.75">
      <c r="A709" s="84"/>
      <c r="B709" s="84"/>
      <c r="C709" s="84"/>
      <c r="D709" s="86"/>
      <c r="E709" s="84"/>
      <c r="F709" s="84"/>
      <c r="G709" s="84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  <c r="Z709" s="88"/>
      <c r="AA709" s="88"/>
      <c r="AB709" s="88"/>
      <c r="AC709" s="88"/>
      <c r="AD709" s="88"/>
      <c r="AE709" s="88"/>
      <c r="AF709" s="88"/>
      <c r="AG709" s="88"/>
      <c r="AH709" s="88"/>
      <c r="AI709" s="88"/>
      <c r="AJ709" s="88"/>
      <c r="AK709" s="88"/>
      <c r="AL709" s="88"/>
      <c r="AM709" s="88"/>
      <c r="AN709" s="88"/>
      <c r="AO709" s="88"/>
      <c r="AP709" s="88"/>
      <c r="AQ709" s="88"/>
      <c r="AR709" s="88"/>
      <c r="AS709" s="88"/>
      <c r="AT709" s="88"/>
      <c r="AU709" s="88"/>
      <c r="AV709" s="88"/>
      <c r="AW709" s="88"/>
      <c r="AX709" s="88"/>
      <c r="AY709" s="88"/>
      <c r="AZ709" s="88"/>
      <c r="BA709" s="88"/>
      <c r="BB709" s="88"/>
      <c r="BC709" s="88"/>
      <c r="BD709" s="88"/>
      <c r="BE709" s="88"/>
      <c r="BF709" s="88"/>
      <c r="BG709" s="88"/>
      <c r="BH709" s="88"/>
      <c r="BI709" s="88"/>
      <c r="BJ709" s="88"/>
      <c r="BK709" s="88"/>
      <c r="BL709" s="88"/>
      <c r="BM709" s="88"/>
      <c r="BN709" s="88"/>
      <c r="BO709" s="88"/>
      <c r="BP709" s="88"/>
      <c r="BQ709" s="88"/>
      <c r="BR709" s="88"/>
      <c r="BS709" s="88"/>
      <c r="BT709" s="88"/>
      <c r="BU709" s="88"/>
      <c r="BV709" s="88"/>
      <c r="BW709" s="88"/>
      <c r="BX709" s="88"/>
      <c r="BY709" s="88"/>
      <c r="BZ709" s="88"/>
      <c r="CA709" s="88"/>
      <c r="CB709" s="88"/>
      <c r="CC709" s="88"/>
      <c r="CD709" s="88"/>
      <c r="CE709" s="88"/>
      <c r="CF709" s="88"/>
      <c r="CG709" s="88"/>
      <c r="CH709" s="88"/>
      <c r="CI709" s="88"/>
      <c r="CJ709" s="88"/>
      <c r="CK709" s="88"/>
      <c r="CL709" s="88"/>
      <c r="CM709" s="88"/>
      <c r="CN709" s="88"/>
      <c r="CO709" s="88"/>
      <c r="CP709" s="88"/>
      <c r="CQ709" s="88"/>
      <c r="CR709" s="88"/>
      <c r="CS709" s="88"/>
      <c r="CT709" s="88"/>
      <c r="CU709" s="88"/>
      <c r="CV709" s="88"/>
      <c r="CW709" s="88"/>
      <c r="CX709" s="88"/>
      <c r="CY709" s="88"/>
      <c r="CZ709" s="88"/>
      <c r="DA709" s="88"/>
      <c r="DB709" s="88"/>
      <c r="DC709" s="88"/>
    </row>
    <row r="710" spans="1:107" ht="15.75">
      <c r="A710" s="84"/>
      <c r="B710" s="84"/>
      <c r="C710" s="84"/>
      <c r="D710" s="86"/>
      <c r="E710" s="84"/>
      <c r="F710" s="84"/>
      <c r="G710" s="84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  <c r="Z710" s="88"/>
      <c r="AA710" s="88"/>
      <c r="AB710" s="88"/>
      <c r="AC710" s="88"/>
      <c r="AD710" s="88"/>
      <c r="AE710" s="88"/>
      <c r="AF710" s="88"/>
      <c r="AG710" s="88"/>
      <c r="AH710" s="88"/>
      <c r="AI710" s="88"/>
      <c r="AJ710" s="88"/>
      <c r="AK710" s="88"/>
      <c r="AL710" s="88"/>
      <c r="AM710" s="88"/>
      <c r="AN710" s="88"/>
      <c r="AO710" s="88"/>
      <c r="AP710" s="88"/>
      <c r="AQ710" s="88"/>
      <c r="AR710" s="88"/>
      <c r="AS710" s="88"/>
      <c r="AT710" s="88"/>
      <c r="AU710" s="88"/>
      <c r="AV710" s="88"/>
      <c r="AW710" s="88"/>
      <c r="AX710" s="88"/>
      <c r="AY710" s="88"/>
      <c r="AZ710" s="88"/>
      <c r="BA710" s="88"/>
      <c r="BB710" s="88"/>
      <c r="BC710" s="88"/>
      <c r="BD710" s="88"/>
      <c r="BE710" s="88"/>
      <c r="BF710" s="88"/>
      <c r="BG710" s="88"/>
      <c r="BH710" s="88"/>
      <c r="BI710" s="88"/>
      <c r="BJ710" s="88"/>
      <c r="BK710" s="88"/>
      <c r="BL710" s="88"/>
      <c r="BM710" s="88"/>
      <c r="BN710" s="88"/>
      <c r="BO710" s="88"/>
      <c r="BP710" s="88"/>
      <c r="BQ710" s="88"/>
      <c r="BR710" s="88"/>
      <c r="BS710" s="88"/>
      <c r="BT710" s="88"/>
      <c r="BU710" s="88"/>
      <c r="BV710" s="88"/>
      <c r="BW710" s="88"/>
      <c r="BX710" s="88"/>
      <c r="BY710" s="88"/>
      <c r="BZ710" s="88"/>
      <c r="CA710" s="88"/>
      <c r="CB710" s="88"/>
      <c r="CC710" s="88"/>
      <c r="CD710" s="88"/>
      <c r="CE710" s="88"/>
      <c r="CF710" s="88"/>
      <c r="CG710" s="88"/>
      <c r="CH710" s="88"/>
      <c r="CI710" s="88"/>
      <c r="CJ710" s="88"/>
      <c r="CK710" s="88"/>
      <c r="CL710" s="88"/>
      <c r="CM710" s="88"/>
      <c r="CN710" s="88"/>
      <c r="CO710" s="88"/>
      <c r="CP710" s="88"/>
      <c r="CQ710" s="88"/>
      <c r="CR710" s="88"/>
      <c r="CS710" s="88"/>
      <c r="CT710" s="88"/>
      <c r="CU710" s="88"/>
      <c r="CV710" s="88"/>
      <c r="CW710" s="88"/>
      <c r="CX710" s="88"/>
      <c r="CY710" s="88"/>
      <c r="CZ710" s="88"/>
      <c r="DA710" s="88"/>
      <c r="DB710" s="88"/>
      <c r="DC710" s="88"/>
    </row>
    <row r="711" spans="1:107" ht="15.75">
      <c r="A711" s="84"/>
      <c r="B711" s="84"/>
      <c r="C711" s="84"/>
      <c r="D711" s="86"/>
      <c r="E711" s="84"/>
      <c r="F711" s="84"/>
      <c r="G711" s="84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  <c r="Z711" s="88"/>
      <c r="AA711" s="88"/>
      <c r="AB711" s="88"/>
      <c r="AC711" s="88"/>
      <c r="AD711" s="88"/>
      <c r="AE711" s="88"/>
      <c r="AF711" s="88"/>
      <c r="AG711" s="88"/>
      <c r="AH711" s="88"/>
      <c r="AI711" s="88"/>
      <c r="AJ711" s="88"/>
      <c r="AK711" s="88"/>
      <c r="AL711" s="88"/>
      <c r="AM711" s="88"/>
      <c r="AN711" s="88"/>
      <c r="AO711" s="88"/>
      <c r="AP711" s="88"/>
      <c r="AQ711" s="88"/>
      <c r="AR711" s="88"/>
      <c r="AS711" s="88"/>
      <c r="AT711" s="88"/>
      <c r="AU711" s="88"/>
      <c r="AV711" s="88"/>
      <c r="AW711" s="88"/>
      <c r="AX711" s="88"/>
      <c r="AY711" s="88"/>
      <c r="AZ711" s="88"/>
      <c r="BA711" s="88"/>
      <c r="BB711" s="88"/>
      <c r="BC711" s="88"/>
      <c r="BD711" s="88"/>
      <c r="BE711" s="88"/>
      <c r="BF711" s="88"/>
      <c r="BG711" s="88"/>
      <c r="BH711" s="88"/>
      <c r="BI711" s="88"/>
      <c r="BJ711" s="88"/>
      <c r="BK711" s="88"/>
      <c r="BL711" s="88"/>
      <c r="BM711" s="88"/>
      <c r="BN711" s="88"/>
      <c r="BO711" s="88"/>
      <c r="BP711" s="88"/>
      <c r="BQ711" s="88"/>
      <c r="BR711" s="88"/>
      <c r="BS711" s="88"/>
      <c r="BT711" s="88"/>
      <c r="BU711" s="88"/>
      <c r="BV711" s="88"/>
      <c r="BW711" s="88"/>
      <c r="BX711" s="88"/>
      <c r="BY711" s="88"/>
      <c r="BZ711" s="88"/>
      <c r="CA711" s="88"/>
      <c r="CB711" s="88"/>
      <c r="CC711" s="88"/>
      <c r="CD711" s="88"/>
      <c r="CE711" s="88"/>
      <c r="CF711" s="88"/>
      <c r="CG711" s="88"/>
      <c r="CH711" s="88"/>
      <c r="CI711" s="88"/>
      <c r="CJ711" s="88"/>
      <c r="CK711" s="88"/>
      <c r="CL711" s="88"/>
      <c r="CM711" s="88"/>
      <c r="CN711" s="88"/>
      <c r="CO711" s="88"/>
      <c r="CP711" s="88"/>
      <c r="CQ711" s="88"/>
      <c r="CR711" s="88"/>
      <c r="CS711" s="88"/>
      <c r="CT711" s="88"/>
      <c r="CU711" s="88"/>
      <c r="CV711" s="88"/>
      <c r="CW711" s="88"/>
      <c r="CX711" s="88"/>
      <c r="CY711" s="88"/>
      <c r="CZ711" s="88"/>
      <c r="DA711" s="88"/>
      <c r="DB711" s="88"/>
      <c r="DC711" s="88"/>
    </row>
    <row r="712" spans="1:107" ht="15.75">
      <c r="A712" s="84"/>
      <c r="B712" s="84"/>
      <c r="C712" s="84"/>
      <c r="D712" s="86"/>
      <c r="E712" s="84"/>
      <c r="F712" s="84"/>
      <c r="G712" s="84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  <c r="Z712" s="88"/>
      <c r="AA712" s="88"/>
      <c r="AB712" s="88"/>
      <c r="AC712" s="88"/>
      <c r="AD712" s="88"/>
      <c r="AE712" s="88"/>
      <c r="AF712" s="88"/>
      <c r="AG712" s="88"/>
      <c r="AH712" s="88"/>
      <c r="AI712" s="88"/>
      <c r="AJ712" s="88"/>
      <c r="AK712" s="88"/>
      <c r="AL712" s="88"/>
      <c r="AM712" s="88"/>
      <c r="AN712" s="88"/>
      <c r="AO712" s="88"/>
      <c r="AP712" s="88"/>
      <c r="AQ712" s="88"/>
      <c r="AR712" s="88"/>
      <c r="AS712" s="88"/>
      <c r="AT712" s="88"/>
      <c r="AU712" s="88"/>
      <c r="AV712" s="88"/>
      <c r="AW712" s="88"/>
      <c r="AX712" s="88"/>
      <c r="AY712" s="88"/>
      <c r="AZ712" s="88"/>
      <c r="BA712" s="88"/>
      <c r="BB712" s="88"/>
      <c r="BC712" s="88"/>
      <c r="BD712" s="88"/>
      <c r="BE712" s="88"/>
      <c r="BF712" s="88"/>
      <c r="BG712" s="88"/>
      <c r="BH712" s="88"/>
      <c r="BI712" s="88"/>
      <c r="BJ712" s="88"/>
      <c r="BK712" s="88"/>
      <c r="BL712" s="88"/>
      <c r="BM712" s="88"/>
      <c r="BN712" s="88"/>
      <c r="BO712" s="88"/>
      <c r="BP712" s="88"/>
      <c r="BQ712" s="88"/>
      <c r="BR712" s="88"/>
      <c r="BS712" s="88"/>
      <c r="BT712" s="88"/>
      <c r="BU712" s="88"/>
      <c r="BV712" s="88"/>
      <c r="BW712" s="88"/>
      <c r="BX712" s="88"/>
      <c r="BY712" s="88"/>
      <c r="BZ712" s="88"/>
      <c r="CA712" s="88"/>
      <c r="CB712" s="88"/>
      <c r="CC712" s="88"/>
      <c r="CD712" s="88"/>
      <c r="CE712" s="88"/>
      <c r="CF712" s="88"/>
      <c r="CG712" s="88"/>
      <c r="CH712" s="88"/>
      <c r="CI712" s="88"/>
      <c r="CJ712" s="88"/>
      <c r="CK712" s="88"/>
      <c r="CL712" s="88"/>
      <c r="CM712" s="88"/>
      <c r="CN712" s="88"/>
      <c r="CO712" s="88"/>
      <c r="CP712" s="88"/>
      <c r="CQ712" s="88"/>
      <c r="CR712" s="88"/>
      <c r="CS712" s="88"/>
      <c r="CT712" s="88"/>
      <c r="CU712" s="88"/>
      <c r="CV712" s="88"/>
      <c r="CW712" s="88"/>
      <c r="CX712" s="88"/>
      <c r="CY712" s="88"/>
      <c r="CZ712" s="88"/>
      <c r="DA712" s="88"/>
      <c r="DB712" s="88"/>
      <c r="DC712" s="88"/>
    </row>
    <row r="713" spans="1:107" ht="15.75">
      <c r="A713" s="84"/>
      <c r="B713" s="84"/>
      <c r="C713" s="84"/>
      <c r="D713" s="86"/>
      <c r="E713" s="84"/>
      <c r="F713" s="84"/>
      <c r="G713" s="84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  <c r="Z713" s="88"/>
      <c r="AA713" s="88"/>
      <c r="AB713" s="88"/>
      <c r="AC713" s="88"/>
      <c r="AD713" s="88"/>
      <c r="AE713" s="88"/>
      <c r="AF713" s="88"/>
      <c r="AG713" s="88"/>
      <c r="AH713" s="88"/>
      <c r="AI713" s="88"/>
      <c r="AJ713" s="88"/>
      <c r="AK713" s="88"/>
      <c r="AL713" s="88"/>
      <c r="AM713" s="88"/>
      <c r="AN713" s="88"/>
      <c r="AO713" s="88"/>
      <c r="AP713" s="88"/>
      <c r="AQ713" s="88"/>
      <c r="AR713" s="88"/>
      <c r="AS713" s="88"/>
      <c r="AT713" s="88"/>
      <c r="AU713" s="88"/>
      <c r="AV713" s="88"/>
      <c r="AW713" s="88"/>
      <c r="AX713" s="88"/>
      <c r="AY713" s="88"/>
      <c r="AZ713" s="88"/>
      <c r="BA713" s="88"/>
      <c r="BB713" s="88"/>
      <c r="BC713" s="88"/>
      <c r="BD713" s="88"/>
      <c r="BE713" s="88"/>
      <c r="BF713" s="88"/>
      <c r="BG713" s="88"/>
      <c r="BH713" s="88"/>
      <c r="BI713" s="88"/>
      <c r="BJ713" s="88"/>
      <c r="BK713" s="88"/>
      <c r="BL713" s="88"/>
      <c r="BM713" s="88"/>
      <c r="BN713" s="88"/>
      <c r="BO713" s="88"/>
      <c r="BP713" s="88"/>
      <c r="BQ713" s="88"/>
      <c r="BR713" s="88"/>
      <c r="BS713" s="88"/>
      <c r="BT713" s="88"/>
      <c r="BU713" s="88"/>
      <c r="BV713" s="88"/>
      <c r="BW713" s="88"/>
      <c r="BX713" s="88"/>
      <c r="BY713" s="88"/>
      <c r="BZ713" s="88"/>
      <c r="CA713" s="88"/>
      <c r="CB713" s="88"/>
      <c r="CC713" s="88"/>
      <c r="CD713" s="88"/>
      <c r="CE713" s="88"/>
      <c r="CF713" s="88"/>
      <c r="CG713" s="88"/>
      <c r="CH713" s="88"/>
      <c r="CI713" s="88"/>
      <c r="CJ713" s="88"/>
      <c r="CK713" s="88"/>
      <c r="CL713" s="88"/>
      <c r="CM713" s="88"/>
      <c r="CN713" s="88"/>
      <c r="CO713" s="88"/>
      <c r="CP713" s="88"/>
      <c r="CQ713" s="88"/>
      <c r="CR713" s="88"/>
      <c r="CS713" s="88"/>
      <c r="CT713" s="88"/>
      <c r="CU713" s="88"/>
      <c r="CV713" s="88"/>
      <c r="CW713" s="88"/>
      <c r="CX713" s="88"/>
      <c r="CY713" s="88"/>
      <c r="CZ713" s="88"/>
      <c r="DA713" s="88"/>
      <c r="DB713" s="88"/>
      <c r="DC713" s="88"/>
    </row>
    <row r="714" spans="1:107" ht="15.75">
      <c r="A714" s="84"/>
      <c r="B714" s="84"/>
      <c r="C714" s="84"/>
      <c r="D714" s="86"/>
      <c r="E714" s="84"/>
      <c r="F714" s="84"/>
      <c r="G714" s="84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  <c r="Z714" s="88"/>
      <c r="AA714" s="88"/>
      <c r="AB714" s="88"/>
      <c r="AC714" s="88"/>
      <c r="AD714" s="88"/>
      <c r="AE714" s="88"/>
      <c r="AF714" s="88"/>
      <c r="AG714" s="88"/>
      <c r="AH714" s="88"/>
      <c r="AI714" s="88"/>
      <c r="AJ714" s="88"/>
      <c r="AK714" s="88"/>
      <c r="AL714" s="88"/>
      <c r="AM714" s="88"/>
      <c r="AN714" s="88"/>
      <c r="AO714" s="88"/>
      <c r="AP714" s="88"/>
      <c r="AQ714" s="88"/>
      <c r="AR714" s="88"/>
      <c r="AS714" s="88"/>
      <c r="AT714" s="88"/>
      <c r="AU714" s="88"/>
      <c r="AV714" s="88"/>
      <c r="AW714" s="88"/>
      <c r="AX714" s="88"/>
      <c r="AY714" s="88"/>
      <c r="AZ714" s="88"/>
      <c r="BA714" s="88"/>
      <c r="BB714" s="88"/>
      <c r="BC714" s="88"/>
      <c r="BD714" s="88"/>
      <c r="BE714" s="88"/>
      <c r="BF714" s="88"/>
      <c r="BG714" s="88"/>
      <c r="BH714" s="88"/>
      <c r="BI714" s="88"/>
      <c r="BJ714" s="88"/>
      <c r="BK714" s="88"/>
      <c r="BL714" s="88"/>
      <c r="BM714" s="88"/>
      <c r="BN714" s="88"/>
      <c r="BO714" s="88"/>
      <c r="BP714" s="88"/>
      <c r="BQ714" s="88"/>
      <c r="BR714" s="88"/>
      <c r="BS714" s="88"/>
      <c r="BT714" s="88"/>
      <c r="BU714" s="88"/>
      <c r="BV714" s="88"/>
      <c r="BW714" s="88"/>
      <c r="BX714" s="88"/>
      <c r="BY714" s="88"/>
      <c r="BZ714" s="88"/>
      <c r="CA714" s="88"/>
      <c r="CB714" s="88"/>
      <c r="CC714" s="88"/>
      <c r="CD714" s="88"/>
      <c r="CE714" s="88"/>
      <c r="CF714" s="88"/>
      <c r="CG714" s="88"/>
      <c r="CH714" s="88"/>
      <c r="CI714" s="88"/>
      <c r="CJ714" s="88"/>
      <c r="CK714" s="88"/>
      <c r="CL714" s="88"/>
      <c r="CM714" s="88"/>
      <c r="CN714" s="88"/>
      <c r="CO714" s="88"/>
      <c r="CP714" s="88"/>
      <c r="CQ714" s="88"/>
      <c r="CR714" s="88"/>
      <c r="CS714" s="88"/>
      <c r="CT714" s="88"/>
      <c r="CU714" s="88"/>
      <c r="CV714" s="88"/>
      <c r="CW714" s="88"/>
      <c r="CX714" s="88"/>
      <c r="CY714" s="88"/>
      <c r="CZ714" s="88"/>
      <c r="DA714" s="88"/>
      <c r="DB714" s="88"/>
      <c r="DC714" s="88"/>
    </row>
    <row r="715" spans="1:107" ht="15.75">
      <c r="A715" s="84"/>
      <c r="B715" s="84"/>
      <c r="C715" s="84"/>
      <c r="D715" s="86"/>
      <c r="E715" s="84"/>
      <c r="F715" s="84"/>
      <c r="G715" s="84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  <c r="Z715" s="88"/>
      <c r="AA715" s="88"/>
      <c r="AB715" s="88"/>
      <c r="AC715" s="88"/>
      <c r="AD715" s="88"/>
      <c r="AE715" s="88"/>
      <c r="AF715" s="88"/>
      <c r="AG715" s="88"/>
      <c r="AH715" s="88"/>
      <c r="AI715" s="88"/>
      <c r="AJ715" s="88"/>
      <c r="AK715" s="88"/>
      <c r="AL715" s="88"/>
      <c r="AM715" s="88"/>
      <c r="AN715" s="88"/>
      <c r="AO715" s="88"/>
      <c r="AP715" s="88"/>
      <c r="AQ715" s="88"/>
      <c r="AR715" s="88"/>
      <c r="AS715" s="88"/>
      <c r="AT715" s="88"/>
      <c r="AU715" s="88"/>
      <c r="AV715" s="88"/>
      <c r="AW715" s="88"/>
      <c r="AX715" s="88"/>
      <c r="AY715" s="88"/>
      <c r="AZ715" s="88"/>
      <c r="BA715" s="88"/>
      <c r="BB715" s="88"/>
      <c r="BC715" s="88"/>
      <c r="BD715" s="88"/>
      <c r="BE715" s="88"/>
      <c r="BF715" s="88"/>
      <c r="BG715" s="88"/>
      <c r="BH715" s="88"/>
      <c r="BI715" s="88"/>
      <c r="BJ715" s="88"/>
      <c r="BK715" s="88"/>
      <c r="BL715" s="88"/>
      <c r="BM715" s="88"/>
      <c r="BN715" s="88"/>
      <c r="BO715" s="88"/>
      <c r="BP715" s="88"/>
      <c r="BQ715" s="88"/>
      <c r="BR715" s="88"/>
      <c r="BS715" s="88"/>
      <c r="BT715" s="88"/>
      <c r="BU715" s="88"/>
      <c r="BV715" s="88"/>
      <c r="BW715" s="88"/>
      <c r="BX715" s="88"/>
      <c r="BY715" s="88"/>
      <c r="BZ715" s="88"/>
      <c r="CA715" s="88"/>
      <c r="CB715" s="88"/>
      <c r="CC715" s="88"/>
      <c r="CD715" s="88"/>
      <c r="CE715" s="88"/>
      <c r="CF715" s="88"/>
      <c r="CG715" s="88"/>
      <c r="CH715" s="88"/>
      <c r="CI715" s="88"/>
      <c r="CJ715" s="88"/>
      <c r="CK715" s="88"/>
      <c r="CL715" s="88"/>
      <c r="CM715" s="88"/>
      <c r="CN715" s="88"/>
      <c r="CO715" s="88"/>
      <c r="CP715" s="88"/>
      <c r="CQ715" s="88"/>
      <c r="CR715" s="88"/>
      <c r="CS715" s="88"/>
      <c r="CT715" s="88"/>
      <c r="CU715" s="88"/>
      <c r="CV715" s="88"/>
      <c r="CW715" s="88"/>
      <c r="CX715" s="88"/>
      <c r="CY715" s="88"/>
      <c r="CZ715" s="88"/>
      <c r="DA715" s="88"/>
      <c r="DB715" s="88"/>
      <c r="DC715" s="88"/>
    </row>
    <row r="716" spans="1:107" ht="15.75">
      <c r="A716" s="84"/>
      <c r="B716" s="84"/>
      <c r="C716" s="84"/>
      <c r="D716" s="86"/>
      <c r="E716" s="84"/>
      <c r="F716" s="84"/>
      <c r="G716" s="84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  <c r="Z716" s="88"/>
      <c r="AA716" s="88"/>
      <c r="AB716" s="88"/>
      <c r="AC716" s="88"/>
      <c r="AD716" s="88"/>
      <c r="AE716" s="88"/>
      <c r="AF716" s="88"/>
      <c r="AG716" s="88"/>
      <c r="AH716" s="88"/>
      <c r="AI716" s="88"/>
      <c r="AJ716" s="88"/>
      <c r="AK716" s="88"/>
      <c r="AL716" s="88"/>
      <c r="AM716" s="88"/>
      <c r="AN716" s="88"/>
      <c r="AO716" s="88"/>
      <c r="AP716" s="88"/>
      <c r="AQ716" s="88"/>
      <c r="AR716" s="88"/>
      <c r="AS716" s="88"/>
      <c r="AT716" s="88"/>
      <c r="AU716" s="88"/>
      <c r="AV716" s="88"/>
      <c r="AW716" s="88"/>
      <c r="AX716" s="88"/>
      <c r="AY716" s="88"/>
      <c r="AZ716" s="88"/>
      <c r="BA716" s="88"/>
      <c r="BB716" s="88"/>
      <c r="BC716" s="88"/>
      <c r="BD716" s="88"/>
      <c r="BE716" s="88"/>
      <c r="BF716" s="88"/>
      <c r="BG716" s="88"/>
      <c r="BH716" s="88"/>
      <c r="BI716" s="88"/>
      <c r="BJ716" s="88"/>
      <c r="BK716" s="88"/>
      <c r="BL716" s="88"/>
      <c r="BM716" s="88"/>
      <c r="BN716" s="88"/>
      <c r="BO716" s="88"/>
      <c r="BP716" s="88"/>
      <c r="BQ716" s="88"/>
      <c r="BR716" s="88"/>
      <c r="BS716" s="88"/>
      <c r="BT716" s="88"/>
      <c r="BU716" s="88"/>
      <c r="BV716" s="88"/>
      <c r="BW716" s="88"/>
      <c r="BX716" s="88"/>
      <c r="BY716" s="88"/>
      <c r="BZ716" s="88"/>
      <c r="CA716" s="88"/>
      <c r="CB716" s="88"/>
      <c r="CC716" s="88"/>
      <c r="CD716" s="88"/>
      <c r="CE716" s="88"/>
      <c r="CF716" s="88"/>
      <c r="CG716" s="88"/>
      <c r="CH716" s="88"/>
      <c r="CI716" s="88"/>
      <c r="CJ716" s="88"/>
      <c r="CK716" s="88"/>
      <c r="CL716" s="88"/>
      <c r="CM716" s="88"/>
      <c r="CN716" s="88"/>
      <c r="CO716" s="88"/>
      <c r="CP716" s="88"/>
      <c r="CQ716" s="88"/>
      <c r="CR716" s="88"/>
      <c r="CS716" s="88"/>
      <c r="CT716" s="88"/>
      <c r="CU716" s="88"/>
      <c r="CV716" s="88"/>
      <c r="CW716" s="88"/>
      <c r="CX716" s="88"/>
      <c r="CY716" s="88"/>
      <c r="CZ716" s="88"/>
      <c r="DA716" s="88"/>
      <c r="DB716" s="88"/>
      <c r="DC716" s="88"/>
    </row>
    <row r="717" spans="1:107" ht="15.75">
      <c r="A717" s="84"/>
      <c r="B717" s="84"/>
      <c r="C717" s="84"/>
      <c r="D717" s="86"/>
      <c r="E717" s="84"/>
      <c r="F717" s="84"/>
      <c r="G717" s="84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  <c r="Z717" s="88"/>
      <c r="AA717" s="88"/>
      <c r="AB717" s="88"/>
      <c r="AC717" s="88"/>
      <c r="AD717" s="88"/>
      <c r="AE717" s="88"/>
      <c r="AF717" s="88"/>
      <c r="AG717" s="88"/>
      <c r="AH717" s="88"/>
      <c r="AI717" s="88"/>
      <c r="AJ717" s="88"/>
      <c r="AK717" s="88"/>
      <c r="AL717" s="88"/>
      <c r="AM717" s="88"/>
      <c r="AN717" s="88"/>
      <c r="AO717" s="88"/>
      <c r="AP717" s="88"/>
      <c r="AQ717" s="88"/>
      <c r="AR717" s="88"/>
      <c r="AS717" s="88"/>
      <c r="AT717" s="88"/>
      <c r="AU717" s="88"/>
      <c r="AV717" s="88"/>
      <c r="AW717" s="88"/>
      <c r="AX717" s="88"/>
      <c r="AY717" s="88"/>
      <c r="AZ717" s="88"/>
      <c r="BA717" s="88"/>
      <c r="BB717" s="88"/>
      <c r="BC717" s="88"/>
      <c r="BD717" s="88"/>
      <c r="BE717" s="88"/>
      <c r="BF717" s="88"/>
      <c r="BG717" s="88"/>
      <c r="BH717" s="88"/>
      <c r="BI717" s="88"/>
      <c r="BJ717" s="88"/>
      <c r="BK717" s="88"/>
      <c r="BL717" s="88"/>
      <c r="BM717" s="88"/>
      <c r="BN717" s="88"/>
      <c r="BO717" s="88"/>
      <c r="BP717" s="88"/>
      <c r="BQ717" s="88"/>
      <c r="BR717" s="88"/>
      <c r="BS717" s="88"/>
      <c r="BT717" s="88"/>
      <c r="BU717" s="88"/>
      <c r="BV717" s="88"/>
      <c r="BW717" s="88"/>
      <c r="BX717" s="88"/>
      <c r="BY717" s="88"/>
      <c r="BZ717" s="88"/>
      <c r="CA717" s="88"/>
      <c r="CB717" s="88"/>
      <c r="CC717" s="88"/>
      <c r="CD717" s="88"/>
      <c r="CE717" s="88"/>
      <c r="CF717" s="88"/>
      <c r="CG717" s="88"/>
      <c r="CH717" s="88"/>
      <c r="CI717" s="88"/>
      <c r="CJ717" s="88"/>
      <c r="CK717" s="88"/>
      <c r="CL717" s="88"/>
      <c r="CM717" s="88"/>
      <c r="CN717" s="88"/>
      <c r="CO717" s="88"/>
      <c r="CP717" s="88"/>
      <c r="CQ717" s="88"/>
      <c r="CR717" s="88"/>
      <c r="CS717" s="88"/>
      <c r="CT717" s="88"/>
      <c r="CU717" s="88"/>
      <c r="CV717" s="88"/>
      <c r="CW717" s="88"/>
      <c r="CX717" s="88"/>
      <c r="CY717" s="88"/>
      <c r="CZ717" s="88"/>
      <c r="DA717" s="88"/>
      <c r="DB717" s="88"/>
      <c r="DC717" s="88"/>
    </row>
    <row r="718" spans="1:107" ht="15.75">
      <c r="A718" s="84"/>
      <c r="B718" s="84"/>
      <c r="C718" s="84"/>
      <c r="D718" s="86"/>
      <c r="E718" s="84"/>
      <c r="F718" s="84"/>
      <c r="G718" s="84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  <c r="Z718" s="88"/>
      <c r="AA718" s="88"/>
      <c r="AB718" s="88"/>
      <c r="AC718" s="88"/>
      <c r="AD718" s="88"/>
      <c r="AE718" s="88"/>
      <c r="AF718" s="88"/>
      <c r="AG718" s="88"/>
      <c r="AH718" s="88"/>
      <c r="AI718" s="88"/>
      <c r="AJ718" s="88"/>
      <c r="AK718" s="88"/>
      <c r="AL718" s="88"/>
      <c r="AM718" s="88"/>
      <c r="AN718" s="88"/>
      <c r="AO718" s="88"/>
      <c r="AP718" s="88"/>
      <c r="AQ718" s="88"/>
      <c r="AR718" s="88"/>
      <c r="AS718" s="88"/>
      <c r="AT718" s="88"/>
      <c r="AU718" s="88"/>
      <c r="AV718" s="88"/>
      <c r="AW718" s="88"/>
      <c r="AX718" s="88"/>
      <c r="AY718" s="88"/>
      <c r="AZ718" s="88"/>
      <c r="BA718" s="88"/>
      <c r="BB718" s="88"/>
      <c r="BC718" s="88"/>
      <c r="BD718" s="88"/>
      <c r="BE718" s="88"/>
      <c r="BF718" s="88"/>
      <c r="BG718" s="88"/>
      <c r="BH718" s="88"/>
      <c r="BI718" s="88"/>
      <c r="BJ718" s="88"/>
      <c r="BK718" s="88"/>
      <c r="BL718" s="88"/>
      <c r="BM718" s="88"/>
      <c r="BN718" s="88"/>
      <c r="BO718" s="88"/>
      <c r="BP718" s="88"/>
      <c r="BQ718" s="88"/>
      <c r="BR718" s="88"/>
      <c r="BS718" s="88"/>
      <c r="BT718" s="88"/>
      <c r="BU718" s="88"/>
      <c r="BV718" s="88"/>
      <c r="BW718" s="88"/>
      <c r="BX718" s="88"/>
      <c r="BY718" s="88"/>
      <c r="BZ718" s="88"/>
      <c r="CA718" s="88"/>
      <c r="CB718" s="88"/>
      <c r="CC718" s="88"/>
      <c r="CD718" s="88"/>
      <c r="CE718" s="88"/>
      <c r="CF718" s="88"/>
      <c r="CG718" s="88"/>
      <c r="CH718" s="88"/>
      <c r="CI718" s="88"/>
      <c r="CJ718" s="88"/>
      <c r="CK718" s="88"/>
      <c r="CL718" s="88"/>
      <c r="CM718" s="88"/>
      <c r="CN718" s="88"/>
      <c r="CO718" s="88"/>
      <c r="CP718" s="88"/>
      <c r="CQ718" s="88"/>
      <c r="CR718" s="88"/>
      <c r="CS718" s="88"/>
      <c r="CT718" s="88"/>
      <c r="CU718" s="88"/>
      <c r="CV718" s="88"/>
      <c r="CW718" s="88"/>
      <c r="CX718" s="88"/>
      <c r="CY718" s="88"/>
      <c r="CZ718" s="88"/>
      <c r="DA718" s="88"/>
      <c r="DB718" s="88"/>
      <c r="DC718" s="88"/>
    </row>
    <row r="719" spans="1:107" ht="15.75">
      <c r="A719" s="84"/>
      <c r="B719" s="84"/>
      <c r="C719" s="84"/>
      <c r="D719" s="86"/>
      <c r="E719" s="84"/>
      <c r="F719" s="84"/>
      <c r="G719" s="84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  <c r="Z719" s="88"/>
      <c r="AA719" s="88"/>
      <c r="AB719" s="88"/>
      <c r="AC719" s="88"/>
      <c r="AD719" s="88"/>
      <c r="AE719" s="88"/>
      <c r="AF719" s="88"/>
      <c r="AG719" s="88"/>
      <c r="AH719" s="88"/>
      <c r="AI719" s="88"/>
      <c r="AJ719" s="88"/>
      <c r="AK719" s="88"/>
      <c r="AL719" s="88"/>
      <c r="AM719" s="88"/>
      <c r="AN719" s="88"/>
      <c r="AO719" s="88"/>
      <c r="AP719" s="88"/>
      <c r="AQ719" s="88"/>
      <c r="AR719" s="88"/>
      <c r="AS719" s="88"/>
      <c r="AT719" s="88"/>
      <c r="AU719" s="88"/>
      <c r="AV719" s="88"/>
      <c r="AW719" s="88"/>
      <c r="AX719" s="88"/>
      <c r="AY719" s="88"/>
      <c r="AZ719" s="88"/>
      <c r="BA719" s="88"/>
      <c r="BB719" s="88"/>
      <c r="BC719" s="88"/>
      <c r="BD719" s="88"/>
      <c r="BE719" s="88"/>
      <c r="BF719" s="88"/>
      <c r="BG719" s="88"/>
      <c r="BH719" s="88"/>
      <c r="BI719" s="88"/>
      <c r="BJ719" s="88"/>
      <c r="BK719" s="88"/>
      <c r="BL719" s="88"/>
      <c r="BM719" s="88"/>
      <c r="BN719" s="88"/>
      <c r="BO719" s="88"/>
      <c r="BP719" s="88"/>
      <c r="BQ719" s="88"/>
      <c r="BR719" s="88"/>
      <c r="BS719" s="88"/>
      <c r="BT719" s="88"/>
      <c r="BU719" s="88"/>
      <c r="BV719" s="88"/>
      <c r="BW719" s="88"/>
      <c r="BX719" s="88"/>
      <c r="BY719" s="88"/>
      <c r="BZ719" s="88"/>
      <c r="CA719" s="88"/>
      <c r="CB719" s="88"/>
      <c r="CC719" s="88"/>
      <c r="CD719" s="88"/>
      <c r="CE719" s="88"/>
      <c r="CF719" s="88"/>
      <c r="CG719" s="88"/>
      <c r="CH719" s="88"/>
      <c r="CI719" s="88"/>
      <c r="CJ719" s="88"/>
      <c r="CK719" s="88"/>
      <c r="CL719" s="88"/>
      <c r="CM719" s="88"/>
      <c r="CN719" s="88"/>
      <c r="CO719" s="88"/>
      <c r="CP719" s="88"/>
      <c r="CQ719" s="88"/>
      <c r="CR719" s="88"/>
      <c r="CS719" s="88"/>
      <c r="CT719" s="88"/>
      <c r="CU719" s="88"/>
      <c r="CV719" s="88"/>
      <c r="CW719" s="88"/>
      <c r="CX719" s="88"/>
      <c r="CY719" s="88"/>
      <c r="CZ719" s="88"/>
      <c r="DA719" s="88"/>
      <c r="DB719" s="88"/>
      <c r="DC719" s="88"/>
    </row>
    <row r="720" spans="1:107" ht="15.75">
      <c r="A720" s="84"/>
      <c r="B720" s="84"/>
      <c r="C720" s="84"/>
      <c r="D720" s="86"/>
      <c r="E720" s="84"/>
      <c r="F720" s="84"/>
      <c r="G720" s="84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  <c r="Z720" s="88"/>
      <c r="AA720" s="88"/>
      <c r="AB720" s="88"/>
      <c r="AC720" s="88"/>
      <c r="AD720" s="88"/>
      <c r="AE720" s="88"/>
      <c r="AF720" s="88"/>
      <c r="AG720" s="88"/>
      <c r="AH720" s="88"/>
      <c r="AI720" s="88"/>
      <c r="AJ720" s="88"/>
      <c r="AK720" s="88"/>
      <c r="AL720" s="88"/>
      <c r="AM720" s="88"/>
      <c r="AN720" s="88"/>
      <c r="AO720" s="88"/>
      <c r="AP720" s="88"/>
      <c r="AQ720" s="88"/>
      <c r="AR720" s="88"/>
      <c r="AS720" s="88"/>
      <c r="AT720" s="88"/>
      <c r="AU720" s="88"/>
      <c r="AV720" s="88"/>
      <c r="AW720" s="88"/>
      <c r="AX720" s="88"/>
      <c r="AY720" s="88"/>
      <c r="AZ720" s="88"/>
      <c r="BA720" s="88"/>
      <c r="BB720" s="88"/>
      <c r="BC720" s="88"/>
      <c r="BD720" s="88"/>
      <c r="BE720" s="88"/>
      <c r="BF720" s="88"/>
      <c r="BG720" s="88"/>
      <c r="BH720" s="88"/>
      <c r="BI720" s="88"/>
      <c r="BJ720" s="88"/>
      <c r="BK720" s="88"/>
      <c r="BL720" s="88"/>
      <c r="BM720" s="88"/>
      <c r="BN720" s="88"/>
      <c r="BO720" s="88"/>
      <c r="BP720" s="88"/>
      <c r="BQ720" s="88"/>
      <c r="BR720" s="88"/>
      <c r="BS720" s="88"/>
      <c r="BT720" s="88"/>
      <c r="BU720" s="88"/>
      <c r="BV720" s="88"/>
      <c r="BW720" s="88"/>
      <c r="BX720" s="88"/>
      <c r="BY720" s="88"/>
      <c r="BZ720" s="88"/>
      <c r="CA720" s="88"/>
      <c r="CB720" s="88"/>
      <c r="CC720" s="88"/>
      <c r="CD720" s="88"/>
      <c r="CE720" s="88"/>
      <c r="CF720" s="88"/>
      <c r="CG720" s="88"/>
      <c r="CH720" s="88"/>
      <c r="CI720" s="88"/>
      <c r="CJ720" s="88"/>
      <c r="CK720" s="88"/>
      <c r="CL720" s="88"/>
      <c r="CM720" s="88"/>
      <c r="CN720" s="88"/>
      <c r="CO720" s="88"/>
      <c r="CP720" s="88"/>
      <c r="CQ720" s="88"/>
      <c r="CR720" s="88"/>
      <c r="CS720" s="88"/>
      <c r="CT720" s="88"/>
      <c r="CU720" s="88"/>
      <c r="CV720" s="88"/>
      <c r="CW720" s="88"/>
      <c r="CX720" s="88"/>
      <c r="CY720" s="88"/>
      <c r="CZ720" s="88"/>
      <c r="DA720" s="88"/>
      <c r="DB720" s="88"/>
      <c r="DC720" s="88"/>
    </row>
    <row r="721" spans="1:107" ht="15.75">
      <c r="A721" s="84"/>
      <c r="B721" s="84"/>
      <c r="C721" s="84"/>
      <c r="D721" s="86"/>
      <c r="E721" s="84"/>
      <c r="F721" s="84"/>
      <c r="G721" s="84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  <c r="Z721" s="88"/>
      <c r="AA721" s="88"/>
      <c r="AB721" s="88"/>
      <c r="AC721" s="88"/>
      <c r="AD721" s="88"/>
      <c r="AE721" s="88"/>
      <c r="AF721" s="88"/>
      <c r="AG721" s="88"/>
      <c r="AH721" s="88"/>
      <c r="AI721" s="88"/>
      <c r="AJ721" s="88"/>
      <c r="AK721" s="88"/>
      <c r="AL721" s="88"/>
      <c r="AM721" s="88"/>
      <c r="AN721" s="88"/>
      <c r="AO721" s="88"/>
      <c r="AP721" s="88"/>
      <c r="AQ721" s="88"/>
      <c r="AR721" s="88"/>
      <c r="AS721" s="88"/>
      <c r="AT721" s="88"/>
      <c r="AU721" s="88"/>
      <c r="AV721" s="88"/>
      <c r="AW721" s="88"/>
      <c r="AX721" s="88"/>
      <c r="AY721" s="88"/>
      <c r="AZ721" s="88"/>
      <c r="BA721" s="88"/>
      <c r="BB721" s="88"/>
      <c r="BC721" s="88"/>
      <c r="BD721" s="88"/>
      <c r="BE721" s="88"/>
      <c r="BF721" s="88"/>
      <c r="BG721" s="88"/>
      <c r="BH721" s="88"/>
      <c r="BI721" s="88"/>
      <c r="BJ721" s="88"/>
      <c r="BK721" s="88"/>
      <c r="BL721" s="88"/>
      <c r="BM721" s="88"/>
      <c r="BN721" s="88"/>
      <c r="BO721" s="88"/>
      <c r="BP721" s="88"/>
      <c r="BQ721" s="88"/>
      <c r="BR721" s="88"/>
      <c r="BS721" s="88"/>
      <c r="BT721" s="88"/>
      <c r="BU721" s="88"/>
      <c r="BV721" s="88"/>
      <c r="BW721" s="88"/>
      <c r="BX721" s="88"/>
      <c r="BY721" s="88"/>
      <c r="BZ721" s="88"/>
      <c r="CA721" s="88"/>
      <c r="CB721" s="88"/>
      <c r="CC721" s="88"/>
      <c r="CD721" s="88"/>
      <c r="CE721" s="88"/>
      <c r="CF721" s="88"/>
      <c r="CG721" s="88"/>
      <c r="CH721" s="88"/>
      <c r="CI721" s="88"/>
      <c r="CJ721" s="88"/>
      <c r="CK721" s="88"/>
      <c r="CL721" s="88"/>
      <c r="CM721" s="88"/>
      <c r="CN721" s="88"/>
      <c r="CO721" s="88"/>
      <c r="CP721" s="88"/>
      <c r="CQ721" s="88"/>
      <c r="CR721" s="88"/>
      <c r="CS721" s="88"/>
      <c r="CT721" s="88"/>
      <c r="CU721" s="88"/>
      <c r="CV721" s="88"/>
      <c r="CW721" s="88"/>
      <c r="CX721" s="88"/>
      <c r="CY721" s="88"/>
      <c r="CZ721" s="88"/>
      <c r="DA721" s="88"/>
      <c r="DB721" s="88"/>
      <c r="DC721" s="88"/>
    </row>
    <row r="722" spans="1:107" ht="15.75">
      <c r="A722" s="84"/>
      <c r="B722" s="84"/>
      <c r="C722" s="84"/>
      <c r="D722" s="86"/>
      <c r="E722" s="84"/>
      <c r="F722" s="84"/>
      <c r="G722" s="84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  <c r="Z722" s="88"/>
      <c r="AA722" s="88"/>
      <c r="AB722" s="88"/>
      <c r="AC722" s="88"/>
      <c r="AD722" s="88"/>
      <c r="AE722" s="88"/>
      <c r="AF722" s="88"/>
      <c r="AG722" s="88"/>
      <c r="AH722" s="88"/>
      <c r="AI722" s="88"/>
      <c r="AJ722" s="88"/>
      <c r="AK722" s="88"/>
      <c r="AL722" s="88"/>
      <c r="AM722" s="88"/>
      <c r="AN722" s="88"/>
      <c r="AO722" s="88"/>
      <c r="AP722" s="88"/>
      <c r="AQ722" s="88"/>
      <c r="AR722" s="88"/>
      <c r="AS722" s="88"/>
      <c r="AT722" s="88"/>
      <c r="AU722" s="88"/>
      <c r="AV722" s="88"/>
      <c r="AW722" s="88"/>
      <c r="AX722" s="88"/>
      <c r="AY722" s="88"/>
      <c r="AZ722" s="88"/>
      <c r="BA722" s="88"/>
      <c r="BB722" s="88"/>
      <c r="BC722" s="88"/>
      <c r="BD722" s="88"/>
      <c r="BE722" s="88"/>
      <c r="BF722" s="88"/>
      <c r="BG722" s="88"/>
      <c r="BH722" s="88"/>
      <c r="BI722" s="88"/>
      <c r="BJ722" s="88"/>
      <c r="BK722" s="88"/>
      <c r="BL722" s="88"/>
      <c r="BM722" s="88"/>
      <c r="BN722" s="88"/>
      <c r="BO722" s="88"/>
      <c r="BP722" s="88"/>
      <c r="BQ722" s="88"/>
      <c r="BR722" s="88"/>
      <c r="BS722" s="88"/>
      <c r="BT722" s="88"/>
      <c r="BU722" s="88"/>
      <c r="BV722" s="88"/>
      <c r="BW722" s="88"/>
      <c r="BX722" s="88"/>
      <c r="BY722" s="88"/>
      <c r="BZ722" s="88"/>
      <c r="CA722" s="88"/>
      <c r="CB722" s="88"/>
      <c r="CC722" s="88"/>
      <c r="CD722" s="88"/>
      <c r="CE722" s="88"/>
      <c r="CF722" s="88"/>
      <c r="CG722" s="88"/>
      <c r="CH722" s="88"/>
      <c r="CI722" s="88"/>
      <c r="CJ722" s="88"/>
      <c r="CK722" s="88"/>
      <c r="CL722" s="88"/>
      <c r="CM722" s="88"/>
      <c r="CN722" s="88"/>
      <c r="CO722" s="88"/>
      <c r="CP722" s="88"/>
      <c r="CQ722" s="88"/>
      <c r="CR722" s="88"/>
      <c r="CS722" s="88"/>
      <c r="CT722" s="88"/>
      <c r="CU722" s="88"/>
      <c r="CV722" s="88"/>
      <c r="CW722" s="88"/>
      <c r="CX722" s="88"/>
      <c r="CY722" s="88"/>
      <c r="CZ722" s="88"/>
      <c r="DA722" s="88"/>
      <c r="DB722" s="88"/>
      <c r="DC722" s="88"/>
    </row>
    <row r="723" spans="1:107" ht="15.75">
      <c r="A723" s="84"/>
      <c r="B723" s="84"/>
      <c r="C723" s="84"/>
      <c r="D723" s="86"/>
      <c r="E723" s="84"/>
      <c r="F723" s="84"/>
      <c r="G723" s="84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  <c r="Z723" s="88"/>
      <c r="AA723" s="88"/>
      <c r="AB723" s="88"/>
      <c r="AC723" s="88"/>
      <c r="AD723" s="88"/>
      <c r="AE723" s="88"/>
      <c r="AF723" s="88"/>
      <c r="AG723" s="88"/>
      <c r="AH723" s="88"/>
      <c r="AI723" s="88"/>
      <c r="AJ723" s="88"/>
      <c r="AK723" s="88"/>
      <c r="AL723" s="88"/>
      <c r="AM723" s="88"/>
      <c r="AN723" s="88"/>
      <c r="AO723" s="88"/>
      <c r="AP723" s="88"/>
      <c r="AQ723" s="88"/>
      <c r="AR723" s="88"/>
      <c r="AS723" s="88"/>
      <c r="AT723" s="88"/>
      <c r="AU723" s="88"/>
      <c r="AV723" s="88"/>
      <c r="AW723" s="88"/>
      <c r="AX723" s="88"/>
      <c r="AY723" s="88"/>
      <c r="AZ723" s="88"/>
      <c r="BA723" s="88"/>
      <c r="BB723" s="88"/>
      <c r="BC723" s="88"/>
      <c r="BD723" s="88"/>
      <c r="BE723" s="88"/>
      <c r="BF723" s="88"/>
      <c r="BG723" s="88"/>
      <c r="BH723" s="88"/>
      <c r="BI723" s="88"/>
      <c r="BJ723" s="88"/>
      <c r="BK723" s="88"/>
      <c r="BL723" s="88"/>
      <c r="BM723" s="88"/>
      <c r="BN723" s="88"/>
      <c r="BO723" s="88"/>
      <c r="BP723" s="88"/>
      <c r="BQ723" s="88"/>
      <c r="BR723" s="88"/>
      <c r="BS723" s="88"/>
      <c r="BT723" s="88"/>
      <c r="BU723" s="88"/>
      <c r="BV723" s="88"/>
      <c r="BW723" s="88"/>
      <c r="BX723" s="88"/>
      <c r="BY723" s="88"/>
      <c r="BZ723" s="88"/>
      <c r="CA723" s="88"/>
      <c r="CB723" s="88"/>
      <c r="CC723" s="88"/>
      <c r="CD723" s="88"/>
      <c r="CE723" s="88"/>
      <c r="CF723" s="88"/>
      <c r="CG723" s="88"/>
      <c r="CH723" s="88"/>
      <c r="CI723" s="88"/>
      <c r="CJ723" s="88"/>
      <c r="CK723" s="88"/>
      <c r="CL723" s="88"/>
      <c r="CM723" s="88"/>
      <c r="CN723" s="88"/>
      <c r="CO723" s="88"/>
      <c r="CP723" s="88"/>
      <c r="CQ723" s="88"/>
      <c r="CR723" s="88"/>
      <c r="CS723" s="88"/>
      <c r="CT723" s="88"/>
      <c r="CU723" s="88"/>
      <c r="CV723" s="88"/>
      <c r="CW723" s="88"/>
      <c r="CX723" s="88"/>
      <c r="CY723" s="88"/>
      <c r="CZ723" s="88"/>
      <c r="DA723" s="88"/>
      <c r="DB723" s="88"/>
      <c r="DC723" s="88"/>
    </row>
    <row r="724" spans="1:107" ht="15.75">
      <c r="A724" s="84"/>
      <c r="B724" s="84"/>
      <c r="C724" s="84"/>
      <c r="D724" s="86"/>
      <c r="E724" s="84"/>
      <c r="F724" s="84"/>
      <c r="G724" s="84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  <c r="Z724" s="88"/>
      <c r="AA724" s="88"/>
      <c r="AB724" s="88"/>
      <c r="AC724" s="88"/>
      <c r="AD724" s="88"/>
      <c r="AE724" s="88"/>
      <c r="AF724" s="88"/>
      <c r="AG724" s="88"/>
      <c r="AH724" s="88"/>
      <c r="AI724" s="88"/>
      <c r="AJ724" s="88"/>
      <c r="AK724" s="88"/>
      <c r="AL724" s="88"/>
      <c r="AM724" s="88"/>
      <c r="AN724" s="88"/>
      <c r="AO724" s="88"/>
      <c r="AP724" s="88"/>
      <c r="AQ724" s="88"/>
      <c r="AR724" s="88"/>
      <c r="AS724" s="88"/>
      <c r="AT724" s="88"/>
      <c r="AU724" s="88"/>
      <c r="AV724" s="88"/>
      <c r="AW724" s="88"/>
      <c r="AX724" s="88"/>
      <c r="AY724" s="88"/>
      <c r="AZ724" s="88"/>
      <c r="BA724" s="88"/>
      <c r="BB724" s="88"/>
      <c r="BC724" s="88"/>
      <c r="BD724" s="88"/>
      <c r="BE724" s="88"/>
      <c r="BF724" s="88"/>
      <c r="BG724" s="88"/>
      <c r="BH724" s="88"/>
      <c r="BI724" s="88"/>
      <c r="BJ724" s="88"/>
      <c r="BK724" s="88"/>
      <c r="BL724" s="88"/>
      <c r="BM724" s="88"/>
      <c r="BN724" s="88"/>
      <c r="BO724" s="88"/>
      <c r="BP724" s="88"/>
      <c r="BQ724" s="88"/>
      <c r="BR724" s="88"/>
      <c r="BS724" s="88"/>
      <c r="BT724" s="88"/>
      <c r="BU724" s="88"/>
      <c r="BV724" s="88"/>
      <c r="BW724" s="88"/>
      <c r="BX724" s="88"/>
      <c r="BY724" s="88"/>
      <c r="BZ724" s="88"/>
      <c r="CA724" s="88"/>
      <c r="CB724" s="88"/>
      <c r="CC724" s="88"/>
      <c r="CD724" s="88"/>
      <c r="CE724" s="88"/>
      <c r="CF724" s="88"/>
      <c r="CG724" s="88"/>
      <c r="CH724" s="88"/>
      <c r="CI724" s="88"/>
      <c r="CJ724" s="88"/>
      <c r="CK724" s="88"/>
      <c r="CL724" s="88"/>
      <c r="CM724" s="88"/>
      <c r="CN724" s="88"/>
      <c r="CO724" s="88"/>
      <c r="CP724" s="88"/>
      <c r="CQ724" s="88"/>
      <c r="CR724" s="88"/>
      <c r="CS724" s="88"/>
      <c r="CT724" s="88"/>
      <c r="CU724" s="88"/>
      <c r="CV724" s="88"/>
      <c r="CW724" s="88"/>
      <c r="CX724" s="88"/>
      <c r="CY724" s="88"/>
      <c r="CZ724" s="88"/>
      <c r="DA724" s="88"/>
      <c r="DB724" s="88"/>
      <c r="DC724" s="88"/>
    </row>
    <row r="725" spans="1:107" ht="15.75">
      <c r="A725" s="84"/>
      <c r="B725" s="84"/>
      <c r="C725" s="84"/>
      <c r="D725" s="86"/>
      <c r="E725" s="84"/>
      <c r="F725" s="84"/>
      <c r="G725" s="84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  <c r="Z725" s="88"/>
      <c r="AA725" s="88"/>
      <c r="AB725" s="88"/>
      <c r="AC725" s="88"/>
      <c r="AD725" s="88"/>
      <c r="AE725" s="88"/>
      <c r="AF725" s="88"/>
      <c r="AG725" s="88"/>
      <c r="AH725" s="88"/>
      <c r="AI725" s="88"/>
      <c r="AJ725" s="88"/>
      <c r="AK725" s="88"/>
      <c r="AL725" s="88"/>
      <c r="AM725" s="88"/>
      <c r="AN725" s="88"/>
      <c r="AO725" s="88"/>
      <c r="AP725" s="88"/>
      <c r="AQ725" s="88"/>
      <c r="AR725" s="88"/>
      <c r="AS725" s="88"/>
      <c r="AT725" s="88"/>
      <c r="AU725" s="88"/>
      <c r="AV725" s="88"/>
      <c r="AW725" s="88"/>
      <c r="AX725" s="88"/>
      <c r="AY725" s="88"/>
      <c r="AZ725" s="88"/>
      <c r="BA725" s="88"/>
      <c r="BB725" s="88"/>
      <c r="BC725" s="88"/>
      <c r="BD725" s="88"/>
      <c r="BE725" s="88"/>
      <c r="BF725" s="88"/>
      <c r="BG725" s="88"/>
      <c r="BH725" s="88"/>
      <c r="BI725" s="88"/>
      <c r="BJ725" s="88"/>
      <c r="BK725" s="88"/>
      <c r="BL725" s="88"/>
      <c r="BM725" s="88"/>
      <c r="BN725" s="88"/>
      <c r="BO725" s="88"/>
      <c r="BP725" s="88"/>
      <c r="BQ725" s="88"/>
      <c r="BR725" s="88"/>
      <c r="BS725" s="88"/>
      <c r="BT725" s="88"/>
      <c r="BU725" s="88"/>
      <c r="BV725" s="88"/>
      <c r="BW725" s="88"/>
      <c r="BX725" s="88"/>
      <c r="BY725" s="88"/>
      <c r="BZ725" s="88"/>
      <c r="CA725" s="88"/>
      <c r="CB725" s="88"/>
      <c r="CC725" s="88"/>
      <c r="CD725" s="88"/>
      <c r="CE725" s="88"/>
      <c r="CF725" s="88"/>
      <c r="CG725" s="88"/>
      <c r="CH725" s="88"/>
      <c r="CI725" s="88"/>
      <c r="CJ725" s="88"/>
      <c r="CK725" s="88"/>
      <c r="CL725" s="88"/>
      <c r="CM725" s="88"/>
      <c r="CN725" s="88"/>
      <c r="CO725" s="88"/>
      <c r="CP725" s="88"/>
      <c r="CQ725" s="88"/>
      <c r="CR725" s="88"/>
      <c r="CS725" s="88"/>
      <c r="CT725" s="88"/>
      <c r="CU725" s="88"/>
      <c r="CV725" s="88"/>
      <c r="CW725" s="88"/>
      <c r="CX725" s="88"/>
      <c r="CY725" s="88"/>
      <c r="CZ725" s="88"/>
      <c r="DA725" s="88"/>
      <c r="DB725" s="88"/>
      <c r="DC725" s="88"/>
    </row>
    <row r="726" spans="1:107" ht="15.75">
      <c r="A726" s="84"/>
      <c r="B726" s="84"/>
      <c r="C726" s="84"/>
      <c r="D726" s="86"/>
      <c r="E726" s="84"/>
      <c r="F726" s="84"/>
      <c r="G726" s="84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  <c r="Z726" s="88"/>
      <c r="AA726" s="88"/>
      <c r="AB726" s="88"/>
      <c r="AC726" s="88"/>
      <c r="AD726" s="88"/>
      <c r="AE726" s="88"/>
      <c r="AF726" s="88"/>
      <c r="AG726" s="88"/>
      <c r="AH726" s="88"/>
      <c r="AI726" s="88"/>
      <c r="AJ726" s="88"/>
      <c r="AK726" s="88"/>
      <c r="AL726" s="88"/>
      <c r="AM726" s="88"/>
      <c r="AN726" s="88"/>
      <c r="AO726" s="88"/>
      <c r="AP726" s="88"/>
      <c r="AQ726" s="88"/>
      <c r="AR726" s="88"/>
      <c r="AS726" s="88"/>
      <c r="AT726" s="88"/>
      <c r="AU726" s="88"/>
      <c r="AV726" s="88"/>
      <c r="AW726" s="88"/>
      <c r="AX726" s="88"/>
      <c r="AY726" s="88"/>
      <c r="AZ726" s="88"/>
      <c r="BA726" s="88"/>
      <c r="BB726" s="88"/>
      <c r="BC726" s="88"/>
      <c r="BD726" s="88"/>
      <c r="BE726" s="88"/>
      <c r="BF726" s="88"/>
      <c r="BG726" s="88"/>
      <c r="BH726" s="88"/>
      <c r="BI726" s="88"/>
      <c r="BJ726" s="88"/>
      <c r="BK726" s="88"/>
      <c r="BL726" s="88"/>
      <c r="BM726" s="88"/>
      <c r="BN726" s="88"/>
      <c r="BO726" s="88"/>
      <c r="BP726" s="88"/>
      <c r="BQ726" s="88"/>
      <c r="BR726" s="88"/>
      <c r="BS726" s="88"/>
      <c r="BT726" s="88"/>
      <c r="BU726" s="88"/>
      <c r="BV726" s="88"/>
      <c r="BW726" s="88"/>
      <c r="BX726" s="88"/>
      <c r="BY726" s="88"/>
      <c r="BZ726" s="88"/>
      <c r="CA726" s="88"/>
      <c r="CB726" s="88"/>
      <c r="CC726" s="88"/>
      <c r="CD726" s="88"/>
      <c r="CE726" s="88"/>
      <c r="CF726" s="88"/>
      <c r="CG726" s="88"/>
      <c r="CH726" s="88"/>
      <c r="CI726" s="88"/>
      <c r="CJ726" s="88"/>
      <c r="CK726" s="88"/>
      <c r="CL726" s="88"/>
      <c r="CM726" s="88"/>
      <c r="CN726" s="88"/>
      <c r="CO726" s="88"/>
      <c r="CP726" s="88"/>
      <c r="CQ726" s="88"/>
      <c r="CR726" s="88"/>
      <c r="CS726" s="88"/>
      <c r="CT726" s="88"/>
      <c r="CU726" s="88"/>
      <c r="CV726" s="88"/>
      <c r="CW726" s="88"/>
      <c r="CX726" s="88"/>
      <c r="CY726" s="88"/>
      <c r="CZ726" s="88"/>
      <c r="DA726" s="88"/>
      <c r="DB726" s="88"/>
      <c r="DC726" s="88"/>
    </row>
    <row r="727" spans="1:107" ht="15.75">
      <c r="A727" s="84"/>
      <c r="B727" s="84"/>
      <c r="C727" s="84"/>
      <c r="D727" s="86"/>
      <c r="E727" s="84"/>
      <c r="F727" s="84"/>
      <c r="G727" s="84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  <c r="Z727" s="88"/>
      <c r="AA727" s="88"/>
      <c r="AB727" s="88"/>
      <c r="AC727" s="88"/>
      <c r="AD727" s="88"/>
      <c r="AE727" s="88"/>
      <c r="AF727" s="88"/>
      <c r="AG727" s="88"/>
      <c r="AH727" s="88"/>
      <c r="AI727" s="88"/>
      <c r="AJ727" s="88"/>
      <c r="AK727" s="88"/>
      <c r="AL727" s="88"/>
      <c r="AM727" s="88"/>
      <c r="AN727" s="88"/>
      <c r="AO727" s="88"/>
      <c r="AP727" s="88"/>
      <c r="AQ727" s="88"/>
      <c r="AR727" s="88"/>
      <c r="AS727" s="88"/>
      <c r="AT727" s="88"/>
      <c r="AU727" s="88"/>
      <c r="AV727" s="88"/>
      <c r="AW727" s="88"/>
      <c r="AX727" s="88"/>
      <c r="AY727" s="88"/>
      <c r="AZ727" s="88"/>
      <c r="BA727" s="88"/>
      <c r="BB727" s="88"/>
      <c r="BC727" s="88"/>
      <c r="BD727" s="88"/>
      <c r="BE727" s="88"/>
      <c r="BF727" s="88"/>
      <c r="BG727" s="88"/>
      <c r="BH727" s="88"/>
      <c r="BI727" s="88"/>
      <c r="BJ727" s="88"/>
      <c r="BK727" s="88"/>
      <c r="BL727" s="88"/>
      <c r="BM727" s="88"/>
      <c r="BN727" s="88"/>
      <c r="BO727" s="88"/>
      <c r="BP727" s="88"/>
      <c r="BQ727" s="88"/>
      <c r="BR727" s="88"/>
      <c r="BS727" s="88"/>
      <c r="BT727" s="88"/>
      <c r="BU727" s="88"/>
      <c r="BV727" s="88"/>
      <c r="BW727" s="88"/>
      <c r="BX727" s="88"/>
      <c r="BY727" s="88"/>
      <c r="BZ727" s="88"/>
      <c r="CA727" s="88"/>
      <c r="CB727" s="88"/>
      <c r="CC727" s="88"/>
      <c r="CD727" s="88"/>
      <c r="CE727" s="88"/>
      <c r="CF727" s="88"/>
      <c r="CG727" s="88"/>
      <c r="CH727" s="88"/>
      <c r="CI727" s="88"/>
      <c r="CJ727" s="88"/>
      <c r="CK727" s="88"/>
      <c r="CL727" s="88"/>
      <c r="CM727" s="88"/>
      <c r="CN727" s="88"/>
      <c r="CO727" s="88"/>
      <c r="CP727" s="88"/>
      <c r="CQ727" s="88"/>
      <c r="CR727" s="88"/>
      <c r="CS727" s="88"/>
      <c r="CT727" s="88"/>
      <c r="CU727" s="88"/>
      <c r="CV727" s="88"/>
      <c r="CW727" s="88"/>
      <c r="CX727" s="88"/>
      <c r="CY727" s="88"/>
      <c r="CZ727" s="88"/>
      <c r="DA727" s="88"/>
      <c r="DB727" s="88"/>
      <c r="DC727" s="88"/>
    </row>
    <row r="728" spans="1:107" ht="15.75">
      <c r="A728" s="84"/>
      <c r="B728" s="84"/>
      <c r="C728" s="84"/>
      <c r="D728" s="86"/>
      <c r="E728" s="84"/>
      <c r="F728" s="84"/>
      <c r="G728" s="84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  <c r="Z728" s="88"/>
      <c r="AA728" s="88"/>
      <c r="AB728" s="88"/>
      <c r="AC728" s="88"/>
      <c r="AD728" s="88"/>
      <c r="AE728" s="88"/>
      <c r="AF728" s="88"/>
      <c r="AG728" s="88"/>
      <c r="AH728" s="88"/>
      <c r="AI728" s="88"/>
      <c r="AJ728" s="88"/>
      <c r="AK728" s="88"/>
      <c r="AL728" s="88"/>
      <c r="AM728" s="88"/>
      <c r="AN728" s="88"/>
      <c r="AO728" s="88"/>
      <c r="AP728" s="88"/>
      <c r="AQ728" s="88"/>
      <c r="AR728" s="88"/>
      <c r="AS728" s="88"/>
      <c r="AT728" s="88"/>
      <c r="AU728" s="88"/>
      <c r="AV728" s="88"/>
      <c r="AW728" s="88"/>
      <c r="AX728" s="88"/>
      <c r="AY728" s="88"/>
      <c r="AZ728" s="88"/>
      <c r="BA728" s="88"/>
      <c r="BB728" s="88"/>
      <c r="BC728" s="88"/>
      <c r="BD728" s="88"/>
      <c r="BE728" s="88"/>
      <c r="BF728" s="88"/>
      <c r="BG728" s="88"/>
      <c r="BH728" s="88"/>
      <c r="BI728" s="88"/>
      <c r="BJ728" s="88"/>
      <c r="BK728" s="88"/>
      <c r="BL728" s="88"/>
      <c r="BM728" s="88"/>
      <c r="BN728" s="88"/>
      <c r="BO728" s="88"/>
      <c r="BP728" s="88"/>
      <c r="BQ728" s="88"/>
      <c r="BR728" s="88"/>
      <c r="BS728" s="88"/>
      <c r="BT728" s="88"/>
      <c r="BU728" s="88"/>
      <c r="BV728" s="88"/>
      <c r="BW728" s="88"/>
      <c r="BX728" s="88"/>
      <c r="BY728" s="88"/>
      <c r="BZ728" s="88"/>
      <c r="CA728" s="88"/>
      <c r="CB728" s="88"/>
      <c r="CC728" s="88"/>
      <c r="CD728" s="88"/>
      <c r="CE728" s="88"/>
      <c r="CF728" s="88"/>
      <c r="CG728" s="88"/>
      <c r="CH728" s="88"/>
      <c r="CI728" s="88"/>
      <c r="CJ728" s="88"/>
      <c r="CK728" s="88"/>
      <c r="CL728" s="88"/>
      <c r="CM728" s="88"/>
      <c r="CN728" s="88"/>
      <c r="CO728" s="88"/>
      <c r="CP728" s="88"/>
      <c r="CQ728" s="88"/>
      <c r="CR728" s="88"/>
      <c r="CS728" s="88"/>
      <c r="CT728" s="88"/>
      <c r="CU728" s="88"/>
      <c r="CV728" s="88"/>
      <c r="CW728" s="88"/>
      <c r="CX728" s="88"/>
      <c r="CY728" s="88"/>
      <c r="CZ728" s="88"/>
      <c r="DA728" s="88"/>
      <c r="DB728" s="88"/>
      <c r="DC728" s="88"/>
    </row>
    <row r="729" spans="1:107" ht="15.75">
      <c r="A729" s="84"/>
      <c r="B729" s="84"/>
      <c r="C729" s="84"/>
      <c r="D729" s="86"/>
      <c r="E729" s="84"/>
      <c r="F729" s="84"/>
      <c r="G729" s="84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  <c r="Z729" s="88"/>
      <c r="AA729" s="88"/>
      <c r="AB729" s="88"/>
      <c r="AC729" s="88"/>
      <c r="AD729" s="88"/>
      <c r="AE729" s="88"/>
      <c r="AF729" s="88"/>
      <c r="AG729" s="88"/>
      <c r="AH729" s="88"/>
      <c r="AI729" s="88"/>
      <c r="AJ729" s="88"/>
      <c r="AK729" s="88"/>
      <c r="AL729" s="88"/>
      <c r="AM729" s="88"/>
      <c r="AN729" s="88"/>
      <c r="AO729" s="88"/>
      <c r="AP729" s="88"/>
      <c r="AQ729" s="88"/>
      <c r="AR729" s="88"/>
      <c r="AS729" s="88"/>
      <c r="AT729" s="88"/>
      <c r="AU729" s="88"/>
      <c r="AV729" s="88"/>
      <c r="AW729" s="88"/>
      <c r="AX729" s="88"/>
      <c r="AY729" s="88"/>
      <c r="AZ729" s="88"/>
      <c r="BA729" s="88"/>
      <c r="BB729" s="88"/>
      <c r="BC729" s="88"/>
      <c r="BD729" s="88"/>
      <c r="BE729" s="88"/>
      <c r="BF729" s="88"/>
      <c r="BG729" s="88"/>
      <c r="BH729" s="88"/>
      <c r="BI729" s="88"/>
      <c r="BJ729" s="88"/>
      <c r="BK729" s="88"/>
      <c r="BL729" s="88"/>
      <c r="BM729" s="88"/>
      <c r="BN729" s="88"/>
      <c r="BO729" s="88"/>
      <c r="BP729" s="88"/>
      <c r="BQ729" s="88"/>
      <c r="BR729" s="88"/>
      <c r="BS729" s="88"/>
      <c r="BT729" s="88"/>
      <c r="BU729" s="88"/>
      <c r="BV729" s="88"/>
      <c r="BW729" s="88"/>
      <c r="BX729" s="88"/>
      <c r="BY729" s="88"/>
      <c r="BZ729" s="88"/>
      <c r="CA729" s="88"/>
      <c r="CB729" s="88"/>
      <c r="CC729" s="88"/>
      <c r="CD729" s="88"/>
      <c r="CE729" s="88"/>
      <c r="CF729" s="88"/>
      <c r="CG729" s="88"/>
      <c r="CH729" s="88"/>
      <c r="CI729" s="88"/>
      <c r="CJ729" s="88"/>
      <c r="CK729" s="88"/>
      <c r="CL729" s="88"/>
      <c r="CM729" s="88"/>
      <c r="CN729" s="88"/>
      <c r="CO729" s="88"/>
      <c r="CP729" s="88"/>
      <c r="CQ729" s="88"/>
      <c r="CR729" s="88"/>
      <c r="CS729" s="88"/>
      <c r="CT729" s="88"/>
      <c r="CU729" s="88"/>
      <c r="CV729" s="88"/>
      <c r="CW729" s="88"/>
      <c r="CX729" s="88"/>
      <c r="CY729" s="88"/>
      <c r="CZ729" s="88"/>
      <c r="DA729" s="88"/>
      <c r="DB729" s="88"/>
      <c r="DC729" s="88"/>
    </row>
    <row r="730" spans="1:107" ht="15.75">
      <c r="A730" s="84"/>
      <c r="B730" s="84"/>
      <c r="C730" s="84"/>
      <c r="D730" s="86"/>
      <c r="E730" s="84"/>
      <c r="F730" s="84"/>
      <c r="G730" s="84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  <c r="Z730" s="88"/>
      <c r="AA730" s="88"/>
      <c r="AB730" s="88"/>
      <c r="AC730" s="88"/>
      <c r="AD730" s="88"/>
      <c r="AE730" s="88"/>
      <c r="AF730" s="88"/>
      <c r="AG730" s="88"/>
      <c r="AH730" s="88"/>
      <c r="AI730" s="88"/>
      <c r="AJ730" s="88"/>
      <c r="AK730" s="88"/>
      <c r="AL730" s="88"/>
      <c r="AM730" s="88"/>
      <c r="AN730" s="88"/>
      <c r="AO730" s="88"/>
      <c r="AP730" s="88"/>
      <c r="AQ730" s="88"/>
      <c r="AR730" s="88"/>
      <c r="AS730" s="88"/>
      <c r="AT730" s="88"/>
      <c r="AU730" s="88"/>
      <c r="AV730" s="88"/>
      <c r="AW730" s="88"/>
      <c r="AX730" s="88"/>
      <c r="AY730" s="88"/>
      <c r="AZ730" s="88"/>
      <c r="BA730" s="88"/>
      <c r="BB730" s="88"/>
      <c r="BC730" s="88"/>
      <c r="BD730" s="88"/>
      <c r="BE730" s="88"/>
      <c r="BF730" s="88"/>
      <c r="BG730" s="88"/>
      <c r="BH730" s="88"/>
      <c r="BI730" s="88"/>
      <c r="BJ730" s="88"/>
      <c r="BK730" s="88"/>
      <c r="BL730" s="88"/>
      <c r="BM730" s="88"/>
      <c r="BN730" s="88"/>
      <c r="BO730" s="88"/>
      <c r="BP730" s="88"/>
      <c r="BQ730" s="88"/>
      <c r="BR730" s="88"/>
      <c r="BS730" s="88"/>
      <c r="BT730" s="88"/>
      <c r="BU730" s="88"/>
      <c r="BV730" s="88"/>
      <c r="BW730" s="88"/>
      <c r="BX730" s="88"/>
      <c r="BY730" s="88"/>
      <c r="BZ730" s="88"/>
      <c r="CA730" s="88"/>
      <c r="CB730" s="88"/>
      <c r="CC730" s="88"/>
      <c r="CD730" s="88"/>
      <c r="CE730" s="88"/>
      <c r="CF730" s="88"/>
      <c r="CG730" s="88"/>
      <c r="CH730" s="88"/>
      <c r="CI730" s="88"/>
      <c r="CJ730" s="88"/>
      <c r="CK730" s="88"/>
      <c r="CL730" s="88"/>
      <c r="CM730" s="88"/>
      <c r="CN730" s="88"/>
      <c r="CO730" s="88"/>
      <c r="CP730" s="88"/>
      <c r="CQ730" s="88"/>
      <c r="CR730" s="88"/>
      <c r="CS730" s="88"/>
      <c r="CT730" s="88"/>
      <c r="CU730" s="88"/>
      <c r="CV730" s="88"/>
      <c r="CW730" s="88"/>
      <c r="CX730" s="88"/>
      <c r="CY730" s="88"/>
      <c r="CZ730" s="88"/>
      <c r="DA730" s="88"/>
      <c r="DB730" s="88"/>
      <c r="DC730" s="88"/>
    </row>
    <row r="731" spans="1:107" ht="15.75">
      <c r="A731" s="84"/>
      <c r="B731" s="84"/>
      <c r="C731" s="84"/>
      <c r="D731" s="86"/>
      <c r="E731" s="84"/>
      <c r="F731" s="84"/>
      <c r="G731" s="84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  <c r="Z731" s="88"/>
      <c r="AA731" s="88"/>
      <c r="AB731" s="88"/>
      <c r="AC731" s="88"/>
      <c r="AD731" s="88"/>
      <c r="AE731" s="88"/>
      <c r="AF731" s="88"/>
      <c r="AG731" s="88"/>
      <c r="AH731" s="88"/>
      <c r="AI731" s="88"/>
      <c r="AJ731" s="88"/>
      <c r="AK731" s="88"/>
      <c r="AL731" s="88"/>
      <c r="AM731" s="88"/>
      <c r="AN731" s="88"/>
      <c r="AO731" s="88"/>
      <c r="AP731" s="88"/>
      <c r="AQ731" s="88"/>
      <c r="AR731" s="88"/>
      <c r="AS731" s="88"/>
      <c r="AT731" s="88"/>
      <c r="AU731" s="88"/>
      <c r="AV731" s="88"/>
      <c r="AW731" s="88"/>
      <c r="AX731" s="88"/>
      <c r="AY731" s="88"/>
      <c r="AZ731" s="88"/>
      <c r="BA731" s="88"/>
      <c r="BB731" s="88"/>
      <c r="BC731" s="88"/>
      <c r="BD731" s="88"/>
      <c r="BE731" s="88"/>
      <c r="BF731" s="88"/>
      <c r="BG731" s="88"/>
      <c r="BH731" s="88"/>
      <c r="BI731" s="88"/>
      <c r="BJ731" s="88"/>
      <c r="BK731" s="88"/>
      <c r="BL731" s="88"/>
      <c r="BM731" s="88"/>
      <c r="BN731" s="88"/>
      <c r="BO731" s="88"/>
      <c r="BP731" s="88"/>
      <c r="BQ731" s="88"/>
      <c r="BR731" s="88"/>
      <c r="BS731" s="88"/>
      <c r="BT731" s="88"/>
      <c r="BU731" s="88"/>
      <c r="BV731" s="88"/>
      <c r="BW731" s="88"/>
      <c r="BX731" s="88"/>
      <c r="BY731" s="88"/>
      <c r="BZ731" s="88"/>
      <c r="CA731" s="88"/>
      <c r="CB731" s="88"/>
      <c r="CC731" s="88"/>
      <c r="CD731" s="88"/>
      <c r="CE731" s="88"/>
      <c r="CF731" s="88"/>
      <c r="CG731" s="88"/>
      <c r="CH731" s="88"/>
      <c r="CI731" s="88"/>
      <c r="CJ731" s="88"/>
      <c r="CK731" s="88"/>
      <c r="CL731" s="88"/>
      <c r="CM731" s="88"/>
      <c r="CN731" s="88"/>
      <c r="CO731" s="88"/>
      <c r="CP731" s="88"/>
      <c r="CQ731" s="88"/>
      <c r="CR731" s="88"/>
      <c r="CS731" s="88"/>
      <c r="CT731" s="88"/>
      <c r="CU731" s="88"/>
      <c r="CV731" s="88"/>
      <c r="CW731" s="88"/>
      <c r="CX731" s="88"/>
      <c r="CY731" s="88"/>
      <c r="CZ731" s="88"/>
      <c r="DA731" s="88"/>
      <c r="DB731" s="88"/>
      <c r="DC731" s="88"/>
    </row>
    <row r="732" spans="1:107" ht="15.75">
      <c r="A732" s="84"/>
      <c r="B732" s="84"/>
      <c r="C732" s="84"/>
      <c r="D732" s="86"/>
      <c r="E732" s="84"/>
      <c r="F732" s="84"/>
      <c r="G732" s="84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  <c r="Z732" s="88"/>
      <c r="AA732" s="88"/>
      <c r="AB732" s="88"/>
      <c r="AC732" s="88"/>
      <c r="AD732" s="88"/>
      <c r="AE732" s="88"/>
      <c r="AF732" s="88"/>
      <c r="AG732" s="88"/>
      <c r="AH732" s="88"/>
      <c r="AI732" s="88"/>
      <c r="AJ732" s="88"/>
      <c r="AK732" s="88"/>
      <c r="AL732" s="88"/>
      <c r="AM732" s="88"/>
      <c r="AN732" s="88"/>
      <c r="AO732" s="88"/>
      <c r="AP732" s="88"/>
      <c r="AQ732" s="88"/>
      <c r="AR732" s="88"/>
      <c r="AS732" s="88"/>
      <c r="AT732" s="88"/>
      <c r="AU732" s="88"/>
      <c r="AV732" s="88"/>
      <c r="AW732" s="88"/>
      <c r="AX732" s="88"/>
      <c r="AY732" s="88"/>
      <c r="AZ732" s="88"/>
      <c r="BA732" s="88"/>
      <c r="BB732" s="88"/>
      <c r="BC732" s="88"/>
      <c r="BD732" s="88"/>
      <c r="BE732" s="88"/>
      <c r="BF732" s="88"/>
      <c r="BG732" s="88"/>
      <c r="BH732" s="88"/>
      <c r="BI732" s="88"/>
      <c r="BJ732" s="88"/>
      <c r="BK732" s="88"/>
      <c r="BL732" s="88"/>
      <c r="BM732" s="88"/>
      <c r="BN732" s="88"/>
      <c r="BO732" s="88"/>
      <c r="BP732" s="88"/>
      <c r="BQ732" s="88"/>
      <c r="BR732" s="88"/>
      <c r="BS732" s="88"/>
      <c r="BT732" s="88"/>
      <c r="BU732" s="88"/>
      <c r="BV732" s="88"/>
      <c r="BW732" s="88"/>
      <c r="BX732" s="88"/>
      <c r="BY732" s="88"/>
      <c r="BZ732" s="88"/>
      <c r="CA732" s="88"/>
      <c r="CB732" s="88"/>
      <c r="CC732" s="88"/>
      <c r="CD732" s="88"/>
      <c r="CE732" s="88"/>
      <c r="CF732" s="88"/>
      <c r="CG732" s="88"/>
      <c r="CH732" s="88"/>
      <c r="CI732" s="88"/>
      <c r="CJ732" s="88"/>
      <c r="CK732" s="88"/>
      <c r="CL732" s="88"/>
      <c r="CM732" s="88"/>
      <c r="CN732" s="88"/>
      <c r="CO732" s="88"/>
      <c r="CP732" s="88"/>
      <c r="CQ732" s="88"/>
      <c r="CR732" s="88"/>
      <c r="CS732" s="88"/>
      <c r="CT732" s="88"/>
      <c r="CU732" s="88"/>
      <c r="CV732" s="88"/>
      <c r="CW732" s="88"/>
      <c r="CX732" s="88"/>
      <c r="CY732" s="88"/>
      <c r="CZ732" s="88"/>
      <c r="DA732" s="88"/>
      <c r="DB732" s="88"/>
      <c r="DC732" s="88"/>
    </row>
    <row r="733" spans="1:107" ht="15.75">
      <c r="A733" s="84"/>
      <c r="B733" s="84"/>
      <c r="C733" s="84"/>
      <c r="D733" s="86"/>
      <c r="E733" s="84"/>
      <c r="F733" s="84"/>
      <c r="G733" s="84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  <c r="Z733" s="88"/>
      <c r="AA733" s="88"/>
      <c r="AB733" s="88"/>
      <c r="AC733" s="88"/>
      <c r="AD733" s="88"/>
      <c r="AE733" s="88"/>
      <c r="AF733" s="88"/>
      <c r="AG733" s="88"/>
      <c r="AH733" s="88"/>
      <c r="AI733" s="88"/>
      <c r="AJ733" s="88"/>
      <c r="AK733" s="88"/>
      <c r="AL733" s="88"/>
      <c r="AM733" s="88"/>
      <c r="AN733" s="88"/>
      <c r="AO733" s="88"/>
      <c r="AP733" s="88"/>
      <c r="AQ733" s="88"/>
      <c r="AR733" s="88"/>
      <c r="AS733" s="88"/>
      <c r="AT733" s="88"/>
      <c r="AU733" s="88"/>
      <c r="AV733" s="88"/>
      <c r="AW733" s="88"/>
      <c r="AX733" s="88"/>
      <c r="AY733" s="88"/>
      <c r="AZ733" s="88"/>
      <c r="BA733" s="88"/>
      <c r="BB733" s="88"/>
      <c r="BC733" s="88"/>
      <c r="BD733" s="88"/>
      <c r="BE733" s="88"/>
      <c r="BF733" s="88"/>
      <c r="BG733" s="88"/>
      <c r="BH733" s="88"/>
      <c r="BI733" s="88"/>
      <c r="BJ733" s="88"/>
      <c r="BK733" s="88"/>
      <c r="BL733" s="88"/>
      <c r="BM733" s="88"/>
      <c r="BN733" s="88"/>
      <c r="BO733" s="88"/>
      <c r="BP733" s="88"/>
      <c r="BQ733" s="88"/>
      <c r="BR733" s="88"/>
      <c r="BS733" s="88"/>
      <c r="BT733" s="88"/>
      <c r="BU733" s="88"/>
      <c r="BV733" s="88"/>
      <c r="BW733" s="88"/>
      <c r="BX733" s="88"/>
      <c r="BY733" s="88"/>
      <c r="BZ733" s="88"/>
      <c r="CA733" s="88"/>
      <c r="CB733" s="88"/>
      <c r="CC733" s="88"/>
      <c r="CD733" s="88"/>
      <c r="CE733" s="88"/>
      <c r="CF733" s="88"/>
      <c r="CG733" s="88"/>
      <c r="CH733" s="88"/>
      <c r="CI733" s="88"/>
      <c r="CJ733" s="88"/>
      <c r="CK733" s="88"/>
      <c r="CL733" s="88"/>
      <c r="CM733" s="88"/>
      <c r="CN733" s="88"/>
      <c r="CO733" s="88"/>
      <c r="CP733" s="88"/>
      <c r="CQ733" s="88"/>
      <c r="CR733" s="88"/>
      <c r="CS733" s="88"/>
      <c r="CT733" s="88"/>
      <c r="CU733" s="88"/>
      <c r="CV733" s="88"/>
      <c r="CW733" s="88"/>
      <c r="CX733" s="88"/>
      <c r="CY733" s="88"/>
      <c r="CZ733" s="88"/>
      <c r="DA733" s="88"/>
      <c r="DB733" s="88"/>
      <c r="DC733" s="88"/>
    </row>
    <row r="734" spans="1:107" ht="15.75">
      <c r="A734" s="84"/>
      <c r="B734" s="84"/>
      <c r="C734" s="84"/>
      <c r="D734" s="86"/>
      <c r="E734" s="84"/>
      <c r="F734" s="84"/>
      <c r="G734" s="84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  <c r="Z734" s="88"/>
      <c r="AA734" s="88"/>
      <c r="AB734" s="88"/>
      <c r="AC734" s="88"/>
      <c r="AD734" s="88"/>
      <c r="AE734" s="88"/>
      <c r="AF734" s="88"/>
      <c r="AG734" s="88"/>
      <c r="AH734" s="88"/>
      <c r="AI734" s="88"/>
      <c r="AJ734" s="88"/>
      <c r="AK734" s="88"/>
      <c r="AL734" s="88"/>
      <c r="AM734" s="88"/>
      <c r="AN734" s="88"/>
      <c r="AO734" s="88"/>
      <c r="AP734" s="88"/>
      <c r="AQ734" s="88"/>
      <c r="AR734" s="88"/>
      <c r="AS734" s="88"/>
      <c r="AT734" s="88"/>
      <c r="AU734" s="88"/>
      <c r="AV734" s="88"/>
      <c r="AW734" s="88"/>
      <c r="AX734" s="88"/>
      <c r="AY734" s="88"/>
      <c r="AZ734" s="88"/>
      <c r="BA734" s="88"/>
      <c r="BB734" s="88"/>
      <c r="BC734" s="88"/>
      <c r="BD734" s="88"/>
      <c r="BE734" s="88"/>
      <c r="BF734" s="88"/>
      <c r="BG734" s="88"/>
      <c r="BH734" s="88"/>
      <c r="BI734" s="88"/>
      <c r="BJ734" s="88"/>
      <c r="BK734" s="88"/>
      <c r="BL734" s="88"/>
      <c r="BM734" s="88"/>
      <c r="BN734" s="88"/>
      <c r="BO734" s="88"/>
      <c r="BP734" s="88"/>
      <c r="BQ734" s="88"/>
      <c r="BR734" s="88"/>
      <c r="BS734" s="88"/>
      <c r="BT734" s="88"/>
      <c r="BU734" s="88"/>
      <c r="BV734" s="88"/>
      <c r="BW734" s="88"/>
      <c r="BX734" s="88"/>
      <c r="BY734" s="88"/>
      <c r="BZ734" s="88"/>
      <c r="CA734" s="88"/>
      <c r="CB734" s="88"/>
      <c r="CC734" s="88"/>
      <c r="CD734" s="88"/>
      <c r="CE734" s="88"/>
      <c r="CF734" s="88"/>
      <c r="CG734" s="88"/>
      <c r="CH734" s="88"/>
      <c r="CI734" s="88"/>
      <c r="CJ734" s="88"/>
      <c r="CK734" s="88"/>
      <c r="CL734" s="88"/>
      <c r="CM734" s="88"/>
      <c r="CN734" s="88"/>
      <c r="CO734" s="88"/>
      <c r="CP734" s="88"/>
      <c r="CQ734" s="88"/>
      <c r="CR734" s="88"/>
      <c r="CS734" s="88"/>
      <c r="CT734" s="88"/>
      <c r="CU734" s="88"/>
      <c r="CV734" s="88"/>
      <c r="CW734" s="88"/>
      <c r="CX734" s="88"/>
      <c r="CY734" s="88"/>
      <c r="CZ734" s="88"/>
      <c r="DA734" s="88"/>
      <c r="DB734" s="88"/>
      <c r="DC734" s="88"/>
    </row>
    <row r="735" spans="1:107" ht="15.75">
      <c r="A735" s="84"/>
      <c r="B735" s="84"/>
      <c r="C735" s="84"/>
      <c r="D735" s="86"/>
      <c r="E735" s="84"/>
      <c r="F735" s="84"/>
      <c r="G735" s="84"/>
      <c r="H735" s="88"/>
      <c r="I735" s="88"/>
      <c r="J735" s="8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  <c r="W735" s="88"/>
      <c r="X735" s="88"/>
      <c r="Y735" s="88"/>
      <c r="Z735" s="88"/>
      <c r="AA735" s="88"/>
      <c r="AB735" s="88"/>
      <c r="AC735" s="88"/>
      <c r="AD735" s="88"/>
      <c r="AE735" s="88"/>
      <c r="AF735" s="88"/>
      <c r="AG735" s="88"/>
      <c r="AH735" s="88"/>
      <c r="AI735" s="88"/>
      <c r="AJ735" s="88"/>
      <c r="AK735" s="88"/>
      <c r="AL735" s="88"/>
      <c r="AM735" s="88"/>
      <c r="AN735" s="88"/>
      <c r="AO735" s="88"/>
      <c r="AP735" s="88"/>
      <c r="AQ735" s="88"/>
      <c r="AR735" s="88"/>
      <c r="AS735" s="88"/>
      <c r="AT735" s="88"/>
      <c r="AU735" s="88"/>
      <c r="AV735" s="88"/>
      <c r="AW735" s="88"/>
      <c r="AX735" s="88"/>
      <c r="AY735" s="88"/>
      <c r="AZ735" s="88"/>
      <c r="BA735" s="88"/>
      <c r="BB735" s="88"/>
      <c r="BC735" s="88"/>
      <c r="BD735" s="88"/>
      <c r="BE735" s="88"/>
      <c r="BF735" s="88"/>
      <c r="BG735" s="88"/>
      <c r="BH735" s="88"/>
      <c r="BI735" s="88"/>
      <c r="BJ735" s="88"/>
      <c r="BK735" s="88"/>
      <c r="BL735" s="88"/>
      <c r="BM735" s="88"/>
      <c r="BN735" s="88"/>
      <c r="BO735" s="88"/>
      <c r="BP735" s="88"/>
      <c r="BQ735" s="88"/>
      <c r="BR735" s="88"/>
      <c r="BS735" s="88"/>
      <c r="BT735" s="88"/>
      <c r="BU735" s="88"/>
      <c r="BV735" s="88"/>
      <c r="BW735" s="88"/>
      <c r="BX735" s="88"/>
      <c r="BY735" s="88"/>
      <c r="BZ735" s="88"/>
      <c r="CA735" s="88"/>
      <c r="CB735" s="88"/>
      <c r="CC735" s="88"/>
      <c r="CD735" s="88"/>
      <c r="CE735" s="88"/>
      <c r="CF735" s="88"/>
      <c r="CG735" s="88"/>
      <c r="CH735" s="88"/>
      <c r="CI735" s="88"/>
      <c r="CJ735" s="88"/>
      <c r="CK735" s="88"/>
      <c r="CL735" s="88"/>
      <c r="CM735" s="88"/>
      <c r="CN735" s="88"/>
      <c r="CO735" s="88"/>
      <c r="CP735" s="88"/>
      <c r="CQ735" s="88"/>
      <c r="CR735" s="88"/>
      <c r="CS735" s="88"/>
      <c r="CT735" s="88"/>
      <c r="CU735" s="88"/>
      <c r="CV735" s="88"/>
      <c r="CW735" s="88"/>
      <c r="CX735" s="88"/>
      <c r="CY735" s="88"/>
      <c r="CZ735" s="88"/>
      <c r="DA735" s="88"/>
      <c r="DB735" s="88"/>
      <c r="DC735" s="88"/>
    </row>
    <row r="736" spans="1:107" ht="15.75">
      <c r="A736" s="84"/>
      <c r="B736" s="84"/>
      <c r="C736" s="84"/>
      <c r="D736" s="86"/>
      <c r="E736" s="84"/>
      <c r="F736" s="84"/>
      <c r="G736" s="84"/>
      <c r="H736" s="88"/>
      <c r="I736" s="88"/>
      <c r="J736" s="8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  <c r="W736" s="88"/>
      <c r="X736" s="88"/>
      <c r="Y736" s="88"/>
      <c r="Z736" s="88"/>
      <c r="AA736" s="88"/>
      <c r="AB736" s="88"/>
      <c r="AC736" s="88"/>
      <c r="AD736" s="88"/>
      <c r="AE736" s="88"/>
      <c r="AF736" s="88"/>
      <c r="AG736" s="88"/>
      <c r="AH736" s="88"/>
      <c r="AI736" s="88"/>
      <c r="AJ736" s="88"/>
      <c r="AK736" s="88"/>
      <c r="AL736" s="88"/>
      <c r="AM736" s="88"/>
      <c r="AN736" s="88"/>
      <c r="AO736" s="88"/>
      <c r="AP736" s="88"/>
      <c r="AQ736" s="88"/>
      <c r="AR736" s="88"/>
      <c r="AS736" s="88"/>
      <c r="AT736" s="88"/>
      <c r="AU736" s="88"/>
      <c r="AV736" s="88"/>
      <c r="AW736" s="88"/>
      <c r="AX736" s="88"/>
      <c r="AY736" s="88"/>
      <c r="AZ736" s="88"/>
      <c r="BA736" s="88"/>
      <c r="BB736" s="88"/>
      <c r="BC736" s="88"/>
      <c r="BD736" s="88"/>
      <c r="BE736" s="88"/>
      <c r="BF736" s="88"/>
      <c r="BG736" s="88"/>
      <c r="BH736" s="88"/>
      <c r="BI736" s="88"/>
      <c r="BJ736" s="88"/>
      <c r="BK736" s="88"/>
      <c r="BL736" s="88"/>
      <c r="BM736" s="88"/>
      <c r="BN736" s="88"/>
      <c r="BO736" s="88"/>
      <c r="BP736" s="88"/>
      <c r="BQ736" s="88"/>
      <c r="BR736" s="88"/>
      <c r="BS736" s="88"/>
      <c r="BT736" s="88"/>
      <c r="BU736" s="88"/>
      <c r="BV736" s="88"/>
      <c r="BW736" s="88"/>
      <c r="BX736" s="88"/>
      <c r="BY736" s="88"/>
      <c r="BZ736" s="88"/>
      <c r="CA736" s="88"/>
      <c r="CB736" s="88"/>
      <c r="CC736" s="88"/>
      <c r="CD736" s="88"/>
      <c r="CE736" s="88"/>
      <c r="CF736" s="88"/>
      <c r="CG736" s="88"/>
      <c r="CH736" s="88"/>
      <c r="CI736" s="88"/>
      <c r="CJ736" s="88"/>
      <c r="CK736" s="88"/>
      <c r="CL736" s="88"/>
      <c r="CM736" s="88"/>
      <c r="CN736" s="88"/>
      <c r="CO736" s="88"/>
      <c r="CP736" s="88"/>
      <c r="CQ736" s="88"/>
      <c r="CR736" s="88"/>
      <c r="CS736" s="88"/>
      <c r="CT736" s="88"/>
      <c r="CU736" s="88"/>
      <c r="CV736" s="88"/>
      <c r="CW736" s="88"/>
      <c r="CX736" s="88"/>
      <c r="CY736" s="88"/>
      <c r="CZ736" s="88"/>
      <c r="DA736" s="88"/>
      <c r="DB736" s="88"/>
      <c r="DC736" s="88"/>
    </row>
    <row r="737" spans="1:107" ht="15.75">
      <c r="A737" s="84"/>
      <c r="B737" s="84"/>
      <c r="C737" s="84"/>
      <c r="D737" s="86"/>
      <c r="E737" s="84"/>
      <c r="F737" s="84"/>
      <c r="G737" s="84"/>
      <c r="H737" s="88"/>
      <c r="I737" s="88"/>
      <c r="J737" s="8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  <c r="W737" s="88"/>
      <c r="X737" s="88"/>
      <c r="Y737" s="88"/>
      <c r="Z737" s="88"/>
      <c r="AA737" s="88"/>
      <c r="AB737" s="88"/>
      <c r="AC737" s="88"/>
      <c r="AD737" s="88"/>
      <c r="AE737" s="88"/>
      <c r="AF737" s="88"/>
      <c r="AG737" s="88"/>
      <c r="AH737" s="88"/>
      <c r="AI737" s="88"/>
      <c r="AJ737" s="88"/>
      <c r="AK737" s="88"/>
      <c r="AL737" s="88"/>
      <c r="AM737" s="88"/>
      <c r="AN737" s="88"/>
      <c r="AO737" s="88"/>
      <c r="AP737" s="88"/>
      <c r="AQ737" s="88"/>
      <c r="AR737" s="88"/>
      <c r="AS737" s="88"/>
      <c r="AT737" s="88"/>
      <c r="AU737" s="88"/>
      <c r="AV737" s="88"/>
      <c r="AW737" s="88"/>
      <c r="AX737" s="88"/>
      <c r="AY737" s="88"/>
      <c r="AZ737" s="88"/>
      <c r="BA737" s="88"/>
      <c r="BB737" s="88"/>
      <c r="BC737" s="88"/>
      <c r="BD737" s="88"/>
      <c r="BE737" s="88"/>
      <c r="BF737" s="88"/>
      <c r="BG737" s="88"/>
      <c r="BH737" s="88"/>
      <c r="BI737" s="88"/>
      <c r="BJ737" s="88"/>
      <c r="BK737" s="88"/>
      <c r="BL737" s="88"/>
      <c r="BM737" s="88"/>
      <c r="BN737" s="88"/>
      <c r="BO737" s="88"/>
      <c r="BP737" s="88"/>
      <c r="BQ737" s="88"/>
      <c r="BR737" s="88"/>
      <c r="BS737" s="88"/>
      <c r="BT737" s="88"/>
      <c r="BU737" s="88"/>
      <c r="BV737" s="88"/>
      <c r="BW737" s="88"/>
      <c r="BX737" s="88"/>
      <c r="BY737" s="88"/>
      <c r="BZ737" s="88"/>
      <c r="CA737" s="88"/>
      <c r="CB737" s="88"/>
      <c r="CC737" s="88"/>
      <c r="CD737" s="88"/>
      <c r="CE737" s="88"/>
      <c r="CF737" s="88"/>
      <c r="CG737" s="88"/>
      <c r="CH737" s="88"/>
      <c r="CI737" s="88"/>
      <c r="CJ737" s="88"/>
      <c r="CK737" s="88"/>
      <c r="CL737" s="88"/>
      <c r="CM737" s="88"/>
      <c r="CN737" s="88"/>
      <c r="CO737" s="88"/>
      <c r="CP737" s="88"/>
      <c r="CQ737" s="88"/>
      <c r="CR737" s="88"/>
      <c r="CS737" s="88"/>
      <c r="CT737" s="88"/>
      <c r="CU737" s="88"/>
      <c r="CV737" s="88"/>
      <c r="CW737" s="88"/>
      <c r="CX737" s="88"/>
      <c r="CY737" s="88"/>
      <c r="CZ737" s="88"/>
      <c r="DA737" s="88"/>
      <c r="DB737" s="88"/>
      <c r="DC737" s="88"/>
    </row>
    <row r="738" spans="1:107" ht="15.75">
      <c r="A738" s="84"/>
      <c r="B738" s="84"/>
      <c r="C738" s="84"/>
      <c r="D738" s="86"/>
      <c r="E738" s="84"/>
      <c r="F738" s="84"/>
      <c r="G738" s="84"/>
      <c r="H738" s="88"/>
      <c r="I738" s="88"/>
      <c r="J738" s="8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  <c r="W738" s="88"/>
      <c r="X738" s="88"/>
      <c r="Y738" s="88"/>
      <c r="Z738" s="88"/>
      <c r="AA738" s="88"/>
      <c r="AB738" s="88"/>
      <c r="AC738" s="88"/>
      <c r="AD738" s="88"/>
      <c r="AE738" s="88"/>
      <c r="AF738" s="88"/>
      <c r="AG738" s="88"/>
      <c r="AH738" s="88"/>
      <c r="AI738" s="88"/>
      <c r="AJ738" s="88"/>
      <c r="AK738" s="88"/>
      <c r="AL738" s="88"/>
      <c r="AM738" s="88"/>
      <c r="AN738" s="88"/>
      <c r="AO738" s="88"/>
      <c r="AP738" s="88"/>
      <c r="AQ738" s="88"/>
      <c r="AR738" s="88"/>
      <c r="AS738" s="88"/>
      <c r="AT738" s="88"/>
      <c r="AU738" s="88"/>
      <c r="AV738" s="88"/>
      <c r="AW738" s="88"/>
      <c r="AX738" s="88"/>
      <c r="AY738" s="88"/>
      <c r="AZ738" s="88"/>
      <c r="BA738" s="88"/>
      <c r="BB738" s="88"/>
      <c r="BC738" s="88"/>
      <c r="BD738" s="88"/>
      <c r="BE738" s="88"/>
      <c r="BF738" s="88"/>
      <c r="BG738" s="88"/>
      <c r="BH738" s="88"/>
      <c r="BI738" s="88"/>
      <c r="BJ738" s="88"/>
      <c r="BK738" s="88"/>
      <c r="BL738" s="88"/>
      <c r="BM738" s="88"/>
      <c r="BN738" s="88"/>
      <c r="BO738" s="88"/>
      <c r="BP738" s="88"/>
      <c r="BQ738" s="88"/>
      <c r="BR738" s="88"/>
      <c r="BS738" s="88"/>
      <c r="BT738" s="88"/>
      <c r="BU738" s="88"/>
      <c r="BV738" s="88"/>
      <c r="BW738" s="88"/>
      <c r="BX738" s="88"/>
      <c r="BY738" s="88"/>
      <c r="BZ738" s="88"/>
      <c r="CA738" s="88"/>
      <c r="CB738" s="88"/>
      <c r="CC738" s="88"/>
      <c r="CD738" s="88"/>
      <c r="CE738" s="88"/>
      <c r="CF738" s="88"/>
      <c r="CG738" s="88"/>
      <c r="CH738" s="88"/>
      <c r="CI738" s="88"/>
      <c r="CJ738" s="88"/>
      <c r="CK738" s="88"/>
      <c r="CL738" s="88"/>
      <c r="CM738" s="88"/>
      <c r="CN738" s="88"/>
      <c r="CO738" s="88"/>
      <c r="CP738" s="88"/>
      <c r="CQ738" s="88"/>
      <c r="CR738" s="88"/>
      <c r="CS738" s="88"/>
      <c r="CT738" s="88"/>
      <c r="CU738" s="88"/>
      <c r="CV738" s="88"/>
      <c r="CW738" s="88"/>
      <c r="CX738" s="88"/>
      <c r="CY738" s="88"/>
      <c r="CZ738" s="88"/>
      <c r="DA738" s="88"/>
      <c r="DB738" s="88"/>
      <c r="DC738" s="88"/>
    </row>
    <row r="739" spans="1:107" ht="15.75">
      <c r="A739" s="84"/>
      <c r="B739" s="84"/>
      <c r="C739" s="84"/>
      <c r="D739" s="86"/>
      <c r="E739" s="84"/>
      <c r="F739" s="84"/>
      <c r="G739" s="84"/>
      <c r="H739" s="88"/>
      <c r="I739" s="88"/>
      <c r="J739" s="8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  <c r="W739" s="88"/>
      <c r="X739" s="88"/>
      <c r="Y739" s="88"/>
      <c r="Z739" s="88"/>
      <c r="AA739" s="88"/>
      <c r="AB739" s="88"/>
      <c r="AC739" s="88"/>
      <c r="AD739" s="88"/>
      <c r="AE739" s="88"/>
      <c r="AF739" s="88"/>
      <c r="AG739" s="88"/>
      <c r="AH739" s="88"/>
      <c r="AI739" s="88"/>
      <c r="AJ739" s="88"/>
      <c r="AK739" s="88"/>
      <c r="AL739" s="88"/>
      <c r="AM739" s="88"/>
      <c r="AN739" s="88"/>
      <c r="AO739" s="88"/>
      <c r="AP739" s="88"/>
      <c r="AQ739" s="88"/>
      <c r="AR739" s="88"/>
      <c r="AS739" s="88"/>
      <c r="AT739" s="88"/>
      <c r="AU739" s="88"/>
      <c r="AV739" s="88"/>
      <c r="AW739" s="88"/>
      <c r="AX739" s="88"/>
      <c r="AY739" s="88"/>
      <c r="AZ739" s="88"/>
      <c r="BA739" s="88"/>
      <c r="BB739" s="88"/>
      <c r="BC739" s="88"/>
      <c r="BD739" s="88"/>
      <c r="BE739" s="88"/>
      <c r="BF739" s="88"/>
      <c r="BG739" s="88"/>
      <c r="BH739" s="88"/>
      <c r="BI739" s="88"/>
      <c r="BJ739" s="88"/>
      <c r="BK739" s="88"/>
      <c r="BL739" s="88"/>
      <c r="BM739" s="88"/>
      <c r="BN739" s="88"/>
      <c r="BO739" s="88"/>
      <c r="BP739" s="88"/>
      <c r="BQ739" s="88"/>
      <c r="BR739" s="88"/>
      <c r="BS739" s="88"/>
      <c r="BT739" s="88"/>
      <c r="BU739" s="88"/>
      <c r="BV739" s="88"/>
      <c r="BW739" s="88"/>
      <c r="BX739" s="88"/>
      <c r="BY739" s="88"/>
      <c r="BZ739" s="88"/>
      <c r="CA739" s="88"/>
      <c r="CB739" s="88"/>
      <c r="CC739" s="88"/>
      <c r="CD739" s="88"/>
      <c r="CE739" s="88"/>
      <c r="CF739" s="88"/>
      <c r="CG739" s="88"/>
      <c r="CH739" s="88"/>
      <c r="CI739" s="88"/>
      <c r="CJ739" s="88"/>
      <c r="CK739" s="88"/>
      <c r="CL739" s="88"/>
      <c r="CM739" s="88"/>
      <c r="CN739" s="88"/>
      <c r="CO739" s="88"/>
      <c r="CP739" s="88"/>
      <c r="CQ739" s="88"/>
      <c r="CR739" s="88"/>
      <c r="CS739" s="88"/>
      <c r="CT739" s="88"/>
      <c r="CU739" s="88"/>
      <c r="CV739" s="88"/>
      <c r="CW739" s="88"/>
      <c r="CX739" s="88"/>
      <c r="CY739" s="88"/>
      <c r="CZ739" s="88"/>
      <c r="DA739" s="88"/>
      <c r="DB739" s="88"/>
      <c r="DC739" s="88"/>
    </row>
    <row r="740" spans="1:107" ht="15.75">
      <c r="A740" s="84"/>
      <c r="B740" s="84"/>
      <c r="C740" s="84"/>
      <c r="D740" s="86"/>
      <c r="E740" s="84"/>
      <c r="F740" s="84"/>
      <c r="G740" s="84"/>
      <c r="H740" s="88"/>
      <c r="I740" s="88"/>
      <c r="J740" s="8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  <c r="W740" s="88"/>
      <c r="X740" s="88"/>
      <c r="Y740" s="88"/>
      <c r="Z740" s="88"/>
      <c r="AA740" s="88"/>
      <c r="AB740" s="88"/>
      <c r="AC740" s="88"/>
      <c r="AD740" s="88"/>
      <c r="AE740" s="88"/>
      <c r="AF740" s="88"/>
      <c r="AG740" s="88"/>
      <c r="AH740" s="88"/>
      <c r="AI740" s="88"/>
      <c r="AJ740" s="88"/>
      <c r="AK740" s="88"/>
      <c r="AL740" s="88"/>
      <c r="AM740" s="88"/>
      <c r="AN740" s="88"/>
      <c r="AO740" s="88"/>
      <c r="AP740" s="88"/>
      <c r="AQ740" s="88"/>
      <c r="AR740" s="88"/>
      <c r="AS740" s="88"/>
      <c r="AT740" s="88"/>
      <c r="AU740" s="88"/>
      <c r="AV740" s="88"/>
      <c r="AW740" s="88"/>
      <c r="AX740" s="88"/>
      <c r="AY740" s="88"/>
      <c r="AZ740" s="88"/>
      <c r="BA740" s="88"/>
      <c r="BB740" s="88"/>
      <c r="BC740" s="88"/>
      <c r="BD740" s="88"/>
      <c r="BE740" s="88"/>
      <c r="BF740" s="88"/>
      <c r="BG740" s="88"/>
      <c r="BH740" s="88"/>
      <c r="BI740" s="88"/>
      <c r="BJ740" s="88"/>
      <c r="BK740" s="88"/>
      <c r="BL740" s="88"/>
      <c r="BM740" s="88"/>
      <c r="BN740" s="88"/>
      <c r="BO740" s="88"/>
      <c r="BP740" s="88"/>
      <c r="BQ740" s="88"/>
      <c r="BR740" s="88"/>
      <c r="BS740" s="88"/>
      <c r="BT740" s="88"/>
      <c r="BU740" s="88"/>
      <c r="BV740" s="88"/>
      <c r="BW740" s="88"/>
      <c r="BX740" s="88"/>
      <c r="BY740" s="88"/>
      <c r="BZ740" s="88"/>
      <c r="CA740" s="88"/>
      <c r="CB740" s="88"/>
      <c r="CC740" s="88"/>
      <c r="CD740" s="88"/>
      <c r="CE740" s="88"/>
      <c r="CF740" s="88"/>
      <c r="CG740" s="88"/>
      <c r="CH740" s="88"/>
      <c r="CI740" s="88"/>
      <c r="CJ740" s="88"/>
      <c r="CK740" s="88"/>
      <c r="CL740" s="88"/>
      <c r="CM740" s="88"/>
      <c r="CN740" s="88"/>
      <c r="CO740" s="88"/>
      <c r="CP740" s="88"/>
      <c r="CQ740" s="88"/>
      <c r="CR740" s="88"/>
      <c r="CS740" s="88"/>
      <c r="CT740" s="88"/>
      <c r="CU740" s="88"/>
      <c r="CV740" s="88"/>
      <c r="CW740" s="88"/>
      <c r="CX740" s="88"/>
      <c r="CY740" s="88"/>
      <c r="CZ740" s="88"/>
      <c r="DA740" s="88"/>
      <c r="DB740" s="88"/>
      <c r="DC740" s="88"/>
    </row>
    <row r="741" spans="1:107" ht="15.75">
      <c r="A741" s="84"/>
      <c r="B741" s="84"/>
      <c r="C741" s="84"/>
      <c r="D741" s="86"/>
      <c r="E741" s="84"/>
      <c r="F741" s="84"/>
      <c r="G741" s="84"/>
      <c r="H741" s="88"/>
      <c r="I741" s="88"/>
      <c r="J741" s="8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  <c r="W741" s="88"/>
      <c r="X741" s="88"/>
      <c r="Y741" s="88"/>
      <c r="Z741" s="88"/>
      <c r="AA741" s="88"/>
      <c r="AB741" s="88"/>
      <c r="AC741" s="88"/>
      <c r="AD741" s="88"/>
      <c r="AE741" s="88"/>
      <c r="AF741" s="88"/>
      <c r="AG741" s="88"/>
      <c r="AH741" s="88"/>
      <c r="AI741" s="88"/>
      <c r="AJ741" s="88"/>
      <c r="AK741" s="88"/>
      <c r="AL741" s="88"/>
      <c r="AM741" s="88"/>
      <c r="AN741" s="88"/>
      <c r="AO741" s="88"/>
      <c r="AP741" s="88"/>
      <c r="AQ741" s="88"/>
      <c r="AR741" s="88"/>
      <c r="AS741" s="88"/>
      <c r="AT741" s="88"/>
      <c r="AU741" s="88"/>
      <c r="AV741" s="88"/>
      <c r="AW741" s="88"/>
      <c r="AX741" s="88"/>
      <c r="AY741" s="88"/>
      <c r="AZ741" s="88"/>
      <c r="BA741" s="88"/>
      <c r="BB741" s="88"/>
      <c r="BC741" s="88"/>
      <c r="BD741" s="88"/>
      <c r="BE741" s="88"/>
      <c r="BF741" s="88"/>
      <c r="BG741" s="88"/>
      <c r="BH741" s="88"/>
      <c r="BI741" s="88"/>
      <c r="BJ741" s="88"/>
      <c r="BK741" s="88"/>
      <c r="BL741" s="88"/>
      <c r="BM741" s="88"/>
      <c r="BN741" s="88"/>
      <c r="BO741" s="88"/>
      <c r="BP741" s="88"/>
      <c r="BQ741" s="88"/>
      <c r="BR741" s="88"/>
      <c r="BS741" s="88"/>
      <c r="BT741" s="88"/>
      <c r="BU741" s="88"/>
      <c r="BV741" s="88"/>
      <c r="BW741" s="88"/>
      <c r="BX741" s="88"/>
      <c r="BY741" s="88"/>
      <c r="BZ741" s="88"/>
      <c r="CA741" s="88"/>
      <c r="CB741" s="88"/>
      <c r="CC741" s="88"/>
      <c r="CD741" s="88"/>
      <c r="CE741" s="88"/>
      <c r="CF741" s="88"/>
      <c r="CG741" s="88"/>
      <c r="CH741" s="88"/>
      <c r="CI741" s="88"/>
      <c r="CJ741" s="88"/>
      <c r="CK741" s="88"/>
      <c r="CL741" s="88"/>
      <c r="CM741" s="88"/>
      <c r="CN741" s="88"/>
      <c r="CO741" s="88"/>
      <c r="CP741" s="88"/>
      <c r="CQ741" s="88"/>
      <c r="CR741" s="88"/>
      <c r="CS741" s="88"/>
      <c r="CT741" s="88"/>
      <c r="CU741" s="88"/>
      <c r="CV741" s="88"/>
      <c r="CW741" s="88"/>
      <c r="CX741" s="88"/>
      <c r="CY741" s="88"/>
      <c r="CZ741" s="88"/>
      <c r="DA741" s="88"/>
      <c r="DB741" s="88"/>
      <c r="DC741" s="88"/>
    </row>
    <row r="742" spans="1:107" ht="15.75">
      <c r="A742" s="84"/>
      <c r="B742" s="84"/>
      <c r="C742" s="84"/>
      <c r="D742" s="86"/>
      <c r="E742" s="84"/>
      <c r="F742" s="84"/>
      <c r="G742" s="84"/>
      <c r="H742" s="88"/>
      <c r="I742" s="88"/>
      <c r="J742" s="8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  <c r="W742" s="88"/>
      <c r="X742" s="88"/>
      <c r="Y742" s="88"/>
      <c r="Z742" s="88"/>
      <c r="AA742" s="88"/>
      <c r="AB742" s="88"/>
      <c r="AC742" s="88"/>
      <c r="AD742" s="88"/>
      <c r="AE742" s="88"/>
      <c r="AF742" s="88"/>
      <c r="AG742" s="88"/>
      <c r="AH742" s="88"/>
      <c r="AI742" s="88"/>
      <c r="AJ742" s="88"/>
      <c r="AK742" s="88"/>
      <c r="AL742" s="88"/>
      <c r="AM742" s="88"/>
      <c r="AN742" s="88"/>
      <c r="AO742" s="88"/>
      <c r="AP742" s="88"/>
      <c r="AQ742" s="88"/>
      <c r="AR742" s="88"/>
      <c r="AS742" s="88"/>
      <c r="AT742" s="88"/>
      <c r="AU742" s="88"/>
      <c r="AV742" s="88"/>
      <c r="AW742" s="88"/>
      <c r="AX742" s="88"/>
      <c r="AY742" s="88"/>
      <c r="AZ742" s="88"/>
      <c r="BA742" s="88"/>
      <c r="BB742" s="88"/>
      <c r="BC742" s="88"/>
      <c r="BD742" s="88"/>
      <c r="BE742" s="88"/>
      <c r="BF742" s="88"/>
      <c r="BG742" s="88"/>
      <c r="BH742" s="88"/>
      <c r="BI742" s="88"/>
      <c r="BJ742" s="88"/>
      <c r="BK742" s="88"/>
      <c r="BL742" s="88"/>
      <c r="BM742" s="88"/>
      <c r="BN742" s="88"/>
      <c r="BO742" s="88"/>
      <c r="BP742" s="88"/>
      <c r="BQ742" s="88"/>
      <c r="BR742" s="88"/>
      <c r="BS742" s="88"/>
      <c r="BT742" s="88"/>
      <c r="BU742" s="88"/>
      <c r="BV742" s="88"/>
      <c r="BW742" s="88"/>
      <c r="BX742" s="88"/>
      <c r="BY742" s="88"/>
      <c r="BZ742" s="88"/>
      <c r="CA742" s="88"/>
      <c r="CB742" s="88"/>
      <c r="CC742" s="88"/>
      <c r="CD742" s="88"/>
      <c r="CE742" s="88"/>
      <c r="CF742" s="88"/>
      <c r="CG742" s="88"/>
      <c r="CH742" s="88"/>
      <c r="CI742" s="88"/>
      <c r="CJ742" s="88"/>
      <c r="CK742" s="88"/>
      <c r="CL742" s="88"/>
      <c r="CM742" s="88"/>
      <c r="CN742" s="88"/>
      <c r="CO742" s="88"/>
      <c r="CP742" s="88"/>
      <c r="CQ742" s="88"/>
      <c r="CR742" s="88"/>
      <c r="CS742" s="88"/>
      <c r="CT742" s="88"/>
      <c r="CU742" s="88"/>
      <c r="CV742" s="88"/>
      <c r="CW742" s="88"/>
      <c r="CX742" s="88"/>
      <c r="CY742" s="88"/>
      <c r="CZ742" s="88"/>
      <c r="DA742" s="88"/>
      <c r="DB742" s="88"/>
      <c r="DC742" s="88"/>
    </row>
    <row r="743" spans="1:107" ht="15.75">
      <c r="A743" s="84"/>
      <c r="B743" s="84"/>
      <c r="C743" s="84"/>
      <c r="D743" s="86"/>
      <c r="E743" s="84"/>
      <c r="F743" s="84"/>
      <c r="G743" s="84"/>
      <c r="H743" s="88"/>
      <c r="I743" s="88"/>
      <c r="J743" s="8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  <c r="W743" s="88"/>
      <c r="X743" s="88"/>
      <c r="Y743" s="88"/>
      <c r="Z743" s="88"/>
      <c r="AA743" s="88"/>
      <c r="AB743" s="88"/>
      <c r="AC743" s="88"/>
      <c r="AD743" s="88"/>
      <c r="AE743" s="88"/>
      <c r="AF743" s="88"/>
      <c r="AG743" s="88"/>
      <c r="AH743" s="88"/>
      <c r="AI743" s="88"/>
      <c r="AJ743" s="88"/>
      <c r="AK743" s="88"/>
      <c r="AL743" s="88"/>
      <c r="AM743" s="88"/>
      <c r="AN743" s="88"/>
      <c r="AO743" s="88"/>
      <c r="AP743" s="88"/>
      <c r="AQ743" s="88"/>
      <c r="AR743" s="88"/>
      <c r="AS743" s="88"/>
      <c r="AT743" s="88"/>
      <c r="AU743" s="88"/>
      <c r="AV743" s="88"/>
      <c r="AW743" s="88"/>
      <c r="AX743" s="88"/>
      <c r="AY743" s="88"/>
      <c r="AZ743" s="88"/>
      <c r="BA743" s="88"/>
      <c r="BB743" s="88"/>
      <c r="BC743" s="88"/>
      <c r="BD743" s="88"/>
      <c r="BE743" s="88"/>
      <c r="BF743" s="88"/>
      <c r="BG743" s="88"/>
      <c r="BH743" s="88"/>
      <c r="BI743" s="88"/>
      <c r="BJ743" s="88"/>
      <c r="BK743" s="88"/>
      <c r="BL743" s="88"/>
      <c r="BM743" s="88"/>
      <c r="BN743" s="88"/>
      <c r="BO743" s="88"/>
      <c r="BP743" s="88"/>
      <c r="BQ743" s="88"/>
      <c r="BR743" s="88"/>
      <c r="BS743" s="88"/>
      <c r="BT743" s="88"/>
      <c r="BU743" s="88"/>
      <c r="BV743" s="88"/>
      <c r="BW743" s="88"/>
      <c r="BX743" s="88"/>
      <c r="BY743" s="88"/>
      <c r="BZ743" s="88"/>
      <c r="CA743" s="88"/>
      <c r="CB743" s="88"/>
      <c r="CC743" s="88"/>
      <c r="CD743" s="88"/>
      <c r="CE743" s="88"/>
      <c r="CF743" s="88"/>
      <c r="CG743" s="88"/>
      <c r="CH743" s="88"/>
      <c r="CI743" s="88"/>
      <c r="CJ743" s="88"/>
      <c r="CK743" s="88"/>
      <c r="CL743" s="88"/>
      <c r="CM743" s="88"/>
      <c r="CN743" s="88"/>
      <c r="CO743" s="88"/>
      <c r="CP743" s="88"/>
      <c r="CQ743" s="88"/>
      <c r="CR743" s="88"/>
      <c r="CS743" s="88"/>
      <c r="CT743" s="88"/>
      <c r="CU743" s="88"/>
      <c r="CV743" s="88"/>
      <c r="CW743" s="88"/>
      <c r="CX743" s="88"/>
      <c r="CY743" s="88"/>
      <c r="CZ743" s="88"/>
      <c r="DA743" s="88"/>
      <c r="DB743" s="88"/>
      <c r="DC743" s="88"/>
    </row>
    <row r="744" spans="1:107" ht="15.75">
      <c r="A744" s="84"/>
      <c r="B744" s="84"/>
      <c r="C744" s="84"/>
      <c r="D744" s="86"/>
      <c r="E744" s="84"/>
      <c r="F744" s="84"/>
      <c r="G744" s="84"/>
      <c r="H744" s="88"/>
      <c r="I744" s="88"/>
      <c r="J744" s="8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  <c r="W744" s="88"/>
      <c r="X744" s="88"/>
      <c r="Y744" s="88"/>
      <c r="Z744" s="88"/>
      <c r="AA744" s="88"/>
      <c r="AB744" s="88"/>
      <c r="AC744" s="88"/>
      <c r="AD744" s="88"/>
      <c r="AE744" s="88"/>
      <c r="AF744" s="88"/>
      <c r="AG744" s="88"/>
      <c r="AH744" s="88"/>
      <c r="AI744" s="88"/>
      <c r="AJ744" s="88"/>
      <c r="AK744" s="88"/>
      <c r="AL744" s="88"/>
      <c r="AM744" s="88"/>
      <c r="AN744" s="88"/>
      <c r="AO744" s="88"/>
      <c r="AP744" s="88"/>
      <c r="AQ744" s="88"/>
      <c r="AR744" s="88"/>
      <c r="AS744" s="88"/>
      <c r="AT744" s="88"/>
      <c r="AU744" s="88"/>
      <c r="AV744" s="88"/>
      <c r="AW744" s="88"/>
      <c r="AX744" s="88"/>
      <c r="AY744" s="88"/>
      <c r="AZ744" s="88"/>
      <c r="BA744" s="88"/>
      <c r="BB744" s="88"/>
      <c r="BC744" s="88"/>
      <c r="BD744" s="88"/>
      <c r="BE744" s="88"/>
      <c r="BF744" s="88"/>
      <c r="BG744" s="88"/>
      <c r="BH744" s="88"/>
      <c r="BI744" s="88"/>
      <c r="BJ744" s="88"/>
      <c r="BK744" s="88"/>
      <c r="BL744" s="88"/>
      <c r="BM744" s="88"/>
      <c r="BN744" s="88"/>
      <c r="BO744" s="88"/>
      <c r="BP744" s="88"/>
      <c r="BQ744" s="88"/>
      <c r="BR744" s="88"/>
      <c r="BS744" s="88"/>
      <c r="BT744" s="88"/>
      <c r="BU744" s="88"/>
      <c r="BV744" s="88"/>
      <c r="BW744" s="88"/>
      <c r="BX744" s="88"/>
      <c r="BY744" s="88"/>
      <c r="BZ744" s="88"/>
      <c r="CA744" s="88"/>
      <c r="CB744" s="88"/>
      <c r="CC744" s="88"/>
      <c r="CD744" s="88"/>
      <c r="CE744" s="88"/>
      <c r="CF744" s="88"/>
      <c r="CG744" s="88"/>
      <c r="CH744" s="88"/>
      <c r="CI744" s="88"/>
      <c r="CJ744" s="88"/>
      <c r="CK744" s="88"/>
      <c r="CL744" s="88"/>
      <c r="CM744" s="88"/>
      <c r="CN744" s="88"/>
      <c r="CO744" s="88"/>
      <c r="CP744" s="88"/>
      <c r="CQ744" s="88"/>
      <c r="CR744" s="88"/>
      <c r="CS744" s="88"/>
      <c r="CT744" s="88"/>
      <c r="CU744" s="88"/>
      <c r="CV744" s="88"/>
      <c r="CW744" s="88"/>
      <c r="CX744" s="88"/>
      <c r="CY744" s="88"/>
      <c r="CZ744" s="88"/>
      <c r="DA744" s="88"/>
      <c r="DB744" s="88"/>
      <c r="DC744" s="88"/>
    </row>
    <row r="745" spans="1:107" ht="15.75">
      <c r="A745" s="84"/>
      <c r="B745" s="84"/>
      <c r="C745" s="84"/>
      <c r="D745" s="86"/>
      <c r="E745" s="84"/>
      <c r="F745" s="84"/>
      <c r="G745" s="84"/>
      <c r="H745" s="88"/>
      <c r="I745" s="88"/>
      <c r="J745" s="8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  <c r="W745" s="88"/>
      <c r="X745" s="88"/>
      <c r="Y745" s="88"/>
      <c r="Z745" s="88"/>
      <c r="AA745" s="88"/>
      <c r="AB745" s="88"/>
      <c r="AC745" s="88"/>
      <c r="AD745" s="88"/>
      <c r="AE745" s="88"/>
      <c r="AF745" s="88"/>
      <c r="AG745" s="88"/>
      <c r="AH745" s="88"/>
      <c r="AI745" s="88"/>
      <c r="AJ745" s="88"/>
      <c r="AK745" s="88"/>
      <c r="AL745" s="88"/>
      <c r="AM745" s="88"/>
      <c r="AN745" s="88"/>
      <c r="AO745" s="88"/>
      <c r="AP745" s="88"/>
      <c r="AQ745" s="88"/>
      <c r="AR745" s="88"/>
      <c r="AS745" s="88"/>
      <c r="AT745" s="88"/>
      <c r="AU745" s="88"/>
      <c r="AV745" s="88"/>
      <c r="AW745" s="88"/>
      <c r="AX745" s="88"/>
      <c r="AY745" s="88"/>
      <c r="AZ745" s="88"/>
      <c r="BA745" s="88"/>
      <c r="BB745" s="88"/>
      <c r="BC745" s="88"/>
      <c r="BD745" s="88"/>
      <c r="BE745" s="88"/>
      <c r="BF745" s="88"/>
      <c r="BG745" s="88"/>
      <c r="BH745" s="88"/>
      <c r="BI745" s="88"/>
      <c r="BJ745" s="88"/>
      <c r="BK745" s="88"/>
      <c r="BL745" s="88"/>
      <c r="BM745" s="88"/>
      <c r="BN745" s="88"/>
      <c r="BO745" s="88"/>
      <c r="BP745" s="88"/>
      <c r="BQ745" s="88"/>
      <c r="BR745" s="88"/>
      <c r="BS745" s="88"/>
      <c r="BT745" s="88"/>
      <c r="BU745" s="88"/>
      <c r="BV745" s="88"/>
      <c r="BW745" s="88"/>
      <c r="BX745" s="88"/>
      <c r="BY745" s="88"/>
      <c r="BZ745" s="88"/>
      <c r="CA745" s="88"/>
      <c r="CB745" s="88"/>
      <c r="CC745" s="88"/>
      <c r="CD745" s="88"/>
      <c r="CE745" s="88"/>
      <c r="CF745" s="88"/>
      <c r="CG745" s="88"/>
      <c r="CH745" s="88"/>
      <c r="CI745" s="88"/>
      <c r="CJ745" s="88"/>
      <c r="CK745" s="88"/>
      <c r="CL745" s="88"/>
      <c r="CM745" s="88"/>
      <c r="CN745" s="88"/>
      <c r="CO745" s="88"/>
      <c r="CP745" s="88"/>
      <c r="CQ745" s="88"/>
      <c r="CR745" s="88"/>
      <c r="CS745" s="88"/>
      <c r="CT745" s="88"/>
      <c r="CU745" s="88"/>
      <c r="CV745" s="88"/>
      <c r="CW745" s="88"/>
      <c r="CX745" s="88"/>
      <c r="CY745" s="88"/>
      <c r="CZ745" s="88"/>
      <c r="DA745" s="88"/>
      <c r="DB745" s="88"/>
      <c r="DC745" s="88"/>
    </row>
    <row r="746" spans="1:107" ht="15.75">
      <c r="A746" s="84"/>
      <c r="B746" s="84"/>
      <c r="C746" s="84"/>
      <c r="D746" s="86"/>
      <c r="E746" s="84"/>
      <c r="F746" s="84"/>
      <c r="G746" s="84"/>
      <c r="H746" s="88"/>
      <c r="I746" s="88"/>
      <c r="J746" s="8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  <c r="W746" s="88"/>
      <c r="X746" s="88"/>
      <c r="Y746" s="88"/>
      <c r="Z746" s="88"/>
      <c r="AA746" s="88"/>
      <c r="AB746" s="88"/>
      <c r="AC746" s="88"/>
      <c r="AD746" s="88"/>
      <c r="AE746" s="88"/>
      <c r="AF746" s="88"/>
      <c r="AG746" s="88"/>
      <c r="AH746" s="88"/>
      <c r="AI746" s="88"/>
      <c r="AJ746" s="88"/>
      <c r="AK746" s="88"/>
      <c r="AL746" s="88"/>
      <c r="AM746" s="88"/>
      <c r="AN746" s="88"/>
      <c r="AO746" s="88"/>
      <c r="AP746" s="88"/>
      <c r="AQ746" s="88"/>
      <c r="AR746" s="88"/>
      <c r="AS746" s="88"/>
      <c r="AT746" s="88"/>
      <c r="AU746" s="88"/>
      <c r="AV746" s="88"/>
      <c r="AW746" s="88"/>
      <c r="AX746" s="88"/>
      <c r="AY746" s="88"/>
      <c r="AZ746" s="88"/>
      <c r="BA746" s="88"/>
      <c r="BB746" s="88"/>
      <c r="BC746" s="88"/>
      <c r="BD746" s="88"/>
      <c r="BE746" s="88"/>
      <c r="BF746" s="88"/>
      <c r="BG746" s="88"/>
      <c r="BH746" s="88"/>
      <c r="BI746" s="88"/>
      <c r="BJ746" s="88"/>
      <c r="BK746" s="88"/>
      <c r="BL746" s="88"/>
      <c r="BM746" s="88"/>
      <c r="BN746" s="88"/>
      <c r="BO746" s="88"/>
      <c r="BP746" s="88"/>
      <c r="BQ746" s="88"/>
      <c r="BR746" s="88"/>
      <c r="BS746" s="88"/>
      <c r="BT746" s="88"/>
      <c r="BU746" s="88"/>
      <c r="BV746" s="88"/>
      <c r="BW746" s="88"/>
      <c r="BX746" s="88"/>
      <c r="BY746" s="88"/>
      <c r="BZ746" s="88"/>
      <c r="CA746" s="88"/>
      <c r="CB746" s="88"/>
      <c r="CC746" s="88"/>
      <c r="CD746" s="88"/>
      <c r="CE746" s="88"/>
      <c r="CF746" s="88"/>
      <c r="CG746" s="88"/>
      <c r="CH746" s="88"/>
      <c r="CI746" s="88"/>
      <c r="CJ746" s="88"/>
      <c r="CK746" s="88"/>
      <c r="CL746" s="88"/>
      <c r="CM746" s="88"/>
      <c r="CN746" s="88"/>
      <c r="CO746" s="88"/>
      <c r="CP746" s="88"/>
      <c r="CQ746" s="88"/>
      <c r="CR746" s="88"/>
      <c r="CS746" s="88"/>
      <c r="CT746" s="88"/>
      <c r="CU746" s="88"/>
      <c r="CV746" s="88"/>
      <c r="CW746" s="88"/>
      <c r="CX746" s="88"/>
      <c r="CY746" s="88"/>
      <c r="CZ746" s="88"/>
      <c r="DA746" s="88"/>
      <c r="DB746" s="88"/>
      <c r="DC746" s="88"/>
    </row>
    <row r="747" spans="1:107" ht="15.75">
      <c r="A747" s="84"/>
      <c r="B747" s="84"/>
      <c r="C747" s="84"/>
      <c r="D747" s="86"/>
      <c r="E747" s="84"/>
      <c r="F747" s="84"/>
      <c r="G747" s="84"/>
      <c r="H747" s="88"/>
      <c r="I747" s="88"/>
      <c r="J747" s="8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  <c r="W747" s="88"/>
      <c r="X747" s="88"/>
      <c r="Y747" s="88"/>
      <c r="Z747" s="88"/>
      <c r="AA747" s="88"/>
      <c r="AB747" s="88"/>
      <c r="AC747" s="88"/>
      <c r="AD747" s="88"/>
      <c r="AE747" s="88"/>
      <c r="AF747" s="88"/>
      <c r="AG747" s="88"/>
      <c r="AH747" s="88"/>
      <c r="AI747" s="88"/>
      <c r="AJ747" s="88"/>
      <c r="AK747" s="88"/>
      <c r="AL747" s="88"/>
      <c r="AM747" s="88"/>
      <c r="AN747" s="88"/>
      <c r="AO747" s="88"/>
      <c r="AP747" s="88"/>
      <c r="AQ747" s="88"/>
      <c r="AR747" s="88"/>
      <c r="AS747" s="88"/>
      <c r="AT747" s="88"/>
      <c r="AU747" s="88"/>
      <c r="AV747" s="88"/>
      <c r="AW747" s="88"/>
      <c r="AX747" s="88"/>
      <c r="AY747" s="88"/>
      <c r="AZ747" s="88"/>
      <c r="BA747" s="88"/>
      <c r="BB747" s="88"/>
      <c r="BC747" s="88"/>
      <c r="BD747" s="88"/>
      <c r="BE747" s="88"/>
      <c r="BF747" s="88"/>
      <c r="BG747" s="88"/>
      <c r="BH747" s="88"/>
      <c r="BI747" s="88"/>
      <c r="BJ747" s="88"/>
      <c r="BK747" s="88"/>
      <c r="BL747" s="88"/>
      <c r="BM747" s="88"/>
      <c r="BN747" s="88"/>
      <c r="BO747" s="88"/>
      <c r="BP747" s="88"/>
      <c r="BQ747" s="88"/>
      <c r="BR747" s="88"/>
      <c r="BS747" s="88"/>
      <c r="BT747" s="88"/>
      <c r="BU747" s="88"/>
      <c r="BV747" s="88"/>
      <c r="BW747" s="88"/>
      <c r="BX747" s="88"/>
      <c r="BY747" s="88"/>
      <c r="BZ747" s="88"/>
      <c r="CA747" s="88"/>
      <c r="CB747" s="88"/>
      <c r="CC747" s="88"/>
      <c r="CD747" s="88"/>
      <c r="CE747" s="88"/>
      <c r="CF747" s="88"/>
      <c r="CG747" s="88"/>
      <c r="CH747" s="88"/>
      <c r="CI747" s="88"/>
      <c r="CJ747" s="88"/>
      <c r="CK747" s="88"/>
      <c r="CL747" s="88"/>
      <c r="CM747" s="88"/>
      <c r="CN747" s="88"/>
      <c r="CO747" s="88"/>
      <c r="CP747" s="88"/>
      <c r="CQ747" s="88"/>
      <c r="CR747" s="88"/>
      <c r="CS747" s="88"/>
      <c r="CT747" s="88"/>
      <c r="CU747" s="88"/>
      <c r="CV747" s="88"/>
      <c r="CW747" s="88"/>
      <c r="CX747" s="88"/>
      <c r="CY747" s="88"/>
      <c r="CZ747" s="88"/>
      <c r="DA747" s="88"/>
      <c r="DB747" s="88"/>
      <c r="DC747" s="88"/>
    </row>
    <row r="748" spans="1:107" ht="15.75">
      <c r="A748" s="84"/>
      <c r="B748" s="84"/>
      <c r="C748" s="84"/>
      <c r="D748" s="86"/>
      <c r="E748" s="84"/>
      <c r="F748" s="84"/>
      <c r="G748" s="84"/>
      <c r="H748" s="88"/>
      <c r="I748" s="88"/>
      <c r="J748" s="88"/>
      <c r="K748" s="88"/>
      <c r="L748" s="88"/>
      <c r="M748" s="88"/>
      <c r="N748" s="88"/>
      <c r="O748" s="88"/>
      <c r="P748" s="88"/>
      <c r="Q748" s="88"/>
      <c r="R748" s="88"/>
      <c r="S748" s="88"/>
      <c r="T748" s="88"/>
      <c r="U748" s="88"/>
      <c r="V748" s="88"/>
      <c r="W748" s="88"/>
      <c r="X748" s="88"/>
      <c r="Y748" s="88"/>
      <c r="Z748" s="88"/>
      <c r="AA748" s="88"/>
      <c r="AB748" s="88"/>
      <c r="AC748" s="88"/>
      <c r="AD748" s="88"/>
      <c r="AE748" s="88"/>
      <c r="AF748" s="88"/>
      <c r="AG748" s="88"/>
      <c r="AH748" s="88"/>
      <c r="AI748" s="88"/>
      <c r="AJ748" s="88"/>
      <c r="AK748" s="88"/>
      <c r="AL748" s="88"/>
      <c r="AM748" s="88"/>
      <c r="AN748" s="88"/>
      <c r="AO748" s="88"/>
      <c r="AP748" s="88"/>
      <c r="AQ748" s="88"/>
      <c r="AR748" s="88"/>
      <c r="AS748" s="88"/>
      <c r="AT748" s="88"/>
      <c r="AU748" s="88"/>
      <c r="AV748" s="88"/>
      <c r="AW748" s="88"/>
      <c r="AX748" s="88"/>
      <c r="AY748" s="88"/>
      <c r="AZ748" s="88"/>
      <c r="BA748" s="88"/>
      <c r="BB748" s="88"/>
      <c r="BC748" s="88"/>
      <c r="BD748" s="88"/>
      <c r="BE748" s="88"/>
      <c r="BF748" s="88"/>
      <c r="BG748" s="88"/>
      <c r="BH748" s="88"/>
      <c r="BI748" s="88"/>
      <c r="BJ748" s="88"/>
      <c r="BK748" s="88"/>
      <c r="BL748" s="88"/>
      <c r="BM748" s="88"/>
      <c r="BN748" s="88"/>
      <c r="BO748" s="88"/>
      <c r="BP748" s="88"/>
      <c r="BQ748" s="88"/>
      <c r="BR748" s="88"/>
      <c r="BS748" s="88"/>
      <c r="BT748" s="88"/>
      <c r="BU748" s="88"/>
      <c r="BV748" s="88"/>
      <c r="BW748" s="88"/>
      <c r="BX748" s="88"/>
      <c r="BY748" s="88"/>
      <c r="BZ748" s="88"/>
      <c r="CA748" s="88"/>
      <c r="CB748" s="88"/>
      <c r="CC748" s="88"/>
      <c r="CD748" s="88"/>
      <c r="CE748" s="88"/>
      <c r="CF748" s="88"/>
      <c r="CG748" s="88"/>
      <c r="CH748" s="88"/>
      <c r="CI748" s="88"/>
      <c r="CJ748" s="88"/>
      <c r="CK748" s="88"/>
      <c r="CL748" s="88"/>
      <c r="CM748" s="88"/>
      <c r="CN748" s="88"/>
      <c r="CO748" s="88"/>
      <c r="CP748" s="88"/>
      <c r="CQ748" s="88"/>
      <c r="CR748" s="88"/>
      <c r="CS748" s="88"/>
      <c r="CT748" s="88"/>
      <c r="CU748" s="88"/>
      <c r="CV748" s="88"/>
      <c r="CW748" s="88"/>
      <c r="CX748" s="88"/>
      <c r="CY748" s="88"/>
      <c r="CZ748" s="88"/>
      <c r="DA748" s="88"/>
      <c r="DB748" s="88"/>
      <c r="DC748" s="88"/>
    </row>
    <row r="749" spans="1:107" ht="15.75">
      <c r="A749" s="84"/>
      <c r="B749" s="84"/>
      <c r="C749" s="84"/>
      <c r="D749" s="86"/>
      <c r="E749" s="84"/>
      <c r="F749" s="84"/>
      <c r="G749" s="84"/>
      <c r="H749" s="88"/>
      <c r="I749" s="88"/>
      <c r="J749" s="88"/>
      <c r="K749" s="88"/>
      <c r="L749" s="88"/>
      <c r="M749" s="88"/>
      <c r="N749" s="88"/>
      <c r="O749" s="88"/>
      <c r="P749" s="88"/>
      <c r="Q749" s="88"/>
      <c r="R749" s="88"/>
      <c r="S749" s="88"/>
      <c r="T749" s="88"/>
      <c r="U749" s="88"/>
      <c r="V749" s="88"/>
      <c r="W749" s="88"/>
      <c r="X749" s="88"/>
      <c r="Y749" s="88"/>
      <c r="Z749" s="88"/>
      <c r="AA749" s="88"/>
      <c r="AB749" s="88"/>
      <c r="AC749" s="88"/>
      <c r="AD749" s="88"/>
      <c r="AE749" s="88"/>
      <c r="AF749" s="88"/>
      <c r="AG749" s="88"/>
      <c r="AH749" s="88"/>
      <c r="AI749" s="88"/>
      <c r="AJ749" s="88"/>
      <c r="AK749" s="88"/>
      <c r="AL749" s="88"/>
      <c r="AM749" s="88"/>
      <c r="AN749" s="88"/>
      <c r="AO749" s="88"/>
      <c r="AP749" s="88"/>
      <c r="AQ749" s="88"/>
      <c r="AR749" s="88"/>
      <c r="AS749" s="88"/>
      <c r="AT749" s="88"/>
      <c r="AU749" s="88"/>
      <c r="AV749" s="88"/>
      <c r="AW749" s="88"/>
      <c r="AX749" s="88"/>
      <c r="AY749" s="88"/>
      <c r="AZ749" s="88"/>
      <c r="BA749" s="88"/>
      <c r="BB749" s="88"/>
      <c r="BC749" s="88"/>
      <c r="BD749" s="88"/>
      <c r="BE749" s="88"/>
      <c r="BF749" s="88"/>
      <c r="BG749" s="88"/>
      <c r="BH749" s="88"/>
      <c r="BI749" s="88"/>
      <c r="BJ749" s="88"/>
      <c r="BK749" s="88"/>
      <c r="BL749" s="88"/>
      <c r="BM749" s="88"/>
      <c r="BN749" s="88"/>
      <c r="BO749" s="88"/>
      <c r="BP749" s="88"/>
      <c r="BQ749" s="88"/>
      <c r="BR749" s="88"/>
      <c r="BS749" s="88"/>
      <c r="BT749" s="88"/>
      <c r="BU749" s="88"/>
      <c r="BV749" s="88"/>
      <c r="BW749" s="88"/>
      <c r="BX749" s="88"/>
      <c r="BY749" s="88"/>
      <c r="BZ749" s="88"/>
      <c r="CA749" s="88"/>
      <c r="CB749" s="88"/>
      <c r="CC749" s="88"/>
      <c r="CD749" s="88"/>
      <c r="CE749" s="88"/>
      <c r="CF749" s="88"/>
      <c r="CG749" s="88"/>
      <c r="CH749" s="88"/>
      <c r="CI749" s="88"/>
      <c r="CJ749" s="88"/>
      <c r="CK749" s="88"/>
      <c r="CL749" s="88"/>
      <c r="CM749" s="88"/>
      <c r="CN749" s="88"/>
      <c r="CO749" s="88"/>
      <c r="CP749" s="88"/>
      <c r="CQ749" s="88"/>
      <c r="CR749" s="88"/>
      <c r="CS749" s="88"/>
      <c r="CT749" s="88"/>
      <c r="CU749" s="88"/>
      <c r="CV749" s="88"/>
      <c r="CW749" s="88"/>
      <c r="CX749" s="88"/>
      <c r="CY749" s="88"/>
      <c r="CZ749" s="88"/>
      <c r="DA749" s="88"/>
      <c r="DB749" s="88"/>
      <c r="DC749" s="88"/>
    </row>
    <row r="750" spans="1:107" ht="15.75">
      <c r="A750" s="84"/>
      <c r="B750" s="84"/>
      <c r="C750" s="84"/>
      <c r="D750" s="86"/>
      <c r="E750" s="84"/>
      <c r="F750" s="84"/>
      <c r="G750" s="84"/>
      <c r="H750" s="88"/>
      <c r="I750" s="88"/>
      <c r="J750" s="88"/>
      <c r="K750" s="88"/>
      <c r="L750" s="88"/>
      <c r="M750" s="88"/>
      <c r="N750" s="88"/>
      <c r="O750" s="88"/>
      <c r="P750" s="88"/>
      <c r="Q750" s="88"/>
      <c r="R750" s="88"/>
      <c r="S750" s="88"/>
      <c r="T750" s="88"/>
      <c r="U750" s="88"/>
      <c r="V750" s="88"/>
      <c r="W750" s="88"/>
      <c r="X750" s="88"/>
      <c r="Y750" s="88"/>
      <c r="Z750" s="88"/>
      <c r="AA750" s="88"/>
      <c r="AB750" s="88"/>
      <c r="AC750" s="88"/>
      <c r="AD750" s="88"/>
      <c r="AE750" s="88"/>
      <c r="AF750" s="88"/>
      <c r="AG750" s="88"/>
      <c r="AH750" s="88"/>
      <c r="AI750" s="88"/>
      <c r="AJ750" s="88"/>
      <c r="AK750" s="88"/>
      <c r="AL750" s="88"/>
      <c r="AM750" s="88"/>
      <c r="AN750" s="88"/>
      <c r="AO750" s="88"/>
      <c r="AP750" s="88"/>
      <c r="AQ750" s="88"/>
      <c r="AR750" s="88"/>
      <c r="AS750" s="88"/>
      <c r="AT750" s="88"/>
      <c r="AU750" s="88"/>
      <c r="AV750" s="88"/>
      <c r="AW750" s="88"/>
      <c r="AX750" s="88"/>
      <c r="AY750" s="88"/>
      <c r="AZ750" s="88"/>
      <c r="BA750" s="88"/>
      <c r="BB750" s="88"/>
      <c r="BC750" s="88"/>
      <c r="BD750" s="88"/>
      <c r="BE750" s="88"/>
      <c r="BF750" s="88"/>
      <c r="BG750" s="88"/>
      <c r="BH750" s="88"/>
      <c r="BI750" s="88"/>
      <c r="BJ750" s="88"/>
      <c r="BK750" s="88"/>
      <c r="BL750" s="88"/>
      <c r="BM750" s="88"/>
      <c r="BN750" s="88"/>
      <c r="BO750" s="88"/>
      <c r="BP750" s="88"/>
      <c r="BQ750" s="88"/>
      <c r="BR750" s="88"/>
      <c r="BS750" s="88"/>
      <c r="BT750" s="88"/>
      <c r="BU750" s="88"/>
      <c r="BV750" s="88"/>
      <c r="BW750" s="88"/>
      <c r="BX750" s="88"/>
      <c r="BY750" s="88"/>
      <c r="BZ750" s="88"/>
      <c r="CA750" s="88"/>
      <c r="CB750" s="88"/>
      <c r="CC750" s="88"/>
      <c r="CD750" s="88"/>
      <c r="CE750" s="88"/>
      <c r="CF750" s="88"/>
      <c r="CG750" s="88"/>
      <c r="CH750" s="88"/>
      <c r="CI750" s="88"/>
      <c r="CJ750" s="88"/>
      <c r="CK750" s="88"/>
      <c r="CL750" s="88"/>
      <c r="CM750" s="88"/>
      <c r="CN750" s="88"/>
      <c r="CO750" s="88"/>
      <c r="CP750" s="88"/>
      <c r="CQ750" s="88"/>
      <c r="CR750" s="88"/>
      <c r="CS750" s="88"/>
      <c r="CT750" s="88"/>
      <c r="CU750" s="88"/>
      <c r="CV750" s="88"/>
      <c r="CW750" s="88"/>
      <c r="CX750" s="88"/>
      <c r="CY750" s="88"/>
      <c r="CZ750" s="88"/>
      <c r="DA750" s="88"/>
      <c r="DB750" s="88"/>
      <c r="DC750" s="88"/>
    </row>
    <row r="751" spans="1:107" ht="15.75">
      <c r="A751" s="84"/>
      <c r="B751" s="84"/>
      <c r="C751" s="84"/>
      <c r="D751" s="86"/>
      <c r="E751" s="84"/>
      <c r="F751" s="84"/>
      <c r="G751" s="84"/>
      <c r="H751" s="88"/>
      <c r="I751" s="88"/>
      <c r="J751" s="88"/>
      <c r="K751" s="88"/>
      <c r="L751" s="88"/>
      <c r="M751" s="88"/>
      <c r="N751" s="88"/>
      <c r="O751" s="88"/>
      <c r="P751" s="88"/>
      <c r="Q751" s="88"/>
      <c r="R751" s="88"/>
      <c r="S751" s="88"/>
      <c r="T751" s="88"/>
      <c r="U751" s="88"/>
      <c r="V751" s="88"/>
      <c r="W751" s="88"/>
      <c r="X751" s="88"/>
      <c r="Y751" s="88"/>
      <c r="Z751" s="88"/>
      <c r="AA751" s="88"/>
      <c r="AB751" s="88"/>
      <c r="AC751" s="88"/>
      <c r="AD751" s="88"/>
      <c r="AE751" s="88"/>
      <c r="AF751" s="88"/>
      <c r="AG751" s="88"/>
      <c r="AH751" s="88"/>
      <c r="AI751" s="88"/>
      <c r="AJ751" s="88"/>
      <c r="AK751" s="88"/>
      <c r="AL751" s="88"/>
      <c r="AM751" s="88"/>
      <c r="AN751" s="88"/>
      <c r="AO751" s="88"/>
      <c r="AP751" s="88"/>
      <c r="AQ751" s="88"/>
      <c r="AR751" s="88"/>
      <c r="AS751" s="88"/>
      <c r="AT751" s="88"/>
      <c r="AU751" s="88"/>
      <c r="AV751" s="88"/>
      <c r="AW751" s="88"/>
      <c r="AX751" s="88"/>
      <c r="AY751" s="88"/>
      <c r="AZ751" s="88"/>
      <c r="BA751" s="88"/>
      <c r="BB751" s="88"/>
      <c r="BC751" s="88"/>
      <c r="BD751" s="88"/>
      <c r="BE751" s="88"/>
      <c r="BF751" s="88"/>
      <c r="BG751" s="88"/>
      <c r="BH751" s="88"/>
      <c r="BI751" s="88"/>
      <c r="BJ751" s="88"/>
      <c r="BK751" s="88"/>
      <c r="BL751" s="88"/>
      <c r="BM751" s="88"/>
      <c r="BN751" s="88"/>
      <c r="BO751" s="88"/>
      <c r="BP751" s="88"/>
      <c r="BQ751" s="88"/>
      <c r="BR751" s="88"/>
      <c r="BS751" s="88"/>
      <c r="BT751" s="88"/>
      <c r="BU751" s="88"/>
      <c r="BV751" s="88"/>
      <c r="BW751" s="88"/>
      <c r="BX751" s="88"/>
      <c r="BY751" s="88"/>
      <c r="BZ751" s="88"/>
      <c r="CA751" s="88"/>
      <c r="CB751" s="88"/>
      <c r="CC751" s="88"/>
      <c r="CD751" s="88"/>
      <c r="CE751" s="88"/>
      <c r="CF751" s="88"/>
      <c r="CG751" s="88"/>
      <c r="CH751" s="88"/>
      <c r="CI751" s="88"/>
      <c r="CJ751" s="88"/>
      <c r="CK751" s="88"/>
      <c r="CL751" s="88"/>
      <c r="CM751" s="88"/>
      <c r="CN751" s="88"/>
      <c r="CO751" s="88"/>
      <c r="CP751" s="88"/>
      <c r="CQ751" s="88"/>
      <c r="CR751" s="88"/>
      <c r="CS751" s="88"/>
      <c r="CT751" s="88"/>
      <c r="CU751" s="88"/>
      <c r="CV751" s="88"/>
      <c r="CW751" s="88"/>
      <c r="CX751" s="88"/>
      <c r="CY751" s="88"/>
      <c r="CZ751" s="88"/>
      <c r="DA751" s="88"/>
      <c r="DB751" s="88"/>
      <c r="DC751" s="88"/>
    </row>
    <row r="752" spans="1:107" ht="15.75">
      <c r="A752" s="84"/>
      <c r="B752" s="84"/>
      <c r="C752" s="84"/>
      <c r="D752" s="86"/>
      <c r="E752" s="84"/>
      <c r="F752" s="84"/>
      <c r="G752" s="84"/>
      <c r="H752" s="88"/>
      <c r="I752" s="88"/>
      <c r="J752" s="88"/>
      <c r="K752" s="88"/>
      <c r="L752" s="88"/>
      <c r="M752" s="88"/>
      <c r="N752" s="88"/>
      <c r="O752" s="88"/>
      <c r="P752" s="88"/>
      <c r="Q752" s="88"/>
      <c r="R752" s="88"/>
      <c r="S752" s="88"/>
      <c r="T752" s="88"/>
      <c r="U752" s="88"/>
      <c r="V752" s="88"/>
      <c r="W752" s="88"/>
      <c r="X752" s="88"/>
      <c r="Y752" s="88"/>
      <c r="Z752" s="88"/>
      <c r="AA752" s="88"/>
      <c r="AB752" s="88"/>
      <c r="AC752" s="88"/>
      <c r="AD752" s="88"/>
      <c r="AE752" s="88"/>
      <c r="AF752" s="88"/>
      <c r="AG752" s="88"/>
      <c r="AH752" s="88"/>
      <c r="AI752" s="88"/>
      <c r="AJ752" s="88"/>
      <c r="AK752" s="88"/>
      <c r="AL752" s="88"/>
      <c r="AM752" s="88"/>
      <c r="AN752" s="88"/>
      <c r="AO752" s="88"/>
      <c r="AP752" s="88"/>
      <c r="AQ752" s="88"/>
      <c r="AR752" s="88"/>
      <c r="AS752" s="88"/>
      <c r="AT752" s="88"/>
      <c r="AU752" s="88"/>
      <c r="AV752" s="88"/>
      <c r="AW752" s="88"/>
      <c r="AX752" s="88"/>
      <c r="AY752" s="88"/>
      <c r="AZ752" s="88"/>
      <c r="BA752" s="88"/>
      <c r="BB752" s="88"/>
      <c r="BC752" s="88"/>
      <c r="BD752" s="88"/>
      <c r="BE752" s="88"/>
      <c r="BF752" s="88"/>
      <c r="BG752" s="88"/>
      <c r="BH752" s="88"/>
      <c r="BI752" s="88"/>
      <c r="BJ752" s="88"/>
      <c r="BK752" s="88"/>
      <c r="BL752" s="88"/>
      <c r="BM752" s="88"/>
      <c r="BN752" s="88"/>
      <c r="BO752" s="88"/>
      <c r="BP752" s="88"/>
      <c r="BQ752" s="88"/>
      <c r="BR752" s="88"/>
      <c r="BS752" s="88"/>
      <c r="BT752" s="88"/>
      <c r="BU752" s="88"/>
      <c r="BV752" s="88"/>
      <c r="BW752" s="88"/>
      <c r="BX752" s="88"/>
      <c r="BY752" s="88"/>
      <c r="BZ752" s="88"/>
      <c r="CA752" s="88"/>
      <c r="CB752" s="88"/>
      <c r="CC752" s="88"/>
      <c r="CD752" s="88"/>
      <c r="CE752" s="88"/>
      <c r="CF752" s="88"/>
      <c r="CG752" s="88"/>
      <c r="CH752" s="88"/>
      <c r="CI752" s="88"/>
      <c r="CJ752" s="88"/>
      <c r="CK752" s="88"/>
      <c r="CL752" s="88"/>
      <c r="CM752" s="88"/>
      <c r="CN752" s="88"/>
      <c r="CO752" s="88"/>
      <c r="CP752" s="88"/>
      <c r="CQ752" s="88"/>
      <c r="CR752" s="88"/>
      <c r="CS752" s="88"/>
      <c r="CT752" s="88"/>
      <c r="CU752" s="88"/>
      <c r="CV752" s="88"/>
      <c r="CW752" s="88"/>
      <c r="CX752" s="88"/>
      <c r="CY752" s="88"/>
      <c r="CZ752" s="88"/>
      <c r="DA752" s="88"/>
      <c r="DB752" s="88"/>
      <c r="DC752" s="88"/>
    </row>
    <row r="753" spans="1:107" ht="15.75">
      <c r="A753" s="84"/>
      <c r="B753" s="84"/>
      <c r="C753" s="84"/>
      <c r="D753" s="86"/>
      <c r="E753" s="84"/>
      <c r="F753" s="84"/>
      <c r="G753" s="84"/>
      <c r="H753" s="88"/>
      <c r="I753" s="88"/>
      <c r="J753" s="88"/>
      <c r="K753" s="88"/>
      <c r="L753" s="88"/>
      <c r="M753" s="88"/>
      <c r="N753" s="88"/>
      <c r="O753" s="88"/>
      <c r="P753" s="88"/>
      <c r="Q753" s="88"/>
      <c r="R753" s="88"/>
      <c r="S753" s="88"/>
      <c r="T753" s="88"/>
      <c r="U753" s="88"/>
      <c r="V753" s="88"/>
      <c r="W753" s="88"/>
      <c r="X753" s="88"/>
      <c r="Y753" s="88"/>
      <c r="Z753" s="88"/>
      <c r="AA753" s="88"/>
      <c r="AB753" s="88"/>
      <c r="AC753" s="88"/>
      <c r="AD753" s="88"/>
      <c r="AE753" s="88"/>
      <c r="AF753" s="88"/>
      <c r="AG753" s="88"/>
      <c r="AH753" s="88"/>
      <c r="AI753" s="88"/>
      <c r="AJ753" s="88"/>
      <c r="AK753" s="88"/>
      <c r="AL753" s="88"/>
      <c r="AM753" s="88"/>
      <c r="AN753" s="88"/>
      <c r="AO753" s="88"/>
      <c r="AP753" s="88"/>
      <c r="AQ753" s="88"/>
      <c r="AR753" s="88"/>
      <c r="AS753" s="88"/>
      <c r="AT753" s="88"/>
      <c r="AU753" s="88"/>
      <c r="AV753" s="88"/>
      <c r="AW753" s="88"/>
      <c r="AX753" s="88"/>
      <c r="AY753" s="88"/>
      <c r="AZ753" s="88"/>
      <c r="BA753" s="88"/>
      <c r="BB753" s="88"/>
      <c r="BC753" s="88"/>
      <c r="BD753" s="88"/>
      <c r="BE753" s="88"/>
      <c r="BF753" s="88"/>
      <c r="BG753" s="88"/>
      <c r="BH753" s="88"/>
      <c r="BI753" s="88"/>
      <c r="BJ753" s="88"/>
      <c r="BK753" s="88"/>
      <c r="BL753" s="88"/>
      <c r="BM753" s="88"/>
      <c r="BN753" s="88"/>
      <c r="BO753" s="88"/>
      <c r="BP753" s="88"/>
      <c r="BQ753" s="88"/>
      <c r="BR753" s="88"/>
      <c r="BS753" s="88"/>
      <c r="BT753" s="88"/>
      <c r="BU753" s="88"/>
      <c r="BV753" s="88"/>
      <c r="BW753" s="88"/>
      <c r="BX753" s="88"/>
      <c r="BY753" s="88"/>
      <c r="BZ753" s="88"/>
      <c r="CA753" s="88"/>
      <c r="CB753" s="88"/>
      <c r="CC753" s="88"/>
      <c r="CD753" s="88"/>
      <c r="CE753" s="88"/>
      <c r="CF753" s="88"/>
      <c r="CG753" s="88"/>
      <c r="CH753" s="88"/>
      <c r="CI753" s="88"/>
      <c r="CJ753" s="88"/>
      <c r="CK753" s="88"/>
      <c r="CL753" s="88"/>
      <c r="CM753" s="88"/>
      <c r="CN753" s="88"/>
      <c r="CO753" s="88"/>
      <c r="CP753" s="88"/>
      <c r="CQ753" s="88"/>
      <c r="CR753" s="88"/>
      <c r="CS753" s="88"/>
      <c r="CT753" s="88"/>
      <c r="CU753" s="88"/>
      <c r="CV753" s="88"/>
      <c r="CW753" s="88"/>
      <c r="CX753" s="88"/>
      <c r="CY753" s="88"/>
      <c r="CZ753" s="88"/>
      <c r="DA753" s="88"/>
      <c r="DB753" s="88"/>
      <c r="DC753" s="88"/>
    </row>
    <row r="754" spans="1:107" ht="15.75">
      <c r="A754" s="84"/>
      <c r="B754" s="84"/>
      <c r="C754" s="84"/>
      <c r="D754" s="86"/>
      <c r="E754" s="84"/>
      <c r="F754" s="84"/>
      <c r="G754" s="84"/>
      <c r="H754" s="88"/>
      <c r="I754" s="88"/>
      <c r="J754" s="88"/>
      <c r="K754" s="88"/>
      <c r="L754" s="88"/>
      <c r="M754" s="88"/>
      <c r="N754" s="88"/>
      <c r="O754" s="88"/>
      <c r="P754" s="88"/>
      <c r="Q754" s="88"/>
      <c r="R754" s="88"/>
      <c r="S754" s="88"/>
      <c r="T754" s="88"/>
      <c r="U754" s="88"/>
      <c r="V754" s="88"/>
      <c r="W754" s="88"/>
      <c r="X754" s="88"/>
      <c r="Y754" s="88"/>
      <c r="Z754" s="88"/>
      <c r="AA754" s="88"/>
      <c r="AB754" s="88"/>
      <c r="AC754" s="88"/>
      <c r="AD754" s="88"/>
      <c r="AE754" s="88"/>
      <c r="AF754" s="88"/>
      <c r="AG754" s="88"/>
      <c r="AH754" s="88"/>
      <c r="AI754" s="88"/>
      <c r="AJ754" s="88"/>
      <c r="AK754" s="88"/>
      <c r="AL754" s="88"/>
      <c r="AM754" s="88"/>
      <c r="AN754" s="88"/>
      <c r="AO754" s="88"/>
      <c r="AP754" s="88"/>
      <c r="AQ754" s="88"/>
      <c r="AR754" s="88"/>
      <c r="AS754" s="88"/>
      <c r="AT754" s="88"/>
      <c r="AU754" s="88"/>
      <c r="AV754" s="88"/>
      <c r="AW754" s="88"/>
      <c r="AX754" s="88"/>
      <c r="AY754" s="88"/>
      <c r="AZ754" s="88"/>
      <c r="BA754" s="88"/>
      <c r="BB754" s="88"/>
      <c r="BC754" s="88"/>
      <c r="BD754" s="88"/>
      <c r="BE754" s="88"/>
      <c r="BF754" s="88"/>
      <c r="BG754" s="88"/>
      <c r="BH754" s="88"/>
      <c r="BI754" s="88"/>
      <c r="BJ754" s="88"/>
      <c r="BK754" s="88"/>
      <c r="BL754" s="88"/>
      <c r="BM754" s="88"/>
      <c r="BN754" s="88"/>
      <c r="BO754" s="88"/>
      <c r="BP754" s="88"/>
      <c r="BQ754" s="88"/>
      <c r="BR754" s="88"/>
      <c r="BS754" s="88"/>
      <c r="BT754" s="88"/>
      <c r="BU754" s="88"/>
      <c r="BV754" s="88"/>
      <c r="BW754" s="88"/>
      <c r="BX754" s="88"/>
      <c r="BY754" s="88"/>
      <c r="BZ754" s="88"/>
      <c r="CA754" s="88"/>
      <c r="CB754" s="88"/>
      <c r="CC754" s="88"/>
      <c r="CD754" s="88"/>
      <c r="CE754" s="88"/>
      <c r="CF754" s="88"/>
      <c r="CG754" s="88"/>
      <c r="CH754" s="88"/>
      <c r="CI754" s="88"/>
      <c r="CJ754" s="88"/>
      <c r="CK754" s="88"/>
      <c r="CL754" s="88"/>
      <c r="CM754" s="88"/>
      <c r="CN754" s="88"/>
      <c r="CO754" s="88"/>
      <c r="CP754" s="88"/>
      <c r="CQ754" s="88"/>
      <c r="CR754" s="88"/>
      <c r="CS754" s="88"/>
      <c r="CT754" s="88"/>
      <c r="CU754" s="88"/>
      <c r="CV754" s="88"/>
      <c r="CW754" s="88"/>
      <c r="CX754" s="88"/>
      <c r="CY754" s="88"/>
      <c r="CZ754" s="88"/>
      <c r="DA754" s="88"/>
      <c r="DB754" s="88"/>
      <c r="DC754" s="88"/>
    </row>
    <row r="755" spans="1:107" ht="15.75">
      <c r="A755" s="84"/>
      <c r="B755" s="84"/>
      <c r="C755" s="84"/>
      <c r="D755" s="86"/>
      <c r="E755" s="84"/>
      <c r="F755" s="84"/>
      <c r="G755" s="84"/>
      <c r="H755" s="88"/>
      <c r="I755" s="88"/>
      <c r="J755" s="88"/>
      <c r="K755" s="88"/>
      <c r="L755" s="88"/>
      <c r="M755" s="88"/>
      <c r="N755" s="88"/>
      <c r="O755" s="88"/>
      <c r="P755" s="88"/>
      <c r="Q755" s="88"/>
      <c r="R755" s="88"/>
      <c r="S755" s="88"/>
      <c r="T755" s="88"/>
      <c r="U755" s="88"/>
      <c r="V755" s="88"/>
      <c r="W755" s="88"/>
      <c r="X755" s="88"/>
      <c r="Y755" s="88"/>
      <c r="Z755" s="88"/>
      <c r="AA755" s="88"/>
      <c r="AB755" s="88"/>
      <c r="AC755" s="88"/>
      <c r="AD755" s="88"/>
      <c r="AE755" s="88"/>
      <c r="AF755" s="88"/>
      <c r="AG755" s="88"/>
      <c r="AH755" s="88"/>
      <c r="AI755" s="88"/>
      <c r="AJ755" s="88"/>
      <c r="AK755" s="88"/>
      <c r="AL755" s="88"/>
      <c r="AM755" s="88"/>
      <c r="AN755" s="88"/>
      <c r="AO755" s="88"/>
      <c r="AP755" s="88"/>
      <c r="AQ755" s="88"/>
      <c r="AR755" s="88"/>
      <c r="AS755" s="88"/>
      <c r="AT755" s="88"/>
      <c r="AU755" s="88"/>
      <c r="AV755" s="88"/>
      <c r="AW755" s="88"/>
      <c r="AX755" s="88"/>
      <c r="AY755" s="88"/>
      <c r="AZ755" s="88"/>
      <c r="BA755" s="88"/>
      <c r="BB755" s="88"/>
      <c r="BC755" s="88"/>
      <c r="BD755" s="88"/>
      <c r="BE755" s="88"/>
      <c r="BF755" s="88"/>
      <c r="BG755" s="88"/>
      <c r="BH755" s="88"/>
      <c r="BI755" s="88"/>
      <c r="BJ755" s="88"/>
      <c r="BK755" s="88"/>
      <c r="BL755" s="88"/>
      <c r="BM755" s="88"/>
      <c r="BN755" s="88"/>
      <c r="BO755" s="88"/>
      <c r="BP755" s="88"/>
      <c r="BQ755" s="88"/>
      <c r="BR755" s="88"/>
      <c r="BS755" s="88"/>
      <c r="BT755" s="88"/>
      <c r="BU755" s="88"/>
      <c r="BV755" s="88"/>
      <c r="BW755" s="88"/>
      <c r="BX755" s="88"/>
      <c r="BY755" s="88"/>
      <c r="BZ755" s="88"/>
      <c r="CA755" s="88"/>
      <c r="CB755" s="88"/>
      <c r="CC755" s="88"/>
      <c r="CD755" s="88"/>
      <c r="CE755" s="88"/>
      <c r="CF755" s="88"/>
      <c r="CG755" s="88"/>
      <c r="CH755" s="88"/>
      <c r="CI755" s="88"/>
      <c r="CJ755" s="88"/>
      <c r="CK755" s="88"/>
      <c r="CL755" s="88"/>
      <c r="CM755" s="88"/>
      <c r="CN755" s="88"/>
      <c r="CO755" s="88"/>
      <c r="CP755" s="88"/>
      <c r="CQ755" s="88"/>
      <c r="CR755" s="88"/>
      <c r="CS755" s="88"/>
      <c r="CT755" s="88"/>
      <c r="CU755" s="88"/>
      <c r="CV755" s="88"/>
      <c r="CW755" s="88"/>
      <c r="CX755" s="88"/>
      <c r="CY755" s="88"/>
      <c r="CZ755" s="88"/>
      <c r="DA755" s="88"/>
      <c r="DB755" s="88"/>
      <c r="DC755" s="88"/>
    </row>
    <row r="756" spans="1:107" ht="15.75">
      <c r="A756" s="84"/>
      <c r="B756" s="84"/>
      <c r="C756" s="84"/>
      <c r="D756" s="86"/>
      <c r="E756" s="84"/>
      <c r="F756" s="84"/>
      <c r="G756" s="84"/>
      <c r="H756" s="88"/>
      <c r="I756" s="88"/>
      <c r="J756" s="88"/>
      <c r="K756" s="88"/>
      <c r="L756" s="88"/>
      <c r="M756" s="88"/>
      <c r="N756" s="88"/>
      <c r="O756" s="88"/>
      <c r="P756" s="88"/>
      <c r="Q756" s="88"/>
      <c r="R756" s="88"/>
      <c r="S756" s="88"/>
      <c r="T756" s="88"/>
      <c r="U756" s="88"/>
      <c r="V756" s="88"/>
      <c r="W756" s="88"/>
      <c r="X756" s="88"/>
      <c r="Y756" s="88"/>
      <c r="Z756" s="88"/>
      <c r="AA756" s="88"/>
      <c r="AB756" s="88"/>
      <c r="AC756" s="88"/>
      <c r="AD756" s="88"/>
      <c r="AE756" s="88"/>
      <c r="AF756" s="88"/>
      <c r="AG756" s="88"/>
      <c r="AH756" s="88"/>
      <c r="AI756" s="88"/>
      <c r="AJ756" s="88"/>
      <c r="AK756" s="88"/>
      <c r="AL756" s="88"/>
      <c r="AM756" s="88"/>
      <c r="AN756" s="88"/>
      <c r="AO756" s="88"/>
      <c r="AP756" s="88"/>
      <c r="AQ756" s="88"/>
      <c r="AR756" s="88"/>
      <c r="AS756" s="88"/>
      <c r="AT756" s="88"/>
      <c r="AU756" s="88"/>
      <c r="AV756" s="88"/>
      <c r="AW756" s="88"/>
      <c r="AX756" s="88"/>
      <c r="AY756" s="88"/>
      <c r="AZ756" s="88"/>
      <c r="BA756" s="88"/>
      <c r="BB756" s="88"/>
      <c r="BC756" s="88"/>
      <c r="BD756" s="88"/>
      <c r="BE756" s="88"/>
      <c r="BF756" s="88"/>
      <c r="BG756" s="88"/>
      <c r="BH756" s="88"/>
      <c r="BI756" s="88"/>
      <c r="BJ756" s="88"/>
      <c r="BK756" s="88"/>
      <c r="BL756" s="88"/>
      <c r="BM756" s="88"/>
      <c r="BN756" s="88"/>
      <c r="BO756" s="88"/>
      <c r="BP756" s="88"/>
      <c r="BQ756" s="88"/>
      <c r="BR756" s="88"/>
      <c r="BS756" s="88"/>
      <c r="BT756" s="88"/>
      <c r="BU756" s="88"/>
      <c r="BV756" s="88"/>
      <c r="BW756" s="88"/>
      <c r="BX756" s="88"/>
      <c r="BY756" s="88"/>
      <c r="BZ756" s="88"/>
      <c r="CA756" s="88"/>
      <c r="CB756" s="88"/>
      <c r="CC756" s="88"/>
      <c r="CD756" s="88"/>
      <c r="CE756" s="88"/>
      <c r="CF756" s="88"/>
      <c r="CG756" s="88"/>
      <c r="CH756" s="88"/>
      <c r="CI756" s="88"/>
      <c r="CJ756" s="88"/>
      <c r="CK756" s="88"/>
      <c r="CL756" s="88"/>
      <c r="CM756" s="88"/>
      <c r="CN756" s="88"/>
      <c r="CO756" s="88"/>
      <c r="CP756" s="88"/>
      <c r="CQ756" s="88"/>
      <c r="CR756" s="88"/>
      <c r="CS756" s="88"/>
      <c r="CT756" s="88"/>
      <c r="CU756" s="88"/>
      <c r="CV756" s="88"/>
      <c r="CW756" s="88"/>
      <c r="CX756" s="88"/>
      <c r="CY756" s="88"/>
      <c r="CZ756" s="88"/>
      <c r="DA756" s="88"/>
      <c r="DB756" s="88"/>
      <c r="DC756" s="88"/>
    </row>
    <row r="757" spans="1:107" ht="15.75">
      <c r="A757" s="84"/>
      <c r="B757" s="84"/>
      <c r="C757" s="84"/>
      <c r="D757" s="86"/>
      <c r="E757" s="84"/>
      <c r="F757" s="84"/>
      <c r="G757" s="84"/>
      <c r="H757" s="88"/>
      <c r="I757" s="88"/>
      <c r="J757" s="88"/>
      <c r="K757" s="88"/>
      <c r="L757" s="88"/>
      <c r="M757" s="88"/>
      <c r="N757" s="88"/>
      <c r="O757" s="88"/>
      <c r="P757" s="88"/>
      <c r="Q757" s="88"/>
      <c r="R757" s="88"/>
      <c r="S757" s="88"/>
      <c r="T757" s="88"/>
      <c r="U757" s="88"/>
      <c r="V757" s="88"/>
      <c r="W757" s="88"/>
      <c r="X757" s="88"/>
      <c r="Y757" s="88"/>
      <c r="Z757" s="88"/>
      <c r="AA757" s="88"/>
      <c r="AB757" s="88"/>
      <c r="AC757" s="88"/>
      <c r="AD757" s="88"/>
      <c r="AE757" s="88"/>
      <c r="AF757" s="88"/>
      <c r="AG757" s="88"/>
      <c r="AH757" s="88"/>
      <c r="AI757" s="88"/>
      <c r="AJ757" s="88"/>
      <c r="AK757" s="88"/>
      <c r="AL757" s="88"/>
      <c r="AM757" s="88"/>
      <c r="AN757" s="88"/>
      <c r="AO757" s="88"/>
      <c r="AP757" s="88"/>
      <c r="AQ757" s="88"/>
      <c r="AR757" s="88"/>
      <c r="AS757" s="88"/>
      <c r="AT757" s="88"/>
      <c r="AU757" s="88"/>
      <c r="AV757" s="88"/>
      <c r="AW757" s="88"/>
      <c r="AX757" s="88"/>
      <c r="AY757" s="88"/>
      <c r="AZ757" s="88"/>
      <c r="BA757" s="88"/>
      <c r="BB757" s="88"/>
      <c r="BC757" s="88"/>
      <c r="BD757" s="88"/>
      <c r="BE757" s="88"/>
      <c r="BF757" s="88"/>
      <c r="BG757" s="88"/>
      <c r="BH757" s="88"/>
      <c r="BI757" s="88"/>
      <c r="BJ757" s="88"/>
      <c r="BK757" s="88"/>
      <c r="BL757" s="88"/>
      <c r="BM757" s="88"/>
      <c r="BN757" s="88"/>
      <c r="BO757" s="88"/>
      <c r="BP757" s="88"/>
      <c r="BQ757" s="88"/>
      <c r="BR757" s="88"/>
      <c r="BS757" s="88"/>
      <c r="BT757" s="88"/>
      <c r="BU757" s="88"/>
      <c r="BV757" s="88"/>
      <c r="BW757" s="88"/>
      <c r="BX757" s="88"/>
      <c r="BY757" s="88"/>
      <c r="BZ757" s="88"/>
      <c r="CA757" s="88"/>
      <c r="CB757" s="88"/>
      <c r="CC757" s="88"/>
      <c r="CD757" s="88"/>
      <c r="CE757" s="88"/>
      <c r="CF757" s="88"/>
      <c r="CG757" s="88"/>
      <c r="CH757" s="88"/>
      <c r="CI757" s="88"/>
      <c r="CJ757" s="88"/>
      <c r="CK757" s="88"/>
      <c r="CL757" s="88"/>
      <c r="CM757" s="88"/>
      <c r="CN757" s="88"/>
      <c r="CO757" s="88"/>
      <c r="CP757" s="88"/>
      <c r="CQ757" s="88"/>
      <c r="CR757" s="88"/>
      <c r="CS757" s="88"/>
      <c r="CT757" s="88"/>
      <c r="CU757" s="88"/>
      <c r="CV757" s="88"/>
      <c r="CW757" s="88"/>
      <c r="CX757" s="88"/>
      <c r="CY757" s="88"/>
      <c r="CZ757" s="88"/>
      <c r="DA757" s="88"/>
      <c r="DB757" s="88"/>
      <c r="DC757" s="88"/>
    </row>
    <row r="758" spans="1:107" ht="15.75">
      <c r="A758" s="84"/>
      <c r="B758" s="84"/>
      <c r="C758" s="84"/>
      <c r="D758" s="86"/>
      <c r="E758" s="84"/>
      <c r="F758" s="84"/>
      <c r="G758" s="84"/>
      <c r="H758" s="88"/>
      <c r="I758" s="88"/>
      <c r="J758" s="88"/>
      <c r="K758" s="88"/>
      <c r="L758" s="88"/>
      <c r="M758" s="88"/>
      <c r="N758" s="88"/>
      <c r="O758" s="88"/>
      <c r="P758" s="88"/>
      <c r="Q758" s="88"/>
      <c r="R758" s="88"/>
      <c r="S758" s="88"/>
      <c r="T758" s="88"/>
      <c r="U758" s="88"/>
      <c r="V758" s="88"/>
      <c r="W758" s="88"/>
      <c r="X758" s="88"/>
      <c r="Y758" s="88"/>
      <c r="Z758" s="88"/>
      <c r="AA758" s="88"/>
      <c r="AB758" s="88"/>
      <c r="AC758" s="88"/>
      <c r="AD758" s="88"/>
      <c r="AE758" s="88"/>
      <c r="AF758" s="88"/>
      <c r="AG758" s="88"/>
      <c r="AH758" s="88"/>
      <c r="AI758" s="88"/>
      <c r="AJ758" s="88"/>
      <c r="AK758" s="88"/>
      <c r="AL758" s="88"/>
      <c r="AM758" s="88"/>
      <c r="AN758" s="88"/>
      <c r="AO758" s="88"/>
      <c r="AP758" s="88"/>
      <c r="AQ758" s="88"/>
      <c r="AR758" s="88"/>
      <c r="AS758" s="88"/>
      <c r="AT758" s="88"/>
      <c r="AU758" s="88"/>
      <c r="AV758" s="88"/>
      <c r="AW758" s="88"/>
      <c r="AX758" s="88"/>
      <c r="AY758" s="88"/>
      <c r="AZ758" s="88"/>
      <c r="BA758" s="88"/>
      <c r="BB758" s="88"/>
      <c r="BC758" s="88"/>
      <c r="BD758" s="88"/>
      <c r="BE758" s="88"/>
      <c r="BF758" s="88"/>
      <c r="BG758" s="88"/>
      <c r="BH758" s="88"/>
      <c r="BI758" s="88"/>
      <c r="BJ758" s="88"/>
      <c r="BK758" s="88"/>
      <c r="BL758" s="88"/>
      <c r="BM758" s="88"/>
      <c r="BN758" s="88"/>
      <c r="BO758" s="88"/>
      <c r="BP758" s="88"/>
      <c r="BQ758" s="88"/>
      <c r="BR758" s="88"/>
      <c r="BS758" s="88"/>
      <c r="BT758" s="88"/>
      <c r="BU758" s="88"/>
      <c r="BV758" s="88"/>
      <c r="BW758" s="88"/>
      <c r="BX758" s="88"/>
      <c r="BY758" s="88"/>
      <c r="BZ758" s="88"/>
      <c r="CA758" s="88"/>
      <c r="CB758" s="88"/>
      <c r="CC758" s="88"/>
      <c r="CD758" s="88"/>
      <c r="CE758" s="88"/>
      <c r="CF758" s="88"/>
      <c r="CG758" s="88"/>
      <c r="CH758" s="88"/>
      <c r="CI758" s="88"/>
      <c r="CJ758" s="88"/>
      <c r="CK758" s="88"/>
      <c r="CL758" s="88"/>
      <c r="CM758" s="88"/>
      <c r="CN758" s="88"/>
      <c r="CO758" s="88"/>
      <c r="CP758" s="88"/>
      <c r="CQ758" s="88"/>
      <c r="CR758" s="88"/>
      <c r="CS758" s="88"/>
      <c r="CT758" s="88"/>
      <c r="CU758" s="88"/>
      <c r="CV758" s="88"/>
      <c r="CW758" s="88"/>
      <c r="CX758" s="88"/>
      <c r="CY758" s="88"/>
      <c r="CZ758" s="88"/>
      <c r="DA758" s="88"/>
      <c r="DB758" s="88"/>
      <c r="DC758" s="88"/>
    </row>
    <row r="759" spans="1:107" ht="15.75">
      <c r="A759" s="84"/>
      <c r="B759" s="84"/>
      <c r="C759" s="84"/>
      <c r="D759" s="86"/>
      <c r="E759" s="84"/>
      <c r="F759" s="84"/>
      <c r="G759" s="84"/>
      <c r="H759" s="88"/>
      <c r="I759" s="88"/>
      <c r="J759" s="88"/>
      <c r="K759" s="88"/>
      <c r="L759" s="88"/>
      <c r="M759" s="88"/>
      <c r="N759" s="88"/>
      <c r="O759" s="88"/>
      <c r="P759" s="88"/>
      <c r="Q759" s="88"/>
      <c r="R759" s="88"/>
      <c r="S759" s="88"/>
      <c r="T759" s="88"/>
      <c r="U759" s="88"/>
      <c r="V759" s="88"/>
      <c r="W759" s="88"/>
      <c r="X759" s="88"/>
      <c r="Y759" s="88"/>
      <c r="Z759" s="88"/>
      <c r="AA759" s="88"/>
      <c r="AB759" s="88"/>
      <c r="AC759" s="88"/>
      <c r="AD759" s="88"/>
      <c r="AE759" s="88"/>
      <c r="AF759" s="88"/>
      <c r="AG759" s="88"/>
      <c r="AH759" s="88"/>
      <c r="AI759" s="88"/>
      <c r="AJ759" s="88"/>
      <c r="AK759" s="88"/>
      <c r="AL759" s="88"/>
      <c r="AM759" s="88"/>
      <c r="AN759" s="88"/>
      <c r="AO759" s="88"/>
      <c r="AP759" s="88"/>
      <c r="AQ759" s="88"/>
      <c r="AR759" s="88"/>
      <c r="AS759" s="88"/>
      <c r="AT759" s="88"/>
      <c r="AU759" s="88"/>
      <c r="AV759" s="88"/>
      <c r="AW759" s="88"/>
      <c r="AX759" s="88"/>
      <c r="AY759" s="88"/>
      <c r="AZ759" s="88"/>
      <c r="BA759" s="88"/>
      <c r="BB759" s="88"/>
      <c r="BC759" s="88"/>
      <c r="BD759" s="88"/>
      <c r="BE759" s="88"/>
      <c r="BF759" s="88"/>
      <c r="BG759" s="88"/>
      <c r="BH759" s="88"/>
      <c r="BI759" s="88"/>
      <c r="BJ759" s="88"/>
      <c r="BK759" s="88"/>
      <c r="BL759" s="88"/>
      <c r="BM759" s="88"/>
      <c r="BN759" s="88"/>
      <c r="BO759" s="88"/>
      <c r="BP759" s="88"/>
      <c r="BQ759" s="88"/>
      <c r="BR759" s="88"/>
      <c r="BS759" s="88"/>
      <c r="BT759" s="88"/>
      <c r="BU759" s="88"/>
      <c r="BV759" s="88"/>
      <c r="BW759" s="88"/>
      <c r="BX759" s="88"/>
      <c r="BY759" s="88"/>
      <c r="BZ759" s="88"/>
      <c r="CA759" s="88"/>
      <c r="CB759" s="88"/>
      <c r="CC759" s="88"/>
      <c r="CD759" s="88"/>
      <c r="CE759" s="88"/>
      <c r="CF759" s="88"/>
      <c r="CG759" s="88"/>
      <c r="CH759" s="88"/>
      <c r="CI759" s="88"/>
      <c r="CJ759" s="88"/>
      <c r="CK759" s="88"/>
      <c r="CL759" s="88"/>
      <c r="CM759" s="88"/>
      <c r="CN759" s="88"/>
      <c r="CO759" s="88"/>
      <c r="CP759" s="88"/>
      <c r="CQ759" s="88"/>
      <c r="CR759" s="88"/>
      <c r="CS759" s="88"/>
      <c r="CT759" s="88"/>
      <c r="CU759" s="88"/>
      <c r="CV759" s="88"/>
      <c r="CW759" s="88"/>
      <c r="CX759" s="88"/>
      <c r="CY759" s="88"/>
      <c r="CZ759" s="88"/>
      <c r="DA759" s="88"/>
      <c r="DB759" s="88"/>
      <c r="DC759" s="88"/>
    </row>
    <row r="760" spans="1:107" ht="15.75">
      <c r="A760" s="84"/>
      <c r="B760" s="84"/>
      <c r="C760" s="84"/>
      <c r="D760" s="86"/>
      <c r="E760" s="84"/>
      <c r="F760" s="84"/>
      <c r="G760" s="84"/>
      <c r="H760" s="88"/>
      <c r="I760" s="88"/>
      <c r="J760" s="88"/>
      <c r="K760" s="88"/>
      <c r="L760" s="88"/>
      <c r="M760" s="88"/>
      <c r="N760" s="88"/>
      <c r="O760" s="88"/>
      <c r="P760" s="88"/>
      <c r="Q760" s="88"/>
      <c r="R760" s="88"/>
      <c r="S760" s="88"/>
      <c r="T760" s="88"/>
      <c r="U760" s="88"/>
      <c r="V760" s="88"/>
      <c r="W760" s="88"/>
      <c r="X760" s="88"/>
      <c r="Y760" s="88"/>
      <c r="Z760" s="88"/>
      <c r="AA760" s="88"/>
      <c r="AB760" s="88"/>
      <c r="AC760" s="88"/>
      <c r="AD760" s="88"/>
      <c r="AE760" s="88"/>
      <c r="AF760" s="88"/>
      <c r="AG760" s="88"/>
      <c r="AH760" s="88"/>
      <c r="AI760" s="88"/>
      <c r="AJ760" s="88"/>
      <c r="AK760" s="88"/>
      <c r="AL760" s="88"/>
      <c r="AM760" s="88"/>
      <c r="AN760" s="88"/>
      <c r="AO760" s="88"/>
      <c r="AP760" s="88"/>
      <c r="AQ760" s="88"/>
      <c r="AR760" s="88"/>
      <c r="AS760" s="88"/>
      <c r="AT760" s="88"/>
      <c r="AU760" s="88"/>
      <c r="AV760" s="88"/>
      <c r="AW760" s="88"/>
      <c r="AX760" s="88"/>
      <c r="AY760" s="88"/>
      <c r="AZ760" s="88"/>
      <c r="BA760" s="88"/>
      <c r="BB760" s="88"/>
      <c r="BC760" s="88"/>
      <c r="BD760" s="88"/>
      <c r="BE760" s="88"/>
      <c r="BF760" s="88"/>
      <c r="BG760" s="88"/>
      <c r="BH760" s="88"/>
      <c r="BI760" s="88"/>
      <c r="BJ760" s="88"/>
      <c r="BK760" s="88"/>
      <c r="BL760" s="88"/>
      <c r="BM760" s="88"/>
      <c r="BN760" s="88"/>
      <c r="BO760" s="88"/>
      <c r="BP760" s="88"/>
      <c r="BQ760" s="88"/>
      <c r="BR760" s="88"/>
      <c r="BS760" s="88"/>
      <c r="BT760" s="88"/>
      <c r="BU760" s="88"/>
      <c r="BV760" s="88"/>
      <c r="BW760" s="88"/>
      <c r="BX760" s="88"/>
      <c r="BY760" s="88"/>
      <c r="BZ760" s="88"/>
      <c r="CA760" s="88"/>
      <c r="CB760" s="88"/>
      <c r="CC760" s="88"/>
      <c r="CD760" s="88"/>
      <c r="CE760" s="88"/>
      <c r="CF760" s="88"/>
      <c r="CG760" s="88"/>
      <c r="CH760" s="88"/>
      <c r="CI760" s="88"/>
      <c r="CJ760" s="88"/>
      <c r="CK760" s="88"/>
      <c r="CL760" s="88"/>
      <c r="CM760" s="88"/>
      <c r="CN760" s="88"/>
      <c r="CO760" s="88"/>
      <c r="CP760" s="88"/>
      <c r="CQ760" s="88"/>
      <c r="CR760" s="88"/>
      <c r="CS760" s="88"/>
      <c r="CT760" s="88"/>
      <c r="CU760" s="88"/>
      <c r="CV760" s="88"/>
      <c r="CW760" s="88"/>
      <c r="CX760" s="88"/>
      <c r="CY760" s="88"/>
      <c r="CZ760" s="88"/>
      <c r="DA760" s="88"/>
      <c r="DB760" s="88"/>
      <c r="DC760" s="88"/>
    </row>
    <row r="761" spans="1:107" ht="15.75">
      <c r="A761" s="84"/>
      <c r="B761" s="84"/>
      <c r="C761" s="84"/>
      <c r="D761" s="86"/>
      <c r="E761" s="84"/>
      <c r="F761" s="84"/>
      <c r="G761" s="84"/>
      <c r="H761" s="88"/>
      <c r="I761" s="88"/>
      <c r="J761" s="88"/>
      <c r="K761" s="88"/>
      <c r="L761" s="88"/>
      <c r="M761" s="88"/>
      <c r="N761" s="88"/>
      <c r="O761" s="88"/>
      <c r="P761" s="88"/>
      <c r="Q761" s="88"/>
      <c r="R761" s="88"/>
      <c r="S761" s="88"/>
      <c r="T761" s="88"/>
      <c r="U761" s="88"/>
      <c r="V761" s="88"/>
      <c r="W761" s="88"/>
      <c r="X761" s="88"/>
      <c r="Y761" s="88"/>
      <c r="Z761" s="88"/>
      <c r="AA761" s="88"/>
      <c r="AB761" s="88"/>
      <c r="AC761" s="88"/>
      <c r="AD761" s="88"/>
      <c r="AE761" s="88"/>
      <c r="AF761" s="88"/>
      <c r="AG761" s="88"/>
      <c r="AH761" s="88"/>
      <c r="AI761" s="88"/>
      <c r="AJ761" s="88"/>
      <c r="AK761" s="88"/>
      <c r="AL761" s="88"/>
      <c r="AM761" s="88"/>
      <c r="AN761" s="88"/>
      <c r="AO761" s="88"/>
      <c r="AP761" s="88"/>
      <c r="AQ761" s="88"/>
      <c r="AR761" s="88"/>
      <c r="AS761" s="88"/>
      <c r="AT761" s="88"/>
      <c r="AU761" s="88"/>
      <c r="AV761" s="88"/>
      <c r="AW761" s="88"/>
      <c r="AX761" s="88"/>
      <c r="AY761" s="88"/>
      <c r="AZ761" s="88"/>
      <c r="BA761" s="88"/>
      <c r="BB761" s="88"/>
      <c r="BC761" s="88"/>
      <c r="BD761" s="88"/>
      <c r="BE761" s="88"/>
      <c r="BF761" s="88"/>
      <c r="BG761" s="88"/>
      <c r="BH761" s="88"/>
      <c r="BI761" s="88"/>
      <c r="BJ761" s="88"/>
      <c r="BK761" s="88"/>
      <c r="BL761" s="88"/>
      <c r="BM761" s="88"/>
      <c r="BN761" s="88"/>
      <c r="BO761" s="88"/>
      <c r="BP761" s="88"/>
      <c r="BQ761" s="88"/>
      <c r="BR761" s="88"/>
      <c r="BS761" s="88"/>
      <c r="BT761" s="88"/>
      <c r="BU761" s="88"/>
      <c r="BV761" s="88"/>
      <c r="BW761" s="88"/>
      <c r="BX761" s="88"/>
      <c r="BY761" s="88"/>
      <c r="BZ761" s="88"/>
      <c r="CA761" s="88"/>
      <c r="CB761" s="88"/>
      <c r="CC761" s="88"/>
      <c r="CD761" s="88"/>
      <c r="CE761" s="88"/>
      <c r="CF761" s="88"/>
      <c r="CG761" s="88"/>
      <c r="CH761" s="88"/>
      <c r="CI761" s="88"/>
      <c r="CJ761" s="88"/>
      <c r="CK761" s="88"/>
      <c r="CL761" s="88"/>
      <c r="CM761" s="88"/>
      <c r="CN761" s="88"/>
      <c r="CO761" s="88"/>
      <c r="CP761" s="88"/>
      <c r="CQ761" s="88"/>
      <c r="CR761" s="88"/>
      <c r="CS761" s="88"/>
      <c r="CT761" s="88"/>
      <c r="CU761" s="88"/>
      <c r="CV761" s="88"/>
      <c r="CW761" s="88"/>
      <c r="CX761" s="88"/>
      <c r="CY761" s="88"/>
      <c r="CZ761" s="88"/>
      <c r="DA761" s="88"/>
      <c r="DB761" s="88"/>
      <c r="DC761" s="88"/>
    </row>
    <row r="762" spans="1:107" ht="15.75">
      <c r="A762" s="84"/>
      <c r="B762" s="84"/>
      <c r="C762" s="84"/>
      <c r="D762" s="86"/>
      <c r="E762" s="84"/>
      <c r="F762" s="84"/>
      <c r="G762" s="84"/>
      <c r="H762" s="88"/>
      <c r="I762" s="88"/>
      <c r="J762" s="88"/>
      <c r="K762" s="88"/>
      <c r="L762" s="88"/>
      <c r="M762" s="88"/>
      <c r="N762" s="88"/>
      <c r="O762" s="88"/>
      <c r="P762" s="88"/>
      <c r="Q762" s="88"/>
      <c r="R762" s="88"/>
      <c r="S762" s="88"/>
      <c r="T762" s="88"/>
      <c r="U762" s="88"/>
      <c r="V762" s="88"/>
      <c r="W762" s="88"/>
      <c r="X762" s="88"/>
      <c r="Y762" s="88"/>
      <c r="Z762" s="88"/>
      <c r="AA762" s="88"/>
      <c r="AB762" s="88"/>
      <c r="AC762" s="88"/>
      <c r="AD762" s="88"/>
      <c r="AE762" s="88"/>
      <c r="AF762" s="88"/>
      <c r="AG762" s="88"/>
      <c r="AH762" s="88"/>
      <c r="AI762" s="88"/>
      <c r="AJ762" s="88"/>
      <c r="AK762" s="88"/>
      <c r="AL762" s="88"/>
      <c r="AM762" s="88"/>
      <c r="AN762" s="88"/>
      <c r="AO762" s="88"/>
      <c r="AP762" s="88"/>
      <c r="AQ762" s="88"/>
      <c r="AR762" s="88"/>
      <c r="AS762" s="88"/>
      <c r="AT762" s="88"/>
      <c r="AU762" s="88"/>
      <c r="AV762" s="88"/>
      <c r="AW762" s="88"/>
      <c r="AX762" s="88"/>
      <c r="AY762" s="88"/>
      <c r="AZ762" s="88"/>
      <c r="BA762" s="88"/>
      <c r="BB762" s="88"/>
      <c r="BC762" s="88"/>
      <c r="BD762" s="88"/>
      <c r="BE762" s="88"/>
      <c r="BF762" s="88"/>
      <c r="BG762" s="88"/>
      <c r="BH762" s="88"/>
      <c r="BI762" s="88"/>
      <c r="BJ762" s="88"/>
      <c r="BK762" s="88"/>
      <c r="BL762" s="88"/>
      <c r="BM762" s="88"/>
      <c r="BN762" s="88"/>
      <c r="BO762" s="88"/>
      <c r="BP762" s="88"/>
      <c r="BQ762" s="88"/>
      <c r="BR762" s="88"/>
      <c r="BS762" s="88"/>
      <c r="BT762" s="88"/>
      <c r="BU762" s="88"/>
      <c r="BV762" s="88"/>
      <c r="BW762" s="88"/>
      <c r="BX762" s="88"/>
      <c r="BY762" s="88"/>
      <c r="BZ762" s="88"/>
      <c r="CA762" s="88"/>
      <c r="CB762" s="88"/>
      <c r="CC762" s="88"/>
      <c r="CD762" s="88"/>
      <c r="CE762" s="88"/>
      <c r="CF762" s="88"/>
      <c r="CG762" s="88"/>
      <c r="CH762" s="88"/>
      <c r="CI762" s="88"/>
      <c r="CJ762" s="88"/>
      <c r="CK762" s="88"/>
      <c r="CL762" s="88"/>
      <c r="CM762" s="88"/>
      <c r="CN762" s="88"/>
      <c r="CO762" s="88"/>
      <c r="CP762" s="88"/>
      <c r="CQ762" s="88"/>
      <c r="CR762" s="88"/>
      <c r="CS762" s="88"/>
      <c r="CT762" s="88"/>
      <c r="CU762" s="88"/>
      <c r="CV762" s="88"/>
      <c r="CW762" s="88"/>
      <c r="CX762" s="88"/>
      <c r="CY762" s="88"/>
      <c r="CZ762" s="88"/>
      <c r="DA762" s="88"/>
      <c r="DB762" s="88"/>
      <c r="DC762" s="88"/>
    </row>
    <row r="763" spans="1:107" ht="15.75">
      <c r="A763" s="84"/>
      <c r="B763" s="84"/>
      <c r="C763" s="84"/>
      <c r="D763" s="86"/>
      <c r="E763" s="84"/>
      <c r="F763" s="84"/>
      <c r="G763" s="84"/>
      <c r="H763" s="88"/>
      <c r="I763" s="88"/>
      <c r="J763" s="88"/>
      <c r="K763" s="88"/>
      <c r="L763" s="88"/>
      <c r="M763" s="88"/>
      <c r="N763" s="88"/>
      <c r="O763" s="88"/>
      <c r="P763" s="88"/>
      <c r="Q763" s="88"/>
      <c r="R763" s="88"/>
      <c r="S763" s="88"/>
      <c r="T763" s="88"/>
      <c r="U763" s="88"/>
      <c r="V763" s="88"/>
      <c r="W763" s="88"/>
      <c r="X763" s="88"/>
      <c r="Y763" s="88"/>
      <c r="Z763" s="88"/>
      <c r="AA763" s="88"/>
      <c r="AB763" s="88"/>
      <c r="AC763" s="88"/>
      <c r="AD763" s="88"/>
      <c r="AE763" s="88"/>
      <c r="AF763" s="88"/>
      <c r="AG763" s="88"/>
      <c r="AH763" s="88"/>
      <c r="AI763" s="88"/>
      <c r="AJ763" s="88"/>
      <c r="AK763" s="88"/>
      <c r="AL763" s="88"/>
      <c r="AM763" s="88"/>
      <c r="AN763" s="88"/>
      <c r="AO763" s="88"/>
      <c r="AP763" s="88"/>
      <c r="AQ763" s="88"/>
      <c r="AR763" s="88"/>
      <c r="AS763" s="88"/>
      <c r="AT763" s="88"/>
      <c r="AU763" s="88"/>
      <c r="AV763" s="88"/>
      <c r="AW763" s="88"/>
      <c r="AX763" s="88"/>
      <c r="AY763" s="88"/>
      <c r="AZ763" s="88"/>
      <c r="BA763" s="88"/>
      <c r="BB763" s="88"/>
      <c r="BC763" s="88"/>
      <c r="BD763" s="88"/>
      <c r="BE763" s="88"/>
      <c r="BF763" s="88"/>
      <c r="BG763" s="88"/>
      <c r="BH763" s="88"/>
      <c r="BI763" s="88"/>
      <c r="BJ763" s="88"/>
      <c r="BK763" s="88"/>
      <c r="BL763" s="88"/>
      <c r="BM763" s="88"/>
      <c r="BN763" s="88"/>
      <c r="BO763" s="88"/>
      <c r="BP763" s="88"/>
      <c r="BQ763" s="88"/>
      <c r="BR763" s="88"/>
      <c r="BS763" s="88"/>
      <c r="BT763" s="88"/>
      <c r="BU763" s="88"/>
      <c r="BV763" s="88"/>
      <c r="BW763" s="88"/>
      <c r="BX763" s="88"/>
      <c r="BY763" s="88"/>
      <c r="BZ763" s="88"/>
      <c r="CA763" s="88"/>
      <c r="CB763" s="88"/>
      <c r="CC763" s="88"/>
      <c r="CD763" s="88"/>
      <c r="CE763" s="88"/>
      <c r="CF763" s="88"/>
      <c r="CG763" s="88"/>
      <c r="CH763" s="88"/>
      <c r="CI763" s="88"/>
      <c r="CJ763" s="88"/>
      <c r="CK763" s="88"/>
      <c r="CL763" s="88"/>
      <c r="CM763" s="88"/>
      <c r="CN763" s="88"/>
      <c r="CO763" s="88"/>
      <c r="CP763" s="88"/>
      <c r="CQ763" s="88"/>
      <c r="CR763" s="88"/>
      <c r="CS763" s="88"/>
      <c r="CT763" s="88"/>
      <c r="CU763" s="88"/>
      <c r="CV763" s="88"/>
      <c r="CW763" s="88"/>
      <c r="CX763" s="88"/>
      <c r="CY763" s="88"/>
      <c r="CZ763" s="88"/>
      <c r="DA763" s="88"/>
      <c r="DB763" s="88"/>
      <c r="DC763" s="88"/>
    </row>
    <row r="764" spans="1:107" ht="15.75">
      <c r="A764" s="84"/>
      <c r="B764" s="84"/>
      <c r="C764" s="84"/>
      <c r="D764" s="86"/>
      <c r="E764" s="84"/>
      <c r="F764" s="84"/>
      <c r="G764" s="84"/>
      <c r="H764" s="88"/>
      <c r="I764" s="88"/>
      <c r="J764" s="88"/>
      <c r="K764" s="88"/>
      <c r="L764" s="88"/>
      <c r="M764" s="88"/>
      <c r="N764" s="88"/>
      <c r="O764" s="88"/>
      <c r="P764" s="88"/>
      <c r="Q764" s="88"/>
      <c r="R764" s="88"/>
      <c r="S764" s="88"/>
      <c r="T764" s="88"/>
      <c r="U764" s="88"/>
      <c r="V764" s="88"/>
      <c r="W764" s="88"/>
      <c r="X764" s="88"/>
      <c r="Y764" s="88"/>
      <c r="Z764" s="88"/>
      <c r="AA764" s="88"/>
      <c r="AB764" s="88"/>
      <c r="AC764" s="88"/>
      <c r="AD764" s="88"/>
      <c r="AE764" s="88"/>
      <c r="AF764" s="88"/>
      <c r="AG764" s="88"/>
      <c r="AH764" s="88"/>
      <c r="AI764" s="88"/>
      <c r="AJ764" s="88"/>
      <c r="AK764" s="88"/>
      <c r="AL764" s="88"/>
      <c r="AM764" s="88"/>
      <c r="AN764" s="88"/>
      <c r="AO764" s="88"/>
      <c r="AP764" s="88"/>
      <c r="AQ764" s="88"/>
      <c r="AR764" s="88"/>
      <c r="AS764" s="88"/>
      <c r="AT764" s="88"/>
      <c r="AU764" s="88"/>
      <c r="AV764" s="88"/>
      <c r="AW764" s="88"/>
      <c r="AX764" s="88"/>
      <c r="AY764" s="88"/>
      <c r="AZ764" s="88"/>
      <c r="BA764" s="88"/>
      <c r="BB764" s="88"/>
      <c r="BC764" s="88"/>
      <c r="BD764" s="88"/>
      <c r="BE764" s="88"/>
      <c r="BF764" s="88"/>
      <c r="BG764" s="88"/>
      <c r="BH764" s="88"/>
      <c r="BI764" s="88"/>
      <c r="BJ764" s="88"/>
      <c r="BK764" s="88"/>
      <c r="BL764" s="88"/>
      <c r="BM764" s="88"/>
      <c r="BN764" s="88"/>
      <c r="BO764" s="88"/>
      <c r="BP764" s="88"/>
      <c r="BQ764" s="88"/>
      <c r="BR764" s="88"/>
      <c r="BS764" s="88"/>
      <c r="BT764" s="88"/>
      <c r="BU764" s="88"/>
      <c r="BV764" s="88"/>
      <c r="BW764" s="88"/>
      <c r="BX764" s="88"/>
      <c r="BY764" s="88"/>
      <c r="BZ764" s="88"/>
      <c r="CA764" s="88"/>
      <c r="CB764" s="88"/>
      <c r="CC764" s="88"/>
      <c r="CD764" s="88"/>
      <c r="CE764" s="88"/>
      <c r="CF764" s="88"/>
      <c r="CG764" s="88"/>
      <c r="CH764" s="88"/>
      <c r="CI764" s="88"/>
      <c r="CJ764" s="88"/>
      <c r="CK764" s="88"/>
      <c r="CL764" s="88"/>
      <c r="CM764" s="88"/>
      <c r="CN764" s="88"/>
      <c r="CO764" s="88"/>
      <c r="CP764" s="88"/>
      <c r="CQ764" s="88"/>
      <c r="CR764" s="88"/>
      <c r="CS764" s="88"/>
      <c r="CT764" s="88"/>
      <c r="CU764" s="88"/>
      <c r="CV764" s="88"/>
      <c r="CW764" s="88"/>
      <c r="CX764" s="88"/>
      <c r="CY764" s="88"/>
      <c r="CZ764" s="88"/>
      <c r="DA764" s="88"/>
      <c r="DB764" s="88"/>
      <c r="DC764" s="88"/>
    </row>
    <row r="765" spans="1:107" ht="15.75">
      <c r="A765" s="84"/>
      <c r="B765" s="84"/>
      <c r="C765" s="84"/>
      <c r="D765" s="86"/>
      <c r="E765" s="84"/>
      <c r="F765" s="84"/>
      <c r="G765" s="84"/>
      <c r="H765" s="88"/>
      <c r="I765" s="88"/>
      <c r="J765" s="88"/>
      <c r="K765" s="88"/>
      <c r="L765" s="88"/>
      <c r="M765" s="88"/>
      <c r="N765" s="88"/>
      <c r="O765" s="88"/>
      <c r="P765" s="88"/>
      <c r="Q765" s="88"/>
      <c r="R765" s="88"/>
      <c r="S765" s="88"/>
      <c r="T765" s="88"/>
      <c r="U765" s="88"/>
      <c r="V765" s="88"/>
      <c r="W765" s="88"/>
      <c r="X765" s="88"/>
      <c r="Y765" s="88"/>
      <c r="Z765" s="88"/>
      <c r="AA765" s="88"/>
      <c r="AB765" s="88"/>
      <c r="AC765" s="88"/>
      <c r="AD765" s="88"/>
      <c r="AE765" s="88"/>
      <c r="AF765" s="88"/>
      <c r="AG765" s="88"/>
      <c r="AH765" s="88"/>
      <c r="AI765" s="88"/>
      <c r="AJ765" s="88"/>
      <c r="AK765" s="88"/>
      <c r="AL765" s="88"/>
      <c r="AM765" s="88"/>
      <c r="AN765" s="88"/>
      <c r="AO765" s="88"/>
      <c r="AP765" s="88"/>
      <c r="AQ765" s="88"/>
      <c r="AR765" s="88"/>
      <c r="AS765" s="88"/>
      <c r="AT765" s="88"/>
      <c r="AU765" s="88"/>
      <c r="AV765" s="88"/>
      <c r="AW765" s="88"/>
      <c r="AX765" s="88"/>
      <c r="AY765" s="88"/>
      <c r="AZ765" s="88"/>
      <c r="BA765" s="88"/>
      <c r="BB765" s="88"/>
      <c r="BC765" s="88"/>
      <c r="BD765" s="88"/>
      <c r="BE765" s="88"/>
      <c r="BF765" s="88"/>
      <c r="BG765" s="88"/>
      <c r="BH765" s="88"/>
      <c r="BI765" s="88"/>
      <c r="BJ765" s="88"/>
      <c r="BK765" s="88"/>
      <c r="BL765" s="88"/>
      <c r="BM765" s="88"/>
      <c r="BN765" s="88"/>
      <c r="BO765" s="88"/>
      <c r="BP765" s="88"/>
      <c r="BQ765" s="88"/>
      <c r="BR765" s="88"/>
      <c r="BS765" s="88"/>
      <c r="BT765" s="88"/>
      <c r="BU765" s="88"/>
      <c r="BV765" s="88"/>
      <c r="BW765" s="88"/>
      <c r="BX765" s="88"/>
      <c r="BY765" s="88"/>
      <c r="BZ765" s="88"/>
      <c r="CA765" s="88"/>
      <c r="CB765" s="88"/>
      <c r="CC765" s="88"/>
      <c r="CD765" s="88"/>
      <c r="CE765" s="88"/>
      <c r="CF765" s="88"/>
      <c r="CG765" s="88"/>
      <c r="CH765" s="88"/>
      <c r="CI765" s="88"/>
      <c r="CJ765" s="88"/>
      <c r="CK765" s="88"/>
      <c r="CL765" s="88"/>
      <c r="CM765" s="88"/>
      <c r="CN765" s="88"/>
      <c r="CO765" s="88"/>
      <c r="CP765" s="88"/>
      <c r="CQ765" s="88"/>
      <c r="CR765" s="88"/>
      <c r="CS765" s="88"/>
      <c r="CT765" s="88"/>
      <c r="CU765" s="88"/>
      <c r="CV765" s="88"/>
      <c r="CW765" s="88"/>
      <c r="CX765" s="88"/>
      <c r="CY765" s="88"/>
      <c r="CZ765" s="88"/>
      <c r="DA765" s="88"/>
      <c r="DB765" s="88"/>
      <c r="DC765" s="88"/>
    </row>
    <row r="766" spans="1:107" ht="15.75">
      <c r="A766" s="84"/>
      <c r="B766" s="84"/>
      <c r="C766" s="84"/>
      <c r="D766" s="86"/>
      <c r="E766" s="84"/>
      <c r="F766" s="84"/>
      <c r="G766" s="84"/>
      <c r="H766" s="88"/>
      <c r="I766" s="88"/>
      <c r="J766" s="88"/>
      <c r="K766" s="88"/>
      <c r="L766" s="88"/>
      <c r="M766" s="88"/>
      <c r="N766" s="88"/>
      <c r="O766" s="88"/>
      <c r="P766" s="88"/>
      <c r="Q766" s="88"/>
      <c r="R766" s="88"/>
      <c r="S766" s="88"/>
      <c r="T766" s="88"/>
      <c r="U766" s="88"/>
      <c r="V766" s="88"/>
      <c r="W766" s="88"/>
      <c r="X766" s="88"/>
      <c r="Y766" s="88"/>
      <c r="Z766" s="88"/>
      <c r="AA766" s="88"/>
      <c r="AB766" s="88"/>
      <c r="AC766" s="88"/>
      <c r="AD766" s="88"/>
      <c r="AE766" s="88"/>
      <c r="AF766" s="88"/>
      <c r="AG766" s="88"/>
      <c r="AH766" s="88"/>
      <c r="AI766" s="88"/>
      <c r="AJ766" s="88"/>
      <c r="AK766" s="88"/>
      <c r="AL766" s="88"/>
      <c r="AM766" s="88"/>
      <c r="AN766" s="88"/>
      <c r="AO766" s="88"/>
      <c r="AP766" s="88"/>
      <c r="AQ766" s="88"/>
      <c r="AR766" s="88"/>
      <c r="AS766" s="88"/>
      <c r="AT766" s="88"/>
      <c r="AU766" s="88"/>
      <c r="AV766" s="88"/>
      <c r="AW766" s="88"/>
      <c r="AX766" s="88"/>
      <c r="AY766" s="88"/>
      <c r="AZ766" s="88"/>
      <c r="BA766" s="88"/>
      <c r="BB766" s="88"/>
      <c r="BC766" s="88"/>
      <c r="BD766" s="88"/>
      <c r="BE766" s="88"/>
      <c r="BF766" s="88"/>
      <c r="BG766" s="88"/>
      <c r="BH766" s="88"/>
      <c r="BI766" s="88"/>
      <c r="BJ766" s="88"/>
      <c r="BK766" s="88"/>
      <c r="BL766" s="88"/>
      <c r="BM766" s="88"/>
      <c r="BN766" s="88"/>
      <c r="BO766" s="88"/>
      <c r="BP766" s="88"/>
      <c r="BQ766" s="88"/>
      <c r="BR766" s="88"/>
      <c r="BS766" s="88"/>
      <c r="BT766" s="88"/>
      <c r="BU766" s="88"/>
      <c r="BV766" s="88"/>
      <c r="BW766" s="88"/>
      <c r="BX766" s="88"/>
      <c r="BY766" s="88"/>
      <c r="BZ766" s="88"/>
      <c r="CA766" s="88"/>
      <c r="CB766" s="88"/>
      <c r="CC766" s="88"/>
      <c r="CD766" s="88"/>
      <c r="CE766" s="88"/>
      <c r="CF766" s="88"/>
      <c r="CG766" s="88"/>
      <c r="CH766" s="88"/>
      <c r="CI766" s="88"/>
      <c r="CJ766" s="88"/>
      <c r="CK766" s="88"/>
      <c r="CL766" s="88"/>
      <c r="CM766" s="88"/>
      <c r="CN766" s="88"/>
      <c r="CO766" s="88"/>
      <c r="CP766" s="88"/>
      <c r="CQ766" s="88"/>
      <c r="CR766" s="88"/>
      <c r="CS766" s="88"/>
      <c r="CT766" s="88"/>
      <c r="CU766" s="88"/>
      <c r="CV766" s="88"/>
      <c r="CW766" s="88"/>
      <c r="CX766" s="88"/>
      <c r="CY766" s="88"/>
      <c r="CZ766" s="88"/>
      <c r="DA766" s="88"/>
      <c r="DB766" s="88"/>
      <c r="DC766" s="88"/>
    </row>
    <row r="767" spans="1:107" ht="15.75">
      <c r="A767" s="84"/>
      <c r="B767" s="84"/>
      <c r="C767" s="84"/>
      <c r="D767" s="86"/>
      <c r="E767" s="84"/>
      <c r="F767" s="84"/>
      <c r="G767" s="84"/>
      <c r="H767" s="88"/>
      <c r="I767" s="88"/>
      <c r="J767" s="88"/>
      <c r="K767" s="88"/>
      <c r="L767" s="88"/>
      <c r="M767" s="88"/>
      <c r="N767" s="88"/>
      <c r="O767" s="88"/>
      <c r="P767" s="88"/>
      <c r="Q767" s="88"/>
      <c r="R767" s="88"/>
      <c r="S767" s="88"/>
      <c r="T767" s="88"/>
      <c r="U767" s="88"/>
      <c r="V767" s="88"/>
      <c r="W767" s="88"/>
      <c r="X767" s="88"/>
      <c r="Y767" s="88"/>
      <c r="Z767" s="88"/>
      <c r="AA767" s="88"/>
      <c r="AB767" s="88"/>
      <c r="AC767" s="88"/>
      <c r="AD767" s="88"/>
      <c r="AE767" s="88"/>
      <c r="AF767" s="88"/>
      <c r="AG767" s="88"/>
      <c r="AH767" s="88"/>
      <c r="AI767" s="88"/>
      <c r="AJ767" s="88"/>
      <c r="AK767" s="88"/>
      <c r="AL767" s="88"/>
      <c r="AM767" s="88"/>
      <c r="AN767" s="88"/>
      <c r="AO767" s="88"/>
      <c r="AP767" s="88"/>
      <c r="AQ767" s="88"/>
      <c r="AR767" s="88"/>
      <c r="AS767" s="88"/>
      <c r="AT767" s="88"/>
      <c r="AU767" s="88"/>
      <c r="AV767" s="88"/>
      <c r="AW767" s="88"/>
      <c r="AX767" s="88"/>
      <c r="AY767" s="88"/>
      <c r="AZ767" s="88"/>
      <c r="BA767" s="88"/>
      <c r="BB767" s="88"/>
      <c r="BC767" s="88"/>
      <c r="BD767" s="88"/>
      <c r="BE767" s="88"/>
      <c r="BF767" s="88"/>
      <c r="BG767" s="88"/>
      <c r="BH767" s="88"/>
      <c r="BI767" s="88"/>
      <c r="BJ767" s="88"/>
      <c r="BK767" s="88"/>
      <c r="BL767" s="88"/>
      <c r="BM767" s="88"/>
      <c r="BN767" s="88"/>
      <c r="BO767" s="88"/>
      <c r="BP767" s="88"/>
      <c r="BQ767" s="88"/>
      <c r="BR767" s="88"/>
      <c r="BS767" s="88"/>
      <c r="BT767" s="88"/>
      <c r="BU767" s="88"/>
      <c r="BV767" s="88"/>
      <c r="BW767" s="88"/>
      <c r="BX767" s="88"/>
      <c r="BY767" s="88"/>
      <c r="BZ767" s="88"/>
      <c r="CA767" s="88"/>
      <c r="CB767" s="88"/>
      <c r="CC767" s="88"/>
      <c r="CD767" s="88"/>
      <c r="CE767" s="88"/>
      <c r="CF767" s="88"/>
      <c r="CG767" s="88"/>
      <c r="CH767" s="88"/>
      <c r="CI767" s="88"/>
      <c r="CJ767" s="88"/>
      <c r="CK767" s="88"/>
      <c r="CL767" s="88"/>
      <c r="CM767" s="88"/>
      <c r="CN767" s="88"/>
      <c r="CO767" s="88"/>
      <c r="CP767" s="88"/>
      <c r="CQ767" s="88"/>
      <c r="CR767" s="88"/>
      <c r="CS767" s="88"/>
      <c r="CT767" s="88"/>
      <c r="CU767" s="88"/>
      <c r="CV767" s="88"/>
      <c r="CW767" s="88"/>
      <c r="CX767" s="88"/>
      <c r="CY767" s="88"/>
      <c r="CZ767" s="88"/>
      <c r="DA767" s="88"/>
      <c r="DB767" s="88"/>
      <c r="DC767" s="88"/>
    </row>
    <row r="768" spans="1:107" ht="15.75">
      <c r="A768" s="84"/>
      <c r="B768" s="84"/>
      <c r="C768" s="84"/>
      <c r="D768" s="86"/>
      <c r="E768" s="84"/>
      <c r="F768" s="84"/>
      <c r="G768" s="84"/>
      <c r="H768" s="88"/>
      <c r="I768" s="88"/>
      <c r="J768" s="88"/>
      <c r="K768" s="88"/>
      <c r="L768" s="88"/>
      <c r="M768" s="88"/>
      <c r="N768" s="88"/>
      <c r="O768" s="88"/>
      <c r="P768" s="88"/>
      <c r="Q768" s="88"/>
      <c r="R768" s="88"/>
      <c r="S768" s="88"/>
      <c r="T768" s="88"/>
      <c r="U768" s="88"/>
      <c r="V768" s="88"/>
      <c r="W768" s="88"/>
      <c r="X768" s="88"/>
      <c r="Y768" s="88"/>
      <c r="Z768" s="88"/>
      <c r="AA768" s="88"/>
      <c r="AB768" s="88"/>
      <c r="AC768" s="88"/>
      <c r="AD768" s="88"/>
      <c r="AE768" s="88"/>
      <c r="AF768" s="88"/>
      <c r="AG768" s="88"/>
      <c r="AH768" s="88"/>
      <c r="AI768" s="88"/>
      <c r="AJ768" s="88"/>
      <c r="AK768" s="88"/>
      <c r="AL768" s="88"/>
      <c r="AM768" s="88"/>
      <c r="AN768" s="88"/>
      <c r="AO768" s="88"/>
      <c r="AP768" s="88"/>
      <c r="AQ768" s="88"/>
      <c r="AR768" s="88"/>
      <c r="AS768" s="88"/>
      <c r="AT768" s="88"/>
      <c r="AU768" s="88"/>
      <c r="AV768" s="88"/>
      <c r="AW768" s="88"/>
      <c r="AX768" s="88"/>
      <c r="AY768" s="88"/>
      <c r="AZ768" s="88"/>
      <c r="BA768" s="88"/>
      <c r="BB768" s="88"/>
      <c r="BC768" s="88"/>
      <c r="BD768" s="88"/>
      <c r="BE768" s="88"/>
      <c r="BF768" s="88"/>
      <c r="BG768" s="88"/>
      <c r="BH768" s="88"/>
      <c r="BI768" s="88"/>
      <c r="BJ768" s="88"/>
      <c r="BK768" s="88"/>
      <c r="BL768" s="88"/>
      <c r="BM768" s="88"/>
      <c r="BN768" s="88"/>
      <c r="BO768" s="88"/>
      <c r="BP768" s="88"/>
      <c r="BQ768" s="88"/>
      <c r="BR768" s="88"/>
      <c r="BS768" s="88"/>
      <c r="BT768" s="88"/>
      <c r="BU768" s="88"/>
      <c r="BV768" s="88"/>
      <c r="BW768" s="88"/>
      <c r="BX768" s="88"/>
      <c r="BY768" s="88"/>
      <c r="BZ768" s="88"/>
      <c r="CA768" s="88"/>
      <c r="CB768" s="88"/>
      <c r="CC768" s="88"/>
      <c r="CD768" s="88"/>
      <c r="CE768" s="88"/>
      <c r="CF768" s="88"/>
      <c r="CG768" s="88"/>
      <c r="CH768" s="88"/>
      <c r="CI768" s="88"/>
      <c r="CJ768" s="88"/>
      <c r="CK768" s="88"/>
      <c r="CL768" s="88"/>
      <c r="CM768" s="88"/>
      <c r="CN768" s="88"/>
      <c r="CO768" s="88"/>
      <c r="CP768" s="88"/>
      <c r="CQ768" s="88"/>
      <c r="CR768" s="88"/>
      <c r="CS768" s="88"/>
      <c r="CT768" s="88"/>
      <c r="CU768" s="88"/>
      <c r="CV768" s="88"/>
      <c r="CW768" s="88"/>
      <c r="CX768" s="88"/>
      <c r="CY768" s="88"/>
      <c r="CZ768" s="88"/>
      <c r="DA768" s="88"/>
      <c r="DB768" s="88"/>
      <c r="DC768" s="88"/>
    </row>
    <row r="769" spans="1:107" ht="15.75">
      <c r="A769" s="84"/>
      <c r="B769" s="84"/>
      <c r="C769" s="84"/>
      <c r="D769" s="86"/>
      <c r="E769" s="84"/>
      <c r="F769" s="84"/>
      <c r="G769" s="84"/>
      <c r="H769" s="88"/>
      <c r="I769" s="88"/>
      <c r="J769" s="88"/>
      <c r="K769" s="88"/>
      <c r="L769" s="88"/>
      <c r="M769" s="88"/>
      <c r="N769" s="88"/>
      <c r="O769" s="88"/>
      <c r="P769" s="88"/>
      <c r="Q769" s="88"/>
      <c r="R769" s="88"/>
      <c r="S769" s="88"/>
      <c r="T769" s="88"/>
      <c r="U769" s="88"/>
      <c r="V769" s="88"/>
      <c r="W769" s="88"/>
      <c r="X769" s="88"/>
      <c r="Y769" s="88"/>
      <c r="Z769" s="88"/>
      <c r="AA769" s="88"/>
      <c r="AB769" s="88"/>
      <c r="AC769" s="88"/>
      <c r="AD769" s="88"/>
      <c r="AE769" s="88"/>
      <c r="AF769" s="88"/>
      <c r="AG769" s="88"/>
      <c r="AH769" s="88"/>
      <c r="AI769" s="88"/>
      <c r="AJ769" s="88"/>
      <c r="AK769" s="88"/>
      <c r="AL769" s="88"/>
      <c r="AM769" s="88"/>
      <c r="AN769" s="88"/>
      <c r="AO769" s="88"/>
      <c r="AP769" s="88"/>
      <c r="AQ769" s="88"/>
      <c r="AR769" s="88"/>
      <c r="AS769" s="88"/>
      <c r="AT769" s="88"/>
      <c r="AU769" s="88"/>
      <c r="AV769" s="88"/>
      <c r="AW769" s="88"/>
      <c r="AX769" s="88"/>
      <c r="AY769" s="88"/>
      <c r="AZ769" s="88"/>
      <c r="BA769" s="88"/>
      <c r="BB769" s="88"/>
      <c r="BC769" s="88"/>
      <c r="BD769" s="88"/>
      <c r="BE769" s="88"/>
      <c r="BF769" s="88"/>
      <c r="BG769" s="88"/>
      <c r="BH769" s="88"/>
      <c r="BI769" s="88"/>
      <c r="BJ769" s="88"/>
      <c r="BK769" s="88"/>
      <c r="BL769" s="88"/>
      <c r="BM769" s="88"/>
      <c r="BN769" s="88"/>
      <c r="BO769" s="88"/>
      <c r="BP769" s="88"/>
      <c r="BQ769" s="88"/>
      <c r="BR769" s="88"/>
      <c r="BS769" s="88"/>
      <c r="BT769" s="88"/>
      <c r="BU769" s="88"/>
      <c r="BV769" s="88"/>
      <c r="BW769" s="88"/>
      <c r="BX769" s="88"/>
      <c r="BY769" s="88"/>
      <c r="BZ769" s="88"/>
      <c r="CA769" s="88"/>
      <c r="CB769" s="88"/>
      <c r="CC769" s="88"/>
      <c r="CD769" s="88"/>
      <c r="CE769" s="88"/>
      <c r="CF769" s="88"/>
      <c r="CG769" s="88"/>
      <c r="CH769" s="88"/>
      <c r="CI769" s="88"/>
      <c r="CJ769" s="88"/>
      <c r="CK769" s="88"/>
      <c r="CL769" s="88"/>
      <c r="CM769" s="88"/>
      <c r="CN769" s="88"/>
      <c r="CO769" s="88"/>
      <c r="CP769" s="88"/>
      <c r="CQ769" s="88"/>
      <c r="CR769" s="88"/>
      <c r="CS769" s="88"/>
      <c r="CT769" s="88"/>
      <c r="CU769" s="88"/>
      <c r="CV769" s="88"/>
      <c r="CW769" s="88"/>
      <c r="CX769" s="88"/>
      <c r="CY769" s="88"/>
      <c r="CZ769" s="88"/>
      <c r="DA769" s="88"/>
      <c r="DB769" s="88"/>
      <c r="DC769" s="88"/>
    </row>
    <row r="770" spans="1:107" ht="15.75">
      <c r="A770" s="84"/>
      <c r="B770" s="84"/>
      <c r="C770" s="84"/>
      <c r="D770" s="86"/>
      <c r="E770" s="84"/>
      <c r="F770" s="84"/>
      <c r="G770" s="84"/>
      <c r="H770" s="88"/>
      <c r="I770" s="88"/>
      <c r="J770" s="88"/>
      <c r="K770" s="88"/>
      <c r="L770" s="88"/>
      <c r="M770" s="88"/>
      <c r="N770" s="88"/>
      <c r="O770" s="88"/>
      <c r="P770" s="88"/>
      <c r="Q770" s="88"/>
      <c r="R770" s="88"/>
      <c r="S770" s="88"/>
      <c r="T770" s="88"/>
      <c r="U770" s="88"/>
      <c r="V770" s="88"/>
      <c r="W770" s="88"/>
      <c r="X770" s="88"/>
      <c r="Y770" s="88"/>
      <c r="Z770" s="88"/>
      <c r="AA770" s="88"/>
      <c r="AB770" s="88"/>
      <c r="AC770" s="88"/>
      <c r="AD770" s="88"/>
      <c r="AE770" s="88"/>
      <c r="AF770" s="88"/>
      <c r="AG770" s="88"/>
      <c r="AH770" s="88"/>
      <c r="AI770" s="88"/>
      <c r="AJ770" s="88"/>
      <c r="AK770" s="88"/>
      <c r="AL770" s="88"/>
      <c r="AM770" s="88"/>
      <c r="AN770" s="88"/>
      <c r="AO770" s="88"/>
      <c r="AP770" s="88"/>
      <c r="AQ770" s="88"/>
      <c r="AR770" s="88"/>
      <c r="AS770" s="88"/>
      <c r="AT770" s="88"/>
      <c r="AU770" s="88"/>
      <c r="AV770" s="88"/>
      <c r="AW770" s="88"/>
      <c r="AX770" s="88"/>
      <c r="AY770" s="88"/>
      <c r="AZ770" s="88"/>
      <c r="BA770" s="88"/>
      <c r="BB770" s="88"/>
      <c r="BC770" s="88"/>
      <c r="BD770" s="88"/>
      <c r="BE770" s="88"/>
      <c r="BF770" s="88"/>
      <c r="BG770" s="88"/>
      <c r="BH770" s="88"/>
      <c r="BI770" s="88"/>
      <c r="BJ770" s="88"/>
      <c r="BK770" s="88"/>
      <c r="BL770" s="88"/>
      <c r="BM770" s="88"/>
      <c r="BN770" s="88"/>
      <c r="BO770" s="88"/>
      <c r="BP770" s="88"/>
      <c r="BQ770" s="88"/>
      <c r="BR770" s="88"/>
      <c r="BS770" s="88"/>
      <c r="BT770" s="88"/>
      <c r="BU770" s="88"/>
      <c r="BV770" s="88"/>
      <c r="BW770" s="88"/>
      <c r="BX770" s="88"/>
      <c r="BY770" s="88"/>
      <c r="BZ770" s="88"/>
      <c r="CA770" s="88"/>
      <c r="CB770" s="88"/>
      <c r="CC770" s="88"/>
      <c r="CD770" s="88"/>
      <c r="CE770" s="88"/>
      <c r="CF770" s="88"/>
      <c r="CG770" s="88"/>
      <c r="CH770" s="88"/>
      <c r="CI770" s="88"/>
      <c r="CJ770" s="88"/>
      <c r="CK770" s="88"/>
      <c r="CL770" s="88"/>
      <c r="CM770" s="88"/>
      <c r="CN770" s="88"/>
      <c r="CO770" s="88"/>
      <c r="CP770" s="88"/>
      <c r="CQ770" s="88"/>
      <c r="CR770" s="88"/>
      <c r="CS770" s="88"/>
      <c r="CT770" s="88"/>
      <c r="CU770" s="88"/>
      <c r="CV770" s="88"/>
      <c r="CW770" s="88"/>
      <c r="CX770" s="88"/>
      <c r="CY770" s="88"/>
      <c r="CZ770" s="88"/>
      <c r="DA770" s="88"/>
      <c r="DB770" s="88"/>
      <c r="DC770" s="88"/>
    </row>
    <row r="771" spans="1:107" ht="15.75">
      <c r="A771" s="84"/>
      <c r="B771" s="84"/>
      <c r="C771" s="84"/>
      <c r="D771" s="86"/>
      <c r="E771" s="84"/>
      <c r="F771" s="84"/>
      <c r="G771" s="84"/>
      <c r="H771" s="88"/>
      <c r="I771" s="88"/>
      <c r="J771" s="88"/>
      <c r="K771" s="88"/>
      <c r="L771" s="88"/>
      <c r="M771" s="88"/>
      <c r="N771" s="88"/>
      <c r="O771" s="88"/>
      <c r="P771" s="88"/>
      <c r="Q771" s="88"/>
      <c r="R771" s="88"/>
      <c r="S771" s="88"/>
      <c r="T771" s="88"/>
      <c r="U771" s="88"/>
      <c r="V771" s="88"/>
      <c r="W771" s="88"/>
      <c r="X771" s="88"/>
      <c r="Y771" s="88"/>
      <c r="Z771" s="88"/>
      <c r="AA771" s="88"/>
      <c r="AB771" s="88"/>
      <c r="AC771" s="88"/>
      <c r="AD771" s="88"/>
      <c r="AE771" s="88"/>
      <c r="AF771" s="88"/>
      <c r="AG771" s="88"/>
      <c r="AH771" s="88"/>
      <c r="AI771" s="88"/>
      <c r="AJ771" s="88"/>
      <c r="AK771" s="88"/>
      <c r="AL771" s="88"/>
      <c r="AM771" s="88"/>
      <c r="AN771" s="88"/>
      <c r="AO771" s="88"/>
      <c r="AP771" s="88"/>
      <c r="AQ771" s="88"/>
      <c r="AR771" s="88"/>
      <c r="AS771" s="88"/>
      <c r="AT771" s="88"/>
      <c r="AU771" s="88"/>
      <c r="AV771" s="88"/>
      <c r="AW771" s="88"/>
      <c r="AX771" s="88"/>
      <c r="AY771" s="88"/>
      <c r="AZ771" s="88"/>
      <c r="BA771" s="88"/>
      <c r="BB771" s="88"/>
      <c r="BC771" s="88"/>
      <c r="BD771" s="88"/>
      <c r="BE771" s="88"/>
      <c r="BF771" s="88"/>
      <c r="BG771" s="88"/>
      <c r="BH771" s="88"/>
      <c r="BI771" s="88"/>
      <c r="BJ771" s="88"/>
      <c r="BK771" s="88"/>
      <c r="BL771" s="88"/>
      <c r="BM771" s="88"/>
      <c r="BN771" s="88"/>
      <c r="BO771" s="88"/>
      <c r="BP771" s="88"/>
      <c r="BQ771" s="88"/>
      <c r="BR771" s="88"/>
      <c r="BS771" s="88"/>
      <c r="BT771" s="88"/>
      <c r="BU771" s="88"/>
      <c r="BV771" s="88"/>
      <c r="BW771" s="88"/>
      <c r="BX771" s="88"/>
      <c r="BY771" s="88"/>
      <c r="BZ771" s="88"/>
      <c r="CA771" s="88"/>
      <c r="CB771" s="88"/>
      <c r="CC771" s="88"/>
      <c r="CD771" s="88"/>
      <c r="CE771" s="88"/>
      <c r="CF771" s="88"/>
      <c r="CG771" s="88"/>
      <c r="CH771" s="88"/>
      <c r="CI771" s="88"/>
      <c r="CJ771" s="88"/>
      <c r="CK771" s="88"/>
      <c r="CL771" s="88"/>
      <c r="CM771" s="88"/>
      <c r="CN771" s="88"/>
      <c r="CO771" s="88"/>
      <c r="CP771" s="88"/>
      <c r="CQ771" s="88"/>
      <c r="CR771" s="88"/>
      <c r="CS771" s="88"/>
      <c r="CT771" s="88"/>
      <c r="CU771" s="88"/>
      <c r="CV771" s="88"/>
      <c r="CW771" s="88"/>
      <c r="CX771" s="88"/>
      <c r="CY771" s="88"/>
      <c r="CZ771" s="88"/>
      <c r="DA771" s="88"/>
      <c r="DB771" s="88"/>
      <c r="DC771" s="88"/>
    </row>
    <row r="772" spans="1:107" ht="15.75">
      <c r="A772" s="84"/>
      <c r="B772" s="84"/>
      <c r="C772" s="84"/>
      <c r="D772" s="86"/>
      <c r="E772" s="84"/>
      <c r="F772" s="84"/>
      <c r="G772" s="84"/>
      <c r="H772" s="88"/>
      <c r="I772" s="88"/>
      <c r="J772" s="88"/>
      <c r="K772" s="88"/>
      <c r="L772" s="88"/>
      <c r="M772" s="88"/>
      <c r="N772" s="88"/>
      <c r="O772" s="88"/>
      <c r="P772" s="88"/>
      <c r="Q772" s="88"/>
      <c r="R772" s="88"/>
      <c r="S772" s="88"/>
      <c r="T772" s="88"/>
      <c r="U772" s="88"/>
      <c r="V772" s="88"/>
      <c r="W772" s="88"/>
      <c r="X772" s="88"/>
      <c r="Y772" s="88"/>
      <c r="Z772" s="88"/>
      <c r="AA772" s="88"/>
      <c r="AB772" s="88"/>
      <c r="AC772" s="88"/>
      <c r="AD772" s="88"/>
      <c r="AE772" s="88"/>
      <c r="AF772" s="88"/>
      <c r="AG772" s="88"/>
      <c r="AH772" s="88"/>
      <c r="AI772" s="88"/>
      <c r="AJ772" s="88"/>
      <c r="AK772" s="88"/>
      <c r="AL772" s="88"/>
      <c r="AM772" s="88"/>
      <c r="AN772" s="88"/>
      <c r="AO772" s="88"/>
      <c r="AP772" s="88"/>
      <c r="AQ772" s="88"/>
      <c r="AR772" s="88"/>
      <c r="AS772" s="88"/>
      <c r="AT772" s="88"/>
      <c r="AU772" s="88"/>
      <c r="AV772" s="88"/>
      <c r="AW772" s="88"/>
      <c r="AX772" s="88"/>
      <c r="AY772" s="88"/>
      <c r="AZ772" s="88"/>
      <c r="BA772" s="88"/>
      <c r="BB772" s="88"/>
      <c r="BC772" s="88"/>
      <c r="BD772" s="88"/>
      <c r="BE772" s="88"/>
      <c r="BF772" s="88"/>
      <c r="BG772" s="88"/>
      <c r="BH772" s="88"/>
      <c r="BI772" s="88"/>
      <c r="BJ772" s="88"/>
      <c r="BK772" s="88"/>
      <c r="BL772" s="88"/>
      <c r="BM772" s="88"/>
      <c r="BN772" s="88"/>
      <c r="BO772" s="88"/>
      <c r="BP772" s="88"/>
      <c r="BQ772" s="88"/>
      <c r="BR772" s="88"/>
      <c r="BS772" s="88"/>
      <c r="BT772" s="88"/>
      <c r="BU772" s="88"/>
      <c r="BV772" s="88"/>
      <c r="BW772" s="88"/>
      <c r="BX772" s="88"/>
      <c r="BY772" s="88"/>
      <c r="BZ772" s="88"/>
      <c r="CA772" s="88"/>
      <c r="CB772" s="88"/>
      <c r="CC772" s="88"/>
      <c r="CD772" s="88"/>
      <c r="CE772" s="88"/>
      <c r="CF772" s="88"/>
      <c r="CG772" s="88"/>
      <c r="CH772" s="88"/>
      <c r="CI772" s="88"/>
      <c r="CJ772" s="88"/>
      <c r="CK772" s="88"/>
      <c r="CL772" s="88"/>
      <c r="CM772" s="88"/>
      <c r="CN772" s="88"/>
      <c r="CO772" s="88"/>
      <c r="CP772" s="88"/>
      <c r="CQ772" s="88"/>
      <c r="CR772" s="88"/>
      <c r="CS772" s="88"/>
      <c r="CT772" s="88"/>
      <c r="CU772" s="88"/>
      <c r="CV772" s="88"/>
      <c r="CW772" s="88"/>
      <c r="CX772" s="88"/>
      <c r="CY772" s="88"/>
      <c r="CZ772" s="88"/>
      <c r="DA772" s="88"/>
      <c r="DB772" s="88"/>
      <c r="DC772" s="88"/>
    </row>
    <row r="773" spans="1:107" ht="15.75">
      <c r="A773" s="84"/>
      <c r="B773" s="84"/>
      <c r="C773" s="84"/>
      <c r="D773" s="86"/>
      <c r="E773" s="84"/>
      <c r="F773" s="84"/>
      <c r="G773" s="84"/>
      <c r="H773" s="88"/>
      <c r="I773" s="88"/>
      <c r="J773" s="88"/>
      <c r="K773" s="88"/>
      <c r="L773" s="88"/>
      <c r="M773" s="88"/>
      <c r="N773" s="88"/>
      <c r="O773" s="88"/>
      <c r="P773" s="88"/>
      <c r="Q773" s="88"/>
      <c r="R773" s="88"/>
      <c r="S773" s="88"/>
      <c r="T773" s="88"/>
      <c r="U773" s="88"/>
      <c r="V773" s="88"/>
      <c r="W773" s="88"/>
      <c r="X773" s="88"/>
      <c r="Y773" s="88"/>
      <c r="Z773" s="88"/>
      <c r="AA773" s="88"/>
      <c r="AB773" s="88"/>
      <c r="AC773" s="88"/>
      <c r="AD773" s="88"/>
      <c r="AE773" s="88"/>
      <c r="AF773" s="88"/>
      <c r="AG773" s="88"/>
      <c r="AH773" s="88"/>
      <c r="AI773" s="88"/>
      <c r="AJ773" s="88"/>
      <c r="AK773" s="88"/>
      <c r="AL773" s="88"/>
      <c r="AM773" s="88"/>
      <c r="AN773" s="88"/>
      <c r="AO773" s="88"/>
      <c r="AP773" s="88"/>
      <c r="AQ773" s="88"/>
      <c r="AR773" s="88"/>
      <c r="AS773" s="88"/>
      <c r="AT773" s="88"/>
      <c r="AU773" s="88"/>
      <c r="AV773" s="88"/>
      <c r="AW773" s="88"/>
      <c r="AX773" s="88"/>
      <c r="AY773" s="88"/>
      <c r="AZ773" s="88"/>
      <c r="BA773" s="88"/>
      <c r="BB773" s="88"/>
      <c r="BC773" s="88"/>
      <c r="BD773" s="88"/>
      <c r="BE773" s="88"/>
      <c r="BF773" s="88"/>
      <c r="BG773" s="88"/>
      <c r="BH773" s="88"/>
      <c r="BI773" s="88"/>
      <c r="BJ773" s="88"/>
      <c r="BK773" s="88"/>
      <c r="BL773" s="88"/>
      <c r="BM773" s="88"/>
      <c r="BN773" s="88"/>
      <c r="BO773" s="88"/>
      <c r="BP773" s="88"/>
      <c r="BQ773" s="88"/>
      <c r="BR773" s="88"/>
      <c r="BS773" s="88"/>
      <c r="BT773" s="88"/>
      <c r="BU773" s="88"/>
      <c r="BV773" s="88"/>
      <c r="BW773" s="88"/>
      <c r="BX773" s="88"/>
      <c r="BY773" s="88"/>
      <c r="BZ773" s="88"/>
      <c r="CA773" s="88"/>
      <c r="CB773" s="88"/>
      <c r="CC773" s="88"/>
      <c r="CD773" s="88"/>
      <c r="CE773" s="88"/>
      <c r="CF773" s="88"/>
      <c r="CG773" s="88"/>
      <c r="CH773" s="88"/>
      <c r="CI773" s="88"/>
      <c r="CJ773" s="88"/>
      <c r="CK773" s="88"/>
      <c r="CL773" s="88"/>
      <c r="CM773" s="88"/>
      <c r="CN773" s="88"/>
      <c r="CO773" s="88"/>
      <c r="CP773" s="88"/>
      <c r="CQ773" s="88"/>
      <c r="CR773" s="88"/>
      <c r="CS773" s="88"/>
      <c r="CT773" s="88"/>
      <c r="CU773" s="88"/>
      <c r="CV773" s="88"/>
      <c r="CW773" s="88"/>
      <c r="CX773" s="88"/>
      <c r="CY773" s="88"/>
      <c r="CZ773" s="88"/>
      <c r="DA773" s="88"/>
      <c r="DB773" s="88"/>
      <c r="DC773" s="88"/>
    </row>
    <row r="774" spans="1:107" ht="15.75">
      <c r="A774" s="84"/>
      <c r="B774" s="84"/>
      <c r="C774" s="84"/>
      <c r="D774" s="86"/>
      <c r="E774" s="84"/>
      <c r="F774" s="84"/>
      <c r="G774" s="84"/>
      <c r="H774" s="88"/>
      <c r="I774" s="88"/>
      <c r="J774" s="88"/>
      <c r="K774" s="88"/>
      <c r="L774" s="88"/>
      <c r="M774" s="88"/>
      <c r="N774" s="88"/>
      <c r="O774" s="88"/>
      <c r="P774" s="88"/>
      <c r="Q774" s="88"/>
      <c r="R774" s="88"/>
      <c r="S774" s="88"/>
      <c r="T774" s="88"/>
      <c r="U774" s="88"/>
      <c r="V774" s="88"/>
      <c r="W774" s="88"/>
      <c r="X774" s="88"/>
      <c r="Y774" s="88"/>
      <c r="Z774" s="88"/>
      <c r="AA774" s="88"/>
      <c r="AB774" s="88"/>
      <c r="AC774" s="88"/>
      <c r="AD774" s="88"/>
      <c r="AE774" s="88"/>
      <c r="AF774" s="88"/>
      <c r="AG774" s="88"/>
      <c r="AH774" s="88"/>
      <c r="AI774" s="88"/>
      <c r="AJ774" s="88"/>
      <c r="AK774" s="88"/>
      <c r="AL774" s="88"/>
      <c r="AM774" s="88"/>
      <c r="AN774" s="88"/>
      <c r="AO774" s="88"/>
      <c r="AP774" s="88"/>
      <c r="AQ774" s="88"/>
      <c r="AR774" s="88"/>
      <c r="AS774" s="88"/>
      <c r="AT774" s="88"/>
      <c r="AU774" s="88"/>
      <c r="AV774" s="88"/>
      <c r="AW774" s="88"/>
      <c r="AX774" s="88"/>
      <c r="AY774" s="88"/>
      <c r="AZ774" s="88"/>
      <c r="BA774" s="88"/>
      <c r="BB774" s="88"/>
      <c r="BC774" s="88"/>
      <c r="BD774" s="88"/>
      <c r="BE774" s="88"/>
      <c r="BF774" s="88"/>
      <c r="BG774" s="88"/>
      <c r="BH774" s="88"/>
      <c r="BI774" s="88"/>
      <c r="BJ774" s="88"/>
      <c r="BK774" s="88"/>
      <c r="BL774" s="88"/>
      <c r="BM774" s="88"/>
      <c r="BN774" s="88"/>
      <c r="BO774" s="88"/>
      <c r="BP774" s="88"/>
      <c r="BQ774" s="88"/>
      <c r="BR774" s="88"/>
      <c r="BS774" s="88"/>
      <c r="BT774" s="88"/>
      <c r="BU774" s="88"/>
      <c r="BV774" s="88"/>
      <c r="BW774" s="88"/>
      <c r="BX774" s="88"/>
      <c r="BY774" s="88"/>
      <c r="BZ774" s="88"/>
      <c r="CA774" s="88"/>
      <c r="CB774" s="88"/>
      <c r="CC774" s="88"/>
      <c r="CD774" s="88"/>
      <c r="CE774" s="88"/>
      <c r="CF774" s="88"/>
      <c r="CG774" s="88"/>
      <c r="CH774" s="88"/>
      <c r="CI774" s="88"/>
      <c r="CJ774" s="88"/>
      <c r="CK774" s="88"/>
      <c r="CL774" s="88"/>
      <c r="CM774" s="88"/>
      <c r="CN774" s="88"/>
      <c r="CO774" s="88"/>
      <c r="CP774" s="88"/>
      <c r="CQ774" s="88"/>
      <c r="CR774" s="88"/>
      <c r="CS774" s="88"/>
      <c r="CT774" s="88"/>
      <c r="CU774" s="88"/>
      <c r="CV774" s="88"/>
      <c r="CW774" s="88"/>
      <c r="CX774" s="88"/>
      <c r="CY774" s="88"/>
      <c r="CZ774" s="88"/>
      <c r="DA774" s="88"/>
      <c r="DB774" s="88"/>
      <c r="DC774" s="88"/>
    </row>
    <row r="775" spans="1:107" ht="15.75">
      <c r="A775" s="84"/>
      <c r="B775" s="84"/>
      <c r="C775" s="84"/>
      <c r="D775" s="86"/>
      <c r="E775" s="84"/>
      <c r="F775" s="84"/>
      <c r="G775" s="84"/>
      <c r="H775" s="88"/>
      <c r="I775" s="88"/>
      <c r="J775" s="88"/>
      <c r="K775" s="88"/>
      <c r="L775" s="88"/>
      <c r="M775" s="88"/>
      <c r="N775" s="88"/>
      <c r="O775" s="88"/>
      <c r="P775" s="88"/>
      <c r="Q775" s="88"/>
      <c r="R775" s="88"/>
      <c r="S775" s="88"/>
      <c r="T775" s="88"/>
      <c r="U775" s="88"/>
      <c r="V775" s="88"/>
      <c r="W775" s="88"/>
      <c r="X775" s="88"/>
      <c r="Y775" s="88"/>
      <c r="Z775" s="88"/>
      <c r="AA775" s="88"/>
      <c r="AB775" s="88"/>
      <c r="AC775" s="88"/>
      <c r="AD775" s="88"/>
      <c r="AE775" s="88"/>
      <c r="AF775" s="88"/>
      <c r="AG775" s="88"/>
      <c r="AH775" s="88"/>
      <c r="AI775" s="88"/>
      <c r="AJ775" s="88"/>
      <c r="AK775" s="88"/>
      <c r="AL775" s="88"/>
      <c r="AM775" s="88"/>
      <c r="AN775" s="88"/>
      <c r="AO775" s="88"/>
      <c r="AP775" s="88"/>
      <c r="AQ775" s="88"/>
      <c r="AR775" s="88"/>
      <c r="AS775" s="88"/>
      <c r="AT775" s="88"/>
      <c r="AU775" s="88"/>
      <c r="AV775" s="88"/>
      <c r="AW775" s="88"/>
      <c r="AX775" s="88"/>
      <c r="AY775" s="88"/>
      <c r="AZ775" s="88"/>
      <c r="BA775" s="88"/>
      <c r="BB775" s="88"/>
      <c r="BC775" s="88"/>
      <c r="BD775" s="88"/>
      <c r="BE775" s="88"/>
      <c r="BF775" s="88"/>
      <c r="BG775" s="88"/>
      <c r="BH775" s="88"/>
      <c r="BI775" s="88"/>
      <c r="BJ775" s="88"/>
      <c r="BK775" s="88"/>
      <c r="BL775" s="88"/>
      <c r="BM775" s="88"/>
      <c r="BN775" s="88"/>
      <c r="BO775" s="88"/>
      <c r="BP775" s="88"/>
      <c r="BQ775" s="88"/>
      <c r="BR775" s="88"/>
      <c r="BS775" s="88"/>
      <c r="BT775" s="88"/>
      <c r="BU775" s="88"/>
      <c r="BV775" s="88"/>
      <c r="BW775" s="88"/>
      <c r="BX775" s="88"/>
      <c r="BY775" s="88"/>
      <c r="BZ775" s="88"/>
      <c r="CA775" s="88"/>
      <c r="CB775" s="88"/>
      <c r="CC775" s="88"/>
      <c r="CD775" s="88"/>
      <c r="CE775" s="88"/>
      <c r="CF775" s="88"/>
      <c r="CG775" s="88"/>
      <c r="CH775" s="88"/>
      <c r="CI775" s="88"/>
      <c r="CJ775" s="88"/>
      <c r="CK775" s="88"/>
      <c r="CL775" s="88"/>
      <c r="CM775" s="88"/>
      <c r="CN775" s="88"/>
      <c r="CO775" s="88"/>
      <c r="CP775" s="88"/>
      <c r="CQ775" s="88"/>
      <c r="CR775" s="88"/>
      <c r="CS775" s="88"/>
      <c r="CT775" s="88"/>
      <c r="CU775" s="88"/>
      <c r="CV775" s="88"/>
      <c r="CW775" s="88"/>
      <c r="CX775" s="88"/>
      <c r="CY775" s="88"/>
      <c r="CZ775" s="88"/>
      <c r="DA775" s="88"/>
      <c r="DB775" s="88"/>
      <c r="DC775" s="88"/>
    </row>
    <row r="776" spans="1:107" ht="15.75">
      <c r="A776" s="84"/>
      <c r="B776" s="84"/>
      <c r="C776" s="84"/>
      <c r="D776" s="86"/>
      <c r="E776" s="84"/>
      <c r="F776" s="84"/>
      <c r="G776" s="84"/>
      <c r="H776" s="88"/>
      <c r="I776" s="88"/>
      <c r="J776" s="88"/>
      <c r="K776" s="88"/>
      <c r="L776" s="88"/>
      <c r="M776" s="88"/>
      <c r="N776" s="88"/>
      <c r="O776" s="88"/>
      <c r="P776" s="88"/>
      <c r="Q776" s="88"/>
      <c r="R776" s="88"/>
      <c r="S776" s="88"/>
      <c r="T776" s="88"/>
      <c r="U776" s="88"/>
      <c r="V776" s="88"/>
      <c r="W776" s="88"/>
      <c r="X776" s="88"/>
      <c r="Y776" s="88"/>
      <c r="Z776" s="88"/>
      <c r="AA776" s="88"/>
      <c r="AB776" s="88"/>
      <c r="AC776" s="88"/>
      <c r="AD776" s="88"/>
      <c r="AE776" s="88"/>
      <c r="AF776" s="88"/>
      <c r="AG776" s="88"/>
      <c r="AH776" s="88"/>
      <c r="AI776" s="88"/>
      <c r="AJ776" s="88"/>
      <c r="AK776" s="88"/>
      <c r="AL776" s="88"/>
      <c r="AM776" s="88"/>
      <c r="AN776" s="88"/>
      <c r="AO776" s="88"/>
      <c r="AP776" s="88"/>
      <c r="AQ776" s="88"/>
      <c r="AR776" s="88"/>
      <c r="AS776" s="88"/>
      <c r="AT776" s="88"/>
      <c r="AU776" s="88"/>
      <c r="AV776" s="88"/>
      <c r="AW776" s="88"/>
      <c r="AX776" s="88"/>
      <c r="AY776" s="88"/>
      <c r="AZ776" s="88"/>
      <c r="BA776" s="88"/>
      <c r="BB776" s="88"/>
      <c r="BC776" s="88"/>
      <c r="BD776" s="88"/>
      <c r="BE776" s="88"/>
      <c r="BF776" s="88"/>
      <c r="BG776" s="88"/>
      <c r="BH776" s="88"/>
      <c r="BI776" s="88"/>
      <c r="BJ776" s="88"/>
      <c r="BK776" s="88"/>
      <c r="BL776" s="88"/>
      <c r="BM776" s="88"/>
      <c r="BN776" s="88"/>
      <c r="BO776" s="88"/>
      <c r="BP776" s="88"/>
      <c r="BQ776" s="88"/>
      <c r="BR776" s="88"/>
      <c r="BS776" s="88"/>
      <c r="BT776" s="88"/>
      <c r="BU776" s="88"/>
      <c r="BV776" s="88"/>
      <c r="BW776" s="88"/>
      <c r="BX776" s="88"/>
      <c r="BY776" s="88"/>
      <c r="BZ776" s="88"/>
      <c r="CA776" s="88"/>
      <c r="CB776" s="88"/>
      <c r="CC776" s="88"/>
      <c r="CD776" s="88"/>
      <c r="CE776" s="88"/>
      <c r="CF776" s="88"/>
      <c r="CG776" s="88"/>
      <c r="CH776" s="88"/>
      <c r="CI776" s="88"/>
      <c r="CJ776" s="88"/>
      <c r="CK776" s="88"/>
      <c r="CL776" s="88"/>
      <c r="CM776" s="88"/>
      <c r="CN776" s="88"/>
      <c r="CO776" s="88"/>
      <c r="CP776" s="88"/>
      <c r="CQ776" s="88"/>
      <c r="CR776" s="88"/>
      <c r="CS776" s="88"/>
      <c r="CT776" s="88"/>
      <c r="CU776" s="88"/>
      <c r="CV776" s="88"/>
      <c r="CW776" s="88"/>
      <c r="CX776" s="88"/>
      <c r="CY776" s="88"/>
      <c r="CZ776" s="88"/>
      <c r="DA776" s="88"/>
      <c r="DB776" s="88"/>
      <c r="DC776" s="88"/>
    </row>
    <row r="777" spans="1:107" ht="15.75">
      <c r="A777" s="84"/>
      <c r="B777" s="84"/>
      <c r="C777" s="84"/>
      <c r="D777" s="86"/>
      <c r="E777" s="84"/>
      <c r="F777" s="84"/>
      <c r="G777" s="84"/>
      <c r="H777" s="88"/>
      <c r="I777" s="88"/>
      <c r="J777" s="88"/>
      <c r="K777" s="88"/>
      <c r="L777" s="88"/>
      <c r="M777" s="88"/>
      <c r="N777" s="88"/>
      <c r="O777" s="88"/>
      <c r="P777" s="88"/>
      <c r="Q777" s="88"/>
      <c r="R777" s="88"/>
      <c r="S777" s="88"/>
      <c r="T777" s="88"/>
      <c r="U777" s="88"/>
      <c r="V777" s="88"/>
      <c r="W777" s="88"/>
      <c r="X777" s="88"/>
      <c r="Y777" s="88"/>
      <c r="Z777" s="88"/>
      <c r="AA777" s="88"/>
      <c r="AB777" s="88"/>
      <c r="AC777" s="88"/>
      <c r="AD777" s="88"/>
      <c r="AE777" s="88"/>
      <c r="AF777" s="88"/>
      <c r="AG777" s="88"/>
      <c r="AH777" s="88"/>
      <c r="AI777" s="88"/>
      <c r="AJ777" s="88"/>
      <c r="AK777" s="88"/>
      <c r="AL777" s="88"/>
      <c r="AM777" s="88"/>
      <c r="AN777" s="88"/>
      <c r="AO777" s="88"/>
      <c r="AP777" s="88"/>
      <c r="AQ777" s="88"/>
      <c r="AR777" s="88"/>
      <c r="AS777" s="88"/>
      <c r="AT777" s="88"/>
      <c r="AU777" s="88"/>
      <c r="AV777" s="88"/>
      <c r="AW777" s="88"/>
      <c r="AX777" s="88"/>
      <c r="AY777" s="88"/>
      <c r="AZ777" s="88"/>
      <c r="BA777" s="88"/>
      <c r="BB777" s="88"/>
      <c r="BC777" s="88"/>
      <c r="BD777" s="88"/>
      <c r="BE777" s="88"/>
      <c r="BF777" s="88"/>
      <c r="BG777" s="88"/>
      <c r="BH777" s="88"/>
      <c r="BI777" s="88"/>
      <c r="BJ777" s="88"/>
      <c r="BK777" s="88"/>
      <c r="BL777" s="88"/>
      <c r="BM777" s="88"/>
      <c r="BN777" s="88"/>
      <c r="BO777" s="88"/>
      <c r="BP777" s="88"/>
      <c r="BQ777" s="88"/>
      <c r="BR777" s="88"/>
      <c r="BS777" s="88"/>
      <c r="BT777" s="88"/>
      <c r="BU777" s="88"/>
      <c r="BV777" s="88"/>
      <c r="BW777" s="88"/>
      <c r="BX777" s="88"/>
      <c r="BY777" s="88"/>
      <c r="BZ777" s="88"/>
      <c r="CA777" s="88"/>
      <c r="CB777" s="88"/>
      <c r="CC777" s="88"/>
      <c r="CD777" s="88"/>
      <c r="CE777" s="88"/>
      <c r="CF777" s="88"/>
      <c r="CG777" s="88"/>
      <c r="CH777" s="88"/>
      <c r="CI777" s="88"/>
      <c r="CJ777" s="88"/>
      <c r="CK777" s="88"/>
      <c r="CL777" s="88"/>
      <c r="CM777" s="88"/>
      <c r="CN777" s="88"/>
      <c r="CO777" s="88"/>
      <c r="CP777" s="88"/>
      <c r="CQ777" s="88"/>
      <c r="CR777" s="88"/>
      <c r="CS777" s="88"/>
      <c r="CT777" s="88"/>
      <c r="CU777" s="88"/>
      <c r="CV777" s="88"/>
      <c r="CW777" s="88"/>
      <c r="CX777" s="88"/>
      <c r="CY777" s="88"/>
      <c r="CZ777" s="88"/>
      <c r="DA777" s="88"/>
      <c r="DB777" s="88"/>
      <c r="DC777" s="88"/>
    </row>
    <row r="778" spans="1:107" ht="15.75">
      <c r="A778" s="84"/>
      <c r="B778" s="84"/>
      <c r="C778" s="84"/>
      <c r="D778" s="86"/>
      <c r="E778" s="84"/>
      <c r="F778" s="84"/>
      <c r="G778" s="84"/>
      <c r="H778" s="88"/>
      <c r="I778" s="88"/>
      <c r="J778" s="88"/>
      <c r="K778" s="88"/>
      <c r="L778" s="88"/>
      <c r="M778" s="88"/>
      <c r="N778" s="88"/>
      <c r="O778" s="88"/>
      <c r="P778" s="88"/>
      <c r="Q778" s="88"/>
      <c r="R778" s="88"/>
      <c r="S778" s="88"/>
      <c r="T778" s="88"/>
      <c r="U778" s="88"/>
      <c r="V778" s="88"/>
      <c r="W778" s="88"/>
      <c r="X778" s="88"/>
      <c r="Y778" s="88"/>
      <c r="Z778" s="88"/>
      <c r="AA778" s="88"/>
      <c r="AB778" s="88"/>
      <c r="AC778" s="88"/>
      <c r="AD778" s="88"/>
      <c r="AE778" s="88"/>
      <c r="AF778" s="88"/>
      <c r="AG778" s="88"/>
      <c r="AH778" s="88"/>
      <c r="AI778" s="88"/>
      <c r="AJ778" s="88"/>
      <c r="AK778" s="88"/>
      <c r="AL778" s="88"/>
      <c r="AM778" s="88"/>
      <c r="AN778" s="88"/>
      <c r="AO778" s="88"/>
      <c r="AP778" s="88"/>
      <c r="AQ778" s="88"/>
      <c r="AR778" s="88"/>
      <c r="AS778" s="88"/>
      <c r="AT778" s="88"/>
      <c r="AU778" s="88"/>
      <c r="AV778" s="88"/>
      <c r="AW778" s="88"/>
      <c r="AX778" s="88"/>
      <c r="AY778" s="88"/>
      <c r="AZ778" s="88"/>
      <c r="BA778" s="88"/>
      <c r="BB778" s="88"/>
      <c r="BC778" s="88"/>
      <c r="BD778" s="88"/>
      <c r="BE778" s="88"/>
      <c r="BF778" s="88"/>
      <c r="BG778" s="88"/>
      <c r="BH778" s="88"/>
      <c r="BI778" s="88"/>
      <c r="BJ778" s="88"/>
      <c r="BK778" s="88"/>
      <c r="BL778" s="88"/>
      <c r="BM778" s="88"/>
      <c r="BN778" s="88"/>
      <c r="BO778" s="88"/>
      <c r="BP778" s="88"/>
      <c r="BQ778" s="88"/>
      <c r="BR778" s="88"/>
      <c r="BS778" s="88"/>
      <c r="BT778" s="88"/>
      <c r="BU778" s="88"/>
      <c r="BV778" s="88"/>
      <c r="BW778" s="88"/>
      <c r="BX778" s="88"/>
      <c r="BY778" s="88"/>
      <c r="BZ778" s="88"/>
      <c r="CA778" s="88"/>
      <c r="CB778" s="88"/>
      <c r="CC778" s="88"/>
      <c r="CD778" s="88"/>
      <c r="CE778" s="88"/>
      <c r="CF778" s="88"/>
      <c r="CG778" s="88"/>
      <c r="CH778" s="88"/>
      <c r="CI778" s="88"/>
      <c r="CJ778" s="88"/>
      <c r="CK778" s="88"/>
      <c r="CL778" s="88"/>
      <c r="CM778" s="88"/>
      <c r="CN778" s="88"/>
      <c r="CO778" s="88"/>
      <c r="CP778" s="88"/>
      <c r="CQ778" s="88"/>
      <c r="CR778" s="88"/>
      <c r="CS778" s="88"/>
      <c r="CT778" s="88"/>
      <c r="CU778" s="88"/>
      <c r="CV778" s="88"/>
      <c r="CW778" s="88"/>
      <c r="CX778" s="88"/>
      <c r="CY778" s="88"/>
      <c r="CZ778" s="88"/>
      <c r="DA778" s="88"/>
      <c r="DB778" s="88"/>
      <c r="DC778" s="88"/>
    </row>
    <row r="779" spans="1:107" ht="15.75">
      <c r="A779" s="84"/>
      <c r="B779" s="84"/>
      <c r="C779" s="84"/>
      <c r="D779" s="86"/>
      <c r="E779" s="84"/>
      <c r="F779" s="84"/>
      <c r="G779" s="84"/>
      <c r="H779" s="88"/>
      <c r="I779" s="88"/>
      <c r="J779" s="88"/>
      <c r="K779" s="88"/>
      <c r="L779" s="88"/>
      <c r="M779" s="88"/>
      <c r="N779" s="88"/>
      <c r="O779" s="88"/>
      <c r="P779" s="88"/>
      <c r="Q779" s="88"/>
      <c r="R779" s="88"/>
      <c r="S779" s="88"/>
      <c r="T779" s="88"/>
      <c r="U779" s="88"/>
      <c r="V779" s="88"/>
      <c r="W779" s="88"/>
      <c r="X779" s="88"/>
      <c r="Y779" s="88"/>
      <c r="Z779" s="88"/>
      <c r="AA779" s="88"/>
      <c r="AB779" s="88"/>
      <c r="AC779" s="88"/>
      <c r="AD779" s="88"/>
      <c r="AE779" s="88"/>
      <c r="AF779" s="88"/>
      <c r="AG779" s="88"/>
      <c r="AH779" s="88"/>
      <c r="AI779" s="88"/>
      <c r="AJ779" s="88"/>
      <c r="AK779" s="88"/>
      <c r="AL779" s="88"/>
      <c r="AM779" s="88"/>
      <c r="AN779" s="88"/>
      <c r="AO779" s="88"/>
      <c r="AP779" s="88"/>
      <c r="AQ779" s="88"/>
      <c r="AR779" s="88"/>
      <c r="AS779" s="88"/>
      <c r="AT779" s="88"/>
      <c r="AU779" s="88"/>
      <c r="AV779" s="88"/>
      <c r="AW779" s="88"/>
      <c r="AX779" s="88"/>
      <c r="AY779" s="88"/>
      <c r="AZ779" s="88"/>
      <c r="BA779" s="88"/>
      <c r="BB779" s="88"/>
      <c r="BC779" s="88"/>
      <c r="BD779" s="88"/>
      <c r="BE779" s="88"/>
      <c r="BF779" s="88"/>
      <c r="BG779" s="88"/>
      <c r="BH779" s="88"/>
      <c r="BI779" s="88"/>
      <c r="BJ779" s="88"/>
      <c r="BK779" s="88"/>
      <c r="BL779" s="88"/>
      <c r="BM779" s="88"/>
      <c r="BN779" s="88"/>
      <c r="BO779" s="88"/>
      <c r="BP779" s="88"/>
      <c r="BQ779" s="88"/>
      <c r="BR779" s="88"/>
      <c r="BS779" s="88"/>
      <c r="BT779" s="88"/>
      <c r="BU779" s="88"/>
      <c r="BV779" s="88"/>
      <c r="BW779" s="88"/>
      <c r="BX779" s="88"/>
      <c r="BY779" s="88"/>
      <c r="BZ779" s="88"/>
      <c r="CA779" s="88"/>
      <c r="CB779" s="88"/>
      <c r="CC779" s="88"/>
      <c r="CD779" s="88"/>
      <c r="CE779" s="88"/>
      <c r="CF779" s="88"/>
      <c r="CG779" s="88"/>
      <c r="CH779" s="88"/>
      <c r="CI779" s="88"/>
      <c r="CJ779" s="88"/>
      <c r="CK779" s="88"/>
      <c r="CL779" s="88"/>
      <c r="CM779" s="88"/>
      <c r="CN779" s="88"/>
      <c r="CO779" s="88"/>
      <c r="CP779" s="88"/>
      <c r="CQ779" s="88"/>
      <c r="CR779" s="88"/>
      <c r="CS779" s="88"/>
      <c r="CT779" s="88"/>
      <c r="CU779" s="88"/>
      <c r="CV779" s="88"/>
      <c r="CW779" s="88"/>
      <c r="CX779" s="88"/>
      <c r="CY779" s="88"/>
      <c r="CZ779" s="88"/>
      <c r="DA779" s="88"/>
      <c r="DB779" s="88"/>
      <c r="DC779" s="88"/>
    </row>
    <row r="780" spans="1:107" ht="15.75">
      <c r="A780" s="84"/>
      <c r="B780" s="84"/>
      <c r="C780" s="84"/>
      <c r="D780" s="86"/>
      <c r="E780" s="84"/>
      <c r="F780" s="84"/>
      <c r="G780" s="84"/>
      <c r="H780" s="88"/>
      <c r="I780" s="88"/>
      <c r="J780" s="88"/>
      <c r="K780" s="88"/>
      <c r="L780" s="88"/>
      <c r="M780" s="88"/>
      <c r="N780" s="88"/>
      <c r="O780" s="88"/>
      <c r="P780" s="88"/>
      <c r="Q780" s="88"/>
      <c r="R780" s="88"/>
      <c r="S780" s="88"/>
      <c r="T780" s="88"/>
      <c r="U780" s="88"/>
      <c r="V780" s="88"/>
      <c r="W780" s="88"/>
      <c r="X780" s="88"/>
      <c r="Y780" s="88"/>
      <c r="Z780" s="88"/>
      <c r="AA780" s="88"/>
      <c r="AB780" s="88"/>
      <c r="AC780" s="88"/>
      <c r="AD780" s="88"/>
      <c r="AE780" s="88"/>
      <c r="AF780" s="88"/>
      <c r="AG780" s="88"/>
      <c r="AH780" s="88"/>
      <c r="AI780" s="88"/>
      <c r="AJ780" s="88"/>
      <c r="AK780" s="88"/>
      <c r="AL780" s="88"/>
      <c r="AM780" s="88"/>
      <c r="AN780" s="88"/>
      <c r="AO780" s="88"/>
      <c r="AP780" s="88"/>
      <c r="AQ780" s="88"/>
      <c r="AR780" s="88"/>
      <c r="AS780" s="88"/>
      <c r="AT780" s="88"/>
      <c r="AU780" s="88"/>
      <c r="AV780" s="88"/>
      <c r="AW780" s="88"/>
      <c r="AX780" s="88"/>
      <c r="AY780" s="88"/>
      <c r="AZ780" s="88"/>
      <c r="BA780" s="88"/>
      <c r="BB780" s="88"/>
      <c r="BC780" s="88"/>
      <c r="BD780" s="88"/>
      <c r="BE780" s="88"/>
      <c r="BF780" s="88"/>
      <c r="BG780" s="88"/>
      <c r="BH780" s="88"/>
      <c r="BI780" s="88"/>
      <c r="BJ780" s="88"/>
      <c r="BK780" s="88"/>
      <c r="BL780" s="88"/>
      <c r="BM780" s="88"/>
      <c r="BN780" s="88"/>
      <c r="BO780" s="88"/>
      <c r="BP780" s="88"/>
      <c r="BQ780" s="88"/>
      <c r="BR780" s="88"/>
      <c r="BS780" s="88"/>
      <c r="BT780" s="88"/>
      <c r="BU780" s="88"/>
      <c r="BV780" s="88"/>
      <c r="BW780" s="88"/>
      <c r="BX780" s="88"/>
      <c r="BY780" s="88"/>
      <c r="BZ780" s="88"/>
      <c r="CA780" s="88"/>
      <c r="CB780" s="88"/>
      <c r="CC780" s="88"/>
      <c r="CD780" s="88"/>
      <c r="CE780" s="88"/>
      <c r="CF780" s="88"/>
      <c r="CG780" s="88"/>
      <c r="CH780" s="88"/>
      <c r="CI780" s="88"/>
      <c r="CJ780" s="88"/>
      <c r="CK780" s="88"/>
      <c r="CL780" s="88"/>
      <c r="CM780" s="88"/>
      <c r="CN780" s="88"/>
      <c r="CO780" s="88"/>
      <c r="CP780" s="88"/>
      <c r="CQ780" s="88"/>
      <c r="CR780" s="88"/>
      <c r="CS780" s="88"/>
      <c r="CT780" s="88"/>
      <c r="CU780" s="88"/>
      <c r="CV780" s="88"/>
      <c r="CW780" s="88"/>
      <c r="CX780" s="88"/>
      <c r="CY780" s="88"/>
      <c r="CZ780" s="88"/>
      <c r="DA780" s="88"/>
      <c r="DB780" s="88"/>
      <c r="DC780" s="88"/>
    </row>
    <row r="781" spans="1:107" ht="15.75">
      <c r="A781" s="84"/>
      <c r="B781" s="84"/>
      <c r="C781" s="84"/>
      <c r="D781" s="86"/>
      <c r="E781" s="84"/>
      <c r="F781" s="84"/>
      <c r="G781" s="84"/>
      <c r="H781" s="88"/>
      <c r="I781" s="88"/>
      <c r="J781" s="88"/>
      <c r="K781" s="88"/>
      <c r="L781" s="88"/>
      <c r="M781" s="88"/>
      <c r="N781" s="88"/>
      <c r="O781" s="88"/>
      <c r="P781" s="88"/>
      <c r="Q781" s="88"/>
      <c r="R781" s="88"/>
      <c r="S781" s="88"/>
      <c r="T781" s="88"/>
      <c r="U781" s="88"/>
      <c r="V781" s="88"/>
      <c r="W781" s="88"/>
      <c r="X781" s="88"/>
      <c r="Y781" s="88"/>
      <c r="Z781" s="88"/>
      <c r="AA781" s="88"/>
      <c r="AB781" s="88"/>
      <c r="AC781" s="88"/>
      <c r="AD781" s="88"/>
      <c r="AE781" s="88"/>
      <c r="AF781" s="88"/>
      <c r="AG781" s="88"/>
      <c r="AH781" s="88"/>
      <c r="AI781" s="88"/>
      <c r="AJ781" s="88"/>
      <c r="AK781" s="88"/>
      <c r="AL781" s="88"/>
      <c r="AM781" s="88"/>
      <c r="AN781" s="88"/>
      <c r="AO781" s="88"/>
      <c r="AP781" s="88"/>
      <c r="AQ781" s="88"/>
      <c r="AR781" s="88"/>
      <c r="AS781" s="88"/>
      <c r="AT781" s="88"/>
      <c r="AU781" s="88"/>
      <c r="AV781" s="88"/>
      <c r="AW781" s="88"/>
      <c r="AX781" s="88"/>
      <c r="AY781" s="88"/>
      <c r="AZ781" s="88"/>
      <c r="BA781" s="88"/>
      <c r="BB781" s="88"/>
      <c r="BC781" s="88"/>
      <c r="BD781" s="88"/>
      <c r="BE781" s="88"/>
      <c r="BF781" s="88"/>
      <c r="BG781" s="88"/>
      <c r="BH781" s="88"/>
      <c r="BI781" s="88"/>
      <c r="BJ781" s="88"/>
      <c r="BK781" s="88"/>
      <c r="BL781" s="88"/>
      <c r="BM781" s="88"/>
      <c r="BN781" s="88"/>
      <c r="BO781" s="88"/>
      <c r="BP781" s="88"/>
      <c r="BQ781" s="88"/>
      <c r="BR781" s="88"/>
      <c r="BS781" s="88"/>
      <c r="BT781" s="88"/>
      <c r="BU781" s="88"/>
      <c r="BV781" s="88"/>
      <c r="BW781" s="88"/>
      <c r="BX781" s="88"/>
      <c r="BY781" s="88"/>
      <c r="BZ781" s="88"/>
      <c r="CA781" s="88"/>
      <c r="CB781" s="88"/>
      <c r="CC781" s="88"/>
      <c r="CD781" s="88"/>
      <c r="CE781" s="88"/>
      <c r="CF781" s="88"/>
      <c r="CG781" s="88"/>
      <c r="CH781" s="88"/>
      <c r="CI781" s="88"/>
      <c r="CJ781" s="88"/>
      <c r="CK781" s="88"/>
      <c r="CL781" s="88"/>
      <c r="CM781" s="88"/>
      <c r="CN781" s="88"/>
      <c r="CO781" s="88"/>
      <c r="CP781" s="88"/>
      <c r="CQ781" s="88"/>
      <c r="CR781" s="88"/>
      <c r="CS781" s="88"/>
      <c r="CT781" s="88"/>
      <c r="CU781" s="88"/>
      <c r="CV781" s="88"/>
      <c r="CW781" s="88"/>
      <c r="CX781" s="88"/>
      <c r="CY781" s="88"/>
      <c r="CZ781" s="88"/>
      <c r="DA781" s="88"/>
      <c r="DB781" s="88"/>
      <c r="DC781" s="88"/>
    </row>
    <row r="782" spans="1:107" ht="15.75">
      <c r="A782" s="84"/>
      <c r="B782" s="84"/>
      <c r="C782" s="84"/>
      <c r="D782" s="86"/>
      <c r="E782" s="84"/>
      <c r="F782" s="84"/>
      <c r="G782" s="84"/>
      <c r="H782" s="88"/>
      <c r="I782" s="88"/>
      <c r="J782" s="88"/>
      <c r="K782" s="88"/>
      <c r="L782" s="88"/>
      <c r="M782" s="88"/>
      <c r="N782" s="88"/>
      <c r="O782" s="88"/>
      <c r="P782" s="88"/>
      <c r="Q782" s="88"/>
      <c r="R782" s="88"/>
      <c r="S782" s="88"/>
      <c r="T782" s="88"/>
      <c r="U782" s="88"/>
      <c r="V782" s="88"/>
      <c r="W782" s="88"/>
      <c r="X782" s="88"/>
      <c r="Y782" s="88"/>
      <c r="Z782" s="88"/>
      <c r="AA782" s="88"/>
      <c r="AB782" s="88"/>
      <c r="AC782" s="88"/>
      <c r="AD782" s="88"/>
      <c r="AE782" s="88"/>
      <c r="AF782" s="88"/>
      <c r="AG782" s="88"/>
      <c r="AH782" s="88"/>
      <c r="AI782" s="88"/>
      <c r="AJ782" s="88"/>
      <c r="AK782" s="88"/>
      <c r="AL782" s="88"/>
      <c r="AM782" s="88"/>
      <c r="AN782" s="88"/>
      <c r="AO782" s="88"/>
      <c r="AP782" s="88"/>
      <c r="AQ782" s="88"/>
      <c r="AR782" s="88"/>
      <c r="AS782" s="88"/>
      <c r="AT782" s="88"/>
      <c r="AU782" s="88"/>
      <c r="AV782" s="88"/>
      <c r="AW782" s="88"/>
      <c r="AX782" s="88"/>
      <c r="AY782" s="88"/>
      <c r="AZ782" s="88"/>
      <c r="BA782" s="88"/>
      <c r="BB782" s="88"/>
      <c r="BC782" s="88"/>
      <c r="BD782" s="88"/>
      <c r="BE782" s="88"/>
      <c r="BF782" s="88"/>
      <c r="BG782" s="88"/>
      <c r="BH782" s="88"/>
      <c r="BI782" s="88"/>
      <c r="BJ782" s="88"/>
      <c r="BK782" s="88"/>
      <c r="BL782" s="88"/>
      <c r="BM782" s="88"/>
      <c r="BN782" s="88"/>
      <c r="BO782" s="88"/>
      <c r="BP782" s="88"/>
      <c r="BQ782" s="88"/>
      <c r="BR782" s="88"/>
      <c r="BS782" s="88"/>
      <c r="BT782" s="88"/>
      <c r="BU782" s="88"/>
      <c r="BV782" s="88"/>
      <c r="BW782" s="88"/>
      <c r="BX782" s="88"/>
      <c r="BY782" s="88"/>
      <c r="BZ782" s="88"/>
      <c r="CA782" s="88"/>
      <c r="CB782" s="88"/>
      <c r="CC782" s="88"/>
      <c r="CD782" s="88"/>
      <c r="CE782" s="88"/>
      <c r="CF782" s="88"/>
      <c r="CG782" s="88"/>
      <c r="CH782" s="88"/>
      <c r="CI782" s="88"/>
      <c r="CJ782" s="88"/>
      <c r="CK782" s="88"/>
      <c r="CL782" s="88"/>
      <c r="CM782" s="88"/>
      <c r="CN782" s="88"/>
      <c r="CO782" s="88"/>
      <c r="CP782" s="88"/>
      <c r="CQ782" s="88"/>
      <c r="CR782" s="88"/>
      <c r="CS782" s="88"/>
      <c r="CT782" s="88"/>
      <c r="CU782" s="88"/>
      <c r="CV782" s="88"/>
      <c r="CW782" s="88"/>
      <c r="CX782" s="88"/>
      <c r="CY782" s="88"/>
      <c r="CZ782" s="88"/>
      <c r="DA782" s="88"/>
      <c r="DB782" s="88"/>
      <c r="DC782" s="88"/>
    </row>
    <row r="783" spans="1:107" ht="15.75">
      <c r="A783" s="84"/>
      <c r="B783" s="84"/>
      <c r="C783" s="84"/>
      <c r="D783" s="86"/>
      <c r="E783" s="84"/>
      <c r="F783" s="84"/>
      <c r="G783" s="84"/>
      <c r="H783" s="88"/>
      <c r="I783" s="88"/>
      <c r="J783" s="88"/>
      <c r="K783" s="88"/>
      <c r="L783" s="88"/>
      <c r="M783" s="88"/>
      <c r="N783" s="88"/>
      <c r="O783" s="88"/>
      <c r="P783" s="88"/>
      <c r="Q783" s="88"/>
      <c r="R783" s="88"/>
      <c r="S783" s="88"/>
      <c r="T783" s="88"/>
      <c r="U783" s="88"/>
      <c r="V783" s="88"/>
      <c r="W783" s="88"/>
      <c r="X783" s="88"/>
      <c r="Y783" s="88"/>
      <c r="Z783" s="88"/>
      <c r="AA783" s="88"/>
      <c r="AB783" s="88"/>
      <c r="AC783" s="88"/>
      <c r="AD783" s="88"/>
      <c r="AE783" s="88"/>
      <c r="AF783" s="88"/>
      <c r="AG783" s="88"/>
      <c r="AH783" s="88"/>
      <c r="AI783" s="88"/>
      <c r="AJ783" s="88"/>
      <c r="AK783" s="88"/>
      <c r="AL783" s="88"/>
      <c r="AM783" s="88"/>
      <c r="AN783" s="88"/>
      <c r="AO783" s="88"/>
      <c r="AP783" s="88"/>
      <c r="AQ783" s="88"/>
      <c r="AR783" s="88"/>
      <c r="AS783" s="88"/>
      <c r="AT783" s="88"/>
      <c r="AU783" s="88"/>
      <c r="AV783" s="88"/>
      <c r="AW783" s="88"/>
      <c r="AX783" s="88"/>
      <c r="AY783" s="88"/>
      <c r="AZ783" s="88"/>
      <c r="BA783" s="88"/>
      <c r="BB783" s="88"/>
      <c r="BC783" s="88"/>
      <c r="BD783" s="88"/>
      <c r="BE783" s="88"/>
      <c r="BF783" s="88"/>
      <c r="BG783" s="88"/>
      <c r="BH783" s="88"/>
      <c r="BI783" s="88"/>
      <c r="BJ783" s="88"/>
      <c r="BK783" s="88"/>
      <c r="BL783" s="88"/>
      <c r="BM783" s="88"/>
      <c r="BN783" s="88"/>
      <c r="BO783" s="88"/>
      <c r="BP783" s="88"/>
      <c r="BQ783" s="88"/>
      <c r="BR783" s="88"/>
      <c r="BS783" s="88"/>
      <c r="BT783" s="88"/>
      <c r="BU783" s="88"/>
      <c r="BV783" s="88"/>
      <c r="BW783" s="88"/>
      <c r="BX783" s="88"/>
      <c r="BY783" s="88"/>
      <c r="BZ783" s="88"/>
      <c r="CA783" s="88"/>
      <c r="CB783" s="88"/>
      <c r="CC783" s="88"/>
      <c r="CD783" s="88"/>
      <c r="CE783" s="88"/>
      <c r="CF783" s="88"/>
      <c r="CG783" s="88"/>
      <c r="CH783" s="88"/>
      <c r="CI783" s="88"/>
      <c r="CJ783" s="88"/>
      <c r="CK783" s="88"/>
      <c r="CL783" s="88"/>
      <c r="CM783" s="88"/>
      <c r="CN783" s="88"/>
      <c r="CO783" s="88"/>
      <c r="CP783" s="88"/>
      <c r="CQ783" s="88"/>
      <c r="CR783" s="88"/>
      <c r="CS783" s="88"/>
      <c r="CT783" s="88"/>
      <c r="CU783" s="88"/>
      <c r="CV783" s="88"/>
      <c r="CW783" s="88"/>
      <c r="CX783" s="88"/>
      <c r="CY783" s="88"/>
      <c r="CZ783" s="88"/>
      <c r="DA783" s="88"/>
      <c r="DB783" s="88"/>
      <c r="DC783" s="88"/>
    </row>
    <row r="784" spans="1:107" ht="15.75">
      <c r="A784" s="84"/>
      <c r="B784" s="84"/>
      <c r="C784" s="84"/>
      <c r="D784" s="86"/>
      <c r="E784" s="84"/>
      <c r="F784" s="84"/>
      <c r="G784" s="84"/>
      <c r="H784" s="88"/>
      <c r="I784" s="88"/>
      <c r="J784" s="88"/>
      <c r="K784" s="88"/>
      <c r="L784" s="88"/>
      <c r="M784" s="88"/>
      <c r="N784" s="88"/>
      <c r="O784" s="88"/>
      <c r="P784" s="88"/>
      <c r="Q784" s="88"/>
      <c r="R784" s="88"/>
      <c r="S784" s="88"/>
      <c r="T784" s="88"/>
      <c r="U784" s="88"/>
      <c r="V784" s="88"/>
      <c r="W784" s="88"/>
      <c r="X784" s="88"/>
      <c r="Y784" s="88"/>
      <c r="Z784" s="88"/>
      <c r="AA784" s="88"/>
      <c r="AB784" s="88"/>
      <c r="AC784" s="88"/>
      <c r="AD784" s="88"/>
      <c r="AE784" s="88"/>
      <c r="AF784" s="88"/>
      <c r="AG784" s="88"/>
      <c r="AH784" s="88"/>
      <c r="AI784" s="88"/>
      <c r="AJ784" s="88"/>
      <c r="AK784" s="88"/>
      <c r="AL784" s="88"/>
      <c r="AM784" s="88"/>
      <c r="AN784" s="88"/>
      <c r="AO784" s="88"/>
      <c r="AP784" s="88"/>
      <c r="AQ784" s="88"/>
      <c r="AR784" s="88"/>
      <c r="AS784" s="88"/>
      <c r="AT784" s="88"/>
      <c r="AU784" s="88"/>
      <c r="AV784" s="88"/>
      <c r="AW784" s="88"/>
      <c r="AX784" s="88"/>
      <c r="AY784" s="88"/>
      <c r="AZ784" s="88"/>
      <c r="BA784" s="88"/>
      <c r="BB784" s="88"/>
      <c r="BC784" s="88"/>
      <c r="BD784" s="88"/>
      <c r="BE784" s="88"/>
      <c r="BF784" s="88"/>
      <c r="BG784" s="88"/>
      <c r="BH784" s="88"/>
      <c r="BI784" s="88"/>
      <c r="BJ784" s="88"/>
      <c r="BK784" s="88"/>
      <c r="BL784" s="88"/>
      <c r="BM784" s="88"/>
      <c r="BN784" s="88"/>
      <c r="BO784" s="88"/>
      <c r="BP784" s="88"/>
      <c r="BQ784" s="88"/>
      <c r="BR784" s="88"/>
      <c r="BS784" s="88"/>
      <c r="BT784" s="88"/>
      <c r="BU784" s="88"/>
      <c r="BV784" s="88"/>
      <c r="BW784" s="88"/>
      <c r="BX784" s="88"/>
      <c r="BY784" s="88"/>
      <c r="BZ784" s="88"/>
      <c r="CA784" s="88"/>
      <c r="CB784" s="88"/>
      <c r="CC784" s="88"/>
      <c r="CD784" s="88"/>
      <c r="CE784" s="88"/>
      <c r="CF784" s="88"/>
      <c r="CG784" s="88"/>
      <c r="CH784" s="88"/>
      <c r="CI784" s="88"/>
      <c r="CJ784" s="88"/>
      <c r="CK784" s="88"/>
      <c r="CL784" s="88"/>
      <c r="CM784" s="88"/>
      <c r="CN784" s="88"/>
      <c r="CO784" s="88"/>
      <c r="CP784" s="88"/>
      <c r="CQ784" s="88"/>
      <c r="CR784" s="88"/>
      <c r="CS784" s="88"/>
      <c r="CT784" s="88"/>
      <c r="CU784" s="88"/>
      <c r="CV784" s="88"/>
      <c r="CW784" s="88"/>
      <c r="CX784" s="88"/>
      <c r="CY784" s="88"/>
      <c r="CZ784" s="88"/>
      <c r="DA784" s="88"/>
      <c r="DB784" s="88"/>
      <c r="DC784" s="88"/>
    </row>
    <row r="785" spans="1:107" ht="15.75">
      <c r="A785" s="84"/>
      <c r="B785" s="84"/>
      <c r="C785" s="84"/>
      <c r="D785" s="86"/>
      <c r="E785" s="84"/>
      <c r="F785" s="84"/>
      <c r="G785" s="84"/>
      <c r="H785" s="88"/>
      <c r="I785" s="88"/>
      <c r="J785" s="88"/>
      <c r="K785" s="88"/>
      <c r="L785" s="88"/>
      <c r="M785" s="88"/>
      <c r="N785" s="88"/>
      <c r="O785" s="88"/>
      <c r="P785" s="88"/>
      <c r="Q785" s="88"/>
      <c r="R785" s="88"/>
      <c r="S785" s="88"/>
      <c r="T785" s="88"/>
      <c r="U785" s="88"/>
      <c r="V785" s="88"/>
      <c r="W785" s="88"/>
      <c r="X785" s="88"/>
      <c r="Y785" s="88"/>
      <c r="Z785" s="88"/>
      <c r="AA785" s="88"/>
      <c r="AB785" s="88"/>
      <c r="AC785" s="88"/>
      <c r="AD785" s="88"/>
      <c r="AE785" s="88"/>
      <c r="AF785" s="88"/>
      <c r="AG785" s="88"/>
      <c r="AH785" s="88"/>
      <c r="AI785" s="88"/>
      <c r="AJ785" s="88"/>
      <c r="AK785" s="88"/>
      <c r="AL785" s="88"/>
      <c r="AM785" s="88"/>
      <c r="AN785" s="88"/>
      <c r="AO785" s="88"/>
      <c r="AP785" s="88"/>
      <c r="AQ785" s="88"/>
      <c r="AR785" s="88"/>
      <c r="AS785" s="88"/>
      <c r="AT785" s="88"/>
      <c r="AU785" s="88"/>
      <c r="AV785" s="88"/>
      <c r="AW785" s="88"/>
      <c r="AX785" s="88"/>
      <c r="AY785" s="88"/>
      <c r="AZ785" s="88"/>
      <c r="BA785" s="88"/>
      <c r="BB785" s="88"/>
      <c r="BC785" s="88"/>
      <c r="BD785" s="88"/>
      <c r="BE785" s="88"/>
      <c r="BF785" s="88"/>
      <c r="BG785" s="88"/>
      <c r="BH785" s="88"/>
      <c r="BI785" s="88"/>
      <c r="BJ785" s="88"/>
      <c r="BK785" s="88"/>
      <c r="BL785" s="88"/>
      <c r="BM785" s="88"/>
      <c r="BN785" s="88"/>
      <c r="BO785" s="88"/>
      <c r="BP785" s="88"/>
      <c r="BQ785" s="88"/>
      <c r="BR785" s="88"/>
      <c r="BS785" s="88"/>
      <c r="BT785" s="88"/>
      <c r="BU785" s="88"/>
      <c r="BV785" s="88"/>
      <c r="BW785" s="88"/>
      <c r="BX785" s="88"/>
      <c r="BY785" s="88"/>
      <c r="BZ785" s="88"/>
      <c r="CA785" s="88"/>
      <c r="CB785" s="88"/>
      <c r="CC785" s="88"/>
      <c r="CD785" s="88"/>
      <c r="CE785" s="88"/>
      <c r="CF785" s="88"/>
      <c r="CG785" s="88"/>
      <c r="CH785" s="88"/>
      <c r="CI785" s="88"/>
      <c r="CJ785" s="88"/>
      <c r="CK785" s="88"/>
      <c r="CL785" s="88"/>
      <c r="CM785" s="88"/>
      <c r="CN785" s="88"/>
      <c r="CO785" s="88"/>
      <c r="CP785" s="88"/>
      <c r="CQ785" s="88"/>
      <c r="CR785" s="88"/>
      <c r="CS785" s="88"/>
      <c r="CT785" s="88"/>
      <c r="CU785" s="88"/>
      <c r="CV785" s="88"/>
      <c r="CW785" s="88"/>
      <c r="CX785" s="88"/>
      <c r="CY785" s="88"/>
      <c r="CZ785" s="88"/>
      <c r="DA785" s="88"/>
      <c r="DB785" s="88"/>
      <c r="DC785" s="88"/>
    </row>
    <row r="786" spans="1:107" ht="15.75">
      <c r="A786" s="84"/>
      <c r="B786" s="84"/>
      <c r="C786" s="84"/>
      <c r="D786" s="86"/>
      <c r="E786" s="84"/>
      <c r="F786" s="84"/>
      <c r="G786" s="84"/>
      <c r="H786" s="88"/>
      <c r="I786" s="88"/>
      <c r="J786" s="88"/>
      <c r="K786" s="88"/>
      <c r="L786" s="88"/>
      <c r="M786" s="88"/>
      <c r="N786" s="88"/>
      <c r="O786" s="88"/>
      <c r="P786" s="88"/>
      <c r="Q786" s="88"/>
      <c r="R786" s="88"/>
      <c r="S786" s="88"/>
      <c r="T786" s="88"/>
      <c r="U786" s="88"/>
      <c r="V786" s="88"/>
      <c r="W786" s="88"/>
      <c r="X786" s="88"/>
      <c r="Y786" s="88"/>
      <c r="Z786" s="88"/>
      <c r="AA786" s="88"/>
      <c r="AB786" s="88"/>
      <c r="AC786" s="88"/>
      <c r="AD786" s="88"/>
      <c r="AE786" s="88"/>
      <c r="AF786" s="88"/>
      <c r="AG786" s="88"/>
      <c r="AH786" s="88"/>
      <c r="AI786" s="88"/>
      <c r="AJ786" s="88"/>
      <c r="AK786" s="88"/>
      <c r="AL786" s="88"/>
      <c r="AM786" s="88"/>
      <c r="AN786" s="88"/>
      <c r="AO786" s="88"/>
      <c r="AP786" s="88"/>
      <c r="AQ786" s="88"/>
      <c r="AR786" s="88"/>
      <c r="AS786" s="88"/>
      <c r="AT786" s="88"/>
      <c r="AU786" s="88"/>
      <c r="AV786" s="88"/>
      <c r="AW786" s="88"/>
      <c r="AX786" s="88"/>
      <c r="AY786" s="88"/>
      <c r="AZ786" s="88"/>
      <c r="BA786" s="88"/>
      <c r="BB786" s="88"/>
      <c r="BC786" s="88"/>
      <c r="BD786" s="88"/>
      <c r="BE786" s="88"/>
      <c r="BF786" s="88"/>
      <c r="BG786" s="88"/>
      <c r="BH786" s="88"/>
      <c r="BI786" s="88"/>
      <c r="BJ786" s="88"/>
      <c r="BK786" s="88"/>
      <c r="BL786" s="88"/>
      <c r="BM786" s="88"/>
      <c r="BN786" s="88"/>
      <c r="BO786" s="88"/>
      <c r="BP786" s="88"/>
      <c r="BQ786" s="88"/>
      <c r="BR786" s="88"/>
      <c r="BS786" s="88"/>
      <c r="BT786" s="88"/>
      <c r="BU786" s="88"/>
      <c r="BV786" s="88"/>
      <c r="BW786" s="88"/>
      <c r="BX786" s="88"/>
      <c r="BY786" s="88"/>
      <c r="BZ786" s="88"/>
      <c r="CA786" s="88"/>
      <c r="CB786" s="88"/>
      <c r="CC786" s="88"/>
      <c r="CD786" s="88"/>
      <c r="CE786" s="88"/>
      <c r="CF786" s="88"/>
      <c r="CG786" s="88"/>
      <c r="CH786" s="88"/>
      <c r="CI786" s="88"/>
      <c r="CJ786" s="88"/>
      <c r="CK786" s="88"/>
      <c r="CL786" s="88"/>
      <c r="CM786" s="88"/>
      <c r="CN786" s="88"/>
      <c r="CO786" s="88"/>
      <c r="CP786" s="88"/>
      <c r="CQ786" s="88"/>
      <c r="CR786" s="88"/>
      <c r="CS786" s="88"/>
      <c r="CT786" s="88"/>
      <c r="CU786" s="88"/>
      <c r="CV786" s="88"/>
      <c r="CW786" s="88"/>
      <c r="CX786" s="88"/>
      <c r="CY786" s="88"/>
      <c r="CZ786" s="88"/>
      <c r="DA786" s="88"/>
      <c r="DB786" s="88"/>
      <c r="DC786" s="88"/>
    </row>
    <row r="787" spans="1:107" ht="15.75">
      <c r="A787" s="84"/>
      <c r="B787" s="84"/>
      <c r="C787" s="84"/>
      <c r="D787" s="86"/>
      <c r="E787" s="84"/>
      <c r="F787" s="84"/>
      <c r="G787" s="84"/>
      <c r="H787" s="88"/>
      <c r="I787" s="88"/>
      <c r="J787" s="88"/>
      <c r="K787" s="88"/>
      <c r="L787" s="88"/>
      <c r="M787" s="88"/>
      <c r="N787" s="88"/>
      <c r="O787" s="88"/>
      <c r="P787" s="88"/>
      <c r="Q787" s="88"/>
      <c r="R787" s="88"/>
      <c r="S787" s="88"/>
      <c r="T787" s="88"/>
      <c r="U787" s="88"/>
      <c r="V787" s="88"/>
      <c r="W787" s="88"/>
      <c r="X787" s="88"/>
      <c r="Y787" s="88"/>
      <c r="Z787" s="88"/>
      <c r="AA787" s="88"/>
      <c r="AB787" s="88"/>
      <c r="AC787" s="88"/>
      <c r="AD787" s="88"/>
      <c r="AE787" s="88"/>
      <c r="AF787" s="88"/>
      <c r="AG787" s="88"/>
      <c r="AH787" s="88"/>
      <c r="AI787" s="88"/>
      <c r="AJ787" s="88"/>
      <c r="AK787" s="88"/>
      <c r="AL787" s="88"/>
      <c r="AM787" s="88"/>
      <c r="AN787" s="88"/>
      <c r="AO787" s="88"/>
      <c r="AP787" s="88"/>
      <c r="AQ787" s="88"/>
      <c r="AR787" s="88"/>
      <c r="AS787" s="88"/>
      <c r="AT787" s="88"/>
      <c r="AU787" s="88"/>
      <c r="AV787" s="88"/>
      <c r="AW787" s="88"/>
      <c r="AX787" s="88"/>
      <c r="AY787" s="88"/>
      <c r="AZ787" s="88"/>
      <c r="BA787" s="88"/>
      <c r="BB787" s="88"/>
      <c r="BC787" s="88"/>
      <c r="BD787" s="88"/>
      <c r="BE787" s="88"/>
      <c r="BF787" s="88"/>
      <c r="BG787" s="88"/>
      <c r="BH787" s="88"/>
      <c r="BI787" s="88"/>
      <c r="BJ787" s="88"/>
      <c r="BK787" s="88"/>
      <c r="BL787" s="88"/>
      <c r="BM787" s="88"/>
      <c r="BN787" s="88"/>
      <c r="BO787" s="88"/>
      <c r="BP787" s="88"/>
      <c r="BQ787" s="88"/>
      <c r="BR787" s="88"/>
      <c r="BS787" s="88"/>
      <c r="BT787" s="88"/>
      <c r="BU787" s="88"/>
      <c r="BV787" s="88"/>
      <c r="BW787" s="88"/>
      <c r="BX787" s="88"/>
      <c r="BY787" s="88"/>
      <c r="BZ787" s="88"/>
      <c r="CA787" s="88"/>
      <c r="CB787" s="88"/>
      <c r="CC787" s="88"/>
      <c r="CD787" s="88"/>
      <c r="CE787" s="88"/>
      <c r="CF787" s="88"/>
      <c r="CG787" s="88"/>
      <c r="CH787" s="88"/>
      <c r="CI787" s="88"/>
      <c r="CJ787" s="88"/>
      <c r="CK787" s="88"/>
      <c r="CL787" s="88"/>
      <c r="CM787" s="88"/>
      <c r="CN787" s="88"/>
      <c r="CO787" s="88"/>
      <c r="CP787" s="88"/>
      <c r="CQ787" s="88"/>
      <c r="CR787" s="88"/>
      <c r="CS787" s="88"/>
      <c r="CT787" s="88"/>
      <c r="CU787" s="88"/>
      <c r="CV787" s="88"/>
      <c r="CW787" s="88"/>
      <c r="CX787" s="88"/>
      <c r="CY787" s="88"/>
      <c r="CZ787" s="88"/>
      <c r="DA787" s="88"/>
      <c r="DB787" s="88"/>
      <c r="DC787" s="88"/>
    </row>
    <row r="788" spans="1:107" ht="15.75">
      <c r="A788" s="84"/>
      <c r="B788" s="84"/>
      <c r="C788" s="84"/>
      <c r="D788" s="86"/>
      <c r="E788" s="84"/>
      <c r="F788" s="84"/>
      <c r="G788" s="84"/>
      <c r="H788" s="88"/>
      <c r="I788" s="88"/>
      <c r="J788" s="88"/>
      <c r="K788" s="88"/>
      <c r="L788" s="88"/>
      <c r="M788" s="88"/>
      <c r="N788" s="88"/>
      <c r="O788" s="88"/>
      <c r="P788" s="88"/>
      <c r="Q788" s="88"/>
      <c r="R788" s="88"/>
      <c r="S788" s="88"/>
      <c r="T788" s="88"/>
      <c r="U788" s="88"/>
      <c r="V788" s="88"/>
      <c r="W788" s="88"/>
      <c r="X788" s="88"/>
      <c r="Y788" s="88"/>
      <c r="Z788" s="88"/>
      <c r="AA788" s="88"/>
      <c r="AB788" s="88"/>
      <c r="AC788" s="88"/>
      <c r="AD788" s="88"/>
      <c r="AE788" s="88"/>
      <c r="AF788" s="88"/>
      <c r="AG788" s="88"/>
      <c r="AH788" s="88"/>
      <c r="AI788" s="88"/>
      <c r="AJ788" s="88"/>
      <c r="AK788" s="88"/>
      <c r="AL788" s="88"/>
      <c r="AM788" s="88"/>
      <c r="AN788" s="88"/>
      <c r="AO788" s="88"/>
      <c r="AP788" s="88"/>
      <c r="AQ788" s="88"/>
      <c r="AR788" s="88"/>
      <c r="AS788" s="88"/>
      <c r="AT788" s="88"/>
      <c r="AU788" s="88"/>
      <c r="AV788" s="88"/>
      <c r="AW788" s="88"/>
      <c r="AX788" s="88"/>
      <c r="AY788" s="88"/>
      <c r="AZ788" s="88"/>
      <c r="BA788" s="88"/>
      <c r="BB788" s="88"/>
      <c r="BC788" s="88"/>
      <c r="BD788" s="88"/>
      <c r="BE788" s="88"/>
      <c r="BF788" s="88"/>
      <c r="BG788" s="88"/>
      <c r="BH788" s="88"/>
      <c r="BI788" s="88"/>
      <c r="BJ788" s="88"/>
      <c r="BK788" s="88"/>
      <c r="BL788" s="88"/>
      <c r="BM788" s="88"/>
      <c r="BN788" s="88"/>
      <c r="BO788" s="88"/>
      <c r="BP788" s="88"/>
      <c r="BQ788" s="88"/>
      <c r="BR788" s="88"/>
      <c r="BS788" s="88"/>
      <c r="BT788" s="88"/>
      <c r="BU788" s="88"/>
      <c r="BV788" s="88"/>
      <c r="BW788" s="88"/>
      <c r="BX788" s="88"/>
      <c r="BY788" s="88"/>
      <c r="BZ788" s="88"/>
      <c r="CA788" s="88"/>
      <c r="CB788" s="88"/>
      <c r="CC788" s="88"/>
      <c r="CD788" s="88"/>
      <c r="CE788" s="88"/>
      <c r="CF788" s="88"/>
      <c r="CG788" s="88"/>
      <c r="CH788" s="88"/>
      <c r="CI788" s="88"/>
      <c r="CJ788" s="88"/>
      <c r="CK788" s="88"/>
      <c r="CL788" s="88"/>
      <c r="CM788" s="88"/>
      <c r="CN788" s="88"/>
      <c r="CO788" s="88"/>
      <c r="CP788" s="88"/>
      <c r="CQ788" s="88"/>
      <c r="CR788" s="88"/>
      <c r="CS788" s="88"/>
      <c r="CT788" s="88"/>
      <c r="CU788" s="88"/>
      <c r="CV788" s="88"/>
      <c r="CW788" s="88"/>
      <c r="CX788" s="88"/>
      <c r="CY788" s="88"/>
      <c r="CZ788" s="88"/>
      <c r="DA788" s="88"/>
      <c r="DB788" s="88"/>
      <c r="DC788" s="88"/>
    </row>
    <row r="789" spans="1:107" ht="15.75">
      <c r="A789" s="84"/>
      <c r="B789" s="84"/>
      <c r="C789" s="84"/>
      <c r="D789" s="86"/>
      <c r="E789" s="84"/>
      <c r="F789" s="84"/>
      <c r="G789" s="84"/>
      <c r="H789" s="88"/>
      <c r="I789" s="88"/>
      <c r="J789" s="88"/>
      <c r="K789" s="88"/>
      <c r="L789" s="88"/>
      <c r="M789" s="88"/>
      <c r="N789" s="88"/>
      <c r="O789" s="88"/>
      <c r="P789" s="88"/>
      <c r="Q789" s="88"/>
      <c r="R789" s="88"/>
      <c r="S789" s="88"/>
      <c r="T789" s="88"/>
      <c r="U789" s="88"/>
      <c r="V789" s="88"/>
      <c r="W789" s="88"/>
      <c r="X789" s="88"/>
      <c r="Y789" s="88"/>
      <c r="Z789" s="88"/>
      <c r="AA789" s="88"/>
      <c r="AB789" s="88"/>
      <c r="AC789" s="88"/>
      <c r="AD789" s="88"/>
      <c r="AE789" s="88"/>
      <c r="AF789" s="88"/>
      <c r="AG789" s="88"/>
      <c r="AH789" s="88"/>
      <c r="AI789" s="88"/>
      <c r="AJ789" s="88"/>
      <c r="AK789" s="88"/>
      <c r="AL789" s="88"/>
      <c r="AM789" s="88"/>
      <c r="AN789" s="88"/>
      <c r="AO789" s="88"/>
      <c r="AP789" s="88"/>
      <c r="AQ789" s="88"/>
      <c r="AR789" s="88"/>
      <c r="AS789" s="88"/>
      <c r="AT789" s="88"/>
      <c r="AU789" s="88"/>
      <c r="AV789" s="88"/>
      <c r="AW789" s="88"/>
      <c r="AX789" s="88"/>
      <c r="AY789" s="88"/>
      <c r="AZ789" s="88"/>
      <c r="BA789" s="88"/>
      <c r="BB789" s="88"/>
      <c r="BC789" s="88"/>
      <c r="BD789" s="88"/>
      <c r="BE789" s="88"/>
      <c r="BF789" s="88"/>
      <c r="BG789" s="88"/>
      <c r="BH789" s="88"/>
      <c r="BI789" s="88"/>
      <c r="BJ789" s="88"/>
      <c r="BK789" s="88"/>
      <c r="BL789" s="88"/>
      <c r="BM789" s="88"/>
      <c r="BN789" s="88"/>
      <c r="BO789" s="88"/>
      <c r="BP789" s="88"/>
      <c r="BQ789" s="88"/>
      <c r="BR789" s="88"/>
      <c r="BS789" s="88"/>
      <c r="BT789" s="88"/>
      <c r="BU789" s="88"/>
      <c r="BV789" s="88"/>
      <c r="BW789" s="88"/>
      <c r="BX789" s="88"/>
      <c r="BY789" s="88"/>
      <c r="BZ789" s="88"/>
      <c r="CA789" s="88"/>
      <c r="CB789" s="88"/>
      <c r="CC789" s="88"/>
      <c r="CD789" s="88"/>
      <c r="CE789" s="88"/>
      <c r="CF789" s="88"/>
      <c r="CG789" s="88"/>
      <c r="CH789" s="88"/>
      <c r="CI789" s="88"/>
      <c r="CJ789" s="88"/>
      <c r="CK789" s="88"/>
      <c r="CL789" s="88"/>
      <c r="CM789" s="88"/>
      <c r="CN789" s="88"/>
      <c r="CO789" s="88"/>
      <c r="CP789" s="88"/>
      <c r="CQ789" s="88"/>
      <c r="CR789" s="88"/>
      <c r="CS789" s="88"/>
      <c r="CT789" s="88"/>
      <c r="CU789" s="88"/>
      <c r="CV789" s="88"/>
      <c r="CW789" s="88"/>
      <c r="CX789" s="88"/>
      <c r="CY789" s="88"/>
      <c r="CZ789" s="88"/>
      <c r="DA789" s="88"/>
      <c r="DB789" s="88"/>
      <c r="DC789" s="88"/>
    </row>
    <row r="790" spans="1:107" ht="15.75">
      <c r="A790" s="84"/>
      <c r="B790" s="84"/>
      <c r="C790" s="84"/>
      <c r="D790" s="86"/>
      <c r="E790" s="84"/>
      <c r="F790" s="84"/>
      <c r="G790" s="84"/>
      <c r="H790" s="88"/>
      <c r="I790" s="88"/>
      <c r="J790" s="88"/>
      <c r="K790" s="88"/>
      <c r="L790" s="88"/>
      <c r="M790" s="88"/>
      <c r="N790" s="88"/>
      <c r="O790" s="88"/>
      <c r="P790" s="88"/>
      <c r="Q790" s="88"/>
      <c r="R790" s="88"/>
      <c r="S790" s="88"/>
      <c r="T790" s="88"/>
      <c r="U790" s="88"/>
      <c r="V790" s="88"/>
      <c r="W790" s="88"/>
      <c r="X790" s="88"/>
      <c r="Y790" s="88"/>
      <c r="Z790" s="88"/>
      <c r="AA790" s="88"/>
      <c r="AB790" s="88"/>
      <c r="AC790" s="88"/>
      <c r="AD790" s="88"/>
      <c r="AE790" s="88"/>
      <c r="AF790" s="88"/>
      <c r="AG790" s="88"/>
      <c r="AH790" s="88"/>
      <c r="AI790" s="88"/>
      <c r="AJ790" s="88"/>
      <c r="AK790" s="88"/>
      <c r="AL790" s="88"/>
      <c r="AM790" s="88"/>
      <c r="AN790" s="88"/>
      <c r="AO790" s="88"/>
      <c r="AP790" s="88"/>
      <c r="AQ790" s="88"/>
      <c r="AR790" s="88"/>
      <c r="AS790" s="88"/>
      <c r="AT790" s="88"/>
      <c r="AU790" s="88"/>
      <c r="AV790" s="88"/>
      <c r="AW790" s="88"/>
      <c r="AX790" s="88"/>
      <c r="AY790" s="88"/>
      <c r="AZ790" s="88"/>
      <c r="BA790" s="88"/>
      <c r="BB790" s="88"/>
      <c r="BC790" s="88"/>
      <c r="BD790" s="88"/>
      <c r="BE790" s="88"/>
      <c r="BF790" s="88"/>
      <c r="BG790" s="88"/>
      <c r="BH790" s="88"/>
      <c r="BI790" s="88"/>
      <c r="BJ790" s="88"/>
      <c r="BK790" s="88"/>
      <c r="BL790" s="88"/>
      <c r="BM790" s="88"/>
      <c r="BN790" s="88"/>
      <c r="BO790" s="88"/>
      <c r="BP790" s="88"/>
      <c r="BQ790" s="88"/>
      <c r="BR790" s="88"/>
      <c r="BS790" s="88"/>
      <c r="BT790" s="88"/>
      <c r="BU790" s="88"/>
      <c r="BV790" s="88"/>
      <c r="BW790" s="88"/>
      <c r="BX790" s="88"/>
      <c r="BY790" s="88"/>
      <c r="BZ790" s="88"/>
      <c r="CA790" s="88"/>
      <c r="CB790" s="88"/>
      <c r="CC790" s="88"/>
      <c r="CD790" s="88"/>
      <c r="CE790" s="88"/>
      <c r="CF790" s="88"/>
      <c r="CG790" s="88"/>
      <c r="CH790" s="88"/>
      <c r="CI790" s="88"/>
      <c r="CJ790" s="88"/>
      <c r="CK790" s="88"/>
      <c r="CL790" s="88"/>
      <c r="CM790" s="88"/>
      <c r="CN790" s="88"/>
      <c r="CO790" s="88"/>
      <c r="CP790" s="88"/>
      <c r="CQ790" s="88"/>
      <c r="CR790" s="88"/>
      <c r="CS790" s="88"/>
      <c r="CT790" s="88"/>
      <c r="CU790" s="88"/>
      <c r="CV790" s="88"/>
      <c r="CW790" s="88"/>
      <c r="CX790" s="88"/>
      <c r="CY790" s="88"/>
      <c r="CZ790" s="88"/>
      <c r="DA790" s="88"/>
      <c r="DB790" s="88"/>
      <c r="DC790" s="88"/>
    </row>
    <row r="791" spans="1:107" ht="15.75">
      <c r="A791" s="84"/>
      <c r="B791" s="84"/>
      <c r="C791" s="84"/>
      <c r="D791" s="86"/>
      <c r="E791" s="84"/>
      <c r="F791" s="84"/>
      <c r="G791" s="84"/>
      <c r="H791" s="88"/>
      <c r="I791" s="88"/>
      <c r="J791" s="88"/>
      <c r="K791" s="88"/>
      <c r="L791" s="88"/>
      <c r="M791" s="88"/>
      <c r="N791" s="88"/>
      <c r="O791" s="88"/>
      <c r="P791" s="88"/>
      <c r="Q791" s="88"/>
      <c r="R791" s="88"/>
      <c r="S791" s="88"/>
      <c r="T791" s="88"/>
      <c r="U791" s="88"/>
      <c r="V791" s="88"/>
      <c r="W791" s="88"/>
      <c r="X791" s="88"/>
      <c r="Y791" s="88"/>
      <c r="Z791" s="88"/>
      <c r="AA791" s="88"/>
      <c r="AB791" s="88"/>
      <c r="AC791" s="88"/>
      <c r="AD791" s="88"/>
      <c r="AE791" s="88"/>
      <c r="AF791" s="88"/>
      <c r="AG791" s="88"/>
      <c r="AH791" s="88"/>
      <c r="AI791" s="88"/>
      <c r="AJ791" s="88"/>
      <c r="AK791" s="88"/>
      <c r="AL791" s="88"/>
      <c r="AM791" s="88"/>
      <c r="AN791" s="88"/>
      <c r="AO791" s="88"/>
      <c r="AP791" s="88"/>
      <c r="AQ791" s="88"/>
      <c r="AR791" s="88"/>
      <c r="AS791" s="88"/>
      <c r="AT791" s="88"/>
      <c r="AU791" s="88"/>
      <c r="AV791" s="88"/>
      <c r="AW791" s="88"/>
      <c r="AX791" s="88"/>
      <c r="AY791" s="88"/>
      <c r="AZ791" s="88"/>
      <c r="BA791" s="88"/>
      <c r="BB791" s="88"/>
      <c r="BC791" s="88"/>
      <c r="BD791" s="88"/>
      <c r="BE791" s="88"/>
      <c r="BF791" s="88"/>
      <c r="BG791" s="88"/>
      <c r="BH791" s="88"/>
      <c r="BI791" s="88"/>
      <c r="BJ791" s="88"/>
      <c r="BK791" s="88"/>
      <c r="BL791" s="88"/>
      <c r="BM791" s="88"/>
      <c r="BN791" s="88"/>
      <c r="BO791" s="88"/>
      <c r="BP791" s="88"/>
      <c r="BQ791" s="88"/>
      <c r="BR791" s="88"/>
      <c r="BS791" s="88"/>
      <c r="BT791" s="88"/>
      <c r="BU791" s="88"/>
      <c r="BV791" s="88"/>
      <c r="BW791" s="88"/>
      <c r="BX791" s="88"/>
      <c r="BY791" s="88"/>
      <c r="BZ791" s="88"/>
      <c r="CA791" s="88"/>
      <c r="CB791" s="88"/>
      <c r="CC791" s="88"/>
      <c r="CD791" s="88"/>
      <c r="CE791" s="88"/>
      <c r="CF791" s="88"/>
      <c r="CG791" s="88"/>
      <c r="CH791" s="88"/>
      <c r="CI791" s="88"/>
      <c r="CJ791" s="88"/>
      <c r="CK791" s="88"/>
      <c r="CL791" s="88"/>
      <c r="CM791" s="88"/>
      <c r="CN791" s="88"/>
      <c r="CO791" s="88"/>
      <c r="CP791" s="88"/>
      <c r="CQ791" s="88"/>
      <c r="CR791" s="88"/>
      <c r="CS791" s="88"/>
      <c r="CT791" s="88"/>
      <c r="CU791" s="88"/>
      <c r="CV791" s="88"/>
      <c r="CW791" s="88"/>
      <c r="CX791" s="88"/>
      <c r="CY791" s="88"/>
      <c r="CZ791" s="88"/>
      <c r="DA791" s="88"/>
      <c r="DB791" s="88"/>
      <c r="DC791" s="88"/>
    </row>
    <row r="792" spans="1:107" ht="15.75">
      <c r="A792" s="84"/>
      <c r="B792" s="84"/>
      <c r="C792" s="84"/>
      <c r="D792" s="86"/>
      <c r="E792" s="84"/>
      <c r="F792" s="84"/>
      <c r="G792" s="84"/>
      <c r="H792" s="88"/>
      <c r="I792" s="88"/>
      <c r="J792" s="88"/>
      <c r="K792" s="88"/>
      <c r="L792" s="88"/>
      <c r="M792" s="88"/>
      <c r="N792" s="88"/>
      <c r="O792" s="88"/>
      <c r="P792" s="88"/>
      <c r="Q792" s="88"/>
      <c r="R792" s="88"/>
      <c r="S792" s="88"/>
      <c r="T792" s="88"/>
      <c r="U792" s="88"/>
      <c r="V792" s="88"/>
      <c r="W792" s="88"/>
      <c r="X792" s="88"/>
      <c r="Y792" s="88"/>
      <c r="Z792" s="88"/>
      <c r="AA792" s="88"/>
      <c r="AB792" s="88"/>
      <c r="AC792" s="88"/>
      <c r="AD792" s="88"/>
      <c r="AE792" s="88"/>
      <c r="AF792" s="88"/>
      <c r="AG792" s="88"/>
      <c r="AH792" s="88"/>
      <c r="AI792" s="88"/>
      <c r="AJ792" s="88"/>
      <c r="AK792" s="88"/>
      <c r="AL792" s="88"/>
      <c r="AM792" s="88"/>
      <c r="AN792" s="88"/>
      <c r="AO792" s="88"/>
      <c r="AP792" s="88"/>
      <c r="AQ792" s="88"/>
      <c r="AR792" s="88"/>
      <c r="AS792" s="88"/>
      <c r="AT792" s="88"/>
      <c r="AU792" s="88"/>
      <c r="AV792" s="88"/>
      <c r="AW792" s="88"/>
      <c r="AX792" s="88"/>
      <c r="AY792" s="88"/>
      <c r="AZ792" s="88"/>
      <c r="BA792" s="88"/>
      <c r="BB792" s="88"/>
      <c r="BC792" s="88"/>
      <c r="BD792" s="88"/>
      <c r="BE792" s="88"/>
      <c r="BF792" s="88"/>
      <c r="BG792" s="88"/>
      <c r="BH792" s="88"/>
      <c r="BI792" s="88"/>
      <c r="BJ792" s="88"/>
      <c r="BK792" s="88"/>
      <c r="BL792" s="88"/>
      <c r="BM792" s="88"/>
      <c r="BN792" s="88"/>
      <c r="BO792" s="88"/>
      <c r="BP792" s="88"/>
      <c r="BQ792" s="88"/>
      <c r="BR792" s="88"/>
      <c r="BS792" s="88"/>
      <c r="BT792" s="88"/>
      <c r="BU792" s="88"/>
      <c r="BV792" s="88"/>
      <c r="BW792" s="88"/>
      <c r="BX792" s="88"/>
      <c r="BY792" s="88"/>
      <c r="BZ792" s="88"/>
      <c r="CA792" s="88"/>
      <c r="CB792" s="88"/>
      <c r="CC792" s="88"/>
      <c r="CD792" s="88"/>
      <c r="CE792" s="88"/>
      <c r="CF792" s="88"/>
      <c r="CG792" s="88"/>
      <c r="CH792" s="88"/>
      <c r="CI792" s="88"/>
      <c r="CJ792" s="88"/>
      <c r="CK792" s="88"/>
      <c r="CL792" s="88"/>
      <c r="CM792" s="88"/>
      <c r="CN792" s="88"/>
      <c r="CO792" s="88"/>
      <c r="CP792" s="88"/>
      <c r="CQ792" s="88"/>
      <c r="CR792" s="88"/>
      <c r="CS792" s="88"/>
      <c r="CT792" s="88"/>
      <c r="CU792" s="88"/>
      <c r="CV792" s="88"/>
      <c r="CW792" s="88"/>
      <c r="CX792" s="88"/>
      <c r="CY792" s="88"/>
      <c r="CZ792" s="88"/>
      <c r="DA792" s="88"/>
      <c r="DB792" s="88"/>
      <c r="DC792" s="88"/>
    </row>
    <row r="793" spans="1:107" ht="15.75">
      <c r="A793" s="84"/>
      <c r="B793" s="84"/>
      <c r="C793" s="84"/>
      <c r="D793" s="86"/>
      <c r="E793" s="84"/>
      <c r="F793" s="84"/>
      <c r="G793" s="84"/>
      <c r="H793" s="88"/>
      <c r="I793" s="88"/>
      <c r="J793" s="88"/>
      <c r="K793" s="88"/>
      <c r="L793" s="88"/>
      <c r="M793" s="88"/>
      <c r="N793" s="88"/>
      <c r="O793" s="88"/>
      <c r="P793" s="88"/>
      <c r="Q793" s="88"/>
      <c r="R793" s="88"/>
      <c r="S793" s="88"/>
      <c r="T793" s="88"/>
      <c r="U793" s="88"/>
      <c r="V793" s="88"/>
      <c r="W793" s="88"/>
      <c r="X793" s="88"/>
      <c r="Y793" s="88"/>
      <c r="Z793" s="88"/>
      <c r="AA793" s="88"/>
      <c r="AB793" s="88"/>
      <c r="AC793" s="88"/>
      <c r="AD793" s="88"/>
      <c r="AE793" s="88"/>
      <c r="AF793" s="88"/>
      <c r="AG793" s="88"/>
      <c r="AH793" s="88"/>
      <c r="AI793" s="88"/>
      <c r="AJ793" s="88"/>
      <c r="AK793" s="88"/>
      <c r="AL793" s="88"/>
      <c r="AM793" s="88"/>
      <c r="AN793" s="88"/>
      <c r="AO793" s="88"/>
      <c r="AP793" s="88"/>
      <c r="AQ793" s="88"/>
      <c r="AR793" s="88"/>
      <c r="AS793" s="88"/>
      <c r="AT793" s="88"/>
      <c r="AU793" s="88"/>
      <c r="AV793" s="88"/>
      <c r="AW793" s="88"/>
      <c r="AX793" s="88"/>
      <c r="AY793" s="88"/>
      <c r="AZ793" s="88"/>
      <c r="BA793" s="88"/>
      <c r="BB793" s="88"/>
      <c r="BC793" s="88"/>
      <c r="BD793" s="88"/>
      <c r="BE793" s="88"/>
      <c r="BF793" s="88"/>
      <c r="BG793" s="88"/>
      <c r="BH793" s="88"/>
      <c r="BI793" s="88"/>
      <c r="BJ793" s="88"/>
      <c r="BK793" s="88"/>
      <c r="BL793" s="88"/>
      <c r="BM793" s="88"/>
      <c r="BN793" s="88"/>
      <c r="BO793" s="88"/>
      <c r="BP793" s="88"/>
      <c r="BQ793" s="88"/>
      <c r="BR793" s="88"/>
      <c r="BS793" s="88"/>
      <c r="BT793" s="88"/>
      <c r="BU793" s="88"/>
      <c r="BV793" s="88"/>
      <c r="BW793" s="88"/>
      <c r="BX793" s="88"/>
      <c r="BY793" s="88"/>
      <c r="BZ793" s="88"/>
      <c r="CA793" s="88"/>
      <c r="CB793" s="88"/>
      <c r="CC793" s="88"/>
      <c r="CD793" s="88"/>
      <c r="CE793" s="88"/>
      <c r="CF793" s="88"/>
      <c r="CG793" s="88"/>
      <c r="CH793" s="88"/>
      <c r="CI793" s="88"/>
      <c r="CJ793" s="88"/>
      <c r="CK793" s="88"/>
      <c r="CL793" s="88"/>
      <c r="CM793" s="88"/>
      <c r="CN793" s="88"/>
      <c r="CO793" s="88"/>
      <c r="CP793" s="88"/>
      <c r="CQ793" s="88"/>
      <c r="CR793" s="88"/>
      <c r="CS793" s="88"/>
      <c r="CT793" s="88"/>
      <c r="CU793" s="88"/>
      <c r="CV793" s="88"/>
      <c r="CW793" s="88"/>
      <c r="CX793" s="88"/>
      <c r="CY793" s="88"/>
      <c r="CZ793" s="88"/>
      <c r="DA793" s="88"/>
      <c r="DB793" s="88"/>
      <c r="DC793" s="88"/>
    </row>
    <row r="794" spans="1:107" ht="15.75">
      <c r="A794" s="84"/>
      <c r="B794" s="84"/>
      <c r="C794" s="84"/>
      <c r="D794" s="86"/>
      <c r="E794" s="84"/>
      <c r="F794" s="84"/>
      <c r="G794" s="84"/>
      <c r="H794" s="88"/>
      <c r="I794" s="88"/>
      <c r="J794" s="88"/>
      <c r="K794" s="88"/>
      <c r="L794" s="88"/>
      <c r="M794" s="88"/>
      <c r="N794" s="88"/>
      <c r="O794" s="88"/>
      <c r="P794" s="88"/>
      <c r="Q794" s="88"/>
      <c r="R794" s="88"/>
      <c r="S794" s="88"/>
      <c r="T794" s="88"/>
      <c r="U794" s="88"/>
      <c r="V794" s="88"/>
      <c r="W794" s="88"/>
      <c r="X794" s="88"/>
      <c r="Y794" s="88"/>
      <c r="Z794" s="88"/>
      <c r="AA794" s="88"/>
      <c r="AB794" s="88"/>
      <c r="AC794" s="88"/>
      <c r="AD794" s="88"/>
      <c r="AE794" s="88"/>
      <c r="AF794" s="88"/>
      <c r="AG794" s="88"/>
      <c r="AH794" s="88"/>
      <c r="AI794" s="88"/>
      <c r="AJ794" s="88"/>
      <c r="AK794" s="88"/>
      <c r="AL794" s="88"/>
      <c r="AM794" s="88"/>
      <c r="AN794" s="88"/>
      <c r="AO794" s="88"/>
      <c r="AP794" s="88"/>
      <c r="AQ794" s="88"/>
      <c r="AR794" s="88"/>
      <c r="AS794" s="88"/>
      <c r="AT794" s="88"/>
      <c r="AU794" s="88"/>
      <c r="AV794" s="88"/>
      <c r="AW794" s="88"/>
      <c r="AX794" s="88"/>
      <c r="AY794" s="88"/>
      <c r="AZ794" s="88"/>
      <c r="BA794" s="88"/>
      <c r="BB794" s="88"/>
      <c r="BC794" s="88"/>
      <c r="BD794" s="88"/>
      <c r="BE794" s="88"/>
      <c r="BF794" s="88"/>
      <c r="BG794" s="88"/>
      <c r="BH794" s="88"/>
      <c r="BI794" s="88"/>
      <c r="BJ794" s="88"/>
      <c r="BK794" s="88"/>
      <c r="BL794" s="88"/>
      <c r="BM794" s="88"/>
      <c r="BN794" s="88"/>
      <c r="BO794" s="88"/>
      <c r="BP794" s="88"/>
      <c r="BQ794" s="88"/>
      <c r="BR794" s="88"/>
      <c r="BS794" s="88"/>
      <c r="BT794" s="88"/>
      <c r="BU794" s="88"/>
      <c r="BV794" s="88"/>
      <c r="BW794" s="88"/>
      <c r="BX794" s="88"/>
      <c r="BY794" s="88"/>
      <c r="BZ794" s="88"/>
      <c r="CA794" s="88"/>
      <c r="CB794" s="88"/>
      <c r="CC794" s="88"/>
      <c r="CD794" s="88"/>
      <c r="CE794" s="88"/>
      <c r="CF794" s="88"/>
      <c r="CG794" s="88"/>
      <c r="CH794" s="88"/>
      <c r="CI794" s="88"/>
      <c r="CJ794" s="88"/>
      <c r="CK794" s="88"/>
      <c r="CL794" s="88"/>
      <c r="CM794" s="88"/>
      <c r="CN794" s="88"/>
      <c r="CO794" s="88"/>
      <c r="CP794" s="88"/>
      <c r="CQ794" s="88"/>
      <c r="CR794" s="88"/>
      <c r="CS794" s="88"/>
      <c r="CT794" s="88"/>
      <c r="CU794" s="88"/>
      <c r="CV794" s="88"/>
      <c r="CW794" s="88"/>
      <c r="CX794" s="88"/>
      <c r="CY794" s="88"/>
      <c r="CZ794" s="88"/>
      <c r="DA794" s="88"/>
      <c r="DB794" s="88"/>
      <c r="DC794" s="88"/>
    </row>
    <row r="795" spans="1:107" ht="15.75">
      <c r="A795" s="84"/>
      <c r="B795" s="84"/>
      <c r="C795" s="84"/>
      <c r="D795" s="86"/>
      <c r="E795" s="84"/>
      <c r="F795" s="84"/>
      <c r="G795" s="84"/>
      <c r="H795" s="88"/>
      <c r="I795" s="88"/>
      <c r="J795" s="88"/>
      <c r="K795" s="88"/>
      <c r="L795" s="88"/>
      <c r="M795" s="88"/>
      <c r="N795" s="88"/>
      <c r="O795" s="88"/>
      <c r="P795" s="88"/>
      <c r="Q795" s="88"/>
      <c r="R795" s="88"/>
      <c r="S795" s="88"/>
      <c r="T795" s="88"/>
      <c r="U795" s="88"/>
      <c r="V795" s="88"/>
      <c r="W795" s="88"/>
      <c r="X795" s="88"/>
      <c r="Y795" s="88"/>
      <c r="Z795" s="88"/>
      <c r="AA795" s="88"/>
      <c r="AB795" s="88"/>
      <c r="AC795" s="88"/>
      <c r="AD795" s="88"/>
      <c r="AE795" s="88"/>
      <c r="AF795" s="88"/>
      <c r="AG795" s="88"/>
      <c r="AH795" s="88"/>
      <c r="AI795" s="88"/>
      <c r="AJ795" s="88"/>
      <c r="AK795" s="88"/>
      <c r="AL795" s="88"/>
      <c r="AM795" s="88"/>
      <c r="AN795" s="88"/>
      <c r="AO795" s="88"/>
      <c r="AP795" s="88"/>
      <c r="AQ795" s="88"/>
      <c r="AR795" s="88"/>
      <c r="AS795" s="88"/>
      <c r="AT795" s="88"/>
      <c r="AU795" s="88"/>
      <c r="AV795" s="88"/>
      <c r="AW795" s="88"/>
      <c r="AX795" s="88"/>
      <c r="AY795" s="88"/>
      <c r="AZ795" s="88"/>
      <c r="BA795" s="88"/>
      <c r="BB795" s="88"/>
      <c r="BC795" s="88"/>
      <c r="BD795" s="88"/>
      <c r="BE795" s="88"/>
      <c r="BF795" s="88"/>
      <c r="BG795" s="88"/>
      <c r="BH795" s="88"/>
      <c r="BI795" s="88"/>
      <c r="BJ795" s="88"/>
      <c r="BK795" s="88"/>
      <c r="BL795" s="88"/>
      <c r="BM795" s="88"/>
      <c r="BN795" s="88"/>
      <c r="BO795" s="88"/>
      <c r="BP795" s="88"/>
      <c r="BQ795" s="88"/>
      <c r="BR795" s="88"/>
      <c r="BS795" s="88"/>
      <c r="BT795" s="88"/>
      <c r="BU795" s="88"/>
      <c r="BV795" s="88"/>
      <c r="BW795" s="88"/>
      <c r="BX795" s="88"/>
      <c r="BY795" s="88"/>
      <c r="BZ795" s="88"/>
      <c r="CA795" s="88"/>
      <c r="CB795" s="88"/>
      <c r="CC795" s="88"/>
      <c r="CD795" s="88"/>
      <c r="CE795" s="88"/>
      <c r="CF795" s="88"/>
      <c r="CG795" s="88"/>
      <c r="CH795" s="88"/>
      <c r="CI795" s="88"/>
      <c r="CJ795" s="88"/>
      <c r="CK795" s="88"/>
      <c r="CL795" s="88"/>
      <c r="CM795" s="88"/>
      <c r="CN795" s="88"/>
      <c r="CO795" s="88"/>
      <c r="CP795" s="88"/>
      <c r="CQ795" s="88"/>
      <c r="CR795" s="88"/>
      <c r="CS795" s="88"/>
      <c r="CT795" s="88"/>
      <c r="CU795" s="88"/>
      <c r="CV795" s="88"/>
      <c r="CW795" s="88"/>
      <c r="CX795" s="88"/>
      <c r="CY795" s="88"/>
      <c r="CZ795" s="88"/>
      <c r="DA795" s="88"/>
      <c r="DB795" s="88"/>
      <c r="DC795" s="88"/>
    </row>
    <row r="796" spans="1:107" ht="15.75">
      <c r="A796" s="84"/>
      <c r="B796" s="84"/>
      <c r="C796" s="84"/>
      <c r="D796" s="86"/>
      <c r="E796" s="84"/>
      <c r="F796" s="84"/>
      <c r="G796" s="84"/>
      <c r="H796" s="88"/>
      <c r="I796" s="88"/>
      <c r="J796" s="88"/>
      <c r="K796" s="88"/>
      <c r="L796" s="88"/>
      <c r="M796" s="88"/>
      <c r="N796" s="88"/>
      <c r="O796" s="88"/>
      <c r="P796" s="88"/>
      <c r="Q796" s="88"/>
      <c r="R796" s="88"/>
      <c r="S796" s="88"/>
      <c r="T796" s="88"/>
      <c r="U796" s="88"/>
      <c r="V796" s="88"/>
      <c r="W796" s="88"/>
      <c r="X796" s="88"/>
      <c r="Y796" s="88"/>
      <c r="Z796" s="88"/>
      <c r="AA796" s="88"/>
      <c r="AB796" s="88"/>
      <c r="AC796" s="88"/>
      <c r="AD796" s="88"/>
      <c r="AE796" s="88"/>
      <c r="AF796" s="88"/>
      <c r="AG796" s="88"/>
      <c r="AH796" s="88"/>
      <c r="AI796" s="88"/>
      <c r="AJ796" s="88"/>
      <c r="AK796" s="88"/>
      <c r="AL796" s="88"/>
      <c r="AM796" s="88"/>
      <c r="AN796" s="88"/>
      <c r="AO796" s="88"/>
      <c r="AP796" s="88"/>
      <c r="AQ796" s="88"/>
      <c r="AR796" s="88"/>
      <c r="AS796" s="88"/>
      <c r="AT796" s="88"/>
      <c r="AU796" s="88"/>
      <c r="AV796" s="88"/>
      <c r="AW796" s="88"/>
      <c r="AX796" s="88"/>
      <c r="AY796" s="88"/>
      <c r="AZ796" s="88"/>
      <c r="BA796" s="88"/>
      <c r="BB796" s="88"/>
      <c r="BC796" s="88"/>
      <c r="BD796" s="88"/>
      <c r="BE796" s="88"/>
      <c r="BF796" s="88"/>
      <c r="BG796" s="88"/>
      <c r="BH796" s="88"/>
      <c r="BI796" s="88"/>
      <c r="BJ796" s="88"/>
      <c r="BK796" s="88"/>
      <c r="BL796" s="88"/>
      <c r="BM796" s="88"/>
      <c r="BN796" s="88"/>
      <c r="BO796" s="88"/>
      <c r="BP796" s="88"/>
      <c r="BQ796" s="88"/>
      <c r="BR796" s="88"/>
      <c r="BS796" s="88"/>
      <c r="BT796" s="88"/>
      <c r="BU796" s="88"/>
      <c r="BV796" s="88"/>
      <c r="BW796" s="88"/>
      <c r="BX796" s="88"/>
      <c r="BY796" s="88"/>
      <c r="BZ796" s="88"/>
      <c r="CA796" s="88"/>
      <c r="CB796" s="88"/>
      <c r="CC796" s="88"/>
      <c r="CD796" s="88"/>
      <c r="CE796" s="88"/>
      <c r="CF796" s="88"/>
      <c r="CG796" s="88"/>
      <c r="CH796" s="88"/>
      <c r="CI796" s="88"/>
      <c r="CJ796" s="88"/>
      <c r="CK796" s="88"/>
      <c r="CL796" s="88"/>
      <c r="CM796" s="88"/>
      <c r="CN796" s="88"/>
      <c r="CO796" s="88"/>
      <c r="CP796" s="88"/>
      <c r="CQ796" s="88"/>
      <c r="CR796" s="88"/>
      <c r="CS796" s="88"/>
      <c r="CT796" s="88"/>
      <c r="CU796" s="88"/>
      <c r="CV796" s="88"/>
      <c r="CW796" s="88"/>
      <c r="CX796" s="88"/>
      <c r="CY796" s="88"/>
      <c r="CZ796" s="88"/>
      <c r="DA796" s="88"/>
      <c r="DB796" s="88"/>
      <c r="DC796" s="88"/>
    </row>
    <row r="797" spans="1:107" ht="15.75">
      <c r="A797" s="84"/>
      <c r="B797" s="84"/>
      <c r="C797" s="84"/>
      <c r="D797" s="86"/>
      <c r="E797" s="84"/>
      <c r="F797" s="84"/>
      <c r="G797" s="84"/>
      <c r="H797" s="88"/>
      <c r="I797" s="88"/>
      <c r="J797" s="88"/>
      <c r="K797" s="88"/>
      <c r="L797" s="88"/>
      <c r="M797" s="88"/>
      <c r="N797" s="88"/>
      <c r="O797" s="88"/>
      <c r="P797" s="88"/>
      <c r="Q797" s="88"/>
      <c r="R797" s="88"/>
      <c r="S797" s="88"/>
      <c r="T797" s="88"/>
      <c r="U797" s="88"/>
      <c r="V797" s="88"/>
      <c r="W797" s="88"/>
      <c r="X797" s="88"/>
      <c r="Y797" s="88"/>
      <c r="Z797" s="88"/>
      <c r="AA797" s="88"/>
      <c r="AB797" s="88"/>
      <c r="AC797" s="88"/>
      <c r="AD797" s="88"/>
      <c r="AE797" s="88"/>
      <c r="AF797" s="88"/>
      <c r="AG797" s="88"/>
      <c r="AH797" s="88"/>
      <c r="AI797" s="88"/>
      <c r="AJ797" s="88"/>
      <c r="AK797" s="88"/>
      <c r="AL797" s="88"/>
      <c r="AM797" s="88"/>
      <c r="AN797" s="88"/>
      <c r="AO797" s="88"/>
      <c r="AP797" s="88"/>
      <c r="AQ797" s="88"/>
      <c r="AR797" s="88"/>
      <c r="AS797" s="88"/>
      <c r="AT797" s="88"/>
      <c r="AU797" s="88"/>
      <c r="AV797" s="88"/>
      <c r="AW797" s="88"/>
      <c r="AX797" s="88"/>
      <c r="AY797" s="88"/>
      <c r="AZ797" s="88"/>
      <c r="BA797" s="88"/>
      <c r="BB797" s="88"/>
      <c r="BC797" s="88"/>
      <c r="BD797" s="88"/>
      <c r="BE797" s="88"/>
      <c r="BF797" s="88"/>
      <c r="BG797" s="88"/>
      <c r="BH797" s="88"/>
      <c r="BI797" s="88"/>
      <c r="BJ797" s="88"/>
      <c r="BK797" s="88"/>
      <c r="BL797" s="88"/>
      <c r="BM797" s="88"/>
      <c r="BN797" s="88"/>
      <c r="BO797" s="88"/>
      <c r="BP797" s="88"/>
      <c r="BQ797" s="88"/>
      <c r="BR797" s="88"/>
      <c r="BS797" s="88"/>
      <c r="BT797" s="88"/>
      <c r="BU797" s="88"/>
      <c r="BV797" s="88"/>
      <c r="BW797" s="88"/>
      <c r="BX797" s="88"/>
      <c r="BY797" s="88"/>
      <c r="BZ797" s="88"/>
      <c r="CA797" s="88"/>
      <c r="CB797" s="88"/>
      <c r="CC797" s="88"/>
      <c r="CD797" s="88"/>
      <c r="CE797" s="88"/>
      <c r="CF797" s="88"/>
      <c r="CG797" s="88"/>
      <c r="CH797" s="88"/>
      <c r="CI797" s="88"/>
      <c r="CJ797" s="88"/>
      <c r="CK797" s="88"/>
      <c r="CL797" s="88"/>
      <c r="CM797" s="88"/>
      <c r="CN797" s="88"/>
      <c r="CO797" s="88"/>
      <c r="CP797" s="88"/>
      <c r="CQ797" s="88"/>
      <c r="CR797" s="88"/>
      <c r="CS797" s="88"/>
      <c r="CT797" s="88"/>
      <c r="CU797" s="88"/>
      <c r="CV797" s="88"/>
      <c r="CW797" s="88"/>
      <c r="CX797" s="88"/>
      <c r="CY797" s="88"/>
      <c r="CZ797" s="88"/>
      <c r="DA797" s="88"/>
      <c r="DB797" s="88"/>
      <c r="DC797" s="88"/>
    </row>
    <row r="798" spans="1:107" ht="15.75">
      <c r="A798" s="84"/>
      <c r="B798" s="84"/>
      <c r="C798" s="84"/>
      <c r="D798" s="86"/>
      <c r="E798" s="84"/>
      <c r="F798" s="84"/>
      <c r="G798" s="84"/>
      <c r="H798" s="88"/>
      <c r="I798" s="88"/>
      <c r="J798" s="88"/>
      <c r="K798" s="88"/>
      <c r="L798" s="88"/>
      <c r="M798" s="88"/>
      <c r="N798" s="88"/>
      <c r="O798" s="88"/>
      <c r="P798" s="88"/>
      <c r="Q798" s="88"/>
      <c r="R798" s="88"/>
      <c r="S798" s="88"/>
      <c r="T798" s="88"/>
      <c r="U798" s="88"/>
      <c r="V798" s="88"/>
      <c r="W798" s="88"/>
      <c r="X798" s="88"/>
      <c r="Y798" s="88"/>
      <c r="Z798" s="88"/>
      <c r="AA798" s="88"/>
      <c r="AB798" s="88"/>
      <c r="AC798" s="88"/>
      <c r="AD798" s="88"/>
      <c r="AE798" s="88"/>
      <c r="AF798" s="88"/>
      <c r="AG798" s="88"/>
      <c r="AH798" s="88"/>
      <c r="AI798" s="88"/>
      <c r="AJ798" s="88"/>
      <c r="AK798" s="88"/>
      <c r="AL798" s="88"/>
      <c r="AM798" s="88"/>
      <c r="AN798" s="88"/>
      <c r="AO798" s="88"/>
      <c r="AP798" s="88"/>
      <c r="AQ798" s="88"/>
      <c r="AR798" s="88"/>
      <c r="AS798" s="88"/>
      <c r="AT798" s="88"/>
      <c r="AU798" s="88"/>
      <c r="AV798" s="88"/>
      <c r="AW798" s="88"/>
      <c r="AX798" s="88"/>
      <c r="AY798" s="88"/>
      <c r="AZ798" s="88"/>
      <c r="BA798" s="88"/>
      <c r="BB798" s="88"/>
      <c r="BC798" s="88"/>
      <c r="BD798" s="88"/>
      <c r="BE798" s="88"/>
      <c r="BF798" s="88"/>
      <c r="BG798" s="88"/>
      <c r="BH798" s="88"/>
      <c r="BI798" s="88"/>
      <c r="BJ798" s="88"/>
      <c r="BK798" s="88"/>
      <c r="BL798" s="88"/>
      <c r="BM798" s="88"/>
      <c r="BN798" s="88"/>
      <c r="BO798" s="88"/>
      <c r="BP798" s="88"/>
      <c r="BQ798" s="88"/>
      <c r="BR798" s="88"/>
      <c r="BS798" s="88"/>
      <c r="BT798" s="88"/>
      <c r="BU798" s="88"/>
      <c r="BV798" s="88"/>
      <c r="BW798" s="88"/>
      <c r="BX798" s="88"/>
      <c r="BY798" s="88"/>
      <c r="BZ798" s="88"/>
      <c r="CA798" s="88"/>
      <c r="CB798" s="88"/>
      <c r="CC798" s="88"/>
      <c r="CD798" s="88"/>
      <c r="CE798" s="88"/>
      <c r="CF798" s="88"/>
      <c r="CG798" s="88"/>
      <c r="CH798" s="88"/>
      <c r="CI798" s="88"/>
      <c r="CJ798" s="88"/>
      <c r="CK798" s="88"/>
      <c r="CL798" s="88"/>
      <c r="CM798" s="88"/>
      <c r="CN798" s="88"/>
      <c r="CO798" s="88"/>
      <c r="CP798" s="88"/>
      <c r="CQ798" s="88"/>
      <c r="CR798" s="88"/>
      <c r="CS798" s="88"/>
      <c r="CT798" s="88"/>
      <c r="CU798" s="88"/>
      <c r="CV798" s="88"/>
      <c r="CW798" s="88"/>
      <c r="CX798" s="88"/>
      <c r="CY798" s="88"/>
      <c r="CZ798" s="88"/>
      <c r="DA798" s="88"/>
      <c r="DB798" s="88"/>
      <c r="DC798" s="88"/>
    </row>
    <row r="799" spans="1:107" ht="15.75">
      <c r="A799" s="84"/>
      <c r="B799" s="84"/>
      <c r="C799" s="84"/>
      <c r="D799" s="86"/>
      <c r="E799" s="84"/>
      <c r="F799" s="84"/>
      <c r="G799" s="84"/>
      <c r="H799" s="88"/>
      <c r="I799" s="88"/>
      <c r="J799" s="88"/>
      <c r="K799" s="88"/>
      <c r="L799" s="88"/>
      <c r="M799" s="88"/>
      <c r="N799" s="88"/>
      <c r="O799" s="88"/>
      <c r="P799" s="88"/>
      <c r="Q799" s="88"/>
      <c r="R799" s="88"/>
      <c r="S799" s="88"/>
      <c r="T799" s="88"/>
      <c r="U799" s="88"/>
      <c r="V799" s="88"/>
      <c r="W799" s="88"/>
      <c r="X799" s="88"/>
      <c r="Y799" s="88"/>
      <c r="Z799" s="88"/>
      <c r="AA799" s="88"/>
      <c r="AB799" s="88"/>
      <c r="AC799" s="88"/>
      <c r="AD799" s="88"/>
      <c r="AE799" s="88"/>
      <c r="AF799" s="88"/>
      <c r="AG799" s="88"/>
      <c r="AH799" s="88"/>
      <c r="AI799" s="88"/>
      <c r="AJ799" s="88"/>
      <c r="AK799" s="88"/>
      <c r="AL799" s="88"/>
      <c r="AM799" s="88"/>
      <c r="AN799" s="88"/>
      <c r="AO799" s="88"/>
      <c r="AP799" s="88"/>
      <c r="AQ799" s="88"/>
      <c r="AR799" s="88"/>
      <c r="AS799" s="88"/>
      <c r="AT799" s="88"/>
      <c r="AU799" s="88"/>
      <c r="AV799" s="88"/>
      <c r="AW799" s="88"/>
      <c r="AX799" s="88"/>
      <c r="AY799" s="88"/>
      <c r="AZ799" s="88"/>
      <c r="BA799" s="88"/>
      <c r="BB799" s="88"/>
      <c r="BC799" s="88"/>
      <c r="BD799" s="88"/>
      <c r="BE799" s="88"/>
      <c r="BF799" s="88"/>
      <c r="BG799" s="88"/>
      <c r="BH799" s="88"/>
      <c r="BI799" s="88"/>
      <c r="BJ799" s="88"/>
      <c r="BK799" s="88"/>
      <c r="BL799" s="88"/>
      <c r="BM799" s="88"/>
      <c r="BN799" s="88"/>
      <c r="BO799" s="88"/>
      <c r="BP799" s="88"/>
      <c r="BQ799" s="88"/>
      <c r="BR799" s="88"/>
      <c r="BS799" s="88"/>
      <c r="BT799" s="88"/>
      <c r="BU799" s="88"/>
      <c r="BV799" s="88"/>
      <c r="BW799" s="88"/>
      <c r="BX799" s="88"/>
      <c r="BY799" s="88"/>
      <c r="BZ799" s="88"/>
      <c r="CA799" s="88"/>
      <c r="CB799" s="88"/>
      <c r="CC799" s="88"/>
      <c r="CD799" s="88"/>
      <c r="CE799" s="88"/>
      <c r="CF799" s="88"/>
      <c r="CG799" s="88"/>
      <c r="CH799" s="88"/>
      <c r="CI799" s="88"/>
      <c r="CJ799" s="88"/>
      <c r="CK799" s="88"/>
      <c r="CL799" s="88"/>
      <c r="CM799" s="88"/>
      <c r="CN799" s="88"/>
      <c r="CO799" s="88"/>
      <c r="CP799" s="88"/>
      <c r="CQ799" s="88"/>
      <c r="CR799" s="88"/>
      <c r="CS799" s="88"/>
      <c r="CT799" s="88"/>
      <c r="CU799" s="88"/>
      <c r="CV799" s="88"/>
      <c r="CW799" s="88"/>
      <c r="CX799" s="88"/>
      <c r="CY799" s="88"/>
      <c r="CZ799" s="88"/>
      <c r="DA799" s="88"/>
      <c r="DB799" s="88"/>
      <c r="DC799" s="88"/>
    </row>
    <row r="800" spans="1:107" ht="15.75">
      <c r="A800" s="84"/>
      <c r="B800" s="84"/>
      <c r="C800" s="84"/>
      <c r="D800" s="86"/>
      <c r="E800" s="84"/>
      <c r="F800" s="84"/>
      <c r="G800" s="84"/>
      <c r="H800" s="88"/>
      <c r="I800" s="88"/>
      <c r="J800" s="88"/>
      <c r="K800" s="88"/>
      <c r="L800" s="88"/>
      <c r="M800" s="88"/>
      <c r="N800" s="88"/>
      <c r="O800" s="88"/>
      <c r="P800" s="88"/>
      <c r="Q800" s="88"/>
      <c r="R800" s="88"/>
      <c r="S800" s="88"/>
      <c r="T800" s="88"/>
      <c r="U800" s="88"/>
      <c r="V800" s="88"/>
      <c r="W800" s="88"/>
      <c r="X800" s="88"/>
      <c r="Y800" s="88"/>
      <c r="Z800" s="88"/>
      <c r="AA800" s="88"/>
      <c r="AB800" s="88"/>
      <c r="AC800" s="88"/>
      <c r="AD800" s="88"/>
      <c r="AE800" s="88"/>
      <c r="AF800" s="88"/>
      <c r="AG800" s="88"/>
      <c r="AH800" s="88"/>
      <c r="AI800" s="88"/>
      <c r="AJ800" s="88"/>
      <c r="AK800" s="88"/>
      <c r="AL800" s="88"/>
      <c r="AM800" s="88"/>
      <c r="AN800" s="88"/>
      <c r="AO800" s="88"/>
      <c r="AP800" s="88"/>
      <c r="AQ800" s="88"/>
      <c r="AR800" s="88"/>
      <c r="AS800" s="88"/>
      <c r="AT800" s="88"/>
      <c r="AU800" s="88"/>
      <c r="AV800" s="88"/>
      <c r="AW800" s="88"/>
      <c r="AX800" s="88"/>
      <c r="AY800" s="88"/>
      <c r="AZ800" s="88"/>
      <c r="BA800" s="88"/>
      <c r="BB800" s="88"/>
      <c r="BC800" s="88"/>
      <c r="BD800" s="88"/>
      <c r="BE800" s="88"/>
      <c r="BF800" s="88"/>
      <c r="BG800" s="88"/>
      <c r="BH800" s="88"/>
      <c r="BI800" s="88"/>
      <c r="BJ800" s="88"/>
      <c r="BK800" s="88"/>
      <c r="BL800" s="88"/>
      <c r="BM800" s="88"/>
      <c r="BN800" s="88"/>
      <c r="BO800" s="88"/>
      <c r="BP800" s="88"/>
      <c r="BQ800" s="88"/>
      <c r="BR800" s="88"/>
      <c r="BS800" s="88"/>
      <c r="BT800" s="88"/>
      <c r="BU800" s="88"/>
      <c r="BV800" s="88"/>
      <c r="BW800" s="88"/>
      <c r="BX800" s="88"/>
      <c r="BY800" s="88"/>
      <c r="BZ800" s="88"/>
      <c r="CA800" s="88"/>
      <c r="CB800" s="88"/>
      <c r="CC800" s="88"/>
      <c r="CD800" s="88"/>
      <c r="CE800" s="88"/>
      <c r="CF800" s="88"/>
      <c r="CG800" s="88"/>
      <c r="CH800" s="88"/>
      <c r="CI800" s="88"/>
      <c r="CJ800" s="88"/>
      <c r="CK800" s="88"/>
      <c r="CL800" s="88"/>
      <c r="CM800" s="88"/>
      <c r="CN800" s="88"/>
      <c r="CO800" s="88"/>
      <c r="CP800" s="88"/>
      <c r="CQ800" s="88"/>
      <c r="CR800" s="88"/>
      <c r="CS800" s="88"/>
      <c r="CT800" s="88"/>
      <c r="CU800" s="88"/>
      <c r="CV800" s="88"/>
      <c r="CW800" s="88"/>
      <c r="CX800" s="88"/>
      <c r="CY800" s="88"/>
      <c r="CZ800" s="88"/>
      <c r="DA800" s="88"/>
      <c r="DB800" s="88"/>
      <c r="DC800" s="88"/>
    </row>
    <row r="801" spans="1:107" ht="15.75">
      <c r="A801" s="84"/>
      <c r="B801" s="84"/>
      <c r="C801" s="84"/>
      <c r="D801" s="86"/>
      <c r="E801" s="84"/>
      <c r="F801" s="84"/>
      <c r="G801" s="84"/>
      <c r="H801" s="88"/>
      <c r="I801" s="88"/>
      <c r="J801" s="88"/>
      <c r="K801" s="88"/>
      <c r="L801" s="88"/>
      <c r="M801" s="88"/>
      <c r="N801" s="88"/>
      <c r="O801" s="88"/>
      <c r="P801" s="88"/>
      <c r="Q801" s="88"/>
      <c r="R801" s="88"/>
      <c r="S801" s="88"/>
      <c r="T801" s="88"/>
      <c r="U801" s="88"/>
      <c r="V801" s="88"/>
      <c r="W801" s="88"/>
      <c r="X801" s="88"/>
      <c r="Y801" s="88"/>
      <c r="Z801" s="88"/>
      <c r="AA801" s="88"/>
      <c r="AB801" s="88"/>
      <c r="AC801" s="88"/>
      <c r="AD801" s="88"/>
      <c r="AE801" s="88"/>
      <c r="AF801" s="88"/>
      <c r="AG801" s="88"/>
      <c r="AH801" s="88"/>
      <c r="AI801" s="88"/>
      <c r="AJ801" s="88"/>
      <c r="AK801" s="88"/>
      <c r="AL801" s="88"/>
      <c r="AM801" s="88"/>
      <c r="AN801" s="88"/>
      <c r="AO801" s="88"/>
      <c r="AP801" s="88"/>
      <c r="AQ801" s="88"/>
      <c r="AR801" s="88"/>
      <c r="AS801" s="88"/>
      <c r="AT801" s="88"/>
      <c r="AU801" s="88"/>
      <c r="AV801" s="88"/>
      <c r="AW801" s="88"/>
      <c r="AX801" s="88"/>
      <c r="AY801" s="88"/>
      <c r="AZ801" s="88"/>
      <c r="BA801" s="88"/>
      <c r="BB801" s="88"/>
      <c r="BC801" s="88"/>
      <c r="BD801" s="88"/>
      <c r="BE801" s="88"/>
      <c r="BF801" s="88"/>
      <c r="BG801" s="88"/>
      <c r="BH801" s="88"/>
      <c r="BI801" s="88"/>
      <c r="BJ801" s="88"/>
      <c r="BK801" s="88"/>
      <c r="BL801" s="88"/>
      <c r="BM801" s="88"/>
      <c r="BN801" s="88"/>
      <c r="BO801" s="88"/>
      <c r="BP801" s="88"/>
      <c r="BQ801" s="88"/>
      <c r="BR801" s="88"/>
      <c r="BS801" s="88"/>
      <c r="BT801" s="88"/>
      <c r="BU801" s="88"/>
      <c r="BV801" s="88"/>
      <c r="BW801" s="88"/>
      <c r="BX801" s="88"/>
      <c r="BY801" s="88"/>
      <c r="BZ801" s="88"/>
      <c r="CA801" s="88"/>
      <c r="CB801" s="88"/>
      <c r="CC801" s="88"/>
      <c r="CD801" s="88"/>
      <c r="CE801" s="88"/>
      <c r="CF801" s="88"/>
      <c r="CG801" s="88"/>
      <c r="CH801" s="88"/>
      <c r="CI801" s="88"/>
      <c r="CJ801" s="88"/>
      <c r="CK801" s="88"/>
      <c r="CL801" s="88"/>
      <c r="CM801" s="88"/>
      <c r="CN801" s="88"/>
      <c r="CO801" s="88"/>
      <c r="CP801" s="88"/>
      <c r="CQ801" s="88"/>
      <c r="CR801" s="88"/>
      <c r="CS801" s="88"/>
      <c r="CT801" s="88"/>
      <c r="CU801" s="88"/>
      <c r="CV801" s="88"/>
      <c r="CW801" s="88"/>
      <c r="CX801" s="88"/>
      <c r="CY801" s="88"/>
      <c r="CZ801" s="88"/>
      <c r="DA801" s="88"/>
      <c r="DB801" s="88"/>
      <c r="DC801" s="88"/>
    </row>
    <row r="802" spans="1:107" ht="15.75">
      <c r="A802" s="84"/>
      <c r="B802" s="84"/>
      <c r="C802" s="84"/>
      <c r="D802" s="86"/>
      <c r="E802" s="84"/>
      <c r="F802" s="84"/>
      <c r="G802" s="84"/>
      <c r="H802" s="88"/>
      <c r="I802" s="88"/>
      <c r="J802" s="88"/>
      <c r="K802" s="88"/>
      <c r="L802" s="88"/>
      <c r="M802" s="88"/>
      <c r="N802" s="88"/>
      <c r="O802" s="88"/>
      <c r="P802" s="88"/>
      <c r="Q802" s="88"/>
      <c r="R802" s="88"/>
      <c r="S802" s="88"/>
      <c r="T802" s="88"/>
      <c r="U802" s="88"/>
      <c r="V802" s="88"/>
      <c r="W802" s="88"/>
      <c r="X802" s="88"/>
      <c r="Y802" s="88"/>
      <c r="Z802" s="88"/>
      <c r="AA802" s="88"/>
      <c r="AB802" s="88"/>
      <c r="AC802" s="88"/>
      <c r="AD802" s="88"/>
      <c r="AE802" s="88"/>
      <c r="AF802" s="88"/>
      <c r="AG802" s="88"/>
      <c r="AH802" s="88"/>
      <c r="AI802" s="88"/>
      <c r="AJ802" s="88"/>
      <c r="AK802" s="88"/>
      <c r="AL802" s="88"/>
      <c r="AM802" s="88"/>
      <c r="AN802" s="88"/>
      <c r="AO802" s="88"/>
      <c r="AP802" s="88"/>
      <c r="AQ802" s="88"/>
      <c r="AR802" s="88"/>
      <c r="AS802" s="88"/>
      <c r="AT802" s="88"/>
      <c r="AU802" s="88"/>
      <c r="AV802" s="88"/>
      <c r="AW802" s="88"/>
      <c r="AX802" s="88"/>
      <c r="AY802" s="88"/>
      <c r="AZ802" s="88"/>
      <c r="BA802" s="88"/>
      <c r="BB802" s="88"/>
      <c r="BC802" s="88"/>
      <c r="BD802" s="88"/>
      <c r="BE802" s="88"/>
      <c r="BF802" s="88"/>
      <c r="BG802" s="88"/>
      <c r="BH802" s="88"/>
      <c r="BI802" s="88"/>
      <c r="BJ802" s="88"/>
      <c r="BK802" s="88"/>
      <c r="BL802" s="88"/>
      <c r="BM802" s="88"/>
      <c r="BN802" s="88"/>
      <c r="BO802" s="88"/>
      <c r="BP802" s="88"/>
      <c r="BQ802" s="88"/>
      <c r="BR802" s="88"/>
      <c r="BS802" s="88"/>
      <c r="BT802" s="88"/>
      <c r="BU802" s="88"/>
      <c r="BV802" s="88"/>
      <c r="BW802" s="88"/>
      <c r="BX802" s="88"/>
      <c r="BY802" s="88"/>
      <c r="BZ802" s="88"/>
      <c r="CA802" s="88"/>
      <c r="CB802" s="88"/>
      <c r="CC802" s="88"/>
      <c r="CD802" s="88"/>
      <c r="CE802" s="88"/>
      <c r="CF802" s="88"/>
      <c r="CG802" s="88"/>
      <c r="CH802" s="88"/>
      <c r="CI802" s="88"/>
      <c r="CJ802" s="88"/>
      <c r="CK802" s="88"/>
      <c r="CL802" s="88"/>
      <c r="CM802" s="88"/>
      <c r="CN802" s="88"/>
      <c r="CO802" s="88"/>
      <c r="CP802" s="88"/>
      <c r="CQ802" s="88"/>
      <c r="CR802" s="88"/>
      <c r="CS802" s="88"/>
      <c r="CT802" s="88"/>
      <c r="CU802" s="88"/>
      <c r="CV802" s="88"/>
      <c r="CW802" s="88"/>
      <c r="CX802" s="88"/>
      <c r="CY802" s="88"/>
      <c r="CZ802" s="88"/>
      <c r="DA802" s="88"/>
      <c r="DB802" s="88"/>
      <c r="DC802" s="88"/>
    </row>
    <row r="803" spans="1:107" ht="15.75">
      <c r="A803" s="84"/>
      <c r="B803" s="84"/>
      <c r="C803" s="84"/>
      <c r="D803" s="86"/>
      <c r="E803" s="84"/>
      <c r="F803" s="84"/>
      <c r="G803" s="84"/>
      <c r="H803" s="88"/>
      <c r="I803" s="88"/>
      <c r="J803" s="88"/>
      <c r="K803" s="88"/>
      <c r="L803" s="88"/>
      <c r="M803" s="88"/>
      <c r="N803" s="88"/>
      <c r="O803" s="88"/>
      <c r="P803" s="88"/>
      <c r="Q803" s="88"/>
      <c r="R803" s="88"/>
      <c r="S803" s="88"/>
      <c r="T803" s="88"/>
      <c r="U803" s="88"/>
      <c r="V803" s="88"/>
      <c r="W803" s="88"/>
      <c r="X803" s="88"/>
      <c r="Y803" s="88"/>
      <c r="Z803" s="88"/>
      <c r="AA803" s="88"/>
      <c r="AB803" s="88"/>
      <c r="AC803" s="88"/>
      <c r="AD803" s="88"/>
      <c r="AE803" s="88"/>
      <c r="AF803" s="88"/>
      <c r="AG803" s="88"/>
      <c r="AH803" s="88"/>
      <c r="AI803" s="88"/>
      <c r="AJ803" s="88"/>
      <c r="AK803" s="88"/>
      <c r="AL803" s="88"/>
      <c r="AM803" s="88"/>
      <c r="AN803" s="88"/>
      <c r="AO803" s="88"/>
      <c r="AP803" s="88"/>
      <c r="AQ803" s="88"/>
      <c r="AR803" s="88"/>
      <c r="AS803" s="88"/>
      <c r="AT803" s="88"/>
      <c r="AU803" s="88"/>
      <c r="AV803" s="88"/>
      <c r="AW803" s="88"/>
      <c r="AX803" s="88"/>
      <c r="AY803" s="88"/>
      <c r="AZ803" s="88"/>
      <c r="BA803" s="88"/>
      <c r="BB803" s="88"/>
      <c r="BC803" s="88"/>
      <c r="BD803" s="88"/>
      <c r="BE803" s="88"/>
      <c r="BF803" s="88"/>
      <c r="BG803" s="88"/>
      <c r="BH803" s="88"/>
      <c r="BI803" s="88"/>
      <c r="BJ803" s="88"/>
      <c r="BK803" s="88"/>
      <c r="BL803" s="88"/>
      <c r="BM803" s="88"/>
      <c r="BN803" s="88"/>
      <c r="BO803" s="88"/>
      <c r="BP803" s="88"/>
      <c r="BQ803" s="88"/>
      <c r="BR803" s="88"/>
      <c r="BS803" s="88"/>
      <c r="BT803" s="88"/>
      <c r="BU803" s="88"/>
      <c r="BV803" s="88"/>
      <c r="BW803" s="88"/>
      <c r="BX803" s="88"/>
      <c r="BY803" s="88"/>
      <c r="BZ803" s="88"/>
      <c r="CA803" s="88"/>
      <c r="CB803" s="88"/>
      <c r="CC803" s="88"/>
      <c r="CD803" s="88"/>
      <c r="CE803" s="88"/>
      <c r="CF803" s="88"/>
      <c r="CG803" s="88"/>
      <c r="CH803" s="88"/>
      <c r="CI803" s="88"/>
      <c r="CJ803" s="88"/>
      <c r="CK803" s="88"/>
      <c r="CL803" s="88"/>
      <c r="CM803" s="88"/>
      <c r="CN803" s="88"/>
      <c r="CO803" s="88"/>
      <c r="CP803" s="88"/>
      <c r="CQ803" s="88"/>
      <c r="CR803" s="88"/>
      <c r="CS803" s="88"/>
      <c r="CT803" s="88"/>
      <c r="CU803" s="88"/>
      <c r="CV803" s="88"/>
      <c r="CW803" s="88"/>
      <c r="CX803" s="88"/>
      <c r="CY803" s="88"/>
      <c r="CZ803" s="88"/>
      <c r="DA803" s="88"/>
      <c r="DB803" s="88"/>
      <c r="DC803" s="88"/>
    </row>
    <row r="804" spans="1:107" ht="15.75">
      <c r="A804" s="84"/>
      <c r="B804" s="84"/>
      <c r="C804" s="84"/>
      <c r="D804" s="86"/>
      <c r="E804" s="84"/>
      <c r="F804" s="84"/>
      <c r="G804" s="84"/>
      <c r="H804" s="88"/>
      <c r="I804" s="88"/>
      <c r="J804" s="88"/>
      <c r="K804" s="88"/>
      <c r="L804" s="88"/>
      <c r="M804" s="88"/>
      <c r="N804" s="88"/>
      <c r="O804" s="88"/>
      <c r="P804" s="88"/>
      <c r="Q804" s="88"/>
      <c r="R804" s="88"/>
      <c r="S804" s="88"/>
      <c r="T804" s="88"/>
      <c r="U804" s="88"/>
      <c r="V804" s="88"/>
      <c r="W804" s="88"/>
      <c r="X804" s="88"/>
      <c r="Y804" s="88"/>
      <c r="Z804" s="88"/>
      <c r="AA804" s="88"/>
      <c r="AB804" s="88"/>
      <c r="AC804" s="88"/>
      <c r="AD804" s="88"/>
      <c r="AE804" s="88"/>
      <c r="AF804" s="88"/>
      <c r="AG804" s="88"/>
      <c r="AH804" s="88"/>
      <c r="AI804" s="88"/>
      <c r="AJ804" s="88"/>
      <c r="AK804" s="88"/>
      <c r="AL804" s="88"/>
      <c r="AM804" s="88"/>
      <c r="AN804" s="88"/>
      <c r="AO804" s="88"/>
      <c r="AP804" s="88"/>
      <c r="AQ804" s="88"/>
      <c r="AR804" s="88"/>
      <c r="AS804" s="88"/>
      <c r="AT804" s="88"/>
      <c r="AU804" s="88"/>
      <c r="AV804" s="88"/>
      <c r="AW804" s="88"/>
      <c r="AX804" s="88"/>
      <c r="AY804" s="88"/>
      <c r="AZ804" s="88"/>
      <c r="BA804" s="88"/>
      <c r="BB804" s="88"/>
      <c r="BC804" s="88"/>
      <c r="BD804" s="88"/>
      <c r="BE804" s="88"/>
      <c r="BF804" s="88"/>
      <c r="BG804" s="88"/>
      <c r="BH804" s="88"/>
      <c r="BI804" s="88"/>
      <c r="BJ804" s="88"/>
      <c r="BK804" s="88"/>
      <c r="BL804" s="88"/>
      <c r="BM804" s="88"/>
      <c r="BN804" s="88"/>
      <c r="BO804" s="88"/>
      <c r="BP804" s="88"/>
      <c r="BQ804" s="88"/>
      <c r="BR804" s="88"/>
      <c r="BS804" s="88"/>
      <c r="BT804" s="88"/>
      <c r="BU804" s="88"/>
      <c r="BV804" s="88"/>
      <c r="BW804" s="88"/>
      <c r="BX804" s="88"/>
      <c r="BY804" s="88"/>
      <c r="BZ804" s="88"/>
      <c r="CA804" s="88"/>
      <c r="CB804" s="88"/>
      <c r="CC804" s="88"/>
      <c r="CD804" s="88"/>
      <c r="CE804" s="88"/>
      <c r="CF804" s="88"/>
      <c r="CG804" s="88"/>
      <c r="CH804" s="88"/>
      <c r="CI804" s="88"/>
      <c r="CJ804" s="88"/>
      <c r="CK804" s="88"/>
      <c r="CL804" s="88"/>
      <c r="CM804" s="88"/>
      <c r="CN804" s="88"/>
      <c r="CO804" s="88"/>
      <c r="CP804" s="88"/>
      <c r="CQ804" s="88"/>
      <c r="CR804" s="88"/>
      <c r="CS804" s="88"/>
      <c r="CT804" s="88"/>
      <c r="CU804" s="88"/>
      <c r="CV804" s="88"/>
      <c r="CW804" s="88"/>
      <c r="CX804" s="88"/>
      <c r="CY804" s="88"/>
      <c r="CZ804" s="88"/>
      <c r="DA804" s="88"/>
      <c r="DB804" s="88"/>
      <c r="DC804" s="88"/>
    </row>
    <row r="805" spans="1:107" ht="15.75">
      <c r="A805" s="84"/>
      <c r="B805" s="84"/>
      <c r="C805" s="84"/>
      <c r="D805" s="86"/>
      <c r="E805" s="84"/>
      <c r="F805" s="84"/>
      <c r="G805" s="84"/>
      <c r="H805" s="88"/>
      <c r="I805" s="88"/>
      <c r="J805" s="88"/>
      <c r="K805" s="88"/>
      <c r="L805" s="88"/>
      <c r="M805" s="88"/>
      <c r="N805" s="88"/>
      <c r="O805" s="88"/>
      <c r="P805" s="88"/>
      <c r="Q805" s="88"/>
      <c r="R805" s="88"/>
      <c r="S805" s="88"/>
      <c r="T805" s="88"/>
      <c r="U805" s="88"/>
      <c r="V805" s="88"/>
      <c r="W805" s="88"/>
      <c r="X805" s="88"/>
      <c r="Y805" s="88"/>
      <c r="Z805" s="88"/>
      <c r="AA805" s="88"/>
      <c r="AB805" s="88"/>
      <c r="AC805" s="88"/>
      <c r="AD805" s="88"/>
      <c r="AE805" s="88"/>
      <c r="AF805" s="88"/>
      <c r="AG805" s="88"/>
      <c r="AH805" s="88"/>
      <c r="AI805" s="88"/>
      <c r="AJ805" s="88"/>
      <c r="AK805" s="88"/>
      <c r="AL805" s="88"/>
      <c r="AM805" s="88"/>
      <c r="AN805" s="88"/>
      <c r="AO805" s="88"/>
      <c r="AP805" s="88"/>
      <c r="AQ805" s="88"/>
      <c r="AR805" s="88"/>
      <c r="AS805" s="88"/>
      <c r="AT805" s="88"/>
      <c r="AU805" s="88"/>
      <c r="AV805" s="88"/>
      <c r="AW805" s="88"/>
      <c r="AX805" s="88"/>
      <c r="AY805" s="88"/>
      <c r="AZ805" s="88"/>
      <c r="BA805" s="88"/>
      <c r="BB805" s="88"/>
      <c r="BC805" s="88"/>
      <c r="BD805" s="88"/>
      <c r="BE805" s="88"/>
      <c r="BF805" s="88"/>
      <c r="BG805" s="88"/>
      <c r="BH805" s="88"/>
      <c r="BI805" s="88"/>
      <c r="BJ805" s="88"/>
      <c r="BK805" s="88"/>
      <c r="BL805" s="88"/>
      <c r="BM805" s="88"/>
      <c r="BN805" s="88"/>
      <c r="BO805" s="88"/>
      <c r="BP805" s="88"/>
      <c r="BQ805" s="88"/>
      <c r="BR805" s="88"/>
      <c r="BS805" s="88"/>
      <c r="BT805" s="88"/>
      <c r="BU805" s="88"/>
      <c r="BV805" s="88"/>
      <c r="BW805" s="88"/>
      <c r="BX805" s="88"/>
      <c r="BY805" s="88"/>
      <c r="BZ805" s="88"/>
      <c r="CA805" s="88"/>
      <c r="CB805" s="88"/>
      <c r="CC805" s="88"/>
      <c r="CD805" s="88"/>
      <c r="CE805" s="88"/>
      <c r="CF805" s="88"/>
      <c r="CG805" s="88"/>
      <c r="CH805" s="88"/>
      <c r="CI805" s="88"/>
      <c r="CJ805" s="88"/>
      <c r="CK805" s="88"/>
      <c r="CL805" s="88"/>
      <c r="CM805" s="88"/>
      <c r="CN805" s="88"/>
      <c r="CO805" s="88"/>
      <c r="CP805" s="88"/>
      <c r="CQ805" s="88"/>
      <c r="CR805" s="88"/>
      <c r="CS805" s="88"/>
      <c r="CT805" s="88"/>
      <c r="CU805" s="88"/>
      <c r="CV805" s="88"/>
      <c r="CW805" s="88"/>
      <c r="CX805" s="88"/>
      <c r="CY805" s="88"/>
      <c r="CZ805" s="88"/>
      <c r="DA805" s="88"/>
      <c r="DB805" s="88"/>
      <c r="DC805" s="88"/>
    </row>
    <row r="806" spans="1:107" ht="15.75">
      <c r="A806" s="84"/>
      <c r="B806" s="84"/>
      <c r="C806" s="84"/>
      <c r="D806" s="86"/>
      <c r="E806" s="84"/>
      <c r="F806" s="84"/>
      <c r="G806" s="84"/>
      <c r="H806" s="88"/>
      <c r="I806" s="88"/>
      <c r="J806" s="88"/>
      <c r="K806" s="88"/>
      <c r="L806" s="88"/>
      <c r="M806" s="88"/>
      <c r="N806" s="88"/>
      <c r="O806" s="88"/>
      <c r="P806" s="88"/>
      <c r="Q806" s="88"/>
      <c r="R806" s="88"/>
      <c r="S806" s="88"/>
      <c r="T806" s="88"/>
      <c r="U806" s="88"/>
      <c r="V806" s="88"/>
      <c r="W806" s="88"/>
      <c r="X806" s="88"/>
      <c r="Y806" s="88"/>
      <c r="Z806" s="88"/>
      <c r="AA806" s="88"/>
      <c r="AB806" s="88"/>
      <c r="AC806" s="88"/>
      <c r="AD806" s="88"/>
      <c r="AE806" s="88"/>
      <c r="AF806" s="88"/>
      <c r="AG806" s="88"/>
      <c r="AH806" s="88"/>
      <c r="AI806" s="88"/>
      <c r="AJ806" s="88"/>
      <c r="AK806" s="88"/>
      <c r="AL806" s="88"/>
      <c r="AM806" s="88"/>
      <c r="AN806" s="88"/>
      <c r="AO806" s="88"/>
      <c r="AP806" s="88"/>
      <c r="AQ806" s="88"/>
      <c r="AR806" s="88"/>
      <c r="AS806" s="88"/>
      <c r="AT806" s="88"/>
      <c r="AU806" s="88"/>
      <c r="AV806" s="88"/>
      <c r="AW806" s="88"/>
      <c r="AX806" s="88"/>
      <c r="AY806" s="88"/>
      <c r="AZ806" s="88"/>
      <c r="BA806" s="88"/>
      <c r="BB806" s="88"/>
      <c r="BC806" s="88"/>
      <c r="BD806" s="88"/>
      <c r="BE806" s="88"/>
      <c r="BF806" s="88"/>
      <c r="BG806" s="88"/>
      <c r="BH806" s="88"/>
      <c r="BI806" s="88"/>
      <c r="BJ806" s="88"/>
      <c r="BK806" s="88"/>
      <c r="BL806" s="88"/>
      <c r="BM806" s="88"/>
      <c r="BN806" s="88"/>
      <c r="BO806" s="88"/>
      <c r="BP806" s="88"/>
      <c r="BQ806" s="88"/>
      <c r="BR806" s="88"/>
      <c r="BS806" s="88"/>
      <c r="BT806" s="88"/>
      <c r="BU806" s="88"/>
      <c r="BV806" s="88"/>
      <c r="BW806" s="88"/>
      <c r="BX806" s="88"/>
      <c r="BY806" s="88"/>
      <c r="BZ806" s="88"/>
      <c r="CA806" s="88"/>
      <c r="CB806" s="88"/>
      <c r="CC806" s="88"/>
      <c r="CD806" s="88"/>
      <c r="CE806" s="88"/>
      <c r="CF806" s="88"/>
      <c r="CG806" s="88"/>
      <c r="CH806" s="88"/>
      <c r="CI806" s="88"/>
      <c r="CJ806" s="88"/>
      <c r="CK806" s="88"/>
      <c r="CL806" s="88"/>
      <c r="CM806" s="88"/>
      <c r="CN806" s="88"/>
      <c r="CO806" s="88"/>
      <c r="CP806" s="88"/>
      <c r="CQ806" s="88"/>
      <c r="CR806" s="88"/>
      <c r="CS806" s="88"/>
      <c r="CT806" s="88"/>
      <c r="CU806" s="88"/>
      <c r="CV806" s="88"/>
      <c r="CW806" s="88"/>
      <c r="CX806" s="88"/>
      <c r="CY806" s="88"/>
      <c r="CZ806" s="88"/>
      <c r="DA806" s="88"/>
      <c r="DB806" s="88"/>
      <c r="DC806" s="88"/>
    </row>
    <row r="807" spans="1:107" ht="15.75">
      <c r="A807" s="84"/>
      <c r="B807" s="84"/>
      <c r="C807" s="84"/>
      <c r="D807" s="86"/>
      <c r="E807" s="84"/>
      <c r="F807" s="84"/>
      <c r="G807" s="84"/>
      <c r="H807" s="88"/>
      <c r="I807" s="88"/>
      <c r="J807" s="88"/>
      <c r="K807" s="88"/>
      <c r="L807" s="88"/>
      <c r="M807" s="88"/>
      <c r="N807" s="88"/>
      <c r="O807" s="88"/>
      <c r="P807" s="88"/>
      <c r="Q807" s="88"/>
      <c r="R807" s="88"/>
      <c r="S807" s="88"/>
      <c r="T807" s="88"/>
      <c r="U807" s="88"/>
      <c r="V807" s="88"/>
      <c r="W807" s="88"/>
      <c r="X807" s="88"/>
      <c r="Y807" s="88"/>
      <c r="Z807" s="88"/>
      <c r="AA807" s="88"/>
      <c r="AB807" s="88"/>
      <c r="AC807" s="88"/>
      <c r="AD807" s="88"/>
      <c r="AE807" s="88"/>
      <c r="AF807" s="88"/>
      <c r="AG807" s="88"/>
      <c r="AH807" s="88"/>
      <c r="AI807" s="88"/>
      <c r="AJ807" s="88"/>
      <c r="AK807" s="88"/>
      <c r="AL807" s="88"/>
      <c r="AM807" s="88"/>
      <c r="AN807" s="88"/>
      <c r="AO807" s="88"/>
      <c r="AP807" s="88"/>
      <c r="AQ807" s="88"/>
      <c r="AR807" s="88"/>
      <c r="AS807" s="88"/>
      <c r="AT807" s="88"/>
      <c r="AU807" s="88"/>
      <c r="AV807" s="88"/>
      <c r="AW807" s="88"/>
      <c r="AX807" s="88"/>
      <c r="AY807" s="88"/>
      <c r="AZ807" s="88"/>
      <c r="BA807" s="88"/>
      <c r="BB807" s="88"/>
      <c r="BC807" s="88"/>
      <c r="BD807" s="88"/>
      <c r="BE807" s="88"/>
      <c r="BF807" s="88"/>
      <c r="BG807" s="88"/>
      <c r="BH807" s="88"/>
      <c r="BI807" s="88"/>
      <c r="BJ807" s="88"/>
      <c r="BK807" s="88"/>
      <c r="BL807" s="88"/>
      <c r="BM807" s="88"/>
      <c r="BN807" s="88"/>
      <c r="BO807" s="88"/>
      <c r="BP807" s="88"/>
      <c r="BQ807" s="88"/>
      <c r="BR807" s="88"/>
      <c r="BS807" s="88"/>
      <c r="BT807" s="88"/>
      <c r="BU807" s="88"/>
      <c r="BV807" s="88"/>
      <c r="BW807" s="88"/>
      <c r="BX807" s="88"/>
      <c r="BY807" s="88"/>
      <c r="BZ807" s="88"/>
      <c r="CA807" s="88"/>
      <c r="CB807" s="88"/>
      <c r="CC807" s="88"/>
      <c r="CD807" s="88"/>
      <c r="CE807" s="88"/>
      <c r="CF807" s="88"/>
      <c r="CG807" s="88"/>
      <c r="CH807" s="88"/>
      <c r="CI807" s="88"/>
      <c r="CJ807" s="88"/>
      <c r="CK807" s="88"/>
      <c r="CL807" s="88"/>
      <c r="CM807" s="88"/>
      <c r="CN807" s="88"/>
      <c r="CO807" s="88"/>
      <c r="CP807" s="88"/>
      <c r="CQ807" s="88"/>
      <c r="CR807" s="88"/>
      <c r="CS807" s="88"/>
      <c r="CT807" s="88"/>
      <c r="CU807" s="88"/>
      <c r="CV807" s="88"/>
      <c r="CW807" s="88"/>
      <c r="CX807" s="88"/>
      <c r="CY807" s="88"/>
      <c r="CZ807" s="88"/>
      <c r="DA807" s="88"/>
      <c r="DB807" s="88"/>
      <c r="DC807" s="88"/>
    </row>
    <row r="808" spans="1:107" ht="15.75">
      <c r="A808" s="84"/>
      <c r="B808" s="84"/>
      <c r="C808" s="84"/>
      <c r="D808" s="86"/>
      <c r="E808" s="84"/>
      <c r="F808" s="84"/>
      <c r="G808" s="84"/>
      <c r="H808" s="88"/>
      <c r="I808" s="88"/>
      <c r="J808" s="88"/>
      <c r="K808" s="88"/>
      <c r="L808" s="88"/>
      <c r="M808" s="88"/>
      <c r="N808" s="88"/>
      <c r="O808" s="88"/>
      <c r="P808" s="88"/>
      <c r="Q808" s="88"/>
      <c r="R808" s="88"/>
      <c r="S808" s="88"/>
      <c r="T808" s="88"/>
      <c r="U808" s="88"/>
      <c r="V808" s="88"/>
      <c r="W808" s="88"/>
      <c r="X808" s="88"/>
      <c r="Y808" s="88"/>
      <c r="Z808" s="88"/>
      <c r="AA808" s="88"/>
      <c r="AB808" s="88"/>
      <c r="AC808" s="88"/>
      <c r="AD808" s="88"/>
      <c r="AE808" s="88"/>
      <c r="AF808" s="88"/>
      <c r="AG808" s="88"/>
      <c r="AH808" s="88"/>
      <c r="AI808" s="88"/>
      <c r="AJ808" s="88"/>
      <c r="AK808" s="88"/>
      <c r="AL808" s="88"/>
      <c r="AM808" s="88"/>
      <c r="AN808" s="88"/>
      <c r="AO808" s="88"/>
      <c r="AP808" s="88"/>
      <c r="AQ808" s="88"/>
      <c r="AR808" s="88"/>
      <c r="AS808" s="88"/>
      <c r="AT808" s="88"/>
      <c r="AU808" s="88"/>
      <c r="AV808" s="88"/>
      <c r="AW808" s="88"/>
      <c r="AX808" s="88"/>
      <c r="AY808" s="88"/>
      <c r="AZ808" s="88"/>
      <c r="BA808" s="88"/>
      <c r="BB808" s="88"/>
      <c r="BC808" s="88"/>
      <c r="BD808" s="88"/>
      <c r="BE808" s="88"/>
      <c r="BF808" s="88"/>
      <c r="BG808" s="88"/>
      <c r="BH808" s="88"/>
      <c r="BI808" s="88"/>
      <c r="BJ808" s="88"/>
      <c r="BK808" s="88"/>
      <c r="BL808" s="88"/>
      <c r="BM808" s="88"/>
      <c r="BN808" s="88"/>
      <c r="BO808" s="88"/>
      <c r="BP808" s="88"/>
      <c r="BQ808" s="88"/>
      <c r="BR808" s="88"/>
      <c r="BS808" s="88"/>
      <c r="BT808" s="88"/>
      <c r="BU808" s="88"/>
      <c r="BV808" s="88"/>
      <c r="BW808" s="88"/>
      <c r="BX808" s="88"/>
      <c r="BY808" s="88"/>
      <c r="BZ808" s="88"/>
      <c r="CA808" s="88"/>
      <c r="CB808" s="88"/>
      <c r="CC808" s="88"/>
      <c r="CD808" s="88"/>
      <c r="CE808" s="88"/>
      <c r="CF808" s="88"/>
      <c r="CG808" s="88"/>
      <c r="CH808" s="88"/>
      <c r="CI808" s="88"/>
      <c r="CJ808" s="88"/>
      <c r="CK808" s="88"/>
      <c r="CL808" s="88"/>
      <c r="CM808" s="88"/>
      <c r="CN808" s="88"/>
      <c r="CO808" s="88"/>
      <c r="CP808" s="88"/>
      <c r="CQ808" s="88"/>
      <c r="CR808" s="88"/>
      <c r="CS808" s="88"/>
      <c r="CT808" s="88"/>
      <c r="CU808" s="88"/>
      <c r="CV808" s="88"/>
      <c r="CW808" s="88"/>
      <c r="CX808" s="88"/>
      <c r="CY808" s="88"/>
      <c r="CZ808" s="88"/>
      <c r="DA808" s="88"/>
      <c r="DB808" s="88"/>
      <c r="DC808" s="88"/>
    </row>
    <row r="809" spans="1:107" ht="15.75">
      <c r="A809" s="84"/>
      <c r="B809" s="84"/>
      <c r="C809" s="84"/>
      <c r="D809" s="86"/>
      <c r="E809" s="84"/>
      <c r="F809" s="84"/>
      <c r="G809" s="84"/>
      <c r="H809" s="88"/>
      <c r="I809" s="88"/>
      <c r="J809" s="88"/>
      <c r="K809" s="88"/>
      <c r="L809" s="88"/>
      <c r="M809" s="88"/>
      <c r="N809" s="88"/>
      <c r="O809" s="88"/>
      <c r="P809" s="88"/>
      <c r="Q809" s="88"/>
      <c r="R809" s="88"/>
      <c r="S809" s="88"/>
      <c r="T809" s="88"/>
      <c r="U809" s="88"/>
      <c r="V809" s="88"/>
      <c r="W809" s="88"/>
      <c r="X809" s="88"/>
      <c r="Y809" s="88"/>
      <c r="Z809" s="88"/>
      <c r="AA809" s="88"/>
      <c r="AB809" s="88"/>
      <c r="AC809" s="88"/>
      <c r="AD809" s="88"/>
      <c r="AE809" s="88"/>
      <c r="AF809" s="88"/>
      <c r="AG809" s="88"/>
      <c r="AH809" s="88"/>
      <c r="AI809" s="88"/>
      <c r="AJ809" s="88"/>
      <c r="AK809" s="88"/>
      <c r="AL809" s="88"/>
      <c r="AM809" s="88"/>
      <c r="AN809" s="88"/>
      <c r="AO809" s="88"/>
      <c r="AP809" s="88"/>
      <c r="AQ809" s="88"/>
      <c r="AR809" s="88"/>
      <c r="AS809" s="88"/>
      <c r="AT809" s="88"/>
      <c r="AU809" s="88"/>
      <c r="AV809" s="88"/>
      <c r="AW809" s="88"/>
      <c r="AX809" s="88"/>
      <c r="AY809" s="88"/>
      <c r="AZ809" s="88"/>
      <c r="BA809" s="88"/>
      <c r="BB809" s="88"/>
      <c r="BC809" s="88"/>
      <c r="BD809" s="88"/>
      <c r="BE809" s="88"/>
      <c r="BF809" s="88"/>
      <c r="BG809" s="88"/>
      <c r="BH809" s="88"/>
      <c r="BI809" s="88"/>
      <c r="BJ809" s="88"/>
      <c r="BK809" s="88"/>
      <c r="BL809" s="88"/>
      <c r="BM809" s="88"/>
      <c r="BN809" s="88"/>
      <c r="BO809" s="88"/>
      <c r="BP809" s="88"/>
      <c r="BQ809" s="88"/>
      <c r="BR809" s="88"/>
      <c r="BS809" s="88"/>
      <c r="BT809" s="88"/>
      <c r="BU809" s="88"/>
      <c r="BV809" s="88"/>
      <c r="BW809" s="88"/>
      <c r="BX809" s="88"/>
      <c r="BY809" s="88"/>
      <c r="BZ809" s="88"/>
      <c r="CA809" s="88"/>
      <c r="CB809" s="88"/>
      <c r="CC809" s="88"/>
      <c r="CD809" s="88"/>
      <c r="CE809" s="88"/>
      <c r="CF809" s="88"/>
      <c r="CG809" s="88"/>
      <c r="CH809" s="88"/>
      <c r="CI809" s="88"/>
      <c r="CJ809" s="88"/>
      <c r="CK809" s="88"/>
      <c r="CL809" s="88"/>
      <c r="CM809" s="88"/>
      <c r="CN809" s="88"/>
      <c r="CO809" s="88"/>
      <c r="CP809" s="88"/>
      <c r="CQ809" s="88"/>
      <c r="CR809" s="88"/>
      <c r="CS809" s="88"/>
      <c r="CT809" s="88"/>
      <c r="CU809" s="88"/>
      <c r="CV809" s="88"/>
      <c r="CW809" s="88"/>
      <c r="CX809" s="88"/>
      <c r="CY809" s="88"/>
      <c r="CZ809" s="88"/>
      <c r="DA809" s="88"/>
      <c r="DB809" s="88"/>
      <c r="DC809" s="88"/>
    </row>
    <row r="810" spans="1:107" ht="15.75">
      <c r="A810" s="84"/>
      <c r="B810" s="84"/>
      <c r="C810" s="84"/>
      <c r="D810" s="86"/>
      <c r="E810" s="84"/>
      <c r="F810" s="84"/>
      <c r="G810" s="84"/>
      <c r="H810" s="88"/>
      <c r="I810" s="88"/>
      <c r="J810" s="88"/>
      <c r="K810" s="88"/>
      <c r="L810" s="88"/>
      <c r="M810" s="88"/>
      <c r="N810" s="88"/>
      <c r="O810" s="88"/>
      <c r="P810" s="88"/>
      <c r="Q810" s="88"/>
      <c r="R810" s="88"/>
      <c r="S810" s="88"/>
      <c r="T810" s="88"/>
      <c r="U810" s="88"/>
      <c r="V810" s="88"/>
      <c r="W810" s="88"/>
      <c r="X810" s="88"/>
      <c r="Y810" s="88"/>
      <c r="Z810" s="88"/>
      <c r="AA810" s="88"/>
      <c r="AB810" s="88"/>
      <c r="AC810" s="88"/>
      <c r="AD810" s="88"/>
      <c r="AE810" s="88"/>
      <c r="AF810" s="88"/>
      <c r="AG810" s="88"/>
      <c r="AH810" s="88"/>
      <c r="AI810" s="88"/>
      <c r="AJ810" s="88"/>
      <c r="AK810" s="88"/>
      <c r="AL810" s="88"/>
      <c r="AM810" s="88"/>
      <c r="AN810" s="88"/>
      <c r="AO810" s="88"/>
      <c r="AP810" s="88"/>
      <c r="AQ810" s="88"/>
      <c r="AR810" s="88"/>
      <c r="AS810" s="88"/>
      <c r="AT810" s="88"/>
      <c r="AU810" s="88"/>
      <c r="AV810" s="88"/>
      <c r="AW810" s="88"/>
      <c r="AX810" s="88"/>
      <c r="AY810" s="88"/>
      <c r="AZ810" s="88"/>
      <c r="BA810" s="88"/>
      <c r="BB810" s="88"/>
      <c r="BC810" s="88"/>
      <c r="BD810" s="88"/>
      <c r="BE810" s="88"/>
      <c r="BF810" s="88"/>
      <c r="BG810" s="88"/>
      <c r="BH810" s="88"/>
      <c r="BI810" s="88"/>
      <c r="BJ810" s="88"/>
      <c r="BK810" s="88"/>
      <c r="BL810" s="88"/>
      <c r="BM810" s="88"/>
      <c r="BN810" s="88"/>
      <c r="BO810" s="88"/>
      <c r="BP810" s="88"/>
      <c r="BQ810" s="88"/>
      <c r="BR810" s="88"/>
      <c r="BS810" s="88"/>
      <c r="BT810" s="88"/>
      <c r="BU810" s="88"/>
      <c r="BV810" s="88"/>
      <c r="BW810" s="88"/>
      <c r="BX810" s="88"/>
      <c r="BY810" s="88"/>
      <c r="BZ810" s="88"/>
      <c r="CA810" s="88"/>
      <c r="CB810" s="88"/>
      <c r="CC810" s="88"/>
      <c r="CD810" s="88"/>
      <c r="CE810" s="88"/>
      <c r="CF810" s="88"/>
      <c r="CG810" s="88"/>
      <c r="CH810" s="88"/>
      <c r="CI810" s="88"/>
      <c r="CJ810" s="88"/>
      <c r="CK810" s="88"/>
      <c r="CL810" s="88"/>
      <c r="CM810" s="88"/>
      <c r="CN810" s="88"/>
      <c r="CO810" s="88"/>
      <c r="CP810" s="88"/>
      <c r="CQ810" s="88"/>
      <c r="CR810" s="88"/>
      <c r="CS810" s="88"/>
      <c r="CT810" s="88"/>
      <c r="CU810" s="88"/>
      <c r="CV810" s="88"/>
      <c r="CW810" s="88"/>
      <c r="CX810" s="88"/>
      <c r="CY810" s="88"/>
      <c r="CZ810" s="88"/>
      <c r="DA810" s="88"/>
      <c r="DB810" s="88"/>
      <c r="DC810" s="88"/>
    </row>
    <row r="811" spans="1:107" ht="15.75">
      <c r="A811" s="84"/>
      <c r="B811" s="84"/>
      <c r="C811" s="84"/>
      <c r="D811" s="86"/>
      <c r="E811" s="84"/>
      <c r="F811" s="84"/>
      <c r="G811" s="84"/>
      <c r="H811" s="88"/>
      <c r="I811" s="88"/>
      <c r="J811" s="88"/>
      <c r="K811" s="88"/>
      <c r="L811" s="88"/>
      <c r="M811" s="88"/>
      <c r="N811" s="88"/>
      <c r="O811" s="88"/>
      <c r="P811" s="88"/>
      <c r="Q811" s="88"/>
      <c r="R811" s="88"/>
      <c r="S811" s="88"/>
      <c r="T811" s="88"/>
      <c r="U811" s="88"/>
      <c r="V811" s="88"/>
      <c r="W811" s="88"/>
      <c r="X811" s="88"/>
      <c r="Y811" s="88"/>
      <c r="Z811" s="88"/>
      <c r="AA811" s="88"/>
      <c r="AB811" s="88"/>
      <c r="AC811" s="88"/>
      <c r="AD811" s="88"/>
      <c r="AE811" s="88"/>
      <c r="AF811" s="88"/>
      <c r="AG811" s="88"/>
      <c r="AH811" s="88"/>
      <c r="AI811" s="88"/>
      <c r="AJ811" s="88"/>
      <c r="AK811" s="88"/>
      <c r="AL811" s="88"/>
      <c r="AM811" s="88"/>
      <c r="AN811" s="88"/>
      <c r="AO811" s="88"/>
      <c r="AP811" s="88"/>
      <c r="AQ811" s="88"/>
      <c r="AR811" s="88"/>
      <c r="AS811" s="88"/>
      <c r="AT811" s="88"/>
      <c r="AU811" s="88"/>
      <c r="AV811" s="88"/>
      <c r="AW811" s="88"/>
      <c r="AX811" s="88"/>
      <c r="AY811" s="88"/>
      <c r="AZ811" s="88"/>
      <c r="BA811" s="88"/>
      <c r="BB811" s="88"/>
      <c r="BC811" s="88"/>
      <c r="BD811" s="88"/>
      <c r="BE811" s="88"/>
      <c r="BF811" s="88"/>
      <c r="BG811" s="88"/>
      <c r="BH811" s="88"/>
      <c r="BI811" s="88"/>
      <c r="BJ811" s="88"/>
      <c r="BK811" s="88"/>
      <c r="BL811" s="88"/>
      <c r="BM811" s="88"/>
      <c r="BN811" s="88"/>
      <c r="BO811" s="88"/>
      <c r="BP811" s="88"/>
      <c r="BQ811" s="88"/>
      <c r="BR811" s="88"/>
      <c r="BS811" s="88"/>
      <c r="BT811" s="88"/>
      <c r="BU811" s="88"/>
      <c r="BV811" s="88"/>
      <c r="BW811" s="88"/>
      <c r="BX811" s="88"/>
      <c r="BY811" s="88"/>
      <c r="BZ811" s="88"/>
      <c r="CA811" s="88"/>
      <c r="CB811" s="88"/>
      <c r="CC811" s="88"/>
      <c r="CD811" s="88"/>
      <c r="CE811" s="88"/>
      <c r="CF811" s="88"/>
      <c r="CG811" s="88"/>
      <c r="CH811" s="88"/>
      <c r="CI811" s="88"/>
      <c r="CJ811" s="88"/>
      <c r="CK811" s="88"/>
      <c r="CL811" s="88"/>
      <c r="CM811" s="88"/>
      <c r="CN811" s="88"/>
      <c r="CO811" s="88"/>
      <c r="CP811" s="88"/>
      <c r="CQ811" s="88"/>
      <c r="CR811" s="88"/>
      <c r="CS811" s="88"/>
      <c r="CT811" s="88"/>
      <c r="CU811" s="88"/>
      <c r="CV811" s="88"/>
      <c r="CW811" s="88"/>
      <c r="CX811" s="88"/>
      <c r="CY811" s="88"/>
      <c r="CZ811" s="88"/>
      <c r="DA811" s="88"/>
      <c r="DB811" s="88"/>
      <c r="DC811" s="88"/>
    </row>
    <row r="812" spans="1:107" ht="15.75">
      <c r="A812" s="84"/>
      <c r="B812" s="84"/>
      <c r="C812" s="84"/>
      <c r="D812" s="86"/>
      <c r="E812" s="84"/>
      <c r="F812" s="84"/>
      <c r="G812" s="84"/>
      <c r="H812" s="88"/>
      <c r="I812" s="88"/>
      <c r="J812" s="88"/>
      <c r="K812" s="88"/>
      <c r="L812" s="88"/>
      <c r="M812" s="88"/>
      <c r="N812" s="88"/>
      <c r="O812" s="88"/>
      <c r="P812" s="88"/>
      <c r="Q812" s="88"/>
      <c r="R812" s="88"/>
      <c r="S812" s="88"/>
      <c r="T812" s="88"/>
      <c r="U812" s="88"/>
      <c r="V812" s="88"/>
      <c r="W812" s="88"/>
      <c r="X812" s="88"/>
      <c r="Y812" s="88"/>
      <c r="Z812" s="88"/>
      <c r="AA812" s="88"/>
      <c r="AB812" s="88"/>
      <c r="AC812" s="88"/>
      <c r="AD812" s="88"/>
      <c r="AE812" s="88"/>
      <c r="AF812" s="88"/>
      <c r="AG812" s="88"/>
      <c r="AH812" s="88"/>
      <c r="AI812" s="88"/>
      <c r="AJ812" s="88"/>
      <c r="AK812" s="88"/>
      <c r="AL812" s="88"/>
      <c r="AM812" s="88"/>
      <c r="AN812" s="88"/>
      <c r="AO812" s="88"/>
      <c r="AP812" s="88"/>
      <c r="AQ812" s="88"/>
      <c r="AR812" s="88"/>
      <c r="AS812" s="88"/>
      <c r="AT812" s="88"/>
      <c r="AU812" s="88"/>
      <c r="AV812" s="88"/>
      <c r="AW812" s="88"/>
      <c r="AX812" s="88"/>
      <c r="AY812" s="88"/>
      <c r="AZ812" s="88"/>
      <c r="BA812" s="88"/>
      <c r="BB812" s="88"/>
      <c r="BC812" s="88"/>
      <c r="BD812" s="88"/>
      <c r="BE812" s="88"/>
      <c r="BF812" s="88"/>
      <c r="BG812" s="88"/>
      <c r="BH812" s="88"/>
      <c r="BI812" s="88"/>
      <c r="BJ812" s="88"/>
      <c r="BK812" s="88"/>
      <c r="BL812" s="88"/>
      <c r="BM812" s="88"/>
      <c r="BN812" s="88"/>
      <c r="BO812" s="88"/>
      <c r="BP812" s="88"/>
      <c r="BQ812" s="88"/>
      <c r="BR812" s="88"/>
      <c r="BS812" s="88"/>
      <c r="BT812" s="88"/>
      <c r="BU812" s="88"/>
      <c r="BV812" s="88"/>
      <c r="BW812" s="88"/>
      <c r="BX812" s="88"/>
      <c r="BY812" s="88"/>
      <c r="BZ812" s="88"/>
      <c r="CA812" s="88"/>
      <c r="CB812" s="88"/>
      <c r="CC812" s="88"/>
      <c r="CD812" s="88"/>
      <c r="CE812" s="88"/>
      <c r="CF812" s="88"/>
      <c r="CG812" s="88"/>
      <c r="CH812" s="88"/>
      <c r="CI812" s="88"/>
      <c r="CJ812" s="88"/>
      <c r="CK812" s="88"/>
      <c r="CL812" s="88"/>
      <c r="CM812" s="88"/>
      <c r="CN812" s="88"/>
      <c r="CO812" s="88"/>
      <c r="CP812" s="88"/>
      <c r="CQ812" s="88"/>
      <c r="CR812" s="88"/>
      <c r="CS812" s="88"/>
      <c r="CT812" s="88"/>
      <c r="CU812" s="88"/>
      <c r="CV812" s="88"/>
      <c r="CW812" s="88"/>
      <c r="CX812" s="88"/>
      <c r="CY812" s="88"/>
      <c r="CZ812" s="88"/>
      <c r="DA812" s="88"/>
      <c r="DB812" s="88"/>
      <c r="DC812" s="88"/>
    </row>
    <row r="813" spans="1:107" ht="15.75">
      <c r="A813" s="84"/>
      <c r="B813" s="84"/>
      <c r="C813" s="84"/>
      <c r="D813" s="86"/>
      <c r="E813" s="84"/>
      <c r="F813" s="84"/>
      <c r="G813" s="84"/>
      <c r="H813" s="88"/>
      <c r="I813" s="88"/>
      <c r="J813" s="88"/>
      <c r="K813" s="88"/>
      <c r="L813" s="88"/>
      <c r="M813" s="88"/>
      <c r="N813" s="88"/>
      <c r="O813" s="88"/>
      <c r="P813" s="88"/>
      <c r="Q813" s="88"/>
      <c r="R813" s="88"/>
      <c r="S813" s="88"/>
      <c r="T813" s="88"/>
      <c r="U813" s="88"/>
      <c r="V813" s="88"/>
      <c r="W813" s="88"/>
      <c r="X813" s="88"/>
      <c r="Y813" s="88"/>
      <c r="Z813" s="88"/>
      <c r="AA813" s="88"/>
      <c r="AB813" s="88"/>
      <c r="AC813" s="88"/>
      <c r="AD813" s="88"/>
      <c r="AE813" s="88"/>
      <c r="AF813" s="88"/>
      <c r="AG813" s="88"/>
      <c r="AH813" s="88"/>
      <c r="AI813" s="88"/>
      <c r="AJ813" s="88"/>
      <c r="AK813" s="88"/>
      <c r="AL813" s="88"/>
      <c r="AM813" s="88"/>
      <c r="AN813" s="88"/>
      <c r="AO813" s="88"/>
      <c r="AP813" s="88"/>
      <c r="AQ813" s="88"/>
      <c r="AR813" s="88"/>
      <c r="AS813" s="88"/>
      <c r="AT813" s="88"/>
      <c r="AU813" s="88"/>
      <c r="AV813" s="88"/>
      <c r="AW813" s="88"/>
      <c r="AX813" s="88"/>
      <c r="AY813" s="88"/>
      <c r="AZ813" s="88"/>
      <c r="BA813" s="88"/>
      <c r="BB813" s="88"/>
      <c r="BC813" s="88"/>
      <c r="BD813" s="88"/>
      <c r="BE813" s="88"/>
      <c r="BF813" s="88"/>
      <c r="BG813" s="88"/>
      <c r="BH813" s="88"/>
      <c r="BI813" s="88"/>
      <c r="BJ813" s="88"/>
      <c r="BK813" s="88"/>
      <c r="BL813" s="88"/>
      <c r="BM813" s="88"/>
      <c r="BN813" s="88"/>
      <c r="BO813" s="88"/>
      <c r="BP813" s="88"/>
      <c r="BQ813" s="88"/>
      <c r="BR813" s="88"/>
      <c r="BS813" s="88"/>
      <c r="BT813" s="88"/>
      <c r="BU813" s="88"/>
      <c r="BV813" s="88"/>
      <c r="BW813" s="88"/>
      <c r="BX813" s="88"/>
      <c r="BY813" s="88"/>
      <c r="BZ813" s="88"/>
      <c r="CA813" s="88"/>
      <c r="CB813" s="88"/>
      <c r="CC813" s="88"/>
      <c r="CD813" s="88"/>
      <c r="CE813" s="88"/>
      <c r="CF813" s="88"/>
      <c r="CG813" s="88"/>
      <c r="CH813" s="88"/>
      <c r="CI813" s="88"/>
      <c r="CJ813" s="88"/>
      <c r="CK813" s="88"/>
      <c r="CL813" s="88"/>
      <c r="CM813" s="88"/>
      <c r="CN813" s="88"/>
      <c r="CO813" s="88"/>
      <c r="CP813" s="88"/>
      <c r="CQ813" s="88"/>
      <c r="CR813" s="88"/>
      <c r="CS813" s="88"/>
      <c r="CT813" s="88"/>
      <c r="CU813" s="88"/>
      <c r="CV813" s="88"/>
      <c r="CW813" s="88"/>
      <c r="CX813" s="88"/>
      <c r="CY813" s="88"/>
      <c r="CZ813" s="88"/>
      <c r="DA813" s="88"/>
      <c r="DB813" s="88"/>
      <c r="DC813" s="88"/>
    </row>
    <row r="814" spans="1:107" ht="15.75">
      <c r="A814" s="84"/>
      <c r="B814" s="84"/>
      <c r="C814" s="84"/>
      <c r="D814" s="86"/>
      <c r="E814" s="84"/>
      <c r="F814" s="84"/>
      <c r="G814" s="84"/>
      <c r="H814" s="88"/>
      <c r="I814" s="88"/>
      <c r="J814" s="88"/>
      <c r="K814" s="88"/>
      <c r="L814" s="88"/>
      <c r="M814" s="88"/>
      <c r="N814" s="88"/>
      <c r="O814" s="88"/>
      <c r="P814" s="88"/>
      <c r="Q814" s="88"/>
      <c r="R814" s="88"/>
      <c r="S814" s="88"/>
      <c r="T814" s="88"/>
      <c r="U814" s="88"/>
      <c r="V814" s="88"/>
      <c r="W814" s="88"/>
      <c r="X814" s="88"/>
      <c r="Y814" s="88"/>
      <c r="Z814" s="88"/>
      <c r="AA814" s="88"/>
      <c r="AB814" s="88"/>
      <c r="AC814" s="88"/>
      <c r="AD814" s="88"/>
      <c r="AE814" s="88"/>
      <c r="AF814" s="88"/>
      <c r="AG814" s="88"/>
      <c r="AH814" s="88"/>
      <c r="AI814" s="88"/>
      <c r="AJ814" s="88"/>
      <c r="AK814" s="88"/>
      <c r="AL814" s="88"/>
      <c r="AM814" s="88"/>
      <c r="AN814" s="88"/>
      <c r="AO814" s="88"/>
      <c r="AP814" s="88"/>
      <c r="AQ814" s="88"/>
      <c r="AR814" s="88"/>
      <c r="AS814" s="88"/>
      <c r="AT814" s="88"/>
      <c r="AU814" s="88"/>
      <c r="AV814" s="88"/>
      <c r="AW814" s="88"/>
      <c r="AX814" s="88"/>
      <c r="AY814" s="88"/>
      <c r="AZ814" s="88"/>
      <c r="BA814" s="88"/>
      <c r="BB814" s="88"/>
      <c r="BC814" s="88"/>
      <c r="BD814" s="88"/>
      <c r="BE814" s="88"/>
      <c r="BF814" s="88"/>
      <c r="BG814" s="88"/>
      <c r="BH814" s="88"/>
      <c r="BI814" s="88"/>
      <c r="BJ814" s="88"/>
      <c r="BK814" s="88"/>
      <c r="BL814" s="88"/>
      <c r="BM814" s="88"/>
      <c r="BN814" s="88"/>
      <c r="BO814" s="88"/>
      <c r="BP814" s="88"/>
      <c r="BQ814" s="88"/>
      <c r="BR814" s="88"/>
      <c r="BS814" s="88"/>
      <c r="BT814" s="88"/>
      <c r="BU814" s="88"/>
      <c r="BV814" s="88"/>
      <c r="BW814" s="88"/>
      <c r="BX814" s="88"/>
      <c r="BY814" s="88"/>
      <c r="BZ814" s="88"/>
      <c r="CA814" s="88"/>
      <c r="CB814" s="88"/>
      <c r="CC814" s="88"/>
      <c r="CD814" s="88"/>
      <c r="CE814" s="88"/>
      <c r="CF814" s="88"/>
      <c r="CG814" s="88"/>
      <c r="CH814" s="88"/>
      <c r="CI814" s="88"/>
      <c r="CJ814" s="88"/>
      <c r="CK814" s="88"/>
      <c r="CL814" s="88"/>
      <c r="CM814" s="88"/>
      <c r="CN814" s="88"/>
      <c r="CO814" s="88"/>
      <c r="CP814" s="88"/>
      <c r="CQ814" s="88"/>
      <c r="CR814" s="88"/>
      <c r="CS814" s="88"/>
      <c r="CT814" s="88"/>
      <c r="CU814" s="88"/>
      <c r="CV814" s="88"/>
      <c r="CW814" s="88"/>
      <c r="CX814" s="88"/>
      <c r="CY814" s="88"/>
      <c r="CZ814" s="88"/>
      <c r="DA814" s="88"/>
      <c r="DB814" s="88"/>
      <c r="DC814" s="88"/>
    </row>
    <row r="815" spans="1:107" ht="15.75">
      <c r="A815" s="84"/>
      <c r="B815" s="84"/>
      <c r="C815" s="84"/>
      <c r="D815" s="86"/>
      <c r="E815" s="84"/>
      <c r="F815" s="84"/>
      <c r="G815" s="84"/>
      <c r="H815" s="88"/>
      <c r="I815" s="88"/>
      <c r="J815" s="88"/>
      <c r="K815" s="88"/>
      <c r="L815" s="88"/>
      <c r="M815" s="88"/>
      <c r="N815" s="88"/>
      <c r="O815" s="88"/>
      <c r="P815" s="88"/>
      <c r="Q815" s="88"/>
      <c r="R815" s="88"/>
      <c r="S815" s="88"/>
      <c r="T815" s="88"/>
      <c r="U815" s="88"/>
      <c r="V815" s="88"/>
      <c r="W815" s="88"/>
      <c r="X815" s="88"/>
      <c r="Y815" s="88"/>
      <c r="Z815" s="88"/>
      <c r="AA815" s="88"/>
      <c r="AB815" s="88"/>
      <c r="AC815" s="88"/>
      <c r="AD815" s="88"/>
      <c r="AE815" s="88"/>
      <c r="AF815" s="88"/>
      <c r="AG815" s="88"/>
      <c r="AH815" s="88"/>
      <c r="AI815" s="88"/>
      <c r="AJ815" s="88"/>
      <c r="AK815" s="88"/>
      <c r="AL815" s="88"/>
      <c r="AM815" s="88"/>
      <c r="AN815" s="88"/>
      <c r="AO815" s="88"/>
      <c r="AP815" s="88"/>
      <c r="AQ815" s="88"/>
      <c r="AR815" s="88"/>
      <c r="AS815" s="88"/>
      <c r="AT815" s="88"/>
      <c r="AU815" s="88"/>
      <c r="AV815" s="88"/>
      <c r="AW815" s="88"/>
      <c r="AX815" s="88"/>
      <c r="AY815" s="88"/>
      <c r="AZ815" s="88"/>
      <c r="BA815" s="88"/>
      <c r="BB815" s="88"/>
      <c r="BC815" s="88"/>
      <c r="BD815" s="88"/>
      <c r="BE815" s="88"/>
      <c r="BF815" s="88"/>
      <c r="BG815" s="88"/>
      <c r="BH815" s="88"/>
      <c r="BI815" s="88"/>
      <c r="BJ815" s="88"/>
      <c r="BK815" s="88"/>
      <c r="BL815" s="88"/>
      <c r="BM815" s="88"/>
      <c r="BN815" s="88"/>
      <c r="BO815" s="88"/>
      <c r="BP815" s="88"/>
      <c r="BQ815" s="88"/>
      <c r="BR815" s="88"/>
      <c r="BS815" s="88"/>
      <c r="BT815" s="88"/>
      <c r="BU815" s="88"/>
      <c r="BV815" s="88"/>
      <c r="BW815" s="88"/>
      <c r="BX815" s="88"/>
      <c r="BY815" s="88"/>
      <c r="BZ815" s="88"/>
      <c r="CA815" s="88"/>
      <c r="CB815" s="88"/>
      <c r="CC815" s="88"/>
      <c r="CD815" s="88"/>
      <c r="CE815" s="88"/>
      <c r="CF815" s="88"/>
      <c r="CG815" s="88"/>
      <c r="CH815" s="88"/>
      <c r="CI815" s="88"/>
      <c r="CJ815" s="88"/>
      <c r="CK815" s="88"/>
      <c r="CL815" s="88"/>
      <c r="CM815" s="88"/>
      <c r="CN815" s="88"/>
      <c r="CO815" s="88"/>
      <c r="CP815" s="88"/>
      <c r="CQ815" s="88"/>
      <c r="CR815" s="88"/>
      <c r="CS815" s="88"/>
      <c r="CT815" s="88"/>
      <c r="CU815" s="88"/>
      <c r="CV815" s="88"/>
      <c r="CW815" s="88"/>
      <c r="CX815" s="88"/>
      <c r="CY815" s="88"/>
      <c r="CZ815" s="88"/>
      <c r="DA815" s="88"/>
      <c r="DB815" s="88"/>
      <c r="DC815" s="88"/>
    </row>
    <row r="816" spans="1:107" ht="15.75">
      <c r="A816" s="84"/>
      <c r="B816" s="84"/>
      <c r="C816" s="84"/>
      <c r="D816" s="86"/>
      <c r="E816" s="84"/>
      <c r="F816" s="84"/>
      <c r="G816" s="84"/>
      <c r="H816" s="88"/>
      <c r="I816" s="88"/>
      <c r="J816" s="88"/>
      <c r="K816" s="88"/>
      <c r="L816" s="88"/>
      <c r="M816" s="88"/>
      <c r="N816" s="88"/>
      <c r="O816" s="88"/>
      <c r="P816" s="88"/>
      <c r="Q816" s="88"/>
      <c r="R816" s="88"/>
      <c r="S816" s="88"/>
      <c r="T816" s="88"/>
      <c r="U816" s="88"/>
      <c r="V816" s="88"/>
      <c r="W816" s="88"/>
      <c r="X816" s="88"/>
      <c r="Y816" s="88"/>
      <c r="Z816" s="88"/>
      <c r="AA816" s="88"/>
      <c r="AB816" s="88"/>
      <c r="AC816" s="88"/>
      <c r="AD816" s="88"/>
      <c r="AE816" s="88"/>
      <c r="AF816" s="88"/>
      <c r="AG816" s="88"/>
      <c r="AH816" s="88"/>
      <c r="AI816" s="88"/>
      <c r="AJ816" s="88"/>
      <c r="AK816" s="88"/>
      <c r="AL816" s="88"/>
      <c r="AM816" s="88"/>
      <c r="AN816" s="88"/>
      <c r="AO816" s="88"/>
      <c r="AP816" s="88"/>
      <c r="AQ816" s="88"/>
      <c r="AR816" s="88"/>
      <c r="AS816" s="88"/>
      <c r="AT816" s="88"/>
      <c r="AU816" s="88"/>
      <c r="AV816" s="88"/>
      <c r="AW816" s="88"/>
      <c r="AX816" s="88"/>
      <c r="AY816" s="88"/>
      <c r="AZ816" s="88"/>
      <c r="BA816" s="88"/>
      <c r="BB816" s="88"/>
      <c r="BC816" s="88"/>
      <c r="BD816" s="88"/>
      <c r="BE816" s="88"/>
      <c r="BF816" s="88"/>
      <c r="BG816" s="88"/>
      <c r="BH816" s="88"/>
      <c r="BI816" s="88"/>
      <c r="BJ816" s="88"/>
      <c r="BK816" s="88"/>
      <c r="BL816" s="88"/>
      <c r="BM816" s="88"/>
      <c r="BN816" s="88"/>
      <c r="BO816" s="88"/>
      <c r="BP816" s="88"/>
      <c r="BQ816" s="88"/>
      <c r="BR816" s="88"/>
      <c r="BS816" s="88"/>
      <c r="BT816" s="88"/>
      <c r="BU816" s="88"/>
      <c r="BV816" s="88"/>
      <c r="BW816" s="88"/>
      <c r="BX816" s="88"/>
      <c r="BY816" s="88"/>
      <c r="BZ816" s="88"/>
      <c r="CA816" s="88"/>
      <c r="CB816" s="88"/>
      <c r="CC816" s="88"/>
      <c r="CD816" s="88"/>
      <c r="CE816" s="88"/>
      <c r="CF816" s="88"/>
      <c r="CG816" s="88"/>
      <c r="CH816" s="88"/>
      <c r="CI816" s="88"/>
      <c r="CJ816" s="88"/>
      <c r="CK816" s="88"/>
      <c r="CL816" s="88"/>
      <c r="CM816" s="88"/>
      <c r="CN816" s="88"/>
      <c r="CO816" s="88"/>
      <c r="CP816" s="88"/>
      <c r="CQ816" s="88"/>
      <c r="CR816" s="88"/>
      <c r="CS816" s="88"/>
      <c r="CT816" s="88"/>
      <c r="CU816" s="88"/>
      <c r="CV816" s="88"/>
      <c r="CW816" s="88"/>
      <c r="CX816" s="88"/>
      <c r="CY816" s="88"/>
      <c r="CZ816" s="88"/>
      <c r="DA816" s="88"/>
      <c r="DB816" s="88"/>
      <c r="DC816" s="88"/>
    </row>
    <row r="817" spans="1:107" ht="15.75">
      <c r="A817" s="84"/>
      <c r="B817" s="84"/>
      <c r="C817" s="84"/>
      <c r="D817" s="86"/>
      <c r="E817" s="84"/>
      <c r="F817" s="84"/>
      <c r="G817" s="84"/>
      <c r="H817" s="88"/>
      <c r="I817" s="88"/>
      <c r="J817" s="88"/>
      <c r="K817" s="88"/>
      <c r="L817" s="88"/>
      <c r="M817" s="88"/>
      <c r="N817" s="88"/>
      <c r="O817" s="88"/>
      <c r="P817" s="88"/>
      <c r="Q817" s="88"/>
      <c r="R817" s="88"/>
      <c r="S817" s="88"/>
      <c r="T817" s="88"/>
      <c r="U817" s="88"/>
      <c r="V817" s="88"/>
      <c r="W817" s="88"/>
      <c r="X817" s="88"/>
      <c r="Y817" s="88"/>
      <c r="Z817" s="88"/>
      <c r="AA817" s="88"/>
      <c r="AB817" s="88"/>
      <c r="AC817" s="88"/>
      <c r="AD817" s="88"/>
      <c r="AE817" s="88"/>
      <c r="AF817" s="88"/>
      <c r="AG817" s="88"/>
      <c r="AH817" s="88"/>
      <c r="AI817" s="88"/>
      <c r="AJ817" s="88"/>
      <c r="AK817" s="88"/>
      <c r="AL817" s="88"/>
      <c r="AM817" s="88"/>
      <c r="AN817" s="88"/>
      <c r="AO817" s="88"/>
      <c r="AP817" s="88"/>
      <c r="AQ817" s="88"/>
      <c r="AR817" s="88"/>
      <c r="AS817" s="88"/>
      <c r="AT817" s="88"/>
      <c r="AU817" s="88"/>
      <c r="AV817" s="88"/>
      <c r="AW817" s="88"/>
      <c r="AX817" s="88"/>
      <c r="AY817" s="88"/>
      <c r="AZ817" s="88"/>
      <c r="BA817" s="88"/>
      <c r="BB817" s="88"/>
      <c r="BC817" s="88"/>
      <c r="BD817" s="88"/>
      <c r="BE817" s="88"/>
      <c r="BF817" s="88"/>
      <c r="BG817" s="88"/>
      <c r="BH817" s="88"/>
      <c r="BI817" s="88"/>
      <c r="BJ817" s="88"/>
      <c r="BK817" s="88"/>
      <c r="BL817" s="88"/>
      <c r="BM817" s="88"/>
      <c r="BN817" s="88"/>
      <c r="BO817" s="88"/>
      <c r="BP817" s="88"/>
      <c r="BQ817" s="88"/>
      <c r="BR817" s="88"/>
      <c r="BS817" s="88"/>
      <c r="BT817" s="88"/>
      <c r="BU817" s="88"/>
      <c r="BV817" s="88"/>
      <c r="BW817" s="88"/>
      <c r="BX817" s="88"/>
      <c r="BY817" s="88"/>
      <c r="BZ817" s="88"/>
      <c r="CA817" s="88"/>
      <c r="CB817" s="88"/>
      <c r="CC817" s="88"/>
      <c r="CD817" s="88"/>
      <c r="CE817" s="88"/>
      <c r="CF817" s="88"/>
      <c r="CG817" s="88"/>
      <c r="CH817" s="88"/>
      <c r="CI817" s="88"/>
      <c r="CJ817" s="88"/>
      <c r="CK817" s="88"/>
      <c r="CL817" s="88"/>
      <c r="CM817" s="88"/>
      <c r="CN817" s="88"/>
      <c r="CO817" s="88"/>
      <c r="CP817" s="88"/>
      <c r="CQ817" s="88"/>
      <c r="CR817" s="88"/>
      <c r="CS817" s="88"/>
      <c r="CT817" s="88"/>
      <c r="CU817" s="88"/>
      <c r="CV817" s="88"/>
      <c r="CW817" s="88"/>
      <c r="CX817" s="88"/>
      <c r="CY817" s="88"/>
      <c r="CZ817" s="88"/>
      <c r="DA817" s="88"/>
      <c r="DB817" s="88"/>
      <c r="DC817" s="88"/>
    </row>
    <row r="818" spans="1:107" ht="15.75">
      <c r="A818" s="84"/>
      <c r="B818" s="84"/>
      <c r="C818" s="84"/>
      <c r="D818" s="86"/>
      <c r="E818" s="84"/>
      <c r="F818" s="84"/>
      <c r="G818" s="84"/>
      <c r="H818" s="88"/>
      <c r="I818" s="88"/>
      <c r="J818" s="88"/>
      <c r="K818" s="88"/>
      <c r="L818" s="88"/>
      <c r="M818" s="88"/>
      <c r="N818" s="88"/>
      <c r="O818" s="88"/>
      <c r="P818" s="88"/>
      <c r="Q818" s="88"/>
      <c r="R818" s="88"/>
      <c r="S818" s="88"/>
      <c r="T818" s="88"/>
      <c r="U818" s="88"/>
      <c r="V818" s="88"/>
      <c r="W818" s="88"/>
      <c r="X818" s="88"/>
      <c r="Y818" s="88"/>
      <c r="Z818" s="88"/>
      <c r="AA818" s="88"/>
      <c r="AB818" s="88"/>
      <c r="AC818" s="88"/>
      <c r="AD818" s="88"/>
      <c r="AE818" s="88"/>
      <c r="AF818" s="88"/>
      <c r="AG818" s="88"/>
      <c r="AH818" s="88"/>
      <c r="AI818" s="88"/>
      <c r="AJ818" s="88"/>
      <c r="AK818" s="88"/>
      <c r="AL818" s="88"/>
      <c r="AM818" s="88"/>
      <c r="AN818" s="88"/>
      <c r="AO818" s="88"/>
      <c r="AP818" s="88"/>
      <c r="AQ818" s="88"/>
      <c r="AR818" s="88"/>
      <c r="AS818" s="88"/>
      <c r="AT818" s="88"/>
      <c r="AU818" s="88"/>
      <c r="AV818" s="88"/>
      <c r="AW818" s="88"/>
      <c r="AX818" s="88"/>
      <c r="AY818" s="88"/>
      <c r="AZ818" s="88"/>
      <c r="BA818" s="88"/>
      <c r="BB818" s="88"/>
      <c r="BC818" s="88"/>
      <c r="BD818" s="88"/>
      <c r="BE818" s="88"/>
      <c r="BF818" s="88"/>
      <c r="BG818" s="88"/>
      <c r="BH818" s="88"/>
      <c r="BI818" s="88"/>
      <c r="BJ818" s="88"/>
      <c r="BK818" s="88"/>
      <c r="BL818" s="88"/>
      <c r="BM818" s="88"/>
      <c r="BN818" s="88"/>
      <c r="BO818" s="88"/>
      <c r="BP818" s="88"/>
      <c r="BQ818" s="88"/>
      <c r="BR818" s="88"/>
      <c r="BS818" s="88"/>
      <c r="BT818" s="88"/>
      <c r="BU818" s="88"/>
      <c r="BV818" s="88"/>
      <c r="BW818" s="88"/>
      <c r="BX818" s="88"/>
      <c r="BY818" s="88"/>
      <c r="BZ818" s="88"/>
      <c r="CA818" s="88"/>
      <c r="CB818" s="88"/>
      <c r="CC818" s="88"/>
      <c r="CD818" s="88"/>
      <c r="CE818" s="88"/>
      <c r="CF818" s="88"/>
      <c r="CG818" s="88"/>
      <c r="CH818" s="88"/>
      <c r="CI818" s="88"/>
      <c r="CJ818" s="88"/>
      <c r="CK818" s="88"/>
      <c r="CL818" s="88"/>
      <c r="CM818" s="88"/>
      <c r="CN818" s="88"/>
      <c r="CO818" s="88"/>
      <c r="CP818" s="88"/>
      <c r="CQ818" s="88"/>
      <c r="CR818" s="88"/>
      <c r="CS818" s="88"/>
      <c r="CT818" s="88"/>
      <c r="CU818" s="88"/>
      <c r="CV818" s="88"/>
      <c r="CW818" s="88"/>
      <c r="CX818" s="88"/>
      <c r="CY818" s="88"/>
      <c r="CZ818" s="88"/>
      <c r="DA818" s="88"/>
      <c r="DB818" s="88"/>
      <c r="DC818" s="88"/>
    </row>
    <row r="819" spans="1:107" ht="15.75">
      <c r="A819" s="84"/>
      <c r="B819" s="84"/>
      <c r="C819" s="84"/>
      <c r="D819" s="86"/>
      <c r="E819" s="84"/>
      <c r="F819" s="84"/>
      <c r="G819" s="84"/>
      <c r="H819" s="88"/>
      <c r="I819" s="88"/>
      <c r="J819" s="88"/>
      <c r="K819" s="88"/>
      <c r="L819" s="88"/>
      <c r="M819" s="88"/>
      <c r="N819" s="88"/>
      <c r="O819" s="88"/>
      <c r="P819" s="88"/>
      <c r="Q819" s="88"/>
      <c r="R819" s="88"/>
      <c r="S819" s="88"/>
      <c r="T819" s="88"/>
      <c r="U819" s="88"/>
      <c r="V819" s="88"/>
      <c r="W819" s="88"/>
      <c r="X819" s="88"/>
      <c r="Y819" s="88"/>
      <c r="Z819" s="88"/>
      <c r="AA819" s="88"/>
      <c r="AB819" s="88"/>
      <c r="AC819" s="88"/>
      <c r="AD819" s="88"/>
      <c r="AE819" s="88"/>
      <c r="AF819" s="88"/>
      <c r="AG819" s="88"/>
      <c r="AH819" s="88"/>
      <c r="AI819" s="88"/>
      <c r="AJ819" s="88"/>
      <c r="AK819" s="88"/>
      <c r="AL819" s="88"/>
      <c r="AM819" s="88"/>
      <c r="AN819" s="88"/>
      <c r="AO819" s="88"/>
      <c r="AP819" s="88"/>
      <c r="AQ819" s="88"/>
      <c r="AR819" s="88"/>
      <c r="AS819" s="88"/>
      <c r="AT819" s="88"/>
      <c r="AU819" s="88"/>
      <c r="AV819" s="88"/>
      <c r="AW819" s="88"/>
      <c r="AX819" s="88"/>
      <c r="AY819" s="88"/>
      <c r="AZ819" s="88"/>
      <c r="BA819" s="88"/>
      <c r="BB819" s="88"/>
      <c r="BC819" s="88"/>
      <c r="BD819" s="88"/>
      <c r="BE819" s="88"/>
      <c r="BF819" s="88"/>
      <c r="BG819" s="88"/>
      <c r="BH819" s="88"/>
      <c r="BI819" s="88"/>
      <c r="BJ819" s="88"/>
      <c r="BK819" s="88"/>
      <c r="BL819" s="88"/>
      <c r="BM819" s="88"/>
      <c r="BN819" s="88"/>
      <c r="BO819" s="88"/>
      <c r="BP819" s="88"/>
      <c r="BQ819" s="88"/>
      <c r="BR819" s="88"/>
      <c r="BS819" s="88"/>
      <c r="BT819" s="88"/>
      <c r="BU819" s="88"/>
      <c r="BV819" s="88"/>
      <c r="BW819" s="88"/>
      <c r="BX819" s="88"/>
      <c r="BY819" s="88"/>
      <c r="BZ819" s="88"/>
      <c r="CA819" s="88"/>
      <c r="CB819" s="88"/>
      <c r="CC819" s="88"/>
      <c r="CD819" s="88"/>
      <c r="CE819" s="88"/>
      <c r="CF819" s="88"/>
      <c r="CG819" s="88"/>
      <c r="CH819" s="88"/>
      <c r="CI819" s="88"/>
      <c r="CJ819" s="88"/>
      <c r="CK819" s="88"/>
      <c r="CL819" s="88"/>
      <c r="CM819" s="88"/>
      <c r="CN819" s="88"/>
      <c r="CO819" s="88"/>
      <c r="CP819" s="88"/>
      <c r="CQ819" s="88"/>
      <c r="CR819" s="88"/>
      <c r="CS819" s="88"/>
      <c r="CT819" s="88"/>
      <c r="CU819" s="88"/>
      <c r="CV819" s="88"/>
      <c r="CW819" s="88"/>
      <c r="CX819" s="88"/>
      <c r="CY819" s="88"/>
      <c r="CZ819" s="88"/>
      <c r="DA819" s="88"/>
      <c r="DB819" s="88"/>
      <c r="DC819" s="88"/>
    </row>
    <row r="820" spans="1:107" ht="15.75">
      <c r="A820" s="84"/>
      <c r="B820" s="84"/>
      <c r="C820" s="84"/>
      <c r="D820" s="86"/>
      <c r="E820" s="84"/>
      <c r="F820" s="84"/>
      <c r="G820" s="84"/>
      <c r="H820" s="88"/>
      <c r="I820" s="88"/>
      <c r="J820" s="88"/>
      <c r="K820" s="88"/>
      <c r="L820" s="88"/>
      <c r="M820" s="88"/>
      <c r="N820" s="88"/>
      <c r="O820" s="88"/>
      <c r="P820" s="88"/>
      <c r="Q820" s="88"/>
      <c r="R820" s="88"/>
      <c r="S820" s="88"/>
      <c r="T820" s="88"/>
      <c r="U820" s="88"/>
      <c r="V820" s="88"/>
      <c r="W820" s="88"/>
      <c r="X820" s="88"/>
      <c r="Y820" s="88"/>
      <c r="Z820" s="88"/>
      <c r="AA820" s="88"/>
      <c r="AB820" s="88"/>
      <c r="AC820" s="88"/>
      <c r="AD820" s="88"/>
      <c r="AE820" s="88"/>
      <c r="AF820" s="88"/>
      <c r="AG820" s="88"/>
      <c r="AH820" s="88"/>
      <c r="AI820" s="88"/>
      <c r="AJ820" s="88"/>
      <c r="AK820" s="88"/>
      <c r="AL820" s="88"/>
      <c r="AM820" s="88"/>
      <c r="AN820" s="88"/>
      <c r="AO820" s="88"/>
      <c r="AP820" s="88"/>
      <c r="AQ820" s="88"/>
      <c r="AR820" s="88"/>
      <c r="AS820" s="88"/>
      <c r="AT820" s="88"/>
      <c r="AU820" s="88"/>
      <c r="AV820" s="88"/>
      <c r="AW820" s="88"/>
      <c r="AX820" s="88"/>
      <c r="AY820" s="88"/>
      <c r="AZ820" s="88"/>
      <c r="BA820" s="88"/>
      <c r="BB820" s="88"/>
      <c r="BC820" s="88"/>
      <c r="BD820" s="88"/>
      <c r="BE820" s="88"/>
      <c r="BF820" s="88"/>
      <c r="BG820" s="88"/>
      <c r="BH820" s="88"/>
      <c r="BI820" s="88"/>
      <c r="BJ820" s="88"/>
      <c r="BK820" s="88"/>
      <c r="BL820" s="88"/>
      <c r="BM820" s="88"/>
      <c r="BN820" s="88"/>
      <c r="BO820" s="88"/>
      <c r="BP820" s="88"/>
      <c r="BQ820" s="88"/>
      <c r="BR820" s="88"/>
      <c r="BS820" s="88"/>
      <c r="BT820" s="88"/>
      <c r="BU820" s="88"/>
      <c r="BV820" s="88"/>
      <c r="BW820" s="88"/>
      <c r="BX820" s="88"/>
      <c r="BY820" s="88"/>
      <c r="BZ820" s="88"/>
      <c r="CA820" s="88"/>
      <c r="CB820" s="88"/>
      <c r="CC820" s="88"/>
      <c r="CD820" s="88"/>
      <c r="CE820" s="88"/>
      <c r="CF820" s="88"/>
      <c r="CG820" s="88"/>
      <c r="CH820" s="88"/>
      <c r="CI820" s="88"/>
      <c r="CJ820" s="88"/>
      <c r="CK820" s="88"/>
      <c r="CL820" s="88"/>
      <c r="CM820" s="88"/>
      <c r="CN820" s="88"/>
      <c r="CO820" s="88"/>
      <c r="CP820" s="88"/>
      <c r="CQ820" s="88"/>
      <c r="CR820" s="88"/>
      <c r="CS820" s="88"/>
      <c r="CT820" s="88"/>
      <c r="CU820" s="88"/>
      <c r="CV820" s="88"/>
      <c r="CW820" s="88"/>
      <c r="CX820" s="88"/>
      <c r="CY820" s="88"/>
      <c r="CZ820" s="88"/>
      <c r="DA820" s="88"/>
      <c r="DB820" s="88"/>
      <c r="DC820" s="88"/>
    </row>
    <row r="821" spans="1:107" ht="15.75">
      <c r="A821" s="84"/>
      <c r="B821" s="84"/>
      <c r="C821" s="84"/>
      <c r="D821" s="86"/>
      <c r="E821" s="84"/>
      <c r="F821" s="84"/>
      <c r="G821" s="84"/>
      <c r="H821" s="88"/>
      <c r="I821" s="88"/>
      <c r="J821" s="88"/>
      <c r="K821" s="88"/>
      <c r="L821" s="88"/>
      <c r="M821" s="88"/>
      <c r="N821" s="88"/>
      <c r="O821" s="88"/>
      <c r="P821" s="88"/>
      <c r="Q821" s="88"/>
      <c r="R821" s="88"/>
      <c r="S821" s="88"/>
      <c r="T821" s="88"/>
      <c r="U821" s="88"/>
      <c r="V821" s="88"/>
      <c r="W821" s="88"/>
      <c r="X821" s="88"/>
      <c r="Y821" s="88"/>
      <c r="Z821" s="88"/>
      <c r="AA821" s="88"/>
      <c r="AB821" s="88"/>
      <c r="AC821" s="88"/>
      <c r="AD821" s="88"/>
      <c r="AE821" s="88"/>
      <c r="AF821" s="88"/>
      <c r="AG821" s="88"/>
      <c r="AH821" s="88"/>
      <c r="AI821" s="88"/>
      <c r="AJ821" s="88"/>
      <c r="AK821" s="88"/>
      <c r="AL821" s="88"/>
      <c r="AM821" s="88"/>
      <c r="AN821" s="88"/>
      <c r="AO821" s="88"/>
      <c r="AP821" s="88"/>
      <c r="AQ821" s="88"/>
      <c r="AR821" s="88"/>
      <c r="AS821" s="88"/>
      <c r="AT821" s="88"/>
      <c r="AU821" s="88"/>
      <c r="AV821" s="88"/>
      <c r="AW821" s="88"/>
      <c r="AX821" s="88"/>
      <c r="AY821" s="88"/>
      <c r="AZ821" s="88"/>
      <c r="BA821" s="88"/>
      <c r="BB821" s="88"/>
      <c r="BC821" s="88"/>
      <c r="BD821" s="88"/>
      <c r="BE821" s="88"/>
      <c r="BF821" s="88"/>
      <c r="BG821" s="88"/>
      <c r="BH821" s="88"/>
      <c r="BI821" s="88"/>
      <c r="BJ821" s="88"/>
      <c r="BK821" s="88"/>
      <c r="BL821" s="88"/>
      <c r="BM821" s="88"/>
      <c r="BN821" s="88"/>
      <c r="BO821" s="88"/>
      <c r="BP821" s="88"/>
      <c r="BQ821" s="88"/>
      <c r="BR821" s="88"/>
      <c r="BS821" s="88"/>
      <c r="BT821" s="88"/>
      <c r="BU821" s="88"/>
      <c r="BV821" s="88"/>
      <c r="BW821" s="88"/>
      <c r="BX821" s="88"/>
      <c r="BY821" s="88"/>
      <c r="BZ821" s="88"/>
      <c r="CA821" s="88"/>
      <c r="CB821" s="88"/>
      <c r="CC821" s="88"/>
      <c r="CD821" s="88"/>
      <c r="CE821" s="88"/>
      <c r="CF821" s="88"/>
      <c r="CG821" s="88"/>
      <c r="CH821" s="88"/>
      <c r="CI821" s="88"/>
      <c r="CJ821" s="88"/>
      <c r="CK821" s="88"/>
      <c r="CL821" s="88"/>
      <c r="CM821" s="88"/>
      <c r="CN821" s="88"/>
      <c r="CO821" s="88"/>
      <c r="CP821" s="88"/>
      <c r="CQ821" s="88"/>
      <c r="CR821" s="88"/>
      <c r="CS821" s="88"/>
      <c r="CT821" s="88"/>
      <c r="CU821" s="88"/>
      <c r="CV821" s="88"/>
      <c r="CW821" s="88"/>
      <c r="CX821" s="88"/>
      <c r="CY821" s="88"/>
      <c r="CZ821" s="88"/>
      <c r="DA821" s="88"/>
      <c r="DB821" s="88"/>
      <c r="DC821" s="88"/>
    </row>
    <row r="822" spans="1:107" ht="15.75">
      <c r="A822" s="84"/>
      <c r="B822" s="84"/>
      <c r="C822" s="84"/>
      <c r="D822" s="86"/>
      <c r="E822" s="84"/>
      <c r="F822" s="84"/>
      <c r="G822" s="84"/>
      <c r="H822" s="88"/>
      <c r="I822" s="88"/>
      <c r="J822" s="88"/>
      <c r="K822" s="88"/>
      <c r="L822" s="88"/>
      <c r="M822" s="88"/>
      <c r="N822" s="88"/>
      <c r="O822" s="88"/>
      <c r="P822" s="88"/>
      <c r="Q822" s="88"/>
      <c r="R822" s="88"/>
      <c r="S822" s="88"/>
      <c r="T822" s="88"/>
      <c r="U822" s="88"/>
      <c r="V822" s="88"/>
      <c r="W822" s="88"/>
      <c r="X822" s="88"/>
      <c r="Y822" s="88"/>
      <c r="Z822" s="88"/>
      <c r="AA822" s="88"/>
      <c r="AB822" s="88"/>
      <c r="AC822" s="88"/>
      <c r="AD822" s="88"/>
      <c r="AE822" s="88"/>
      <c r="AF822" s="88"/>
      <c r="AG822" s="88"/>
      <c r="AH822" s="88"/>
      <c r="AI822" s="88"/>
      <c r="AJ822" s="88"/>
      <c r="AK822" s="88"/>
      <c r="AL822" s="88"/>
      <c r="AM822" s="88"/>
      <c r="AN822" s="88"/>
      <c r="AO822" s="88"/>
      <c r="AP822" s="88"/>
      <c r="AQ822" s="88"/>
      <c r="AR822" s="88"/>
      <c r="AS822" s="88"/>
      <c r="AT822" s="88"/>
      <c r="AU822" s="88"/>
      <c r="AV822" s="88"/>
      <c r="AW822" s="88"/>
      <c r="AX822" s="88"/>
      <c r="AY822" s="88"/>
      <c r="AZ822" s="88"/>
      <c r="BA822" s="88"/>
      <c r="BB822" s="88"/>
      <c r="BC822" s="88"/>
      <c r="BD822" s="88"/>
      <c r="BE822" s="88"/>
      <c r="BF822" s="88"/>
      <c r="BG822" s="88"/>
      <c r="BH822" s="88"/>
      <c r="BI822" s="88"/>
      <c r="BJ822" s="88"/>
      <c r="BK822" s="88"/>
      <c r="BL822" s="88"/>
      <c r="BM822" s="88"/>
      <c r="BN822" s="88"/>
      <c r="BO822" s="88"/>
      <c r="BP822" s="88"/>
      <c r="BQ822" s="88"/>
      <c r="BR822" s="88"/>
      <c r="BS822" s="88"/>
      <c r="BT822" s="88"/>
      <c r="BU822" s="88"/>
      <c r="BV822" s="88"/>
      <c r="BW822" s="88"/>
      <c r="BX822" s="88"/>
      <c r="BY822" s="88"/>
      <c r="BZ822" s="88"/>
      <c r="CA822" s="88"/>
      <c r="CB822" s="88"/>
      <c r="CC822" s="88"/>
      <c r="CD822" s="88"/>
      <c r="CE822" s="88"/>
      <c r="CF822" s="88"/>
      <c r="CG822" s="88"/>
      <c r="CH822" s="88"/>
      <c r="CI822" s="88"/>
      <c r="CJ822" s="88"/>
      <c r="CK822" s="88"/>
      <c r="CL822" s="88"/>
      <c r="CM822" s="88"/>
      <c r="CN822" s="88"/>
      <c r="CO822" s="88"/>
      <c r="CP822" s="88"/>
      <c r="CQ822" s="88"/>
      <c r="CR822" s="88"/>
      <c r="CS822" s="88"/>
      <c r="CT822" s="88"/>
      <c r="CU822" s="88"/>
      <c r="CV822" s="88"/>
      <c r="CW822" s="88"/>
      <c r="CX822" s="88"/>
      <c r="CY822" s="88"/>
      <c r="CZ822" s="88"/>
      <c r="DA822" s="88"/>
      <c r="DB822" s="88"/>
      <c r="DC822" s="88"/>
    </row>
    <row r="823" spans="1:107" ht="15.75">
      <c r="A823" s="84"/>
      <c r="B823" s="84"/>
      <c r="C823" s="84"/>
      <c r="D823" s="86"/>
      <c r="E823" s="84"/>
      <c r="F823" s="84"/>
      <c r="G823" s="84"/>
      <c r="H823" s="88"/>
      <c r="I823" s="88"/>
      <c r="J823" s="88"/>
      <c r="K823" s="88"/>
      <c r="L823" s="88"/>
      <c r="M823" s="88"/>
      <c r="N823" s="88"/>
      <c r="O823" s="88"/>
      <c r="P823" s="88"/>
      <c r="Q823" s="88"/>
      <c r="R823" s="88"/>
      <c r="S823" s="88"/>
      <c r="T823" s="88"/>
      <c r="U823" s="88"/>
      <c r="V823" s="88"/>
      <c r="W823" s="88"/>
      <c r="X823" s="88"/>
      <c r="Y823" s="88"/>
      <c r="Z823" s="88"/>
      <c r="AA823" s="88"/>
      <c r="AB823" s="88"/>
      <c r="AC823" s="88"/>
      <c r="AD823" s="88"/>
      <c r="AE823" s="88"/>
      <c r="AF823" s="88"/>
      <c r="AG823" s="88"/>
      <c r="AH823" s="88"/>
      <c r="AI823" s="88"/>
      <c r="AJ823" s="88"/>
      <c r="AK823" s="88"/>
      <c r="AL823" s="88"/>
      <c r="AM823" s="88"/>
      <c r="AN823" s="88"/>
      <c r="AO823" s="88"/>
      <c r="AP823" s="88"/>
      <c r="AQ823" s="88"/>
      <c r="AR823" s="88"/>
      <c r="AS823" s="88"/>
      <c r="AT823" s="88"/>
      <c r="AU823" s="88"/>
      <c r="AV823" s="88"/>
      <c r="AW823" s="88"/>
      <c r="AX823" s="88"/>
      <c r="AY823" s="88"/>
      <c r="AZ823" s="88"/>
      <c r="BA823" s="88"/>
      <c r="BB823" s="88"/>
      <c r="BC823" s="88"/>
      <c r="BD823" s="88"/>
      <c r="BE823" s="88"/>
      <c r="BF823" s="88"/>
      <c r="BG823" s="88"/>
      <c r="BH823" s="88"/>
      <c r="BI823" s="88"/>
      <c r="BJ823" s="88"/>
      <c r="BK823" s="88"/>
      <c r="BL823" s="88"/>
      <c r="BM823" s="88"/>
      <c r="BN823" s="88"/>
      <c r="BO823" s="88"/>
      <c r="BP823" s="88"/>
      <c r="BQ823" s="88"/>
      <c r="BR823" s="88"/>
      <c r="BS823" s="88"/>
      <c r="BT823" s="88"/>
      <c r="BU823" s="88"/>
      <c r="BV823" s="88"/>
      <c r="BW823" s="88"/>
      <c r="BX823" s="88"/>
      <c r="BY823" s="88"/>
      <c r="BZ823" s="88"/>
      <c r="CA823" s="88"/>
      <c r="CB823" s="88"/>
      <c r="CC823" s="88"/>
      <c r="CD823" s="88"/>
      <c r="CE823" s="88"/>
      <c r="CF823" s="88"/>
      <c r="CG823" s="88"/>
      <c r="CH823" s="88"/>
      <c r="CI823" s="88"/>
      <c r="CJ823" s="88"/>
      <c r="CK823" s="88"/>
      <c r="CL823" s="88"/>
      <c r="CM823" s="88"/>
      <c r="CN823" s="88"/>
      <c r="CO823" s="88"/>
      <c r="CP823" s="88"/>
      <c r="CQ823" s="88"/>
      <c r="CR823" s="88"/>
      <c r="CS823" s="88"/>
      <c r="CT823" s="88"/>
      <c r="CU823" s="88"/>
      <c r="CV823" s="88"/>
      <c r="CW823" s="88"/>
      <c r="CX823" s="88"/>
      <c r="CY823" s="88"/>
      <c r="CZ823" s="88"/>
      <c r="DA823" s="88"/>
      <c r="DB823" s="88"/>
      <c r="DC823" s="88"/>
    </row>
    <row r="824" spans="1:107" ht="15.75">
      <c r="A824" s="84"/>
      <c r="B824" s="84"/>
      <c r="C824" s="84"/>
      <c r="D824" s="86"/>
      <c r="E824" s="84"/>
      <c r="F824" s="84"/>
      <c r="G824" s="84"/>
      <c r="H824" s="88"/>
      <c r="I824" s="88"/>
      <c r="J824" s="88"/>
      <c r="K824" s="88"/>
      <c r="L824" s="88"/>
      <c r="M824" s="88"/>
      <c r="N824" s="88"/>
      <c r="O824" s="88"/>
      <c r="P824" s="88"/>
      <c r="Q824" s="88"/>
      <c r="R824" s="88"/>
      <c r="S824" s="88"/>
      <c r="T824" s="88"/>
      <c r="U824" s="88"/>
      <c r="V824" s="88"/>
      <c r="W824" s="88"/>
      <c r="X824" s="88"/>
      <c r="Y824" s="88"/>
      <c r="Z824" s="88"/>
      <c r="AA824" s="88"/>
      <c r="AB824" s="88"/>
      <c r="AC824" s="88"/>
      <c r="AD824" s="88"/>
      <c r="AE824" s="88"/>
      <c r="AF824" s="88"/>
      <c r="AG824" s="88"/>
      <c r="AH824" s="88"/>
      <c r="AI824" s="88"/>
      <c r="AJ824" s="88"/>
      <c r="AK824" s="88"/>
      <c r="AL824" s="88"/>
      <c r="AM824" s="88"/>
      <c r="AN824" s="88"/>
      <c r="AO824" s="88"/>
      <c r="AP824" s="88"/>
      <c r="AQ824" s="88"/>
      <c r="AR824" s="88"/>
      <c r="AS824" s="88"/>
      <c r="AT824" s="88"/>
      <c r="AU824" s="88"/>
      <c r="AV824" s="88"/>
      <c r="AW824" s="88"/>
      <c r="AX824" s="88"/>
      <c r="AY824" s="88"/>
      <c r="AZ824" s="88"/>
      <c r="BA824" s="88"/>
      <c r="BB824" s="88"/>
      <c r="BC824" s="88"/>
      <c r="BD824" s="88"/>
      <c r="BE824" s="88"/>
      <c r="BF824" s="88"/>
      <c r="BG824" s="88"/>
      <c r="BH824" s="88"/>
      <c r="BI824" s="88"/>
      <c r="BJ824" s="88"/>
      <c r="BK824" s="88"/>
      <c r="BL824" s="88"/>
      <c r="BM824" s="88"/>
      <c r="BN824" s="88"/>
      <c r="BO824" s="88"/>
      <c r="BP824" s="88"/>
      <c r="BQ824" s="88"/>
      <c r="BR824" s="88"/>
      <c r="BS824" s="88"/>
      <c r="BT824" s="88"/>
      <c r="BU824" s="88"/>
      <c r="BV824" s="88"/>
      <c r="BW824" s="88"/>
      <c r="BX824" s="88"/>
      <c r="BY824" s="88"/>
      <c r="BZ824" s="88"/>
      <c r="CA824" s="88"/>
      <c r="CB824" s="88"/>
      <c r="CC824" s="88"/>
      <c r="CD824" s="88"/>
      <c r="CE824" s="88"/>
      <c r="CF824" s="88"/>
      <c r="CG824" s="88"/>
      <c r="CH824" s="88"/>
      <c r="CI824" s="88"/>
      <c r="CJ824" s="88"/>
      <c r="CK824" s="88"/>
      <c r="CL824" s="88"/>
      <c r="CM824" s="88"/>
      <c r="CN824" s="88"/>
      <c r="CO824" s="88"/>
      <c r="CP824" s="88"/>
      <c r="CQ824" s="88"/>
      <c r="CR824" s="88"/>
      <c r="CS824" s="88"/>
      <c r="CT824" s="88"/>
      <c r="CU824" s="88"/>
      <c r="CV824" s="88"/>
      <c r="CW824" s="88"/>
      <c r="CX824" s="88"/>
      <c r="CY824" s="88"/>
      <c r="CZ824" s="88"/>
      <c r="DA824" s="88"/>
      <c r="DB824" s="88"/>
      <c r="DC824" s="88"/>
    </row>
    <row r="825" spans="1:107" ht="15.75">
      <c r="A825" s="84"/>
      <c r="B825" s="84"/>
      <c r="C825" s="84"/>
      <c r="D825" s="86"/>
      <c r="E825" s="84"/>
      <c r="F825" s="84"/>
      <c r="G825" s="84"/>
      <c r="H825" s="88"/>
      <c r="I825" s="88"/>
      <c r="J825" s="88"/>
      <c r="K825" s="88"/>
      <c r="L825" s="88"/>
      <c r="M825" s="88"/>
      <c r="N825" s="88"/>
      <c r="O825" s="88"/>
      <c r="P825" s="88"/>
      <c r="Q825" s="88"/>
      <c r="R825" s="88"/>
      <c r="S825" s="88"/>
      <c r="T825" s="88"/>
      <c r="U825" s="88"/>
      <c r="V825" s="88"/>
      <c r="W825" s="88"/>
      <c r="X825" s="88"/>
      <c r="Y825" s="88"/>
      <c r="Z825" s="88"/>
      <c r="AA825" s="88"/>
      <c r="AB825" s="88"/>
      <c r="AC825" s="88"/>
      <c r="AD825" s="88"/>
      <c r="AE825" s="88"/>
      <c r="AF825" s="88"/>
      <c r="AG825" s="88"/>
      <c r="AH825" s="88"/>
      <c r="AI825" s="88"/>
      <c r="AJ825" s="88"/>
      <c r="AK825" s="88"/>
      <c r="AL825" s="88"/>
      <c r="AM825" s="88"/>
      <c r="AN825" s="88"/>
      <c r="AO825" s="88"/>
      <c r="AP825" s="88"/>
      <c r="AQ825" s="88"/>
      <c r="AR825" s="88"/>
      <c r="AS825" s="88"/>
      <c r="AT825" s="88"/>
      <c r="AU825" s="88"/>
      <c r="AV825" s="88"/>
      <c r="AW825" s="88"/>
      <c r="AX825" s="88"/>
      <c r="AY825" s="88"/>
      <c r="AZ825" s="88"/>
      <c r="BA825" s="88"/>
      <c r="BB825" s="88"/>
      <c r="BC825" s="88"/>
      <c r="BD825" s="88"/>
      <c r="BE825" s="88"/>
      <c r="BF825" s="88"/>
      <c r="BG825" s="88"/>
      <c r="BH825" s="88"/>
      <c r="BI825" s="88"/>
      <c r="BJ825" s="88"/>
      <c r="BK825" s="88"/>
      <c r="BL825" s="88"/>
      <c r="BM825" s="88"/>
      <c r="BN825" s="88"/>
      <c r="BO825" s="88"/>
      <c r="BP825" s="88"/>
      <c r="BQ825" s="88"/>
      <c r="BR825" s="88"/>
      <c r="BS825" s="88"/>
      <c r="BT825" s="88"/>
      <c r="BU825" s="88"/>
      <c r="BV825" s="88"/>
      <c r="BW825" s="88"/>
      <c r="BX825" s="88"/>
      <c r="BY825" s="88"/>
      <c r="BZ825" s="88"/>
      <c r="CA825" s="88"/>
      <c r="CB825" s="88"/>
      <c r="CC825" s="88"/>
      <c r="CD825" s="88"/>
      <c r="CE825" s="88"/>
      <c r="CF825" s="88"/>
      <c r="CG825" s="88"/>
      <c r="CH825" s="88"/>
      <c r="CI825" s="88"/>
      <c r="CJ825" s="88"/>
      <c r="CK825" s="88"/>
      <c r="CL825" s="88"/>
      <c r="CM825" s="88"/>
      <c r="CN825" s="88"/>
      <c r="CO825" s="88"/>
      <c r="CP825" s="88"/>
      <c r="CQ825" s="88"/>
      <c r="CR825" s="88"/>
      <c r="CS825" s="88"/>
      <c r="CT825" s="88"/>
      <c r="CU825" s="88"/>
      <c r="CV825" s="88"/>
      <c r="CW825" s="88"/>
      <c r="CX825" s="88"/>
      <c r="CY825" s="88"/>
      <c r="CZ825" s="88"/>
      <c r="DA825" s="88"/>
      <c r="DB825" s="88"/>
      <c r="DC825" s="88"/>
    </row>
    <row r="826" spans="1:107" ht="15.75">
      <c r="A826" s="84"/>
      <c r="B826" s="84"/>
      <c r="C826" s="84"/>
      <c r="D826" s="86"/>
      <c r="E826" s="84"/>
      <c r="F826" s="84"/>
      <c r="G826" s="84"/>
      <c r="H826" s="88"/>
      <c r="I826" s="88"/>
      <c r="J826" s="88"/>
      <c r="K826" s="88"/>
      <c r="L826" s="88"/>
      <c r="M826" s="88"/>
      <c r="N826" s="88"/>
      <c r="O826" s="88"/>
      <c r="P826" s="88"/>
      <c r="Q826" s="88"/>
      <c r="R826" s="88"/>
      <c r="S826" s="88"/>
      <c r="T826" s="88"/>
      <c r="U826" s="88"/>
      <c r="V826" s="88"/>
      <c r="W826" s="88"/>
      <c r="X826" s="88"/>
      <c r="Y826" s="88"/>
      <c r="Z826" s="88"/>
      <c r="AA826" s="88"/>
      <c r="AB826" s="88"/>
      <c r="AC826" s="88"/>
      <c r="AD826" s="88"/>
      <c r="AE826" s="88"/>
      <c r="AF826" s="88"/>
      <c r="AG826" s="88"/>
      <c r="AH826" s="88"/>
      <c r="AI826" s="88"/>
      <c r="AJ826" s="88"/>
      <c r="AK826" s="88"/>
      <c r="AL826" s="88"/>
      <c r="AM826" s="88"/>
      <c r="AN826" s="88"/>
      <c r="AO826" s="88"/>
      <c r="AP826" s="88"/>
      <c r="AQ826" s="88"/>
      <c r="AR826" s="88"/>
      <c r="AS826" s="88"/>
      <c r="AT826" s="88"/>
      <c r="AU826" s="88"/>
      <c r="AV826" s="88"/>
      <c r="AW826" s="88"/>
      <c r="AX826" s="88"/>
      <c r="AY826" s="88"/>
      <c r="AZ826" s="88"/>
      <c r="BA826" s="88"/>
      <c r="BB826" s="88"/>
      <c r="BC826" s="88"/>
      <c r="BD826" s="88"/>
      <c r="BE826" s="88"/>
      <c r="BF826" s="88"/>
      <c r="BG826" s="88"/>
      <c r="BH826" s="88"/>
      <c r="BI826" s="88"/>
      <c r="BJ826" s="88"/>
      <c r="BK826" s="88"/>
      <c r="BL826" s="88"/>
      <c r="BM826" s="88"/>
      <c r="BN826" s="88"/>
      <c r="BO826" s="88"/>
      <c r="BP826" s="88"/>
      <c r="BQ826" s="88"/>
      <c r="BR826" s="88"/>
      <c r="BS826" s="88"/>
      <c r="BT826" s="88"/>
      <c r="BU826" s="88"/>
      <c r="BV826" s="88"/>
      <c r="BW826" s="88"/>
      <c r="BX826" s="88"/>
      <c r="BY826" s="88"/>
      <c r="BZ826" s="88"/>
      <c r="CA826" s="88"/>
      <c r="CB826" s="88"/>
      <c r="CC826" s="88"/>
      <c r="CD826" s="88"/>
      <c r="CE826" s="88"/>
      <c r="CF826" s="88"/>
      <c r="CG826" s="88"/>
      <c r="CH826" s="88"/>
      <c r="CI826" s="88"/>
      <c r="CJ826" s="88"/>
      <c r="CK826" s="88"/>
      <c r="CL826" s="88"/>
      <c r="CM826" s="88"/>
      <c r="CN826" s="88"/>
      <c r="CO826" s="88"/>
      <c r="CP826" s="88"/>
      <c r="CQ826" s="88"/>
      <c r="CR826" s="88"/>
      <c r="CS826" s="88"/>
      <c r="CT826" s="88"/>
      <c r="CU826" s="88"/>
      <c r="CV826" s="88"/>
      <c r="CW826" s="88"/>
      <c r="CX826" s="88"/>
      <c r="CY826" s="88"/>
      <c r="CZ826" s="88"/>
      <c r="DA826" s="88"/>
      <c r="DB826" s="88"/>
      <c r="DC826" s="88"/>
    </row>
    <row r="827" spans="1:107" ht="15.75">
      <c r="A827" s="84"/>
      <c r="B827" s="84"/>
      <c r="C827" s="84"/>
      <c r="D827" s="86"/>
      <c r="E827" s="84"/>
      <c r="F827" s="84"/>
      <c r="G827" s="84"/>
      <c r="H827" s="88"/>
      <c r="I827" s="88"/>
      <c r="J827" s="88"/>
      <c r="K827" s="88"/>
      <c r="L827" s="88"/>
      <c r="M827" s="88"/>
      <c r="N827" s="88"/>
      <c r="O827" s="88"/>
      <c r="P827" s="88"/>
      <c r="Q827" s="88"/>
      <c r="R827" s="88"/>
      <c r="S827" s="88"/>
      <c r="T827" s="88"/>
      <c r="U827" s="88"/>
      <c r="V827" s="88"/>
      <c r="W827" s="88"/>
      <c r="X827" s="88"/>
      <c r="Y827" s="88"/>
      <c r="Z827" s="88"/>
      <c r="AA827" s="88"/>
      <c r="AB827" s="88"/>
      <c r="AC827" s="88"/>
      <c r="AD827" s="88"/>
      <c r="AE827" s="88"/>
      <c r="AF827" s="88"/>
      <c r="AG827" s="88"/>
      <c r="AH827" s="88"/>
      <c r="AI827" s="88"/>
      <c r="AJ827" s="88"/>
      <c r="AK827" s="88"/>
      <c r="AL827" s="88"/>
      <c r="AM827" s="88"/>
      <c r="AN827" s="88"/>
      <c r="AO827" s="88"/>
      <c r="AP827" s="88"/>
      <c r="AQ827" s="88"/>
      <c r="AR827" s="88"/>
      <c r="AS827" s="88"/>
      <c r="AT827" s="88"/>
      <c r="AU827" s="88"/>
      <c r="AV827" s="88"/>
      <c r="AW827" s="88"/>
      <c r="AX827" s="88"/>
      <c r="AY827" s="88"/>
      <c r="AZ827" s="88"/>
      <c r="BA827" s="88"/>
      <c r="BB827" s="88"/>
      <c r="BC827" s="88"/>
      <c r="BD827" s="88"/>
      <c r="BE827" s="88"/>
      <c r="BF827" s="88"/>
      <c r="BG827" s="88"/>
      <c r="BH827" s="88"/>
      <c r="BI827" s="88"/>
      <c r="BJ827" s="88"/>
      <c r="BK827" s="88"/>
      <c r="BL827" s="88"/>
      <c r="BM827" s="88"/>
      <c r="BN827" s="88"/>
      <c r="BO827" s="88"/>
      <c r="BP827" s="88"/>
      <c r="BQ827" s="88"/>
      <c r="BR827" s="88"/>
      <c r="BS827" s="88"/>
      <c r="BT827" s="88"/>
      <c r="BU827" s="88"/>
      <c r="BV827" s="88"/>
      <c r="BW827" s="88"/>
      <c r="BX827" s="88"/>
      <c r="BY827" s="88"/>
      <c r="BZ827" s="88"/>
      <c r="CA827" s="88"/>
      <c r="CB827" s="88"/>
      <c r="CC827" s="88"/>
      <c r="CD827" s="88"/>
      <c r="CE827" s="88"/>
      <c r="CF827" s="88"/>
      <c r="CG827" s="88"/>
      <c r="CH827" s="88"/>
      <c r="CI827" s="88"/>
      <c r="CJ827" s="88"/>
      <c r="CK827" s="88"/>
      <c r="CL827" s="88"/>
      <c r="CM827" s="88"/>
      <c r="CN827" s="88"/>
      <c r="CO827" s="88"/>
      <c r="CP827" s="88"/>
      <c r="CQ827" s="88"/>
      <c r="CR827" s="88"/>
      <c r="CS827" s="88"/>
      <c r="CT827" s="88"/>
      <c r="CU827" s="88"/>
      <c r="CV827" s="88"/>
      <c r="CW827" s="88"/>
      <c r="CX827" s="88"/>
      <c r="CY827" s="88"/>
      <c r="CZ827" s="88"/>
      <c r="DA827" s="88"/>
      <c r="DB827" s="88"/>
      <c r="DC827" s="88"/>
    </row>
    <row r="828" spans="1:107" ht="15.75">
      <c r="A828" s="84"/>
      <c r="B828" s="84"/>
      <c r="C828" s="84"/>
      <c r="D828" s="86"/>
      <c r="E828" s="84"/>
      <c r="F828" s="84"/>
      <c r="G828" s="84"/>
      <c r="H828" s="88"/>
      <c r="I828" s="88"/>
      <c r="J828" s="88"/>
      <c r="K828" s="88"/>
      <c r="L828" s="88"/>
      <c r="M828" s="88"/>
      <c r="N828" s="88"/>
      <c r="O828" s="88"/>
      <c r="P828" s="88"/>
      <c r="Q828" s="88"/>
      <c r="R828" s="88"/>
      <c r="S828" s="88"/>
      <c r="T828" s="88"/>
      <c r="U828" s="88"/>
      <c r="V828" s="88"/>
      <c r="W828" s="88"/>
      <c r="X828" s="88"/>
      <c r="Y828" s="88"/>
      <c r="Z828" s="88"/>
      <c r="AA828" s="88"/>
      <c r="AB828" s="88"/>
      <c r="AC828" s="88"/>
      <c r="AD828" s="88"/>
      <c r="AE828" s="88"/>
      <c r="AF828" s="88"/>
      <c r="AG828" s="88"/>
      <c r="AH828" s="88"/>
      <c r="AI828" s="88"/>
      <c r="AJ828" s="88"/>
      <c r="AK828" s="88"/>
      <c r="AL828" s="88"/>
      <c r="AM828" s="88"/>
      <c r="AN828" s="88"/>
      <c r="AO828" s="88"/>
      <c r="AP828" s="88"/>
      <c r="AQ828" s="88"/>
      <c r="AR828" s="88"/>
      <c r="AS828" s="88"/>
      <c r="AT828" s="88"/>
      <c r="AU828" s="88"/>
      <c r="AV828" s="88"/>
      <c r="AW828" s="88"/>
      <c r="AX828" s="88"/>
      <c r="AY828" s="88"/>
      <c r="AZ828" s="88"/>
      <c r="BA828" s="88"/>
      <c r="BB828" s="88"/>
      <c r="BC828" s="88"/>
      <c r="BD828" s="88"/>
      <c r="BE828" s="88"/>
      <c r="BF828" s="88"/>
      <c r="BG828" s="88"/>
      <c r="BH828" s="88"/>
      <c r="BI828" s="88"/>
      <c r="BJ828" s="88"/>
      <c r="BK828" s="88"/>
      <c r="BL828" s="88"/>
      <c r="BM828" s="88"/>
      <c r="BN828" s="88"/>
      <c r="BO828" s="88"/>
      <c r="BP828" s="88"/>
      <c r="BQ828" s="88"/>
      <c r="BR828" s="88"/>
      <c r="BS828" s="88"/>
      <c r="BT828" s="88"/>
      <c r="BU828" s="88"/>
      <c r="BV828" s="88"/>
      <c r="BW828" s="88"/>
      <c r="BX828" s="88"/>
      <c r="BY828" s="88"/>
      <c r="BZ828" s="88"/>
      <c r="CA828" s="88"/>
      <c r="CB828" s="88"/>
      <c r="CC828" s="88"/>
      <c r="CD828" s="88"/>
      <c r="CE828" s="88"/>
      <c r="CF828" s="88"/>
      <c r="CG828" s="88"/>
      <c r="CH828" s="88"/>
      <c r="CI828" s="88"/>
      <c r="CJ828" s="88"/>
      <c r="CK828" s="88"/>
      <c r="CL828" s="88"/>
      <c r="CM828" s="88"/>
      <c r="CN828" s="88"/>
      <c r="CO828" s="88"/>
      <c r="CP828" s="88"/>
      <c r="CQ828" s="88"/>
      <c r="CR828" s="88"/>
      <c r="CS828" s="88"/>
      <c r="CT828" s="88"/>
      <c r="CU828" s="88"/>
      <c r="CV828" s="88"/>
      <c r="CW828" s="88"/>
      <c r="CX828" s="88"/>
      <c r="CY828" s="88"/>
      <c r="CZ828" s="88"/>
      <c r="DA828" s="88"/>
      <c r="DB828" s="88"/>
      <c r="DC828" s="88"/>
    </row>
    <row r="829" spans="1:107" ht="15.75">
      <c r="A829" s="84"/>
      <c r="B829" s="84"/>
      <c r="C829" s="84"/>
      <c r="D829" s="86"/>
      <c r="E829" s="84"/>
      <c r="F829" s="84"/>
      <c r="G829" s="84"/>
      <c r="H829" s="88"/>
      <c r="I829" s="88"/>
      <c r="J829" s="88"/>
      <c r="K829" s="88"/>
      <c r="L829" s="88"/>
      <c r="M829" s="88"/>
      <c r="N829" s="88"/>
      <c r="O829" s="88"/>
      <c r="P829" s="88"/>
      <c r="Q829" s="88"/>
      <c r="R829" s="88"/>
      <c r="S829" s="88"/>
      <c r="T829" s="88"/>
      <c r="U829" s="88"/>
      <c r="V829" s="88"/>
      <c r="W829" s="88"/>
      <c r="X829" s="88"/>
      <c r="Y829" s="88"/>
      <c r="Z829" s="88"/>
      <c r="AA829" s="88"/>
      <c r="AB829" s="88"/>
      <c r="AC829" s="88"/>
      <c r="AD829" s="88"/>
      <c r="AE829" s="88"/>
      <c r="AF829" s="88"/>
      <c r="AG829" s="88"/>
      <c r="AH829" s="88"/>
      <c r="AI829" s="88"/>
      <c r="AJ829" s="88"/>
      <c r="AK829" s="88"/>
      <c r="AL829" s="88"/>
      <c r="AM829" s="88"/>
      <c r="AN829" s="88"/>
      <c r="AO829" s="88"/>
      <c r="AP829" s="88"/>
      <c r="AQ829" s="88"/>
      <c r="AR829" s="88"/>
      <c r="AS829" s="88"/>
      <c r="AT829" s="88"/>
      <c r="AU829" s="88"/>
      <c r="AV829" s="88"/>
      <c r="AW829" s="88"/>
      <c r="AX829" s="88"/>
      <c r="AY829" s="88"/>
      <c r="AZ829" s="88"/>
      <c r="BA829" s="88"/>
      <c r="BB829" s="88"/>
      <c r="BC829" s="88"/>
      <c r="BD829" s="88"/>
      <c r="BE829" s="88"/>
      <c r="BF829" s="88"/>
      <c r="BG829" s="88"/>
      <c r="BH829" s="88"/>
      <c r="BI829" s="88"/>
      <c r="BJ829" s="88"/>
      <c r="BK829" s="88"/>
      <c r="BL829" s="88"/>
      <c r="BM829" s="88"/>
      <c r="BN829" s="88"/>
      <c r="BO829" s="88"/>
      <c r="BP829" s="88"/>
      <c r="BQ829" s="88"/>
      <c r="BR829" s="88"/>
      <c r="BS829" s="88"/>
      <c r="BT829" s="88"/>
      <c r="BU829" s="88"/>
      <c r="BV829" s="88"/>
      <c r="BW829" s="88"/>
      <c r="BX829" s="88"/>
      <c r="BY829" s="88"/>
      <c r="BZ829" s="88"/>
      <c r="CA829" s="88"/>
      <c r="CB829" s="88"/>
      <c r="CC829" s="88"/>
      <c r="CD829" s="88"/>
      <c r="CE829" s="88"/>
      <c r="CF829" s="88"/>
      <c r="CG829" s="88"/>
      <c r="CH829" s="88"/>
      <c r="CI829" s="88"/>
      <c r="CJ829" s="88"/>
      <c r="CK829" s="88"/>
      <c r="CL829" s="88"/>
      <c r="CM829" s="88"/>
      <c r="CN829" s="88"/>
      <c r="CO829" s="88"/>
      <c r="CP829" s="88"/>
      <c r="CQ829" s="88"/>
      <c r="CR829" s="88"/>
      <c r="CS829" s="88"/>
      <c r="CT829" s="88"/>
      <c r="CU829" s="88"/>
      <c r="CV829" s="88"/>
      <c r="CW829" s="88"/>
      <c r="CX829" s="88"/>
      <c r="CY829" s="88"/>
      <c r="CZ829" s="88"/>
      <c r="DA829" s="88"/>
      <c r="DB829" s="88"/>
      <c r="DC829" s="88"/>
    </row>
    <row r="830" spans="1:107" ht="15.75">
      <c r="A830" s="84"/>
      <c r="B830" s="84"/>
      <c r="C830" s="84"/>
      <c r="D830" s="86"/>
      <c r="E830" s="84"/>
      <c r="F830" s="84"/>
      <c r="G830" s="84"/>
      <c r="H830" s="88"/>
      <c r="I830" s="88"/>
      <c r="J830" s="88"/>
      <c r="K830" s="88"/>
      <c r="L830" s="88"/>
      <c r="M830" s="88"/>
      <c r="N830" s="88"/>
      <c r="O830" s="88"/>
      <c r="P830" s="88"/>
      <c r="Q830" s="88"/>
      <c r="R830" s="88"/>
      <c r="S830" s="88"/>
      <c r="T830" s="88"/>
      <c r="U830" s="88"/>
      <c r="V830" s="88"/>
      <c r="W830" s="88"/>
      <c r="X830" s="88"/>
      <c r="Y830" s="88"/>
      <c r="Z830" s="88"/>
      <c r="AA830" s="88"/>
      <c r="AB830" s="88"/>
      <c r="AC830" s="88"/>
      <c r="AD830" s="88"/>
      <c r="AE830" s="88"/>
      <c r="AF830" s="88"/>
      <c r="AG830" s="88"/>
      <c r="AH830" s="88"/>
      <c r="AI830" s="88"/>
      <c r="AJ830" s="88"/>
      <c r="AK830" s="88"/>
      <c r="AL830" s="88"/>
      <c r="AM830" s="88"/>
      <c r="AN830" s="88"/>
      <c r="AO830" s="88"/>
      <c r="AP830" s="88"/>
      <c r="AQ830" s="88"/>
      <c r="AR830" s="88"/>
      <c r="AS830" s="88"/>
      <c r="AT830" s="88"/>
      <c r="AU830" s="88"/>
      <c r="AV830" s="88"/>
      <c r="AW830" s="88"/>
      <c r="AX830" s="88"/>
      <c r="AY830" s="88"/>
      <c r="AZ830" s="88"/>
      <c r="BA830" s="88"/>
      <c r="BB830" s="88"/>
      <c r="BC830" s="88"/>
      <c r="BD830" s="88"/>
      <c r="BE830" s="88"/>
      <c r="BF830" s="88"/>
      <c r="BG830" s="88"/>
      <c r="BH830" s="88"/>
      <c r="BI830" s="88"/>
      <c r="BJ830" s="88"/>
      <c r="BK830" s="88"/>
      <c r="BL830" s="88"/>
      <c r="BM830" s="88"/>
      <c r="BN830" s="88"/>
      <c r="BO830" s="88"/>
      <c r="BP830" s="88"/>
      <c r="BQ830" s="88"/>
      <c r="BR830" s="88"/>
      <c r="BS830" s="88"/>
      <c r="BT830" s="88"/>
      <c r="BU830" s="88"/>
      <c r="BV830" s="88"/>
      <c r="BW830" s="88"/>
      <c r="BX830" s="88"/>
      <c r="BY830" s="88"/>
      <c r="BZ830" s="88"/>
      <c r="CA830" s="88"/>
      <c r="CB830" s="88"/>
      <c r="CC830" s="88"/>
      <c r="CD830" s="88"/>
      <c r="CE830" s="88"/>
      <c r="CF830" s="88"/>
      <c r="CG830" s="88"/>
      <c r="CH830" s="88"/>
      <c r="CI830" s="88"/>
      <c r="CJ830" s="88"/>
      <c r="CK830" s="88"/>
      <c r="CL830" s="88"/>
      <c r="CM830" s="88"/>
      <c r="CN830" s="88"/>
      <c r="CO830" s="88"/>
      <c r="CP830" s="88"/>
      <c r="CQ830" s="88"/>
      <c r="CR830" s="88"/>
      <c r="CS830" s="88"/>
      <c r="CT830" s="88"/>
      <c r="CU830" s="88"/>
      <c r="CV830" s="88"/>
      <c r="CW830" s="88"/>
      <c r="CX830" s="88"/>
      <c r="CY830" s="88"/>
      <c r="CZ830" s="88"/>
      <c r="DA830" s="88"/>
      <c r="DB830" s="88"/>
      <c r="DC830" s="88"/>
    </row>
    <row r="831" spans="1:107" ht="15.75">
      <c r="A831" s="84"/>
      <c r="B831" s="84"/>
      <c r="C831" s="84"/>
      <c r="D831" s="86"/>
      <c r="E831" s="84"/>
      <c r="F831" s="84"/>
      <c r="G831" s="84"/>
      <c r="H831" s="88"/>
      <c r="I831" s="88"/>
      <c r="J831" s="88"/>
      <c r="K831" s="88"/>
      <c r="L831" s="88"/>
      <c r="M831" s="88"/>
      <c r="N831" s="88"/>
      <c r="O831" s="88"/>
      <c r="P831" s="88"/>
      <c r="Q831" s="88"/>
      <c r="R831" s="88"/>
      <c r="S831" s="88"/>
      <c r="T831" s="88"/>
      <c r="U831" s="88"/>
      <c r="V831" s="88"/>
      <c r="W831" s="88"/>
      <c r="X831" s="88"/>
      <c r="Y831" s="88"/>
      <c r="Z831" s="88"/>
      <c r="AA831" s="88"/>
      <c r="AB831" s="88"/>
      <c r="AC831" s="88"/>
      <c r="AD831" s="88"/>
      <c r="AE831" s="88"/>
      <c r="AF831" s="88"/>
      <c r="AG831" s="88"/>
      <c r="AH831" s="88"/>
      <c r="AI831" s="88"/>
      <c r="AJ831" s="88"/>
      <c r="AK831" s="88"/>
      <c r="AL831" s="88"/>
      <c r="AM831" s="88"/>
      <c r="AN831" s="88"/>
      <c r="AO831" s="88"/>
      <c r="AP831" s="88"/>
      <c r="AQ831" s="88"/>
      <c r="AR831" s="88"/>
      <c r="AS831" s="88"/>
      <c r="AT831" s="88"/>
      <c r="AU831" s="88"/>
      <c r="AV831" s="88"/>
      <c r="AW831" s="88"/>
      <c r="AX831" s="88"/>
      <c r="AY831" s="88"/>
      <c r="AZ831" s="88"/>
      <c r="BA831" s="88"/>
      <c r="BB831" s="88"/>
      <c r="BC831" s="88"/>
      <c r="BD831" s="88"/>
      <c r="BE831" s="88"/>
      <c r="BF831" s="88"/>
      <c r="BG831" s="88"/>
      <c r="BH831" s="88"/>
      <c r="BI831" s="88"/>
      <c r="BJ831" s="88"/>
      <c r="BK831" s="88"/>
      <c r="BL831" s="88"/>
      <c r="BM831" s="88"/>
      <c r="BN831" s="88"/>
      <c r="BO831" s="88"/>
      <c r="BP831" s="88"/>
      <c r="BQ831" s="88"/>
      <c r="BR831" s="88"/>
      <c r="BS831" s="88"/>
      <c r="BT831" s="88"/>
      <c r="BU831" s="88"/>
      <c r="BV831" s="88"/>
      <c r="BW831" s="88"/>
      <c r="BX831" s="88"/>
      <c r="BY831" s="88"/>
      <c r="BZ831" s="88"/>
      <c r="CA831" s="88"/>
      <c r="CB831" s="88"/>
      <c r="CC831" s="88"/>
      <c r="CD831" s="88"/>
      <c r="CE831" s="88"/>
      <c r="CF831" s="88"/>
      <c r="CG831" s="88"/>
      <c r="CH831" s="88"/>
      <c r="CI831" s="88"/>
      <c r="CJ831" s="88"/>
      <c r="CK831" s="88"/>
      <c r="CL831" s="88"/>
      <c r="CM831" s="88"/>
      <c r="CN831" s="88"/>
      <c r="CO831" s="88"/>
      <c r="CP831" s="88"/>
      <c r="CQ831" s="88"/>
      <c r="CR831" s="88"/>
      <c r="CS831" s="88"/>
      <c r="CT831" s="88"/>
      <c r="CU831" s="88"/>
      <c r="CV831" s="88"/>
      <c r="CW831" s="88"/>
      <c r="CX831" s="88"/>
      <c r="CY831" s="88"/>
      <c r="CZ831" s="88"/>
      <c r="DA831" s="88"/>
      <c r="DB831" s="88"/>
      <c r="DC831" s="88"/>
    </row>
    <row r="832" spans="1:107" ht="15.75">
      <c r="A832" s="84"/>
      <c r="B832" s="84"/>
      <c r="C832" s="84"/>
      <c r="D832" s="86"/>
      <c r="E832" s="84"/>
      <c r="F832" s="84"/>
      <c r="G832" s="84"/>
      <c r="H832" s="88"/>
      <c r="I832" s="88"/>
      <c r="J832" s="88"/>
      <c r="K832" s="88"/>
      <c r="L832" s="88"/>
      <c r="M832" s="88"/>
      <c r="N832" s="88"/>
      <c r="O832" s="88"/>
      <c r="P832" s="88"/>
      <c r="Q832" s="88"/>
      <c r="R832" s="88"/>
      <c r="S832" s="88"/>
      <c r="T832" s="88"/>
      <c r="U832" s="88"/>
      <c r="V832" s="88"/>
      <c r="W832" s="88"/>
      <c r="X832" s="88"/>
      <c r="Y832" s="88"/>
      <c r="Z832" s="88"/>
      <c r="AA832" s="88"/>
      <c r="AB832" s="88"/>
      <c r="AC832" s="88"/>
      <c r="AD832" s="88"/>
      <c r="AE832" s="88"/>
      <c r="AF832" s="88"/>
      <c r="AG832" s="88"/>
      <c r="AH832" s="88"/>
      <c r="AI832" s="88"/>
      <c r="AJ832" s="88"/>
      <c r="AK832" s="88"/>
      <c r="AL832" s="88"/>
      <c r="AM832" s="88"/>
      <c r="AN832" s="88"/>
      <c r="AO832" s="88"/>
      <c r="AP832" s="88"/>
      <c r="AQ832" s="88"/>
      <c r="AR832" s="88"/>
      <c r="AS832" s="88"/>
      <c r="AT832" s="88"/>
      <c r="AU832" s="88"/>
      <c r="AV832" s="88"/>
      <c r="AW832" s="88"/>
      <c r="AX832" s="88"/>
      <c r="AY832" s="88"/>
      <c r="AZ832" s="88"/>
      <c r="BA832" s="88"/>
      <c r="BB832" s="88"/>
      <c r="BC832" s="88"/>
      <c r="BD832" s="88"/>
      <c r="BE832" s="88"/>
      <c r="BF832" s="88"/>
      <c r="BG832" s="88"/>
      <c r="BH832" s="88"/>
      <c r="BI832" s="88"/>
      <c r="BJ832" s="88"/>
      <c r="BK832" s="88"/>
      <c r="BL832" s="88"/>
      <c r="BM832" s="88"/>
      <c r="BN832" s="88"/>
      <c r="BO832" s="88"/>
      <c r="BP832" s="88"/>
      <c r="BQ832" s="88"/>
      <c r="BR832" s="88"/>
      <c r="BS832" s="88"/>
      <c r="BT832" s="88"/>
      <c r="BU832" s="88"/>
      <c r="BV832" s="88"/>
      <c r="BW832" s="88"/>
      <c r="BX832" s="88"/>
      <c r="BY832" s="88"/>
      <c r="BZ832" s="88"/>
      <c r="CA832" s="88"/>
      <c r="CB832" s="88"/>
      <c r="CC832" s="88"/>
      <c r="CD832" s="88"/>
      <c r="CE832" s="88"/>
      <c r="CF832" s="88"/>
      <c r="CG832" s="88"/>
      <c r="CH832" s="88"/>
      <c r="CI832" s="88"/>
      <c r="CJ832" s="88"/>
      <c r="CK832" s="88"/>
      <c r="CL832" s="88"/>
      <c r="CM832" s="88"/>
      <c r="CN832" s="88"/>
      <c r="CO832" s="88"/>
      <c r="CP832" s="88"/>
      <c r="CQ832" s="88"/>
      <c r="CR832" s="88"/>
      <c r="CS832" s="88"/>
      <c r="CT832" s="88"/>
      <c r="CU832" s="88"/>
      <c r="CV832" s="88"/>
      <c r="CW832" s="88"/>
      <c r="CX832" s="88"/>
      <c r="CY832" s="88"/>
      <c r="CZ832" s="88"/>
      <c r="DA832" s="88"/>
      <c r="DB832" s="88"/>
      <c r="DC832" s="88"/>
    </row>
    <row r="833" spans="1:107" ht="15.75">
      <c r="A833" s="84"/>
      <c r="B833" s="84"/>
      <c r="C833" s="84"/>
      <c r="D833" s="86"/>
      <c r="E833" s="84"/>
      <c r="F833" s="84"/>
      <c r="G833" s="84"/>
      <c r="H833" s="88"/>
      <c r="I833" s="88"/>
      <c r="J833" s="88"/>
      <c r="K833" s="88"/>
      <c r="L833" s="88"/>
      <c r="M833" s="88"/>
      <c r="N833" s="88"/>
      <c r="O833" s="88"/>
      <c r="P833" s="88"/>
      <c r="Q833" s="88"/>
      <c r="R833" s="88"/>
      <c r="S833" s="88"/>
      <c r="T833" s="88"/>
      <c r="U833" s="88"/>
      <c r="V833" s="88"/>
      <c r="W833" s="88"/>
      <c r="X833" s="88"/>
      <c r="Y833" s="88"/>
      <c r="Z833" s="88"/>
      <c r="AA833" s="88"/>
      <c r="AB833" s="88"/>
      <c r="AC833" s="88"/>
      <c r="AD833" s="88"/>
      <c r="AE833" s="88"/>
      <c r="AF833" s="88"/>
      <c r="AG833" s="88"/>
      <c r="AH833" s="88"/>
      <c r="AI833" s="88"/>
      <c r="AJ833" s="88"/>
      <c r="AK833" s="88"/>
      <c r="AL833" s="88"/>
      <c r="AM833" s="88"/>
      <c r="AN833" s="88"/>
      <c r="AO833" s="88"/>
      <c r="AP833" s="88"/>
      <c r="AQ833" s="88"/>
      <c r="AR833" s="88"/>
      <c r="AS833" s="88"/>
      <c r="AT833" s="88"/>
      <c r="AU833" s="88"/>
      <c r="AV833" s="88"/>
      <c r="AW833" s="88"/>
      <c r="AX833" s="88"/>
      <c r="AY833" s="88"/>
      <c r="AZ833" s="88"/>
      <c r="BA833" s="88"/>
      <c r="BB833" s="88"/>
      <c r="BC833" s="88"/>
      <c r="BD833" s="88"/>
      <c r="BE833" s="88"/>
      <c r="BF833" s="88"/>
      <c r="BG833" s="88"/>
      <c r="BH833" s="88"/>
      <c r="BI833" s="88"/>
      <c r="BJ833" s="88"/>
      <c r="BK833" s="88"/>
      <c r="BL833" s="88"/>
      <c r="BM833" s="88"/>
      <c r="BN833" s="88"/>
      <c r="BO833" s="88"/>
      <c r="BP833" s="88"/>
      <c r="BQ833" s="88"/>
      <c r="BR833" s="88"/>
      <c r="BS833" s="88"/>
      <c r="BT833" s="88"/>
      <c r="BU833" s="88"/>
      <c r="BV833" s="88"/>
      <c r="BW833" s="88"/>
      <c r="BX833" s="88"/>
      <c r="BY833" s="88"/>
      <c r="BZ833" s="88"/>
      <c r="CA833" s="88"/>
      <c r="CB833" s="88"/>
      <c r="CC833" s="88"/>
      <c r="CD833" s="88"/>
      <c r="CE833" s="88"/>
      <c r="CF833" s="88"/>
      <c r="CG833" s="88"/>
      <c r="CH833" s="88"/>
      <c r="CI833" s="88"/>
      <c r="CJ833" s="88"/>
      <c r="CK833" s="88"/>
      <c r="CL833" s="88"/>
      <c r="CM833" s="88"/>
      <c r="CN833" s="88"/>
      <c r="CO833" s="88"/>
      <c r="CP833" s="88"/>
      <c r="CQ833" s="88"/>
      <c r="CR833" s="88"/>
      <c r="CS833" s="88"/>
      <c r="CT833" s="88"/>
      <c r="CU833" s="88"/>
      <c r="CV833" s="88"/>
      <c r="CW833" s="88"/>
      <c r="CX833" s="88"/>
      <c r="CY833" s="88"/>
      <c r="CZ833" s="88"/>
      <c r="DA833" s="88"/>
      <c r="DB833" s="88"/>
      <c r="DC833" s="88"/>
    </row>
    <row r="834" spans="1:107" ht="15.75">
      <c r="A834" s="84"/>
      <c r="B834" s="84"/>
      <c r="C834" s="84"/>
      <c r="D834" s="86"/>
      <c r="E834" s="84"/>
      <c r="F834" s="84"/>
      <c r="G834" s="84"/>
      <c r="H834" s="88"/>
      <c r="I834" s="88"/>
      <c r="J834" s="88"/>
      <c r="K834" s="88"/>
      <c r="L834" s="88"/>
      <c r="M834" s="88"/>
      <c r="N834" s="88"/>
      <c r="O834" s="88"/>
      <c r="P834" s="88"/>
      <c r="Q834" s="88"/>
      <c r="R834" s="88"/>
      <c r="S834" s="88"/>
      <c r="T834" s="88"/>
      <c r="U834" s="88"/>
      <c r="V834" s="88"/>
      <c r="W834" s="88"/>
      <c r="X834" s="88"/>
      <c r="Y834" s="88"/>
      <c r="Z834" s="88"/>
      <c r="AA834" s="88"/>
      <c r="AB834" s="88"/>
      <c r="AC834" s="88"/>
      <c r="AD834" s="88"/>
      <c r="AE834" s="88"/>
      <c r="AF834" s="88"/>
      <c r="AG834" s="88"/>
      <c r="AH834" s="88"/>
      <c r="AI834" s="88"/>
      <c r="AJ834" s="88"/>
      <c r="AK834" s="88"/>
      <c r="AL834" s="88"/>
      <c r="AM834" s="88"/>
      <c r="AN834" s="88"/>
      <c r="AO834" s="88"/>
      <c r="AP834" s="88"/>
      <c r="AQ834" s="88"/>
      <c r="AR834" s="88"/>
      <c r="AS834" s="88"/>
      <c r="AT834" s="88"/>
      <c r="AU834" s="88"/>
      <c r="AV834" s="88"/>
      <c r="AW834" s="88"/>
      <c r="AX834" s="88"/>
      <c r="AY834" s="88"/>
      <c r="AZ834" s="88"/>
      <c r="BA834" s="88"/>
      <c r="BB834" s="88"/>
      <c r="BC834" s="88"/>
      <c r="BD834" s="88"/>
      <c r="BE834" s="88"/>
      <c r="BF834" s="88"/>
      <c r="BG834" s="88"/>
      <c r="BH834" s="88"/>
      <c r="BI834" s="88"/>
      <c r="BJ834" s="88"/>
      <c r="BK834" s="88"/>
      <c r="BL834" s="88"/>
      <c r="BM834" s="88"/>
      <c r="BN834" s="88"/>
      <c r="BO834" s="88"/>
      <c r="BP834" s="88"/>
      <c r="BQ834" s="88"/>
      <c r="BR834" s="88"/>
      <c r="BS834" s="88"/>
      <c r="BT834" s="88"/>
      <c r="BU834" s="88"/>
      <c r="BV834" s="88"/>
      <c r="BW834" s="88"/>
      <c r="BX834" s="88"/>
      <c r="BY834" s="88"/>
      <c r="BZ834" s="88"/>
      <c r="CA834" s="88"/>
      <c r="CB834" s="88"/>
      <c r="CC834" s="88"/>
      <c r="CD834" s="88"/>
      <c r="CE834" s="88"/>
      <c r="CF834" s="88"/>
      <c r="CG834" s="88"/>
      <c r="CH834" s="88"/>
      <c r="CI834" s="88"/>
      <c r="CJ834" s="88"/>
      <c r="CK834" s="88"/>
      <c r="CL834" s="88"/>
      <c r="CM834" s="88"/>
      <c r="CN834" s="88"/>
      <c r="CO834" s="88"/>
      <c r="CP834" s="88"/>
      <c r="CQ834" s="88"/>
      <c r="CR834" s="88"/>
      <c r="CS834" s="88"/>
      <c r="CT834" s="88"/>
      <c r="CU834" s="88"/>
      <c r="CV834" s="88"/>
      <c r="CW834" s="88"/>
      <c r="CX834" s="88"/>
      <c r="CY834" s="88"/>
      <c r="CZ834" s="88"/>
      <c r="DA834" s="88"/>
      <c r="DB834" s="88"/>
      <c r="DC834" s="88"/>
    </row>
    <row r="835" spans="1:107" ht="15.75">
      <c r="A835" s="84"/>
      <c r="B835" s="84"/>
      <c r="C835" s="84"/>
      <c r="D835" s="86"/>
      <c r="E835" s="84"/>
      <c r="F835" s="84"/>
      <c r="G835" s="84"/>
      <c r="H835" s="88"/>
      <c r="I835" s="88"/>
      <c r="J835" s="88"/>
      <c r="K835" s="88"/>
      <c r="L835" s="88"/>
      <c r="M835" s="88"/>
      <c r="N835" s="88"/>
      <c r="O835" s="88"/>
      <c r="P835" s="88"/>
      <c r="Q835" s="88"/>
      <c r="R835" s="88"/>
      <c r="S835" s="88"/>
      <c r="T835" s="88"/>
      <c r="U835" s="88"/>
      <c r="V835" s="88"/>
      <c r="W835" s="88"/>
      <c r="X835" s="88"/>
      <c r="Y835" s="88"/>
      <c r="Z835" s="88"/>
      <c r="AA835" s="88"/>
      <c r="AB835" s="88"/>
      <c r="AC835" s="88"/>
      <c r="AD835" s="88"/>
      <c r="AE835" s="88"/>
      <c r="AF835" s="88"/>
      <c r="AG835" s="88"/>
      <c r="AH835" s="88"/>
      <c r="AI835" s="88"/>
      <c r="AJ835" s="88"/>
      <c r="AK835" s="88"/>
      <c r="AL835" s="88"/>
      <c r="AM835" s="88"/>
      <c r="AN835" s="88"/>
      <c r="AO835" s="88"/>
      <c r="AP835" s="88"/>
      <c r="AQ835" s="88"/>
      <c r="AR835" s="88"/>
      <c r="AS835" s="88"/>
      <c r="AT835" s="88"/>
      <c r="AU835" s="88"/>
      <c r="AV835" s="88"/>
      <c r="AW835" s="88"/>
      <c r="AX835" s="88"/>
      <c r="AY835" s="88"/>
      <c r="AZ835" s="88"/>
      <c r="BA835" s="88"/>
      <c r="BB835" s="88"/>
      <c r="BC835" s="88"/>
      <c r="BD835" s="88"/>
      <c r="BE835" s="88"/>
      <c r="BF835" s="88"/>
      <c r="BG835" s="88"/>
      <c r="BH835" s="88"/>
      <c r="BI835" s="88"/>
      <c r="BJ835" s="88"/>
      <c r="BK835" s="88"/>
      <c r="BL835" s="88"/>
      <c r="BM835" s="88"/>
      <c r="BN835" s="88"/>
      <c r="BO835" s="88"/>
      <c r="BP835" s="88"/>
      <c r="BQ835" s="88"/>
      <c r="BR835" s="88"/>
      <c r="BS835" s="88"/>
      <c r="BT835" s="88"/>
      <c r="BU835" s="88"/>
      <c r="BV835" s="88"/>
      <c r="BW835" s="88"/>
      <c r="BX835" s="88"/>
      <c r="BY835" s="88"/>
      <c r="BZ835" s="88"/>
      <c r="CA835" s="88"/>
      <c r="CB835" s="88"/>
      <c r="CC835" s="88"/>
      <c r="CD835" s="88"/>
      <c r="CE835" s="88"/>
      <c r="CF835" s="88"/>
      <c r="CG835" s="88"/>
      <c r="CH835" s="88"/>
      <c r="CI835" s="88"/>
      <c r="CJ835" s="88"/>
      <c r="CK835" s="88"/>
      <c r="CL835" s="88"/>
      <c r="CM835" s="88"/>
      <c r="CN835" s="88"/>
      <c r="CO835" s="88"/>
      <c r="CP835" s="88"/>
      <c r="CQ835" s="88"/>
      <c r="CR835" s="88"/>
      <c r="CS835" s="88"/>
      <c r="CT835" s="88"/>
      <c r="CU835" s="88"/>
      <c r="CV835" s="88"/>
      <c r="CW835" s="88"/>
      <c r="CX835" s="88"/>
      <c r="CY835" s="88"/>
      <c r="CZ835" s="88"/>
      <c r="DA835" s="88"/>
      <c r="DB835" s="88"/>
      <c r="DC835" s="88"/>
    </row>
    <row r="836" spans="1:107" ht="15.75">
      <c r="A836" s="84"/>
      <c r="B836" s="84"/>
      <c r="C836" s="84"/>
      <c r="D836" s="86"/>
      <c r="E836" s="84"/>
      <c r="F836" s="84"/>
      <c r="G836" s="84"/>
      <c r="H836" s="88"/>
      <c r="I836" s="88"/>
      <c r="J836" s="88"/>
      <c r="K836" s="88"/>
      <c r="L836" s="88"/>
      <c r="M836" s="88"/>
      <c r="N836" s="88"/>
      <c r="O836" s="88"/>
      <c r="P836" s="88"/>
      <c r="Q836" s="88"/>
      <c r="R836" s="88"/>
      <c r="S836" s="88"/>
      <c r="T836" s="88"/>
      <c r="U836" s="88"/>
      <c r="V836" s="88"/>
      <c r="W836" s="88"/>
      <c r="X836" s="88"/>
      <c r="Y836" s="88"/>
      <c r="Z836" s="88"/>
      <c r="AA836" s="88"/>
      <c r="AB836" s="88"/>
      <c r="AC836" s="88"/>
      <c r="AD836" s="88"/>
      <c r="AE836" s="88"/>
      <c r="AF836" s="88"/>
      <c r="AG836" s="88"/>
      <c r="AH836" s="88"/>
      <c r="AI836" s="88"/>
      <c r="AJ836" s="88"/>
      <c r="AK836" s="88"/>
      <c r="AL836" s="88"/>
      <c r="AM836" s="88"/>
      <c r="AN836" s="88"/>
      <c r="AO836" s="88"/>
      <c r="AP836" s="88"/>
      <c r="AQ836" s="88"/>
      <c r="AR836" s="88"/>
      <c r="AS836" s="88"/>
      <c r="AT836" s="88"/>
      <c r="AU836" s="88"/>
      <c r="AV836" s="88"/>
      <c r="AW836" s="88"/>
      <c r="AX836" s="88"/>
      <c r="AY836" s="88"/>
      <c r="AZ836" s="88"/>
      <c r="BA836" s="88"/>
      <c r="BB836" s="88"/>
      <c r="BC836" s="88"/>
      <c r="BD836" s="88"/>
      <c r="BE836" s="88"/>
      <c r="BF836" s="88"/>
      <c r="BG836" s="88"/>
      <c r="BH836" s="88"/>
      <c r="BI836" s="88"/>
      <c r="BJ836" s="88"/>
      <c r="BK836" s="88"/>
      <c r="BL836" s="88"/>
      <c r="BM836" s="88"/>
      <c r="BN836" s="88"/>
      <c r="BO836" s="88"/>
      <c r="BP836" s="88"/>
      <c r="BQ836" s="88"/>
      <c r="BR836" s="88"/>
      <c r="BS836" s="88"/>
      <c r="BT836" s="88"/>
      <c r="BU836" s="88"/>
      <c r="BV836" s="88"/>
      <c r="BW836" s="88"/>
      <c r="BX836" s="88"/>
      <c r="BY836" s="88"/>
      <c r="BZ836" s="88"/>
      <c r="CA836" s="88"/>
      <c r="CB836" s="88"/>
      <c r="CC836" s="88"/>
      <c r="CD836" s="88"/>
      <c r="CE836" s="88"/>
      <c r="CF836" s="88"/>
      <c r="CG836" s="88"/>
      <c r="CH836" s="88"/>
      <c r="CI836" s="88"/>
      <c r="CJ836" s="88"/>
      <c r="CK836" s="88"/>
      <c r="CL836" s="88"/>
      <c r="CM836" s="88"/>
      <c r="CN836" s="88"/>
      <c r="CO836" s="88"/>
      <c r="CP836" s="88"/>
      <c r="CQ836" s="88"/>
      <c r="CR836" s="88"/>
      <c r="CS836" s="88"/>
      <c r="CT836" s="88"/>
      <c r="CU836" s="88"/>
      <c r="CV836" s="88"/>
      <c r="CW836" s="88"/>
      <c r="CX836" s="88"/>
      <c r="CY836" s="88"/>
      <c r="CZ836" s="88"/>
      <c r="DA836" s="88"/>
      <c r="DB836" s="88"/>
      <c r="DC836" s="88"/>
    </row>
    <row r="837" spans="1:107" ht="15.75">
      <c r="A837" s="84"/>
      <c r="B837" s="84"/>
      <c r="C837" s="84"/>
      <c r="D837" s="86"/>
      <c r="E837" s="84"/>
      <c r="F837" s="84"/>
      <c r="G837" s="84"/>
      <c r="H837" s="88"/>
      <c r="I837" s="88"/>
      <c r="J837" s="88"/>
      <c r="K837" s="88"/>
      <c r="L837" s="88"/>
      <c r="M837" s="88"/>
      <c r="N837" s="88"/>
      <c r="O837" s="88"/>
      <c r="P837" s="88"/>
      <c r="Q837" s="88"/>
      <c r="R837" s="88"/>
      <c r="S837" s="88"/>
      <c r="T837" s="88"/>
      <c r="U837" s="88"/>
      <c r="V837" s="88"/>
      <c r="W837" s="88"/>
      <c r="X837" s="88"/>
      <c r="Y837" s="88"/>
      <c r="Z837" s="88"/>
      <c r="AA837" s="88"/>
      <c r="AB837" s="88"/>
      <c r="AC837" s="88"/>
      <c r="AD837" s="88"/>
      <c r="AE837" s="88"/>
      <c r="AF837" s="88"/>
      <c r="AG837" s="88"/>
      <c r="AH837" s="88"/>
      <c r="AI837" s="88"/>
      <c r="AJ837" s="88"/>
      <c r="AK837" s="88"/>
      <c r="AL837" s="88"/>
      <c r="AM837" s="88"/>
      <c r="AN837" s="88"/>
      <c r="AO837" s="88"/>
      <c r="AP837" s="88"/>
      <c r="AQ837" s="88"/>
      <c r="AR837" s="88"/>
      <c r="AS837" s="88"/>
      <c r="AT837" s="88"/>
      <c r="AU837" s="88"/>
      <c r="AV837" s="88"/>
      <c r="AW837" s="88"/>
      <c r="AX837" s="88"/>
      <c r="AY837" s="88"/>
      <c r="AZ837" s="88"/>
      <c r="BA837" s="88"/>
      <c r="BB837" s="88"/>
      <c r="BC837" s="88"/>
      <c r="BD837" s="88"/>
      <c r="BE837" s="88"/>
      <c r="BF837" s="88"/>
      <c r="BG837" s="88"/>
      <c r="BH837" s="88"/>
      <c r="BI837" s="88"/>
      <c r="BJ837" s="88"/>
      <c r="BK837" s="88"/>
      <c r="BL837" s="88"/>
      <c r="BM837" s="88"/>
      <c r="BN837" s="88"/>
      <c r="BO837" s="88"/>
      <c r="BP837" s="88"/>
      <c r="BQ837" s="88"/>
      <c r="BR837" s="88"/>
      <c r="BS837" s="88"/>
      <c r="BT837" s="88"/>
      <c r="BU837" s="88"/>
      <c r="BV837" s="88"/>
      <c r="BW837" s="88"/>
      <c r="BX837" s="88"/>
      <c r="BY837" s="88"/>
      <c r="BZ837" s="88"/>
      <c r="CA837" s="88"/>
      <c r="CB837" s="88"/>
      <c r="CC837" s="88"/>
      <c r="CD837" s="88"/>
      <c r="CE837" s="88"/>
      <c r="CF837" s="88"/>
      <c r="CG837" s="88"/>
      <c r="CH837" s="88"/>
      <c r="CI837" s="88"/>
      <c r="CJ837" s="88"/>
      <c r="CK837" s="88"/>
      <c r="CL837" s="88"/>
      <c r="CM837" s="88"/>
      <c r="CN837" s="88"/>
      <c r="CO837" s="88"/>
      <c r="CP837" s="88"/>
      <c r="CQ837" s="88"/>
      <c r="CR837" s="88"/>
      <c r="CS837" s="88"/>
      <c r="CT837" s="88"/>
      <c r="CU837" s="88"/>
      <c r="CV837" s="88"/>
      <c r="CW837" s="88"/>
      <c r="CX837" s="88"/>
      <c r="CY837" s="88"/>
      <c r="CZ837" s="88"/>
      <c r="DA837" s="88"/>
      <c r="DB837" s="88"/>
      <c r="DC837" s="88"/>
    </row>
    <row r="838" spans="1:107" ht="15.75">
      <c r="A838" s="84"/>
      <c r="B838" s="84"/>
      <c r="C838" s="84"/>
      <c r="D838" s="86"/>
      <c r="E838" s="84"/>
      <c r="F838" s="84"/>
      <c r="G838" s="84"/>
      <c r="H838" s="88"/>
      <c r="I838" s="88"/>
      <c r="J838" s="88"/>
      <c r="K838" s="88"/>
      <c r="L838" s="88"/>
      <c r="M838" s="88"/>
      <c r="N838" s="88"/>
      <c r="O838" s="88"/>
      <c r="P838" s="88"/>
      <c r="Q838" s="88"/>
      <c r="R838" s="88"/>
      <c r="S838" s="88"/>
      <c r="T838" s="88"/>
      <c r="U838" s="88"/>
      <c r="V838" s="88"/>
      <c r="W838" s="88"/>
      <c r="X838" s="88"/>
      <c r="Y838" s="88"/>
      <c r="Z838" s="88"/>
      <c r="AA838" s="88"/>
      <c r="AB838" s="88"/>
      <c r="AC838" s="88"/>
      <c r="AD838" s="88"/>
      <c r="AE838" s="88"/>
      <c r="AF838" s="88"/>
      <c r="AG838" s="88"/>
      <c r="AH838" s="88"/>
      <c r="AI838" s="88"/>
      <c r="AJ838" s="88"/>
      <c r="AK838" s="88"/>
      <c r="AL838" s="88"/>
      <c r="AM838" s="88"/>
      <c r="AN838" s="88"/>
      <c r="AO838" s="88"/>
      <c r="AP838" s="88"/>
      <c r="AQ838" s="88"/>
      <c r="AR838" s="88"/>
      <c r="AS838" s="88"/>
      <c r="AT838" s="88"/>
      <c r="AU838" s="88"/>
      <c r="AV838" s="88"/>
      <c r="AW838" s="88"/>
      <c r="AX838" s="88"/>
      <c r="AY838" s="88"/>
      <c r="AZ838" s="88"/>
      <c r="BA838" s="88"/>
      <c r="BB838" s="88"/>
      <c r="BC838" s="88"/>
      <c r="BD838" s="88"/>
      <c r="BE838" s="88"/>
      <c r="BF838" s="88"/>
      <c r="BG838" s="88"/>
      <c r="BH838" s="88"/>
      <c r="BI838" s="88"/>
      <c r="BJ838" s="88"/>
      <c r="BK838" s="88"/>
      <c r="BL838" s="88"/>
      <c r="BM838" s="88"/>
      <c r="BN838" s="88"/>
      <c r="BO838" s="88"/>
      <c r="BP838" s="88"/>
      <c r="BQ838" s="88"/>
      <c r="BR838" s="88"/>
      <c r="BS838" s="88"/>
      <c r="BT838" s="88"/>
      <c r="BU838" s="88"/>
      <c r="BV838" s="88"/>
      <c r="BW838" s="88"/>
      <c r="BX838" s="88"/>
      <c r="BY838" s="88"/>
      <c r="BZ838" s="88"/>
      <c r="CA838" s="88"/>
      <c r="CB838" s="88"/>
      <c r="CC838" s="88"/>
      <c r="CD838" s="88"/>
      <c r="CE838" s="88"/>
      <c r="CF838" s="88"/>
      <c r="CG838" s="88"/>
      <c r="CH838" s="88"/>
      <c r="CI838" s="88"/>
      <c r="CJ838" s="88"/>
      <c r="CK838" s="88"/>
      <c r="CL838" s="88"/>
      <c r="CM838" s="88"/>
      <c r="CN838" s="88"/>
      <c r="CO838" s="88"/>
      <c r="CP838" s="88"/>
      <c r="CQ838" s="88"/>
      <c r="CR838" s="88"/>
      <c r="CS838" s="88"/>
      <c r="CT838" s="88"/>
      <c r="CU838" s="88"/>
      <c r="CV838" s="88"/>
      <c r="CW838" s="88"/>
      <c r="CX838" s="88"/>
      <c r="CY838" s="88"/>
      <c r="CZ838" s="88"/>
      <c r="DA838" s="88"/>
      <c r="DB838" s="88"/>
      <c r="DC838" s="88"/>
    </row>
    <row r="839" spans="1:107" ht="15.75">
      <c r="A839" s="84"/>
      <c r="B839" s="84"/>
      <c r="C839" s="84"/>
      <c r="D839" s="86"/>
      <c r="E839" s="84"/>
      <c r="F839" s="84"/>
      <c r="G839" s="84"/>
      <c r="H839" s="88"/>
      <c r="I839" s="88"/>
      <c r="J839" s="88"/>
      <c r="K839" s="88"/>
      <c r="L839" s="88"/>
      <c r="M839" s="88"/>
      <c r="N839" s="88"/>
      <c r="O839" s="88"/>
      <c r="P839" s="88"/>
      <c r="Q839" s="88"/>
      <c r="R839" s="88"/>
      <c r="S839" s="88"/>
      <c r="T839" s="88"/>
      <c r="U839" s="88"/>
      <c r="V839" s="88"/>
      <c r="W839" s="88"/>
      <c r="X839" s="88"/>
      <c r="Y839" s="88"/>
      <c r="Z839" s="88"/>
      <c r="AA839" s="88"/>
      <c r="AB839" s="88"/>
      <c r="AC839" s="88"/>
      <c r="AD839" s="88"/>
      <c r="AE839" s="88"/>
      <c r="AF839" s="88"/>
      <c r="AG839" s="88"/>
      <c r="AH839" s="88"/>
      <c r="AI839" s="88"/>
      <c r="AJ839" s="88"/>
      <c r="AK839" s="88"/>
      <c r="AL839" s="88"/>
      <c r="AM839" s="88"/>
      <c r="AN839" s="88"/>
      <c r="AO839" s="88"/>
      <c r="AP839" s="88"/>
      <c r="AQ839" s="88"/>
      <c r="AR839" s="88"/>
      <c r="AS839" s="88"/>
      <c r="AT839" s="88"/>
      <c r="AU839" s="88"/>
      <c r="AV839" s="88"/>
      <c r="AW839" s="88"/>
      <c r="AX839" s="88"/>
      <c r="AY839" s="88"/>
      <c r="AZ839" s="88"/>
      <c r="BA839" s="88"/>
      <c r="BB839" s="88"/>
      <c r="BC839" s="88"/>
      <c r="BD839" s="88"/>
      <c r="BE839" s="88"/>
      <c r="BF839" s="88"/>
      <c r="BG839" s="88"/>
      <c r="BH839" s="88"/>
      <c r="BI839" s="88"/>
      <c r="BJ839" s="88"/>
      <c r="BK839" s="88"/>
      <c r="BL839" s="88"/>
      <c r="BM839" s="88"/>
      <c r="BN839" s="88"/>
      <c r="BO839" s="88"/>
      <c r="BP839" s="88"/>
      <c r="BQ839" s="88"/>
      <c r="BR839" s="88"/>
      <c r="BS839" s="88"/>
      <c r="BT839" s="88"/>
      <c r="BU839" s="88"/>
      <c r="BV839" s="88"/>
      <c r="BW839" s="88"/>
      <c r="BX839" s="88"/>
      <c r="BY839" s="88"/>
      <c r="BZ839" s="88"/>
      <c r="CA839" s="88"/>
      <c r="CB839" s="88"/>
      <c r="CC839" s="88"/>
      <c r="CD839" s="88"/>
      <c r="CE839" s="88"/>
      <c r="CF839" s="88"/>
      <c r="CG839" s="88"/>
      <c r="CH839" s="88"/>
      <c r="CI839" s="88"/>
      <c r="CJ839" s="88"/>
      <c r="CK839" s="88"/>
      <c r="CL839" s="88"/>
      <c r="CM839" s="88"/>
      <c r="CN839" s="88"/>
      <c r="CO839" s="88"/>
      <c r="CP839" s="88"/>
      <c r="CQ839" s="88"/>
      <c r="CR839" s="88"/>
      <c r="CS839" s="88"/>
      <c r="CT839" s="88"/>
      <c r="CU839" s="88"/>
      <c r="CV839" s="88"/>
      <c r="CW839" s="88"/>
      <c r="CX839" s="88"/>
      <c r="CY839" s="88"/>
      <c r="CZ839" s="88"/>
      <c r="DA839" s="88"/>
      <c r="DB839" s="88"/>
      <c r="DC839" s="88"/>
    </row>
    <row r="840" spans="1:107" ht="15.75">
      <c r="A840" s="84"/>
      <c r="B840" s="84"/>
      <c r="C840" s="84"/>
      <c r="D840" s="86"/>
      <c r="E840" s="84"/>
      <c r="F840" s="84"/>
      <c r="G840" s="84"/>
      <c r="H840" s="88"/>
      <c r="I840" s="88"/>
      <c r="J840" s="88"/>
      <c r="K840" s="88"/>
      <c r="L840" s="88"/>
      <c r="M840" s="88"/>
      <c r="N840" s="88"/>
      <c r="O840" s="88"/>
      <c r="P840" s="88"/>
      <c r="Q840" s="88"/>
      <c r="R840" s="88"/>
      <c r="S840" s="88"/>
      <c r="T840" s="88"/>
      <c r="U840" s="88"/>
      <c r="V840" s="88"/>
      <c r="W840" s="88"/>
      <c r="X840" s="88"/>
      <c r="Y840" s="88"/>
      <c r="Z840" s="88"/>
      <c r="AA840" s="88"/>
      <c r="AB840" s="88"/>
      <c r="AC840" s="88"/>
      <c r="AD840" s="88"/>
      <c r="AE840" s="88"/>
      <c r="AF840" s="88"/>
      <c r="AG840" s="88"/>
      <c r="AH840" s="88"/>
      <c r="AI840" s="88"/>
      <c r="AJ840" s="88"/>
      <c r="AK840" s="88"/>
      <c r="AL840" s="88"/>
      <c r="AM840" s="88"/>
      <c r="AN840" s="88"/>
      <c r="AO840" s="88"/>
      <c r="AP840" s="88"/>
      <c r="AQ840" s="88"/>
      <c r="AR840" s="88"/>
      <c r="AS840" s="88"/>
      <c r="AT840" s="88"/>
      <c r="AU840" s="88"/>
      <c r="AV840" s="88"/>
      <c r="AW840" s="88"/>
      <c r="AX840" s="88"/>
      <c r="AY840" s="88"/>
      <c r="AZ840" s="88"/>
      <c r="BA840" s="88"/>
      <c r="BB840" s="88"/>
      <c r="BC840" s="88"/>
      <c r="BD840" s="88"/>
      <c r="BE840" s="88"/>
      <c r="BF840" s="88"/>
      <c r="BG840" s="88"/>
      <c r="BH840" s="88"/>
      <c r="BI840" s="88"/>
      <c r="BJ840" s="88"/>
      <c r="BK840" s="88"/>
      <c r="BL840" s="88"/>
      <c r="BM840" s="88"/>
      <c r="BN840" s="88"/>
      <c r="BO840" s="88"/>
      <c r="BP840" s="88"/>
      <c r="BQ840" s="88"/>
      <c r="BR840" s="88"/>
      <c r="BS840" s="88"/>
      <c r="BT840" s="88"/>
      <c r="BU840" s="88"/>
      <c r="BV840" s="88"/>
      <c r="BW840" s="88"/>
      <c r="BX840" s="88"/>
      <c r="BY840" s="88"/>
      <c r="BZ840" s="88"/>
      <c r="CA840" s="88"/>
      <c r="CB840" s="88"/>
      <c r="CC840" s="88"/>
      <c r="CD840" s="88"/>
      <c r="CE840" s="88"/>
      <c r="CF840" s="88"/>
      <c r="CG840" s="88"/>
      <c r="CH840" s="88"/>
      <c r="CI840" s="88"/>
      <c r="CJ840" s="88"/>
      <c r="CK840" s="88"/>
      <c r="CL840" s="88"/>
      <c r="CM840" s="88"/>
      <c r="CN840" s="88"/>
      <c r="CO840" s="88"/>
      <c r="CP840" s="88"/>
      <c r="CQ840" s="88"/>
      <c r="CR840" s="88"/>
      <c r="CS840" s="88"/>
      <c r="CT840" s="88"/>
      <c r="CU840" s="88"/>
      <c r="CV840" s="88"/>
      <c r="CW840" s="88"/>
      <c r="CX840" s="88"/>
      <c r="CY840" s="88"/>
      <c r="CZ840" s="88"/>
      <c r="DA840" s="88"/>
      <c r="DB840" s="88"/>
      <c r="DC840" s="88"/>
    </row>
    <row r="841" spans="1:107" ht="15.75">
      <c r="A841" s="84"/>
      <c r="B841" s="84"/>
      <c r="C841" s="84"/>
      <c r="D841" s="86"/>
      <c r="E841" s="84"/>
      <c r="F841" s="84"/>
      <c r="G841" s="84"/>
      <c r="H841" s="88"/>
      <c r="I841" s="88"/>
      <c r="J841" s="88"/>
      <c r="K841" s="88"/>
      <c r="L841" s="88"/>
      <c r="M841" s="88"/>
      <c r="N841" s="88"/>
      <c r="O841" s="88"/>
      <c r="P841" s="88"/>
      <c r="Q841" s="88"/>
      <c r="R841" s="88"/>
      <c r="S841" s="88"/>
      <c r="T841" s="88"/>
      <c r="U841" s="88"/>
      <c r="V841" s="88"/>
      <c r="W841" s="88"/>
      <c r="X841" s="88"/>
      <c r="Y841" s="88"/>
      <c r="Z841" s="88"/>
      <c r="AA841" s="88"/>
      <c r="AB841" s="88"/>
      <c r="AC841" s="88"/>
      <c r="AD841" s="88"/>
      <c r="AE841" s="88"/>
      <c r="AF841" s="88"/>
      <c r="AG841" s="88"/>
      <c r="AH841" s="88"/>
      <c r="AI841" s="88"/>
      <c r="AJ841" s="88"/>
      <c r="AK841" s="88"/>
      <c r="AL841" s="88"/>
      <c r="AM841" s="88"/>
      <c r="AN841" s="88"/>
      <c r="AO841" s="88"/>
      <c r="AP841" s="88"/>
      <c r="AQ841" s="88"/>
      <c r="AR841" s="88"/>
      <c r="AS841" s="88"/>
      <c r="AT841" s="88"/>
      <c r="AU841" s="88"/>
      <c r="AV841" s="88"/>
      <c r="AW841" s="88"/>
      <c r="AX841" s="88"/>
      <c r="AY841" s="88"/>
      <c r="AZ841" s="88"/>
      <c r="BA841" s="88"/>
      <c r="BB841" s="88"/>
      <c r="BC841" s="88"/>
      <c r="BD841" s="88"/>
      <c r="BE841" s="88"/>
      <c r="BF841" s="88"/>
      <c r="BG841" s="88"/>
      <c r="BH841" s="88"/>
      <c r="BI841" s="88"/>
      <c r="BJ841" s="88"/>
      <c r="BK841" s="88"/>
      <c r="BL841" s="88"/>
      <c r="BM841" s="88"/>
      <c r="BN841" s="88"/>
      <c r="BO841" s="88"/>
      <c r="BP841" s="88"/>
      <c r="BQ841" s="88"/>
      <c r="BR841" s="88"/>
      <c r="BS841" s="88"/>
      <c r="BT841" s="88"/>
      <c r="BU841" s="88"/>
      <c r="BV841" s="88"/>
      <c r="BW841" s="88"/>
      <c r="BX841" s="88"/>
      <c r="BY841" s="88"/>
      <c r="BZ841" s="88"/>
      <c r="CA841" s="88"/>
      <c r="CB841" s="88"/>
      <c r="CC841" s="88"/>
      <c r="CD841" s="88"/>
      <c r="CE841" s="88"/>
      <c r="CF841" s="88"/>
      <c r="CG841" s="88"/>
      <c r="CH841" s="88"/>
      <c r="CI841" s="88"/>
      <c r="CJ841" s="88"/>
      <c r="CK841" s="88"/>
      <c r="CL841" s="88"/>
      <c r="CM841" s="88"/>
      <c r="CN841" s="88"/>
      <c r="CO841" s="88"/>
      <c r="CP841" s="88"/>
      <c r="CQ841" s="88"/>
      <c r="CR841" s="88"/>
      <c r="CS841" s="88"/>
      <c r="CT841" s="88"/>
      <c r="CU841" s="88"/>
      <c r="CV841" s="88"/>
      <c r="CW841" s="88"/>
      <c r="CX841" s="88"/>
      <c r="CY841" s="88"/>
      <c r="CZ841" s="88"/>
      <c r="DA841" s="88"/>
      <c r="DB841" s="88"/>
      <c r="DC841" s="88"/>
    </row>
    <row r="842" spans="1:107" ht="15.75">
      <c r="A842" s="84"/>
      <c r="B842" s="84"/>
      <c r="C842" s="84"/>
      <c r="D842" s="86"/>
      <c r="E842" s="84"/>
      <c r="F842" s="84"/>
      <c r="G842" s="84"/>
      <c r="H842" s="88"/>
      <c r="I842" s="88"/>
      <c r="J842" s="88"/>
      <c r="K842" s="88"/>
      <c r="L842" s="88"/>
      <c r="M842" s="88"/>
      <c r="N842" s="88"/>
      <c r="O842" s="88"/>
      <c r="P842" s="88"/>
      <c r="Q842" s="88"/>
      <c r="R842" s="88"/>
      <c r="S842" s="88"/>
      <c r="T842" s="88"/>
      <c r="U842" s="88"/>
      <c r="V842" s="88"/>
      <c r="W842" s="88"/>
      <c r="X842" s="88"/>
      <c r="Y842" s="88"/>
      <c r="Z842" s="88"/>
      <c r="AA842" s="88"/>
      <c r="AB842" s="88"/>
      <c r="AC842" s="88"/>
      <c r="AD842" s="88"/>
      <c r="AE842" s="88"/>
      <c r="AF842" s="88"/>
      <c r="AG842" s="88"/>
      <c r="AH842" s="88"/>
      <c r="AI842" s="88"/>
      <c r="AJ842" s="88"/>
      <c r="AK842" s="88"/>
      <c r="AL842" s="88"/>
      <c r="AM842" s="88"/>
      <c r="AN842" s="88"/>
      <c r="AO842" s="88"/>
      <c r="AP842" s="88"/>
      <c r="AQ842" s="88"/>
      <c r="AR842" s="88"/>
      <c r="AS842" s="88"/>
      <c r="AT842" s="88"/>
      <c r="AU842" s="88"/>
      <c r="AV842" s="88"/>
      <c r="AW842" s="88"/>
      <c r="AX842" s="88"/>
      <c r="AY842" s="88"/>
      <c r="AZ842" s="88"/>
      <c r="BA842" s="88"/>
      <c r="BB842" s="88"/>
      <c r="BC842" s="88"/>
      <c r="BD842" s="88"/>
      <c r="BE842" s="88"/>
      <c r="BF842" s="88"/>
      <c r="BG842" s="88"/>
      <c r="BH842" s="88"/>
      <c r="BI842" s="88"/>
      <c r="BJ842" s="88"/>
      <c r="BK842" s="88"/>
      <c r="BL842" s="88"/>
      <c r="BM842" s="88"/>
      <c r="BN842" s="88"/>
      <c r="BO842" s="88"/>
      <c r="BP842" s="88"/>
      <c r="BQ842" s="88"/>
      <c r="BR842" s="88"/>
      <c r="BS842" s="88"/>
      <c r="BT842" s="88"/>
      <c r="BU842" s="88"/>
      <c r="BV842" s="88"/>
      <c r="BW842" s="88"/>
      <c r="BX842" s="88"/>
      <c r="BY842" s="88"/>
      <c r="BZ842" s="88"/>
      <c r="CA842" s="88"/>
      <c r="CB842" s="88"/>
      <c r="CC842" s="88"/>
      <c r="CD842" s="88"/>
      <c r="CE842" s="88"/>
      <c r="CF842" s="88"/>
      <c r="CG842" s="88"/>
      <c r="CH842" s="88"/>
      <c r="CI842" s="88"/>
      <c r="CJ842" s="88"/>
      <c r="CK842" s="88"/>
      <c r="CL842" s="88"/>
      <c r="CM842" s="88"/>
      <c r="CN842" s="88"/>
      <c r="CO842" s="88"/>
      <c r="CP842" s="88"/>
      <c r="CQ842" s="88"/>
      <c r="CR842" s="88"/>
      <c r="CS842" s="88"/>
      <c r="CT842" s="88"/>
      <c r="CU842" s="88"/>
      <c r="CV842" s="88"/>
      <c r="CW842" s="88"/>
      <c r="CX842" s="88"/>
      <c r="CY842" s="88"/>
      <c r="CZ842" s="88"/>
      <c r="DA842" s="88"/>
      <c r="DB842" s="88"/>
      <c r="DC842" s="88"/>
    </row>
    <row r="843" spans="1:107" ht="15.75">
      <c r="A843" s="84"/>
      <c r="B843" s="84"/>
      <c r="C843" s="84"/>
      <c r="D843" s="86"/>
      <c r="E843" s="84"/>
      <c r="F843" s="84"/>
      <c r="G843" s="84"/>
      <c r="H843" s="88"/>
      <c r="I843" s="88"/>
      <c r="J843" s="88"/>
      <c r="K843" s="88"/>
      <c r="L843" s="88"/>
      <c r="M843" s="88"/>
      <c r="N843" s="88"/>
      <c r="O843" s="88"/>
      <c r="P843" s="88"/>
      <c r="Q843" s="88"/>
      <c r="R843" s="88"/>
      <c r="S843" s="88"/>
      <c r="T843" s="88"/>
      <c r="U843" s="88"/>
      <c r="V843" s="88"/>
      <c r="W843" s="88"/>
      <c r="X843" s="88"/>
      <c r="Y843" s="88"/>
      <c r="Z843" s="88"/>
      <c r="AA843" s="88"/>
      <c r="AB843" s="88"/>
      <c r="AC843" s="88"/>
      <c r="AD843" s="88"/>
      <c r="AE843" s="88"/>
      <c r="AF843" s="88"/>
      <c r="AG843" s="88"/>
      <c r="AH843" s="88"/>
      <c r="AI843" s="88"/>
      <c r="AJ843" s="88"/>
      <c r="AK843" s="88"/>
      <c r="AL843" s="88"/>
      <c r="AM843" s="88"/>
      <c r="AN843" s="88"/>
      <c r="AO843" s="88"/>
      <c r="AP843" s="88"/>
      <c r="AQ843" s="88"/>
      <c r="AR843" s="88"/>
      <c r="AS843" s="88"/>
      <c r="AT843" s="88"/>
      <c r="AU843" s="88"/>
      <c r="AV843" s="88"/>
      <c r="AW843" s="88"/>
      <c r="AX843" s="88"/>
      <c r="AY843" s="88"/>
      <c r="AZ843" s="88"/>
      <c r="BA843" s="88"/>
      <c r="BB843" s="88"/>
      <c r="BC843" s="88"/>
      <c r="BD843" s="88"/>
      <c r="BE843" s="88"/>
      <c r="BF843" s="88"/>
      <c r="BG843" s="88"/>
      <c r="BH843" s="88"/>
      <c r="BI843" s="88"/>
      <c r="BJ843" s="88"/>
      <c r="BK843" s="88"/>
      <c r="BL843" s="88"/>
      <c r="BM843" s="88"/>
      <c r="BN843" s="88"/>
      <c r="BO843" s="88"/>
      <c r="BP843" s="88"/>
      <c r="BQ843" s="88"/>
      <c r="BR843" s="88"/>
      <c r="BS843" s="88"/>
      <c r="BT843" s="88"/>
      <c r="BU843" s="88"/>
      <c r="BV843" s="88"/>
      <c r="BW843" s="88"/>
      <c r="BX843" s="88"/>
      <c r="BY843" s="88"/>
      <c r="BZ843" s="88"/>
      <c r="CA843" s="88"/>
      <c r="CB843" s="88"/>
      <c r="CC843" s="88"/>
      <c r="CD843" s="88"/>
      <c r="CE843" s="88"/>
      <c r="CF843" s="88"/>
      <c r="CG843" s="88"/>
      <c r="CH843" s="88"/>
      <c r="CI843" s="88"/>
      <c r="CJ843" s="88"/>
      <c r="CK843" s="88"/>
      <c r="CL843" s="88"/>
      <c r="CM843" s="88"/>
      <c r="CN843" s="88"/>
      <c r="CO843" s="88"/>
      <c r="CP843" s="88"/>
      <c r="CQ843" s="88"/>
      <c r="CR843" s="88"/>
      <c r="CS843" s="88"/>
      <c r="CT843" s="88"/>
      <c r="CU843" s="88"/>
      <c r="CV843" s="88"/>
      <c r="CW843" s="88"/>
      <c r="CX843" s="88"/>
      <c r="CY843" s="88"/>
      <c r="CZ843" s="88"/>
      <c r="DA843" s="88"/>
      <c r="DB843" s="88"/>
      <c r="DC843" s="88"/>
    </row>
    <row r="844" spans="1:107" ht="15.75">
      <c r="A844" s="84"/>
      <c r="B844" s="84"/>
      <c r="C844" s="84"/>
      <c r="D844" s="86"/>
      <c r="E844" s="84"/>
      <c r="F844" s="84"/>
      <c r="G844" s="84"/>
      <c r="H844" s="88"/>
      <c r="I844" s="88"/>
      <c r="J844" s="88"/>
      <c r="K844" s="88"/>
      <c r="L844" s="88"/>
      <c r="M844" s="88"/>
      <c r="N844" s="88"/>
      <c r="O844" s="88"/>
      <c r="P844" s="88"/>
      <c r="Q844" s="88"/>
      <c r="R844" s="88"/>
      <c r="S844" s="88"/>
      <c r="T844" s="88"/>
      <c r="U844" s="88"/>
      <c r="V844" s="88"/>
      <c r="W844" s="88"/>
      <c r="X844" s="88"/>
      <c r="Y844" s="88"/>
      <c r="Z844" s="88"/>
      <c r="AA844" s="88"/>
      <c r="AB844" s="88"/>
      <c r="AC844" s="88"/>
      <c r="AD844" s="88"/>
      <c r="AE844" s="88"/>
      <c r="AF844" s="88"/>
      <c r="AG844" s="88"/>
      <c r="AH844" s="88"/>
      <c r="AI844" s="88"/>
      <c r="AJ844" s="88"/>
      <c r="AK844" s="88"/>
      <c r="AL844" s="88"/>
      <c r="AM844" s="88"/>
      <c r="AN844" s="88"/>
      <c r="AO844" s="88"/>
      <c r="AP844" s="88"/>
      <c r="AQ844" s="88"/>
      <c r="AR844" s="88"/>
      <c r="AS844" s="88"/>
      <c r="AT844" s="88"/>
      <c r="AU844" s="88"/>
      <c r="AV844" s="88"/>
      <c r="AW844" s="88"/>
      <c r="AX844" s="88"/>
      <c r="AY844" s="88"/>
      <c r="AZ844" s="88"/>
      <c r="BA844" s="88"/>
      <c r="BB844" s="88"/>
      <c r="BC844" s="88"/>
      <c r="BD844" s="88"/>
      <c r="BE844" s="88"/>
      <c r="BF844" s="88"/>
      <c r="BG844" s="88"/>
      <c r="BH844" s="88"/>
      <c r="BI844" s="88"/>
      <c r="BJ844" s="88"/>
      <c r="BK844" s="88"/>
      <c r="BL844" s="88"/>
      <c r="BM844" s="88"/>
      <c r="BN844" s="88"/>
      <c r="BO844" s="88"/>
      <c r="BP844" s="88"/>
      <c r="BQ844" s="88"/>
      <c r="BR844" s="88"/>
      <c r="BS844" s="88"/>
      <c r="BT844" s="88"/>
      <c r="BU844" s="88"/>
      <c r="BV844" s="88"/>
      <c r="BW844" s="88"/>
      <c r="BX844" s="88"/>
      <c r="BY844" s="88"/>
      <c r="BZ844" s="88"/>
      <c r="CA844" s="88"/>
      <c r="CB844" s="88"/>
      <c r="CC844" s="88"/>
      <c r="CD844" s="88"/>
      <c r="CE844" s="88"/>
      <c r="CF844" s="88"/>
      <c r="CG844" s="88"/>
      <c r="CH844" s="88"/>
      <c r="CI844" s="88"/>
      <c r="CJ844" s="88"/>
      <c r="CK844" s="88"/>
      <c r="CL844" s="88"/>
      <c r="CM844" s="88"/>
      <c r="CN844" s="88"/>
      <c r="CO844" s="88"/>
      <c r="CP844" s="88"/>
      <c r="CQ844" s="88"/>
      <c r="CR844" s="88"/>
      <c r="CS844" s="88"/>
      <c r="CT844" s="88"/>
      <c r="CU844" s="88"/>
      <c r="CV844" s="88"/>
      <c r="CW844" s="88"/>
      <c r="CX844" s="88"/>
      <c r="CY844" s="88"/>
      <c r="CZ844" s="88"/>
      <c r="DA844" s="88"/>
      <c r="DB844" s="88"/>
      <c r="DC844" s="88"/>
    </row>
    <row r="845" spans="1:107" ht="15.75">
      <c r="A845" s="84"/>
      <c r="B845" s="84"/>
      <c r="C845" s="84"/>
      <c r="D845" s="86"/>
      <c r="E845" s="84"/>
      <c r="F845" s="84"/>
      <c r="G845" s="84"/>
      <c r="H845" s="88"/>
      <c r="I845" s="88"/>
      <c r="J845" s="88"/>
      <c r="K845" s="88"/>
      <c r="L845" s="88"/>
      <c r="M845" s="88"/>
      <c r="N845" s="88"/>
      <c r="O845" s="88"/>
      <c r="P845" s="88"/>
      <c r="Q845" s="88"/>
      <c r="R845" s="88"/>
      <c r="S845" s="88"/>
      <c r="T845" s="88"/>
      <c r="U845" s="88"/>
      <c r="V845" s="88"/>
      <c r="W845" s="88"/>
      <c r="X845" s="88"/>
      <c r="Y845" s="88"/>
      <c r="Z845" s="88"/>
      <c r="AA845" s="88"/>
      <c r="AB845" s="88"/>
      <c r="AC845" s="88"/>
      <c r="AD845" s="88"/>
      <c r="AE845" s="88"/>
      <c r="AF845" s="88"/>
      <c r="AG845" s="88"/>
      <c r="AH845" s="88"/>
      <c r="AI845" s="88"/>
      <c r="AJ845" s="88"/>
      <c r="AK845" s="88"/>
      <c r="AL845" s="88"/>
      <c r="AM845" s="88"/>
      <c r="AN845" s="88"/>
      <c r="AO845" s="88"/>
      <c r="AP845" s="88"/>
      <c r="AQ845" s="88"/>
      <c r="AR845" s="88"/>
      <c r="AS845" s="88"/>
      <c r="AT845" s="88"/>
      <c r="AU845" s="88"/>
      <c r="AV845" s="88"/>
      <c r="AW845" s="88"/>
      <c r="AX845" s="88"/>
      <c r="AY845" s="88"/>
      <c r="AZ845" s="88"/>
      <c r="BA845" s="88"/>
      <c r="BB845" s="88"/>
      <c r="BC845" s="88"/>
      <c r="BD845" s="88"/>
      <c r="BE845" s="88"/>
      <c r="BF845" s="88"/>
      <c r="BG845" s="88"/>
      <c r="BH845" s="88"/>
      <c r="BI845" s="88"/>
      <c r="BJ845" s="88"/>
      <c r="BK845" s="88"/>
      <c r="BL845" s="88"/>
      <c r="BM845" s="88"/>
      <c r="BN845" s="88"/>
      <c r="BO845" s="88"/>
      <c r="BP845" s="88"/>
      <c r="BQ845" s="88"/>
      <c r="BR845" s="88"/>
      <c r="BS845" s="88"/>
      <c r="BT845" s="88"/>
      <c r="BU845" s="88"/>
      <c r="BV845" s="88"/>
      <c r="BW845" s="88"/>
      <c r="BX845" s="88"/>
      <c r="BY845" s="88"/>
      <c r="BZ845" s="88"/>
      <c r="CA845" s="88"/>
      <c r="CB845" s="88"/>
      <c r="CC845" s="88"/>
      <c r="CD845" s="88"/>
      <c r="CE845" s="88"/>
      <c r="CF845" s="88"/>
      <c r="CG845" s="88"/>
      <c r="CH845" s="88"/>
      <c r="CI845" s="88"/>
      <c r="CJ845" s="88"/>
      <c r="CK845" s="88"/>
      <c r="CL845" s="88"/>
      <c r="CM845" s="88"/>
      <c r="CN845" s="88"/>
      <c r="CO845" s="88"/>
      <c r="CP845" s="88"/>
      <c r="CQ845" s="88"/>
      <c r="CR845" s="88"/>
      <c r="CS845" s="88"/>
      <c r="CT845" s="88"/>
      <c r="CU845" s="88"/>
      <c r="CV845" s="88"/>
      <c r="CW845" s="88"/>
      <c r="CX845" s="88"/>
      <c r="CY845" s="88"/>
      <c r="CZ845" s="88"/>
      <c r="DA845" s="88"/>
      <c r="DB845" s="88"/>
      <c r="DC845" s="88"/>
    </row>
    <row r="846" spans="1:107" ht="15.75">
      <c r="A846" s="84"/>
      <c r="B846" s="84"/>
      <c r="C846" s="84"/>
      <c r="D846" s="86"/>
      <c r="E846" s="84"/>
      <c r="F846" s="84"/>
      <c r="G846" s="84"/>
      <c r="H846" s="88"/>
      <c r="I846" s="88"/>
      <c r="J846" s="88"/>
      <c r="K846" s="88"/>
      <c r="L846" s="88"/>
      <c r="M846" s="88"/>
      <c r="N846" s="88"/>
      <c r="O846" s="88"/>
      <c r="P846" s="88"/>
      <c r="Q846" s="88"/>
      <c r="R846" s="88"/>
      <c r="S846" s="88"/>
      <c r="T846" s="88"/>
      <c r="U846" s="88"/>
      <c r="V846" s="88"/>
      <c r="W846" s="88"/>
      <c r="X846" s="88"/>
      <c r="Y846" s="88"/>
      <c r="Z846" s="88"/>
      <c r="AA846" s="88"/>
      <c r="AB846" s="88"/>
      <c r="AC846" s="88"/>
      <c r="AD846" s="88"/>
      <c r="AE846" s="88"/>
      <c r="AF846" s="88"/>
      <c r="AG846" s="88"/>
      <c r="AH846" s="88"/>
      <c r="AI846" s="88"/>
      <c r="AJ846" s="88"/>
      <c r="AK846" s="88"/>
      <c r="AL846" s="88"/>
      <c r="AM846" s="88"/>
      <c r="AN846" s="88"/>
      <c r="AO846" s="88"/>
      <c r="AP846" s="88"/>
      <c r="AQ846" s="88"/>
      <c r="AR846" s="88"/>
      <c r="AS846" s="88"/>
      <c r="AT846" s="88"/>
      <c r="AU846" s="88"/>
      <c r="AV846" s="88"/>
      <c r="AW846" s="88"/>
      <c r="AX846" s="88"/>
      <c r="AY846" s="88"/>
      <c r="AZ846" s="88"/>
      <c r="BA846" s="88"/>
      <c r="BB846" s="88"/>
      <c r="BC846" s="88"/>
      <c r="BD846" s="88"/>
      <c r="BE846" s="88"/>
      <c r="BF846" s="88"/>
      <c r="BG846" s="88"/>
      <c r="BH846" s="88"/>
      <c r="BI846" s="88"/>
      <c r="BJ846" s="88"/>
      <c r="BK846" s="88"/>
      <c r="BL846" s="88"/>
      <c r="BM846" s="88"/>
      <c r="BN846" s="88"/>
      <c r="BO846" s="88"/>
      <c r="BP846" s="88"/>
      <c r="BQ846" s="88"/>
      <c r="BR846" s="88"/>
      <c r="BS846" s="88"/>
      <c r="BT846" s="88"/>
      <c r="BU846" s="88"/>
      <c r="BV846" s="88"/>
      <c r="BW846" s="88"/>
      <c r="BX846" s="88"/>
      <c r="BY846" s="88"/>
      <c r="BZ846" s="88"/>
      <c r="CA846" s="88"/>
      <c r="CB846" s="88"/>
      <c r="CC846" s="88"/>
      <c r="CD846" s="88"/>
      <c r="CE846" s="88"/>
      <c r="CF846" s="88"/>
      <c r="CG846" s="88"/>
      <c r="CH846" s="88"/>
      <c r="CI846" s="88"/>
      <c r="CJ846" s="88"/>
      <c r="CK846" s="88"/>
      <c r="CL846" s="88"/>
      <c r="CM846" s="88"/>
      <c r="CN846" s="88"/>
      <c r="CO846" s="88"/>
      <c r="CP846" s="88"/>
      <c r="CQ846" s="88"/>
      <c r="CR846" s="88"/>
      <c r="CS846" s="88"/>
      <c r="CT846" s="88"/>
      <c r="CU846" s="88"/>
      <c r="CV846" s="88"/>
      <c r="CW846" s="88"/>
      <c r="CX846" s="88"/>
      <c r="CY846" s="88"/>
      <c r="CZ846" s="88"/>
      <c r="DA846" s="88"/>
      <c r="DB846" s="88"/>
      <c r="DC846" s="88"/>
    </row>
    <row r="847" spans="1:107" ht="15.75">
      <c r="A847" s="84"/>
      <c r="B847" s="84"/>
      <c r="C847" s="84"/>
      <c r="D847" s="86"/>
      <c r="E847" s="84"/>
      <c r="F847" s="84"/>
      <c r="G847" s="84"/>
      <c r="H847" s="88"/>
      <c r="I847" s="88"/>
      <c r="J847" s="88"/>
      <c r="K847" s="88"/>
      <c r="L847" s="88"/>
      <c r="M847" s="88"/>
      <c r="N847" s="88"/>
      <c r="O847" s="88"/>
      <c r="P847" s="88"/>
      <c r="Q847" s="88"/>
      <c r="R847" s="88"/>
      <c r="S847" s="88"/>
      <c r="T847" s="88"/>
      <c r="U847" s="88"/>
      <c r="V847" s="88"/>
      <c r="W847" s="88"/>
      <c r="X847" s="88"/>
      <c r="Y847" s="88"/>
      <c r="Z847" s="88"/>
      <c r="AA847" s="88"/>
      <c r="AB847" s="88"/>
      <c r="AC847" s="88"/>
      <c r="AD847" s="88"/>
      <c r="AE847" s="88"/>
      <c r="AF847" s="88"/>
      <c r="AG847" s="88"/>
      <c r="AH847" s="88"/>
      <c r="AI847" s="88"/>
      <c r="AJ847" s="88"/>
      <c r="AK847" s="88"/>
      <c r="AL847" s="88"/>
      <c r="AM847" s="88"/>
      <c r="AN847" s="88"/>
      <c r="AO847" s="88"/>
      <c r="AP847" s="88"/>
      <c r="AQ847" s="88"/>
      <c r="AR847" s="88"/>
      <c r="AS847" s="88"/>
      <c r="AT847" s="88"/>
      <c r="AU847" s="88"/>
      <c r="AV847" s="88"/>
      <c r="AW847" s="88"/>
      <c r="AX847" s="88"/>
      <c r="AY847" s="88"/>
      <c r="AZ847" s="88"/>
      <c r="BA847" s="88"/>
      <c r="BB847" s="88"/>
      <c r="BC847" s="88"/>
      <c r="BD847" s="88"/>
      <c r="BE847" s="88"/>
      <c r="BF847" s="88"/>
      <c r="BG847" s="88"/>
      <c r="BH847" s="88"/>
      <c r="BI847" s="88"/>
      <c r="BJ847" s="88"/>
      <c r="BK847" s="88"/>
      <c r="BL847" s="88"/>
      <c r="BM847" s="88"/>
      <c r="BN847" s="88"/>
      <c r="BO847" s="88"/>
      <c r="BP847" s="88"/>
      <c r="BQ847" s="88"/>
      <c r="BR847" s="88"/>
      <c r="BS847" s="88"/>
      <c r="BT847" s="88"/>
      <c r="BU847" s="88"/>
      <c r="BV847" s="88"/>
      <c r="BW847" s="88"/>
      <c r="BX847" s="88"/>
      <c r="BY847" s="88"/>
      <c r="BZ847" s="88"/>
      <c r="CA847" s="88"/>
      <c r="CB847" s="88"/>
      <c r="CC847" s="88"/>
      <c r="CD847" s="88"/>
      <c r="CE847" s="88"/>
      <c r="CF847" s="88"/>
      <c r="CG847" s="88"/>
      <c r="CH847" s="88"/>
      <c r="CI847" s="88"/>
      <c r="CJ847" s="88"/>
      <c r="CK847" s="88"/>
      <c r="CL847" s="88"/>
      <c r="CM847" s="88"/>
      <c r="CN847" s="88"/>
      <c r="CO847" s="88"/>
      <c r="CP847" s="88"/>
      <c r="CQ847" s="88"/>
      <c r="CR847" s="88"/>
      <c r="CS847" s="88"/>
      <c r="CT847" s="88"/>
      <c r="CU847" s="88"/>
      <c r="CV847" s="88"/>
      <c r="CW847" s="88"/>
      <c r="CX847" s="88"/>
      <c r="CY847" s="88"/>
      <c r="CZ847" s="88"/>
      <c r="DA847" s="88"/>
      <c r="DB847" s="88"/>
      <c r="DC847" s="88"/>
    </row>
    <row r="848" spans="1:107" ht="15.75">
      <c r="A848" s="84"/>
      <c r="B848" s="84"/>
      <c r="C848" s="84"/>
      <c r="D848" s="86"/>
      <c r="E848" s="84"/>
      <c r="F848" s="84"/>
      <c r="G848" s="84"/>
      <c r="H848" s="88"/>
      <c r="I848" s="88"/>
      <c r="J848" s="88"/>
      <c r="K848" s="88"/>
      <c r="L848" s="88"/>
      <c r="M848" s="88"/>
      <c r="N848" s="88"/>
      <c r="O848" s="88"/>
      <c r="P848" s="88"/>
      <c r="Q848" s="88"/>
      <c r="R848" s="88"/>
      <c r="S848" s="88"/>
      <c r="T848" s="88"/>
      <c r="U848" s="88"/>
      <c r="V848" s="88"/>
      <c r="W848" s="88"/>
      <c r="X848" s="88"/>
      <c r="Y848" s="88"/>
      <c r="Z848" s="88"/>
      <c r="AA848" s="88"/>
      <c r="AB848" s="88"/>
      <c r="AC848" s="88"/>
      <c r="AD848" s="88"/>
      <c r="AE848" s="88"/>
      <c r="AF848" s="88"/>
      <c r="AG848" s="88"/>
      <c r="AH848" s="88"/>
      <c r="AI848" s="88"/>
      <c r="AJ848" s="88"/>
      <c r="AK848" s="88"/>
      <c r="AL848" s="88"/>
      <c r="AM848" s="88"/>
      <c r="AN848" s="88"/>
      <c r="AO848" s="88"/>
      <c r="AP848" s="88"/>
      <c r="AQ848" s="88"/>
      <c r="AR848" s="88"/>
      <c r="AS848" s="88"/>
      <c r="AT848" s="88"/>
      <c r="AU848" s="88"/>
      <c r="AV848" s="88"/>
      <c r="AW848" s="88"/>
      <c r="AX848" s="88"/>
      <c r="AY848" s="88"/>
      <c r="AZ848" s="88"/>
      <c r="BA848" s="88"/>
      <c r="BB848" s="88"/>
      <c r="BC848" s="88"/>
      <c r="BD848" s="88"/>
      <c r="BE848" s="88"/>
      <c r="BF848" s="88"/>
      <c r="BG848" s="88"/>
      <c r="BH848" s="88"/>
      <c r="BI848" s="88"/>
      <c r="BJ848" s="88"/>
      <c r="BK848" s="88"/>
      <c r="BL848" s="88"/>
      <c r="BM848" s="88"/>
      <c r="BN848" s="88"/>
      <c r="BO848" s="88"/>
      <c r="BP848" s="88"/>
      <c r="BQ848" s="88"/>
      <c r="BR848" s="88"/>
      <c r="BS848" s="88"/>
      <c r="BT848" s="88"/>
      <c r="BU848" s="88"/>
      <c r="BV848" s="88"/>
      <c r="BW848" s="88"/>
      <c r="BX848" s="88"/>
      <c r="BY848" s="88"/>
      <c r="BZ848" s="88"/>
      <c r="CA848" s="88"/>
      <c r="CB848" s="88"/>
      <c r="CC848" s="88"/>
      <c r="CD848" s="88"/>
      <c r="CE848" s="88"/>
      <c r="CF848" s="88"/>
      <c r="CG848" s="88"/>
      <c r="CH848" s="88"/>
      <c r="CI848" s="88"/>
      <c r="CJ848" s="88"/>
      <c r="CK848" s="88"/>
      <c r="CL848" s="88"/>
      <c r="CM848" s="88"/>
      <c r="CN848" s="88"/>
      <c r="CO848" s="88"/>
      <c r="CP848" s="88"/>
      <c r="CQ848" s="88"/>
      <c r="CR848" s="88"/>
      <c r="CS848" s="88"/>
      <c r="CT848" s="88"/>
      <c r="CU848" s="88"/>
      <c r="CV848" s="88"/>
      <c r="CW848" s="88"/>
      <c r="CX848" s="88"/>
      <c r="CY848" s="88"/>
      <c r="CZ848" s="88"/>
      <c r="DA848" s="88"/>
      <c r="DB848" s="88"/>
      <c r="DC848" s="88"/>
    </row>
    <row r="849" spans="1:107" ht="15.75">
      <c r="A849" s="84"/>
      <c r="B849" s="84"/>
      <c r="C849" s="84"/>
      <c r="D849" s="86"/>
      <c r="E849" s="84"/>
      <c r="F849" s="84"/>
      <c r="G849" s="84"/>
      <c r="H849" s="88"/>
      <c r="I849" s="88"/>
      <c r="J849" s="88"/>
      <c r="K849" s="88"/>
      <c r="L849" s="88"/>
      <c r="M849" s="88"/>
      <c r="N849" s="88"/>
      <c r="O849" s="88"/>
      <c r="P849" s="88"/>
      <c r="Q849" s="88"/>
      <c r="R849" s="88"/>
      <c r="S849" s="88"/>
      <c r="T849" s="88"/>
      <c r="U849" s="88"/>
      <c r="V849" s="88"/>
      <c r="W849" s="88"/>
      <c r="X849" s="88"/>
      <c r="Y849" s="88"/>
      <c r="Z849" s="88"/>
      <c r="AA849" s="88"/>
      <c r="AB849" s="88"/>
      <c r="AC849" s="88"/>
      <c r="AD849" s="88"/>
      <c r="AE849" s="88"/>
      <c r="AF849" s="88"/>
      <c r="AG849" s="88"/>
      <c r="AH849" s="88"/>
      <c r="AI849" s="88"/>
      <c r="AJ849" s="88"/>
      <c r="AK849" s="88"/>
      <c r="AL849" s="88"/>
      <c r="AM849" s="88"/>
      <c r="AN849" s="88"/>
      <c r="AO849" s="88"/>
      <c r="AP849" s="88"/>
      <c r="AQ849" s="88"/>
      <c r="AR849" s="88"/>
      <c r="AS849" s="88"/>
      <c r="AT849" s="88"/>
      <c r="AU849" s="88"/>
      <c r="AV849" s="88"/>
      <c r="AW849" s="88"/>
      <c r="AX849" s="88"/>
      <c r="AY849" s="88"/>
      <c r="AZ849" s="88"/>
      <c r="BA849" s="88"/>
      <c r="BB849" s="88"/>
      <c r="BC849" s="88"/>
      <c r="BD849" s="88"/>
      <c r="BE849" s="88"/>
      <c r="BF849" s="88"/>
      <c r="BG849" s="88"/>
      <c r="BH849" s="88"/>
      <c r="BI849" s="88"/>
      <c r="BJ849" s="88"/>
      <c r="BK849" s="88"/>
      <c r="BL849" s="88"/>
      <c r="BM849" s="88"/>
      <c r="BN849" s="88"/>
      <c r="BO849" s="88"/>
      <c r="BP849" s="88"/>
      <c r="BQ849" s="88"/>
      <c r="BR849" s="88"/>
      <c r="BS849" s="88"/>
      <c r="BT849" s="88"/>
      <c r="BU849" s="88"/>
      <c r="BV849" s="88"/>
      <c r="BW849" s="88"/>
      <c r="BX849" s="88"/>
      <c r="BY849" s="88"/>
      <c r="BZ849" s="88"/>
      <c r="CA849" s="88"/>
      <c r="CB849" s="88"/>
      <c r="CC849" s="88"/>
      <c r="CD849" s="88"/>
      <c r="CE849" s="88"/>
      <c r="CF849" s="88"/>
      <c r="CG849" s="88"/>
      <c r="CH849" s="88"/>
      <c r="CI849" s="88"/>
      <c r="CJ849" s="88"/>
      <c r="CK849" s="88"/>
      <c r="CL849" s="88"/>
      <c r="CM849" s="88"/>
      <c r="CN849" s="88"/>
      <c r="CO849" s="88"/>
      <c r="CP849" s="88"/>
      <c r="CQ849" s="88"/>
      <c r="CR849" s="88"/>
      <c r="CS849" s="88"/>
      <c r="CT849" s="88"/>
      <c r="CU849" s="88"/>
      <c r="CV849" s="88"/>
      <c r="CW849" s="88"/>
      <c r="CX849" s="88"/>
      <c r="CY849" s="88"/>
      <c r="CZ849" s="88"/>
      <c r="DA849" s="88"/>
      <c r="DB849" s="88"/>
      <c r="DC849" s="88"/>
    </row>
    <row r="850" spans="1:107" ht="15.75">
      <c r="A850" s="84"/>
      <c r="B850" s="84"/>
      <c r="C850" s="84"/>
      <c r="D850" s="86"/>
      <c r="E850" s="84"/>
      <c r="F850" s="84"/>
      <c r="G850" s="84"/>
      <c r="H850" s="88"/>
      <c r="I850" s="88"/>
      <c r="J850" s="88"/>
      <c r="K850" s="88"/>
      <c r="L850" s="88"/>
      <c r="M850" s="88"/>
      <c r="N850" s="88"/>
      <c r="O850" s="88"/>
      <c r="P850" s="88"/>
      <c r="Q850" s="88"/>
      <c r="R850" s="88"/>
      <c r="S850" s="88"/>
      <c r="T850" s="88"/>
      <c r="U850" s="88"/>
      <c r="V850" s="88"/>
      <c r="W850" s="88"/>
      <c r="X850" s="88"/>
      <c r="Y850" s="88"/>
      <c r="Z850" s="88"/>
      <c r="AA850" s="88"/>
      <c r="AB850" s="88"/>
      <c r="AC850" s="88"/>
      <c r="AD850" s="88"/>
      <c r="AE850" s="88"/>
      <c r="AF850" s="88"/>
      <c r="AG850" s="88"/>
      <c r="AH850" s="88"/>
      <c r="AI850" s="88"/>
      <c r="AJ850" s="88"/>
      <c r="AK850" s="88"/>
      <c r="AL850" s="88"/>
      <c r="AM850" s="88"/>
      <c r="AN850" s="88"/>
      <c r="AO850" s="88"/>
      <c r="AP850" s="88"/>
      <c r="AQ850" s="88"/>
      <c r="AR850" s="88"/>
      <c r="AS850" s="88"/>
      <c r="AT850" s="88"/>
      <c r="AU850" s="88"/>
      <c r="AV850" s="88"/>
      <c r="AW850" s="88"/>
      <c r="AX850" s="88"/>
      <c r="AY850" s="88"/>
      <c r="AZ850" s="88"/>
      <c r="BA850" s="88"/>
      <c r="BB850" s="88"/>
      <c r="BC850" s="88"/>
      <c r="BD850" s="88"/>
      <c r="BE850" s="88"/>
      <c r="BF850" s="88"/>
      <c r="BG850" s="88"/>
      <c r="BH850" s="88"/>
      <c r="BI850" s="88"/>
      <c r="BJ850" s="88"/>
      <c r="BK850" s="88"/>
      <c r="BL850" s="88"/>
      <c r="BM850" s="88"/>
      <c r="BN850" s="88"/>
      <c r="BO850" s="88"/>
      <c r="BP850" s="88"/>
      <c r="BQ850" s="88"/>
      <c r="BR850" s="88"/>
      <c r="BS850" s="88"/>
      <c r="BT850" s="88"/>
      <c r="BU850" s="88"/>
      <c r="BV850" s="88"/>
      <c r="BW850" s="88"/>
      <c r="BX850" s="88"/>
      <c r="BY850" s="88"/>
      <c r="BZ850" s="88"/>
      <c r="CA850" s="88"/>
      <c r="CB850" s="88"/>
      <c r="CC850" s="88"/>
      <c r="CD850" s="88"/>
      <c r="CE850" s="88"/>
      <c r="CF850" s="88"/>
      <c r="CG850" s="88"/>
      <c r="CH850" s="88"/>
      <c r="CI850" s="88"/>
      <c r="CJ850" s="88"/>
      <c r="CK850" s="88"/>
      <c r="CL850" s="88"/>
      <c r="CM850" s="88"/>
      <c r="CN850" s="88"/>
      <c r="CO850" s="88"/>
      <c r="CP850" s="88"/>
      <c r="CQ850" s="88"/>
      <c r="CR850" s="88"/>
      <c r="CS850" s="88"/>
      <c r="CT850" s="88"/>
      <c r="CU850" s="88"/>
      <c r="CV850" s="88"/>
      <c r="CW850" s="88"/>
      <c r="CX850" s="88"/>
      <c r="CY850" s="88"/>
      <c r="CZ850" s="88"/>
      <c r="DA850" s="88"/>
      <c r="DB850" s="88"/>
      <c r="DC850" s="88"/>
    </row>
    <row r="851" spans="1:107" ht="15.75">
      <c r="A851" s="84"/>
      <c r="B851" s="84"/>
      <c r="C851" s="84"/>
      <c r="D851" s="86"/>
      <c r="E851" s="84"/>
      <c r="F851" s="84"/>
      <c r="G851" s="84"/>
      <c r="H851" s="88"/>
      <c r="I851" s="88"/>
      <c r="J851" s="88"/>
      <c r="K851" s="88"/>
      <c r="L851" s="88"/>
      <c r="M851" s="88"/>
      <c r="N851" s="88"/>
      <c r="O851" s="88"/>
      <c r="P851" s="88"/>
      <c r="Q851" s="88"/>
      <c r="R851" s="88"/>
      <c r="S851" s="88"/>
      <c r="T851" s="88"/>
      <c r="U851" s="88"/>
      <c r="V851" s="88"/>
      <c r="W851" s="88"/>
      <c r="X851" s="88"/>
      <c r="Y851" s="88"/>
      <c r="Z851" s="88"/>
      <c r="AA851" s="88"/>
      <c r="AB851" s="88"/>
      <c r="AC851" s="88"/>
      <c r="AD851" s="88"/>
      <c r="AE851" s="88"/>
      <c r="AF851" s="88"/>
      <c r="AG851" s="88"/>
      <c r="AH851" s="88"/>
      <c r="AI851" s="88"/>
      <c r="AJ851" s="88"/>
      <c r="AK851" s="88"/>
      <c r="AL851" s="88"/>
      <c r="AM851" s="88"/>
      <c r="AN851" s="88"/>
      <c r="AO851" s="88"/>
      <c r="AP851" s="88"/>
      <c r="AQ851" s="88"/>
      <c r="AR851" s="88"/>
      <c r="AS851" s="88"/>
      <c r="AT851" s="88"/>
      <c r="AU851" s="88"/>
      <c r="AV851" s="88"/>
      <c r="AW851" s="88"/>
      <c r="AX851" s="88"/>
      <c r="AY851" s="88"/>
      <c r="AZ851" s="88"/>
      <c r="BA851" s="88"/>
      <c r="BB851" s="88"/>
      <c r="BC851" s="88"/>
      <c r="BD851" s="88"/>
      <c r="BE851" s="88"/>
      <c r="BF851" s="88"/>
      <c r="BG851" s="88"/>
      <c r="BH851" s="88"/>
      <c r="BI851" s="88"/>
      <c r="BJ851" s="88"/>
      <c r="BK851" s="88"/>
      <c r="BL851" s="88"/>
      <c r="BM851" s="88"/>
      <c r="BN851" s="88"/>
      <c r="BO851" s="88"/>
      <c r="BP851" s="88"/>
      <c r="BQ851" s="88"/>
      <c r="BR851" s="88"/>
      <c r="BS851" s="88"/>
      <c r="BT851" s="88"/>
      <c r="BU851" s="88"/>
      <c r="BV851" s="88"/>
      <c r="BW851" s="88"/>
      <c r="BX851" s="88"/>
      <c r="BY851" s="88"/>
      <c r="BZ851" s="88"/>
      <c r="CA851" s="88"/>
      <c r="CB851" s="88"/>
      <c r="CC851" s="88"/>
      <c r="CD851" s="88"/>
      <c r="CE851" s="88"/>
      <c r="CF851" s="88"/>
      <c r="CG851" s="88"/>
      <c r="CH851" s="88"/>
      <c r="CI851" s="88"/>
      <c r="CJ851" s="88"/>
      <c r="CK851" s="88"/>
      <c r="CL851" s="88"/>
      <c r="CM851" s="88"/>
      <c r="CN851" s="88"/>
      <c r="CO851" s="88"/>
      <c r="CP851" s="88"/>
      <c r="CQ851" s="88"/>
      <c r="CR851" s="88"/>
      <c r="CS851" s="88"/>
      <c r="CT851" s="88"/>
      <c r="CU851" s="88"/>
      <c r="CV851" s="88"/>
      <c r="CW851" s="88"/>
      <c r="CX851" s="88"/>
      <c r="CY851" s="88"/>
      <c r="CZ851" s="88"/>
      <c r="DA851" s="88"/>
      <c r="DB851" s="88"/>
      <c r="DC851" s="88"/>
    </row>
    <row r="852" spans="1:107" ht="15.75">
      <c r="A852" s="84"/>
      <c r="B852" s="84"/>
      <c r="C852" s="84"/>
      <c r="D852" s="86"/>
      <c r="E852" s="84"/>
      <c r="F852" s="84"/>
      <c r="G852" s="84"/>
      <c r="H852" s="88"/>
      <c r="I852" s="88"/>
      <c r="J852" s="88"/>
      <c r="K852" s="88"/>
      <c r="L852" s="88"/>
      <c r="M852" s="88"/>
      <c r="N852" s="88"/>
      <c r="O852" s="88"/>
      <c r="P852" s="88"/>
      <c r="Q852" s="88"/>
      <c r="R852" s="88"/>
      <c r="S852" s="88"/>
      <c r="T852" s="88"/>
      <c r="U852" s="88"/>
      <c r="V852" s="88"/>
      <c r="W852" s="88"/>
      <c r="X852" s="88"/>
      <c r="Y852" s="88"/>
      <c r="Z852" s="88"/>
      <c r="AA852" s="88"/>
      <c r="AB852" s="88"/>
      <c r="AC852" s="88"/>
      <c r="AD852" s="88"/>
      <c r="AE852" s="88"/>
      <c r="AF852" s="88"/>
      <c r="AG852" s="88"/>
      <c r="AH852" s="88"/>
      <c r="AI852" s="88"/>
      <c r="AJ852" s="88"/>
      <c r="AK852" s="88"/>
      <c r="AL852" s="88"/>
      <c r="AM852" s="88"/>
      <c r="AN852" s="88"/>
      <c r="AO852" s="88"/>
      <c r="AP852" s="88"/>
      <c r="AQ852" s="88"/>
      <c r="AR852" s="88"/>
      <c r="AS852" s="88"/>
      <c r="AT852" s="88"/>
      <c r="AU852" s="88"/>
      <c r="AV852" s="88"/>
      <c r="AW852" s="88"/>
      <c r="AX852" s="88"/>
      <c r="AY852" s="88"/>
      <c r="AZ852" s="88"/>
      <c r="BA852" s="88"/>
      <c r="BB852" s="88"/>
      <c r="BC852" s="88"/>
      <c r="BD852" s="88"/>
      <c r="BE852" s="88"/>
      <c r="BF852" s="88"/>
      <c r="BG852" s="88"/>
      <c r="BH852" s="88"/>
      <c r="BI852" s="88"/>
      <c r="BJ852" s="88"/>
      <c r="BK852" s="88"/>
      <c r="BL852" s="88"/>
      <c r="BM852" s="88"/>
      <c r="BN852" s="88"/>
      <c r="BO852" s="88"/>
      <c r="BP852" s="88"/>
      <c r="BQ852" s="88"/>
      <c r="BR852" s="88"/>
      <c r="BS852" s="88"/>
      <c r="BT852" s="88"/>
      <c r="BU852" s="88"/>
      <c r="BV852" s="88"/>
      <c r="BW852" s="88"/>
      <c r="BX852" s="88"/>
      <c r="BY852" s="88"/>
      <c r="BZ852" s="88"/>
      <c r="CA852" s="88"/>
      <c r="CB852" s="88"/>
      <c r="CC852" s="88"/>
      <c r="CD852" s="88"/>
      <c r="CE852" s="88"/>
      <c r="CF852" s="88"/>
      <c r="CG852" s="88"/>
      <c r="CH852" s="88"/>
      <c r="CI852" s="88"/>
      <c r="CJ852" s="88"/>
      <c r="CK852" s="88"/>
      <c r="CL852" s="88"/>
      <c r="CM852" s="88"/>
      <c r="CN852" s="88"/>
      <c r="CO852" s="88"/>
      <c r="CP852" s="88"/>
      <c r="CQ852" s="88"/>
      <c r="CR852" s="88"/>
      <c r="CS852" s="88"/>
      <c r="CT852" s="88"/>
      <c r="CU852" s="88"/>
      <c r="CV852" s="88"/>
      <c r="CW852" s="88"/>
      <c r="CX852" s="88"/>
      <c r="CY852" s="88"/>
      <c r="CZ852" s="88"/>
      <c r="DA852" s="88"/>
      <c r="DB852" s="88"/>
      <c r="DC852" s="88"/>
    </row>
    <row r="853" spans="1:107" ht="15.75">
      <c r="A853" s="84"/>
      <c r="B853" s="84"/>
      <c r="C853" s="84"/>
      <c r="D853" s="86"/>
      <c r="E853" s="84"/>
      <c r="F853" s="84"/>
      <c r="G853" s="84"/>
      <c r="H853" s="88"/>
      <c r="I853" s="88"/>
      <c r="J853" s="88"/>
      <c r="K853" s="88"/>
      <c r="L853" s="88"/>
      <c r="M853" s="88"/>
      <c r="N853" s="88"/>
      <c r="O853" s="88"/>
      <c r="P853" s="88"/>
      <c r="Q853" s="88"/>
      <c r="R853" s="88"/>
      <c r="S853" s="88"/>
      <c r="T853" s="88"/>
      <c r="U853" s="88"/>
      <c r="V853" s="88"/>
      <c r="W853" s="88"/>
      <c r="X853" s="88"/>
      <c r="Y853" s="88"/>
      <c r="Z853" s="88"/>
      <c r="AA853" s="88"/>
      <c r="AB853" s="88"/>
      <c r="AC853" s="88"/>
      <c r="AD853" s="88"/>
      <c r="AE853" s="88"/>
      <c r="AF853" s="88"/>
      <c r="AG853" s="88"/>
      <c r="AH853" s="88"/>
      <c r="AI853" s="88"/>
      <c r="AJ853" s="88"/>
      <c r="AK853" s="88"/>
      <c r="AL853" s="88"/>
      <c r="AM853" s="88"/>
      <c r="AN853" s="88"/>
      <c r="AO853" s="88"/>
      <c r="AP853" s="88"/>
      <c r="AQ853" s="88"/>
      <c r="AR853" s="88"/>
      <c r="AS853" s="88"/>
      <c r="AT853" s="88"/>
      <c r="AU853" s="88"/>
      <c r="AV853" s="88"/>
      <c r="AW853" s="88"/>
      <c r="AX853" s="88"/>
      <c r="AY853" s="88"/>
      <c r="AZ853" s="88"/>
      <c r="BA853" s="88"/>
      <c r="BB853" s="88"/>
      <c r="BC853" s="88"/>
      <c r="BD853" s="88"/>
      <c r="BE853" s="88"/>
      <c r="BF853" s="88"/>
      <c r="BG853" s="88"/>
      <c r="BH853" s="88"/>
      <c r="BI853" s="88"/>
      <c r="BJ853" s="88"/>
      <c r="BK853" s="88"/>
      <c r="BL853" s="88"/>
      <c r="BM853" s="88"/>
      <c r="BN853" s="88"/>
      <c r="BO853" s="88"/>
      <c r="BP853" s="88"/>
      <c r="BQ853" s="88"/>
      <c r="BR853" s="88"/>
      <c r="BS853" s="88"/>
      <c r="BT853" s="88"/>
      <c r="BU853" s="88"/>
      <c r="BV853" s="88"/>
      <c r="BW853" s="88"/>
      <c r="BX853" s="88"/>
      <c r="BY853" s="88"/>
      <c r="BZ853" s="88"/>
      <c r="CA853" s="88"/>
      <c r="CB853" s="88"/>
      <c r="CC853" s="88"/>
      <c r="CD853" s="88"/>
      <c r="CE853" s="88"/>
      <c r="CF853" s="88"/>
      <c r="CG853" s="88"/>
      <c r="CH853" s="88"/>
      <c r="CI853" s="88"/>
      <c r="CJ853" s="88"/>
      <c r="CK853" s="88"/>
      <c r="CL853" s="88"/>
      <c r="CM853" s="88"/>
      <c r="CN853" s="88"/>
      <c r="CO853" s="88"/>
      <c r="CP853" s="88"/>
      <c r="CQ853" s="88"/>
      <c r="CR853" s="88"/>
      <c r="CS853" s="88"/>
      <c r="CT853" s="88"/>
      <c r="CU853" s="88"/>
      <c r="CV853" s="88"/>
      <c r="CW853" s="88"/>
      <c r="CX853" s="88"/>
      <c r="CY853" s="88"/>
      <c r="CZ853" s="88"/>
      <c r="DA853" s="88"/>
      <c r="DB853" s="88"/>
      <c r="DC853" s="88"/>
    </row>
    <row r="854" spans="1:107" ht="15.75">
      <c r="A854" s="84"/>
      <c r="B854" s="84"/>
      <c r="C854" s="84"/>
      <c r="D854" s="86"/>
      <c r="E854" s="84"/>
      <c r="F854" s="84"/>
      <c r="G854" s="84"/>
      <c r="H854" s="88"/>
      <c r="I854" s="88"/>
      <c r="J854" s="88"/>
      <c r="K854" s="88"/>
      <c r="L854" s="88"/>
      <c r="M854" s="88"/>
      <c r="N854" s="88"/>
      <c r="O854" s="88"/>
      <c r="P854" s="88"/>
      <c r="Q854" s="88"/>
      <c r="R854" s="88"/>
      <c r="S854" s="88"/>
      <c r="T854" s="88"/>
      <c r="U854" s="88"/>
      <c r="V854" s="88"/>
      <c r="W854" s="88"/>
      <c r="X854" s="88"/>
      <c r="Y854" s="88"/>
      <c r="Z854" s="88"/>
      <c r="AA854" s="88"/>
      <c r="AB854" s="88"/>
      <c r="AC854" s="88"/>
      <c r="AD854" s="88"/>
      <c r="AE854" s="88"/>
      <c r="AF854" s="88"/>
      <c r="AG854" s="88"/>
      <c r="AH854" s="88"/>
      <c r="AI854" s="88"/>
      <c r="AJ854" s="88"/>
      <c r="AK854" s="88"/>
      <c r="AL854" s="88"/>
      <c r="AM854" s="88"/>
      <c r="AN854" s="88"/>
      <c r="AO854" s="88"/>
      <c r="AP854" s="88"/>
      <c r="AQ854" s="88"/>
      <c r="AR854" s="88"/>
      <c r="AS854" s="88"/>
      <c r="AT854" s="88"/>
      <c r="AU854" s="88"/>
      <c r="AV854" s="88"/>
      <c r="AW854" s="88"/>
      <c r="AX854" s="88"/>
      <c r="AY854" s="88"/>
      <c r="AZ854" s="88"/>
      <c r="BA854" s="88"/>
      <c r="BB854" s="88"/>
      <c r="BC854" s="88"/>
      <c r="BD854" s="88"/>
      <c r="BE854" s="88"/>
      <c r="BF854" s="88"/>
      <c r="BG854" s="88"/>
      <c r="BH854" s="88"/>
      <c r="BI854" s="88"/>
      <c r="BJ854" s="88"/>
      <c r="BK854" s="88"/>
      <c r="BL854" s="88"/>
      <c r="BM854" s="88"/>
      <c r="BN854" s="88"/>
      <c r="BO854" s="88"/>
      <c r="BP854" s="88"/>
      <c r="BQ854" s="88"/>
      <c r="BR854" s="88"/>
      <c r="BS854" s="88"/>
      <c r="BT854" s="88"/>
      <c r="BU854" s="88"/>
      <c r="BV854" s="88"/>
      <c r="BW854" s="88"/>
      <c r="BX854" s="88"/>
      <c r="BY854" s="88"/>
      <c r="BZ854" s="88"/>
      <c r="CA854" s="88"/>
      <c r="CB854" s="88"/>
      <c r="CC854" s="88"/>
      <c r="CD854" s="88"/>
      <c r="CE854" s="88"/>
      <c r="CF854" s="88"/>
      <c r="CG854" s="88"/>
      <c r="CH854" s="88"/>
      <c r="CI854" s="88"/>
      <c r="CJ854" s="88"/>
      <c r="CK854" s="88"/>
      <c r="CL854" s="88"/>
      <c r="CM854" s="88"/>
      <c r="CN854" s="88"/>
      <c r="CO854" s="88"/>
      <c r="CP854" s="88"/>
      <c r="CQ854" s="88"/>
      <c r="CR854" s="88"/>
      <c r="CS854" s="88"/>
      <c r="CT854" s="88"/>
      <c r="CU854" s="88"/>
      <c r="CV854" s="88"/>
      <c r="CW854" s="88"/>
      <c r="CX854" s="88"/>
      <c r="CY854" s="88"/>
      <c r="CZ854" s="88"/>
      <c r="DA854" s="88"/>
      <c r="DB854" s="88"/>
      <c r="DC854" s="88"/>
    </row>
    <row r="855" spans="1:107" ht="15.75">
      <c r="A855" s="84"/>
      <c r="B855" s="84"/>
      <c r="C855" s="84"/>
      <c r="D855" s="86"/>
      <c r="E855" s="84"/>
      <c r="F855" s="84"/>
      <c r="G855" s="84"/>
      <c r="H855" s="88"/>
      <c r="I855" s="88"/>
      <c r="J855" s="88"/>
      <c r="K855" s="88"/>
      <c r="L855" s="88"/>
      <c r="M855" s="88"/>
      <c r="N855" s="88"/>
      <c r="O855" s="88"/>
      <c r="P855" s="88"/>
      <c r="Q855" s="88"/>
      <c r="R855" s="88"/>
      <c r="S855" s="88"/>
      <c r="T855" s="88"/>
      <c r="U855" s="88"/>
      <c r="V855" s="88"/>
      <c r="W855" s="88"/>
      <c r="X855" s="88"/>
      <c r="Y855" s="88"/>
      <c r="Z855" s="88"/>
      <c r="AA855" s="88"/>
      <c r="AB855" s="88"/>
      <c r="AC855" s="88"/>
      <c r="AD855" s="88"/>
      <c r="AE855" s="88"/>
      <c r="AF855" s="88"/>
      <c r="AG855" s="88"/>
      <c r="AH855" s="88"/>
      <c r="AI855" s="88"/>
      <c r="AJ855" s="88"/>
      <c r="AK855" s="88"/>
      <c r="AL855" s="88"/>
      <c r="AM855" s="88"/>
      <c r="AN855" s="88"/>
      <c r="AO855" s="88"/>
      <c r="AP855" s="88"/>
      <c r="AQ855" s="88"/>
      <c r="AR855" s="88"/>
      <c r="AS855" s="88"/>
      <c r="AT855" s="88"/>
      <c r="AU855" s="88"/>
      <c r="AV855" s="88"/>
      <c r="AW855" s="88"/>
      <c r="AX855" s="88"/>
      <c r="AY855" s="88"/>
      <c r="AZ855" s="88"/>
      <c r="BA855" s="88"/>
      <c r="BB855" s="88"/>
      <c r="BC855" s="88"/>
      <c r="BD855" s="88"/>
      <c r="BE855" s="88"/>
      <c r="BF855" s="88"/>
      <c r="BG855" s="88"/>
      <c r="BH855" s="88"/>
      <c r="BI855" s="88"/>
      <c r="BJ855" s="88"/>
      <c r="BK855" s="88"/>
      <c r="BL855" s="88"/>
      <c r="BM855" s="88"/>
      <c r="BN855" s="88"/>
      <c r="BO855" s="88"/>
      <c r="BP855" s="88"/>
      <c r="BQ855" s="88"/>
      <c r="BR855" s="88"/>
      <c r="BS855" s="88"/>
      <c r="BT855" s="88"/>
      <c r="BU855" s="88"/>
      <c r="BV855" s="88"/>
      <c r="BW855" s="88"/>
      <c r="BX855" s="88"/>
      <c r="BY855" s="88"/>
      <c r="BZ855" s="88"/>
      <c r="CA855" s="88"/>
      <c r="CB855" s="88"/>
      <c r="CC855" s="88"/>
      <c r="CD855" s="88"/>
      <c r="CE855" s="88"/>
      <c r="CF855" s="88"/>
      <c r="CG855" s="88"/>
      <c r="CH855" s="88"/>
      <c r="CI855" s="88"/>
      <c r="CJ855" s="88"/>
      <c r="CK855" s="88"/>
      <c r="CL855" s="88"/>
      <c r="CM855" s="88"/>
      <c r="CN855" s="88"/>
      <c r="CO855" s="88"/>
      <c r="CP855" s="88"/>
      <c r="CQ855" s="88"/>
      <c r="CR855" s="88"/>
      <c r="CS855" s="88"/>
      <c r="CT855" s="88"/>
      <c r="CU855" s="88"/>
      <c r="CV855" s="88"/>
      <c r="CW855" s="88"/>
      <c r="CX855" s="88"/>
      <c r="CY855" s="88"/>
      <c r="CZ855" s="88"/>
      <c r="DA855" s="88"/>
      <c r="DB855" s="88"/>
      <c r="DC855" s="88"/>
    </row>
    <row r="856" spans="1:107" ht="15.75">
      <c r="A856" s="84"/>
      <c r="B856" s="84"/>
      <c r="C856" s="84"/>
      <c r="D856" s="86"/>
      <c r="E856" s="84"/>
      <c r="F856" s="84"/>
      <c r="G856" s="84"/>
      <c r="H856" s="88"/>
      <c r="I856" s="88"/>
      <c r="J856" s="88"/>
      <c r="K856" s="88"/>
      <c r="L856" s="88"/>
      <c r="M856" s="88"/>
      <c r="N856" s="88"/>
      <c r="O856" s="88"/>
      <c r="P856" s="88"/>
      <c r="Q856" s="88"/>
      <c r="R856" s="88"/>
      <c r="S856" s="88"/>
      <c r="T856" s="88"/>
      <c r="U856" s="88"/>
      <c r="V856" s="88"/>
      <c r="W856" s="88"/>
      <c r="X856" s="88"/>
      <c r="Y856" s="88"/>
      <c r="Z856" s="88"/>
      <c r="AA856" s="88"/>
      <c r="AB856" s="88"/>
      <c r="AC856" s="88"/>
      <c r="AD856" s="88"/>
      <c r="AE856" s="88"/>
      <c r="AF856" s="88"/>
      <c r="AG856" s="88"/>
      <c r="AH856" s="88"/>
      <c r="AI856" s="88"/>
      <c r="AJ856" s="88"/>
      <c r="AK856" s="88"/>
      <c r="AL856" s="88"/>
      <c r="AM856" s="88"/>
      <c r="AN856" s="88"/>
      <c r="AO856" s="88"/>
      <c r="AP856" s="88"/>
      <c r="AQ856" s="88"/>
      <c r="AR856" s="88"/>
      <c r="AS856" s="88"/>
      <c r="AT856" s="88"/>
      <c r="AU856" s="88"/>
      <c r="AV856" s="88"/>
      <c r="AW856" s="88"/>
      <c r="AX856" s="88"/>
      <c r="AY856" s="88"/>
      <c r="AZ856" s="88"/>
      <c r="BA856" s="88"/>
      <c r="BB856" s="88"/>
      <c r="BC856" s="88"/>
      <c r="BD856" s="88"/>
      <c r="BE856" s="88"/>
      <c r="BF856" s="88"/>
      <c r="BG856" s="88"/>
      <c r="BH856" s="88"/>
      <c r="BI856" s="88"/>
      <c r="BJ856" s="88"/>
      <c r="BK856" s="88"/>
      <c r="BL856" s="88"/>
      <c r="BM856" s="88"/>
      <c r="BN856" s="88"/>
      <c r="BO856" s="88"/>
      <c r="BP856" s="88"/>
      <c r="BQ856" s="88"/>
      <c r="BR856" s="88"/>
      <c r="BS856" s="88"/>
      <c r="BT856" s="88"/>
      <c r="BU856" s="88"/>
      <c r="BV856" s="88"/>
      <c r="BW856" s="88"/>
      <c r="BX856" s="88"/>
      <c r="BY856" s="88"/>
      <c r="BZ856" s="88"/>
      <c r="CA856" s="88"/>
      <c r="CB856" s="88"/>
      <c r="CC856" s="88"/>
      <c r="CD856" s="88"/>
      <c r="CE856" s="88"/>
      <c r="CF856" s="88"/>
      <c r="CG856" s="88"/>
      <c r="CH856" s="88"/>
      <c r="CI856" s="88"/>
      <c r="CJ856" s="88"/>
      <c r="CK856" s="88"/>
      <c r="CL856" s="88"/>
      <c r="CM856" s="88"/>
      <c r="CN856" s="88"/>
      <c r="CO856" s="88"/>
      <c r="CP856" s="88"/>
      <c r="CQ856" s="88"/>
      <c r="CR856" s="88"/>
      <c r="CS856" s="88"/>
      <c r="CT856" s="88"/>
      <c r="CU856" s="88"/>
      <c r="CV856" s="88"/>
      <c r="CW856" s="88"/>
      <c r="CX856" s="88"/>
      <c r="CY856" s="88"/>
      <c r="CZ856" s="88"/>
      <c r="DA856" s="88"/>
      <c r="DB856" s="88"/>
      <c r="DC856" s="88"/>
    </row>
    <row r="857" spans="1:107" ht="15.75">
      <c r="A857" s="84"/>
      <c r="B857" s="84"/>
      <c r="C857" s="84"/>
      <c r="D857" s="86"/>
      <c r="E857" s="84"/>
      <c r="F857" s="84"/>
      <c r="G857" s="84"/>
      <c r="H857" s="88"/>
      <c r="I857" s="88"/>
      <c r="J857" s="88"/>
      <c r="K857" s="88"/>
      <c r="L857" s="88"/>
      <c r="M857" s="88"/>
      <c r="N857" s="88"/>
      <c r="O857" s="88"/>
      <c r="P857" s="88"/>
      <c r="Q857" s="88"/>
      <c r="R857" s="88"/>
      <c r="S857" s="88"/>
      <c r="T857" s="88"/>
      <c r="U857" s="88"/>
      <c r="V857" s="88"/>
      <c r="W857" s="88"/>
      <c r="X857" s="88"/>
      <c r="Y857" s="88"/>
      <c r="Z857" s="88"/>
      <c r="AA857" s="88"/>
      <c r="AB857" s="88"/>
      <c r="AC857" s="88"/>
      <c r="AD857" s="88"/>
      <c r="AE857" s="88"/>
      <c r="AF857" s="88"/>
      <c r="AG857" s="88"/>
      <c r="AH857" s="88"/>
      <c r="AI857" s="88"/>
      <c r="AJ857" s="88"/>
      <c r="AK857" s="88"/>
      <c r="AL857" s="88"/>
      <c r="AM857" s="88"/>
      <c r="AN857" s="88"/>
      <c r="AO857" s="88"/>
      <c r="AP857" s="88"/>
      <c r="AQ857" s="88"/>
      <c r="AR857" s="88"/>
      <c r="AS857" s="88"/>
      <c r="AT857" s="88"/>
      <c r="AU857" s="88"/>
      <c r="AV857" s="88"/>
      <c r="AW857" s="88"/>
      <c r="AX857" s="88"/>
      <c r="AY857" s="88"/>
      <c r="AZ857" s="88"/>
      <c r="BA857" s="88"/>
      <c r="BB857" s="88"/>
      <c r="BC857" s="88"/>
      <c r="BD857" s="88"/>
      <c r="BE857" s="88"/>
      <c r="BF857" s="88"/>
      <c r="BG857" s="88"/>
      <c r="BH857" s="88"/>
      <c r="BI857" s="88"/>
      <c r="BJ857" s="88"/>
      <c r="BK857" s="88"/>
      <c r="BL857" s="88"/>
      <c r="BM857" s="88"/>
      <c r="BN857" s="88"/>
      <c r="BO857" s="88"/>
      <c r="BP857" s="88"/>
      <c r="BQ857" s="88"/>
      <c r="BR857" s="88"/>
      <c r="BS857" s="88"/>
      <c r="BT857" s="88"/>
      <c r="BU857" s="88"/>
      <c r="BV857" s="88"/>
      <c r="BW857" s="88"/>
      <c r="BX857" s="88"/>
      <c r="BY857" s="88"/>
      <c r="BZ857" s="88"/>
      <c r="CA857" s="88"/>
      <c r="CB857" s="88"/>
      <c r="CC857" s="88"/>
      <c r="CD857" s="88"/>
      <c r="CE857" s="88"/>
      <c r="CF857" s="88"/>
      <c r="CG857" s="88"/>
      <c r="CH857" s="88"/>
      <c r="CI857" s="88"/>
      <c r="CJ857" s="88"/>
      <c r="CK857" s="88"/>
      <c r="CL857" s="88"/>
      <c r="CM857" s="88"/>
      <c r="CN857" s="88"/>
      <c r="CO857" s="88"/>
      <c r="CP857" s="88"/>
      <c r="CQ857" s="88"/>
      <c r="CR857" s="88"/>
      <c r="CS857" s="88"/>
      <c r="CT857" s="88"/>
      <c r="CU857" s="88"/>
      <c r="CV857" s="88"/>
      <c r="CW857" s="88"/>
      <c r="CX857" s="88"/>
      <c r="CY857" s="88"/>
      <c r="CZ857" s="88"/>
      <c r="DA857" s="88"/>
      <c r="DB857" s="88"/>
      <c r="DC857" s="88"/>
    </row>
    <row r="858" spans="1:107" ht="15.75">
      <c r="A858" s="84"/>
      <c r="B858" s="84"/>
      <c r="C858" s="84"/>
      <c r="D858" s="86"/>
      <c r="E858" s="84"/>
      <c r="F858" s="84"/>
      <c r="G858" s="84"/>
      <c r="H858" s="88"/>
      <c r="I858" s="88"/>
      <c r="J858" s="88"/>
      <c r="K858" s="88"/>
      <c r="L858" s="88"/>
      <c r="M858" s="88"/>
      <c r="N858" s="88"/>
      <c r="O858" s="88"/>
      <c r="P858" s="88"/>
      <c r="Q858" s="88"/>
      <c r="R858" s="88"/>
      <c r="S858" s="88"/>
      <c r="T858" s="88"/>
      <c r="U858" s="88"/>
      <c r="V858" s="88"/>
      <c r="W858" s="88"/>
      <c r="X858" s="88"/>
      <c r="Y858" s="88"/>
      <c r="Z858" s="88"/>
      <c r="AA858" s="88"/>
      <c r="AB858" s="88"/>
      <c r="AC858" s="88"/>
      <c r="AD858" s="88"/>
      <c r="AE858" s="88"/>
      <c r="AF858" s="88"/>
      <c r="AG858" s="88"/>
      <c r="AH858" s="88"/>
      <c r="AI858" s="88"/>
      <c r="AJ858" s="88"/>
      <c r="AK858" s="88"/>
      <c r="AL858" s="88"/>
      <c r="AM858" s="88"/>
      <c r="AN858" s="88"/>
      <c r="AO858" s="88"/>
      <c r="AP858" s="88"/>
      <c r="AQ858" s="88"/>
      <c r="AR858" s="88"/>
      <c r="AS858" s="88"/>
      <c r="AT858" s="88"/>
      <c r="AU858" s="88"/>
      <c r="AV858" s="88"/>
      <c r="AW858" s="88"/>
      <c r="AX858" s="88"/>
      <c r="AY858" s="88"/>
      <c r="AZ858" s="88"/>
      <c r="BA858" s="88"/>
      <c r="BB858" s="88"/>
      <c r="BC858" s="88"/>
      <c r="BD858" s="88"/>
      <c r="BE858" s="88"/>
      <c r="BF858" s="88"/>
      <c r="BG858" s="88"/>
      <c r="BH858" s="88"/>
      <c r="BI858" s="88"/>
      <c r="BJ858" s="88"/>
      <c r="BK858" s="88"/>
      <c r="BL858" s="88"/>
      <c r="BM858" s="88"/>
      <c r="BN858" s="88"/>
      <c r="BO858" s="88"/>
      <c r="BP858" s="88"/>
      <c r="BQ858" s="88"/>
      <c r="BR858" s="88"/>
      <c r="BS858" s="88"/>
      <c r="BT858" s="88"/>
      <c r="BU858" s="88"/>
      <c r="BV858" s="88"/>
      <c r="BW858" s="88"/>
      <c r="BX858" s="88"/>
      <c r="BY858" s="88"/>
      <c r="BZ858" s="88"/>
      <c r="CA858" s="88"/>
      <c r="CB858" s="88"/>
      <c r="CC858" s="88"/>
      <c r="CD858" s="88"/>
      <c r="CE858" s="88"/>
      <c r="CF858" s="88"/>
      <c r="CG858" s="88"/>
      <c r="CH858" s="88"/>
      <c r="CI858" s="88"/>
      <c r="CJ858" s="88"/>
      <c r="CK858" s="88"/>
      <c r="CL858" s="88"/>
      <c r="CM858" s="88"/>
      <c r="CN858" s="88"/>
      <c r="CO858" s="88"/>
      <c r="CP858" s="88"/>
      <c r="CQ858" s="88"/>
      <c r="CR858" s="88"/>
      <c r="CS858" s="88"/>
      <c r="CT858" s="88"/>
      <c r="CU858" s="88"/>
      <c r="CV858" s="88"/>
      <c r="CW858" s="88"/>
      <c r="CX858" s="88"/>
      <c r="CY858" s="88"/>
      <c r="CZ858" s="88"/>
      <c r="DA858" s="88"/>
      <c r="DB858" s="88"/>
      <c r="DC858" s="88"/>
    </row>
    <row r="859" spans="1:107" ht="15.75">
      <c r="A859" s="84"/>
      <c r="B859" s="84"/>
      <c r="C859" s="84"/>
      <c r="D859" s="86"/>
      <c r="E859" s="84"/>
      <c r="F859" s="84"/>
      <c r="G859" s="84"/>
      <c r="H859" s="88"/>
      <c r="I859" s="88"/>
      <c r="J859" s="88"/>
      <c r="K859" s="88"/>
      <c r="L859" s="88"/>
      <c r="M859" s="88"/>
      <c r="N859" s="88"/>
      <c r="O859" s="88"/>
      <c r="P859" s="88"/>
      <c r="Q859" s="88"/>
      <c r="R859" s="88"/>
      <c r="S859" s="88"/>
      <c r="T859" s="88"/>
      <c r="U859" s="88"/>
      <c r="V859" s="88"/>
      <c r="W859" s="88"/>
      <c r="X859" s="88"/>
      <c r="Y859" s="88"/>
      <c r="Z859" s="88"/>
      <c r="AA859" s="88"/>
      <c r="AB859" s="88"/>
      <c r="AC859" s="88"/>
      <c r="AD859" s="88"/>
      <c r="AE859" s="88"/>
      <c r="AF859" s="88"/>
      <c r="AG859" s="88"/>
      <c r="AH859" s="88"/>
      <c r="AI859" s="88"/>
      <c r="AJ859" s="88"/>
      <c r="AK859" s="88"/>
      <c r="AL859" s="88"/>
      <c r="AM859" s="88"/>
      <c r="AN859" s="88"/>
      <c r="AO859" s="88"/>
      <c r="AP859" s="88"/>
      <c r="AQ859" s="88"/>
      <c r="AR859" s="88"/>
      <c r="AS859" s="88"/>
      <c r="AT859" s="88"/>
      <c r="AU859" s="88"/>
      <c r="AV859" s="88"/>
      <c r="AW859" s="88"/>
      <c r="AX859" s="88"/>
      <c r="AY859" s="88"/>
      <c r="AZ859" s="88"/>
      <c r="BA859" s="88"/>
      <c r="BB859" s="88"/>
      <c r="BC859" s="88"/>
      <c r="BD859" s="88"/>
      <c r="BE859" s="88"/>
      <c r="BF859" s="88"/>
      <c r="BG859" s="88"/>
      <c r="BH859" s="88"/>
      <c r="BI859" s="88"/>
      <c r="BJ859" s="88"/>
      <c r="BK859" s="88"/>
      <c r="BL859" s="88"/>
      <c r="BM859" s="88"/>
      <c r="BN859" s="88"/>
      <c r="BO859" s="88"/>
      <c r="BP859" s="88"/>
      <c r="BQ859" s="88"/>
      <c r="BR859" s="88"/>
      <c r="BS859" s="88"/>
      <c r="BT859" s="88"/>
      <c r="BU859" s="88"/>
      <c r="BV859" s="88"/>
      <c r="BW859" s="88"/>
      <c r="BX859" s="88"/>
      <c r="BY859" s="88"/>
      <c r="BZ859" s="88"/>
      <c r="CA859" s="88"/>
      <c r="CB859" s="88"/>
      <c r="CC859" s="88"/>
      <c r="CD859" s="88"/>
      <c r="CE859" s="88"/>
      <c r="CF859" s="88"/>
      <c r="CG859" s="88"/>
      <c r="CH859" s="88"/>
      <c r="CI859" s="88"/>
      <c r="CJ859" s="88"/>
      <c r="CK859" s="88"/>
      <c r="CL859" s="88"/>
      <c r="CM859" s="88"/>
      <c r="CN859" s="88"/>
      <c r="CO859" s="88"/>
      <c r="CP859" s="88"/>
      <c r="CQ859" s="88"/>
      <c r="CR859" s="88"/>
      <c r="CS859" s="88"/>
      <c r="CT859" s="88"/>
      <c r="CU859" s="88"/>
      <c r="CV859" s="88"/>
      <c r="CW859" s="88"/>
      <c r="CX859" s="88"/>
      <c r="CY859" s="88"/>
      <c r="CZ859" s="88"/>
      <c r="DA859" s="88"/>
      <c r="DB859" s="88"/>
      <c r="DC859" s="88"/>
    </row>
    <row r="860" spans="1:107" ht="15.75">
      <c r="A860" s="84"/>
      <c r="B860" s="84"/>
      <c r="C860" s="84"/>
      <c r="D860" s="86"/>
      <c r="E860" s="84"/>
      <c r="F860" s="84"/>
      <c r="G860" s="84"/>
      <c r="H860" s="88"/>
      <c r="I860" s="88"/>
      <c r="J860" s="88"/>
      <c r="K860" s="88"/>
      <c r="L860" s="88"/>
      <c r="M860" s="88"/>
      <c r="N860" s="88"/>
      <c r="O860" s="88"/>
      <c r="P860" s="88"/>
      <c r="Q860" s="88"/>
      <c r="R860" s="88"/>
      <c r="S860" s="88"/>
      <c r="T860" s="88"/>
      <c r="U860" s="88"/>
      <c r="V860" s="88"/>
      <c r="W860" s="88"/>
      <c r="X860" s="88"/>
      <c r="Y860" s="88"/>
      <c r="Z860" s="88"/>
      <c r="AA860" s="88"/>
      <c r="AB860" s="88"/>
      <c r="AC860" s="88"/>
      <c r="AD860" s="88"/>
      <c r="AE860" s="88"/>
      <c r="AF860" s="88"/>
      <c r="AG860" s="88"/>
      <c r="AH860" s="88"/>
      <c r="AI860" s="88"/>
      <c r="AJ860" s="88"/>
      <c r="AK860" s="88"/>
      <c r="AL860" s="88"/>
      <c r="AM860" s="88"/>
      <c r="AN860" s="88"/>
      <c r="AO860" s="88"/>
      <c r="AP860" s="88"/>
      <c r="AQ860" s="88"/>
      <c r="AR860" s="88"/>
      <c r="AS860" s="88"/>
      <c r="AT860" s="88"/>
      <c r="AU860" s="88"/>
      <c r="AV860" s="88"/>
      <c r="AW860" s="88"/>
      <c r="AX860" s="88"/>
      <c r="AY860" s="88"/>
      <c r="AZ860" s="88"/>
      <c r="BA860" s="88"/>
      <c r="BB860" s="88"/>
      <c r="BC860" s="88"/>
      <c r="BD860" s="88"/>
      <c r="BE860" s="88"/>
      <c r="BF860" s="88"/>
      <c r="BG860" s="88"/>
      <c r="BH860" s="88"/>
      <c r="BI860" s="88"/>
      <c r="BJ860" s="88"/>
      <c r="BK860" s="88"/>
      <c r="BL860" s="88"/>
      <c r="BM860" s="88"/>
      <c r="BN860" s="88"/>
      <c r="BO860" s="88"/>
      <c r="BP860" s="88"/>
      <c r="BQ860" s="88"/>
      <c r="BR860" s="88"/>
      <c r="BS860" s="88"/>
      <c r="BT860" s="88"/>
      <c r="BU860" s="88"/>
      <c r="BV860" s="88"/>
      <c r="BW860" s="88"/>
      <c r="BX860" s="88"/>
      <c r="BY860" s="88"/>
      <c r="BZ860" s="88"/>
      <c r="CA860" s="88"/>
      <c r="CB860" s="88"/>
      <c r="CC860" s="88"/>
      <c r="CD860" s="88"/>
      <c r="CE860" s="88"/>
      <c r="CF860" s="88"/>
      <c r="CG860" s="88"/>
      <c r="CH860" s="88"/>
      <c r="CI860" s="88"/>
      <c r="CJ860" s="88"/>
      <c r="CK860" s="88"/>
      <c r="CL860" s="88"/>
      <c r="CM860" s="88"/>
      <c r="CN860" s="88"/>
      <c r="CO860" s="88"/>
      <c r="CP860" s="88"/>
      <c r="CQ860" s="88"/>
      <c r="CR860" s="88"/>
      <c r="CS860" s="88"/>
      <c r="CT860" s="88"/>
      <c r="CU860" s="88"/>
      <c r="CV860" s="88"/>
      <c r="CW860" s="88"/>
      <c r="CX860" s="88"/>
      <c r="CY860" s="88"/>
      <c r="CZ860" s="88"/>
      <c r="DA860" s="88"/>
      <c r="DB860" s="88"/>
      <c r="DC860" s="88"/>
    </row>
    <row r="861" spans="1:107" ht="15.75">
      <c r="A861" s="84"/>
      <c r="B861" s="84"/>
      <c r="C861" s="84"/>
      <c r="D861" s="86"/>
      <c r="E861" s="84"/>
      <c r="F861" s="84"/>
      <c r="G861" s="84"/>
      <c r="H861" s="88"/>
      <c r="I861" s="88"/>
      <c r="J861" s="88"/>
      <c r="K861" s="88"/>
      <c r="L861" s="88"/>
      <c r="M861" s="88"/>
      <c r="N861" s="88"/>
      <c r="O861" s="88"/>
      <c r="P861" s="88"/>
      <c r="Q861" s="88"/>
      <c r="R861" s="88"/>
      <c r="S861" s="88"/>
      <c r="T861" s="88"/>
      <c r="U861" s="88"/>
      <c r="V861" s="88"/>
      <c r="W861" s="88"/>
      <c r="X861" s="88"/>
      <c r="Y861" s="88"/>
      <c r="Z861" s="88"/>
      <c r="AA861" s="88"/>
      <c r="AB861" s="88"/>
      <c r="AC861" s="88"/>
      <c r="AD861" s="88"/>
      <c r="AE861" s="88"/>
      <c r="AF861" s="88"/>
      <c r="AG861" s="88"/>
      <c r="AH861" s="88"/>
      <c r="AI861" s="88"/>
      <c r="AJ861" s="88"/>
      <c r="AK861" s="88"/>
      <c r="AL861" s="88"/>
      <c r="AM861" s="88"/>
      <c r="AN861" s="88"/>
      <c r="AO861" s="88"/>
      <c r="AP861" s="88"/>
      <c r="AQ861" s="88"/>
      <c r="AR861" s="88"/>
      <c r="AS861" s="88"/>
      <c r="AT861" s="88"/>
      <c r="AU861" s="88"/>
      <c r="AV861" s="88"/>
      <c r="AW861" s="88"/>
      <c r="AX861" s="88"/>
      <c r="AY861" s="88"/>
      <c r="AZ861" s="88"/>
      <c r="BA861" s="88"/>
      <c r="BB861" s="88"/>
      <c r="BC861" s="88"/>
      <c r="BD861" s="88"/>
      <c r="BE861" s="88"/>
      <c r="BF861" s="88"/>
      <c r="BG861" s="88"/>
      <c r="BH861" s="88"/>
      <c r="BI861" s="88"/>
      <c r="BJ861" s="88"/>
      <c r="BK861" s="88"/>
      <c r="BL861" s="88"/>
      <c r="BM861" s="88"/>
      <c r="BN861" s="88"/>
      <c r="BO861" s="88"/>
      <c r="BP861" s="88"/>
      <c r="BQ861" s="88"/>
      <c r="BR861" s="88"/>
      <c r="BS861" s="88"/>
      <c r="BT861" s="88"/>
      <c r="BU861" s="88"/>
      <c r="BV861" s="88"/>
      <c r="BW861" s="88"/>
      <c r="BX861" s="88"/>
      <c r="BY861" s="88"/>
      <c r="BZ861" s="88"/>
      <c r="CA861" s="88"/>
      <c r="CB861" s="88"/>
      <c r="CC861" s="88"/>
      <c r="CD861" s="88"/>
      <c r="CE861" s="88"/>
      <c r="CF861" s="88"/>
      <c r="CG861" s="88"/>
      <c r="CH861" s="88"/>
      <c r="CI861" s="88"/>
      <c r="CJ861" s="88"/>
      <c r="CK861" s="88"/>
      <c r="CL861" s="88"/>
      <c r="CM861" s="88"/>
      <c r="CN861" s="88"/>
      <c r="CO861" s="88"/>
      <c r="CP861" s="88"/>
      <c r="CQ861" s="88"/>
      <c r="CR861" s="88"/>
      <c r="CS861" s="88"/>
      <c r="CT861" s="88"/>
      <c r="CU861" s="88"/>
      <c r="CV861" s="88"/>
      <c r="CW861" s="88"/>
      <c r="CX861" s="88"/>
      <c r="CY861" s="88"/>
      <c r="CZ861" s="88"/>
      <c r="DA861" s="88"/>
      <c r="DB861" s="88"/>
      <c r="DC861" s="88"/>
    </row>
    <row r="862" spans="1:107" ht="15.75">
      <c r="A862" s="84"/>
      <c r="B862" s="84"/>
      <c r="C862" s="84"/>
      <c r="D862" s="86"/>
      <c r="E862" s="84"/>
      <c r="F862" s="84"/>
      <c r="G862" s="84"/>
      <c r="H862" s="88"/>
      <c r="I862" s="88"/>
      <c r="J862" s="88"/>
      <c r="K862" s="88"/>
      <c r="L862" s="88"/>
      <c r="M862" s="88"/>
      <c r="N862" s="88"/>
      <c r="O862" s="88"/>
      <c r="P862" s="88"/>
      <c r="Q862" s="88"/>
      <c r="R862" s="88"/>
      <c r="S862" s="88"/>
      <c r="T862" s="88"/>
      <c r="U862" s="88"/>
      <c r="V862" s="88"/>
      <c r="W862" s="88"/>
      <c r="X862" s="88"/>
      <c r="Y862" s="88"/>
      <c r="Z862" s="88"/>
      <c r="AA862" s="88"/>
      <c r="AB862" s="88"/>
      <c r="AC862" s="88"/>
      <c r="AD862" s="88"/>
      <c r="AE862" s="88"/>
      <c r="AF862" s="88"/>
      <c r="AG862" s="88"/>
      <c r="AH862" s="88"/>
      <c r="AI862" s="88"/>
      <c r="AJ862" s="88"/>
      <c r="AK862" s="88"/>
      <c r="AL862" s="88"/>
      <c r="AM862" s="88"/>
      <c r="AN862" s="88"/>
      <c r="AO862" s="88"/>
      <c r="AP862" s="88"/>
      <c r="AQ862" s="88"/>
      <c r="AR862" s="88"/>
      <c r="AS862" s="88"/>
      <c r="AT862" s="88"/>
      <c r="AU862" s="88"/>
      <c r="AV862" s="88"/>
      <c r="AW862" s="88"/>
      <c r="AX862" s="88"/>
      <c r="AY862" s="88"/>
      <c r="AZ862" s="88"/>
      <c r="BA862" s="88"/>
      <c r="BB862" s="88"/>
      <c r="BC862" s="88"/>
      <c r="BD862" s="88"/>
      <c r="BE862" s="88"/>
      <c r="BF862" s="88"/>
      <c r="BG862" s="88"/>
      <c r="BH862" s="88"/>
      <c r="BI862" s="88"/>
      <c r="BJ862" s="88"/>
      <c r="BK862" s="88"/>
      <c r="BL862" s="88"/>
      <c r="BM862" s="88"/>
      <c r="BN862" s="88"/>
      <c r="BO862" s="88"/>
      <c r="BP862" s="88"/>
      <c r="BQ862" s="88"/>
      <c r="BR862" s="88"/>
      <c r="BS862" s="88"/>
      <c r="BT862" s="88"/>
      <c r="BU862" s="88"/>
      <c r="BV862" s="88"/>
      <c r="BW862" s="88"/>
      <c r="BX862" s="88"/>
      <c r="BY862" s="88"/>
      <c r="BZ862" s="88"/>
      <c r="CA862" s="88"/>
      <c r="CB862" s="88"/>
      <c r="CC862" s="88"/>
      <c r="CD862" s="88"/>
      <c r="CE862" s="88"/>
      <c r="CF862" s="88"/>
      <c r="CG862" s="88"/>
      <c r="CH862" s="88"/>
      <c r="CI862" s="88"/>
      <c r="CJ862" s="88"/>
      <c r="CK862" s="88"/>
      <c r="CL862" s="88"/>
      <c r="CM862" s="88"/>
      <c r="CN862" s="88"/>
      <c r="CO862" s="88"/>
      <c r="CP862" s="88"/>
      <c r="CQ862" s="88"/>
      <c r="CR862" s="88"/>
      <c r="CS862" s="88"/>
      <c r="CT862" s="88"/>
      <c r="CU862" s="88"/>
      <c r="CV862" s="88"/>
      <c r="CW862" s="88"/>
      <c r="CX862" s="88"/>
      <c r="CY862" s="88"/>
      <c r="CZ862" s="88"/>
      <c r="DA862" s="88"/>
      <c r="DB862" s="88"/>
      <c r="DC862" s="88"/>
    </row>
    <row r="863" spans="1:107" ht="15.75">
      <c r="A863" s="84"/>
      <c r="B863" s="84"/>
      <c r="C863" s="84"/>
      <c r="D863" s="86"/>
      <c r="E863" s="84"/>
      <c r="F863" s="84"/>
      <c r="G863" s="84"/>
      <c r="H863" s="88"/>
      <c r="I863" s="88"/>
      <c r="J863" s="88"/>
      <c r="K863" s="88"/>
      <c r="L863" s="88"/>
      <c r="M863" s="88"/>
      <c r="N863" s="88"/>
      <c r="O863" s="88"/>
      <c r="P863" s="88"/>
      <c r="Q863" s="88"/>
      <c r="R863" s="88"/>
      <c r="S863" s="88"/>
      <c r="T863" s="88"/>
      <c r="U863" s="88"/>
      <c r="V863" s="88"/>
      <c r="W863" s="88"/>
      <c r="X863" s="88"/>
      <c r="Y863" s="88"/>
      <c r="Z863" s="88"/>
      <c r="AA863" s="88"/>
      <c r="AB863" s="88"/>
      <c r="AC863" s="88"/>
      <c r="AD863" s="88"/>
      <c r="AE863" s="88"/>
      <c r="AF863" s="88"/>
      <c r="AG863" s="88"/>
      <c r="AH863" s="88"/>
      <c r="AI863" s="88"/>
      <c r="AJ863" s="88"/>
      <c r="AK863" s="88"/>
      <c r="AL863" s="88"/>
      <c r="AM863" s="88"/>
      <c r="AN863" s="88"/>
      <c r="AO863" s="88"/>
      <c r="AP863" s="88"/>
      <c r="AQ863" s="88"/>
      <c r="AR863" s="88"/>
      <c r="AS863" s="88"/>
      <c r="AT863" s="88"/>
      <c r="AU863" s="88"/>
      <c r="AV863" s="88"/>
      <c r="AW863" s="88"/>
      <c r="AX863" s="88"/>
      <c r="AY863" s="88"/>
      <c r="AZ863" s="88"/>
      <c r="BA863" s="88"/>
      <c r="BB863" s="88"/>
      <c r="BC863" s="88"/>
      <c r="BD863" s="88"/>
      <c r="BE863" s="88"/>
      <c r="BF863" s="88"/>
      <c r="BG863" s="88"/>
      <c r="BH863" s="88"/>
      <c r="BI863" s="88"/>
      <c r="BJ863" s="88"/>
      <c r="BK863" s="88"/>
      <c r="BL863" s="88"/>
      <c r="BM863" s="88"/>
      <c r="BN863" s="88"/>
      <c r="BO863" s="88"/>
      <c r="BP863" s="88"/>
      <c r="BQ863" s="88"/>
      <c r="BR863" s="88"/>
      <c r="BS863" s="88"/>
      <c r="BT863" s="88"/>
      <c r="BU863" s="88"/>
      <c r="BV863" s="88"/>
      <c r="BW863" s="88"/>
      <c r="BX863" s="88"/>
      <c r="BY863" s="88"/>
      <c r="BZ863" s="88"/>
      <c r="CA863" s="88"/>
      <c r="CB863" s="88"/>
      <c r="CC863" s="88"/>
      <c r="CD863" s="88"/>
      <c r="CE863" s="88"/>
      <c r="CF863" s="88"/>
      <c r="CG863" s="88"/>
      <c r="CH863" s="88"/>
      <c r="CI863" s="88"/>
      <c r="CJ863" s="88"/>
      <c r="CK863" s="88"/>
      <c r="CL863" s="88"/>
      <c r="CM863" s="88"/>
      <c r="CN863" s="88"/>
      <c r="CO863" s="88"/>
      <c r="CP863" s="88"/>
      <c r="CQ863" s="88"/>
      <c r="CR863" s="88"/>
      <c r="CS863" s="88"/>
      <c r="CT863" s="88"/>
      <c r="CU863" s="88"/>
      <c r="CV863" s="88"/>
      <c r="CW863" s="88"/>
      <c r="CX863" s="88"/>
      <c r="CY863" s="88"/>
      <c r="CZ863" s="88"/>
      <c r="DA863" s="88"/>
      <c r="DB863" s="88"/>
      <c r="DC863" s="88"/>
    </row>
    <row r="864" spans="1:107" ht="15.75">
      <c r="A864" s="84"/>
      <c r="B864" s="84"/>
      <c r="C864" s="84"/>
      <c r="D864" s="86"/>
      <c r="E864" s="84"/>
      <c r="F864" s="84"/>
      <c r="G864" s="84"/>
      <c r="H864" s="88"/>
      <c r="I864" s="88"/>
      <c r="J864" s="88"/>
      <c r="K864" s="88"/>
      <c r="L864" s="88"/>
      <c r="M864" s="88"/>
      <c r="N864" s="88"/>
      <c r="O864" s="88"/>
      <c r="P864" s="88"/>
      <c r="Q864" s="88"/>
      <c r="R864" s="88"/>
      <c r="S864" s="88"/>
      <c r="T864" s="88"/>
      <c r="U864" s="88"/>
      <c r="V864" s="88"/>
      <c r="W864" s="88"/>
      <c r="X864" s="88"/>
      <c r="Y864" s="88"/>
      <c r="Z864" s="88"/>
      <c r="AA864" s="88"/>
      <c r="AB864" s="88"/>
      <c r="AC864" s="88"/>
      <c r="AD864" s="88"/>
      <c r="AE864" s="88"/>
      <c r="AF864" s="88"/>
      <c r="AG864" s="88"/>
      <c r="AH864" s="88"/>
      <c r="AI864" s="88"/>
      <c r="AJ864" s="88"/>
      <c r="AK864" s="88"/>
      <c r="AL864" s="88"/>
      <c r="AM864" s="88"/>
      <c r="AN864" s="88"/>
      <c r="AO864" s="88"/>
      <c r="AP864" s="88"/>
      <c r="AQ864" s="88"/>
      <c r="AR864" s="88"/>
      <c r="AS864" s="88"/>
      <c r="AT864" s="88"/>
      <c r="AU864" s="88"/>
      <c r="AV864" s="88"/>
      <c r="AW864" s="88"/>
      <c r="AX864" s="88"/>
      <c r="AY864" s="88"/>
      <c r="AZ864" s="88"/>
      <c r="BA864" s="88"/>
      <c r="BB864" s="88"/>
      <c r="BC864" s="88"/>
      <c r="BD864" s="88"/>
      <c r="BE864" s="88"/>
      <c r="BF864" s="88"/>
      <c r="BG864" s="88"/>
      <c r="BH864" s="88"/>
      <c r="BI864" s="88"/>
      <c r="BJ864" s="88"/>
      <c r="BK864" s="88"/>
      <c r="BL864" s="88"/>
      <c r="BM864" s="88"/>
      <c r="BN864" s="88"/>
      <c r="BO864" s="88"/>
      <c r="BP864" s="88"/>
      <c r="BQ864" s="88"/>
      <c r="BR864" s="88"/>
      <c r="BS864" s="88"/>
      <c r="BT864" s="88"/>
      <c r="BU864" s="88"/>
      <c r="BV864" s="88"/>
      <c r="BW864" s="88"/>
      <c r="BX864" s="88"/>
      <c r="BY864" s="88"/>
      <c r="BZ864" s="88"/>
      <c r="CA864" s="88"/>
      <c r="CB864" s="88"/>
      <c r="CC864" s="88"/>
      <c r="CD864" s="88"/>
      <c r="CE864" s="88"/>
      <c r="CF864" s="88"/>
      <c r="CG864" s="88"/>
      <c r="CH864" s="88"/>
      <c r="CI864" s="88"/>
      <c r="CJ864" s="88"/>
      <c r="CK864" s="88"/>
      <c r="CL864" s="88"/>
      <c r="CM864" s="88"/>
      <c r="CN864" s="88"/>
      <c r="CO864" s="88"/>
      <c r="CP864" s="88"/>
      <c r="CQ864" s="88"/>
      <c r="CR864" s="88"/>
      <c r="CS864" s="88"/>
      <c r="CT864" s="88"/>
      <c r="CU864" s="88"/>
      <c r="CV864" s="88"/>
      <c r="CW864" s="88"/>
      <c r="CX864" s="88"/>
      <c r="CY864" s="88"/>
      <c r="CZ864" s="88"/>
      <c r="DA864" s="88"/>
      <c r="DB864" s="88"/>
      <c r="DC864" s="88"/>
    </row>
    <row r="865" spans="1:107" ht="15.75">
      <c r="A865" s="84"/>
      <c r="B865" s="84"/>
      <c r="C865" s="84"/>
      <c r="D865" s="86"/>
      <c r="E865" s="84"/>
      <c r="F865" s="84"/>
      <c r="G865" s="84"/>
      <c r="H865" s="88"/>
      <c r="I865" s="88"/>
      <c r="J865" s="88"/>
      <c r="K865" s="88"/>
      <c r="L865" s="88"/>
      <c r="M865" s="88"/>
      <c r="N865" s="88"/>
      <c r="O865" s="88"/>
      <c r="P865" s="88"/>
      <c r="Q865" s="88"/>
      <c r="R865" s="88"/>
      <c r="S865" s="88"/>
      <c r="T865" s="88"/>
      <c r="U865" s="88"/>
      <c r="V865" s="88"/>
      <c r="W865" s="88"/>
      <c r="X865" s="88"/>
      <c r="Y865" s="88"/>
      <c r="Z865" s="88"/>
      <c r="AA865" s="88"/>
      <c r="AB865" s="88"/>
      <c r="AC865" s="88"/>
      <c r="AD865" s="88"/>
      <c r="AE865" s="88"/>
      <c r="AF865" s="88"/>
      <c r="AG865" s="88"/>
      <c r="AH865" s="88"/>
      <c r="AI865" s="88"/>
      <c r="AJ865" s="88"/>
      <c r="AK865" s="88"/>
      <c r="AL865" s="88"/>
      <c r="AM865" s="88"/>
      <c r="AN865" s="88"/>
      <c r="AO865" s="88"/>
      <c r="AP865" s="88"/>
      <c r="AQ865" s="88"/>
      <c r="AR865" s="88"/>
      <c r="AS865" s="88"/>
      <c r="AT865" s="88"/>
      <c r="AU865" s="88"/>
      <c r="AV865" s="88"/>
      <c r="AW865" s="88"/>
      <c r="AX865" s="88"/>
      <c r="AY865" s="88"/>
      <c r="AZ865" s="88"/>
      <c r="BA865" s="88"/>
      <c r="BB865" s="88"/>
      <c r="BC865" s="88"/>
      <c r="BD865" s="88"/>
      <c r="BE865" s="88"/>
      <c r="BF865" s="88"/>
      <c r="BG865" s="88"/>
      <c r="BH865" s="88"/>
      <c r="BI865" s="88"/>
      <c r="BJ865" s="88"/>
      <c r="BK865" s="88"/>
      <c r="BL865" s="88"/>
      <c r="BM865" s="88"/>
      <c r="BN865" s="88"/>
      <c r="BO865" s="88"/>
      <c r="BP865" s="88"/>
      <c r="BQ865" s="88"/>
      <c r="BR865" s="88"/>
      <c r="BS865" s="88"/>
      <c r="BT865" s="88"/>
      <c r="BU865" s="88"/>
      <c r="BV865" s="88"/>
      <c r="BW865" s="88"/>
      <c r="BX865" s="88"/>
      <c r="BY865" s="88"/>
      <c r="BZ865" s="88"/>
      <c r="CA865" s="88"/>
      <c r="CB865" s="88"/>
      <c r="CC865" s="88"/>
      <c r="CD865" s="88"/>
      <c r="CE865" s="88"/>
      <c r="CF865" s="88"/>
      <c r="CG865" s="88"/>
      <c r="CH865" s="88"/>
      <c r="CI865" s="88"/>
      <c r="CJ865" s="88"/>
      <c r="CK865" s="88"/>
      <c r="CL865" s="88"/>
      <c r="CM865" s="88"/>
      <c r="CN865" s="88"/>
      <c r="CO865" s="88"/>
      <c r="CP865" s="88"/>
      <c r="CQ865" s="88"/>
      <c r="CR865" s="88"/>
      <c r="CS865" s="88"/>
      <c r="CT865" s="88"/>
      <c r="CU865" s="88"/>
      <c r="CV865" s="88"/>
      <c r="CW865" s="88"/>
      <c r="CX865" s="88"/>
      <c r="CY865" s="88"/>
      <c r="CZ865" s="88"/>
      <c r="DA865" s="88"/>
      <c r="DB865" s="88"/>
      <c r="DC865" s="88"/>
    </row>
    <row r="866" spans="1:107" ht="15.75">
      <c r="A866" s="84"/>
      <c r="B866" s="84"/>
      <c r="C866" s="84"/>
      <c r="D866" s="86"/>
      <c r="E866" s="84"/>
      <c r="F866" s="84"/>
      <c r="G866" s="84"/>
      <c r="H866" s="88"/>
      <c r="I866" s="88"/>
      <c r="J866" s="88"/>
      <c r="K866" s="88"/>
      <c r="L866" s="88"/>
      <c r="M866" s="88"/>
      <c r="N866" s="88"/>
      <c r="O866" s="88"/>
      <c r="P866" s="88"/>
      <c r="Q866" s="88"/>
      <c r="R866" s="88"/>
      <c r="S866" s="88"/>
      <c r="T866" s="88"/>
      <c r="U866" s="88"/>
      <c r="V866" s="88"/>
      <c r="W866" s="88"/>
      <c r="X866" s="88"/>
      <c r="Y866" s="88"/>
      <c r="Z866" s="88"/>
      <c r="AA866" s="88"/>
      <c r="AB866" s="88"/>
      <c r="AC866" s="88"/>
      <c r="AD866" s="88"/>
      <c r="AE866" s="88"/>
      <c r="AF866" s="88"/>
      <c r="AG866" s="88"/>
      <c r="AH866" s="88"/>
      <c r="AI866" s="88"/>
      <c r="AJ866" s="88"/>
      <c r="AK866" s="88"/>
      <c r="AL866" s="88"/>
      <c r="AM866" s="88"/>
      <c r="AN866" s="88"/>
      <c r="AO866" s="88"/>
      <c r="AP866" s="88"/>
      <c r="AQ866" s="88"/>
      <c r="AR866" s="88"/>
      <c r="AS866" s="88"/>
      <c r="AT866" s="88"/>
      <c r="AU866" s="88"/>
      <c r="AV866" s="88"/>
      <c r="AW866" s="88"/>
      <c r="AX866" s="88"/>
      <c r="AY866" s="88"/>
      <c r="AZ866" s="88"/>
      <c r="BA866" s="88"/>
      <c r="BB866" s="88"/>
      <c r="BC866" s="88"/>
      <c r="BD866" s="88"/>
      <c r="BE866" s="88"/>
      <c r="BF866" s="88"/>
      <c r="BG866" s="88"/>
      <c r="BH866" s="88"/>
      <c r="BI866" s="88"/>
      <c r="BJ866" s="88"/>
      <c r="BK866" s="88"/>
      <c r="BL866" s="88"/>
      <c r="BM866" s="88"/>
      <c r="BN866" s="88"/>
      <c r="BO866" s="88"/>
      <c r="BP866" s="88"/>
      <c r="BQ866" s="88"/>
      <c r="BR866" s="88"/>
      <c r="BS866" s="88"/>
      <c r="BT866" s="88"/>
      <c r="BU866" s="88"/>
      <c r="BV866" s="88"/>
      <c r="BW866" s="88"/>
      <c r="BX866" s="88"/>
      <c r="BY866" s="88"/>
      <c r="BZ866" s="88"/>
      <c r="CA866" s="88"/>
      <c r="CB866" s="88"/>
      <c r="CC866" s="88"/>
      <c r="CD866" s="88"/>
      <c r="CE866" s="88"/>
      <c r="CF866" s="88"/>
      <c r="CG866" s="88"/>
      <c r="CH866" s="88"/>
      <c r="CI866" s="88"/>
      <c r="CJ866" s="88"/>
      <c r="CK866" s="88"/>
      <c r="CL866" s="88"/>
      <c r="CM866" s="88"/>
      <c r="CN866" s="88"/>
      <c r="CO866" s="88"/>
      <c r="CP866" s="88"/>
      <c r="CQ866" s="88"/>
      <c r="CR866" s="88"/>
      <c r="CS866" s="88"/>
      <c r="CT866" s="88"/>
      <c r="CU866" s="88"/>
      <c r="CV866" s="88"/>
      <c r="CW866" s="88"/>
      <c r="CX866" s="88"/>
      <c r="CY866" s="88"/>
      <c r="CZ866" s="88"/>
      <c r="DA866" s="88"/>
      <c r="DB866" s="88"/>
      <c r="DC866" s="88"/>
    </row>
    <row r="867" spans="1:107" ht="15.75">
      <c r="A867" s="84"/>
      <c r="B867" s="84"/>
      <c r="C867" s="84"/>
      <c r="D867" s="86"/>
      <c r="E867" s="84"/>
      <c r="F867" s="84"/>
      <c r="G867" s="84"/>
      <c r="H867" s="88"/>
      <c r="I867" s="88"/>
      <c r="J867" s="88"/>
      <c r="K867" s="88"/>
      <c r="L867" s="88"/>
      <c r="M867" s="88"/>
      <c r="N867" s="88"/>
      <c r="O867" s="88"/>
      <c r="P867" s="88"/>
      <c r="Q867" s="88"/>
      <c r="R867" s="88"/>
      <c r="S867" s="88"/>
      <c r="T867" s="88"/>
      <c r="U867" s="88"/>
      <c r="V867" s="88"/>
      <c r="W867" s="88"/>
      <c r="X867" s="88"/>
      <c r="Y867" s="88"/>
      <c r="Z867" s="88"/>
      <c r="AA867" s="88"/>
      <c r="AB867" s="88"/>
      <c r="AC867" s="88"/>
      <c r="AD867" s="88"/>
      <c r="AE867" s="88"/>
      <c r="AF867" s="88"/>
      <c r="AG867" s="88"/>
      <c r="AH867" s="88"/>
      <c r="AI867" s="88"/>
      <c r="AJ867" s="88"/>
      <c r="AK867" s="88"/>
      <c r="AL867" s="88"/>
      <c r="AM867" s="88"/>
      <c r="AN867" s="88"/>
      <c r="AO867" s="88"/>
      <c r="AP867" s="88"/>
      <c r="AQ867" s="88"/>
      <c r="AR867" s="88"/>
      <c r="AS867" s="88"/>
      <c r="AT867" s="88"/>
      <c r="AU867" s="88"/>
      <c r="AV867" s="88"/>
      <c r="AW867" s="88"/>
      <c r="AX867" s="88"/>
      <c r="AY867" s="88"/>
      <c r="AZ867" s="88"/>
      <c r="BA867" s="88"/>
      <c r="BB867" s="88"/>
      <c r="BC867" s="88"/>
      <c r="BD867" s="88"/>
      <c r="BE867" s="88"/>
      <c r="BF867" s="88"/>
      <c r="BG867" s="88"/>
      <c r="BH867" s="88"/>
      <c r="BI867" s="88"/>
      <c r="BJ867" s="88"/>
      <c r="BK867" s="88"/>
      <c r="BL867" s="88"/>
      <c r="BM867" s="88"/>
      <c r="BN867" s="88"/>
      <c r="BO867" s="88"/>
      <c r="BP867" s="88"/>
      <c r="BQ867" s="88"/>
      <c r="BR867" s="88"/>
      <c r="BS867" s="88"/>
      <c r="BT867" s="88"/>
      <c r="BU867" s="88"/>
      <c r="BV867" s="88"/>
      <c r="BW867" s="88"/>
      <c r="BX867" s="88"/>
      <c r="BY867" s="88"/>
      <c r="BZ867" s="88"/>
      <c r="CA867" s="88"/>
      <c r="CB867" s="88"/>
      <c r="CC867" s="88"/>
      <c r="CD867" s="88"/>
      <c r="CE867" s="88"/>
      <c r="CF867" s="88"/>
      <c r="CG867" s="88"/>
      <c r="CH867" s="88"/>
      <c r="CI867" s="88"/>
      <c r="CJ867" s="88"/>
      <c r="CK867" s="88"/>
      <c r="CL867" s="88"/>
      <c r="CM867" s="88"/>
      <c r="CN867" s="88"/>
      <c r="CO867" s="88"/>
      <c r="CP867" s="88"/>
      <c r="CQ867" s="88"/>
      <c r="CR867" s="88"/>
      <c r="CS867" s="88"/>
      <c r="CT867" s="88"/>
      <c r="CU867" s="88"/>
      <c r="CV867" s="88"/>
      <c r="CW867" s="88"/>
      <c r="CX867" s="88"/>
      <c r="CY867" s="88"/>
      <c r="CZ867" s="88"/>
      <c r="DA867" s="88"/>
      <c r="DB867" s="88"/>
      <c r="DC867" s="88"/>
    </row>
    <row r="868" spans="1:107" ht="15.75">
      <c r="A868" s="84"/>
      <c r="B868" s="84"/>
      <c r="C868" s="84"/>
      <c r="D868" s="86"/>
      <c r="E868" s="84"/>
      <c r="F868" s="84"/>
      <c r="G868" s="84"/>
      <c r="H868" s="88"/>
      <c r="I868" s="88"/>
      <c r="J868" s="88"/>
      <c r="K868" s="88"/>
      <c r="L868" s="88"/>
      <c r="M868" s="88"/>
      <c r="N868" s="88"/>
      <c r="O868" s="88"/>
      <c r="P868" s="88"/>
      <c r="Q868" s="88"/>
      <c r="R868" s="88"/>
      <c r="S868" s="88"/>
      <c r="T868" s="88"/>
      <c r="U868" s="88"/>
      <c r="V868" s="88"/>
      <c r="W868" s="88"/>
      <c r="X868" s="88"/>
      <c r="Y868" s="88"/>
      <c r="Z868" s="88"/>
      <c r="AA868" s="88"/>
      <c r="AB868" s="88"/>
      <c r="AC868" s="88"/>
      <c r="AD868" s="88"/>
      <c r="AE868" s="88"/>
      <c r="AF868" s="88"/>
      <c r="AG868" s="88"/>
      <c r="AH868" s="88"/>
      <c r="AI868" s="88"/>
      <c r="AJ868" s="88"/>
      <c r="AK868" s="88"/>
      <c r="AL868" s="88"/>
      <c r="AM868" s="88"/>
      <c r="AN868" s="88"/>
      <c r="AO868" s="88"/>
      <c r="AP868" s="88"/>
      <c r="AQ868" s="88"/>
      <c r="AR868" s="88"/>
      <c r="AS868" s="88"/>
      <c r="AT868" s="88"/>
      <c r="AU868" s="88"/>
      <c r="AV868" s="88"/>
      <c r="AW868" s="88"/>
      <c r="AX868" s="88"/>
      <c r="AY868" s="88"/>
      <c r="AZ868" s="88"/>
      <c r="BA868" s="88"/>
      <c r="BB868" s="88"/>
      <c r="BC868" s="88"/>
      <c r="BD868" s="88"/>
      <c r="BE868" s="88"/>
      <c r="BF868" s="88"/>
      <c r="BG868" s="88"/>
      <c r="BH868" s="88"/>
      <c r="BI868" s="88"/>
      <c r="BJ868" s="88"/>
      <c r="BK868" s="88"/>
      <c r="BL868" s="88"/>
      <c r="BM868" s="88"/>
      <c r="BN868" s="88"/>
      <c r="BO868" s="88"/>
      <c r="BP868" s="88"/>
      <c r="BQ868" s="88"/>
      <c r="BR868" s="88"/>
      <c r="BS868" s="88"/>
      <c r="BT868" s="88"/>
      <c r="BU868" s="88"/>
      <c r="BV868" s="88"/>
      <c r="BW868" s="88"/>
      <c r="BX868" s="88"/>
      <c r="BY868" s="88"/>
      <c r="BZ868" s="88"/>
      <c r="CA868" s="88"/>
      <c r="CB868" s="88"/>
      <c r="CC868" s="88"/>
      <c r="CD868" s="88"/>
      <c r="CE868" s="88"/>
      <c r="CF868" s="88"/>
      <c r="CG868" s="88"/>
      <c r="CH868" s="88"/>
      <c r="CI868" s="88"/>
      <c r="CJ868" s="88"/>
      <c r="CK868" s="88"/>
      <c r="CL868" s="88"/>
      <c r="CM868" s="88"/>
      <c r="CN868" s="88"/>
      <c r="CO868" s="88"/>
      <c r="CP868" s="88"/>
      <c r="CQ868" s="88"/>
      <c r="CR868" s="88"/>
      <c r="CS868" s="88"/>
      <c r="CT868" s="88"/>
      <c r="CU868" s="88"/>
      <c r="CV868" s="88"/>
      <c r="CW868" s="88"/>
      <c r="CX868" s="88"/>
      <c r="CY868" s="88"/>
      <c r="CZ868" s="88"/>
      <c r="DA868" s="88"/>
      <c r="DB868" s="88"/>
      <c r="DC868" s="88"/>
    </row>
    <row r="869" spans="1:107" ht="15.75">
      <c r="A869" s="84"/>
      <c r="B869" s="84"/>
      <c r="C869" s="84"/>
      <c r="D869" s="86"/>
      <c r="E869" s="84"/>
      <c r="F869" s="84"/>
      <c r="G869" s="84"/>
      <c r="H869" s="88"/>
      <c r="I869" s="88"/>
      <c r="J869" s="88"/>
      <c r="K869" s="88"/>
      <c r="L869" s="88"/>
      <c r="M869" s="88"/>
      <c r="N869" s="88"/>
      <c r="O869" s="88"/>
      <c r="P869" s="88"/>
      <c r="Q869" s="88"/>
      <c r="R869" s="88"/>
      <c r="S869" s="88"/>
      <c r="T869" s="88"/>
      <c r="U869" s="88"/>
      <c r="V869" s="88"/>
      <c r="W869" s="88"/>
      <c r="X869" s="88"/>
      <c r="Y869" s="88"/>
      <c r="Z869" s="88"/>
      <c r="AA869" s="88"/>
      <c r="AB869" s="88"/>
      <c r="AC869" s="88"/>
      <c r="AD869" s="88"/>
      <c r="AE869" s="88"/>
      <c r="AF869" s="88"/>
      <c r="AG869" s="88"/>
      <c r="AH869" s="88"/>
      <c r="AI869" s="88"/>
      <c r="AJ869" s="88"/>
      <c r="AK869" s="88"/>
      <c r="AL869" s="88"/>
      <c r="AM869" s="88"/>
      <c r="AN869" s="88"/>
      <c r="AO869" s="88"/>
      <c r="AP869" s="88"/>
      <c r="AQ869" s="88"/>
      <c r="AR869" s="88"/>
      <c r="AS869" s="88"/>
      <c r="AT869" s="88"/>
      <c r="AU869" s="88"/>
      <c r="AV869" s="88"/>
      <c r="AW869" s="88"/>
      <c r="AX869" s="88"/>
      <c r="AY869" s="88"/>
      <c r="AZ869" s="88"/>
      <c r="BA869" s="88"/>
      <c r="BB869" s="88"/>
      <c r="BC869" s="88"/>
      <c r="BD869" s="88"/>
      <c r="BE869" s="88"/>
      <c r="BF869" s="88"/>
      <c r="BG869" s="88"/>
      <c r="BH869" s="88"/>
      <c r="BI869" s="88"/>
      <c r="BJ869" s="88"/>
      <c r="BK869" s="88"/>
      <c r="BL869" s="88"/>
      <c r="BM869" s="88"/>
      <c r="BN869" s="88"/>
      <c r="BO869" s="88"/>
      <c r="BP869" s="88"/>
      <c r="BQ869" s="88"/>
      <c r="BR869" s="88"/>
      <c r="BS869" s="88"/>
      <c r="BT869" s="88"/>
      <c r="BU869" s="88"/>
      <c r="BV869" s="88"/>
      <c r="BW869" s="88"/>
      <c r="BX869" s="88"/>
      <c r="BY869" s="88"/>
      <c r="BZ869" s="88"/>
      <c r="CA869" s="88"/>
      <c r="CB869" s="88"/>
      <c r="CC869" s="88"/>
      <c r="CD869" s="88"/>
      <c r="CE869" s="88"/>
      <c r="CF869" s="88"/>
      <c r="CG869" s="88"/>
      <c r="CH869" s="88"/>
      <c r="CI869" s="88"/>
      <c r="CJ869" s="88"/>
      <c r="CK869" s="88"/>
      <c r="CL869" s="88"/>
      <c r="CM869" s="88"/>
      <c r="CN869" s="88"/>
      <c r="CO869" s="88"/>
      <c r="CP869" s="88"/>
      <c r="CQ869" s="88"/>
      <c r="CR869" s="88"/>
      <c r="CS869" s="88"/>
      <c r="CT869" s="88"/>
      <c r="CU869" s="88"/>
      <c r="CV869" s="88"/>
      <c r="CW869" s="88"/>
      <c r="CX869" s="88"/>
      <c r="CY869" s="88"/>
      <c r="CZ869" s="88"/>
      <c r="DA869" s="88"/>
      <c r="DB869" s="88"/>
      <c r="DC869" s="88"/>
    </row>
    <row r="870" spans="1:107" ht="15.75">
      <c r="A870" s="84"/>
      <c r="B870" s="84"/>
      <c r="C870" s="84"/>
      <c r="D870" s="86"/>
      <c r="E870" s="84"/>
      <c r="F870" s="84"/>
      <c r="G870" s="84"/>
      <c r="H870" s="88"/>
      <c r="I870" s="88"/>
      <c r="J870" s="88"/>
      <c r="K870" s="88"/>
      <c r="L870" s="88"/>
      <c r="M870" s="88"/>
      <c r="N870" s="88"/>
      <c r="O870" s="88"/>
      <c r="P870" s="88"/>
      <c r="Q870" s="88"/>
      <c r="R870" s="88"/>
      <c r="S870" s="88"/>
      <c r="T870" s="88"/>
      <c r="U870" s="88"/>
      <c r="V870" s="88"/>
      <c r="W870" s="88"/>
      <c r="X870" s="88"/>
      <c r="Y870" s="88"/>
      <c r="Z870" s="88"/>
      <c r="AA870" s="88"/>
      <c r="AB870" s="88"/>
      <c r="AC870" s="88"/>
      <c r="AD870" s="88"/>
      <c r="AE870" s="88"/>
      <c r="AF870" s="88"/>
      <c r="AG870" s="88"/>
      <c r="AH870" s="88"/>
      <c r="AI870" s="88"/>
      <c r="AJ870" s="88"/>
      <c r="AK870" s="88"/>
      <c r="AL870" s="88"/>
      <c r="AM870" s="88"/>
      <c r="AN870" s="88"/>
      <c r="AO870" s="88"/>
      <c r="AP870" s="88"/>
      <c r="AQ870" s="88"/>
      <c r="AR870" s="88"/>
      <c r="AS870" s="88"/>
      <c r="AT870" s="88"/>
      <c r="AU870" s="88"/>
      <c r="AV870" s="88"/>
      <c r="AW870" s="88"/>
      <c r="AX870" s="88"/>
      <c r="AY870" s="88"/>
      <c r="AZ870" s="88"/>
      <c r="BA870" s="88"/>
      <c r="BB870" s="88"/>
      <c r="BC870" s="88"/>
      <c r="BD870" s="88"/>
      <c r="BE870" s="88"/>
      <c r="BF870" s="88"/>
      <c r="BG870" s="88"/>
      <c r="BH870" s="88"/>
      <c r="BI870" s="88"/>
      <c r="BJ870" s="88"/>
      <c r="BK870" s="88"/>
      <c r="BL870" s="88"/>
      <c r="BM870" s="88"/>
      <c r="BN870" s="88"/>
      <c r="BO870" s="88"/>
      <c r="BP870" s="88"/>
      <c r="BQ870" s="88"/>
      <c r="BR870" s="88"/>
      <c r="BS870" s="88"/>
      <c r="BT870" s="88"/>
      <c r="BU870" s="88"/>
      <c r="BV870" s="88"/>
      <c r="BW870" s="88"/>
      <c r="BX870" s="88"/>
      <c r="BY870" s="88"/>
      <c r="BZ870" s="88"/>
      <c r="CA870" s="88"/>
      <c r="CB870" s="88"/>
      <c r="CC870" s="88"/>
      <c r="CD870" s="88"/>
      <c r="CE870" s="88"/>
      <c r="CF870" s="88"/>
      <c r="CG870" s="88"/>
      <c r="CH870" s="88"/>
      <c r="CI870" s="88"/>
      <c r="CJ870" s="88"/>
      <c r="CK870" s="88"/>
      <c r="CL870" s="88"/>
      <c r="CM870" s="88"/>
      <c r="CN870" s="88"/>
      <c r="CO870" s="88"/>
      <c r="CP870" s="88"/>
      <c r="CQ870" s="88"/>
      <c r="CR870" s="88"/>
      <c r="CS870" s="88"/>
      <c r="CT870" s="88"/>
      <c r="CU870" s="88"/>
      <c r="CV870" s="88"/>
      <c r="CW870" s="88"/>
      <c r="CX870" s="88"/>
      <c r="CY870" s="88"/>
      <c r="CZ870" s="88"/>
      <c r="DA870" s="88"/>
      <c r="DB870" s="88"/>
      <c r="DC870" s="88"/>
    </row>
    <row r="871" spans="1:107" ht="15.75">
      <c r="A871" s="84"/>
      <c r="B871" s="84"/>
      <c r="C871" s="84"/>
      <c r="D871" s="86"/>
      <c r="E871" s="84"/>
      <c r="F871" s="84"/>
      <c r="G871" s="84"/>
      <c r="H871" s="88"/>
      <c r="I871" s="88"/>
      <c r="J871" s="88"/>
      <c r="K871" s="88"/>
      <c r="L871" s="88"/>
      <c r="M871" s="88"/>
      <c r="N871" s="88"/>
      <c r="O871" s="88"/>
      <c r="P871" s="88"/>
      <c r="Q871" s="88"/>
      <c r="R871" s="88"/>
      <c r="S871" s="88"/>
      <c r="T871" s="88"/>
      <c r="U871" s="88"/>
      <c r="V871" s="88"/>
      <c r="W871" s="88"/>
      <c r="X871" s="88"/>
      <c r="Y871" s="88"/>
      <c r="Z871" s="88"/>
      <c r="AA871" s="88"/>
      <c r="AB871" s="88"/>
      <c r="AC871" s="88"/>
      <c r="AD871" s="88"/>
      <c r="AE871" s="88"/>
      <c r="AF871" s="88"/>
      <c r="AG871" s="88"/>
      <c r="AH871" s="88"/>
      <c r="AI871" s="88"/>
      <c r="AJ871" s="88"/>
      <c r="AK871" s="88"/>
      <c r="AL871" s="88"/>
      <c r="AM871" s="88"/>
      <c r="AN871" s="88"/>
      <c r="AO871" s="88"/>
      <c r="AP871" s="88"/>
      <c r="AQ871" s="88"/>
      <c r="AR871" s="88"/>
      <c r="AS871" s="88"/>
      <c r="AT871" s="88"/>
      <c r="AU871" s="88"/>
      <c r="AV871" s="88"/>
      <c r="AW871" s="88"/>
      <c r="AX871" s="88"/>
      <c r="AY871" s="88"/>
      <c r="AZ871" s="88"/>
      <c r="BA871" s="88"/>
      <c r="BB871" s="88"/>
      <c r="BC871" s="88"/>
      <c r="BD871" s="88"/>
      <c r="BE871" s="88"/>
      <c r="BF871" s="88"/>
      <c r="BG871" s="88"/>
      <c r="BH871" s="88"/>
      <c r="BI871" s="88"/>
      <c r="BJ871" s="88"/>
      <c r="BK871" s="88"/>
      <c r="BL871" s="88"/>
      <c r="BM871" s="88"/>
      <c r="BN871" s="88"/>
      <c r="BO871" s="88"/>
      <c r="BP871" s="88"/>
      <c r="BQ871" s="88"/>
      <c r="BR871" s="88"/>
      <c r="BS871" s="88"/>
      <c r="BT871" s="88"/>
      <c r="BU871" s="88"/>
      <c r="BV871" s="88"/>
      <c r="BW871" s="88"/>
      <c r="BX871" s="88"/>
      <c r="BY871" s="88"/>
      <c r="BZ871" s="88"/>
      <c r="CA871" s="88"/>
      <c r="CB871" s="88"/>
      <c r="CC871" s="88"/>
      <c r="CD871" s="88"/>
      <c r="CE871" s="88"/>
      <c r="CF871" s="88"/>
      <c r="CG871" s="88"/>
      <c r="CH871" s="88"/>
      <c r="CI871" s="88"/>
      <c r="CJ871" s="88"/>
      <c r="CK871" s="88"/>
      <c r="CL871" s="88"/>
      <c r="CM871" s="88"/>
      <c r="CN871" s="88"/>
      <c r="CO871" s="88"/>
      <c r="CP871" s="88"/>
      <c r="CQ871" s="88"/>
      <c r="CR871" s="88"/>
      <c r="CS871" s="88"/>
      <c r="CT871" s="88"/>
      <c r="CU871" s="88"/>
      <c r="CV871" s="88"/>
      <c r="CW871" s="88"/>
      <c r="CX871" s="88"/>
      <c r="CY871" s="88"/>
      <c r="CZ871" s="88"/>
      <c r="DA871" s="88"/>
      <c r="DB871" s="88"/>
      <c r="DC871" s="88"/>
    </row>
    <row r="872" spans="1:107" ht="15.75">
      <c r="A872" s="84"/>
      <c r="B872" s="84"/>
      <c r="C872" s="84"/>
      <c r="D872" s="86"/>
      <c r="E872" s="84"/>
      <c r="F872" s="84"/>
      <c r="G872" s="84"/>
      <c r="H872" s="88"/>
      <c r="I872" s="88"/>
      <c r="J872" s="88"/>
      <c r="K872" s="88"/>
      <c r="L872" s="88"/>
      <c r="M872" s="88"/>
      <c r="N872" s="88"/>
      <c r="O872" s="88"/>
      <c r="P872" s="88"/>
      <c r="Q872" s="88"/>
      <c r="R872" s="88"/>
      <c r="S872" s="88"/>
      <c r="T872" s="88"/>
      <c r="U872" s="88"/>
      <c r="V872" s="88"/>
      <c r="W872" s="88"/>
      <c r="X872" s="88"/>
      <c r="Y872" s="88"/>
      <c r="Z872" s="88"/>
      <c r="AA872" s="88"/>
      <c r="AB872" s="88"/>
      <c r="AC872" s="88"/>
      <c r="AD872" s="88"/>
      <c r="AE872" s="88"/>
      <c r="AF872" s="88"/>
      <c r="AG872" s="88"/>
      <c r="AH872" s="88"/>
      <c r="AI872" s="88"/>
      <c r="AJ872" s="88"/>
      <c r="AK872" s="88"/>
      <c r="AL872" s="88"/>
      <c r="AM872" s="88"/>
      <c r="AN872" s="88"/>
      <c r="AO872" s="88"/>
      <c r="AP872" s="88"/>
      <c r="AQ872" s="88"/>
      <c r="AR872" s="88"/>
      <c r="AS872" s="88"/>
      <c r="AT872" s="88"/>
      <c r="AU872" s="88"/>
      <c r="AV872" s="88"/>
      <c r="AW872" s="88"/>
      <c r="AX872" s="88"/>
      <c r="AY872" s="88"/>
      <c r="AZ872" s="88"/>
      <c r="BA872" s="88"/>
      <c r="BB872" s="88"/>
      <c r="BC872" s="88"/>
      <c r="BD872" s="88"/>
      <c r="BE872" s="88"/>
      <c r="BF872" s="88"/>
      <c r="BG872" s="88"/>
      <c r="BH872" s="88"/>
      <c r="BI872" s="88"/>
      <c r="BJ872" s="88"/>
      <c r="BK872" s="88"/>
      <c r="BL872" s="88"/>
      <c r="BM872" s="88"/>
      <c r="BN872" s="88"/>
      <c r="BO872" s="88"/>
      <c r="BP872" s="88"/>
      <c r="BQ872" s="88"/>
      <c r="BR872" s="88"/>
      <c r="BS872" s="88"/>
      <c r="BT872" s="88"/>
      <c r="BU872" s="88"/>
      <c r="BV872" s="88"/>
      <c r="BW872" s="88"/>
      <c r="BX872" s="88"/>
      <c r="BY872" s="88"/>
      <c r="BZ872" s="88"/>
      <c r="CA872" s="88"/>
      <c r="CB872" s="88"/>
      <c r="CC872" s="88"/>
      <c r="CD872" s="88"/>
      <c r="CE872" s="88"/>
      <c r="CF872" s="88"/>
      <c r="CG872" s="88"/>
      <c r="CH872" s="88"/>
      <c r="CI872" s="88"/>
      <c r="CJ872" s="88"/>
      <c r="CK872" s="88"/>
      <c r="CL872" s="88"/>
      <c r="CM872" s="88"/>
      <c r="CN872" s="88"/>
      <c r="CO872" s="88"/>
      <c r="CP872" s="88"/>
      <c r="CQ872" s="88"/>
      <c r="CR872" s="88"/>
      <c r="CS872" s="88"/>
      <c r="CT872" s="88"/>
      <c r="CU872" s="88"/>
      <c r="CV872" s="88"/>
      <c r="CW872" s="88"/>
      <c r="CX872" s="88"/>
      <c r="CY872" s="88"/>
      <c r="CZ872" s="88"/>
      <c r="DA872" s="88"/>
      <c r="DB872" s="88"/>
      <c r="DC872" s="88"/>
    </row>
    <row r="873" spans="1:107" ht="15.75">
      <c r="A873" s="84"/>
      <c r="B873" s="84"/>
      <c r="C873" s="84"/>
      <c r="D873" s="86"/>
      <c r="E873" s="84"/>
      <c r="F873" s="84"/>
      <c r="G873" s="84"/>
      <c r="H873" s="88"/>
      <c r="I873" s="88"/>
      <c r="J873" s="88"/>
      <c r="K873" s="88"/>
      <c r="L873" s="88"/>
      <c r="M873" s="88"/>
      <c r="N873" s="88"/>
      <c r="O873" s="88"/>
      <c r="P873" s="88"/>
      <c r="Q873" s="88"/>
      <c r="R873" s="88"/>
      <c r="S873" s="88"/>
      <c r="T873" s="88"/>
      <c r="U873" s="88"/>
      <c r="V873" s="88"/>
      <c r="W873" s="88"/>
      <c r="X873" s="88"/>
      <c r="Y873" s="88"/>
      <c r="Z873" s="88"/>
      <c r="AA873" s="88"/>
      <c r="AB873" s="88"/>
      <c r="AC873" s="88"/>
      <c r="AD873" s="88"/>
      <c r="AE873" s="88"/>
      <c r="AF873" s="88"/>
      <c r="AG873" s="88"/>
      <c r="AH873" s="88"/>
      <c r="AI873" s="88"/>
      <c r="AJ873" s="88"/>
      <c r="AK873" s="88"/>
      <c r="AL873" s="88"/>
      <c r="AM873" s="88"/>
      <c r="AN873" s="88"/>
      <c r="AO873" s="88"/>
      <c r="AP873" s="88"/>
      <c r="AQ873" s="88"/>
      <c r="AR873" s="88"/>
      <c r="AS873" s="88"/>
      <c r="AT873" s="88"/>
      <c r="AU873" s="88"/>
      <c r="AV873" s="88"/>
      <c r="AW873" s="88"/>
      <c r="AX873" s="88"/>
      <c r="AY873" s="88"/>
      <c r="AZ873" s="88"/>
      <c r="BA873" s="88"/>
      <c r="BB873" s="88"/>
      <c r="BC873" s="88"/>
      <c r="BD873" s="88"/>
      <c r="BE873" s="88"/>
      <c r="BF873" s="88"/>
      <c r="BG873" s="88"/>
      <c r="BH873" s="88"/>
      <c r="BI873" s="88"/>
      <c r="BJ873" s="88"/>
      <c r="BK873" s="88"/>
      <c r="BL873" s="88"/>
      <c r="BM873" s="88"/>
      <c r="BN873" s="88"/>
      <c r="BO873" s="88"/>
      <c r="BP873" s="88"/>
      <c r="BQ873" s="88"/>
      <c r="BR873" s="88"/>
      <c r="BS873" s="88"/>
      <c r="BT873" s="88"/>
      <c r="BU873" s="88"/>
      <c r="BV873" s="88"/>
      <c r="BW873" s="88"/>
      <c r="BX873" s="88"/>
      <c r="BY873" s="88"/>
      <c r="BZ873" s="88"/>
      <c r="CA873" s="88"/>
      <c r="CB873" s="88"/>
      <c r="CC873" s="88"/>
      <c r="CD873" s="88"/>
      <c r="CE873" s="88"/>
      <c r="CF873" s="88"/>
      <c r="CG873" s="88"/>
      <c r="CH873" s="88"/>
      <c r="CI873" s="88"/>
      <c r="CJ873" s="88"/>
      <c r="CK873" s="88"/>
      <c r="CL873" s="88"/>
      <c r="CM873" s="88"/>
      <c r="CN873" s="88"/>
      <c r="CO873" s="88"/>
      <c r="CP873" s="88"/>
      <c r="CQ873" s="88"/>
      <c r="CR873" s="88"/>
      <c r="CS873" s="88"/>
      <c r="CT873" s="88"/>
      <c r="CU873" s="88"/>
      <c r="CV873" s="88"/>
      <c r="CW873" s="88"/>
      <c r="CX873" s="88"/>
      <c r="CY873" s="88"/>
      <c r="CZ873" s="88"/>
      <c r="DA873" s="88"/>
      <c r="DB873" s="88"/>
      <c r="DC873" s="88"/>
    </row>
    <row r="874" spans="1:107" ht="15.75">
      <c r="A874" s="84"/>
      <c r="B874" s="84"/>
      <c r="C874" s="84"/>
      <c r="D874" s="86"/>
      <c r="E874" s="84"/>
      <c r="F874" s="84"/>
      <c r="G874" s="84"/>
      <c r="H874" s="88"/>
      <c r="I874" s="88"/>
      <c r="J874" s="88"/>
      <c r="K874" s="88"/>
      <c r="L874" s="88"/>
      <c r="M874" s="88"/>
      <c r="N874" s="88"/>
      <c r="O874" s="88"/>
      <c r="P874" s="88"/>
      <c r="Q874" s="88"/>
      <c r="R874" s="88"/>
      <c r="S874" s="88"/>
      <c r="T874" s="88"/>
      <c r="U874" s="88"/>
      <c r="V874" s="88"/>
      <c r="W874" s="88"/>
      <c r="X874" s="88"/>
      <c r="Y874" s="88"/>
      <c r="Z874" s="88"/>
      <c r="AA874" s="88"/>
      <c r="AB874" s="88"/>
      <c r="AC874" s="88"/>
      <c r="AD874" s="88"/>
      <c r="AE874" s="88"/>
      <c r="AF874" s="88"/>
      <c r="AG874" s="88"/>
      <c r="AH874" s="88"/>
      <c r="AI874" s="88"/>
      <c r="AJ874" s="88"/>
      <c r="AK874" s="88"/>
      <c r="AL874" s="88"/>
      <c r="AM874" s="88"/>
      <c r="AN874" s="88"/>
      <c r="AO874" s="88"/>
      <c r="AP874" s="88"/>
      <c r="AQ874" s="88"/>
      <c r="AR874" s="88"/>
      <c r="AS874" s="88"/>
      <c r="AT874" s="88"/>
      <c r="AU874" s="88"/>
      <c r="AV874" s="88"/>
      <c r="AW874" s="88"/>
      <c r="AX874" s="88"/>
      <c r="AY874" s="88"/>
      <c r="AZ874" s="88"/>
      <c r="BA874" s="88"/>
      <c r="BB874" s="88"/>
      <c r="BC874" s="88"/>
      <c r="BD874" s="88"/>
      <c r="BE874" s="88"/>
      <c r="BF874" s="88"/>
      <c r="BG874" s="88"/>
      <c r="BH874" s="88"/>
      <c r="BI874" s="88"/>
      <c r="BJ874" s="88"/>
      <c r="BK874" s="88"/>
      <c r="BL874" s="88"/>
      <c r="BM874" s="88"/>
      <c r="BN874" s="88"/>
      <c r="BO874" s="88"/>
      <c r="BP874" s="88"/>
      <c r="BQ874" s="88"/>
      <c r="BR874" s="88"/>
      <c r="BS874" s="88"/>
      <c r="BT874" s="88"/>
      <c r="BU874" s="88"/>
      <c r="BV874" s="88"/>
      <c r="BW874" s="88"/>
      <c r="BX874" s="88"/>
      <c r="BY874" s="88"/>
      <c r="BZ874" s="88"/>
      <c r="CA874" s="88"/>
      <c r="CB874" s="88"/>
      <c r="CC874" s="88"/>
      <c r="CD874" s="88"/>
      <c r="CE874" s="88"/>
      <c r="CF874" s="88"/>
      <c r="CG874" s="88"/>
      <c r="CH874" s="88"/>
      <c r="CI874" s="88"/>
      <c r="CJ874" s="88"/>
      <c r="CK874" s="88"/>
      <c r="CL874" s="88"/>
      <c r="CM874" s="88"/>
      <c r="CN874" s="88"/>
      <c r="CO874" s="88"/>
      <c r="CP874" s="88"/>
      <c r="CQ874" s="88"/>
      <c r="CR874" s="88"/>
      <c r="CS874" s="88"/>
      <c r="CT874" s="88"/>
      <c r="CU874" s="88"/>
      <c r="CV874" s="88"/>
      <c r="CW874" s="88"/>
      <c r="CX874" s="88"/>
      <c r="CY874" s="88"/>
      <c r="CZ874" s="88"/>
      <c r="DA874" s="88"/>
      <c r="DB874" s="88"/>
      <c r="DC874" s="88"/>
    </row>
    <row r="875" spans="1:107" ht="15.75">
      <c r="A875" s="84"/>
      <c r="B875" s="84"/>
      <c r="C875" s="84"/>
      <c r="D875" s="86"/>
      <c r="E875" s="84"/>
      <c r="F875" s="84"/>
      <c r="G875" s="84"/>
      <c r="H875" s="88"/>
      <c r="I875" s="88"/>
      <c r="J875" s="88"/>
      <c r="K875" s="88"/>
      <c r="L875" s="88"/>
      <c r="M875" s="88"/>
      <c r="N875" s="88"/>
      <c r="O875" s="88"/>
      <c r="P875" s="88"/>
      <c r="Q875" s="88"/>
      <c r="R875" s="88"/>
      <c r="S875" s="88"/>
      <c r="T875" s="88"/>
      <c r="U875" s="88"/>
      <c r="V875" s="88"/>
      <c r="W875" s="88"/>
      <c r="X875" s="88"/>
      <c r="Y875" s="88"/>
      <c r="Z875" s="88"/>
      <c r="AA875" s="88"/>
      <c r="AB875" s="88"/>
      <c r="AC875" s="88"/>
      <c r="AD875" s="88"/>
      <c r="AE875" s="88"/>
      <c r="AF875" s="88"/>
      <c r="AG875" s="88"/>
      <c r="AH875" s="88"/>
      <c r="AI875" s="88"/>
      <c r="AJ875" s="88"/>
      <c r="AK875" s="88"/>
      <c r="AL875" s="88"/>
      <c r="AM875" s="88"/>
      <c r="AN875" s="88"/>
      <c r="AO875" s="88"/>
      <c r="AP875" s="88"/>
      <c r="AQ875" s="88"/>
      <c r="AR875" s="88"/>
      <c r="AS875" s="88"/>
      <c r="AT875" s="88"/>
      <c r="AU875" s="88"/>
      <c r="AV875" s="88"/>
      <c r="AW875" s="88"/>
      <c r="AX875" s="88"/>
      <c r="AY875" s="88"/>
      <c r="AZ875" s="88"/>
      <c r="BA875" s="88"/>
      <c r="BB875" s="88"/>
      <c r="BC875" s="88"/>
      <c r="BD875" s="88"/>
      <c r="BE875" s="88"/>
      <c r="BF875" s="88"/>
      <c r="BG875" s="88"/>
      <c r="BH875" s="88"/>
      <c r="BI875" s="88"/>
      <c r="BJ875" s="88"/>
      <c r="BK875" s="88"/>
      <c r="BL875" s="88"/>
      <c r="BM875" s="88"/>
      <c r="BN875" s="88"/>
      <c r="BO875" s="88"/>
      <c r="BP875" s="88"/>
      <c r="BQ875" s="88"/>
      <c r="BR875" s="88"/>
      <c r="BS875" s="88"/>
      <c r="BT875" s="88"/>
      <c r="BU875" s="88"/>
      <c r="BV875" s="88"/>
      <c r="BW875" s="88"/>
      <c r="BX875" s="88"/>
      <c r="BY875" s="88"/>
      <c r="BZ875" s="88"/>
      <c r="CA875" s="88"/>
      <c r="CB875" s="88"/>
      <c r="CC875" s="88"/>
      <c r="CD875" s="88"/>
      <c r="CE875" s="88"/>
      <c r="CF875" s="88"/>
      <c r="CG875" s="88"/>
      <c r="CH875" s="88"/>
      <c r="CI875" s="88"/>
      <c r="CJ875" s="88"/>
      <c r="CK875" s="88"/>
      <c r="CL875" s="88"/>
      <c r="CM875" s="88"/>
      <c r="CN875" s="88"/>
      <c r="CO875" s="88"/>
      <c r="CP875" s="88"/>
      <c r="CQ875" s="88"/>
      <c r="CR875" s="88"/>
      <c r="CS875" s="88"/>
      <c r="CT875" s="88"/>
      <c r="CU875" s="88"/>
      <c r="CV875" s="88"/>
      <c r="CW875" s="88"/>
      <c r="CX875" s="88"/>
      <c r="CY875" s="88"/>
      <c r="CZ875" s="88"/>
      <c r="DA875" s="88"/>
      <c r="DB875" s="88"/>
      <c r="DC875" s="88"/>
    </row>
    <row r="876" spans="1:107" ht="15.75">
      <c r="A876" s="84"/>
      <c r="B876" s="84"/>
      <c r="C876" s="84"/>
      <c r="D876" s="86"/>
      <c r="E876" s="84"/>
      <c r="F876" s="84"/>
      <c r="G876" s="84"/>
      <c r="H876" s="88"/>
      <c r="I876" s="88"/>
      <c r="J876" s="88"/>
      <c r="K876" s="88"/>
      <c r="L876" s="88"/>
      <c r="M876" s="88"/>
      <c r="N876" s="88"/>
      <c r="O876" s="88"/>
      <c r="P876" s="88"/>
      <c r="Q876" s="88"/>
      <c r="R876" s="88"/>
      <c r="S876" s="88"/>
      <c r="T876" s="88"/>
      <c r="U876" s="88"/>
      <c r="V876" s="88"/>
      <c r="W876" s="88"/>
      <c r="X876" s="88"/>
      <c r="Y876" s="88"/>
      <c r="Z876" s="88"/>
      <c r="AA876" s="88"/>
      <c r="AB876" s="88"/>
      <c r="AC876" s="88"/>
      <c r="AD876" s="88"/>
      <c r="AE876" s="88"/>
      <c r="AF876" s="88"/>
      <c r="AG876" s="88"/>
      <c r="AH876" s="88"/>
      <c r="AI876" s="88"/>
      <c r="AJ876" s="88"/>
      <c r="AK876" s="88"/>
      <c r="AL876" s="88"/>
      <c r="AM876" s="88"/>
      <c r="AN876" s="88"/>
      <c r="AO876" s="88"/>
      <c r="AP876" s="88"/>
      <c r="AQ876" s="88"/>
      <c r="AR876" s="88"/>
      <c r="AS876" s="88"/>
      <c r="AT876" s="88"/>
      <c r="AU876" s="88"/>
      <c r="AV876" s="88"/>
      <c r="AW876" s="88"/>
      <c r="AX876" s="88"/>
      <c r="AY876" s="88"/>
      <c r="AZ876" s="88"/>
      <c r="BA876" s="88"/>
      <c r="BB876" s="88"/>
      <c r="BC876" s="88"/>
      <c r="BD876" s="88"/>
      <c r="BE876" s="88"/>
      <c r="BF876" s="88"/>
      <c r="BG876" s="88"/>
      <c r="BH876" s="88"/>
      <c r="BI876" s="88"/>
      <c r="BJ876" s="88"/>
      <c r="BK876" s="88"/>
      <c r="BL876" s="88"/>
      <c r="BM876" s="88"/>
      <c r="BN876" s="88"/>
      <c r="BO876" s="88"/>
      <c r="BP876" s="88"/>
      <c r="BQ876" s="88"/>
      <c r="BR876" s="88"/>
      <c r="BS876" s="88"/>
      <c r="BT876" s="88"/>
      <c r="BU876" s="88"/>
      <c r="BV876" s="88"/>
      <c r="BW876" s="88"/>
      <c r="BX876" s="88"/>
      <c r="BY876" s="88"/>
      <c r="BZ876" s="88"/>
      <c r="CA876" s="88"/>
      <c r="CB876" s="88"/>
      <c r="CC876" s="88"/>
      <c r="CD876" s="88"/>
      <c r="CE876" s="88"/>
      <c r="CF876" s="88"/>
      <c r="CG876" s="88"/>
      <c r="CH876" s="88"/>
      <c r="CI876" s="88"/>
      <c r="CJ876" s="88"/>
      <c r="CK876" s="88"/>
      <c r="CL876" s="88"/>
      <c r="CM876" s="88"/>
      <c r="CN876" s="88"/>
      <c r="CO876" s="88"/>
      <c r="CP876" s="88"/>
      <c r="CQ876" s="88"/>
      <c r="CR876" s="88"/>
      <c r="CS876" s="88"/>
      <c r="CT876" s="88"/>
      <c r="CU876" s="88"/>
      <c r="CV876" s="88"/>
      <c r="CW876" s="88"/>
      <c r="CX876" s="88"/>
      <c r="CY876" s="88"/>
      <c r="CZ876" s="88"/>
      <c r="DA876" s="88"/>
      <c r="DB876" s="88"/>
      <c r="DC876" s="88"/>
    </row>
    <row r="877" spans="1:107" ht="15.75">
      <c r="A877" s="84"/>
      <c r="B877" s="84"/>
      <c r="C877" s="84"/>
      <c r="D877" s="86"/>
      <c r="E877" s="84"/>
      <c r="F877" s="84"/>
      <c r="G877" s="84"/>
      <c r="H877" s="88"/>
      <c r="I877" s="88"/>
      <c r="J877" s="88"/>
      <c r="K877" s="88"/>
      <c r="L877" s="88"/>
      <c r="M877" s="88"/>
      <c r="N877" s="88"/>
      <c r="O877" s="88"/>
      <c r="P877" s="88"/>
      <c r="Q877" s="88"/>
      <c r="R877" s="88"/>
      <c r="S877" s="88"/>
      <c r="T877" s="88"/>
      <c r="U877" s="88"/>
      <c r="V877" s="88"/>
      <c r="W877" s="88"/>
      <c r="X877" s="88"/>
      <c r="Y877" s="88"/>
      <c r="Z877" s="88"/>
      <c r="AA877" s="88"/>
      <c r="AB877" s="88"/>
      <c r="AC877" s="88"/>
      <c r="AD877" s="88"/>
      <c r="AE877" s="88"/>
      <c r="AF877" s="88"/>
      <c r="AG877" s="88"/>
      <c r="AH877" s="88"/>
      <c r="AI877" s="88"/>
      <c r="AJ877" s="88"/>
      <c r="AK877" s="88"/>
      <c r="AL877" s="88"/>
      <c r="AM877" s="88"/>
      <c r="AN877" s="88"/>
      <c r="AO877" s="88"/>
      <c r="AP877" s="88"/>
      <c r="AQ877" s="88"/>
      <c r="AR877" s="88"/>
      <c r="AS877" s="88"/>
      <c r="AT877" s="88"/>
      <c r="AU877" s="88"/>
      <c r="AV877" s="88"/>
      <c r="AW877" s="88"/>
      <c r="AX877" s="88"/>
      <c r="AY877" s="88"/>
      <c r="AZ877" s="88"/>
      <c r="BA877" s="88"/>
      <c r="BB877" s="88"/>
      <c r="BC877" s="88"/>
      <c r="BD877" s="88"/>
      <c r="BE877" s="88"/>
      <c r="BF877" s="88"/>
      <c r="BG877" s="88"/>
      <c r="BH877" s="88"/>
      <c r="BI877" s="88"/>
      <c r="BJ877" s="88"/>
      <c r="BK877" s="88"/>
      <c r="BL877" s="88"/>
      <c r="BM877" s="88"/>
      <c r="BN877" s="88"/>
      <c r="BO877" s="88"/>
      <c r="BP877" s="88"/>
      <c r="BQ877" s="88"/>
      <c r="BR877" s="88"/>
      <c r="BS877" s="88"/>
      <c r="BT877" s="88"/>
      <c r="BU877" s="88"/>
      <c r="BV877" s="88"/>
      <c r="BW877" s="88"/>
      <c r="BX877" s="88"/>
      <c r="BY877" s="88"/>
      <c r="BZ877" s="88"/>
      <c r="CA877" s="88"/>
      <c r="CB877" s="88"/>
      <c r="CC877" s="88"/>
      <c r="CD877" s="88"/>
      <c r="CE877" s="88"/>
      <c r="CF877" s="88"/>
      <c r="CG877" s="88"/>
      <c r="CH877" s="88"/>
      <c r="CI877" s="88"/>
      <c r="CJ877" s="88"/>
      <c r="CK877" s="88"/>
      <c r="CL877" s="88"/>
      <c r="CM877" s="88"/>
      <c r="CN877" s="88"/>
      <c r="CO877" s="88"/>
      <c r="CP877" s="88"/>
      <c r="CQ877" s="88"/>
      <c r="CR877" s="88"/>
      <c r="CS877" s="88"/>
      <c r="CT877" s="88"/>
      <c r="CU877" s="88"/>
      <c r="CV877" s="88"/>
      <c r="CW877" s="88"/>
      <c r="CX877" s="88"/>
      <c r="CY877" s="88"/>
      <c r="CZ877" s="88"/>
      <c r="DA877" s="88"/>
      <c r="DB877" s="88"/>
      <c r="DC877" s="88"/>
    </row>
    <row r="878" spans="1:107" ht="15.75">
      <c r="A878" s="84"/>
      <c r="B878" s="84"/>
      <c r="C878" s="84"/>
      <c r="D878" s="86"/>
      <c r="E878" s="84"/>
      <c r="F878" s="84"/>
      <c r="G878" s="84"/>
      <c r="H878" s="88"/>
      <c r="I878" s="88"/>
      <c r="J878" s="88"/>
      <c r="K878" s="88"/>
      <c r="L878" s="88"/>
      <c r="M878" s="88"/>
      <c r="N878" s="88"/>
      <c r="O878" s="88"/>
      <c r="P878" s="88"/>
      <c r="Q878" s="88"/>
      <c r="R878" s="88"/>
      <c r="S878" s="88"/>
      <c r="T878" s="88"/>
      <c r="U878" s="88"/>
      <c r="V878" s="88"/>
      <c r="W878" s="88"/>
      <c r="X878" s="88"/>
      <c r="Y878" s="88"/>
      <c r="Z878" s="88"/>
      <c r="AA878" s="88"/>
      <c r="AB878" s="88"/>
      <c r="AC878" s="88"/>
      <c r="AD878" s="88"/>
      <c r="AE878" s="88"/>
      <c r="AF878" s="88"/>
      <c r="AG878" s="88"/>
      <c r="AH878" s="88"/>
      <c r="AI878" s="88"/>
      <c r="AJ878" s="88"/>
      <c r="AK878" s="88"/>
      <c r="AL878" s="88"/>
      <c r="AM878" s="88"/>
      <c r="AN878" s="88"/>
      <c r="AO878" s="88"/>
      <c r="AP878" s="88"/>
      <c r="AQ878" s="88"/>
      <c r="AR878" s="88"/>
      <c r="AS878" s="88"/>
      <c r="AT878" s="88"/>
      <c r="AU878" s="88"/>
      <c r="AV878" s="88"/>
      <c r="AW878" s="88"/>
      <c r="AX878" s="88"/>
      <c r="AY878" s="88"/>
      <c r="AZ878" s="88"/>
      <c r="BA878" s="88"/>
      <c r="BB878" s="88"/>
      <c r="BC878" s="88"/>
      <c r="BD878" s="88"/>
      <c r="BE878" s="88"/>
      <c r="BF878" s="88"/>
      <c r="BG878" s="88"/>
      <c r="BH878" s="88"/>
      <c r="BI878" s="88"/>
      <c r="BJ878" s="88"/>
      <c r="BK878" s="88"/>
      <c r="BL878" s="88"/>
      <c r="BM878" s="88"/>
      <c r="BN878" s="88"/>
      <c r="BO878" s="88"/>
      <c r="BP878" s="88"/>
      <c r="BQ878" s="88"/>
      <c r="BR878" s="88"/>
      <c r="BS878" s="88"/>
      <c r="BT878" s="88"/>
      <c r="BU878" s="88"/>
      <c r="BV878" s="88"/>
      <c r="BW878" s="88"/>
      <c r="BX878" s="88"/>
      <c r="BY878" s="88"/>
      <c r="BZ878" s="88"/>
      <c r="CA878" s="88"/>
      <c r="CB878" s="88"/>
      <c r="CC878" s="88"/>
      <c r="CD878" s="88"/>
      <c r="CE878" s="88"/>
      <c r="CF878" s="88"/>
      <c r="CG878" s="88"/>
      <c r="CH878" s="88"/>
      <c r="CI878" s="88"/>
      <c r="CJ878" s="88"/>
      <c r="CK878" s="88"/>
      <c r="CL878" s="88"/>
      <c r="CM878" s="88"/>
      <c r="CN878" s="88"/>
      <c r="CO878" s="88"/>
      <c r="CP878" s="88"/>
      <c r="CQ878" s="88"/>
      <c r="CR878" s="88"/>
      <c r="CS878" s="88"/>
      <c r="CT878" s="88"/>
      <c r="CU878" s="88"/>
      <c r="CV878" s="88"/>
      <c r="CW878" s="88"/>
      <c r="CX878" s="88"/>
      <c r="CY878" s="88"/>
      <c r="CZ878" s="88"/>
      <c r="DA878" s="88"/>
      <c r="DB878" s="88"/>
      <c r="DC878" s="88"/>
    </row>
    <row r="879" spans="1:107" ht="15.75">
      <c r="A879" s="84"/>
      <c r="B879" s="84"/>
      <c r="C879" s="84"/>
      <c r="D879" s="86"/>
      <c r="E879" s="84"/>
      <c r="F879" s="84"/>
      <c r="G879" s="84"/>
      <c r="H879" s="88"/>
      <c r="I879" s="88"/>
      <c r="J879" s="88"/>
      <c r="K879" s="88"/>
      <c r="L879" s="88"/>
      <c r="M879" s="88"/>
      <c r="N879" s="88"/>
      <c r="O879" s="88"/>
      <c r="P879" s="88"/>
      <c r="Q879" s="88"/>
      <c r="R879" s="88"/>
      <c r="S879" s="88"/>
      <c r="T879" s="88"/>
      <c r="U879" s="88"/>
      <c r="V879" s="88"/>
      <c r="W879" s="88"/>
      <c r="X879" s="88"/>
      <c r="Y879" s="88"/>
      <c r="Z879" s="88"/>
      <c r="AA879" s="88"/>
      <c r="AB879" s="88"/>
      <c r="AC879" s="88"/>
      <c r="AD879" s="88"/>
      <c r="AE879" s="88"/>
      <c r="AF879" s="88"/>
      <c r="AG879" s="88"/>
      <c r="AH879" s="88"/>
      <c r="AI879" s="88"/>
      <c r="AJ879" s="88"/>
      <c r="AK879" s="88"/>
      <c r="AL879" s="88"/>
      <c r="AM879" s="88"/>
      <c r="AN879" s="88"/>
      <c r="AO879" s="88"/>
      <c r="AP879" s="88"/>
      <c r="AQ879" s="88"/>
      <c r="AR879" s="88"/>
      <c r="AS879" s="88"/>
      <c r="AT879" s="88"/>
      <c r="AU879" s="88"/>
      <c r="AV879" s="88"/>
      <c r="AW879" s="88"/>
      <c r="AX879" s="88"/>
      <c r="AY879" s="88"/>
      <c r="AZ879" s="88"/>
      <c r="BA879" s="88"/>
      <c r="BB879" s="88"/>
      <c r="BC879" s="88"/>
      <c r="BD879" s="88"/>
      <c r="BE879" s="88"/>
      <c r="BF879" s="88"/>
      <c r="BG879" s="88"/>
      <c r="BH879" s="88"/>
      <c r="BI879" s="88"/>
      <c r="BJ879" s="88"/>
      <c r="BK879" s="88"/>
      <c r="BL879" s="88"/>
      <c r="BM879" s="88"/>
      <c r="BN879" s="88"/>
      <c r="BO879" s="88"/>
      <c r="BP879" s="88"/>
      <c r="BQ879" s="88"/>
      <c r="BR879" s="88"/>
      <c r="BS879" s="88"/>
      <c r="BT879" s="88"/>
      <c r="BU879" s="88"/>
      <c r="BV879" s="88"/>
      <c r="BW879" s="88"/>
      <c r="BX879" s="88"/>
      <c r="BY879" s="88"/>
      <c r="BZ879" s="88"/>
      <c r="CA879" s="88"/>
      <c r="CB879" s="88"/>
      <c r="CC879" s="88"/>
      <c r="CD879" s="88"/>
      <c r="CE879" s="88"/>
      <c r="CF879" s="88"/>
      <c r="CG879" s="88"/>
      <c r="CH879" s="88"/>
      <c r="CI879" s="88"/>
      <c r="CJ879" s="88"/>
      <c r="CK879" s="88"/>
      <c r="CL879" s="88"/>
      <c r="CM879" s="88"/>
      <c r="CN879" s="88"/>
      <c r="CO879" s="88"/>
      <c r="CP879" s="88"/>
      <c r="CQ879" s="88"/>
      <c r="CR879" s="88"/>
      <c r="CS879" s="88"/>
      <c r="CT879" s="88"/>
      <c r="CU879" s="88"/>
      <c r="CV879" s="88"/>
      <c r="CW879" s="88"/>
      <c r="CX879" s="88"/>
      <c r="CY879" s="88"/>
      <c r="CZ879" s="88"/>
      <c r="DA879" s="88"/>
      <c r="DB879" s="88"/>
      <c r="DC879" s="88"/>
    </row>
    <row r="880" spans="1:107" ht="15.75">
      <c r="A880" s="84"/>
      <c r="B880" s="84"/>
      <c r="C880" s="84"/>
      <c r="D880" s="86"/>
      <c r="E880" s="84"/>
      <c r="F880" s="84"/>
      <c r="G880" s="84"/>
      <c r="H880" s="88"/>
      <c r="I880" s="88"/>
      <c r="J880" s="88"/>
      <c r="K880" s="88"/>
      <c r="L880" s="88"/>
      <c r="M880" s="88"/>
      <c r="N880" s="88"/>
      <c r="O880" s="88"/>
      <c r="P880" s="88"/>
      <c r="Q880" s="88"/>
      <c r="R880" s="88"/>
      <c r="S880" s="88"/>
      <c r="T880" s="88"/>
      <c r="U880" s="88"/>
      <c r="V880" s="88"/>
      <c r="W880" s="88"/>
      <c r="X880" s="88"/>
      <c r="Y880" s="88"/>
      <c r="Z880" s="88"/>
      <c r="AA880" s="88"/>
      <c r="AB880" s="88"/>
      <c r="AC880" s="88"/>
      <c r="AD880" s="88"/>
      <c r="AE880" s="88"/>
      <c r="AF880" s="88"/>
      <c r="AG880" s="88"/>
      <c r="AH880" s="88"/>
      <c r="AI880" s="88"/>
      <c r="AJ880" s="88"/>
      <c r="AK880" s="88"/>
      <c r="AL880" s="88"/>
      <c r="AM880" s="88"/>
      <c r="AN880" s="88"/>
      <c r="AO880" s="88"/>
      <c r="AP880" s="88"/>
      <c r="AQ880" s="88"/>
      <c r="AR880" s="88"/>
      <c r="AS880" s="88"/>
      <c r="AT880" s="88"/>
      <c r="AU880" s="88"/>
      <c r="AV880" s="88"/>
      <c r="AW880" s="88"/>
      <c r="AX880" s="88"/>
      <c r="AY880" s="88"/>
      <c r="AZ880" s="88"/>
      <c r="BA880" s="88"/>
      <c r="BB880" s="88"/>
      <c r="BC880" s="88"/>
      <c r="BD880" s="88"/>
      <c r="BE880" s="88"/>
      <c r="BF880" s="88"/>
      <c r="BG880" s="88"/>
      <c r="BH880" s="88"/>
      <c r="BI880" s="88"/>
      <c r="BJ880" s="88"/>
      <c r="BK880" s="88"/>
      <c r="BL880" s="88"/>
      <c r="BM880" s="88"/>
      <c r="BN880" s="88"/>
      <c r="BO880" s="88"/>
      <c r="BP880" s="88"/>
      <c r="BQ880" s="88"/>
      <c r="BR880" s="88"/>
      <c r="BS880" s="88"/>
      <c r="BT880" s="88"/>
      <c r="BU880" s="88"/>
      <c r="BV880" s="88"/>
      <c r="BW880" s="88"/>
      <c r="BX880" s="88"/>
      <c r="BY880" s="88"/>
      <c r="BZ880" s="88"/>
      <c r="CA880" s="88"/>
      <c r="CB880" s="88"/>
      <c r="CC880" s="88"/>
      <c r="CD880" s="88"/>
      <c r="CE880" s="88"/>
      <c r="CF880" s="88"/>
      <c r="CG880" s="88"/>
      <c r="CH880" s="88"/>
      <c r="CI880" s="88"/>
      <c r="CJ880" s="88"/>
      <c r="CK880" s="88"/>
      <c r="CL880" s="88"/>
      <c r="CM880" s="88"/>
      <c r="CN880" s="88"/>
      <c r="CO880" s="88"/>
      <c r="CP880" s="88"/>
      <c r="CQ880" s="88"/>
      <c r="CR880" s="88"/>
      <c r="CS880" s="88"/>
      <c r="CT880" s="88"/>
      <c r="CU880" s="88"/>
      <c r="CV880" s="88"/>
      <c r="CW880" s="88"/>
      <c r="CX880" s="88"/>
      <c r="CY880" s="88"/>
      <c r="CZ880" s="88"/>
      <c r="DA880" s="88"/>
      <c r="DB880" s="88"/>
      <c r="DC880" s="88"/>
    </row>
    <row r="881" spans="1:107" ht="15.75">
      <c r="A881" s="84"/>
      <c r="B881" s="84"/>
      <c r="C881" s="84"/>
      <c r="D881" s="86"/>
      <c r="E881" s="84"/>
      <c r="F881" s="84"/>
      <c r="G881" s="84"/>
      <c r="H881" s="88"/>
      <c r="I881" s="88"/>
      <c r="J881" s="88"/>
      <c r="K881" s="88"/>
      <c r="L881" s="88"/>
      <c r="M881" s="88"/>
      <c r="N881" s="88"/>
      <c r="O881" s="88"/>
      <c r="P881" s="88"/>
      <c r="Q881" s="88"/>
      <c r="R881" s="88"/>
      <c r="S881" s="88"/>
      <c r="T881" s="88"/>
      <c r="U881" s="88"/>
      <c r="V881" s="88"/>
      <c r="W881" s="88"/>
      <c r="X881" s="88"/>
      <c r="Y881" s="88"/>
      <c r="Z881" s="88"/>
      <c r="AA881" s="88"/>
      <c r="AB881" s="88"/>
      <c r="AC881" s="88"/>
      <c r="AD881" s="88"/>
      <c r="AE881" s="88"/>
      <c r="AF881" s="88"/>
      <c r="AG881" s="88"/>
      <c r="AH881" s="88"/>
      <c r="AI881" s="88"/>
      <c r="AJ881" s="88"/>
      <c r="AK881" s="88"/>
      <c r="AL881" s="88"/>
      <c r="AM881" s="88"/>
      <c r="AN881" s="88"/>
      <c r="AO881" s="88"/>
      <c r="AP881" s="88"/>
      <c r="AQ881" s="88"/>
      <c r="AR881" s="88"/>
      <c r="AS881" s="88"/>
      <c r="AT881" s="88"/>
      <c r="AU881" s="88"/>
      <c r="AV881" s="88"/>
      <c r="AW881" s="88"/>
      <c r="AX881" s="88"/>
      <c r="AY881" s="88"/>
      <c r="AZ881" s="88"/>
      <c r="BA881" s="88"/>
      <c r="BB881" s="88"/>
      <c r="BC881" s="88"/>
      <c r="BD881" s="88"/>
      <c r="BE881" s="88"/>
      <c r="BF881" s="88"/>
      <c r="BG881" s="88"/>
      <c r="BH881" s="88"/>
      <c r="BI881" s="88"/>
      <c r="BJ881" s="88"/>
      <c r="BK881" s="88"/>
      <c r="BL881" s="88"/>
      <c r="BM881" s="88"/>
      <c r="BN881" s="88"/>
      <c r="BO881" s="88"/>
      <c r="BP881" s="88"/>
      <c r="BQ881" s="88"/>
      <c r="BR881" s="88"/>
      <c r="BS881" s="88"/>
      <c r="BT881" s="88"/>
      <c r="BU881" s="88"/>
      <c r="BV881" s="88"/>
      <c r="BW881" s="88"/>
      <c r="BX881" s="88"/>
      <c r="BY881" s="88"/>
      <c r="BZ881" s="88"/>
      <c r="CA881" s="88"/>
      <c r="CB881" s="88"/>
      <c r="CC881" s="88"/>
      <c r="CD881" s="88"/>
      <c r="CE881" s="88"/>
      <c r="CF881" s="88"/>
      <c r="CG881" s="88"/>
      <c r="CH881" s="88"/>
      <c r="CI881" s="88"/>
      <c r="CJ881" s="88"/>
      <c r="CK881" s="88"/>
      <c r="CL881" s="88"/>
      <c r="CM881" s="88"/>
      <c r="CN881" s="88"/>
      <c r="CO881" s="88"/>
      <c r="CP881" s="88"/>
      <c r="CQ881" s="88"/>
      <c r="CR881" s="88"/>
      <c r="CS881" s="88"/>
      <c r="CT881" s="88"/>
      <c r="CU881" s="88"/>
      <c r="CV881" s="88"/>
      <c r="CW881" s="88"/>
      <c r="CX881" s="88"/>
      <c r="CY881" s="88"/>
      <c r="CZ881" s="88"/>
      <c r="DA881" s="88"/>
      <c r="DB881" s="88"/>
      <c r="DC881" s="88"/>
    </row>
    <row r="882" spans="1:107" ht="15.75">
      <c r="A882" s="84"/>
      <c r="B882" s="84"/>
      <c r="C882" s="84"/>
      <c r="D882" s="86"/>
      <c r="E882" s="84"/>
      <c r="F882" s="84"/>
      <c r="G882" s="84"/>
      <c r="H882" s="88"/>
      <c r="I882" s="88"/>
      <c r="J882" s="88"/>
      <c r="K882" s="88"/>
      <c r="L882" s="88"/>
      <c r="M882" s="88"/>
      <c r="N882" s="88"/>
      <c r="O882" s="88"/>
      <c r="P882" s="88"/>
      <c r="Q882" s="88"/>
      <c r="R882" s="88"/>
      <c r="S882" s="88"/>
      <c r="T882" s="88"/>
      <c r="U882" s="88"/>
      <c r="V882" s="88"/>
      <c r="W882" s="88"/>
      <c r="X882" s="88"/>
      <c r="Y882" s="88"/>
      <c r="Z882" s="88"/>
      <c r="AA882" s="88"/>
      <c r="AB882" s="88"/>
      <c r="AC882" s="88"/>
      <c r="AD882" s="88"/>
      <c r="AE882" s="88"/>
      <c r="AF882" s="88"/>
      <c r="AG882" s="88"/>
      <c r="AH882" s="88"/>
      <c r="AI882" s="88"/>
      <c r="AJ882" s="88"/>
      <c r="AK882" s="88"/>
      <c r="AL882" s="88"/>
      <c r="AM882" s="88"/>
      <c r="AN882" s="88"/>
      <c r="AO882" s="88"/>
      <c r="AP882" s="88"/>
      <c r="AQ882" s="88"/>
      <c r="AR882" s="88"/>
      <c r="AS882" s="88"/>
      <c r="AT882" s="88"/>
      <c r="AU882" s="88"/>
      <c r="AV882" s="88"/>
      <c r="AW882" s="88"/>
      <c r="AX882" s="88"/>
      <c r="AY882" s="88"/>
      <c r="AZ882" s="88"/>
      <c r="BA882" s="88"/>
      <c r="BB882" s="88"/>
      <c r="BC882" s="88"/>
      <c r="BD882" s="88"/>
      <c r="BE882" s="88"/>
      <c r="BF882" s="88"/>
      <c r="BG882" s="88"/>
      <c r="BH882" s="88"/>
      <c r="BI882" s="88"/>
      <c r="BJ882" s="88"/>
      <c r="BK882" s="88"/>
      <c r="BL882" s="88"/>
      <c r="BM882" s="88"/>
      <c r="BN882" s="88"/>
      <c r="BO882" s="88"/>
      <c r="BP882" s="88"/>
      <c r="BQ882" s="88"/>
      <c r="BR882" s="88"/>
      <c r="BS882" s="88"/>
      <c r="BT882" s="88"/>
      <c r="BU882" s="88"/>
      <c r="BV882" s="88"/>
      <c r="BW882" s="88"/>
      <c r="BX882" s="88"/>
      <c r="BY882" s="88"/>
      <c r="BZ882" s="88"/>
      <c r="CA882" s="88"/>
      <c r="CB882" s="88"/>
      <c r="CC882" s="88"/>
      <c r="CD882" s="88"/>
      <c r="CE882" s="88"/>
      <c r="CF882" s="88"/>
      <c r="CG882" s="88"/>
      <c r="CH882" s="88"/>
      <c r="CI882" s="88"/>
      <c r="CJ882" s="88"/>
      <c r="CK882" s="88"/>
      <c r="CL882" s="88"/>
      <c r="CM882" s="88"/>
      <c r="CN882" s="88"/>
      <c r="CO882" s="88"/>
      <c r="CP882" s="88"/>
      <c r="CQ882" s="88"/>
      <c r="CR882" s="88"/>
      <c r="CS882" s="88"/>
      <c r="CT882" s="88"/>
      <c r="CU882" s="88"/>
      <c r="CV882" s="88"/>
      <c r="CW882" s="88"/>
      <c r="CX882" s="88"/>
      <c r="CY882" s="88"/>
      <c r="CZ882" s="88"/>
      <c r="DA882" s="88"/>
      <c r="DB882" s="88"/>
      <c r="DC882" s="88"/>
    </row>
    <row r="883" spans="1:107" ht="15.75">
      <c r="A883" s="84"/>
      <c r="B883" s="84"/>
      <c r="C883" s="84"/>
      <c r="D883" s="86"/>
      <c r="E883" s="84"/>
      <c r="F883" s="84"/>
      <c r="G883" s="84"/>
      <c r="H883" s="88"/>
      <c r="I883" s="88"/>
      <c r="J883" s="88"/>
      <c r="K883" s="88"/>
      <c r="L883" s="88"/>
      <c r="M883" s="88"/>
      <c r="N883" s="88"/>
      <c r="O883" s="88"/>
      <c r="P883" s="88"/>
      <c r="Q883" s="88"/>
      <c r="R883" s="88"/>
      <c r="S883" s="88"/>
      <c r="T883" s="88"/>
      <c r="U883" s="88"/>
      <c r="V883" s="88"/>
      <c r="W883" s="88"/>
      <c r="X883" s="88"/>
      <c r="Y883" s="88"/>
      <c r="Z883" s="88"/>
      <c r="AA883" s="88"/>
      <c r="AB883" s="88"/>
      <c r="AC883" s="88"/>
      <c r="AD883" s="88"/>
      <c r="AE883" s="88"/>
      <c r="AF883" s="88"/>
      <c r="AG883" s="88"/>
      <c r="AH883" s="88"/>
      <c r="AI883" s="88"/>
      <c r="AJ883" s="88"/>
      <c r="AK883" s="88"/>
      <c r="AL883" s="88"/>
      <c r="AM883" s="88"/>
      <c r="AN883" s="88"/>
      <c r="AO883" s="88"/>
      <c r="AP883" s="88"/>
      <c r="AQ883" s="88"/>
      <c r="AR883" s="88"/>
      <c r="AS883" s="88"/>
      <c r="AT883" s="88"/>
      <c r="AU883" s="88"/>
      <c r="AV883" s="88"/>
      <c r="AW883" s="88"/>
      <c r="AX883" s="88"/>
      <c r="AY883" s="88"/>
      <c r="AZ883" s="88"/>
      <c r="BA883" s="88"/>
      <c r="BB883" s="88"/>
      <c r="BC883" s="88"/>
      <c r="BD883" s="88"/>
      <c r="BE883" s="88"/>
      <c r="BF883" s="88"/>
      <c r="BG883" s="88"/>
      <c r="BH883" s="88"/>
      <c r="BI883" s="88"/>
      <c r="BJ883" s="88"/>
      <c r="BK883" s="88"/>
      <c r="BL883" s="88"/>
      <c r="BM883" s="88"/>
      <c r="BN883" s="88"/>
      <c r="BO883" s="88"/>
      <c r="BP883" s="88"/>
      <c r="BQ883" s="88"/>
      <c r="BR883" s="88"/>
      <c r="BS883" s="88"/>
      <c r="BT883" s="88"/>
      <c r="BU883" s="88"/>
      <c r="BV883" s="88"/>
      <c r="BW883" s="88"/>
      <c r="BX883" s="88"/>
      <c r="BY883" s="88"/>
      <c r="BZ883" s="88"/>
      <c r="CA883" s="88"/>
      <c r="CB883" s="88"/>
      <c r="CC883" s="88"/>
      <c r="CD883" s="88"/>
      <c r="CE883" s="88"/>
      <c r="CF883" s="88"/>
      <c r="CG883" s="88"/>
      <c r="CH883" s="88"/>
      <c r="CI883" s="88"/>
      <c r="CJ883" s="88"/>
      <c r="CK883" s="88"/>
      <c r="CL883" s="88"/>
      <c r="CM883" s="88"/>
      <c r="CN883" s="88"/>
      <c r="CO883" s="88"/>
      <c r="CP883" s="88"/>
      <c r="CQ883" s="88"/>
      <c r="CR883" s="88"/>
      <c r="CS883" s="88"/>
      <c r="CT883" s="88"/>
      <c r="CU883" s="88"/>
      <c r="CV883" s="88"/>
      <c r="CW883" s="88"/>
      <c r="CX883" s="88"/>
      <c r="CY883" s="88"/>
      <c r="CZ883" s="88"/>
      <c r="DA883" s="88"/>
      <c r="DB883" s="88"/>
      <c r="DC883" s="88"/>
    </row>
    <row r="884" spans="1:107" ht="15.75">
      <c r="A884" s="84"/>
      <c r="B884" s="84"/>
      <c r="C884" s="84"/>
      <c r="D884" s="86"/>
      <c r="E884" s="84"/>
      <c r="F884" s="84"/>
      <c r="G884" s="84"/>
      <c r="H884" s="88"/>
      <c r="I884" s="88"/>
      <c r="J884" s="88"/>
      <c r="K884" s="88"/>
      <c r="L884" s="88"/>
      <c r="M884" s="88"/>
      <c r="N884" s="88"/>
      <c r="O884" s="88"/>
      <c r="P884" s="88"/>
      <c r="Q884" s="88"/>
      <c r="R884" s="88"/>
      <c r="S884" s="88"/>
      <c r="T884" s="88"/>
      <c r="U884" s="88"/>
      <c r="V884" s="88"/>
      <c r="W884" s="88"/>
      <c r="X884" s="88"/>
      <c r="Y884" s="88"/>
      <c r="Z884" s="88"/>
      <c r="AA884" s="88"/>
      <c r="AB884" s="88"/>
      <c r="AC884" s="88"/>
      <c r="AD884" s="88"/>
      <c r="AE884" s="88"/>
      <c r="AF884" s="88"/>
      <c r="AG884" s="88"/>
      <c r="AH884" s="88"/>
      <c r="AI884" s="88"/>
      <c r="AJ884" s="88"/>
      <c r="AK884" s="88"/>
      <c r="AL884" s="88"/>
      <c r="AM884" s="88"/>
      <c r="AN884" s="88"/>
      <c r="AO884" s="88"/>
      <c r="AP884" s="88"/>
      <c r="AQ884" s="88"/>
      <c r="AR884" s="88"/>
      <c r="AS884" s="88"/>
      <c r="AT884" s="88"/>
      <c r="AU884" s="88"/>
      <c r="AV884" s="88"/>
      <c r="AW884" s="88"/>
      <c r="AX884" s="88"/>
      <c r="AY884" s="88"/>
      <c r="AZ884" s="88"/>
      <c r="BA884" s="88"/>
      <c r="BB884" s="88"/>
      <c r="BC884" s="88"/>
      <c r="BD884" s="88"/>
      <c r="BE884" s="88"/>
      <c r="BF884" s="88"/>
      <c r="BG884" s="88"/>
      <c r="BH884" s="88"/>
      <c r="BI884" s="88"/>
      <c r="BJ884" s="88"/>
      <c r="BK884" s="88"/>
      <c r="BL884" s="88"/>
      <c r="BM884" s="88"/>
      <c r="BN884" s="88"/>
      <c r="BO884" s="88"/>
      <c r="BP884" s="88"/>
      <c r="BQ884" s="88"/>
      <c r="BR884" s="88"/>
      <c r="BS884" s="88"/>
      <c r="BT884" s="88"/>
      <c r="BU884" s="88"/>
      <c r="BV884" s="88"/>
      <c r="BW884" s="88"/>
      <c r="BX884" s="88"/>
      <c r="BY884" s="88"/>
      <c r="BZ884" s="88"/>
      <c r="CA884" s="88"/>
      <c r="CB884" s="88"/>
      <c r="CC884" s="88"/>
      <c r="CD884" s="88"/>
      <c r="CE884" s="88"/>
      <c r="CF884" s="88"/>
      <c r="CG884" s="88"/>
      <c r="CH884" s="88"/>
      <c r="CI884" s="88"/>
      <c r="CJ884" s="88"/>
      <c r="CK884" s="88"/>
      <c r="CL884" s="88"/>
      <c r="CM884" s="88"/>
      <c r="CN884" s="88"/>
      <c r="CO884" s="88"/>
      <c r="CP884" s="88"/>
      <c r="CQ884" s="88"/>
      <c r="CR884" s="88"/>
      <c r="CS884" s="88"/>
      <c r="CT884" s="88"/>
      <c r="CU884" s="88"/>
      <c r="CV884" s="88"/>
      <c r="CW884" s="88"/>
      <c r="CX884" s="88"/>
      <c r="CY884" s="88"/>
      <c r="CZ884" s="88"/>
      <c r="DA884" s="88"/>
      <c r="DB884" s="88"/>
      <c r="DC884" s="88"/>
    </row>
    <row r="885" spans="1:107" ht="15.75">
      <c r="A885" s="84"/>
      <c r="B885" s="84"/>
      <c r="C885" s="84"/>
      <c r="D885" s="86"/>
      <c r="E885" s="84"/>
      <c r="F885" s="84"/>
      <c r="G885" s="84"/>
      <c r="H885" s="88"/>
      <c r="I885" s="88"/>
      <c r="J885" s="88"/>
      <c r="K885" s="88"/>
      <c r="L885" s="88"/>
      <c r="M885" s="88"/>
      <c r="N885" s="88"/>
      <c r="O885" s="88"/>
      <c r="P885" s="88"/>
      <c r="Q885" s="88"/>
      <c r="R885" s="88"/>
      <c r="S885" s="88"/>
      <c r="T885" s="88"/>
      <c r="U885" s="88"/>
      <c r="V885" s="88"/>
      <c r="W885" s="88"/>
      <c r="X885" s="88"/>
      <c r="Y885" s="88"/>
      <c r="Z885" s="88"/>
      <c r="AA885" s="88"/>
      <c r="AB885" s="88"/>
      <c r="AC885" s="88"/>
      <c r="AD885" s="88"/>
      <c r="AE885" s="88"/>
      <c r="AF885" s="88"/>
      <c r="AG885" s="88"/>
      <c r="AH885" s="88"/>
      <c r="AI885" s="88"/>
      <c r="AJ885" s="88"/>
      <c r="AK885" s="88"/>
      <c r="AL885" s="88"/>
      <c r="AM885" s="88"/>
      <c r="AN885" s="88"/>
      <c r="AO885" s="88"/>
      <c r="AP885" s="88"/>
      <c r="AQ885" s="88"/>
      <c r="AR885" s="88"/>
      <c r="AS885" s="88"/>
      <c r="AT885" s="88"/>
      <c r="AU885" s="88"/>
      <c r="AV885" s="88"/>
      <c r="AW885" s="88"/>
      <c r="AX885" s="88"/>
      <c r="AY885" s="88"/>
      <c r="AZ885" s="88"/>
      <c r="BA885" s="88"/>
      <c r="BB885" s="88"/>
      <c r="BC885" s="88"/>
      <c r="BD885" s="88"/>
      <c r="BE885" s="88"/>
      <c r="BF885" s="88"/>
      <c r="BG885" s="88"/>
      <c r="BH885" s="88"/>
      <c r="BI885" s="88"/>
      <c r="BJ885" s="88"/>
      <c r="BK885" s="88"/>
      <c r="BL885" s="88"/>
      <c r="BM885" s="88"/>
      <c r="BN885" s="88"/>
      <c r="BO885" s="88"/>
      <c r="BP885" s="88"/>
      <c r="BQ885" s="88"/>
      <c r="BR885" s="88"/>
      <c r="BS885" s="88"/>
      <c r="BT885" s="88"/>
      <c r="BU885" s="88"/>
      <c r="BV885" s="88"/>
      <c r="BW885" s="88"/>
      <c r="BX885" s="88"/>
      <c r="BY885" s="88"/>
      <c r="BZ885" s="88"/>
      <c r="CA885" s="88"/>
      <c r="CB885" s="88"/>
      <c r="CC885" s="88"/>
      <c r="CD885" s="88"/>
      <c r="CE885" s="88"/>
      <c r="CF885" s="88"/>
      <c r="CG885" s="88"/>
      <c r="CH885" s="88"/>
      <c r="CI885" s="88"/>
      <c r="CJ885" s="88"/>
      <c r="CK885" s="88"/>
      <c r="CL885" s="88"/>
      <c r="CM885" s="88"/>
      <c r="CN885" s="88"/>
      <c r="CO885" s="88"/>
      <c r="CP885" s="88"/>
      <c r="CQ885" s="88"/>
      <c r="CR885" s="88"/>
      <c r="CS885" s="88"/>
      <c r="CT885" s="88"/>
      <c r="CU885" s="88"/>
      <c r="CV885" s="88"/>
      <c r="CW885" s="88"/>
      <c r="CX885" s="88"/>
      <c r="CY885" s="88"/>
      <c r="CZ885" s="88"/>
      <c r="DA885" s="88"/>
      <c r="DB885" s="88"/>
      <c r="DC885" s="88"/>
    </row>
    <row r="886" spans="1:107" ht="15.75">
      <c r="A886" s="84"/>
      <c r="B886" s="84"/>
      <c r="C886" s="84"/>
      <c r="D886" s="86"/>
      <c r="E886" s="84"/>
      <c r="F886" s="84"/>
      <c r="G886" s="84"/>
      <c r="H886" s="88"/>
      <c r="I886" s="88"/>
      <c r="J886" s="88"/>
      <c r="K886" s="88"/>
      <c r="L886" s="88"/>
      <c r="M886" s="88"/>
      <c r="N886" s="88"/>
      <c r="O886" s="88"/>
      <c r="P886" s="88"/>
      <c r="Q886" s="88"/>
      <c r="R886" s="88"/>
      <c r="S886" s="88"/>
      <c r="T886" s="88"/>
      <c r="U886" s="88"/>
      <c r="V886" s="88"/>
      <c r="W886" s="88"/>
      <c r="X886" s="88"/>
      <c r="Y886" s="88"/>
      <c r="Z886" s="88"/>
      <c r="AA886" s="88"/>
      <c r="AB886" s="88"/>
      <c r="AC886" s="88"/>
      <c r="AD886" s="88"/>
      <c r="AE886" s="88"/>
      <c r="AF886" s="88"/>
      <c r="AG886" s="88"/>
      <c r="AH886" s="88"/>
      <c r="AI886" s="88"/>
      <c r="AJ886" s="88"/>
      <c r="AK886" s="88"/>
      <c r="AL886" s="88"/>
      <c r="AM886" s="88"/>
      <c r="AN886" s="88"/>
      <c r="AO886" s="88"/>
      <c r="AP886" s="88"/>
      <c r="AQ886" s="88"/>
      <c r="AR886" s="88"/>
      <c r="AS886" s="88"/>
      <c r="AT886" s="88"/>
      <c r="AU886" s="88"/>
      <c r="AV886" s="88"/>
      <c r="AW886" s="88"/>
      <c r="AX886" s="88"/>
      <c r="AY886" s="88"/>
      <c r="AZ886" s="88"/>
      <c r="BA886" s="88"/>
      <c r="BB886" s="88"/>
      <c r="BC886" s="88"/>
      <c r="BD886" s="88"/>
      <c r="BE886" s="88"/>
      <c r="BF886" s="88"/>
      <c r="BG886" s="88"/>
      <c r="BH886" s="88"/>
      <c r="BI886" s="88"/>
      <c r="BJ886" s="88"/>
      <c r="BK886" s="88"/>
      <c r="BL886" s="88"/>
      <c r="BM886" s="88"/>
      <c r="BN886" s="88"/>
      <c r="BO886" s="88"/>
      <c r="BP886" s="88"/>
      <c r="BQ886" s="88"/>
      <c r="BR886" s="88"/>
      <c r="BS886" s="88"/>
      <c r="BT886" s="88"/>
      <c r="BU886" s="88"/>
      <c r="BV886" s="88"/>
      <c r="BW886" s="88"/>
      <c r="BX886" s="88"/>
      <c r="BY886" s="88"/>
      <c r="BZ886" s="88"/>
      <c r="CA886" s="88"/>
      <c r="CB886" s="88"/>
      <c r="CC886" s="88"/>
      <c r="CD886" s="88"/>
      <c r="CE886" s="88"/>
      <c r="CF886" s="88"/>
      <c r="CG886" s="88"/>
      <c r="CH886" s="88"/>
      <c r="CI886" s="88"/>
      <c r="CJ886" s="88"/>
      <c r="CK886" s="88"/>
      <c r="CL886" s="88"/>
      <c r="CM886" s="88"/>
      <c r="CN886" s="88"/>
      <c r="CO886" s="88"/>
      <c r="CP886" s="88"/>
      <c r="CQ886" s="88"/>
      <c r="CR886" s="88"/>
      <c r="CS886" s="88"/>
      <c r="CT886" s="88"/>
      <c r="CU886" s="88"/>
      <c r="CV886" s="88"/>
      <c r="CW886" s="88"/>
      <c r="CX886" s="88"/>
      <c r="CY886" s="88"/>
      <c r="CZ886" s="88"/>
      <c r="DA886" s="88"/>
      <c r="DB886" s="88"/>
      <c r="DC886" s="88"/>
    </row>
    <row r="887" spans="1:107" ht="15.75">
      <c r="A887" s="84"/>
      <c r="B887" s="84"/>
      <c r="C887" s="84"/>
      <c r="D887" s="86"/>
      <c r="E887" s="84"/>
      <c r="F887" s="84"/>
      <c r="G887" s="84"/>
      <c r="H887" s="88"/>
      <c r="I887" s="88"/>
      <c r="J887" s="88"/>
      <c r="K887" s="88"/>
      <c r="L887" s="88"/>
      <c r="M887" s="88"/>
      <c r="N887" s="88"/>
      <c r="O887" s="88"/>
      <c r="P887" s="88"/>
      <c r="Q887" s="88"/>
      <c r="R887" s="88"/>
      <c r="S887" s="88"/>
      <c r="T887" s="88"/>
      <c r="U887" s="88"/>
      <c r="V887" s="88"/>
      <c r="W887" s="88"/>
      <c r="X887" s="88"/>
      <c r="Y887" s="88"/>
      <c r="Z887" s="88"/>
      <c r="AA887" s="88"/>
      <c r="AB887" s="88"/>
      <c r="AC887" s="88"/>
      <c r="AD887" s="88"/>
      <c r="AE887" s="88"/>
      <c r="AF887" s="88"/>
      <c r="AG887" s="88"/>
      <c r="AH887" s="88"/>
      <c r="AI887" s="88"/>
      <c r="AJ887" s="88"/>
      <c r="AK887" s="88"/>
      <c r="AL887" s="88"/>
      <c r="AM887" s="88"/>
      <c r="AN887" s="88"/>
      <c r="AO887" s="88"/>
      <c r="AP887" s="88"/>
      <c r="AQ887" s="88"/>
      <c r="AR887" s="88"/>
      <c r="AS887" s="88"/>
      <c r="AT887" s="88"/>
      <c r="AU887" s="88"/>
      <c r="AV887" s="88"/>
      <c r="AW887" s="88"/>
      <c r="AX887" s="88"/>
      <c r="AY887" s="88"/>
      <c r="AZ887" s="88"/>
      <c r="BA887" s="88"/>
      <c r="BB887" s="88"/>
      <c r="BC887" s="88"/>
      <c r="BD887" s="88"/>
      <c r="BE887" s="88"/>
      <c r="BF887" s="88"/>
      <c r="BG887" s="88"/>
      <c r="BH887" s="88"/>
      <c r="BI887" s="88"/>
      <c r="BJ887" s="88"/>
      <c r="BK887" s="88"/>
      <c r="BL887" s="88"/>
      <c r="BM887" s="88"/>
      <c r="BN887" s="88"/>
      <c r="BO887" s="88"/>
      <c r="BP887" s="88"/>
      <c r="BQ887" s="88"/>
      <c r="BR887" s="88"/>
      <c r="BS887" s="88"/>
      <c r="BT887" s="88"/>
      <c r="BU887" s="88"/>
      <c r="BV887" s="88"/>
      <c r="BW887" s="88"/>
      <c r="BX887" s="88"/>
      <c r="BY887" s="88"/>
      <c r="BZ887" s="88"/>
      <c r="CA887" s="88"/>
      <c r="CB887" s="88"/>
      <c r="CC887" s="88"/>
      <c r="CD887" s="88"/>
      <c r="CE887" s="88"/>
      <c r="CF887" s="88"/>
      <c r="CG887" s="88"/>
      <c r="CH887" s="88"/>
      <c r="CI887" s="88"/>
      <c r="CJ887" s="88"/>
      <c r="CK887" s="88"/>
      <c r="CL887" s="88"/>
      <c r="CM887" s="88"/>
      <c r="CN887" s="88"/>
      <c r="CO887" s="88"/>
      <c r="CP887" s="88"/>
      <c r="CQ887" s="88"/>
      <c r="CR887" s="88"/>
      <c r="CS887" s="88"/>
      <c r="CT887" s="88"/>
      <c r="CU887" s="88"/>
      <c r="CV887" s="88"/>
      <c r="CW887" s="88"/>
      <c r="CX887" s="88"/>
      <c r="CY887" s="88"/>
      <c r="CZ887" s="88"/>
      <c r="DA887" s="88"/>
      <c r="DB887" s="88"/>
      <c r="DC887" s="88"/>
    </row>
    <row r="888" spans="1:107" ht="15.75">
      <c r="A888" s="84"/>
      <c r="B888" s="84"/>
      <c r="C888" s="84"/>
      <c r="D888" s="86"/>
      <c r="E888" s="84"/>
      <c r="F888" s="84"/>
      <c r="G888" s="84"/>
      <c r="H888" s="88"/>
      <c r="I888" s="88"/>
      <c r="J888" s="88"/>
      <c r="K888" s="88"/>
      <c r="L888" s="88"/>
      <c r="M888" s="88"/>
      <c r="N888" s="88"/>
      <c r="O888" s="88"/>
      <c r="P888" s="88"/>
      <c r="Q888" s="88"/>
      <c r="R888" s="88"/>
      <c r="S888" s="88"/>
      <c r="T888" s="88"/>
      <c r="U888" s="88"/>
      <c r="V888" s="88"/>
      <c r="W888" s="88"/>
      <c r="X888" s="88"/>
      <c r="Y888" s="88"/>
      <c r="Z888" s="88"/>
      <c r="AA888" s="88"/>
      <c r="AB888" s="88"/>
      <c r="AC888" s="88"/>
      <c r="AD888" s="88"/>
      <c r="AE888" s="88"/>
      <c r="AF888" s="88"/>
      <c r="AG888" s="88"/>
      <c r="AH888" s="88"/>
      <c r="AI888" s="88"/>
      <c r="AJ888" s="88"/>
      <c r="AK888" s="88"/>
      <c r="AL888" s="88"/>
      <c r="AM888" s="88"/>
      <c r="AN888" s="88"/>
      <c r="AO888" s="88"/>
      <c r="AP888" s="88"/>
      <c r="AQ888" s="88"/>
      <c r="AR888" s="88"/>
      <c r="AS888" s="88"/>
      <c r="AT888" s="88"/>
      <c r="AU888" s="88"/>
      <c r="AV888" s="88"/>
      <c r="AW888" s="88"/>
      <c r="AX888" s="88"/>
      <c r="AY888" s="88"/>
      <c r="AZ888" s="88"/>
      <c r="BA888" s="88"/>
      <c r="BB888" s="88"/>
      <c r="BC888" s="88"/>
      <c r="BD888" s="88"/>
      <c r="BE888" s="88"/>
      <c r="BF888" s="88"/>
      <c r="BG888" s="88"/>
      <c r="BH888" s="88"/>
      <c r="BI888" s="88"/>
      <c r="BJ888" s="88"/>
      <c r="BK888" s="88"/>
      <c r="BL888" s="88"/>
      <c r="BM888" s="88"/>
      <c r="BN888" s="88"/>
      <c r="BO888" s="88"/>
      <c r="BP888" s="88"/>
      <c r="BQ888" s="88"/>
      <c r="BR888" s="88"/>
      <c r="BS888" s="88"/>
      <c r="BT888" s="88"/>
      <c r="BU888" s="88"/>
      <c r="BV888" s="88"/>
      <c r="BW888" s="88"/>
      <c r="BX888" s="88"/>
      <c r="BY888" s="88"/>
      <c r="BZ888" s="88"/>
      <c r="CA888" s="88"/>
      <c r="CB888" s="88"/>
      <c r="CC888" s="88"/>
      <c r="CD888" s="88"/>
      <c r="CE888" s="88"/>
      <c r="CF888" s="88"/>
      <c r="CG888" s="88"/>
      <c r="CH888" s="88"/>
      <c r="CI888" s="88"/>
      <c r="CJ888" s="88"/>
      <c r="CK888" s="88"/>
      <c r="CL888" s="88"/>
      <c r="CM888" s="88"/>
      <c r="CN888" s="88"/>
      <c r="CO888" s="88"/>
      <c r="CP888" s="88"/>
      <c r="CQ888" s="88"/>
      <c r="CR888" s="88"/>
      <c r="CS888" s="88"/>
      <c r="CT888" s="88"/>
      <c r="CU888" s="88"/>
      <c r="CV888" s="88"/>
      <c r="CW888" s="88"/>
      <c r="CX888" s="88"/>
      <c r="CY888" s="88"/>
      <c r="CZ888" s="88"/>
      <c r="DA888" s="88"/>
      <c r="DB888" s="88"/>
      <c r="DC888" s="88"/>
    </row>
    <row r="889" spans="1:107" ht="15.75">
      <c r="A889" s="84"/>
      <c r="B889" s="84"/>
      <c r="C889" s="84"/>
      <c r="D889" s="86"/>
      <c r="E889" s="84"/>
      <c r="F889" s="84"/>
      <c r="G889" s="84"/>
      <c r="H889" s="88"/>
      <c r="I889" s="88"/>
      <c r="J889" s="88"/>
      <c r="K889" s="88"/>
      <c r="L889" s="88"/>
      <c r="M889" s="88"/>
      <c r="N889" s="88"/>
      <c r="O889" s="88"/>
      <c r="P889" s="88"/>
      <c r="Q889" s="88"/>
      <c r="R889" s="88"/>
      <c r="S889" s="88"/>
      <c r="T889" s="88"/>
      <c r="U889" s="88"/>
      <c r="V889" s="88"/>
      <c r="W889" s="88"/>
      <c r="X889" s="88"/>
      <c r="Y889" s="88"/>
      <c r="Z889" s="88"/>
      <c r="AA889" s="88"/>
      <c r="AB889" s="88"/>
      <c r="AC889" s="88"/>
      <c r="AD889" s="88"/>
      <c r="AE889" s="88"/>
      <c r="AF889" s="88"/>
      <c r="AG889" s="88"/>
      <c r="AH889" s="88"/>
      <c r="AI889" s="88"/>
      <c r="AJ889" s="88"/>
      <c r="AK889" s="88"/>
      <c r="AL889" s="88"/>
      <c r="AM889" s="88"/>
      <c r="AN889" s="88"/>
      <c r="AO889" s="88"/>
      <c r="AP889" s="88"/>
      <c r="AQ889" s="88"/>
      <c r="AR889" s="88"/>
      <c r="AS889" s="88"/>
      <c r="AT889" s="88"/>
      <c r="AU889" s="88"/>
      <c r="AV889" s="88"/>
      <c r="AW889" s="88"/>
      <c r="AX889" s="88"/>
      <c r="AY889" s="88"/>
      <c r="AZ889" s="88"/>
      <c r="BA889" s="88"/>
      <c r="BB889" s="88"/>
      <c r="BC889" s="88"/>
      <c r="BD889" s="88"/>
      <c r="BE889" s="88"/>
      <c r="BF889" s="88"/>
      <c r="BG889" s="88"/>
      <c r="BH889" s="88"/>
      <c r="BI889" s="88"/>
      <c r="BJ889" s="88"/>
      <c r="BK889" s="88"/>
      <c r="BL889" s="88"/>
      <c r="BM889" s="88"/>
      <c r="BN889" s="88"/>
      <c r="BO889" s="88"/>
      <c r="BP889" s="88"/>
      <c r="BQ889" s="88"/>
      <c r="BR889" s="88"/>
      <c r="BS889" s="88"/>
      <c r="BT889" s="88"/>
      <c r="BU889" s="88"/>
      <c r="BV889" s="88"/>
      <c r="BW889" s="88"/>
      <c r="BX889" s="88"/>
      <c r="BY889" s="88"/>
      <c r="BZ889" s="88"/>
      <c r="CA889" s="88"/>
      <c r="CB889" s="88"/>
      <c r="CC889" s="88"/>
      <c r="CD889" s="88"/>
      <c r="CE889" s="88"/>
      <c r="CF889" s="88"/>
      <c r="CG889" s="88"/>
      <c r="CH889" s="88"/>
      <c r="CI889" s="88"/>
      <c r="CJ889" s="88"/>
      <c r="CK889" s="88"/>
      <c r="CL889" s="88"/>
      <c r="CM889" s="88"/>
      <c r="CN889" s="88"/>
      <c r="CO889" s="88"/>
      <c r="CP889" s="88"/>
      <c r="CQ889" s="88"/>
      <c r="CR889" s="88"/>
      <c r="CS889" s="88"/>
      <c r="CT889" s="88"/>
      <c r="CU889" s="88"/>
      <c r="CV889" s="88"/>
      <c r="CW889" s="88"/>
      <c r="CX889" s="88"/>
      <c r="CY889" s="88"/>
      <c r="CZ889" s="88"/>
      <c r="DA889" s="88"/>
      <c r="DB889" s="88"/>
      <c r="DC889" s="88"/>
    </row>
    <row r="890" spans="1:107" ht="15.75">
      <c r="A890" s="84"/>
      <c r="B890" s="84"/>
      <c r="C890" s="84"/>
      <c r="D890" s="86"/>
      <c r="E890" s="84"/>
      <c r="F890" s="84"/>
      <c r="G890" s="84"/>
      <c r="H890" s="88"/>
      <c r="I890" s="88"/>
      <c r="J890" s="88"/>
      <c r="K890" s="88"/>
      <c r="L890" s="88"/>
      <c r="M890" s="88"/>
      <c r="N890" s="88"/>
      <c r="O890" s="88"/>
      <c r="P890" s="88"/>
      <c r="Q890" s="88"/>
      <c r="R890" s="88"/>
      <c r="S890" s="88"/>
      <c r="T890" s="88"/>
      <c r="U890" s="88"/>
      <c r="V890" s="88"/>
      <c r="W890" s="88"/>
      <c r="X890" s="88"/>
      <c r="Y890" s="88"/>
      <c r="Z890" s="88"/>
      <c r="AA890" s="88"/>
      <c r="AB890" s="88"/>
      <c r="AC890" s="88"/>
      <c r="AD890" s="88"/>
      <c r="AE890" s="88"/>
      <c r="AF890" s="88"/>
      <c r="AG890" s="88"/>
      <c r="AH890" s="88"/>
      <c r="AI890" s="88"/>
      <c r="AJ890" s="88"/>
      <c r="AK890" s="88"/>
      <c r="AL890" s="88"/>
      <c r="AM890" s="88"/>
      <c r="AN890" s="88"/>
      <c r="AO890" s="88"/>
      <c r="AP890" s="88"/>
      <c r="AQ890" s="88"/>
      <c r="AR890" s="88"/>
      <c r="AS890" s="88"/>
      <c r="AT890" s="88"/>
      <c r="AU890" s="88"/>
      <c r="AV890" s="88"/>
      <c r="AW890" s="88"/>
      <c r="AX890" s="88"/>
      <c r="AY890" s="88"/>
      <c r="AZ890" s="88"/>
      <c r="BA890" s="88"/>
      <c r="BB890" s="88"/>
      <c r="BC890" s="88"/>
      <c r="BD890" s="88"/>
      <c r="BE890" s="88"/>
      <c r="BF890" s="88"/>
      <c r="BG890" s="88"/>
      <c r="BH890" s="88"/>
      <c r="BI890" s="88"/>
      <c r="BJ890" s="88"/>
      <c r="BK890" s="88"/>
      <c r="BL890" s="88"/>
      <c r="BM890" s="88"/>
      <c r="BN890" s="88"/>
      <c r="BO890" s="88"/>
      <c r="BP890" s="88"/>
      <c r="BQ890" s="88"/>
      <c r="BR890" s="88"/>
      <c r="BS890" s="88"/>
      <c r="BT890" s="88"/>
      <c r="BU890" s="88"/>
      <c r="BV890" s="88"/>
      <c r="BW890" s="88"/>
      <c r="BX890" s="88"/>
      <c r="BY890" s="88"/>
      <c r="BZ890" s="88"/>
      <c r="CA890" s="88"/>
      <c r="CB890" s="88"/>
      <c r="CC890" s="88"/>
      <c r="CD890" s="88"/>
      <c r="CE890" s="88"/>
      <c r="CF890" s="88"/>
      <c r="CG890" s="88"/>
      <c r="CH890" s="88"/>
      <c r="CI890" s="88"/>
      <c r="CJ890" s="88"/>
      <c r="CK890" s="88"/>
      <c r="CL890" s="88"/>
      <c r="CM890" s="88"/>
      <c r="CN890" s="88"/>
      <c r="CO890" s="88"/>
      <c r="CP890" s="88"/>
      <c r="CQ890" s="88"/>
      <c r="CR890" s="88"/>
      <c r="CS890" s="88"/>
      <c r="CT890" s="88"/>
      <c r="CU890" s="88"/>
      <c r="CV890" s="88"/>
      <c r="CW890" s="88"/>
      <c r="CX890" s="88"/>
      <c r="CY890" s="88"/>
      <c r="CZ890" s="88"/>
      <c r="DA890" s="88"/>
      <c r="DB890" s="88"/>
      <c r="DC890" s="88"/>
    </row>
    <row r="891" spans="1:107" ht="15.75">
      <c r="A891" s="84"/>
      <c r="B891" s="84"/>
      <c r="C891" s="84"/>
      <c r="D891" s="86"/>
      <c r="E891" s="84"/>
      <c r="F891" s="84"/>
      <c r="G891" s="84"/>
      <c r="H891" s="88"/>
      <c r="I891" s="88"/>
      <c r="J891" s="88"/>
      <c r="K891" s="88"/>
      <c r="L891" s="88"/>
      <c r="M891" s="88"/>
      <c r="N891" s="88"/>
      <c r="O891" s="88"/>
      <c r="P891" s="88"/>
      <c r="Q891" s="88"/>
      <c r="R891" s="88"/>
      <c r="S891" s="88"/>
      <c r="T891" s="88"/>
      <c r="U891" s="88"/>
      <c r="V891" s="88"/>
      <c r="W891" s="88"/>
      <c r="X891" s="88"/>
      <c r="Y891" s="88"/>
      <c r="Z891" s="88"/>
      <c r="AA891" s="88"/>
      <c r="AB891" s="88"/>
      <c r="AC891" s="88"/>
      <c r="AD891" s="88"/>
      <c r="AE891" s="88"/>
      <c r="AF891" s="88"/>
      <c r="AG891" s="88"/>
      <c r="AH891" s="88"/>
      <c r="AI891" s="88"/>
      <c r="AJ891" s="88"/>
      <c r="AK891" s="88"/>
      <c r="AL891" s="88"/>
      <c r="AM891" s="88"/>
      <c r="AN891" s="88"/>
      <c r="AO891" s="88"/>
      <c r="AP891" s="88"/>
      <c r="AQ891" s="88"/>
      <c r="AR891" s="88"/>
      <c r="AS891" s="88"/>
      <c r="AT891" s="88"/>
      <c r="AU891" s="88"/>
      <c r="AV891" s="88"/>
      <c r="AW891" s="88"/>
      <c r="AX891" s="88"/>
      <c r="AY891" s="88"/>
      <c r="AZ891" s="88"/>
      <c r="BA891" s="88"/>
      <c r="BB891" s="88"/>
      <c r="BC891" s="88"/>
      <c r="BD891" s="88"/>
      <c r="BE891" s="88"/>
      <c r="BF891" s="88"/>
      <c r="BG891" s="88"/>
      <c r="BH891" s="88"/>
      <c r="BI891" s="88"/>
      <c r="BJ891" s="88"/>
      <c r="BK891" s="88"/>
      <c r="BL891" s="88"/>
      <c r="BM891" s="88"/>
      <c r="BN891" s="88"/>
      <c r="BO891" s="88"/>
      <c r="BP891" s="88"/>
      <c r="BQ891" s="88"/>
      <c r="BR891" s="88"/>
      <c r="BS891" s="88"/>
      <c r="BT891" s="88"/>
      <c r="BU891" s="88"/>
      <c r="BV891" s="88"/>
      <c r="BW891" s="88"/>
      <c r="BX891" s="88"/>
      <c r="BY891" s="88"/>
      <c r="BZ891" s="88"/>
      <c r="CA891" s="88"/>
      <c r="CB891" s="88"/>
      <c r="CC891" s="88"/>
      <c r="CD891" s="88"/>
      <c r="CE891" s="88"/>
      <c r="CF891" s="88"/>
      <c r="CG891" s="88"/>
      <c r="CH891" s="88"/>
      <c r="CI891" s="88"/>
      <c r="CJ891" s="88"/>
      <c r="CK891" s="88"/>
      <c r="CL891" s="88"/>
      <c r="CM891" s="88"/>
      <c r="CN891" s="88"/>
      <c r="CO891" s="88"/>
      <c r="CP891" s="88"/>
      <c r="CQ891" s="88"/>
      <c r="CR891" s="88"/>
      <c r="CS891" s="88"/>
      <c r="CT891" s="88"/>
      <c r="CU891" s="88"/>
      <c r="CV891" s="88"/>
      <c r="CW891" s="88"/>
      <c r="CX891" s="88"/>
      <c r="CY891" s="88"/>
      <c r="CZ891" s="88"/>
      <c r="DA891" s="88"/>
      <c r="DB891" s="88"/>
      <c r="DC891" s="88"/>
    </row>
    <row r="892" spans="1:107" ht="15.75">
      <c r="A892" s="84"/>
      <c r="B892" s="84"/>
      <c r="C892" s="84"/>
      <c r="D892" s="86"/>
      <c r="E892" s="84"/>
      <c r="F892" s="84"/>
      <c r="G892" s="84"/>
      <c r="H892" s="88"/>
      <c r="I892" s="88"/>
      <c r="J892" s="88"/>
      <c r="K892" s="88"/>
      <c r="L892" s="88"/>
      <c r="M892" s="88"/>
      <c r="N892" s="88"/>
      <c r="O892" s="88"/>
      <c r="P892" s="88"/>
      <c r="Q892" s="88"/>
      <c r="R892" s="88"/>
      <c r="S892" s="88"/>
      <c r="T892" s="88"/>
      <c r="U892" s="88"/>
      <c r="V892" s="88"/>
      <c r="W892" s="88"/>
      <c r="X892" s="88"/>
      <c r="Y892" s="88"/>
      <c r="Z892" s="88"/>
      <c r="AA892" s="88"/>
      <c r="AB892" s="88"/>
      <c r="AC892" s="88"/>
      <c r="AD892" s="88"/>
      <c r="AE892" s="88"/>
      <c r="AF892" s="88"/>
      <c r="AG892" s="88"/>
      <c r="AH892" s="88"/>
      <c r="AI892" s="88"/>
      <c r="AJ892" s="88"/>
      <c r="AK892" s="88"/>
      <c r="AL892" s="88"/>
      <c r="AM892" s="88"/>
      <c r="AN892" s="88"/>
      <c r="AO892" s="88"/>
      <c r="AP892" s="88"/>
      <c r="AQ892" s="88"/>
      <c r="AR892" s="88"/>
      <c r="AS892" s="88"/>
      <c r="AT892" s="88"/>
      <c r="AU892" s="88"/>
      <c r="AV892" s="88"/>
      <c r="AW892" s="88"/>
      <c r="AX892" s="88"/>
      <c r="AY892" s="88"/>
      <c r="AZ892" s="88"/>
      <c r="BA892" s="88"/>
      <c r="BB892" s="88"/>
      <c r="BC892" s="88"/>
      <c r="BD892" s="88"/>
      <c r="BE892" s="88"/>
      <c r="BF892" s="88"/>
      <c r="BG892" s="88"/>
      <c r="BH892" s="88"/>
      <c r="BI892" s="88"/>
      <c r="BJ892" s="88"/>
      <c r="BK892" s="88"/>
      <c r="BL892" s="88"/>
      <c r="BM892" s="88"/>
      <c r="BN892" s="88"/>
      <c r="BO892" s="88"/>
      <c r="BP892" s="88"/>
      <c r="BQ892" s="88"/>
      <c r="BR892" s="88"/>
      <c r="BS892" s="88"/>
      <c r="BT892" s="88"/>
      <c r="BU892" s="88"/>
      <c r="BV892" s="88"/>
      <c r="BW892" s="88"/>
      <c r="BX892" s="88"/>
      <c r="BY892" s="88"/>
      <c r="BZ892" s="88"/>
      <c r="CA892" s="88"/>
      <c r="CB892" s="88"/>
      <c r="CC892" s="88"/>
      <c r="CD892" s="88"/>
      <c r="CE892" s="88"/>
      <c r="CF892" s="88"/>
      <c r="CG892" s="88"/>
      <c r="CH892" s="88"/>
      <c r="CI892" s="88"/>
      <c r="CJ892" s="88"/>
      <c r="CK892" s="88"/>
      <c r="CL892" s="88"/>
      <c r="CM892" s="88"/>
      <c r="CN892" s="88"/>
      <c r="CO892" s="88"/>
      <c r="CP892" s="88"/>
      <c r="CQ892" s="88"/>
      <c r="CR892" s="88"/>
      <c r="CS892" s="88"/>
      <c r="CT892" s="88"/>
      <c r="CU892" s="88"/>
      <c r="CV892" s="88"/>
      <c r="CW892" s="88"/>
      <c r="CX892" s="88"/>
      <c r="CY892" s="88"/>
      <c r="CZ892" s="88"/>
      <c r="DA892" s="88"/>
      <c r="DB892" s="88"/>
      <c r="DC892" s="88"/>
    </row>
    <row r="893" spans="1:107" ht="15.75">
      <c r="A893" s="84"/>
      <c r="B893" s="84"/>
      <c r="C893" s="84"/>
      <c r="D893" s="86"/>
      <c r="E893" s="84"/>
      <c r="F893" s="84"/>
      <c r="G893" s="84"/>
      <c r="H893" s="88"/>
      <c r="I893" s="88"/>
      <c r="J893" s="88"/>
      <c r="K893" s="88"/>
      <c r="L893" s="88"/>
      <c r="M893" s="88"/>
      <c r="N893" s="88"/>
      <c r="O893" s="88"/>
      <c r="P893" s="88"/>
      <c r="Q893" s="88"/>
      <c r="R893" s="88"/>
      <c r="S893" s="88"/>
      <c r="T893" s="88"/>
      <c r="U893" s="88"/>
      <c r="V893" s="88"/>
      <c r="W893" s="88"/>
      <c r="X893" s="88"/>
      <c r="Y893" s="88"/>
      <c r="Z893" s="88"/>
      <c r="AA893" s="88"/>
      <c r="AB893" s="88"/>
      <c r="AC893" s="88"/>
      <c r="AD893" s="88"/>
      <c r="AE893" s="88"/>
      <c r="AF893" s="88"/>
      <c r="AG893" s="88"/>
      <c r="AH893" s="88"/>
      <c r="AI893" s="88"/>
      <c r="AJ893" s="88"/>
      <c r="AK893" s="88"/>
      <c r="AL893" s="88"/>
      <c r="AM893" s="88"/>
      <c r="AN893" s="88"/>
      <c r="AO893" s="88"/>
      <c r="AP893" s="88"/>
      <c r="AQ893" s="88"/>
      <c r="AR893" s="88"/>
      <c r="AS893" s="88"/>
      <c r="AT893" s="88"/>
      <c r="AU893" s="88"/>
      <c r="AV893" s="88"/>
      <c r="AW893" s="88"/>
      <c r="AX893" s="88"/>
      <c r="AY893" s="88"/>
      <c r="AZ893" s="88"/>
      <c r="BA893" s="88"/>
      <c r="BB893" s="88"/>
      <c r="BC893" s="88"/>
      <c r="BD893" s="88"/>
      <c r="BE893" s="88"/>
      <c r="BF893" s="88"/>
      <c r="BG893" s="88"/>
      <c r="BH893" s="88"/>
      <c r="BI893" s="88"/>
      <c r="BJ893" s="88"/>
      <c r="BK893" s="88"/>
      <c r="BL893" s="88"/>
      <c r="BM893" s="88"/>
      <c r="BN893" s="88"/>
      <c r="BO893" s="88"/>
      <c r="BP893" s="88"/>
      <c r="BQ893" s="88"/>
      <c r="BR893" s="88"/>
      <c r="BS893" s="88"/>
      <c r="BT893" s="88"/>
      <c r="BU893" s="88"/>
      <c r="BV893" s="88"/>
      <c r="BW893" s="88"/>
      <c r="BX893" s="88"/>
      <c r="BY893" s="88"/>
      <c r="BZ893" s="88"/>
      <c r="CA893" s="88"/>
      <c r="CB893" s="88"/>
      <c r="CC893" s="88"/>
      <c r="CD893" s="88"/>
      <c r="CE893" s="88"/>
      <c r="CF893" s="88"/>
      <c r="CG893" s="88"/>
      <c r="CH893" s="88"/>
      <c r="CI893" s="88"/>
      <c r="CJ893" s="88"/>
      <c r="CK893" s="88"/>
      <c r="CL893" s="88"/>
      <c r="CM893" s="88"/>
      <c r="CN893" s="88"/>
      <c r="CO893" s="88"/>
      <c r="CP893" s="88"/>
      <c r="CQ893" s="88"/>
      <c r="CR893" s="88"/>
      <c r="CS893" s="88"/>
      <c r="CT893" s="88"/>
      <c r="CU893" s="88"/>
      <c r="CV893" s="88"/>
      <c r="CW893" s="88"/>
      <c r="CX893" s="88"/>
      <c r="CY893" s="88"/>
      <c r="CZ893" s="88"/>
      <c r="DA893" s="88"/>
      <c r="DB893" s="88"/>
      <c r="DC893" s="88"/>
    </row>
    <row r="894" spans="1:107" ht="15.75">
      <c r="A894" s="84"/>
      <c r="B894" s="84"/>
      <c r="C894" s="84"/>
      <c r="D894" s="86"/>
      <c r="E894" s="84"/>
      <c r="F894" s="84"/>
      <c r="G894" s="84"/>
      <c r="H894" s="88"/>
      <c r="I894" s="88"/>
      <c r="J894" s="88"/>
      <c r="K894" s="88"/>
      <c r="L894" s="88"/>
      <c r="M894" s="88"/>
      <c r="N894" s="88"/>
      <c r="O894" s="88"/>
      <c r="P894" s="88"/>
      <c r="Q894" s="88"/>
      <c r="R894" s="88"/>
      <c r="S894" s="88"/>
      <c r="T894" s="88"/>
      <c r="U894" s="88"/>
      <c r="V894" s="88"/>
      <c r="W894" s="88"/>
      <c r="X894" s="88"/>
      <c r="Y894" s="88"/>
      <c r="Z894" s="88"/>
      <c r="AA894" s="88"/>
      <c r="AB894" s="88"/>
      <c r="AC894" s="88"/>
      <c r="AD894" s="88"/>
      <c r="AE894" s="88"/>
      <c r="AF894" s="88"/>
      <c r="AG894" s="88"/>
      <c r="AH894" s="88"/>
      <c r="AI894" s="88"/>
      <c r="AJ894" s="88"/>
      <c r="AK894" s="88"/>
      <c r="AL894" s="88"/>
      <c r="AM894" s="88"/>
      <c r="AN894" s="88"/>
      <c r="AO894" s="88"/>
      <c r="AP894" s="88"/>
      <c r="AQ894" s="88"/>
      <c r="AR894" s="88"/>
      <c r="AS894" s="88"/>
      <c r="AT894" s="88"/>
      <c r="AU894" s="88"/>
      <c r="AV894" s="88"/>
      <c r="AW894" s="88"/>
      <c r="AX894" s="88"/>
      <c r="AY894" s="88"/>
      <c r="AZ894" s="88"/>
      <c r="BA894" s="88"/>
      <c r="BB894" s="88"/>
      <c r="BC894" s="88"/>
      <c r="BD894" s="88"/>
      <c r="BE894" s="88"/>
      <c r="BF894" s="88"/>
      <c r="BG894" s="88"/>
      <c r="BH894" s="88"/>
      <c r="BI894" s="88"/>
      <c r="BJ894" s="88"/>
      <c r="BK894" s="88"/>
      <c r="BL894" s="88"/>
      <c r="BM894" s="88"/>
      <c r="BN894" s="88"/>
      <c r="BO894" s="88"/>
      <c r="BP894" s="88"/>
      <c r="BQ894" s="88"/>
      <c r="BR894" s="88"/>
      <c r="BS894" s="88"/>
      <c r="BT894" s="88"/>
      <c r="BU894" s="88"/>
      <c r="BV894" s="88"/>
      <c r="BW894" s="88"/>
      <c r="BX894" s="88"/>
      <c r="BY894" s="88"/>
      <c r="BZ894" s="88"/>
      <c r="CA894" s="88"/>
      <c r="CB894" s="88"/>
      <c r="CC894" s="88"/>
      <c r="CD894" s="88"/>
      <c r="CE894" s="88"/>
      <c r="CF894" s="88"/>
      <c r="CG894" s="88"/>
      <c r="CH894" s="88"/>
      <c r="CI894" s="88"/>
      <c r="CJ894" s="88"/>
      <c r="CK894" s="88"/>
      <c r="CL894" s="88"/>
      <c r="CM894" s="88"/>
      <c r="CN894" s="88"/>
      <c r="CO894" s="88"/>
      <c r="CP894" s="88"/>
      <c r="CQ894" s="88"/>
      <c r="CR894" s="88"/>
      <c r="CS894" s="88"/>
      <c r="CT894" s="88"/>
      <c r="CU894" s="88"/>
      <c r="CV894" s="88"/>
      <c r="CW894" s="88"/>
      <c r="CX894" s="88"/>
      <c r="CY894" s="88"/>
      <c r="CZ894" s="88"/>
      <c r="DA894" s="88"/>
      <c r="DB894" s="88"/>
      <c r="DC894" s="88"/>
    </row>
    <row r="895" spans="1:107" ht="15.75">
      <c r="A895" s="84"/>
      <c r="B895" s="84"/>
      <c r="C895" s="84"/>
      <c r="D895" s="86"/>
      <c r="E895" s="84"/>
      <c r="F895" s="84"/>
      <c r="G895" s="84"/>
      <c r="H895" s="88"/>
      <c r="I895" s="88"/>
      <c r="J895" s="88"/>
      <c r="K895" s="88"/>
      <c r="L895" s="88"/>
      <c r="M895" s="88"/>
      <c r="N895" s="88"/>
      <c r="O895" s="88"/>
      <c r="P895" s="88"/>
      <c r="Q895" s="88"/>
      <c r="R895" s="88"/>
      <c r="S895" s="88"/>
      <c r="T895" s="88"/>
      <c r="U895" s="88"/>
      <c r="V895" s="88"/>
      <c r="W895" s="88"/>
      <c r="X895" s="88"/>
      <c r="Y895" s="88"/>
      <c r="Z895" s="88"/>
      <c r="AA895" s="88"/>
      <c r="AB895" s="88"/>
      <c r="AC895" s="88"/>
      <c r="AD895" s="88"/>
      <c r="AE895" s="88"/>
      <c r="AF895" s="88"/>
      <c r="AG895" s="88"/>
      <c r="AH895" s="88"/>
      <c r="AI895" s="88"/>
      <c r="AJ895" s="88"/>
      <c r="AK895" s="88"/>
      <c r="AL895" s="88"/>
      <c r="AM895" s="88"/>
      <c r="AN895" s="88"/>
      <c r="AO895" s="88"/>
      <c r="AP895" s="88"/>
      <c r="AQ895" s="88"/>
      <c r="AR895" s="88"/>
      <c r="AS895" s="88"/>
      <c r="AT895" s="88"/>
      <c r="AU895" s="88"/>
      <c r="AV895" s="88"/>
      <c r="AW895" s="88"/>
      <c r="AX895" s="88"/>
      <c r="AY895" s="88"/>
      <c r="AZ895" s="88"/>
      <c r="BA895" s="88"/>
      <c r="BB895" s="88"/>
      <c r="BC895" s="88"/>
      <c r="BD895" s="88"/>
      <c r="BE895" s="88"/>
      <c r="BF895" s="88"/>
      <c r="BG895" s="88"/>
      <c r="BH895" s="88"/>
      <c r="BI895" s="88"/>
      <c r="BJ895" s="88"/>
      <c r="BK895" s="88"/>
      <c r="BL895" s="88"/>
      <c r="BM895" s="88"/>
      <c r="BN895" s="88"/>
      <c r="BO895" s="88"/>
      <c r="BP895" s="88"/>
      <c r="BQ895" s="88"/>
      <c r="BR895" s="88"/>
      <c r="BS895" s="88"/>
      <c r="BT895" s="88"/>
      <c r="BU895" s="88"/>
      <c r="BV895" s="88"/>
      <c r="BW895" s="88"/>
      <c r="BX895" s="88"/>
      <c r="BY895" s="88"/>
      <c r="BZ895" s="88"/>
      <c r="CA895" s="88"/>
      <c r="CB895" s="88"/>
      <c r="CC895" s="88"/>
      <c r="CD895" s="88"/>
      <c r="CE895" s="88"/>
      <c r="CF895" s="88"/>
      <c r="CG895" s="88"/>
      <c r="CH895" s="88"/>
      <c r="CI895" s="88"/>
      <c r="CJ895" s="88"/>
      <c r="CK895" s="88"/>
      <c r="CL895" s="88"/>
      <c r="CM895" s="88"/>
      <c r="CN895" s="88"/>
      <c r="CO895" s="88"/>
      <c r="CP895" s="88"/>
      <c r="CQ895" s="88"/>
      <c r="CR895" s="88"/>
      <c r="CS895" s="88"/>
      <c r="CT895" s="88"/>
      <c r="CU895" s="88"/>
      <c r="CV895" s="88"/>
      <c r="CW895" s="88"/>
      <c r="CX895" s="88"/>
      <c r="CY895" s="88"/>
      <c r="CZ895" s="88"/>
      <c r="DA895" s="88"/>
      <c r="DB895" s="88"/>
      <c r="DC895" s="88"/>
    </row>
    <row r="896" spans="1:107" ht="15.75">
      <c r="A896" s="84"/>
      <c r="B896" s="84"/>
      <c r="C896" s="84"/>
      <c r="D896" s="86"/>
      <c r="E896" s="84"/>
      <c r="F896" s="84"/>
      <c r="G896" s="84"/>
      <c r="H896" s="88"/>
      <c r="I896" s="88"/>
      <c r="J896" s="88"/>
      <c r="K896" s="88"/>
      <c r="L896" s="88"/>
      <c r="M896" s="88"/>
      <c r="N896" s="88"/>
      <c r="O896" s="88"/>
      <c r="P896" s="88"/>
      <c r="Q896" s="88"/>
      <c r="R896" s="88"/>
      <c r="S896" s="88"/>
      <c r="T896" s="88"/>
      <c r="U896" s="88"/>
      <c r="V896" s="88"/>
      <c r="W896" s="88"/>
      <c r="X896" s="88"/>
      <c r="Y896" s="88"/>
      <c r="Z896" s="88"/>
      <c r="AA896" s="88"/>
      <c r="AB896" s="88"/>
      <c r="AC896" s="88"/>
      <c r="AD896" s="88"/>
      <c r="AE896" s="88"/>
      <c r="AF896" s="88"/>
      <c r="AG896" s="88"/>
      <c r="AH896" s="88"/>
      <c r="AI896" s="88"/>
      <c r="AJ896" s="88"/>
      <c r="AK896" s="88"/>
      <c r="AL896" s="88"/>
      <c r="AM896" s="88"/>
      <c r="AN896" s="88"/>
      <c r="AO896" s="88"/>
      <c r="AP896" s="88"/>
      <c r="AQ896" s="88"/>
      <c r="AR896" s="88"/>
      <c r="AS896" s="88"/>
      <c r="AT896" s="88"/>
      <c r="AU896" s="88"/>
      <c r="AV896" s="88"/>
      <c r="AW896" s="88"/>
      <c r="AX896" s="88"/>
      <c r="AY896" s="88"/>
      <c r="AZ896" s="88"/>
      <c r="BA896" s="88"/>
      <c r="BB896" s="88"/>
      <c r="BC896" s="88"/>
      <c r="BD896" s="88"/>
      <c r="BE896" s="88"/>
      <c r="BF896" s="88"/>
      <c r="BG896" s="88"/>
      <c r="BH896" s="88"/>
      <c r="BI896" s="88"/>
      <c r="BJ896" s="88"/>
      <c r="BK896" s="88"/>
      <c r="BL896" s="88"/>
      <c r="BM896" s="88"/>
      <c r="BN896" s="88"/>
      <c r="BO896" s="88"/>
      <c r="BP896" s="88"/>
      <c r="BQ896" s="88"/>
      <c r="BR896" s="88"/>
      <c r="BS896" s="88"/>
      <c r="BT896" s="88"/>
      <c r="BU896" s="88"/>
      <c r="BV896" s="88"/>
      <c r="BW896" s="88"/>
      <c r="BX896" s="88"/>
      <c r="BY896" s="88"/>
      <c r="BZ896" s="88"/>
      <c r="CA896" s="88"/>
      <c r="CB896" s="88"/>
      <c r="CC896" s="88"/>
      <c r="CD896" s="88"/>
      <c r="CE896" s="88"/>
      <c r="CF896" s="88"/>
      <c r="CG896" s="88"/>
      <c r="CH896" s="88"/>
      <c r="CI896" s="88"/>
      <c r="CJ896" s="88"/>
      <c r="CK896" s="88"/>
      <c r="CL896" s="88"/>
      <c r="CM896" s="88"/>
      <c r="CN896" s="88"/>
      <c r="CO896" s="88"/>
      <c r="CP896" s="88"/>
      <c r="CQ896" s="88"/>
      <c r="CR896" s="88"/>
      <c r="CS896" s="88"/>
      <c r="CT896" s="88"/>
      <c r="CU896" s="88"/>
      <c r="CV896" s="88"/>
      <c r="CW896" s="88"/>
      <c r="CX896" s="88"/>
      <c r="CY896" s="88"/>
      <c r="CZ896" s="88"/>
      <c r="DA896" s="88"/>
      <c r="DB896" s="88"/>
      <c r="DC896" s="88"/>
    </row>
    <row r="897" spans="1:107" ht="15.75">
      <c r="A897" s="84"/>
      <c r="B897" s="84"/>
      <c r="C897" s="84"/>
      <c r="D897" s="86"/>
      <c r="E897" s="84"/>
      <c r="F897" s="84"/>
      <c r="G897" s="84"/>
      <c r="H897" s="88"/>
      <c r="I897" s="88"/>
      <c r="J897" s="88"/>
      <c r="K897" s="88"/>
      <c r="L897" s="88"/>
      <c r="M897" s="88"/>
      <c r="N897" s="88"/>
      <c r="O897" s="88"/>
      <c r="P897" s="88"/>
      <c r="Q897" s="88"/>
      <c r="R897" s="88"/>
      <c r="S897" s="88"/>
      <c r="T897" s="88"/>
      <c r="U897" s="88"/>
      <c r="V897" s="88"/>
      <c r="W897" s="88"/>
      <c r="X897" s="88"/>
      <c r="Y897" s="88"/>
      <c r="Z897" s="88"/>
      <c r="AA897" s="88"/>
      <c r="AB897" s="88"/>
      <c r="AC897" s="88"/>
      <c r="AD897" s="88"/>
      <c r="AE897" s="88"/>
      <c r="AF897" s="88"/>
      <c r="AG897" s="88"/>
      <c r="AH897" s="88"/>
      <c r="AI897" s="88"/>
      <c r="AJ897" s="88"/>
      <c r="AK897" s="88"/>
      <c r="AL897" s="88"/>
      <c r="AM897" s="88"/>
      <c r="AN897" s="88"/>
      <c r="AO897" s="88"/>
      <c r="AP897" s="88"/>
      <c r="AQ897" s="88"/>
      <c r="AR897" s="88"/>
      <c r="AS897" s="88"/>
      <c r="AT897" s="88"/>
      <c r="AU897" s="88"/>
      <c r="AV897" s="88"/>
      <c r="AW897" s="88"/>
      <c r="AX897" s="88"/>
      <c r="AY897" s="88"/>
      <c r="AZ897" s="88"/>
      <c r="BA897" s="88"/>
      <c r="BB897" s="88"/>
      <c r="BC897" s="88"/>
      <c r="BD897" s="88"/>
      <c r="BE897" s="88"/>
      <c r="BF897" s="88"/>
      <c r="BG897" s="88"/>
      <c r="BH897" s="88"/>
      <c r="BI897" s="88"/>
      <c r="BJ897" s="88"/>
      <c r="BK897" s="88"/>
      <c r="BL897" s="88"/>
      <c r="BM897" s="88"/>
      <c r="BN897" s="88"/>
      <c r="BO897" s="88"/>
      <c r="BP897" s="88"/>
      <c r="BQ897" s="88"/>
      <c r="BR897" s="88"/>
      <c r="BS897" s="88"/>
      <c r="BT897" s="88"/>
      <c r="BU897" s="88"/>
      <c r="BV897" s="88"/>
      <c r="BW897" s="88"/>
      <c r="BX897" s="88"/>
      <c r="BY897" s="88"/>
      <c r="BZ897" s="88"/>
      <c r="CA897" s="88"/>
      <c r="CB897" s="88"/>
      <c r="CC897" s="88"/>
      <c r="CD897" s="88"/>
      <c r="CE897" s="88"/>
      <c r="CF897" s="88"/>
      <c r="CG897" s="88"/>
      <c r="CH897" s="88"/>
      <c r="CI897" s="88"/>
      <c r="CJ897" s="88"/>
      <c r="CK897" s="88"/>
      <c r="CL897" s="88"/>
      <c r="CM897" s="88"/>
      <c r="CN897" s="88"/>
      <c r="CO897" s="88"/>
      <c r="CP897" s="88"/>
      <c r="CQ897" s="88"/>
      <c r="CR897" s="88"/>
      <c r="CS897" s="88"/>
      <c r="CT897" s="88"/>
      <c r="CU897" s="88"/>
      <c r="CV897" s="88"/>
      <c r="CW897" s="88"/>
      <c r="CX897" s="88"/>
      <c r="CY897" s="88"/>
      <c r="CZ897" s="88"/>
      <c r="DA897" s="88"/>
      <c r="DB897" s="88"/>
      <c r="DC897" s="88"/>
    </row>
    <row r="898" spans="1:107" ht="15.75">
      <c r="A898" s="84"/>
      <c r="B898" s="84"/>
      <c r="C898" s="84"/>
      <c r="D898" s="86"/>
      <c r="E898" s="84"/>
      <c r="F898" s="84"/>
      <c r="G898" s="84"/>
      <c r="H898" s="88"/>
      <c r="I898" s="88"/>
      <c r="J898" s="88"/>
      <c r="K898" s="88"/>
      <c r="L898" s="88"/>
      <c r="M898" s="88"/>
      <c r="N898" s="88"/>
      <c r="O898" s="88"/>
      <c r="P898" s="88"/>
      <c r="Q898" s="88"/>
      <c r="R898" s="88"/>
      <c r="S898" s="88"/>
      <c r="T898" s="88"/>
      <c r="U898" s="88"/>
      <c r="V898" s="88"/>
      <c r="W898" s="88"/>
      <c r="X898" s="88"/>
      <c r="Y898" s="88"/>
      <c r="Z898" s="88"/>
      <c r="AA898" s="88"/>
      <c r="AB898" s="88"/>
      <c r="AC898" s="88"/>
      <c r="AD898" s="88"/>
      <c r="AE898" s="88"/>
      <c r="AF898" s="88"/>
      <c r="AG898" s="88"/>
      <c r="AH898" s="88"/>
      <c r="AI898" s="88"/>
      <c r="AJ898" s="88"/>
      <c r="AK898" s="88"/>
      <c r="AL898" s="88"/>
      <c r="AM898" s="88"/>
      <c r="AN898" s="88"/>
      <c r="AO898" s="88"/>
      <c r="AP898" s="88"/>
      <c r="AQ898" s="88"/>
      <c r="AR898" s="88"/>
      <c r="AS898" s="88"/>
      <c r="AT898" s="88"/>
      <c r="AU898" s="88"/>
      <c r="AV898" s="88"/>
      <c r="AW898" s="88"/>
      <c r="AX898" s="88"/>
      <c r="AY898" s="88"/>
      <c r="AZ898" s="88"/>
      <c r="BA898" s="88"/>
      <c r="BB898" s="88"/>
      <c r="BC898" s="88"/>
      <c r="BD898" s="88"/>
      <c r="BE898" s="88"/>
      <c r="BF898" s="88"/>
      <c r="BG898" s="88"/>
      <c r="BH898" s="88"/>
      <c r="BI898" s="88"/>
      <c r="BJ898" s="88"/>
      <c r="BK898" s="88"/>
      <c r="BL898" s="88"/>
      <c r="BM898" s="88"/>
      <c r="BN898" s="88"/>
      <c r="BO898" s="88"/>
      <c r="BP898" s="88"/>
      <c r="BQ898" s="88"/>
      <c r="BR898" s="88"/>
      <c r="BS898" s="88"/>
      <c r="BT898" s="88"/>
      <c r="BU898" s="88"/>
      <c r="BV898" s="88"/>
      <c r="BW898" s="88"/>
      <c r="BX898" s="88"/>
      <c r="BY898" s="88"/>
      <c r="BZ898" s="88"/>
      <c r="CA898" s="88"/>
      <c r="CB898" s="88"/>
      <c r="CC898" s="88"/>
      <c r="CD898" s="88"/>
      <c r="CE898" s="88"/>
      <c r="CF898" s="88"/>
      <c r="CG898" s="88"/>
      <c r="CH898" s="88"/>
      <c r="CI898" s="88"/>
      <c r="CJ898" s="88"/>
      <c r="CK898" s="88"/>
      <c r="CL898" s="88"/>
      <c r="CM898" s="88"/>
      <c r="CN898" s="88"/>
      <c r="CO898" s="88"/>
      <c r="CP898" s="88"/>
      <c r="CQ898" s="88"/>
      <c r="CR898" s="88"/>
      <c r="CS898" s="88"/>
      <c r="CT898" s="88"/>
      <c r="CU898" s="88"/>
      <c r="CV898" s="88"/>
      <c r="CW898" s="88"/>
      <c r="CX898" s="88"/>
      <c r="CY898" s="88"/>
      <c r="CZ898" s="88"/>
      <c r="DA898" s="88"/>
      <c r="DB898" s="88"/>
      <c r="DC898" s="88"/>
    </row>
    <row r="899" spans="1:107" ht="15.75">
      <c r="A899" s="84"/>
      <c r="B899" s="84"/>
      <c r="C899" s="84"/>
      <c r="D899" s="86"/>
      <c r="E899" s="84"/>
      <c r="F899" s="84"/>
      <c r="G899" s="84"/>
      <c r="H899" s="88"/>
      <c r="I899" s="88"/>
      <c r="J899" s="88"/>
      <c r="K899" s="88"/>
      <c r="L899" s="88"/>
      <c r="M899" s="88"/>
      <c r="N899" s="88"/>
      <c r="O899" s="88"/>
      <c r="P899" s="88"/>
      <c r="Q899" s="88"/>
      <c r="R899" s="88"/>
      <c r="S899" s="88"/>
      <c r="T899" s="88"/>
      <c r="U899" s="88"/>
      <c r="V899" s="88"/>
      <c r="W899" s="88"/>
      <c r="X899" s="88"/>
      <c r="Y899" s="88"/>
      <c r="Z899" s="88"/>
      <c r="AA899" s="88"/>
      <c r="AB899" s="88"/>
      <c r="AC899" s="88"/>
      <c r="AD899" s="88"/>
      <c r="AE899" s="88"/>
      <c r="AF899" s="88"/>
      <c r="AG899" s="88"/>
      <c r="AH899" s="88"/>
      <c r="AI899" s="88"/>
      <c r="AJ899" s="88"/>
      <c r="AK899" s="88"/>
      <c r="AL899" s="88"/>
      <c r="AM899" s="88"/>
      <c r="AN899" s="88"/>
      <c r="AO899" s="88"/>
      <c r="AP899" s="88"/>
      <c r="AQ899" s="88"/>
      <c r="AR899" s="88"/>
      <c r="AS899" s="88"/>
      <c r="AT899" s="88"/>
      <c r="AU899" s="88"/>
      <c r="AV899" s="88"/>
      <c r="AW899" s="88"/>
      <c r="AX899" s="88"/>
      <c r="AY899" s="88"/>
      <c r="AZ899" s="88"/>
      <c r="BA899" s="88"/>
      <c r="BB899" s="88"/>
      <c r="BC899" s="88"/>
      <c r="BD899" s="88"/>
      <c r="BE899" s="88"/>
      <c r="BF899" s="88"/>
      <c r="BG899" s="88"/>
      <c r="BH899" s="88"/>
      <c r="BI899" s="88"/>
      <c r="BJ899" s="88"/>
      <c r="BK899" s="88"/>
      <c r="BL899" s="88"/>
      <c r="BM899" s="88"/>
      <c r="BN899" s="88"/>
      <c r="BO899" s="88"/>
      <c r="BP899" s="88"/>
      <c r="BQ899" s="88"/>
      <c r="BR899" s="88"/>
      <c r="BS899" s="88"/>
      <c r="BT899" s="88"/>
      <c r="BU899" s="88"/>
      <c r="BV899" s="88"/>
      <c r="BW899" s="88"/>
      <c r="BX899" s="88"/>
      <c r="BY899" s="88"/>
      <c r="BZ899" s="88"/>
      <c r="CA899" s="88"/>
      <c r="CB899" s="88"/>
      <c r="CC899" s="88"/>
      <c r="CD899" s="88"/>
      <c r="CE899" s="88"/>
      <c r="CF899" s="88"/>
      <c r="CG899" s="88"/>
      <c r="CH899" s="88"/>
      <c r="CI899" s="88"/>
      <c r="CJ899" s="88"/>
      <c r="CK899" s="88"/>
      <c r="CL899" s="88"/>
      <c r="CM899" s="88"/>
      <c r="CN899" s="88"/>
      <c r="CO899" s="88"/>
      <c r="CP899" s="88"/>
      <c r="CQ899" s="88"/>
      <c r="CR899" s="88"/>
      <c r="CS899" s="88"/>
      <c r="CT899" s="88"/>
      <c r="CU899" s="88"/>
      <c r="CV899" s="88"/>
      <c r="CW899" s="88"/>
      <c r="CX899" s="88"/>
      <c r="CY899" s="88"/>
      <c r="CZ899" s="88"/>
      <c r="DA899" s="88"/>
      <c r="DB899" s="88"/>
      <c r="DC899" s="88"/>
    </row>
    <row r="900" spans="1:107" ht="15.75">
      <c r="A900" s="84"/>
      <c r="B900" s="84"/>
      <c r="C900" s="84"/>
      <c r="D900" s="86"/>
      <c r="E900" s="84"/>
      <c r="F900" s="84"/>
      <c r="G900" s="84"/>
      <c r="H900" s="88"/>
      <c r="I900" s="88"/>
      <c r="J900" s="88"/>
      <c r="K900" s="88"/>
      <c r="L900" s="88"/>
      <c r="M900" s="88"/>
      <c r="N900" s="88"/>
      <c r="O900" s="88"/>
      <c r="P900" s="88"/>
      <c r="Q900" s="88"/>
      <c r="R900" s="88"/>
      <c r="S900" s="88"/>
      <c r="T900" s="88"/>
      <c r="U900" s="88"/>
      <c r="V900" s="88"/>
      <c r="W900" s="88"/>
      <c r="X900" s="88"/>
      <c r="Y900" s="88"/>
      <c r="Z900" s="88"/>
      <c r="AA900" s="88"/>
      <c r="AB900" s="88"/>
      <c r="AC900" s="88"/>
      <c r="AD900" s="88"/>
      <c r="AE900" s="88"/>
      <c r="AF900" s="88"/>
      <c r="AG900" s="88"/>
      <c r="AH900" s="88"/>
      <c r="AI900" s="88"/>
      <c r="AJ900" s="88"/>
      <c r="AK900" s="88"/>
      <c r="AL900" s="88"/>
      <c r="AM900" s="88"/>
      <c r="AN900" s="88"/>
      <c r="AO900" s="88"/>
      <c r="AP900" s="88"/>
      <c r="AQ900" s="88"/>
      <c r="AR900" s="88"/>
      <c r="AS900" s="88"/>
      <c r="AT900" s="88"/>
      <c r="AU900" s="88"/>
      <c r="AV900" s="88"/>
      <c r="AW900" s="88"/>
      <c r="AX900" s="88"/>
      <c r="AY900" s="88"/>
      <c r="AZ900" s="88"/>
      <c r="BA900" s="88"/>
      <c r="BB900" s="88"/>
      <c r="BC900" s="88"/>
      <c r="BD900" s="88"/>
      <c r="BE900" s="88"/>
      <c r="BF900" s="88"/>
      <c r="BG900" s="88"/>
      <c r="BH900" s="88"/>
      <c r="BI900" s="88"/>
      <c r="BJ900" s="88"/>
      <c r="BK900" s="88"/>
      <c r="BL900" s="88"/>
      <c r="BM900" s="88"/>
      <c r="BN900" s="88"/>
      <c r="BO900" s="88"/>
      <c r="BP900" s="88"/>
      <c r="BQ900" s="88"/>
      <c r="BR900" s="88"/>
      <c r="BS900" s="88"/>
      <c r="BT900" s="88"/>
      <c r="BU900" s="88"/>
      <c r="BV900" s="88"/>
      <c r="BW900" s="88"/>
      <c r="BX900" s="88"/>
      <c r="BY900" s="88"/>
      <c r="BZ900" s="88"/>
      <c r="CA900" s="88"/>
      <c r="CB900" s="88"/>
      <c r="CC900" s="88"/>
      <c r="CD900" s="88"/>
      <c r="CE900" s="88"/>
      <c r="CF900" s="88"/>
      <c r="CG900" s="88"/>
      <c r="CH900" s="88"/>
      <c r="CI900" s="88"/>
      <c r="CJ900" s="88"/>
      <c r="CK900" s="88"/>
      <c r="CL900" s="88"/>
      <c r="CM900" s="88"/>
      <c r="CN900" s="88"/>
      <c r="CO900" s="88"/>
      <c r="CP900" s="88"/>
      <c r="CQ900" s="88"/>
      <c r="CR900" s="88"/>
      <c r="CS900" s="88"/>
      <c r="CT900" s="88"/>
      <c r="CU900" s="88"/>
      <c r="CV900" s="88"/>
      <c r="CW900" s="88"/>
      <c r="CX900" s="88"/>
      <c r="CY900" s="88"/>
      <c r="CZ900" s="88"/>
      <c r="DA900" s="88"/>
      <c r="DB900" s="88"/>
      <c r="DC900" s="88"/>
    </row>
    <row r="901" spans="1:107" ht="15.75">
      <c r="A901" s="84"/>
      <c r="B901" s="84"/>
      <c r="C901" s="84"/>
      <c r="D901" s="86"/>
      <c r="E901" s="84"/>
      <c r="F901" s="84"/>
      <c r="G901" s="84"/>
      <c r="H901" s="88"/>
      <c r="I901" s="88"/>
      <c r="J901" s="88"/>
      <c r="K901" s="88"/>
      <c r="L901" s="88"/>
      <c r="M901" s="88"/>
      <c r="N901" s="88"/>
      <c r="O901" s="88"/>
      <c r="P901" s="88"/>
      <c r="Q901" s="88"/>
      <c r="R901" s="88"/>
      <c r="S901" s="88"/>
      <c r="T901" s="88"/>
      <c r="U901" s="88"/>
      <c r="V901" s="88"/>
      <c r="W901" s="88"/>
      <c r="X901" s="88"/>
      <c r="Y901" s="88"/>
      <c r="Z901" s="88"/>
      <c r="AA901" s="88"/>
      <c r="AB901" s="88"/>
      <c r="AC901" s="88"/>
      <c r="AD901" s="88"/>
      <c r="AE901" s="88"/>
      <c r="AF901" s="88"/>
      <c r="AG901" s="88"/>
      <c r="AH901" s="88"/>
      <c r="AI901" s="88"/>
      <c r="AJ901" s="88"/>
      <c r="AK901" s="88"/>
      <c r="AL901" s="88"/>
      <c r="AM901" s="88"/>
      <c r="AN901" s="88"/>
      <c r="AO901" s="88"/>
      <c r="AP901" s="88"/>
      <c r="AQ901" s="88"/>
      <c r="AR901" s="88"/>
      <c r="AS901" s="88"/>
      <c r="AT901" s="88"/>
      <c r="AU901" s="88"/>
      <c r="AV901" s="88"/>
      <c r="AW901" s="88"/>
      <c r="AX901" s="88"/>
      <c r="AY901" s="88"/>
      <c r="AZ901" s="88"/>
      <c r="BA901" s="88"/>
      <c r="BB901" s="88"/>
      <c r="BC901" s="88"/>
      <c r="BD901" s="88"/>
      <c r="BE901" s="88"/>
      <c r="BF901" s="88"/>
      <c r="BG901" s="88"/>
      <c r="BH901" s="88"/>
      <c r="BI901" s="88"/>
      <c r="BJ901" s="88"/>
      <c r="BK901" s="88"/>
      <c r="BL901" s="88"/>
      <c r="BM901" s="88"/>
      <c r="BN901" s="88"/>
      <c r="BO901" s="88"/>
      <c r="BP901" s="88"/>
      <c r="BQ901" s="88"/>
      <c r="BR901" s="88"/>
      <c r="BS901" s="88"/>
      <c r="BT901" s="88"/>
      <c r="BU901" s="88"/>
      <c r="BV901" s="88"/>
      <c r="BW901" s="88"/>
      <c r="BX901" s="88"/>
      <c r="BY901" s="88"/>
      <c r="BZ901" s="88"/>
      <c r="CA901" s="88"/>
      <c r="CB901" s="88"/>
      <c r="CC901" s="88"/>
      <c r="CD901" s="88"/>
      <c r="CE901" s="88"/>
      <c r="CF901" s="88"/>
      <c r="CG901" s="88"/>
      <c r="CH901" s="88"/>
      <c r="CI901" s="88"/>
      <c r="CJ901" s="88"/>
      <c r="CK901" s="88"/>
      <c r="CL901" s="88"/>
      <c r="CM901" s="88"/>
      <c r="CN901" s="88"/>
      <c r="CO901" s="88"/>
      <c r="CP901" s="88"/>
      <c r="CQ901" s="88"/>
      <c r="CR901" s="88"/>
      <c r="CS901" s="88"/>
      <c r="CT901" s="88"/>
      <c r="CU901" s="88"/>
      <c r="CV901" s="88"/>
      <c r="CW901" s="88"/>
      <c r="CX901" s="88"/>
      <c r="CY901" s="88"/>
      <c r="CZ901" s="88"/>
      <c r="DA901" s="88"/>
      <c r="DB901" s="88"/>
      <c r="DC901" s="88"/>
    </row>
    <row r="902" spans="1:107" ht="15.75">
      <c r="A902" s="84"/>
      <c r="B902" s="84"/>
      <c r="C902" s="84"/>
      <c r="D902" s="86"/>
      <c r="E902" s="84"/>
      <c r="F902" s="84"/>
      <c r="G902" s="84"/>
      <c r="H902" s="88"/>
      <c r="I902" s="88"/>
      <c r="J902" s="88"/>
      <c r="K902" s="88"/>
      <c r="L902" s="88"/>
      <c r="M902" s="88"/>
      <c r="N902" s="88"/>
      <c r="O902" s="88"/>
      <c r="P902" s="88"/>
      <c r="Q902" s="88"/>
      <c r="R902" s="88"/>
      <c r="S902" s="88"/>
      <c r="T902" s="88"/>
      <c r="U902" s="88"/>
      <c r="V902" s="88"/>
      <c r="W902" s="88"/>
      <c r="X902" s="88"/>
      <c r="Y902" s="88"/>
      <c r="Z902" s="88"/>
      <c r="AA902" s="88"/>
      <c r="AB902" s="88"/>
      <c r="AC902" s="88"/>
      <c r="AD902" s="88"/>
      <c r="AE902" s="88"/>
      <c r="AF902" s="88"/>
      <c r="AG902" s="88"/>
      <c r="AH902" s="88"/>
      <c r="AI902" s="88"/>
      <c r="AJ902" s="88"/>
      <c r="AK902" s="88"/>
      <c r="AL902" s="88"/>
      <c r="AM902" s="88"/>
      <c r="AN902" s="88"/>
      <c r="AO902" s="88"/>
      <c r="AP902" s="88"/>
      <c r="AQ902" s="88"/>
      <c r="AR902" s="88"/>
      <c r="AS902" s="88"/>
      <c r="AT902" s="88"/>
      <c r="AU902" s="88"/>
      <c r="AV902" s="88"/>
      <c r="AW902" s="88"/>
      <c r="AX902" s="88"/>
      <c r="AY902" s="88"/>
      <c r="AZ902" s="88"/>
      <c r="BA902" s="88"/>
      <c r="BB902" s="88"/>
      <c r="BC902" s="88"/>
      <c r="BD902" s="88"/>
      <c r="BE902" s="88"/>
      <c r="BF902" s="88"/>
      <c r="BG902" s="88"/>
      <c r="BH902" s="88"/>
      <c r="BI902" s="88"/>
      <c r="BJ902" s="88"/>
      <c r="BK902" s="88"/>
      <c r="BL902" s="88"/>
      <c r="BM902" s="88"/>
      <c r="BN902" s="88"/>
      <c r="BO902" s="88"/>
      <c r="BP902" s="88"/>
      <c r="BQ902" s="88"/>
      <c r="BR902" s="88"/>
      <c r="BS902" s="88"/>
      <c r="BT902" s="88"/>
      <c r="BU902" s="88"/>
      <c r="BV902" s="88"/>
      <c r="BW902" s="88"/>
      <c r="BX902" s="88"/>
      <c r="BY902" s="88"/>
      <c r="BZ902" s="88"/>
      <c r="CA902" s="88"/>
      <c r="CB902" s="88"/>
      <c r="CC902" s="88"/>
      <c r="CD902" s="88"/>
      <c r="CE902" s="88"/>
      <c r="CF902" s="88"/>
      <c r="CG902" s="88"/>
      <c r="CH902" s="88"/>
      <c r="CI902" s="88"/>
      <c r="CJ902" s="88"/>
      <c r="CK902" s="88"/>
      <c r="CL902" s="88"/>
      <c r="CM902" s="88"/>
      <c r="CN902" s="88"/>
      <c r="CO902" s="88"/>
      <c r="CP902" s="88"/>
      <c r="CQ902" s="88"/>
      <c r="CR902" s="88"/>
      <c r="CS902" s="88"/>
      <c r="CT902" s="88"/>
      <c r="CU902" s="88"/>
      <c r="CV902" s="88"/>
      <c r="CW902" s="88"/>
      <c r="CX902" s="88"/>
      <c r="CY902" s="88"/>
      <c r="CZ902" s="88"/>
      <c r="DA902" s="88"/>
      <c r="DB902" s="88"/>
      <c r="DC902" s="88"/>
    </row>
    <row r="903" spans="1:107" ht="15.75">
      <c r="A903" s="84"/>
      <c r="B903" s="84"/>
      <c r="C903" s="84"/>
      <c r="D903" s="86"/>
      <c r="E903" s="84"/>
      <c r="F903" s="84"/>
      <c r="G903" s="84"/>
      <c r="H903" s="88"/>
      <c r="I903" s="88"/>
      <c r="J903" s="88"/>
      <c r="K903" s="88"/>
      <c r="L903" s="88"/>
      <c r="M903" s="88"/>
      <c r="N903" s="88"/>
      <c r="O903" s="88"/>
      <c r="P903" s="88"/>
      <c r="Q903" s="88"/>
      <c r="R903" s="88"/>
      <c r="S903" s="88"/>
      <c r="T903" s="88"/>
      <c r="U903" s="88"/>
      <c r="V903" s="88"/>
      <c r="W903" s="88"/>
      <c r="X903" s="88"/>
      <c r="Y903" s="88"/>
      <c r="Z903" s="88"/>
      <c r="AA903" s="88"/>
      <c r="AB903" s="88"/>
      <c r="AC903" s="88"/>
      <c r="AD903" s="88"/>
      <c r="AE903" s="88"/>
      <c r="AF903" s="88"/>
      <c r="AG903" s="88"/>
      <c r="AH903" s="88"/>
      <c r="AI903" s="88"/>
      <c r="AJ903" s="88"/>
      <c r="AK903" s="88"/>
      <c r="AL903" s="88"/>
      <c r="AM903" s="88"/>
      <c r="AN903" s="88"/>
      <c r="AO903" s="88"/>
      <c r="AP903" s="88"/>
      <c r="AQ903" s="88"/>
      <c r="AR903" s="88"/>
      <c r="AS903" s="88"/>
      <c r="AT903" s="88"/>
      <c r="AU903" s="88"/>
      <c r="AV903" s="88"/>
      <c r="AW903" s="88"/>
      <c r="AX903" s="88"/>
      <c r="AY903" s="88"/>
      <c r="AZ903" s="88"/>
      <c r="BA903" s="88"/>
      <c r="BB903" s="88"/>
      <c r="BC903" s="88"/>
      <c r="BD903" s="88"/>
      <c r="BE903" s="88"/>
      <c r="BF903" s="88"/>
      <c r="BG903" s="88"/>
      <c r="BH903" s="88"/>
      <c r="BI903" s="88"/>
      <c r="BJ903" s="88"/>
      <c r="BK903" s="88"/>
      <c r="BL903" s="88"/>
      <c r="BM903" s="88"/>
      <c r="BN903" s="88"/>
      <c r="BO903" s="88"/>
      <c r="BP903" s="88"/>
      <c r="BQ903" s="88"/>
      <c r="BR903" s="88"/>
      <c r="BS903" s="88"/>
      <c r="BT903" s="88"/>
      <c r="BU903" s="88"/>
      <c r="BV903" s="88"/>
      <c r="BW903" s="88"/>
      <c r="BX903" s="88"/>
      <c r="BY903" s="88"/>
      <c r="BZ903" s="88"/>
      <c r="CA903" s="88"/>
      <c r="CB903" s="88"/>
      <c r="CC903" s="88"/>
      <c r="CD903" s="88"/>
      <c r="CE903" s="88"/>
      <c r="CF903" s="88"/>
      <c r="CG903" s="88"/>
      <c r="CH903" s="88"/>
      <c r="CI903" s="88"/>
      <c r="CJ903" s="88"/>
      <c r="CK903" s="88"/>
      <c r="CL903" s="88"/>
      <c r="CM903" s="88"/>
      <c r="CN903" s="88"/>
      <c r="CO903" s="88"/>
      <c r="CP903" s="88"/>
      <c r="CQ903" s="88"/>
      <c r="CR903" s="88"/>
      <c r="CS903" s="88"/>
      <c r="CT903" s="88"/>
      <c r="CU903" s="88"/>
      <c r="CV903" s="88"/>
      <c r="CW903" s="88"/>
      <c r="CX903" s="88"/>
      <c r="CY903" s="88"/>
      <c r="CZ903" s="88"/>
      <c r="DA903" s="88"/>
      <c r="DB903" s="88"/>
      <c r="DC903" s="88"/>
    </row>
    <row r="904" spans="1:107" ht="15.75">
      <c r="A904" s="84"/>
      <c r="B904" s="84"/>
      <c r="C904" s="84"/>
      <c r="D904" s="86"/>
      <c r="E904" s="84"/>
      <c r="F904" s="84"/>
      <c r="G904" s="84"/>
      <c r="H904" s="88"/>
      <c r="I904" s="88"/>
      <c r="J904" s="88"/>
      <c r="K904" s="88"/>
      <c r="L904" s="88"/>
      <c r="M904" s="88"/>
      <c r="N904" s="88"/>
      <c r="O904" s="88"/>
      <c r="P904" s="88"/>
      <c r="Q904" s="88"/>
      <c r="R904" s="88"/>
      <c r="S904" s="88"/>
      <c r="T904" s="88"/>
      <c r="U904" s="88"/>
      <c r="V904" s="88"/>
      <c r="W904" s="88"/>
      <c r="X904" s="88"/>
      <c r="Y904" s="88"/>
      <c r="Z904" s="88"/>
      <c r="AA904" s="88"/>
      <c r="AB904" s="88"/>
      <c r="AC904" s="88"/>
      <c r="AD904" s="88"/>
      <c r="AE904" s="88"/>
      <c r="AF904" s="88"/>
      <c r="AG904" s="88"/>
      <c r="AH904" s="88"/>
      <c r="AI904" s="88"/>
      <c r="AJ904" s="88"/>
      <c r="AK904" s="88"/>
      <c r="AL904" s="88"/>
      <c r="AM904" s="88"/>
      <c r="AN904" s="88"/>
      <c r="AO904" s="88"/>
      <c r="AP904" s="88"/>
      <c r="AQ904" s="88"/>
      <c r="AR904" s="88"/>
      <c r="AS904" s="88"/>
      <c r="AT904" s="88"/>
      <c r="AU904" s="88"/>
      <c r="AV904" s="88"/>
      <c r="AW904" s="88"/>
      <c r="AX904" s="88"/>
      <c r="AY904" s="88"/>
      <c r="AZ904" s="88"/>
      <c r="BA904" s="88"/>
      <c r="BB904" s="88"/>
      <c r="BC904" s="88"/>
      <c r="BD904" s="88"/>
      <c r="BE904" s="88"/>
      <c r="BF904" s="88"/>
      <c r="BG904" s="88"/>
      <c r="BH904" s="88"/>
      <c r="BI904" s="88"/>
      <c r="BJ904" s="88"/>
      <c r="BK904" s="88"/>
      <c r="BL904" s="88"/>
      <c r="BM904" s="88"/>
      <c r="BN904" s="88"/>
      <c r="BO904" s="88"/>
      <c r="BP904" s="88"/>
      <c r="BQ904" s="88"/>
      <c r="BR904" s="88"/>
      <c r="BS904" s="88"/>
      <c r="BT904" s="88"/>
      <c r="BU904" s="88"/>
      <c r="BV904" s="88"/>
      <c r="BW904" s="88"/>
      <c r="BX904" s="88"/>
      <c r="BY904" s="88"/>
      <c r="BZ904" s="88"/>
      <c r="CA904" s="88"/>
      <c r="CB904" s="88"/>
      <c r="CC904" s="88"/>
      <c r="CD904" s="88"/>
      <c r="CE904" s="88"/>
      <c r="CF904" s="88"/>
      <c r="CG904" s="88"/>
      <c r="CH904" s="88"/>
      <c r="CI904" s="88"/>
      <c r="CJ904" s="88"/>
      <c r="CK904" s="88"/>
      <c r="CL904" s="88"/>
      <c r="CM904" s="88"/>
      <c r="CN904" s="88"/>
      <c r="CO904" s="88"/>
      <c r="CP904" s="88"/>
      <c r="CQ904" s="88"/>
      <c r="CR904" s="88"/>
      <c r="CS904" s="88"/>
      <c r="CT904" s="88"/>
      <c r="CU904" s="88"/>
      <c r="CV904" s="88"/>
      <c r="CW904" s="88"/>
      <c r="CX904" s="88"/>
      <c r="CY904" s="88"/>
      <c r="CZ904" s="88"/>
      <c r="DA904" s="88"/>
      <c r="DB904" s="88"/>
      <c r="DC904" s="88"/>
    </row>
    <row r="905" spans="1:107" ht="15.75">
      <c r="A905" s="84"/>
      <c r="B905" s="84"/>
      <c r="C905" s="84"/>
      <c r="D905" s="86"/>
      <c r="E905" s="84"/>
      <c r="F905" s="84"/>
      <c r="G905" s="84"/>
      <c r="H905" s="88"/>
      <c r="I905" s="88"/>
      <c r="J905" s="88"/>
      <c r="K905" s="88"/>
      <c r="L905" s="88"/>
      <c r="M905" s="88"/>
      <c r="N905" s="88"/>
      <c r="O905" s="88"/>
      <c r="P905" s="88"/>
      <c r="Q905" s="88"/>
      <c r="R905" s="88"/>
      <c r="S905" s="88"/>
      <c r="T905" s="88"/>
      <c r="U905" s="88"/>
      <c r="V905" s="88"/>
      <c r="W905" s="88"/>
      <c r="X905" s="88"/>
      <c r="Y905" s="88"/>
      <c r="Z905" s="88"/>
      <c r="AA905" s="88"/>
      <c r="AB905" s="88"/>
      <c r="AC905" s="88"/>
      <c r="AD905" s="88"/>
      <c r="AE905" s="88"/>
      <c r="AF905" s="88"/>
      <c r="AG905" s="88"/>
      <c r="AH905" s="88"/>
      <c r="AI905" s="88"/>
      <c r="AJ905" s="88"/>
      <c r="AK905" s="88"/>
      <c r="AL905" s="88"/>
      <c r="AM905" s="88"/>
      <c r="AN905" s="88"/>
      <c r="AO905" s="88"/>
      <c r="AP905" s="88"/>
      <c r="AQ905" s="88"/>
      <c r="AR905" s="88"/>
      <c r="AS905" s="88"/>
      <c r="AT905" s="88"/>
      <c r="AU905" s="88"/>
      <c r="AV905" s="88"/>
      <c r="AW905" s="88"/>
      <c r="AX905" s="88"/>
      <c r="AY905" s="88"/>
      <c r="AZ905" s="88"/>
      <c r="BA905" s="88"/>
      <c r="BB905" s="88"/>
      <c r="BC905" s="88"/>
      <c r="BD905" s="88"/>
      <c r="BE905" s="88"/>
      <c r="BF905" s="88"/>
      <c r="BG905" s="88"/>
      <c r="BH905" s="88"/>
      <c r="BI905" s="88"/>
      <c r="BJ905" s="88"/>
      <c r="BK905" s="88"/>
      <c r="BL905" s="88"/>
      <c r="BM905" s="88"/>
      <c r="BN905" s="88"/>
      <c r="BO905" s="88"/>
      <c r="BP905" s="88"/>
      <c r="BQ905" s="88"/>
      <c r="BR905" s="88"/>
      <c r="BS905" s="88"/>
      <c r="BT905" s="88"/>
      <c r="BU905" s="88"/>
      <c r="BV905" s="88"/>
      <c r="BW905" s="88"/>
      <c r="BX905" s="88"/>
      <c r="BY905" s="88"/>
      <c r="BZ905" s="88"/>
      <c r="CA905" s="88"/>
      <c r="CB905" s="88"/>
      <c r="CC905" s="88"/>
      <c r="CD905" s="88"/>
      <c r="CE905" s="88"/>
      <c r="CF905" s="88"/>
      <c r="CG905" s="88"/>
      <c r="CH905" s="88"/>
      <c r="CI905" s="88"/>
      <c r="CJ905" s="88"/>
      <c r="CK905" s="88"/>
      <c r="CL905" s="88"/>
      <c r="CM905" s="88"/>
      <c r="CN905" s="88"/>
      <c r="CO905" s="88"/>
      <c r="CP905" s="88"/>
      <c r="CQ905" s="88"/>
      <c r="CR905" s="88"/>
      <c r="CS905" s="88"/>
      <c r="CT905" s="88"/>
      <c r="CU905" s="88"/>
      <c r="CV905" s="88"/>
      <c r="CW905" s="88"/>
      <c r="CX905" s="88"/>
      <c r="CY905" s="88"/>
      <c r="CZ905" s="88"/>
      <c r="DA905" s="88"/>
      <c r="DB905" s="88"/>
      <c r="DC905" s="88"/>
    </row>
    <row r="906" spans="1:107" ht="15.75">
      <c r="A906" s="84"/>
      <c r="B906" s="84"/>
      <c r="C906" s="84"/>
      <c r="D906" s="86"/>
      <c r="E906" s="84"/>
      <c r="F906" s="84"/>
      <c r="G906" s="84"/>
      <c r="H906" s="88"/>
      <c r="I906" s="88"/>
      <c r="J906" s="88"/>
      <c r="K906" s="88"/>
      <c r="L906" s="88"/>
      <c r="M906" s="88"/>
      <c r="N906" s="88"/>
      <c r="O906" s="88"/>
      <c r="P906" s="88"/>
      <c r="Q906" s="88"/>
      <c r="R906" s="88"/>
      <c r="S906" s="88"/>
      <c r="T906" s="88"/>
      <c r="U906" s="88"/>
      <c r="V906" s="88"/>
      <c r="W906" s="88"/>
      <c r="X906" s="88"/>
      <c r="Y906" s="88"/>
      <c r="Z906" s="88"/>
      <c r="AA906" s="88"/>
      <c r="AB906" s="88"/>
      <c r="AC906" s="88"/>
      <c r="AD906" s="88"/>
      <c r="AE906" s="88"/>
      <c r="AF906" s="88"/>
      <c r="AG906" s="88"/>
      <c r="AH906" s="88"/>
      <c r="AI906" s="88"/>
      <c r="AJ906" s="88"/>
      <c r="AK906" s="88"/>
      <c r="AL906" s="88"/>
      <c r="AM906" s="88"/>
      <c r="AN906" s="88"/>
      <c r="AO906" s="88"/>
      <c r="AP906" s="88"/>
      <c r="AQ906" s="88"/>
      <c r="AR906" s="88"/>
      <c r="AS906" s="88"/>
      <c r="AT906" s="88"/>
      <c r="AU906" s="88"/>
      <c r="AV906" s="88"/>
      <c r="AW906" s="88"/>
      <c r="AX906" s="88"/>
      <c r="AY906" s="88"/>
      <c r="AZ906" s="88"/>
      <c r="BA906" s="88"/>
      <c r="BB906" s="88"/>
      <c r="BC906" s="88"/>
      <c r="BD906" s="88"/>
      <c r="BE906" s="88"/>
      <c r="BF906" s="88"/>
      <c r="BG906" s="88"/>
      <c r="BH906" s="88"/>
      <c r="BI906" s="88"/>
      <c r="BJ906" s="88"/>
      <c r="BK906" s="88"/>
      <c r="BL906" s="88"/>
      <c r="BM906" s="88"/>
      <c r="BN906" s="88"/>
      <c r="BO906" s="88"/>
      <c r="BP906" s="88"/>
      <c r="BQ906" s="88"/>
      <c r="BR906" s="88"/>
      <c r="BS906" s="88"/>
      <c r="BT906" s="88"/>
      <c r="BU906" s="88"/>
      <c r="BV906" s="88"/>
      <c r="BW906" s="88"/>
      <c r="BX906" s="88"/>
      <c r="BY906" s="88"/>
      <c r="BZ906" s="88"/>
      <c r="CA906" s="88"/>
      <c r="CB906" s="88"/>
      <c r="CC906" s="88"/>
      <c r="CD906" s="88"/>
      <c r="CE906" s="88"/>
      <c r="CF906" s="88"/>
      <c r="CG906" s="88"/>
      <c r="CH906" s="88"/>
      <c r="CI906" s="88"/>
      <c r="CJ906" s="88"/>
      <c r="CK906" s="88"/>
      <c r="CL906" s="88"/>
      <c r="CM906" s="88"/>
      <c r="CN906" s="88"/>
      <c r="CO906" s="88"/>
      <c r="CP906" s="88"/>
      <c r="CQ906" s="88"/>
      <c r="CR906" s="88"/>
      <c r="CS906" s="88"/>
      <c r="CT906" s="88"/>
      <c r="CU906" s="88"/>
      <c r="CV906" s="88"/>
      <c r="CW906" s="88"/>
      <c r="CX906" s="88"/>
      <c r="CY906" s="88"/>
      <c r="CZ906" s="88"/>
      <c r="DA906" s="88"/>
      <c r="DB906" s="88"/>
      <c r="DC906" s="88"/>
    </row>
    <row r="907" spans="1:107" ht="15.75">
      <c r="A907" s="84"/>
      <c r="B907" s="84"/>
      <c r="C907" s="84"/>
      <c r="D907" s="86"/>
      <c r="E907" s="84"/>
      <c r="F907" s="84"/>
      <c r="G907" s="84"/>
      <c r="H907" s="88"/>
      <c r="I907" s="88"/>
      <c r="J907" s="88"/>
      <c r="K907" s="88"/>
      <c r="L907" s="88"/>
      <c r="M907" s="88"/>
      <c r="N907" s="88"/>
      <c r="O907" s="88"/>
      <c r="P907" s="88"/>
      <c r="Q907" s="88"/>
      <c r="R907" s="88"/>
      <c r="S907" s="88"/>
      <c r="T907" s="88"/>
      <c r="U907" s="88"/>
      <c r="V907" s="88"/>
      <c r="W907" s="88"/>
      <c r="X907" s="88"/>
      <c r="Y907" s="88"/>
      <c r="Z907" s="88"/>
      <c r="AA907" s="88"/>
      <c r="AB907" s="88"/>
      <c r="AC907" s="88"/>
      <c r="AD907" s="88"/>
      <c r="AE907" s="88"/>
      <c r="AF907" s="88"/>
      <c r="AG907" s="88"/>
      <c r="AH907" s="88"/>
      <c r="AI907" s="88"/>
      <c r="AJ907" s="88"/>
      <c r="AK907" s="88"/>
      <c r="AL907" s="88"/>
      <c r="AM907" s="88"/>
      <c r="AN907" s="88"/>
      <c r="AO907" s="88"/>
      <c r="AP907" s="88"/>
      <c r="AQ907" s="88"/>
      <c r="AR907" s="88"/>
      <c r="AS907" s="88"/>
      <c r="AT907" s="88"/>
      <c r="AU907" s="88"/>
      <c r="AV907" s="88"/>
      <c r="AW907" s="88"/>
      <c r="AX907" s="88"/>
      <c r="AY907" s="88"/>
      <c r="AZ907" s="88"/>
      <c r="BA907" s="88"/>
      <c r="BB907" s="88"/>
      <c r="BC907" s="88"/>
      <c r="BD907" s="88"/>
      <c r="BE907" s="88"/>
      <c r="BF907" s="88"/>
      <c r="BG907" s="88"/>
      <c r="BH907" s="88"/>
      <c r="BI907" s="88"/>
      <c r="BJ907" s="88"/>
      <c r="BK907" s="88"/>
      <c r="BL907" s="88"/>
      <c r="BM907" s="88"/>
      <c r="BN907" s="88"/>
      <c r="BO907" s="88"/>
      <c r="BP907" s="88"/>
      <c r="BQ907" s="88"/>
      <c r="BR907" s="88"/>
      <c r="BS907" s="88"/>
      <c r="BT907" s="88"/>
      <c r="BU907" s="88"/>
      <c r="BV907" s="88"/>
      <c r="BW907" s="88"/>
      <c r="BX907" s="88"/>
      <c r="BY907" s="88"/>
      <c r="BZ907" s="88"/>
      <c r="CA907" s="88"/>
      <c r="CB907" s="88"/>
      <c r="CC907" s="88"/>
      <c r="CD907" s="88"/>
      <c r="CE907" s="88"/>
      <c r="CF907" s="88"/>
      <c r="CG907" s="88"/>
      <c r="CH907" s="88"/>
      <c r="CI907" s="88"/>
      <c r="CJ907" s="88"/>
      <c r="CK907" s="88"/>
      <c r="CL907" s="88"/>
      <c r="CM907" s="88"/>
      <c r="CN907" s="88"/>
      <c r="CO907" s="88"/>
      <c r="CP907" s="88"/>
      <c r="CQ907" s="88"/>
      <c r="CR907" s="88"/>
      <c r="CS907" s="88"/>
      <c r="CT907" s="88"/>
      <c r="CU907" s="88"/>
      <c r="CV907" s="88"/>
      <c r="CW907" s="88"/>
      <c r="CX907" s="88"/>
      <c r="CY907" s="88"/>
      <c r="CZ907" s="88"/>
      <c r="DA907" s="88"/>
      <c r="DB907" s="88"/>
      <c r="DC907" s="88"/>
    </row>
    <row r="908" spans="1:107" ht="15.75">
      <c r="A908" s="84"/>
      <c r="B908" s="84"/>
      <c r="C908" s="84"/>
      <c r="D908" s="86"/>
      <c r="E908" s="84"/>
      <c r="F908" s="84"/>
      <c r="G908" s="84"/>
      <c r="H908" s="88"/>
      <c r="I908" s="88"/>
      <c r="J908" s="88"/>
      <c r="K908" s="88"/>
      <c r="L908" s="88"/>
      <c r="M908" s="88"/>
      <c r="N908" s="88"/>
      <c r="O908" s="88"/>
      <c r="P908" s="88"/>
      <c r="Q908" s="88"/>
      <c r="R908" s="88"/>
      <c r="S908" s="88"/>
      <c r="T908" s="88"/>
      <c r="U908" s="88"/>
      <c r="V908" s="88"/>
      <c r="W908" s="88"/>
      <c r="X908" s="88"/>
      <c r="Y908" s="88"/>
      <c r="Z908" s="88"/>
      <c r="AA908" s="88"/>
      <c r="AB908" s="88"/>
      <c r="AC908" s="88"/>
      <c r="AD908" s="88"/>
      <c r="AE908" s="88"/>
      <c r="AF908" s="88"/>
      <c r="AG908" s="88"/>
      <c r="AH908" s="88"/>
      <c r="AI908" s="88"/>
      <c r="AJ908" s="88"/>
      <c r="AK908" s="88"/>
      <c r="AL908" s="88"/>
      <c r="AM908" s="88"/>
      <c r="AN908" s="88"/>
      <c r="AO908" s="88"/>
      <c r="AP908" s="88"/>
      <c r="AQ908" s="88"/>
      <c r="AR908" s="88"/>
      <c r="AS908" s="88"/>
      <c r="AT908" s="88"/>
      <c r="AU908" s="88"/>
      <c r="AV908" s="88"/>
      <c r="AW908" s="88"/>
      <c r="AX908" s="88"/>
      <c r="AY908" s="88"/>
      <c r="AZ908" s="88"/>
      <c r="BA908" s="88"/>
      <c r="BB908" s="88"/>
      <c r="BC908" s="88"/>
      <c r="BD908" s="88"/>
      <c r="BE908" s="88"/>
      <c r="BF908" s="88"/>
      <c r="BG908" s="88"/>
      <c r="BH908" s="88"/>
      <c r="BI908" s="88"/>
      <c r="BJ908" s="88"/>
      <c r="BK908" s="88"/>
      <c r="BL908" s="88"/>
      <c r="BM908" s="88"/>
      <c r="BN908" s="88"/>
      <c r="BO908" s="88"/>
      <c r="BP908" s="88"/>
      <c r="BQ908" s="88"/>
      <c r="BR908" s="88"/>
      <c r="BS908" s="88"/>
      <c r="BT908" s="88"/>
      <c r="BU908" s="88"/>
      <c r="BV908" s="88"/>
      <c r="BW908" s="88"/>
      <c r="BX908" s="88"/>
      <c r="BY908" s="88"/>
      <c r="BZ908" s="88"/>
      <c r="CA908" s="88"/>
      <c r="CB908" s="88"/>
      <c r="CC908" s="88"/>
      <c r="CD908" s="88"/>
      <c r="CE908" s="88"/>
      <c r="CF908" s="88"/>
      <c r="CG908" s="88"/>
      <c r="CH908" s="88"/>
      <c r="CI908" s="88"/>
      <c r="CJ908" s="88"/>
      <c r="CK908" s="88"/>
      <c r="CL908" s="88"/>
      <c r="CM908" s="88"/>
      <c r="CN908" s="88"/>
      <c r="CO908" s="88"/>
      <c r="CP908" s="88"/>
      <c r="CQ908" s="88"/>
      <c r="CR908" s="88"/>
      <c r="CS908" s="88"/>
      <c r="CT908" s="88"/>
      <c r="CU908" s="88"/>
      <c r="CV908" s="88"/>
      <c r="CW908" s="88"/>
      <c r="CX908" s="88"/>
      <c r="CY908" s="88"/>
      <c r="CZ908" s="88"/>
      <c r="DA908" s="88"/>
      <c r="DB908" s="88"/>
      <c r="DC908" s="88"/>
    </row>
    <row r="909" spans="1:107" ht="15.75">
      <c r="A909" s="84"/>
      <c r="B909" s="84"/>
      <c r="C909" s="84"/>
      <c r="D909" s="86"/>
      <c r="E909" s="84"/>
      <c r="F909" s="84"/>
      <c r="G909" s="84"/>
      <c r="H909" s="88"/>
      <c r="I909" s="88"/>
      <c r="J909" s="88"/>
      <c r="K909" s="88"/>
      <c r="L909" s="88"/>
      <c r="M909" s="88"/>
      <c r="N909" s="88"/>
      <c r="O909" s="88"/>
      <c r="P909" s="88"/>
      <c r="Q909" s="88"/>
      <c r="R909" s="88"/>
      <c r="S909" s="88"/>
      <c r="T909" s="88"/>
      <c r="U909" s="88"/>
      <c r="V909" s="88"/>
      <c r="W909" s="88"/>
      <c r="X909" s="88"/>
      <c r="Y909" s="88"/>
      <c r="Z909" s="88"/>
      <c r="AA909" s="88"/>
      <c r="AB909" s="88"/>
      <c r="AC909" s="88"/>
      <c r="AD909" s="88"/>
      <c r="AE909" s="88"/>
      <c r="AF909" s="88"/>
      <c r="AG909" s="88"/>
      <c r="AH909" s="88"/>
      <c r="AI909" s="88"/>
      <c r="AJ909" s="88"/>
      <c r="AK909" s="88"/>
      <c r="AL909" s="88"/>
      <c r="AM909" s="88"/>
      <c r="AN909" s="88"/>
      <c r="AO909" s="88"/>
      <c r="AP909" s="88"/>
      <c r="AQ909" s="88"/>
      <c r="AR909" s="88"/>
      <c r="AS909" s="88"/>
      <c r="AT909" s="88"/>
      <c r="AU909" s="88"/>
      <c r="AV909" s="88"/>
      <c r="AW909" s="88"/>
      <c r="AX909" s="88"/>
      <c r="AY909" s="88"/>
      <c r="AZ909" s="88"/>
      <c r="BA909" s="88"/>
      <c r="BB909" s="88"/>
      <c r="BC909" s="88"/>
      <c r="BD909" s="88"/>
      <c r="BE909" s="88"/>
      <c r="BF909" s="88"/>
      <c r="BG909" s="88"/>
      <c r="BH909" s="88"/>
      <c r="BI909" s="88"/>
      <c r="BJ909" s="88"/>
      <c r="BK909" s="88"/>
      <c r="BL909" s="88"/>
      <c r="BM909" s="88"/>
      <c r="BN909" s="88"/>
      <c r="BO909" s="88"/>
      <c r="BP909" s="88"/>
      <c r="BQ909" s="88"/>
      <c r="BR909" s="88"/>
      <c r="BS909" s="88"/>
      <c r="BT909" s="88"/>
      <c r="BU909" s="88"/>
      <c r="BV909" s="88"/>
      <c r="BW909" s="88"/>
      <c r="BX909" s="88"/>
      <c r="BY909" s="88"/>
      <c r="BZ909" s="88"/>
      <c r="CA909" s="88"/>
      <c r="CB909" s="88"/>
      <c r="CC909" s="88"/>
      <c r="CD909" s="88"/>
      <c r="CE909" s="88"/>
      <c r="CF909" s="88"/>
      <c r="CG909" s="88"/>
      <c r="CH909" s="88"/>
      <c r="CI909" s="88"/>
      <c r="CJ909" s="88"/>
      <c r="CK909" s="88"/>
      <c r="CL909" s="88"/>
      <c r="CM909" s="88"/>
      <c r="CN909" s="88"/>
      <c r="CO909" s="88"/>
      <c r="CP909" s="88"/>
      <c r="CQ909" s="88"/>
      <c r="CR909" s="88"/>
      <c r="CS909" s="88"/>
      <c r="CT909" s="88"/>
      <c r="CU909" s="88"/>
      <c r="CV909" s="88"/>
      <c r="CW909" s="88"/>
      <c r="CX909" s="88"/>
      <c r="CY909" s="88"/>
      <c r="CZ909" s="88"/>
      <c r="DA909" s="88"/>
      <c r="DB909" s="88"/>
      <c r="DC909" s="88"/>
    </row>
    <row r="910" spans="1:107" ht="15.75">
      <c r="A910" s="84"/>
      <c r="B910" s="84"/>
      <c r="C910" s="84"/>
      <c r="D910" s="86"/>
      <c r="E910" s="84"/>
      <c r="F910" s="84"/>
      <c r="G910" s="84"/>
      <c r="H910" s="88"/>
      <c r="I910" s="88"/>
      <c r="J910" s="88"/>
      <c r="K910" s="88"/>
      <c r="L910" s="88"/>
      <c r="M910" s="88"/>
      <c r="N910" s="88"/>
      <c r="O910" s="88"/>
      <c r="P910" s="88"/>
      <c r="Q910" s="88"/>
      <c r="R910" s="88"/>
      <c r="S910" s="88"/>
      <c r="T910" s="88"/>
      <c r="U910" s="88"/>
      <c r="V910" s="88"/>
      <c r="W910" s="88"/>
      <c r="X910" s="88"/>
      <c r="Y910" s="88"/>
      <c r="Z910" s="88"/>
      <c r="AA910" s="88"/>
      <c r="AB910" s="88"/>
      <c r="AC910" s="88"/>
      <c r="AD910" s="88"/>
      <c r="AE910" s="88"/>
      <c r="AF910" s="88"/>
      <c r="AG910" s="88"/>
      <c r="AH910" s="88"/>
      <c r="AI910" s="88"/>
      <c r="AJ910" s="88"/>
      <c r="AK910" s="88"/>
      <c r="AL910" s="88"/>
      <c r="AM910" s="88"/>
      <c r="AN910" s="88"/>
      <c r="AO910" s="88"/>
      <c r="AP910" s="88"/>
      <c r="AQ910" s="88"/>
      <c r="AR910" s="88"/>
      <c r="AS910" s="88"/>
      <c r="AT910" s="88"/>
      <c r="AU910" s="88"/>
      <c r="AV910" s="88"/>
      <c r="AW910" s="88"/>
      <c r="AX910" s="88"/>
      <c r="AY910" s="88"/>
      <c r="AZ910" s="88"/>
      <c r="BA910" s="88"/>
      <c r="BB910" s="88"/>
      <c r="BC910" s="88"/>
      <c r="BD910" s="88"/>
      <c r="BE910" s="88"/>
      <c r="BF910" s="88"/>
      <c r="BG910" s="88"/>
      <c r="BH910" s="88"/>
      <c r="BI910" s="88"/>
      <c r="BJ910" s="88"/>
      <c r="BK910" s="88"/>
      <c r="BL910" s="88"/>
      <c r="BM910" s="88"/>
      <c r="BN910" s="88"/>
      <c r="BO910" s="88"/>
      <c r="BP910" s="88"/>
      <c r="BQ910" s="88"/>
      <c r="BR910" s="88"/>
      <c r="BS910" s="88"/>
      <c r="BT910" s="88"/>
      <c r="BU910" s="88"/>
      <c r="BV910" s="88"/>
      <c r="BW910" s="88"/>
      <c r="BX910" s="88"/>
      <c r="BY910" s="88"/>
      <c r="BZ910" s="88"/>
      <c r="CA910" s="88"/>
      <c r="CB910" s="88"/>
      <c r="CC910" s="88"/>
      <c r="CD910" s="88"/>
      <c r="CE910" s="88"/>
      <c r="CF910" s="88"/>
      <c r="CG910" s="88"/>
      <c r="CH910" s="88"/>
      <c r="CI910" s="88"/>
      <c r="CJ910" s="88"/>
      <c r="CK910" s="88"/>
      <c r="CL910" s="88"/>
      <c r="CM910" s="88"/>
      <c r="CN910" s="88"/>
      <c r="CO910" s="88"/>
      <c r="CP910" s="88"/>
      <c r="CQ910" s="88"/>
      <c r="CR910" s="88"/>
      <c r="CS910" s="88"/>
      <c r="CT910" s="88"/>
      <c r="CU910" s="88"/>
      <c r="CV910" s="88"/>
      <c r="CW910" s="88"/>
      <c r="CX910" s="88"/>
      <c r="CY910" s="88"/>
      <c r="CZ910" s="88"/>
      <c r="DA910" s="88"/>
      <c r="DB910" s="88"/>
      <c r="DC910" s="88"/>
    </row>
    <row r="911" spans="1:107" ht="15.75">
      <c r="A911" s="84"/>
      <c r="B911" s="84"/>
      <c r="C911" s="84"/>
      <c r="D911" s="86"/>
      <c r="E911" s="84"/>
      <c r="F911" s="84"/>
      <c r="G911" s="84"/>
      <c r="H911" s="88"/>
      <c r="I911" s="88"/>
      <c r="J911" s="88"/>
      <c r="K911" s="88"/>
      <c r="L911" s="88"/>
      <c r="M911" s="88"/>
      <c r="N911" s="88"/>
      <c r="O911" s="88"/>
      <c r="P911" s="88"/>
      <c r="Q911" s="88"/>
      <c r="R911" s="88"/>
      <c r="S911" s="88"/>
      <c r="T911" s="88"/>
      <c r="U911" s="88"/>
      <c r="V911" s="88"/>
      <c r="W911" s="88"/>
      <c r="X911" s="88"/>
      <c r="Y911" s="88"/>
      <c r="Z911" s="88"/>
      <c r="AA911" s="88"/>
      <c r="AB911" s="88"/>
      <c r="AC911" s="88"/>
      <c r="AD911" s="88"/>
      <c r="AE911" s="88"/>
      <c r="AF911" s="88"/>
      <c r="AG911" s="88"/>
      <c r="AH911" s="88"/>
      <c r="AI911" s="88"/>
      <c r="AJ911" s="88"/>
      <c r="AK911" s="88"/>
      <c r="AL911" s="88"/>
      <c r="AM911" s="88"/>
      <c r="AN911" s="88"/>
      <c r="AO911" s="88"/>
      <c r="AP911" s="88"/>
      <c r="AQ911" s="88"/>
      <c r="AR911" s="88"/>
      <c r="AS911" s="88"/>
      <c r="AT911" s="88"/>
      <c r="AU911" s="88"/>
      <c r="AV911" s="88"/>
      <c r="AW911" s="88"/>
      <c r="AX911" s="88"/>
      <c r="AY911" s="88"/>
      <c r="AZ911" s="88"/>
      <c r="BA911" s="88"/>
      <c r="BB911" s="88"/>
      <c r="BC911" s="88"/>
      <c r="BD911" s="88"/>
      <c r="BE911" s="88"/>
      <c r="BF911" s="88"/>
      <c r="BG911" s="88"/>
      <c r="BH911" s="88"/>
      <c r="BI911" s="88"/>
      <c r="BJ911" s="88"/>
      <c r="BK911" s="88"/>
      <c r="BL911" s="88"/>
      <c r="BM911" s="88"/>
      <c r="BN911" s="88"/>
      <c r="BO911" s="88"/>
      <c r="BP911" s="88"/>
      <c r="BQ911" s="88"/>
      <c r="BR911" s="88"/>
      <c r="BS911" s="88"/>
      <c r="BT911" s="88"/>
      <c r="BU911" s="88"/>
      <c r="BV911" s="88"/>
      <c r="BW911" s="88"/>
      <c r="BX911" s="88"/>
      <c r="BY911" s="88"/>
      <c r="BZ911" s="88"/>
      <c r="CA911" s="88"/>
      <c r="CB911" s="88"/>
      <c r="CC911" s="88"/>
      <c r="CD911" s="88"/>
      <c r="CE911" s="88"/>
      <c r="CF911" s="88"/>
      <c r="CG911" s="88"/>
      <c r="CH911" s="88"/>
      <c r="CI911" s="88"/>
      <c r="CJ911" s="88"/>
      <c r="CK911" s="88"/>
      <c r="CL911" s="88"/>
      <c r="CM911" s="88"/>
      <c r="CN911" s="88"/>
      <c r="CO911" s="88"/>
      <c r="CP911" s="88"/>
      <c r="CQ911" s="88"/>
      <c r="CR911" s="88"/>
      <c r="CS911" s="88"/>
      <c r="CT911" s="88"/>
      <c r="CU911" s="88"/>
      <c r="CV911" s="88"/>
      <c r="CW911" s="88"/>
      <c r="CX911" s="88"/>
      <c r="CY911" s="88"/>
      <c r="CZ911" s="88"/>
      <c r="DA911" s="88"/>
      <c r="DB911" s="88"/>
      <c r="DC911" s="88"/>
    </row>
    <row r="912" spans="1:107" ht="15.75">
      <c r="A912" s="84"/>
      <c r="B912" s="84"/>
      <c r="C912" s="84"/>
      <c r="D912" s="86"/>
      <c r="E912" s="84"/>
      <c r="F912" s="84"/>
      <c r="G912" s="84"/>
      <c r="H912" s="88"/>
      <c r="I912" s="88"/>
      <c r="J912" s="88"/>
      <c r="K912" s="88"/>
      <c r="L912" s="88"/>
      <c r="M912" s="88"/>
      <c r="N912" s="88"/>
      <c r="O912" s="88"/>
      <c r="P912" s="88"/>
      <c r="Q912" s="88"/>
      <c r="R912" s="88"/>
      <c r="S912" s="88"/>
      <c r="T912" s="88"/>
      <c r="U912" s="88"/>
      <c r="V912" s="88"/>
      <c r="W912" s="88"/>
      <c r="X912" s="88"/>
      <c r="Y912" s="88"/>
      <c r="Z912" s="88"/>
      <c r="AA912" s="88"/>
      <c r="AB912" s="88"/>
      <c r="AC912" s="88"/>
      <c r="AD912" s="88"/>
      <c r="AE912" s="88"/>
      <c r="AF912" s="88"/>
      <c r="AG912" s="88"/>
      <c r="AH912" s="88"/>
      <c r="AI912" s="88"/>
      <c r="AJ912" s="88"/>
      <c r="AK912" s="88"/>
      <c r="AL912" s="88"/>
      <c r="AM912" s="88"/>
      <c r="AN912" s="88"/>
      <c r="AO912" s="88"/>
      <c r="AP912" s="88"/>
      <c r="AQ912" s="88"/>
      <c r="AR912" s="88"/>
      <c r="AS912" s="88"/>
      <c r="AT912" s="88"/>
      <c r="AU912" s="88"/>
      <c r="AV912" s="88"/>
      <c r="AW912" s="88"/>
      <c r="AX912" s="88"/>
      <c r="AY912" s="88"/>
      <c r="AZ912" s="88"/>
      <c r="BA912" s="88"/>
      <c r="BB912" s="88"/>
      <c r="BC912" s="88"/>
      <c r="BD912" s="88"/>
      <c r="BE912" s="88"/>
      <c r="BF912" s="88"/>
      <c r="BG912" s="88"/>
      <c r="BH912" s="88"/>
      <c r="BI912" s="88"/>
      <c r="BJ912" s="88"/>
      <c r="BK912" s="88"/>
      <c r="BL912" s="88"/>
      <c r="BM912" s="88"/>
      <c r="BN912" s="88"/>
      <c r="BO912" s="88"/>
      <c r="BP912" s="88"/>
      <c r="BQ912" s="88"/>
      <c r="BR912" s="88"/>
      <c r="BS912" s="88"/>
      <c r="BT912" s="88"/>
      <c r="BU912" s="88"/>
      <c r="BV912" s="88"/>
      <c r="BW912" s="88"/>
      <c r="BX912" s="88"/>
      <c r="BY912" s="88"/>
      <c r="BZ912" s="88"/>
      <c r="CA912" s="88"/>
      <c r="CB912" s="88"/>
      <c r="CC912" s="88"/>
      <c r="CD912" s="88"/>
      <c r="CE912" s="88"/>
      <c r="CF912" s="88"/>
      <c r="CG912" s="88"/>
      <c r="CH912" s="88"/>
      <c r="CI912" s="88"/>
      <c r="CJ912" s="88"/>
      <c r="CK912" s="88"/>
      <c r="CL912" s="88"/>
      <c r="CM912" s="88"/>
      <c r="CN912" s="88"/>
      <c r="CO912" s="88"/>
      <c r="CP912" s="88"/>
      <c r="CQ912" s="88"/>
      <c r="CR912" s="88"/>
      <c r="CS912" s="88"/>
      <c r="CT912" s="88"/>
      <c r="CU912" s="88"/>
      <c r="CV912" s="88"/>
      <c r="CW912" s="88"/>
      <c r="CX912" s="88"/>
      <c r="CY912" s="88"/>
      <c r="CZ912" s="88"/>
      <c r="DA912" s="88"/>
      <c r="DB912" s="88"/>
      <c r="DC912" s="88"/>
    </row>
    <row r="913" spans="1:107" ht="15.75">
      <c r="A913" s="84"/>
      <c r="B913" s="84"/>
      <c r="C913" s="84"/>
      <c r="D913" s="86"/>
      <c r="E913" s="84"/>
      <c r="F913" s="84"/>
      <c r="G913" s="84"/>
      <c r="H913" s="88"/>
      <c r="I913" s="88"/>
      <c r="J913" s="88"/>
      <c r="K913" s="88"/>
      <c r="L913" s="88"/>
      <c r="M913" s="88"/>
      <c r="N913" s="88"/>
      <c r="O913" s="88"/>
      <c r="P913" s="88"/>
      <c r="Q913" s="88"/>
      <c r="R913" s="88"/>
      <c r="S913" s="88"/>
      <c r="T913" s="88"/>
      <c r="U913" s="88"/>
      <c r="V913" s="88"/>
      <c r="W913" s="88"/>
      <c r="X913" s="88"/>
      <c r="Y913" s="88"/>
      <c r="Z913" s="88"/>
      <c r="AA913" s="88"/>
      <c r="AB913" s="88"/>
      <c r="AC913" s="88"/>
      <c r="AD913" s="88"/>
      <c r="AE913" s="88"/>
      <c r="AF913" s="88"/>
      <c r="AG913" s="88"/>
      <c r="AH913" s="88"/>
      <c r="AI913" s="88"/>
      <c r="AJ913" s="88"/>
      <c r="AK913" s="88"/>
      <c r="AL913" s="88"/>
      <c r="AM913" s="88"/>
      <c r="AN913" s="88"/>
      <c r="AO913" s="88"/>
      <c r="AP913" s="88"/>
      <c r="AQ913" s="88"/>
      <c r="AR913" s="88"/>
      <c r="AS913" s="88"/>
      <c r="AT913" s="88"/>
      <c r="AU913" s="88"/>
      <c r="AV913" s="88"/>
      <c r="AW913" s="88"/>
      <c r="AX913" s="88"/>
      <c r="AY913" s="88"/>
      <c r="AZ913" s="88"/>
      <c r="BA913" s="88"/>
      <c r="BB913" s="88"/>
      <c r="BC913" s="88"/>
      <c r="BD913" s="88"/>
      <c r="BE913" s="88"/>
      <c r="BF913" s="88"/>
      <c r="BG913" s="88"/>
      <c r="BH913" s="88"/>
      <c r="BI913" s="88"/>
      <c r="BJ913" s="88"/>
      <c r="BK913" s="88"/>
      <c r="BL913" s="88"/>
      <c r="BM913" s="88"/>
      <c r="BN913" s="88"/>
      <c r="BO913" s="88"/>
      <c r="BP913" s="88"/>
      <c r="BQ913" s="88"/>
      <c r="BR913" s="88"/>
      <c r="BS913" s="88"/>
      <c r="BT913" s="88"/>
      <c r="BU913" s="88"/>
      <c r="BV913" s="88"/>
      <c r="BW913" s="88"/>
      <c r="BX913" s="88"/>
      <c r="BY913" s="88"/>
      <c r="BZ913" s="88"/>
      <c r="CA913" s="88"/>
      <c r="CB913" s="88"/>
      <c r="CC913" s="88"/>
      <c r="CD913" s="88"/>
      <c r="CE913" s="88"/>
      <c r="CF913" s="88"/>
      <c r="CG913" s="88"/>
      <c r="CH913" s="88"/>
      <c r="CI913" s="88"/>
      <c r="CJ913" s="88"/>
      <c r="CK913" s="88"/>
      <c r="CL913" s="88"/>
      <c r="CM913" s="88"/>
      <c r="CN913" s="88"/>
      <c r="CO913" s="88"/>
      <c r="CP913" s="88"/>
      <c r="CQ913" s="88"/>
      <c r="CR913" s="88"/>
      <c r="CS913" s="88"/>
      <c r="CT913" s="88"/>
      <c r="CU913" s="88"/>
      <c r="CV913" s="88"/>
      <c r="CW913" s="88"/>
      <c r="CX913" s="88"/>
      <c r="CY913" s="88"/>
      <c r="CZ913" s="88"/>
      <c r="DA913" s="88"/>
      <c r="DB913" s="88"/>
      <c r="DC913" s="88"/>
    </row>
    <row r="914" spans="1:107" ht="15.75">
      <c r="A914" s="84"/>
      <c r="B914" s="84"/>
      <c r="C914" s="84"/>
      <c r="D914" s="86"/>
      <c r="E914" s="84"/>
      <c r="F914" s="84"/>
      <c r="G914" s="84"/>
      <c r="H914" s="88"/>
      <c r="I914" s="88"/>
      <c r="J914" s="88"/>
      <c r="K914" s="88"/>
      <c r="L914" s="88"/>
      <c r="M914" s="88"/>
      <c r="N914" s="88"/>
      <c r="O914" s="88"/>
      <c r="P914" s="88"/>
      <c r="Q914" s="88"/>
      <c r="R914" s="88"/>
      <c r="S914" s="88"/>
      <c r="T914" s="88"/>
      <c r="U914" s="88"/>
      <c r="V914" s="88"/>
      <c r="W914" s="88"/>
      <c r="X914" s="88"/>
      <c r="Y914" s="88"/>
      <c r="Z914" s="88"/>
      <c r="AA914" s="88"/>
      <c r="AB914" s="88"/>
      <c r="AC914" s="88"/>
      <c r="AD914" s="88"/>
      <c r="AE914" s="88"/>
      <c r="AF914" s="88"/>
      <c r="AG914" s="88"/>
      <c r="AH914" s="88"/>
      <c r="AI914" s="88"/>
      <c r="AJ914" s="88"/>
      <c r="AK914" s="88"/>
      <c r="AL914" s="88"/>
      <c r="AM914" s="88"/>
      <c r="AN914" s="88"/>
      <c r="AO914" s="88"/>
      <c r="AP914" s="88"/>
      <c r="AQ914" s="88"/>
      <c r="AR914" s="88"/>
      <c r="AS914" s="88"/>
      <c r="AT914" s="88"/>
      <c r="AU914" s="88"/>
      <c r="AV914" s="88"/>
      <c r="AW914" s="88"/>
      <c r="AX914" s="88"/>
      <c r="AY914" s="88"/>
      <c r="AZ914" s="88"/>
      <c r="BA914" s="88"/>
      <c r="BB914" s="88"/>
      <c r="BC914" s="88"/>
      <c r="BD914" s="88"/>
      <c r="BE914" s="88"/>
      <c r="BF914" s="88"/>
      <c r="BG914" s="88"/>
      <c r="BH914" s="88"/>
      <c r="BI914" s="88"/>
      <c r="BJ914" s="88"/>
      <c r="BK914" s="88"/>
      <c r="BL914" s="88"/>
      <c r="BM914" s="88"/>
      <c r="BN914" s="88"/>
      <c r="BO914" s="88"/>
      <c r="BP914" s="88"/>
      <c r="BQ914" s="88"/>
      <c r="BR914" s="88"/>
      <c r="BS914" s="88"/>
      <c r="BT914" s="88"/>
      <c r="BU914" s="88"/>
      <c r="BV914" s="88"/>
      <c r="BW914" s="88"/>
      <c r="BX914" s="88"/>
      <c r="BY914" s="88"/>
      <c r="BZ914" s="88"/>
      <c r="CA914" s="88"/>
      <c r="CB914" s="88"/>
      <c r="CC914" s="88"/>
      <c r="CD914" s="88"/>
      <c r="CE914" s="88"/>
      <c r="CF914" s="88"/>
      <c r="CG914" s="88"/>
      <c r="CH914" s="88"/>
      <c r="CI914" s="88"/>
      <c r="CJ914" s="88"/>
      <c r="CK914" s="88"/>
      <c r="CL914" s="88"/>
      <c r="CM914" s="88"/>
      <c r="CN914" s="88"/>
      <c r="CO914" s="88"/>
      <c r="CP914" s="88"/>
      <c r="CQ914" s="88"/>
      <c r="CR914" s="88"/>
      <c r="CS914" s="88"/>
      <c r="CT914" s="88"/>
      <c r="CU914" s="88"/>
      <c r="CV914" s="88"/>
      <c r="CW914" s="88"/>
      <c r="CX914" s="88"/>
      <c r="CY914" s="88"/>
      <c r="CZ914" s="88"/>
      <c r="DA914" s="88"/>
      <c r="DB914" s="88"/>
      <c r="DC914" s="88"/>
    </row>
    <row r="915" spans="1:107" ht="15.75">
      <c r="A915" s="84"/>
      <c r="B915" s="84"/>
      <c r="C915" s="84"/>
      <c r="D915" s="86"/>
      <c r="E915" s="84"/>
      <c r="F915" s="84"/>
      <c r="G915" s="84"/>
      <c r="H915" s="88"/>
      <c r="I915" s="88"/>
      <c r="J915" s="88"/>
      <c r="K915" s="88"/>
      <c r="L915" s="88"/>
      <c r="M915" s="88"/>
      <c r="N915" s="88"/>
      <c r="O915" s="88"/>
      <c r="P915" s="88"/>
      <c r="Q915" s="88"/>
      <c r="R915" s="88"/>
      <c r="S915" s="88"/>
      <c r="T915" s="88"/>
      <c r="U915" s="88"/>
      <c r="V915" s="88"/>
      <c r="W915" s="88"/>
      <c r="X915" s="88"/>
      <c r="Y915" s="88"/>
      <c r="Z915" s="88"/>
      <c r="AA915" s="88"/>
      <c r="AB915" s="88"/>
      <c r="AC915" s="88"/>
      <c r="AD915" s="88"/>
      <c r="AE915" s="88"/>
      <c r="AF915" s="88"/>
      <c r="AG915" s="88"/>
      <c r="AH915" s="88"/>
      <c r="AI915" s="88"/>
      <c r="AJ915" s="88"/>
      <c r="AK915" s="88"/>
      <c r="AL915" s="88"/>
      <c r="AM915" s="88"/>
      <c r="AN915" s="88"/>
      <c r="AO915" s="88"/>
      <c r="AP915" s="88"/>
      <c r="AQ915" s="88"/>
      <c r="AR915" s="88"/>
      <c r="AS915" s="88"/>
      <c r="AT915" s="88"/>
      <c r="AU915" s="88"/>
      <c r="AV915" s="88"/>
      <c r="AW915" s="88"/>
      <c r="AX915" s="88"/>
      <c r="AY915" s="88"/>
      <c r="AZ915" s="88"/>
      <c r="BA915" s="88"/>
      <c r="BB915" s="88"/>
      <c r="BC915" s="88"/>
      <c r="BD915" s="88"/>
      <c r="BE915" s="88"/>
      <c r="BF915" s="88"/>
      <c r="BG915" s="88"/>
      <c r="BH915" s="88"/>
      <c r="BI915" s="88"/>
      <c r="BJ915" s="88"/>
      <c r="BK915" s="88"/>
      <c r="BL915" s="88"/>
      <c r="BM915" s="88"/>
      <c r="BN915" s="88"/>
      <c r="BO915" s="88"/>
      <c r="BP915" s="88"/>
      <c r="BQ915" s="88"/>
      <c r="BR915" s="88"/>
      <c r="BS915" s="88"/>
      <c r="BT915" s="88"/>
      <c r="BU915" s="88"/>
      <c r="BV915" s="88"/>
      <c r="BW915" s="88"/>
      <c r="BX915" s="88"/>
      <c r="BY915" s="88"/>
      <c r="BZ915" s="88"/>
      <c r="CA915" s="88"/>
      <c r="CB915" s="88"/>
      <c r="CC915" s="88"/>
      <c r="CD915" s="88"/>
      <c r="CE915" s="88"/>
      <c r="CF915" s="88"/>
      <c r="CG915" s="88"/>
      <c r="CH915" s="88"/>
      <c r="CI915" s="88"/>
      <c r="CJ915" s="88"/>
      <c r="CK915" s="88"/>
      <c r="CL915" s="88"/>
      <c r="CM915" s="88"/>
      <c r="CN915" s="88"/>
      <c r="CO915" s="88"/>
      <c r="CP915" s="88"/>
      <c r="CQ915" s="88"/>
      <c r="CR915" s="88"/>
      <c r="CS915" s="88"/>
      <c r="CT915" s="88"/>
      <c r="CU915" s="88"/>
      <c r="CV915" s="88"/>
      <c r="CW915" s="88"/>
      <c r="CX915" s="88"/>
      <c r="CY915" s="88"/>
      <c r="CZ915" s="88"/>
      <c r="DA915" s="88"/>
      <c r="DB915" s="88"/>
      <c r="DC915" s="88"/>
    </row>
    <row r="916" spans="1:107" ht="15.75">
      <c r="A916" s="84"/>
      <c r="B916" s="84"/>
      <c r="C916" s="84"/>
      <c r="D916" s="86"/>
      <c r="E916" s="84"/>
      <c r="F916" s="84"/>
      <c r="G916" s="84"/>
      <c r="H916" s="88"/>
      <c r="I916" s="88"/>
      <c r="J916" s="88"/>
      <c r="K916" s="88"/>
      <c r="L916" s="88"/>
      <c r="M916" s="88"/>
      <c r="N916" s="88"/>
      <c r="O916" s="88"/>
      <c r="P916" s="88"/>
      <c r="Q916" s="88"/>
      <c r="R916" s="88"/>
      <c r="S916" s="88"/>
      <c r="T916" s="88"/>
      <c r="U916" s="88"/>
      <c r="V916" s="88"/>
      <c r="W916" s="88"/>
      <c r="X916" s="88"/>
      <c r="Y916" s="88"/>
      <c r="Z916" s="88"/>
      <c r="AA916" s="88"/>
      <c r="AB916" s="88"/>
      <c r="AC916" s="88"/>
      <c r="AD916" s="88"/>
      <c r="AE916" s="88"/>
      <c r="AF916" s="88"/>
      <c r="AG916" s="88"/>
      <c r="AH916" s="88"/>
      <c r="AI916" s="88"/>
      <c r="AJ916" s="88"/>
      <c r="AK916" s="88"/>
      <c r="AL916" s="88"/>
      <c r="AM916" s="88"/>
      <c r="AN916" s="88"/>
      <c r="AO916" s="88"/>
      <c r="AP916" s="88"/>
      <c r="AQ916" s="88"/>
      <c r="AR916" s="88"/>
      <c r="AS916" s="88"/>
      <c r="AT916" s="88"/>
      <c r="AU916" s="88"/>
      <c r="AV916" s="88"/>
      <c r="AW916" s="88"/>
      <c r="AX916" s="88"/>
      <c r="AY916" s="88"/>
      <c r="AZ916" s="88"/>
      <c r="BA916" s="88"/>
      <c r="BB916" s="88"/>
      <c r="BC916" s="88"/>
      <c r="BD916" s="88"/>
      <c r="BE916" s="88"/>
      <c r="BF916" s="88"/>
      <c r="BG916" s="88"/>
      <c r="BH916" s="88"/>
      <c r="BI916" s="88"/>
      <c r="BJ916" s="88"/>
      <c r="BK916" s="88"/>
      <c r="BL916" s="88"/>
      <c r="BM916" s="88"/>
      <c r="BN916" s="88"/>
      <c r="BO916" s="88"/>
      <c r="BP916" s="88"/>
      <c r="BQ916" s="88"/>
      <c r="BR916" s="88"/>
      <c r="BS916" s="88"/>
      <c r="BT916" s="88"/>
      <c r="BU916" s="88"/>
      <c r="BV916" s="88"/>
      <c r="BW916" s="88"/>
      <c r="BX916" s="88"/>
      <c r="BY916" s="88"/>
      <c r="BZ916" s="88"/>
      <c r="CA916" s="88"/>
      <c r="CB916" s="88"/>
      <c r="CC916" s="88"/>
      <c r="CD916" s="88"/>
      <c r="CE916" s="88"/>
      <c r="CF916" s="88"/>
      <c r="CG916" s="88"/>
      <c r="CH916" s="88"/>
      <c r="CI916" s="88"/>
      <c r="CJ916" s="88"/>
      <c r="CK916" s="88"/>
      <c r="CL916" s="88"/>
      <c r="CM916" s="88"/>
      <c r="CN916" s="88"/>
      <c r="CO916" s="88"/>
      <c r="CP916" s="88"/>
      <c r="CQ916" s="88"/>
      <c r="CR916" s="88"/>
      <c r="CS916" s="88"/>
      <c r="CT916" s="88"/>
      <c r="CU916" s="88"/>
      <c r="CV916" s="88"/>
      <c r="CW916" s="88"/>
      <c r="CX916" s="88"/>
      <c r="CY916" s="88"/>
      <c r="CZ916" s="88"/>
      <c r="DA916" s="88"/>
      <c r="DB916" s="88"/>
      <c r="DC916" s="88"/>
    </row>
    <row r="917" spans="1:107" ht="15.75">
      <c r="A917" s="84"/>
      <c r="B917" s="84"/>
      <c r="C917" s="84"/>
      <c r="D917" s="86"/>
      <c r="E917" s="84"/>
      <c r="F917" s="84"/>
      <c r="G917" s="84"/>
      <c r="H917" s="88"/>
      <c r="I917" s="88"/>
      <c r="J917" s="88"/>
      <c r="K917" s="88"/>
      <c r="L917" s="88"/>
      <c r="M917" s="88"/>
      <c r="N917" s="88"/>
      <c r="O917" s="88"/>
      <c r="P917" s="88"/>
      <c r="Q917" s="88"/>
      <c r="R917" s="88"/>
      <c r="S917" s="88"/>
      <c r="T917" s="88"/>
      <c r="U917" s="88"/>
      <c r="V917" s="88"/>
      <c r="W917" s="88"/>
      <c r="X917" s="88"/>
      <c r="Y917" s="88"/>
      <c r="Z917" s="88"/>
      <c r="AA917" s="88"/>
      <c r="AB917" s="88"/>
      <c r="AC917" s="88"/>
      <c r="AD917" s="88"/>
      <c r="AE917" s="88"/>
      <c r="AF917" s="88"/>
      <c r="AG917" s="88"/>
      <c r="AH917" s="88"/>
      <c r="AI917" s="88"/>
      <c r="AJ917" s="88"/>
      <c r="AK917" s="88"/>
      <c r="AL917" s="88"/>
      <c r="AM917" s="88"/>
      <c r="AN917" s="88"/>
      <c r="AO917" s="88"/>
      <c r="AP917" s="88"/>
      <c r="AQ917" s="88"/>
      <c r="AR917" s="88"/>
      <c r="AS917" s="88"/>
      <c r="AT917" s="88"/>
      <c r="AU917" s="88"/>
      <c r="AV917" s="88"/>
      <c r="AW917" s="88"/>
      <c r="AX917" s="88"/>
      <c r="AY917" s="88"/>
      <c r="AZ917" s="88"/>
      <c r="BA917" s="88"/>
      <c r="BB917" s="88"/>
      <c r="BC917" s="88"/>
      <c r="BD917" s="88"/>
      <c r="BE917" s="88"/>
      <c r="BF917" s="88"/>
      <c r="BG917" s="88"/>
      <c r="BH917" s="88"/>
      <c r="BI917" s="88"/>
      <c r="BJ917" s="88"/>
      <c r="BK917" s="88"/>
      <c r="BL917" s="88"/>
      <c r="BM917" s="88"/>
      <c r="BN917" s="88"/>
      <c r="BO917" s="88"/>
      <c r="BP917" s="88"/>
      <c r="BQ917" s="88"/>
      <c r="BR917" s="88"/>
      <c r="BS917" s="88"/>
      <c r="BT917" s="88"/>
      <c r="BU917" s="88"/>
      <c r="BV917" s="88"/>
      <c r="BW917" s="88"/>
      <c r="BX917" s="88"/>
      <c r="BY917" s="88"/>
      <c r="BZ917" s="88"/>
      <c r="CA917" s="88"/>
      <c r="CB917" s="88"/>
      <c r="CC917" s="88"/>
      <c r="CD917" s="88"/>
      <c r="CE917" s="88"/>
      <c r="CF917" s="88"/>
      <c r="CG917" s="88"/>
      <c r="CH917" s="88"/>
      <c r="CI917" s="88"/>
      <c r="CJ917" s="88"/>
      <c r="CK917" s="88"/>
      <c r="CL917" s="88"/>
      <c r="CM917" s="88"/>
      <c r="CN917" s="88"/>
      <c r="CO917" s="88"/>
      <c r="CP917" s="88"/>
      <c r="CQ917" s="88"/>
      <c r="CR917" s="88"/>
      <c r="CS917" s="88"/>
      <c r="CT917" s="88"/>
      <c r="CU917" s="88"/>
      <c r="CV917" s="88"/>
      <c r="CW917" s="88"/>
      <c r="CX917" s="88"/>
      <c r="CY917" s="88"/>
      <c r="CZ917" s="88"/>
      <c r="DA917" s="88"/>
      <c r="DB917" s="88"/>
      <c r="DC917" s="88"/>
    </row>
    <row r="918" spans="1:107" ht="15.75">
      <c r="A918" s="84"/>
      <c r="B918" s="84"/>
      <c r="C918" s="84"/>
      <c r="D918" s="86"/>
      <c r="E918" s="84"/>
      <c r="F918" s="84"/>
      <c r="G918" s="84"/>
      <c r="H918" s="88"/>
      <c r="I918" s="88"/>
      <c r="J918" s="88"/>
      <c r="K918" s="88"/>
      <c r="L918" s="88"/>
      <c r="M918" s="88"/>
      <c r="N918" s="88"/>
      <c r="O918" s="88"/>
      <c r="P918" s="88"/>
      <c r="Q918" s="88"/>
      <c r="R918" s="88"/>
      <c r="S918" s="88"/>
      <c r="T918" s="88"/>
      <c r="U918" s="88"/>
      <c r="V918" s="88"/>
      <c r="W918" s="88"/>
      <c r="X918" s="88"/>
      <c r="Y918" s="88"/>
      <c r="Z918" s="88"/>
      <c r="AA918" s="88"/>
      <c r="AB918" s="88"/>
      <c r="AC918" s="88"/>
      <c r="AD918" s="88"/>
      <c r="AE918" s="88"/>
      <c r="AF918" s="88"/>
      <c r="AG918" s="88"/>
      <c r="AH918" s="88"/>
      <c r="AI918" s="88"/>
      <c r="AJ918" s="88"/>
      <c r="AK918" s="88"/>
      <c r="AL918" s="88"/>
      <c r="AM918" s="88"/>
      <c r="AN918" s="88"/>
      <c r="AO918" s="88"/>
      <c r="AP918" s="88"/>
      <c r="AQ918" s="88"/>
      <c r="AR918" s="88"/>
      <c r="AS918" s="88"/>
      <c r="AT918" s="88"/>
      <c r="AU918" s="88"/>
      <c r="AV918" s="88"/>
      <c r="AW918" s="88"/>
      <c r="AX918" s="88"/>
      <c r="AY918" s="88"/>
      <c r="AZ918" s="88"/>
      <c r="BA918" s="88"/>
      <c r="BB918" s="88"/>
      <c r="BC918" s="88"/>
      <c r="BD918" s="88"/>
      <c r="BE918" s="88"/>
      <c r="BF918" s="88"/>
      <c r="BG918" s="88"/>
      <c r="BH918" s="88"/>
      <c r="BI918" s="88"/>
      <c r="BJ918" s="88"/>
      <c r="BK918" s="88"/>
      <c r="BL918" s="88"/>
      <c r="BM918" s="88"/>
      <c r="BN918" s="88"/>
      <c r="BO918" s="88"/>
      <c r="BP918" s="88"/>
      <c r="BQ918" s="88"/>
      <c r="BR918" s="88"/>
      <c r="BS918" s="88"/>
      <c r="BT918" s="88"/>
      <c r="BU918" s="88"/>
      <c r="BV918" s="88"/>
      <c r="BW918" s="88"/>
      <c r="BX918" s="88"/>
      <c r="BY918" s="88"/>
      <c r="BZ918" s="88"/>
      <c r="CA918" s="88"/>
      <c r="CB918" s="88"/>
      <c r="CC918" s="88"/>
      <c r="CD918" s="88"/>
      <c r="CE918" s="88"/>
      <c r="CF918" s="88"/>
      <c r="CG918" s="88"/>
      <c r="CH918" s="88"/>
      <c r="CI918" s="88"/>
      <c r="CJ918" s="88"/>
      <c r="CK918" s="88"/>
      <c r="CL918" s="88"/>
      <c r="CM918" s="88"/>
      <c r="CN918" s="88"/>
      <c r="CO918" s="88"/>
      <c r="CP918" s="88"/>
      <c r="CQ918" s="88"/>
      <c r="CR918" s="88"/>
      <c r="CS918" s="88"/>
      <c r="CT918" s="88"/>
      <c r="CU918" s="88"/>
      <c r="CV918" s="88"/>
      <c r="CW918" s="88"/>
      <c r="CX918" s="88"/>
      <c r="CY918" s="88"/>
      <c r="CZ918" s="88"/>
      <c r="DA918" s="88"/>
      <c r="DB918" s="88"/>
      <c r="DC918" s="88"/>
    </row>
    <row r="919" spans="1:107" ht="15.75">
      <c r="A919" s="84"/>
      <c r="B919" s="84"/>
      <c r="C919" s="84"/>
      <c r="D919" s="86"/>
      <c r="E919" s="84"/>
      <c r="F919" s="84"/>
      <c r="G919" s="84"/>
      <c r="H919" s="88"/>
      <c r="I919" s="88"/>
      <c r="J919" s="88"/>
      <c r="K919" s="88"/>
      <c r="L919" s="88"/>
      <c r="M919" s="88"/>
      <c r="N919" s="88"/>
      <c r="O919" s="88"/>
      <c r="P919" s="88"/>
      <c r="Q919" s="88"/>
      <c r="R919" s="88"/>
      <c r="S919" s="88"/>
      <c r="T919" s="88"/>
      <c r="U919" s="88"/>
      <c r="V919" s="88"/>
      <c r="W919" s="88"/>
      <c r="X919" s="88"/>
      <c r="Y919" s="88"/>
      <c r="Z919" s="88"/>
      <c r="AA919" s="88"/>
      <c r="AB919" s="88"/>
      <c r="AC919" s="88"/>
      <c r="AD919" s="88"/>
      <c r="AE919" s="88"/>
      <c r="AF919" s="88"/>
      <c r="AG919" s="88"/>
      <c r="AH919" s="88"/>
      <c r="AI919" s="88"/>
      <c r="AJ919" s="88"/>
      <c r="AK919" s="88"/>
      <c r="AL919" s="88"/>
      <c r="AM919" s="88"/>
      <c r="AN919" s="88"/>
      <c r="AO919" s="88"/>
      <c r="AP919" s="88"/>
      <c r="AQ919" s="88"/>
      <c r="AR919" s="88"/>
      <c r="AS919" s="88"/>
      <c r="AT919" s="88"/>
      <c r="AU919" s="88"/>
      <c r="AV919" s="88"/>
      <c r="AW919" s="88"/>
      <c r="AX919" s="88"/>
      <c r="AY919" s="88"/>
      <c r="AZ919" s="88"/>
      <c r="BA919" s="88"/>
      <c r="BB919" s="88"/>
      <c r="BC919" s="88"/>
      <c r="BD919" s="88"/>
      <c r="BE919" s="88"/>
      <c r="BF919" s="88"/>
      <c r="BG919" s="88"/>
      <c r="BH919" s="88"/>
      <c r="BI919" s="88"/>
      <c r="BJ919" s="88"/>
      <c r="BK919" s="88"/>
      <c r="BL919" s="88"/>
      <c r="BM919" s="88"/>
      <c r="BN919" s="88"/>
      <c r="BO919" s="88"/>
      <c r="BP919" s="88"/>
      <c r="BQ919" s="88"/>
      <c r="BR919" s="88"/>
      <c r="BS919" s="88"/>
      <c r="BT919" s="88"/>
      <c r="BU919" s="88"/>
      <c r="BV919" s="88"/>
      <c r="BW919" s="88"/>
      <c r="BX919" s="88"/>
      <c r="BY919" s="88"/>
      <c r="BZ919" s="88"/>
      <c r="CA919" s="88"/>
      <c r="CB919" s="88"/>
      <c r="CC919" s="88"/>
      <c r="CD919" s="88"/>
      <c r="CE919" s="88"/>
      <c r="CF919" s="88"/>
      <c r="CG919" s="88"/>
      <c r="CH919" s="88"/>
      <c r="CI919" s="88"/>
      <c r="CJ919" s="88"/>
      <c r="CK919" s="88"/>
      <c r="CL919" s="88"/>
      <c r="CM919" s="88"/>
      <c r="CN919" s="88"/>
      <c r="CO919" s="88"/>
      <c r="CP919" s="88"/>
      <c r="CQ919" s="88"/>
      <c r="CR919" s="88"/>
      <c r="CS919" s="88"/>
      <c r="CT919" s="88"/>
      <c r="CU919" s="88"/>
      <c r="CV919" s="88"/>
      <c r="CW919" s="88"/>
      <c r="CX919" s="88"/>
      <c r="CY919" s="88"/>
      <c r="CZ919" s="88"/>
      <c r="DA919" s="88"/>
      <c r="DB919" s="88"/>
      <c r="DC919" s="88"/>
    </row>
    <row r="920" spans="1:107" ht="15.75">
      <c r="A920" s="84"/>
      <c r="B920" s="84"/>
      <c r="C920" s="84"/>
      <c r="D920" s="86"/>
      <c r="E920" s="84"/>
      <c r="F920" s="84"/>
      <c r="G920" s="84"/>
      <c r="H920" s="88"/>
      <c r="I920" s="88"/>
      <c r="J920" s="88"/>
      <c r="K920" s="88"/>
      <c r="L920" s="88"/>
      <c r="M920" s="88"/>
      <c r="N920" s="88"/>
      <c r="O920" s="88"/>
      <c r="P920" s="88"/>
      <c r="Q920" s="88"/>
      <c r="R920" s="88"/>
      <c r="S920" s="88"/>
      <c r="T920" s="88"/>
      <c r="U920" s="88"/>
      <c r="V920" s="88"/>
      <c r="W920" s="88"/>
      <c r="X920" s="88"/>
      <c r="Y920" s="88"/>
      <c r="Z920" s="88"/>
      <c r="AA920" s="88"/>
      <c r="AB920" s="88"/>
      <c r="AC920" s="88"/>
      <c r="AD920" s="88"/>
      <c r="AE920" s="88"/>
      <c r="AF920" s="88"/>
      <c r="AG920" s="88"/>
      <c r="AH920" s="88"/>
      <c r="AI920" s="88"/>
      <c r="AJ920" s="88"/>
      <c r="AK920" s="88"/>
      <c r="AL920" s="88"/>
      <c r="AM920" s="88"/>
      <c r="AN920" s="88"/>
      <c r="AO920" s="88"/>
      <c r="AP920" s="88"/>
      <c r="AQ920" s="88"/>
      <c r="AR920" s="88"/>
      <c r="AS920" s="88"/>
      <c r="AT920" s="88"/>
      <c r="AU920" s="88"/>
      <c r="AV920" s="88"/>
      <c r="AW920" s="88"/>
      <c r="AX920" s="88"/>
      <c r="AY920" s="88"/>
      <c r="AZ920" s="88"/>
      <c r="BA920" s="88"/>
      <c r="BB920" s="88"/>
      <c r="BC920" s="88"/>
      <c r="BD920" s="88"/>
      <c r="BE920" s="88"/>
      <c r="BF920" s="88"/>
      <c r="BG920" s="88"/>
      <c r="BH920" s="88"/>
      <c r="BI920" s="88"/>
      <c r="BJ920" s="88"/>
      <c r="BK920" s="88"/>
      <c r="BL920" s="88"/>
      <c r="BM920" s="88"/>
      <c r="BN920" s="88"/>
      <c r="BO920" s="88"/>
      <c r="BP920" s="88"/>
      <c r="BQ920" s="88"/>
      <c r="BR920" s="88"/>
      <c r="BS920" s="88"/>
      <c r="BT920" s="88"/>
      <c r="BU920" s="88"/>
      <c r="BV920" s="88"/>
      <c r="BW920" s="88"/>
      <c r="BX920" s="88"/>
      <c r="BY920" s="88"/>
      <c r="BZ920" s="88"/>
      <c r="CA920" s="88"/>
      <c r="CB920" s="88"/>
      <c r="CC920" s="88"/>
      <c r="CD920" s="88"/>
      <c r="CE920" s="88"/>
      <c r="CF920" s="88"/>
      <c r="CG920" s="88"/>
      <c r="CH920" s="88"/>
      <c r="CI920" s="88"/>
      <c r="CJ920" s="88"/>
      <c r="CK920" s="88"/>
      <c r="CL920" s="88"/>
      <c r="CM920" s="88"/>
      <c r="CN920" s="88"/>
      <c r="CO920" s="88"/>
      <c r="CP920" s="88"/>
      <c r="CQ920" s="88"/>
      <c r="CR920" s="88"/>
      <c r="CS920" s="88"/>
      <c r="CT920" s="88"/>
      <c r="CU920" s="88"/>
      <c r="CV920" s="88"/>
      <c r="CW920" s="88"/>
      <c r="CX920" s="88"/>
      <c r="CY920" s="88"/>
      <c r="CZ920" s="88"/>
      <c r="DA920" s="88"/>
      <c r="DB920" s="88"/>
      <c r="DC920" s="88"/>
    </row>
    <row r="921" spans="1:107" ht="15.75">
      <c r="A921" s="84"/>
      <c r="B921" s="84"/>
      <c r="C921" s="84"/>
      <c r="D921" s="86"/>
      <c r="E921" s="84"/>
      <c r="F921" s="84"/>
      <c r="G921" s="84"/>
      <c r="H921" s="88"/>
      <c r="I921" s="88"/>
      <c r="J921" s="88"/>
      <c r="K921" s="88"/>
      <c r="L921" s="88"/>
      <c r="M921" s="88"/>
      <c r="N921" s="88"/>
      <c r="O921" s="88"/>
      <c r="P921" s="88"/>
      <c r="Q921" s="88"/>
      <c r="R921" s="88"/>
      <c r="S921" s="88"/>
      <c r="T921" s="88"/>
      <c r="U921" s="88"/>
      <c r="V921" s="88"/>
      <c r="W921" s="88"/>
      <c r="X921" s="88"/>
      <c r="Y921" s="88"/>
      <c r="Z921" s="88"/>
      <c r="AA921" s="88"/>
      <c r="AB921" s="88"/>
      <c r="AC921" s="88"/>
      <c r="AD921" s="88"/>
      <c r="AE921" s="88"/>
      <c r="AF921" s="88"/>
      <c r="AG921" s="88"/>
      <c r="AH921" s="88"/>
      <c r="AI921" s="88"/>
      <c r="AJ921" s="88"/>
      <c r="AK921" s="88"/>
      <c r="AL921" s="88"/>
      <c r="AM921" s="88"/>
      <c r="AN921" s="88"/>
      <c r="AO921" s="88"/>
      <c r="AP921" s="88"/>
      <c r="AQ921" s="88"/>
      <c r="AR921" s="88"/>
      <c r="AS921" s="88"/>
      <c r="AT921" s="88"/>
      <c r="AU921" s="88"/>
      <c r="AV921" s="88"/>
      <c r="AW921" s="88"/>
      <c r="AX921" s="88"/>
      <c r="AY921" s="88"/>
      <c r="AZ921" s="88"/>
      <c r="BA921" s="88"/>
      <c r="BB921" s="88"/>
      <c r="BC921" s="88"/>
      <c r="BD921" s="88"/>
      <c r="BE921" s="88"/>
      <c r="BF921" s="88"/>
      <c r="BG921" s="88"/>
      <c r="BH921" s="88"/>
      <c r="BI921" s="88"/>
      <c r="BJ921" s="88"/>
      <c r="BK921" s="88"/>
      <c r="BL921" s="88"/>
      <c r="BM921" s="88"/>
      <c r="BN921" s="88"/>
      <c r="BO921" s="88"/>
      <c r="BP921" s="88"/>
      <c r="BQ921" s="88"/>
      <c r="BR921" s="88"/>
      <c r="BS921" s="88"/>
      <c r="BT921" s="88"/>
      <c r="BU921" s="88"/>
      <c r="BV921" s="88"/>
      <c r="BW921" s="88"/>
      <c r="BX921" s="88"/>
      <c r="BY921" s="88"/>
      <c r="BZ921" s="88"/>
      <c r="CA921" s="88"/>
      <c r="CB921" s="88"/>
      <c r="CC921" s="88"/>
      <c r="CD921" s="88"/>
      <c r="CE921" s="88"/>
      <c r="CF921" s="88"/>
      <c r="CG921" s="88"/>
      <c r="CH921" s="88"/>
      <c r="CI921" s="88"/>
      <c r="CJ921" s="88"/>
      <c r="CK921" s="88"/>
      <c r="CL921" s="88"/>
      <c r="CM921" s="88"/>
      <c r="CN921" s="88"/>
      <c r="CO921" s="88"/>
      <c r="CP921" s="88"/>
      <c r="CQ921" s="88"/>
      <c r="CR921" s="88"/>
      <c r="CS921" s="88"/>
      <c r="CT921" s="88"/>
      <c r="CU921" s="88"/>
      <c r="CV921" s="88"/>
      <c r="CW921" s="88"/>
      <c r="CX921" s="88"/>
      <c r="CY921" s="88"/>
      <c r="CZ921" s="88"/>
      <c r="DA921" s="88"/>
      <c r="DB921" s="88"/>
      <c r="DC921" s="88"/>
    </row>
    <row r="922" spans="1:107" ht="15.75">
      <c r="A922" s="84"/>
      <c r="B922" s="84"/>
      <c r="C922" s="84"/>
      <c r="D922" s="86"/>
      <c r="E922" s="84"/>
      <c r="F922" s="84"/>
      <c r="G922" s="84"/>
      <c r="H922" s="88"/>
      <c r="I922" s="88"/>
      <c r="J922" s="88"/>
      <c r="K922" s="88"/>
      <c r="L922" s="88"/>
      <c r="M922" s="88"/>
      <c r="N922" s="88"/>
      <c r="O922" s="88"/>
      <c r="P922" s="88"/>
      <c r="Q922" s="88"/>
      <c r="R922" s="88"/>
      <c r="S922" s="88"/>
      <c r="T922" s="88"/>
      <c r="U922" s="88"/>
      <c r="V922" s="88"/>
      <c r="W922" s="88"/>
      <c r="X922" s="88"/>
      <c r="Y922" s="88"/>
      <c r="Z922" s="88"/>
      <c r="AA922" s="88"/>
      <c r="AB922" s="88"/>
      <c r="AC922" s="88"/>
      <c r="AD922" s="88"/>
      <c r="AE922" s="88"/>
      <c r="AF922" s="88"/>
      <c r="AG922" s="88"/>
      <c r="AH922" s="88"/>
      <c r="AI922" s="88"/>
      <c r="AJ922" s="88"/>
      <c r="AK922" s="88"/>
      <c r="AL922" s="88"/>
      <c r="AM922" s="88"/>
      <c r="AN922" s="88"/>
      <c r="AO922" s="88"/>
      <c r="AP922" s="88"/>
      <c r="AQ922" s="88"/>
      <c r="AR922" s="88"/>
      <c r="AS922" s="88"/>
      <c r="AT922" s="88"/>
      <c r="AU922" s="88"/>
      <c r="AV922" s="88"/>
      <c r="AW922" s="88"/>
      <c r="AX922" s="88"/>
      <c r="AY922" s="88"/>
      <c r="AZ922" s="88"/>
      <c r="BA922" s="88"/>
      <c r="BB922" s="88"/>
      <c r="BC922" s="88"/>
      <c r="BD922" s="88"/>
      <c r="BE922" s="88"/>
      <c r="BF922" s="88"/>
      <c r="BG922" s="88"/>
      <c r="BH922" s="88"/>
      <c r="BI922" s="88"/>
      <c r="BJ922" s="88"/>
      <c r="BK922" s="88"/>
      <c r="BL922" s="88"/>
      <c r="BM922" s="88"/>
      <c r="BN922" s="88"/>
      <c r="BO922" s="88"/>
      <c r="BP922" s="88"/>
      <c r="BQ922" s="88"/>
      <c r="BR922" s="88"/>
      <c r="BS922" s="88"/>
      <c r="BT922" s="88"/>
      <c r="BU922" s="88"/>
      <c r="BV922" s="88"/>
      <c r="BW922" s="88"/>
      <c r="BX922" s="88"/>
      <c r="BY922" s="88"/>
      <c r="BZ922" s="88"/>
      <c r="CA922" s="88"/>
      <c r="CB922" s="88"/>
      <c r="CC922" s="88"/>
      <c r="CD922" s="88"/>
      <c r="CE922" s="88"/>
      <c r="CF922" s="88"/>
      <c r="CG922" s="88"/>
      <c r="CH922" s="88"/>
      <c r="CI922" s="88"/>
      <c r="CJ922" s="88"/>
      <c r="CK922" s="88"/>
      <c r="CL922" s="88"/>
      <c r="CM922" s="88"/>
      <c r="CN922" s="88"/>
      <c r="CO922" s="88"/>
      <c r="CP922" s="88"/>
      <c r="CQ922" s="88"/>
      <c r="CR922" s="88"/>
      <c r="CS922" s="88"/>
      <c r="CT922" s="88"/>
      <c r="CU922" s="88"/>
      <c r="CV922" s="88"/>
      <c r="CW922" s="88"/>
      <c r="CX922" s="88"/>
      <c r="CY922" s="88"/>
      <c r="CZ922" s="88"/>
      <c r="DA922" s="88"/>
      <c r="DB922" s="88"/>
      <c r="DC922" s="88"/>
    </row>
    <row r="923" spans="1:107" ht="15.75">
      <c r="A923" s="84"/>
      <c r="B923" s="84"/>
      <c r="C923" s="84"/>
      <c r="D923" s="86"/>
      <c r="E923" s="84"/>
      <c r="F923" s="84"/>
      <c r="G923" s="84"/>
      <c r="H923" s="88"/>
      <c r="I923" s="88"/>
      <c r="J923" s="88"/>
      <c r="K923" s="88"/>
      <c r="L923" s="88"/>
      <c r="M923" s="88"/>
      <c r="N923" s="88"/>
      <c r="O923" s="88"/>
      <c r="P923" s="88"/>
      <c r="Q923" s="88"/>
      <c r="R923" s="88"/>
      <c r="S923" s="88"/>
      <c r="T923" s="88"/>
      <c r="U923" s="88"/>
      <c r="V923" s="88"/>
      <c r="W923" s="88"/>
      <c r="X923" s="88"/>
      <c r="Y923" s="88"/>
      <c r="Z923" s="88"/>
      <c r="AA923" s="88"/>
      <c r="AB923" s="88"/>
      <c r="AC923" s="88"/>
      <c r="AD923" s="88"/>
      <c r="AE923" s="88"/>
      <c r="AF923" s="88"/>
      <c r="AG923" s="88"/>
      <c r="AH923" s="88"/>
      <c r="AI923" s="88"/>
      <c r="AJ923" s="88"/>
      <c r="AK923" s="88"/>
      <c r="AL923" s="88"/>
      <c r="AM923" s="88"/>
      <c r="AN923" s="88"/>
      <c r="AO923" s="88"/>
      <c r="AP923" s="88"/>
      <c r="AQ923" s="88"/>
      <c r="AR923" s="88"/>
      <c r="AS923" s="88"/>
      <c r="AT923" s="88"/>
      <c r="AU923" s="88"/>
      <c r="AV923" s="88"/>
      <c r="AW923" s="88"/>
      <c r="AX923" s="88"/>
      <c r="AY923" s="88"/>
      <c r="AZ923" s="88"/>
      <c r="BA923" s="88"/>
      <c r="BB923" s="88"/>
      <c r="BC923" s="88"/>
      <c r="BD923" s="88"/>
      <c r="BE923" s="88"/>
      <c r="BF923" s="88"/>
      <c r="BG923" s="88"/>
      <c r="BH923" s="88"/>
      <c r="BI923" s="88"/>
      <c r="BJ923" s="88"/>
      <c r="BK923" s="88"/>
      <c r="BL923" s="88"/>
      <c r="BM923" s="88"/>
      <c r="BN923" s="88"/>
      <c r="BO923" s="88"/>
      <c r="BP923" s="88"/>
      <c r="BQ923" s="88"/>
      <c r="BR923" s="88"/>
      <c r="BS923" s="88"/>
      <c r="BT923" s="88"/>
      <c r="BU923" s="88"/>
      <c r="BV923" s="88"/>
      <c r="BW923" s="88"/>
      <c r="BX923" s="88"/>
      <c r="BY923" s="88"/>
      <c r="BZ923" s="88"/>
      <c r="CA923" s="88"/>
      <c r="CB923" s="88"/>
      <c r="CC923" s="88"/>
      <c r="CD923" s="88"/>
      <c r="CE923" s="88"/>
      <c r="CF923" s="88"/>
      <c r="CG923" s="88"/>
      <c r="CH923" s="88"/>
      <c r="CI923" s="88"/>
      <c r="CJ923" s="88"/>
      <c r="CK923" s="88"/>
      <c r="CL923" s="88"/>
      <c r="CM923" s="88"/>
      <c r="CN923" s="88"/>
      <c r="CO923" s="88"/>
      <c r="CP923" s="88"/>
      <c r="CQ923" s="88"/>
      <c r="CR923" s="88"/>
      <c r="CS923" s="88"/>
      <c r="CT923" s="88"/>
      <c r="CU923" s="88"/>
      <c r="CV923" s="88"/>
      <c r="CW923" s="88"/>
      <c r="CX923" s="88"/>
      <c r="CY923" s="88"/>
      <c r="CZ923" s="88"/>
      <c r="DA923" s="88"/>
      <c r="DB923" s="88"/>
      <c r="DC923" s="88"/>
    </row>
    <row r="924" spans="1:107" ht="15.75">
      <c r="A924" s="84"/>
      <c r="B924" s="84"/>
      <c r="C924" s="84"/>
      <c r="D924" s="86"/>
      <c r="E924" s="84"/>
      <c r="F924" s="84"/>
      <c r="G924" s="84"/>
      <c r="H924" s="88"/>
      <c r="I924" s="88"/>
      <c r="J924" s="88"/>
      <c r="K924" s="88"/>
      <c r="L924" s="88"/>
      <c r="M924" s="88"/>
      <c r="N924" s="88"/>
      <c r="O924" s="88"/>
      <c r="P924" s="88"/>
      <c r="Q924" s="88"/>
      <c r="R924" s="88"/>
      <c r="S924" s="88"/>
      <c r="T924" s="88"/>
      <c r="U924" s="88"/>
      <c r="V924" s="88"/>
      <c r="W924" s="88"/>
      <c r="X924" s="88"/>
      <c r="Y924" s="88"/>
      <c r="Z924" s="88"/>
      <c r="AA924" s="88"/>
      <c r="AB924" s="88"/>
      <c r="AC924" s="88"/>
      <c r="AD924" s="88"/>
      <c r="AE924" s="88"/>
      <c r="AF924" s="88"/>
      <c r="AG924" s="88"/>
      <c r="AH924" s="88"/>
      <c r="AI924" s="88"/>
      <c r="AJ924" s="88"/>
      <c r="AK924" s="88"/>
      <c r="AL924" s="88"/>
      <c r="AM924" s="88"/>
      <c r="AN924" s="88"/>
      <c r="AO924" s="88"/>
      <c r="AP924" s="88"/>
      <c r="AQ924" s="88"/>
      <c r="AR924" s="88"/>
      <c r="AS924" s="88"/>
      <c r="AT924" s="88"/>
      <c r="AU924" s="88"/>
      <c r="AV924" s="88"/>
      <c r="AW924" s="88"/>
      <c r="AX924" s="88"/>
      <c r="AY924" s="88"/>
      <c r="AZ924" s="88"/>
      <c r="BA924" s="88"/>
      <c r="BB924" s="88"/>
      <c r="BC924" s="88"/>
      <c r="BD924" s="88"/>
      <c r="BE924" s="88"/>
      <c r="BF924" s="88"/>
      <c r="BG924" s="88"/>
      <c r="BH924" s="88"/>
      <c r="BI924" s="88"/>
      <c r="BJ924" s="88"/>
      <c r="BK924" s="88"/>
      <c r="BL924" s="88"/>
      <c r="BM924" s="88"/>
      <c r="BN924" s="88"/>
      <c r="BO924" s="88"/>
      <c r="BP924" s="88"/>
      <c r="BQ924" s="88"/>
      <c r="BR924" s="88"/>
      <c r="BS924" s="88"/>
      <c r="BT924" s="88"/>
      <c r="BU924" s="88"/>
      <c r="BV924" s="88"/>
      <c r="BW924" s="88"/>
      <c r="BX924" s="88"/>
      <c r="BY924" s="88"/>
      <c r="BZ924" s="88"/>
      <c r="CA924" s="88"/>
      <c r="CB924" s="88"/>
      <c r="CC924" s="88"/>
      <c r="CD924" s="88"/>
      <c r="CE924" s="88"/>
      <c r="CF924" s="88"/>
      <c r="CG924" s="88"/>
      <c r="CH924" s="88"/>
      <c r="CI924" s="88"/>
      <c r="CJ924" s="88"/>
      <c r="CK924" s="88"/>
      <c r="CL924" s="88"/>
      <c r="CM924" s="88"/>
      <c r="CN924" s="88"/>
      <c r="CO924" s="88"/>
      <c r="CP924" s="88"/>
      <c r="CQ924" s="88"/>
      <c r="CR924" s="88"/>
      <c r="CS924" s="88"/>
      <c r="CT924" s="88"/>
      <c r="CU924" s="88"/>
      <c r="CV924" s="88"/>
      <c r="CW924" s="88"/>
      <c r="CX924" s="88"/>
      <c r="CY924" s="88"/>
      <c r="CZ924" s="88"/>
      <c r="DA924" s="88"/>
      <c r="DB924" s="88"/>
      <c r="DC924" s="88"/>
    </row>
    <row r="925" spans="1:107" ht="15.75">
      <c r="A925" s="84"/>
      <c r="B925" s="84"/>
      <c r="C925" s="84"/>
      <c r="D925" s="86"/>
      <c r="E925" s="84"/>
      <c r="F925" s="84"/>
      <c r="G925" s="84"/>
      <c r="H925" s="88"/>
      <c r="I925" s="88"/>
      <c r="J925" s="88"/>
      <c r="K925" s="88"/>
      <c r="L925" s="88"/>
      <c r="M925" s="88"/>
      <c r="N925" s="88"/>
      <c r="O925" s="88"/>
      <c r="P925" s="88"/>
      <c r="Q925" s="88"/>
      <c r="R925" s="88"/>
      <c r="S925" s="88"/>
      <c r="T925" s="88"/>
      <c r="U925" s="88"/>
      <c r="V925" s="88"/>
      <c r="W925" s="88"/>
      <c r="X925" s="88"/>
      <c r="Y925" s="88"/>
      <c r="Z925" s="88"/>
      <c r="AA925" s="88"/>
      <c r="AB925" s="88"/>
      <c r="AC925" s="88"/>
      <c r="AD925" s="88"/>
      <c r="AE925" s="88"/>
      <c r="AF925" s="88"/>
      <c r="AG925" s="88"/>
      <c r="AH925" s="88"/>
      <c r="AI925" s="88"/>
      <c r="AJ925" s="88"/>
      <c r="AK925" s="88"/>
      <c r="AL925" s="88"/>
      <c r="AM925" s="88"/>
      <c r="AN925" s="88"/>
      <c r="AO925" s="88"/>
      <c r="AP925" s="88"/>
      <c r="AQ925" s="88"/>
      <c r="AR925" s="88"/>
      <c r="AS925" s="88"/>
      <c r="AT925" s="88"/>
      <c r="AU925" s="88"/>
      <c r="AV925" s="88"/>
      <c r="AW925" s="88"/>
      <c r="AX925" s="88"/>
      <c r="AY925" s="88"/>
      <c r="AZ925" s="88"/>
      <c r="BA925" s="88"/>
      <c r="BB925" s="88"/>
      <c r="BC925" s="88"/>
      <c r="BD925" s="88"/>
      <c r="BE925" s="88"/>
      <c r="BF925" s="88"/>
      <c r="BG925" s="88"/>
      <c r="BH925" s="88"/>
      <c r="BI925" s="88"/>
      <c r="BJ925" s="88"/>
      <c r="BK925" s="88"/>
      <c r="BL925" s="88"/>
      <c r="BM925" s="88"/>
      <c r="BN925" s="88"/>
      <c r="BO925" s="88"/>
      <c r="BP925" s="88"/>
      <c r="BQ925" s="88"/>
      <c r="BR925" s="88"/>
      <c r="BS925" s="88"/>
      <c r="BT925" s="88"/>
      <c r="BU925" s="88"/>
      <c r="BV925" s="88"/>
      <c r="BW925" s="88"/>
      <c r="BX925" s="88"/>
      <c r="BY925" s="88"/>
      <c r="BZ925" s="88"/>
      <c r="CA925" s="88"/>
      <c r="CB925" s="88"/>
      <c r="CC925" s="88"/>
      <c r="CD925" s="88"/>
      <c r="CE925" s="88"/>
      <c r="CF925" s="88"/>
      <c r="CG925" s="88"/>
      <c r="CH925" s="88"/>
      <c r="CI925" s="88"/>
      <c r="CJ925" s="88"/>
      <c r="CK925" s="88"/>
      <c r="CL925" s="88"/>
      <c r="CM925" s="88"/>
      <c r="CN925" s="88"/>
      <c r="CO925" s="88"/>
      <c r="CP925" s="88"/>
      <c r="CQ925" s="88"/>
      <c r="CR925" s="88"/>
      <c r="CS925" s="88"/>
      <c r="CT925" s="88"/>
      <c r="CU925" s="88"/>
      <c r="CV925" s="88"/>
      <c r="CW925" s="88"/>
      <c r="CX925" s="88"/>
      <c r="CY925" s="88"/>
      <c r="CZ925" s="88"/>
      <c r="DA925" s="88"/>
      <c r="DB925" s="88"/>
      <c r="DC925" s="88"/>
    </row>
    <row r="926" spans="1:107" ht="15.75">
      <c r="A926" s="84"/>
      <c r="B926" s="84"/>
      <c r="C926" s="84"/>
      <c r="D926" s="86"/>
      <c r="E926" s="84"/>
      <c r="F926" s="84"/>
      <c r="G926" s="84"/>
      <c r="H926" s="88"/>
      <c r="I926" s="88"/>
      <c r="J926" s="88"/>
      <c r="K926" s="88"/>
      <c r="L926" s="88"/>
      <c r="M926" s="88"/>
      <c r="N926" s="88"/>
      <c r="O926" s="88"/>
      <c r="P926" s="88"/>
      <c r="Q926" s="88"/>
      <c r="R926" s="88"/>
      <c r="S926" s="88"/>
      <c r="T926" s="88"/>
      <c r="U926" s="88"/>
      <c r="V926" s="88"/>
      <c r="W926" s="88"/>
      <c r="X926" s="88"/>
      <c r="Y926" s="88"/>
      <c r="Z926" s="88"/>
      <c r="AA926" s="88"/>
      <c r="AB926" s="88"/>
      <c r="AC926" s="88"/>
      <c r="AD926" s="88"/>
      <c r="AE926" s="88"/>
      <c r="AF926" s="88"/>
      <c r="AG926" s="88"/>
      <c r="AH926" s="88"/>
      <c r="AI926" s="88"/>
      <c r="AJ926" s="88"/>
      <c r="AK926" s="88"/>
      <c r="AL926" s="88"/>
      <c r="AM926" s="88"/>
      <c r="AN926" s="88"/>
      <c r="AO926" s="88"/>
      <c r="AP926" s="88"/>
      <c r="AQ926" s="88"/>
      <c r="AR926" s="88"/>
      <c r="AS926" s="88"/>
      <c r="AT926" s="88"/>
      <c r="AU926" s="88"/>
      <c r="AV926" s="88"/>
      <c r="AW926" s="88"/>
      <c r="AX926" s="88"/>
      <c r="AY926" s="88"/>
      <c r="AZ926" s="88"/>
      <c r="BA926" s="88"/>
      <c r="BB926" s="88"/>
      <c r="BC926" s="88"/>
      <c r="BD926" s="88"/>
      <c r="BE926" s="88"/>
      <c r="BF926" s="88"/>
      <c r="BG926" s="88"/>
      <c r="BH926" s="88"/>
      <c r="BI926" s="88"/>
      <c r="BJ926" s="88"/>
      <c r="BK926" s="88"/>
      <c r="BL926" s="88"/>
      <c r="BM926" s="88"/>
      <c r="BN926" s="88"/>
      <c r="BO926" s="88"/>
      <c r="BP926" s="88"/>
      <c r="BQ926" s="88"/>
      <c r="BR926" s="88"/>
      <c r="BS926" s="88"/>
      <c r="BT926" s="88"/>
      <c r="BU926" s="88"/>
      <c r="BV926" s="88"/>
      <c r="BW926" s="88"/>
      <c r="BX926" s="88"/>
      <c r="BY926" s="88"/>
      <c r="BZ926" s="88"/>
      <c r="CA926" s="88"/>
      <c r="CB926" s="88"/>
      <c r="CC926" s="88"/>
      <c r="CD926" s="88"/>
      <c r="CE926" s="88"/>
      <c r="CF926" s="88"/>
      <c r="CG926" s="88"/>
      <c r="CH926" s="88"/>
      <c r="CI926" s="88"/>
      <c r="CJ926" s="88"/>
      <c r="CK926" s="88"/>
      <c r="CL926" s="88"/>
      <c r="CM926" s="88"/>
      <c r="CN926" s="88"/>
      <c r="CO926" s="88"/>
      <c r="CP926" s="88"/>
      <c r="CQ926" s="88"/>
      <c r="CR926" s="88"/>
      <c r="CS926" s="88"/>
      <c r="CT926" s="88"/>
      <c r="CU926" s="88"/>
      <c r="CV926" s="88"/>
      <c r="CW926" s="88"/>
      <c r="CX926" s="88"/>
      <c r="CY926" s="88"/>
      <c r="CZ926" s="88"/>
      <c r="DA926" s="88"/>
      <c r="DB926" s="88"/>
      <c r="DC926" s="88"/>
    </row>
    <row r="927" spans="1:107" ht="15.75">
      <c r="A927" s="84"/>
      <c r="B927" s="84"/>
      <c r="C927" s="84"/>
      <c r="D927" s="86"/>
      <c r="E927" s="84"/>
      <c r="F927" s="84"/>
      <c r="G927" s="84"/>
      <c r="H927" s="88"/>
      <c r="I927" s="88"/>
      <c r="J927" s="88"/>
      <c r="K927" s="88"/>
      <c r="L927" s="88"/>
      <c r="M927" s="88"/>
      <c r="N927" s="88"/>
      <c r="O927" s="88"/>
      <c r="P927" s="88"/>
      <c r="Q927" s="88"/>
      <c r="R927" s="88"/>
      <c r="S927" s="88"/>
      <c r="T927" s="88"/>
      <c r="U927" s="88"/>
      <c r="V927" s="88"/>
      <c r="W927" s="88"/>
      <c r="X927" s="88"/>
      <c r="Y927" s="88"/>
      <c r="Z927" s="88"/>
      <c r="AA927" s="88"/>
      <c r="AB927" s="88"/>
      <c r="AC927" s="88"/>
      <c r="AD927" s="88"/>
      <c r="AE927" s="88"/>
      <c r="AF927" s="88"/>
      <c r="AG927" s="88"/>
      <c r="AH927" s="88"/>
      <c r="AI927" s="88"/>
      <c r="AJ927" s="88"/>
      <c r="AK927" s="88"/>
      <c r="AL927" s="88"/>
      <c r="AM927" s="88"/>
      <c r="AN927" s="88"/>
      <c r="AO927" s="88"/>
      <c r="AP927" s="88"/>
      <c r="AQ927" s="88"/>
      <c r="AR927" s="88"/>
      <c r="AS927" s="88"/>
      <c r="AT927" s="88"/>
      <c r="AU927" s="88"/>
      <c r="AV927" s="88"/>
      <c r="AW927" s="88"/>
      <c r="AX927" s="88"/>
      <c r="AY927" s="88"/>
      <c r="AZ927" s="88"/>
      <c r="BA927" s="88"/>
      <c r="BB927" s="88"/>
      <c r="BC927" s="88"/>
      <c r="BD927" s="88"/>
      <c r="BE927" s="88"/>
      <c r="BF927" s="88"/>
      <c r="BG927" s="88"/>
      <c r="BH927" s="88"/>
      <c r="BI927" s="88"/>
      <c r="BJ927" s="88"/>
      <c r="BK927" s="88"/>
      <c r="BL927" s="88"/>
      <c r="BM927" s="88"/>
      <c r="BN927" s="88"/>
      <c r="BO927" s="88"/>
      <c r="BP927" s="88"/>
      <c r="BQ927" s="88"/>
      <c r="BR927" s="88"/>
      <c r="BS927" s="88"/>
      <c r="BT927" s="88"/>
      <c r="BU927" s="88"/>
      <c r="BV927" s="88"/>
      <c r="BW927" s="88"/>
      <c r="BX927" s="88"/>
      <c r="BY927" s="88"/>
      <c r="BZ927" s="88"/>
      <c r="CA927" s="88"/>
      <c r="CB927" s="88"/>
      <c r="CC927" s="88"/>
      <c r="CD927" s="88"/>
      <c r="CE927" s="88"/>
      <c r="CF927" s="88"/>
      <c r="CG927" s="88"/>
      <c r="CH927" s="88"/>
      <c r="CI927" s="88"/>
      <c r="CJ927" s="88"/>
      <c r="CK927" s="88"/>
      <c r="CL927" s="88"/>
      <c r="CM927" s="88"/>
      <c r="CN927" s="88"/>
      <c r="CO927" s="88"/>
      <c r="CP927" s="88"/>
      <c r="CQ927" s="88"/>
      <c r="CR927" s="88"/>
      <c r="CS927" s="88"/>
      <c r="CT927" s="88"/>
      <c r="CU927" s="88"/>
      <c r="CV927" s="88"/>
      <c r="CW927" s="88"/>
      <c r="CX927" s="88"/>
      <c r="CY927" s="88"/>
      <c r="CZ927" s="88"/>
      <c r="DA927" s="88"/>
      <c r="DB927" s="88"/>
      <c r="DC927" s="88"/>
    </row>
    <row r="928" spans="1:107" ht="15.75">
      <c r="A928" s="84"/>
      <c r="B928" s="84"/>
      <c r="C928" s="84"/>
      <c r="D928" s="86"/>
      <c r="E928" s="84"/>
      <c r="F928" s="84"/>
      <c r="G928" s="84"/>
      <c r="H928" s="88"/>
      <c r="I928" s="88"/>
      <c r="J928" s="88"/>
      <c r="K928" s="88"/>
      <c r="L928" s="88"/>
      <c r="M928" s="88"/>
      <c r="N928" s="88"/>
      <c r="O928" s="88"/>
      <c r="P928" s="88"/>
      <c r="Q928" s="88"/>
      <c r="R928" s="88"/>
      <c r="S928" s="88"/>
      <c r="T928" s="88"/>
      <c r="U928" s="88"/>
      <c r="V928" s="88"/>
      <c r="W928" s="88"/>
      <c r="X928" s="88"/>
      <c r="Y928" s="88"/>
      <c r="Z928" s="88"/>
      <c r="AA928" s="88"/>
      <c r="AB928" s="88"/>
      <c r="AC928" s="88"/>
      <c r="AD928" s="88"/>
      <c r="AE928" s="88"/>
      <c r="AF928" s="88"/>
      <c r="AG928" s="88"/>
      <c r="AH928" s="88"/>
      <c r="AI928" s="88"/>
      <c r="AJ928" s="88"/>
      <c r="AK928" s="88"/>
      <c r="AL928" s="88"/>
      <c r="AM928" s="88"/>
      <c r="AN928" s="88"/>
      <c r="AO928" s="88"/>
      <c r="AP928" s="88"/>
      <c r="AQ928" s="88"/>
      <c r="AR928" s="88"/>
      <c r="AS928" s="88"/>
      <c r="AT928" s="88"/>
      <c r="AU928" s="88"/>
      <c r="AV928" s="88"/>
      <c r="AW928" s="88"/>
      <c r="AX928" s="88"/>
      <c r="AY928" s="88"/>
      <c r="AZ928" s="88"/>
      <c r="BA928" s="88"/>
      <c r="BB928" s="88"/>
      <c r="BC928" s="88"/>
      <c r="BD928" s="88"/>
      <c r="BE928" s="88"/>
      <c r="BF928" s="88"/>
      <c r="BG928" s="88"/>
      <c r="BH928" s="88"/>
      <c r="BI928" s="88"/>
      <c r="BJ928" s="88"/>
      <c r="BK928" s="88"/>
      <c r="BL928" s="88"/>
      <c r="BM928" s="88"/>
      <c r="BN928" s="88"/>
      <c r="BO928" s="88"/>
      <c r="BP928" s="88"/>
      <c r="BQ928" s="88"/>
      <c r="BR928" s="88"/>
      <c r="BS928" s="88"/>
      <c r="BT928" s="88"/>
      <c r="BU928" s="88"/>
      <c r="BV928" s="88"/>
      <c r="BW928" s="88"/>
      <c r="BX928" s="88"/>
      <c r="BY928" s="88"/>
      <c r="BZ928" s="88"/>
      <c r="CA928" s="88"/>
      <c r="CB928" s="88"/>
      <c r="CC928" s="88"/>
      <c r="CD928" s="88"/>
      <c r="CE928" s="88"/>
      <c r="CF928" s="88"/>
      <c r="CG928" s="88"/>
      <c r="CH928" s="88"/>
      <c r="CI928" s="88"/>
      <c r="CJ928" s="88"/>
      <c r="CK928" s="88"/>
      <c r="CL928" s="88"/>
      <c r="CM928" s="88"/>
      <c r="CN928" s="88"/>
      <c r="CO928" s="88"/>
      <c r="CP928" s="88"/>
      <c r="CQ928" s="88"/>
      <c r="CR928" s="88"/>
      <c r="CS928" s="88"/>
      <c r="CT928" s="88"/>
      <c r="CU928" s="88"/>
      <c r="CV928" s="88"/>
      <c r="CW928" s="88"/>
      <c r="CX928" s="88"/>
      <c r="CY928" s="88"/>
      <c r="CZ928" s="88"/>
      <c r="DA928" s="88"/>
      <c r="DB928" s="88"/>
      <c r="DC928" s="88"/>
    </row>
    <row r="929" spans="1:107" ht="15.75">
      <c r="A929" s="84"/>
      <c r="B929" s="84"/>
      <c r="C929" s="84"/>
      <c r="D929" s="86"/>
      <c r="E929" s="84"/>
      <c r="F929" s="84"/>
      <c r="G929" s="84"/>
      <c r="H929" s="88"/>
      <c r="I929" s="88"/>
      <c r="J929" s="88"/>
      <c r="K929" s="88"/>
      <c r="L929" s="88"/>
      <c r="M929" s="88"/>
      <c r="N929" s="88"/>
      <c r="O929" s="88"/>
      <c r="P929" s="88"/>
      <c r="Q929" s="88"/>
      <c r="R929" s="88"/>
      <c r="S929" s="88"/>
      <c r="T929" s="88"/>
      <c r="U929" s="88"/>
      <c r="V929" s="88"/>
      <c r="W929" s="88"/>
      <c r="X929" s="88"/>
      <c r="Y929" s="88"/>
      <c r="Z929" s="88"/>
      <c r="AA929" s="88"/>
      <c r="AB929" s="88"/>
      <c r="AC929" s="88"/>
      <c r="AD929" s="88"/>
      <c r="AE929" s="88"/>
      <c r="AF929" s="88"/>
      <c r="AG929" s="88"/>
      <c r="AH929" s="88"/>
      <c r="AI929" s="88"/>
      <c r="AJ929" s="88"/>
      <c r="AK929" s="88"/>
      <c r="AL929" s="88"/>
      <c r="AM929" s="88"/>
      <c r="AN929" s="88"/>
      <c r="AO929" s="88"/>
      <c r="AP929" s="88"/>
      <c r="AQ929" s="88"/>
      <c r="AR929" s="88"/>
      <c r="AS929" s="88"/>
      <c r="AT929" s="88"/>
      <c r="AU929" s="88"/>
      <c r="AV929" s="88"/>
      <c r="AW929" s="88"/>
      <c r="AX929" s="88"/>
      <c r="AY929" s="88"/>
      <c r="AZ929" s="88"/>
      <c r="BA929" s="88"/>
      <c r="BB929" s="88"/>
      <c r="BC929" s="88"/>
      <c r="BD929" s="88"/>
      <c r="BE929" s="88"/>
      <c r="BF929" s="88"/>
      <c r="BG929" s="88"/>
      <c r="BH929" s="88"/>
      <c r="BI929" s="88"/>
      <c r="BJ929" s="88"/>
      <c r="BK929" s="88"/>
      <c r="BL929" s="88"/>
      <c r="BM929" s="88"/>
      <c r="BN929" s="88"/>
      <c r="BO929" s="88"/>
      <c r="BP929" s="88"/>
      <c r="BQ929" s="88"/>
      <c r="BR929" s="88"/>
      <c r="BS929" s="88"/>
      <c r="BT929" s="88"/>
      <c r="BU929" s="88"/>
      <c r="BV929" s="88"/>
      <c r="BW929" s="88"/>
      <c r="BX929" s="88"/>
      <c r="BY929" s="88"/>
      <c r="BZ929" s="88"/>
      <c r="CA929" s="88"/>
      <c r="CB929" s="88"/>
      <c r="CC929" s="88"/>
      <c r="CD929" s="88"/>
      <c r="CE929" s="88"/>
      <c r="CF929" s="88"/>
      <c r="CG929" s="88"/>
      <c r="CH929" s="88"/>
      <c r="CI929" s="88"/>
      <c r="CJ929" s="88"/>
      <c r="CK929" s="88"/>
      <c r="CL929" s="88"/>
      <c r="CM929" s="88"/>
      <c r="CN929" s="88"/>
      <c r="CO929" s="88"/>
      <c r="CP929" s="88"/>
      <c r="CQ929" s="88"/>
      <c r="CR929" s="88"/>
      <c r="CS929" s="88"/>
      <c r="CT929" s="88"/>
      <c r="CU929" s="88"/>
      <c r="CV929" s="88"/>
      <c r="CW929" s="88"/>
      <c r="CX929" s="88"/>
      <c r="CY929" s="88"/>
      <c r="CZ929" s="88"/>
      <c r="DA929" s="88"/>
      <c r="DB929" s="88"/>
      <c r="DC929" s="88"/>
    </row>
    <row r="930" spans="1:107" ht="15.75">
      <c r="A930" s="84"/>
      <c r="B930" s="84"/>
      <c r="C930" s="84"/>
      <c r="D930" s="86"/>
      <c r="E930" s="84"/>
      <c r="F930" s="84"/>
      <c r="G930" s="84"/>
      <c r="H930" s="88"/>
      <c r="I930" s="88"/>
      <c r="J930" s="88"/>
      <c r="K930" s="88"/>
      <c r="L930" s="88"/>
      <c r="M930" s="88"/>
      <c r="N930" s="88"/>
      <c r="O930" s="88"/>
      <c r="P930" s="88"/>
      <c r="Q930" s="88"/>
      <c r="R930" s="88"/>
      <c r="S930" s="88"/>
      <c r="T930" s="88"/>
      <c r="U930" s="88"/>
      <c r="V930" s="88"/>
      <c r="W930" s="88"/>
      <c r="X930" s="88"/>
      <c r="Y930" s="88"/>
      <c r="Z930" s="88"/>
      <c r="AA930" s="88"/>
      <c r="AB930" s="88"/>
      <c r="AC930" s="88"/>
      <c r="AD930" s="88"/>
      <c r="AE930" s="88"/>
      <c r="AF930" s="88"/>
      <c r="AG930" s="88"/>
      <c r="AH930" s="88"/>
      <c r="AI930" s="88"/>
      <c r="AJ930" s="88"/>
      <c r="AK930" s="88"/>
      <c r="AL930" s="88"/>
      <c r="AM930" s="88"/>
      <c r="AN930" s="88"/>
      <c r="AO930" s="88"/>
      <c r="AP930" s="88"/>
      <c r="AQ930" s="88"/>
      <c r="AR930" s="88"/>
      <c r="AS930" s="88"/>
      <c r="AT930" s="88"/>
      <c r="AU930" s="88"/>
      <c r="AV930" s="88"/>
      <c r="AW930" s="88"/>
      <c r="AX930" s="88"/>
      <c r="AY930" s="88"/>
      <c r="AZ930" s="88"/>
      <c r="BA930" s="88"/>
      <c r="BB930" s="88"/>
      <c r="BC930" s="88"/>
      <c r="BD930" s="88"/>
      <c r="BE930" s="88"/>
      <c r="BF930" s="88"/>
      <c r="BG930" s="88"/>
      <c r="BH930" s="88"/>
      <c r="BI930" s="88"/>
      <c r="BJ930" s="88"/>
      <c r="BK930" s="88"/>
      <c r="BL930" s="88"/>
      <c r="BM930" s="88"/>
      <c r="BN930" s="88"/>
      <c r="BO930" s="88"/>
      <c r="BP930" s="88"/>
      <c r="BQ930" s="88"/>
      <c r="BR930" s="88"/>
      <c r="BS930" s="88"/>
      <c r="BT930" s="88"/>
      <c r="BU930" s="88"/>
      <c r="BV930" s="88"/>
      <c r="BW930" s="88"/>
      <c r="BX930" s="88"/>
      <c r="BY930" s="88"/>
      <c r="BZ930" s="88"/>
      <c r="CA930" s="88"/>
      <c r="CB930" s="88"/>
      <c r="CC930" s="88"/>
      <c r="CD930" s="88"/>
      <c r="CE930" s="88"/>
      <c r="CF930" s="88"/>
      <c r="CG930" s="88"/>
      <c r="CH930" s="88"/>
      <c r="CI930" s="88"/>
      <c r="CJ930" s="88"/>
      <c r="CK930" s="88"/>
      <c r="CL930" s="88"/>
      <c r="CM930" s="88"/>
      <c r="CN930" s="88"/>
      <c r="CO930" s="88"/>
      <c r="CP930" s="88"/>
      <c r="CQ930" s="88"/>
      <c r="CR930" s="88"/>
      <c r="CS930" s="88"/>
      <c r="CT930" s="88"/>
      <c r="CU930" s="88"/>
      <c r="CV930" s="88"/>
      <c r="CW930" s="88"/>
      <c r="CX930" s="88"/>
      <c r="CY930" s="88"/>
      <c r="CZ930" s="88"/>
      <c r="DA930" s="88"/>
      <c r="DB930" s="88"/>
      <c r="DC930" s="88"/>
    </row>
    <row r="931" spans="1:107" ht="15.75">
      <c r="A931" s="84"/>
      <c r="B931" s="84"/>
      <c r="C931" s="84"/>
      <c r="D931" s="86"/>
      <c r="E931" s="84"/>
      <c r="F931" s="84"/>
      <c r="G931" s="84"/>
      <c r="H931" s="88"/>
      <c r="I931" s="88"/>
      <c r="J931" s="88"/>
      <c r="K931" s="88"/>
      <c r="L931" s="88"/>
      <c r="M931" s="88"/>
      <c r="N931" s="88"/>
      <c r="O931" s="88"/>
      <c r="P931" s="88"/>
      <c r="Q931" s="88"/>
      <c r="R931" s="88"/>
      <c r="S931" s="88"/>
      <c r="T931" s="88"/>
      <c r="U931" s="88"/>
      <c r="V931" s="88"/>
      <c r="W931" s="88"/>
      <c r="X931" s="88"/>
      <c r="Y931" s="88"/>
      <c r="Z931" s="88"/>
      <c r="AA931" s="88"/>
      <c r="AB931" s="88"/>
      <c r="AC931" s="88"/>
      <c r="AD931" s="88"/>
      <c r="AE931" s="88"/>
      <c r="AF931" s="88"/>
      <c r="AG931" s="88"/>
      <c r="AH931" s="88"/>
      <c r="AI931" s="88"/>
      <c r="AJ931" s="88"/>
      <c r="AK931" s="88"/>
      <c r="AL931" s="88"/>
      <c r="AM931" s="88"/>
      <c r="AN931" s="88"/>
      <c r="AO931" s="88"/>
      <c r="AP931" s="88"/>
      <c r="AQ931" s="88"/>
      <c r="AR931" s="88"/>
      <c r="AS931" s="88"/>
      <c r="AT931" s="88"/>
      <c r="AU931" s="88"/>
      <c r="AV931" s="88"/>
      <c r="AW931" s="88"/>
      <c r="AX931" s="88"/>
      <c r="AY931" s="88"/>
      <c r="AZ931" s="88"/>
      <c r="BA931" s="88"/>
      <c r="BB931" s="88"/>
      <c r="BC931" s="88"/>
      <c r="BD931" s="88"/>
      <c r="BE931" s="88"/>
      <c r="BF931" s="88"/>
      <c r="BG931" s="88"/>
      <c r="BH931" s="88"/>
      <c r="BI931" s="88"/>
      <c r="BJ931" s="88"/>
      <c r="BK931" s="88"/>
      <c r="BL931" s="88"/>
      <c r="BM931" s="88"/>
      <c r="BN931" s="88"/>
      <c r="BO931" s="88"/>
      <c r="BP931" s="88"/>
      <c r="BQ931" s="88"/>
      <c r="BR931" s="88"/>
      <c r="BS931" s="88"/>
      <c r="BT931" s="88"/>
      <c r="BU931" s="88"/>
      <c r="BV931" s="88"/>
      <c r="BW931" s="88"/>
      <c r="BX931" s="88"/>
      <c r="BY931" s="88"/>
      <c r="BZ931" s="88"/>
      <c r="CA931" s="88"/>
      <c r="CB931" s="88"/>
      <c r="CC931" s="88"/>
      <c r="CD931" s="88"/>
      <c r="CE931" s="88"/>
      <c r="CF931" s="88"/>
      <c r="CG931" s="88"/>
      <c r="CH931" s="88"/>
      <c r="CI931" s="88"/>
      <c r="CJ931" s="88"/>
      <c r="CK931" s="88"/>
      <c r="CL931" s="88"/>
      <c r="CM931" s="88"/>
      <c r="CN931" s="88"/>
      <c r="CO931" s="88"/>
      <c r="CP931" s="88"/>
      <c r="CQ931" s="88"/>
      <c r="CR931" s="88"/>
      <c r="CS931" s="88"/>
      <c r="CT931" s="88"/>
      <c r="CU931" s="88"/>
      <c r="CV931" s="88"/>
      <c r="CW931" s="88"/>
      <c r="CX931" s="88"/>
      <c r="CY931" s="88"/>
      <c r="CZ931" s="88"/>
      <c r="DA931" s="88"/>
      <c r="DB931" s="88"/>
      <c r="DC931" s="88"/>
    </row>
    <row r="932" spans="1:107" ht="15.75">
      <c r="A932" s="84"/>
      <c r="B932" s="84"/>
      <c r="C932" s="84"/>
      <c r="D932" s="86"/>
      <c r="E932" s="84"/>
      <c r="F932" s="84"/>
      <c r="G932" s="84"/>
      <c r="H932" s="88"/>
      <c r="I932" s="88"/>
      <c r="J932" s="88"/>
      <c r="K932" s="88"/>
      <c r="L932" s="88"/>
      <c r="M932" s="88"/>
      <c r="N932" s="88"/>
      <c r="O932" s="88"/>
      <c r="P932" s="88"/>
      <c r="Q932" s="88"/>
      <c r="R932" s="88"/>
      <c r="S932" s="88"/>
      <c r="T932" s="88"/>
      <c r="U932" s="88"/>
      <c r="V932" s="88"/>
      <c r="W932" s="88"/>
      <c r="X932" s="88"/>
      <c r="Y932" s="88"/>
      <c r="Z932" s="88"/>
      <c r="AA932" s="88"/>
      <c r="AB932" s="88"/>
      <c r="AC932" s="88"/>
      <c r="AD932" s="88"/>
      <c r="AE932" s="88"/>
      <c r="AF932" s="88"/>
      <c r="AG932" s="88"/>
      <c r="AH932" s="88"/>
      <c r="AI932" s="88"/>
      <c r="AJ932" s="88"/>
      <c r="AK932" s="88"/>
      <c r="AL932" s="88"/>
      <c r="AM932" s="88"/>
      <c r="AN932" s="88"/>
      <c r="AO932" s="88"/>
      <c r="AP932" s="88"/>
      <c r="AQ932" s="88"/>
      <c r="AR932" s="88"/>
      <c r="AS932" s="88"/>
      <c r="AT932" s="88"/>
      <c r="AU932" s="88"/>
      <c r="AV932" s="88"/>
      <c r="AW932" s="88"/>
      <c r="AX932" s="88"/>
      <c r="AY932" s="88"/>
      <c r="AZ932" s="88"/>
      <c r="BA932" s="88"/>
      <c r="BB932" s="88"/>
      <c r="BC932" s="88"/>
      <c r="BD932" s="88"/>
      <c r="BE932" s="88"/>
      <c r="BF932" s="88"/>
      <c r="BG932" s="88"/>
      <c r="BH932" s="88"/>
      <c r="BI932" s="88"/>
      <c r="BJ932" s="88"/>
      <c r="BK932" s="88"/>
      <c r="BL932" s="88"/>
      <c r="BM932" s="88"/>
      <c r="BN932" s="88"/>
      <c r="BO932" s="88"/>
      <c r="BP932" s="88"/>
      <c r="BQ932" s="88"/>
      <c r="BR932" s="88"/>
      <c r="BS932" s="88"/>
      <c r="BT932" s="88"/>
      <c r="BU932" s="88"/>
      <c r="BV932" s="88"/>
      <c r="BW932" s="88"/>
      <c r="BX932" s="88"/>
      <c r="BY932" s="88"/>
      <c r="BZ932" s="88"/>
      <c r="CA932" s="88"/>
      <c r="CB932" s="88"/>
      <c r="CC932" s="88"/>
      <c r="CD932" s="88"/>
      <c r="CE932" s="88"/>
      <c r="CF932" s="88"/>
      <c r="CG932" s="88"/>
      <c r="CH932" s="88"/>
      <c r="CI932" s="88"/>
      <c r="CJ932" s="88"/>
      <c r="CK932" s="88"/>
      <c r="CL932" s="88"/>
      <c r="CM932" s="88"/>
      <c r="CN932" s="88"/>
      <c r="CO932" s="88"/>
      <c r="CP932" s="88"/>
      <c r="CQ932" s="88"/>
      <c r="CR932" s="88"/>
      <c r="CS932" s="88"/>
      <c r="CT932" s="88"/>
      <c r="CU932" s="88"/>
      <c r="CV932" s="88"/>
      <c r="CW932" s="88"/>
      <c r="CX932" s="88"/>
      <c r="CY932" s="88"/>
      <c r="CZ932" s="88"/>
      <c r="DA932" s="88"/>
      <c r="DB932" s="88"/>
      <c r="DC932" s="88"/>
    </row>
    <row r="933" spans="1:107" ht="15.75">
      <c r="A933" s="84"/>
      <c r="B933" s="84"/>
      <c r="C933" s="84"/>
      <c r="D933" s="86"/>
      <c r="E933" s="84"/>
      <c r="F933" s="84"/>
      <c r="G933" s="84"/>
      <c r="H933" s="88"/>
      <c r="I933" s="88"/>
      <c r="J933" s="88"/>
      <c r="K933" s="88"/>
      <c r="L933" s="88"/>
      <c r="M933" s="88"/>
      <c r="N933" s="88"/>
      <c r="O933" s="88"/>
      <c r="P933" s="88"/>
      <c r="Q933" s="88"/>
      <c r="R933" s="88"/>
      <c r="S933" s="88"/>
      <c r="T933" s="88"/>
      <c r="U933" s="88"/>
      <c r="V933" s="88"/>
      <c r="W933" s="88"/>
      <c r="X933" s="88"/>
      <c r="Y933" s="88"/>
      <c r="Z933" s="88"/>
      <c r="AA933" s="88"/>
      <c r="AB933" s="88"/>
      <c r="AC933" s="88"/>
      <c r="AD933" s="88"/>
      <c r="AE933" s="88"/>
      <c r="AF933" s="88"/>
      <c r="AG933" s="88"/>
      <c r="AH933" s="88"/>
      <c r="AI933" s="88"/>
      <c r="AJ933" s="88"/>
      <c r="AK933" s="88"/>
      <c r="AL933" s="88"/>
      <c r="AM933" s="88"/>
      <c r="AN933" s="88"/>
      <c r="AO933" s="88"/>
      <c r="AP933" s="88"/>
      <c r="AQ933" s="88"/>
      <c r="AR933" s="88"/>
      <c r="AS933" s="88"/>
      <c r="AT933" s="88"/>
      <c r="AU933" s="88"/>
      <c r="AV933" s="88"/>
      <c r="AW933" s="88"/>
      <c r="AX933" s="88"/>
      <c r="AY933" s="88"/>
      <c r="AZ933" s="88"/>
      <c r="BA933" s="88"/>
      <c r="BB933" s="88"/>
      <c r="BC933" s="88"/>
      <c r="BD933" s="88"/>
      <c r="BE933" s="88"/>
      <c r="BF933" s="88"/>
      <c r="BG933" s="88"/>
      <c r="BH933" s="88"/>
      <c r="BI933" s="88"/>
      <c r="BJ933" s="88"/>
      <c r="BK933" s="88"/>
      <c r="BL933" s="88"/>
      <c r="BM933" s="88"/>
      <c r="BN933" s="88"/>
      <c r="BO933" s="88"/>
      <c r="BP933" s="88"/>
      <c r="BQ933" s="88"/>
      <c r="BR933" s="88"/>
      <c r="BS933" s="88"/>
      <c r="BT933" s="88"/>
      <c r="BU933" s="88"/>
      <c r="BV933" s="88"/>
      <c r="BW933" s="88"/>
      <c r="BX933" s="88"/>
      <c r="BY933" s="88"/>
      <c r="BZ933" s="88"/>
      <c r="CA933" s="88"/>
      <c r="CB933" s="88"/>
      <c r="CC933" s="88"/>
      <c r="CD933" s="88"/>
      <c r="CE933" s="88"/>
      <c r="CF933" s="88"/>
      <c r="CG933" s="88"/>
      <c r="CH933" s="88"/>
      <c r="CI933" s="88"/>
      <c r="CJ933" s="88"/>
      <c r="CK933" s="88"/>
      <c r="CL933" s="88"/>
      <c r="CM933" s="88"/>
      <c r="CN933" s="88"/>
      <c r="CO933" s="88"/>
      <c r="CP933" s="88"/>
      <c r="CQ933" s="88"/>
      <c r="CR933" s="88"/>
      <c r="CS933" s="88"/>
      <c r="CT933" s="88"/>
      <c r="CU933" s="88"/>
      <c r="CV933" s="88"/>
      <c r="CW933" s="88"/>
      <c r="CX933" s="88"/>
      <c r="CY933" s="88"/>
      <c r="CZ933" s="88"/>
      <c r="DA933" s="88"/>
      <c r="DB933" s="88"/>
      <c r="DC933" s="88"/>
    </row>
    <row r="934" spans="1:107" ht="15.75">
      <c r="A934" s="84"/>
      <c r="B934" s="84"/>
      <c r="C934" s="84"/>
      <c r="D934" s="86"/>
      <c r="E934" s="84"/>
      <c r="F934" s="84"/>
      <c r="G934" s="84"/>
      <c r="H934" s="88"/>
      <c r="I934" s="88"/>
      <c r="J934" s="88"/>
      <c r="K934" s="88"/>
      <c r="L934" s="88"/>
      <c r="M934" s="88"/>
      <c r="N934" s="88"/>
      <c r="O934" s="88"/>
      <c r="P934" s="88"/>
      <c r="Q934" s="88"/>
      <c r="R934" s="88"/>
      <c r="S934" s="88"/>
      <c r="T934" s="88"/>
      <c r="U934" s="88"/>
      <c r="V934" s="88"/>
      <c r="W934" s="88"/>
      <c r="X934" s="88"/>
      <c r="Y934" s="88"/>
      <c r="Z934" s="88"/>
      <c r="AA934" s="88"/>
      <c r="AB934" s="88"/>
      <c r="AC934" s="88"/>
      <c r="AD934" s="88"/>
      <c r="AE934" s="88"/>
      <c r="AF934" s="88"/>
      <c r="AG934" s="88"/>
      <c r="AH934" s="88"/>
      <c r="AI934" s="88"/>
      <c r="AJ934" s="88"/>
      <c r="AK934" s="88"/>
      <c r="AL934" s="88"/>
      <c r="AM934" s="88"/>
      <c r="AN934" s="88"/>
      <c r="AO934" s="88"/>
      <c r="AP934" s="88"/>
      <c r="AQ934" s="88"/>
      <c r="AR934" s="88"/>
      <c r="AS934" s="88"/>
      <c r="AT934" s="88"/>
      <c r="AU934" s="88"/>
      <c r="AV934" s="88"/>
      <c r="AW934" s="88"/>
      <c r="AX934" s="88"/>
      <c r="AY934" s="88"/>
      <c r="AZ934" s="88"/>
      <c r="BA934" s="88"/>
      <c r="BB934" s="88"/>
      <c r="BC934" s="88"/>
      <c r="BD934" s="88"/>
      <c r="BE934" s="88"/>
      <c r="BF934" s="88"/>
      <c r="BG934" s="88"/>
      <c r="BH934" s="88"/>
      <c r="BI934" s="88"/>
      <c r="BJ934" s="88"/>
      <c r="BK934" s="88"/>
      <c r="BL934" s="88"/>
      <c r="BM934" s="88"/>
      <c r="BN934" s="88"/>
      <c r="BO934" s="88"/>
      <c r="BP934" s="88"/>
      <c r="BQ934" s="88"/>
      <c r="BR934" s="88"/>
      <c r="BS934" s="88"/>
      <c r="BT934" s="88"/>
      <c r="BU934" s="88"/>
      <c r="BV934" s="88"/>
      <c r="BW934" s="88"/>
      <c r="BX934" s="88"/>
      <c r="BY934" s="88"/>
      <c r="BZ934" s="88"/>
      <c r="CA934" s="88"/>
      <c r="CB934" s="88"/>
      <c r="CC934" s="88"/>
      <c r="CD934" s="88"/>
      <c r="CE934" s="88"/>
      <c r="CF934" s="88"/>
      <c r="CG934" s="88"/>
      <c r="CH934" s="88"/>
      <c r="CI934" s="88"/>
      <c r="CJ934" s="88"/>
      <c r="CK934" s="88"/>
      <c r="CL934" s="88"/>
      <c r="CM934" s="88"/>
      <c r="CN934" s="88"/>
      <c r="CO934" s="88"/>
      <c r="CP934" s="88"/>
      <c r="CQ934" s="88"/>
      <c r="CR934" s="88"/>
      <c r="CS934" s="88"/>
      <c r="CT934" s="88"/>
      <c r="CU934" s="88"/>
      <c r="CV934" s="88"/>
      <c r="CW934" s="88"/>
      <c r="CX934" s="88"/>
      <c r="CY934" s="88"/>
      <c r="CZ934" s="88"/>
      <c r="DA934" s="88"/>
      <c r="DB934" s="88"/>
      <c r="DC934" s="88"/>
    </row>
  </sheetData>
  <sheetProtection formatCells="0" formatColumns="0" formatRows="0"/>
  <phoneticPr fontId="2" type="noConversion"/>
  <dataValidations count="2">
    <dataValidation type="list" allowBlank="1" showInputMessage="1" showErrorMessage="1" sqref="G16:G934" xr:uid="{0D3A2F95-7F7F-4BB5-924B-11068D8FC1A0}">
      <formula1>$E$15:$F$15</formula1>
    </dataValidation>
    <dataValidation type="list" allowBlank="1" showInputMessage="1" showErrorMessage="1" sqref="H10:DC10" xr:uid="{410570CC-A43E-412A-B0B8-479773259BCA}">
      <formula1>"Banco de Preços PMC,Painel de Preços,PNCP,SRP Vigente,Contrato Vigente,Mídia Especializada,Pesquisa com Fornecedor"</formula1>
    </dataValidation>
  </dataValidations>
  <pageMargins left="0.511811024" right="0.511811024" top="0.78740157499999996" bottom="0.78740157499999996" header="0.31496062000000002" footer="0.31496062000000002"/>
  <pageSetup paperSize="9" fitToWidth="0"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FE8C5-9B4D-4D18-80B6-F22830B45EF6}">
  <sheetPr>
    <tabColor theme="3" tint="0.59999389629810485"/>
    <pageSetUpPr fitToPage="1"/>
  </sheetPr>
  <dimension ref="A1:T1013"/>
  <sheetViews>
    <sheetView zoomScale="90" zoomScaleNormal="90" workbookViewId="0">
      <selection activeCell="F15" sqref="F15"/>
    </sheetView>
  </sheetViews>
  <sheetFormatPr defaultColWidth="15.7109375" defaultRowHeight="15"/>
  <cols>
    <col min="1" max="1" width="11.7109375" style="16" customWidth="1"/>
    <col min="2" max="2" width="11.7109375" style="17" customWidth="1"/>
    <col min="3" max="3" width="48" style="16" customWidth="1"/>
    <col min="4" max="4" width="20.7109375" style="6" customWidth="1"/>
    <col min="5" max="5" width="11.7109375" style="6" customWidth="1"/>
    <col min="6" max="6" width="8.7109375" style="6" customWidth="1"/>
    <col min="7" max="7" width="15.7109375" style="6" customWidth="1"/>
    <col min="8" max="8" width="73.140625" style="9" customWidth="1"/>
    <col min="9" max="10" width="15.7109375" style="6" customWidth="1"/>
    <col min="11" max="11" width="23.42578125" style="6" bestFit="1" customWidth="1"/>
    <col min="12" max="12" width="19.85546875" style="6" customWidth="1"/>
    <col min="13" max="13" width="19.85546875" style="6" bestFit="1" customWidth="1"/>
    <col min="14" max="15" width="15.7109375" style="6" customWidth="1"/>
    <col min="16" max="16384" width="15.7109375" style="6"/>
  </cols>
  <sheetData>
    <row r="1" spans="1:20" ht="33" thickTop="1" thickBot="1">
      <c r="A1" s="56"/>
      <c r="B1" s="57"/>
      <c r="C1" s="135" t="s">
        <v>10</v>
      </c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6"/>
      <c r="P1" s="11" t="s">
        <v>56</v>
      </c>
      <c r="T1" s="9"/>
    </row>
    <row r="2" spans="1:20" s="4" customFormat="1" ht="15.75" thickTop="1">
      <c r="A2" s="58"/>
      <c r="B2" s="55"/>
      <c r="C2" s="76" t="s">
        <v>29</v>
      </c>
      <c r="D2" s="21" t="str">
        <f>IF(Fornecedores!D2="","",Fornecedores!D2)</f>
        <v/>
      </c>
      <c r="E2" s="21"/>
      <c r="F2" s="21"/>
      <c r="G2" s="21"/>
      <c r="H2" s="20"/>
      <c r="I2" s="20"/>
      <c r="J2" s="20"/>
      <c r="K2" s="20"/>
      <c r="L2" s="20"/>
      <c r="M2" s="20"/>
      <c r="N2" s="20"/>
      <c r="O2" s="22"/>
      <c r="P2" s="11" t="s">
        <v>56</v>
      </c>
      <c r="T2" s="15"/>
    </row>
    <row r="3" spans="1:20" s="4" customFormat="1">
      <c r="A3" s="58"/>
      <c r="B3" s="55"/>
      <c r="C3" s="78" t="s">
        <v>59</v>
      </c>
      <c r="D3" s="21" t="str">
        <f>IF(Fornecedores!D3="","",Fornecedores!D3)</f>
        <v/>
      </c>
      <c r="E3" s="21"/>
      <c r="F3" s="21"/>
      <c r="G3" s="21"/>
      <c r="H3" s="21"/>
      <c r="I3" s="21"/>
      <c r="J3" s="21"/>
      <c r="K3" s="21"/>
      <c r="L3" s="21"/>
      <c r="M3" s="21"/>
      <c r="N3" s="21"/>
      <c r="O3" s="23"/>
      <c r="P3" s="11"/>
      <c r="T3" s="15"/>
    </row>
    <row r="4" spans="1:20" s="4" customFormat="1">
      <c r="A4" s="58"/>
      <c r="B4" s="55"/>
      <c r="C4" s="78" t="s">
        <v>30</v>
      </c>
      <c r="D4" s="21" t="str">
        <f>IF(Fornecedores!D4="","",Fornecedores!D4)</f>
        <v/>
      </c>
      <c r="E4" s="21"/>
      <c r="F4" s="21"/>
      <c r="G4" s="21"/>
      <c r="H4" s="21"/>
      <c r="I4" s="21"/>
      <c r="J4" s="21"/>
      <c r="K4" s="21"/>
      <c r="L4" s="21"/>
      <c r="M4" s="21"/>
      <c r="N4" s="21"/>
      <c r="O4" s="23"/>
      <c r="P4" s="11" t="s">
        <v>56</v>
      </c>
      <c r="T4" s="15"/>
    </row>
    <row r="5" spans="1:20" s="4" customFormat="1">
      <c r="A5" s="58"/>
      <c r="B5" s="55"/>
      <c r="C5" s="78" t="s">
        <v>57</v>
      </c>
      <c r="D5" s="21" t="str">
        <f>IF(Fornecedores!D5="","",Fornecedores!D5)</f>
        <v/>
      </c>
      <c r="E5" s="21"/>
      <c r="F5" s="21"/>
      <c r="G5" s="21"/>
      <c r="H5" s="21"/>
      <c r="I5" s="21"/>
      <c r="J5" s="21"/>
      <c r="K5" s="21"/>
      <c r="L5" s="21"/>
      <c r="M5" s="21"/>
      <c r="N5" s="21"/>
      <c r="O5" s="23"/>
      <c r="P5" s="11" t="s">
        <v>56</v>
      </c>
      <c r="T5" s="15"/>
    </row>
    <row r="6" spans="1:20" s="4" customFormat="1">
      <c r="A6" s="58"/>
      <c r="B6" s="55"/>
      <c r="C6" s="78" t="s">
        <v>144</v>
      </c>
      <c r="D6" s="21" t="str">
        <f>IF(Fornecedores!D6="","",Fornecedores!D6)</f>
        <v/>
      </c>
      <c r="E6" s="21"/>
      <c r="F6" s="21"/>
      <c r="G6" s="21"/>
      <c r="H6" s="21"/>
      <c r="I6" s="21"/>
      <c r="J6" s="21"/>
      <c r="K6" s="21"/>
      <c r="L6" s="21"/>
      <c r="M6" s="21"/>
      <c r="N6" s="21"/>
      <c r="O6" s="23"/>
      <c r="P6" s="11" t="s">
        <v>56</v>
      </c>
      <c r="T6" s="15"/>
    </row>
    <row r="7" spans="1:20" s="4" customFormat="1" ht="15.75" thickBot="1">
      <c r="C7" s="79" t="s">
        <v>146</v>
      </c>
      <c r="D7" s="24" t="str">
        <f>IF(Fornecedores!D7="","",Fornecedores!D7)</f>
        <v/>
      </c>
      <c r="E7" s="24"/>
      <c r="F7" s="24"/>
      <c r="G7" s="24"/>
      <c r="H7" s="24"/>
      <c r="I7" s="24"/>
      <c r="J7" s="24"/>
      <c r="K7" s="24"/>
      <c r="L7" s="24"/>
      <c r="M7" s="24"/>
      <c r="N7" s="24"/>
      <c r="O7" s="25"/>
      <c r="P7" s="11"/>
      <c r="T7" s="15"/>
    </row>
    <row r="8" spans="1:20" ht="16.5" thickTop="1" thickBot="1">
      <c r="A8" s="60"/>
      <c r="B8" s="59"/>
      <c r="C8" s="17"/>
      <c r="D8" s="16"/>
      <c r="H8" s="6"/>
      <c r="I8" s="9"/>
      <c r="J8" s="9"/>
      <c r="P8" s="11" t="s">
        <v>56</v>
      </c>
    </row>
    <row r="9" spans="1:20" ht="20.25" thickTop="1" thickBot="1">
      <c r="A9" s="144" t="s">
        <v>60</v>
      </c>
      <c r="B9" s="145"/>
      <c r="C9" s="146"/>
      <c r="D9" s="137">
        <f>SUM(C13:C1048576)</f>
        <v>0</v>
      </c>
      <c r="E9" s="137"/>
      <c r="F9" s="137"/>
      <c r="G9" s="26"/>
      <c r="H9" s="27"/>
      <c r="I9" s="27"/>
      <c r="J9" s="27"/>
      <c r="K9" s="27"/>
      <c r="L9" s="28"/>
      <c r="M9" s="28"/>
      <c r="N9" s="27"/>
      <c r="O9" s="29"/>
      <c r="S9" s="11" t="s">
        <v>56</v>
      </c>
    </row>
    <row r="10" spans="1:20" ht="16.5" thickTop="1" thickBot="1">
      <c r="A10" s="6"/>
      <c r="B10" s="16"/>
      <c r="C10" s="17"/>
      <c r="D10" s="16"/>
      <c r="H10" s="6"/>
      <c r="I10" s="9"/>
      <c r="J10" s="9"/>
      <c r="P10" s="11" t="s">
        <v>56</v>
      </c>
    </row>
    <row r="11" spans="1:20" s="18" customFormat="1" ht="17.25" thickTop="1" thickBot="1">
      <c r="A11" s="138" t="s">
        <v>47</v>
      </c>
      <c r="B11" s="139"/>
      <c r="C11" s="140"/>
      <c r="D11" s="6"/>
      <c r="E11" s="141" t="s">
        <v>23</v>
      </c>
      <c r="F11" s="142"/>
      <c r="G11" s="142"/>
      <c r="H11" s="142"/>
      <c r="I11" s="142"/>
      <c r="J11" s="142"/>
      <c r="K11" s="142"/>
      <c r="L11" s="142"/>
      <c r="M11" s="142"/>
      <c r="N11" s="142"/>
      <c r="O11" s="143"/>
      <c r="P11" s="11" t="s">
        <v>56</v>
      </c>
    </row>
    <row r="12" spans="1:20" ht="46.5" thickTop="1" thickBot="1">
      <c r="A12" s="31" t="s">
        <v>7</v>
      </c>
      <c r="B12" s="32" t="s">
        <v>55</v>
      </c>
      <c r="C12" s="32" t="s">
        <v>48</v>
      </c>
      <c r="D12" s="18"/>
      <c r="E12" s="30" t="s">
        <v>7</v>
      </c>
      <c r="F12" s="30" t="s">
        <v>6</v>
      </c>
      <c r="G12" s="30" t="s">
        <v>4</v>
      </c>
      <c r="H12" s="30" t="s">
        <v>44</v>
      </c>
      <c r="I12" s="30" t="s">
        <v>5</v>
      </c>
      <c r="J12" s="30" t="s">
        <v>0</v>
      </c>
      <c r="K12" s="30" t="s">
        <v>23</v>
      </c>
      <c r="L12" s="30" t="s">
        <v>58</v>
      </c>
      <c r="M12" s="38" t="s">
        <v>52</v>
      </c>
      <c r="N12" s="39" t="s">
        <v>12</v>
      </c>
      <c r="O12" s="40" t="s">
        <v>54</v>
      </c>
      <c r="P12" s="11" t="s">
        <v>56</v>
      </c>
    </row>
    <row r="13" spans="1:20" ht="30" customHeight="1" thickTop="1">
      <c r="A13" s="33" t="str">
        <f>IF(MIN(Tabela2[Lote])=0,"",MIN(Tabela2[Lote]))</f>
        <v/>
      </c>
      <c r="B13" s="33" t="str">
        <f>IFERROR(IF(A13="","",COUNTIFS(Tabela2[Lote],A13)),"")</f>
        <v/>
      </c>
      <c r="C13" s="47" t="str">
        <f>IF(B13="","",(SUMIFS(Tabela2[Itens Ampla Participação (Qtd. x Preço)],Tabela2[Lote],A13)+SUMIFS(Tabela2[Itens de Cota Reservada (Qtd. x Preço)],Tabela2[Lote],A13)+SUMIFS(Tabela2[Itens exclusivos (Qtd. x Preço)],Tabela2[Lote],A13)))</f>
        <v/>
      </c>
      <c r="E13" s="33" t="str">
        <f>IFERROR(_xlfn.XLOOKUP($F13,Tabela2[Item],Tabela2[Lote],,0,1),"")</f>
        <v/>
      </c>
      <c r="F13" s="33" t="str">
        <f>IF(MIN(Tabela2[Item])=0,"",MIN(Tabela2[Item]))</f>
        <v/>
      </c>
      <c r="G13" s="33" t="str">
        <f>IFERROR(VLOOKUP($F13,Tabela2[[Item]:[Itens exclusivos (Qtd. x Preço)]],2,0)," ")</f>
        <v/>
      </c>
      <c r="H13" s="62" t="str">
        <f>IFERROR(VLOOKUP($F13,Tabela2[[Item]:[Itens exclusivos (Qtd. x Preço)]],3,0),"")</f>
        <v/>
      </c>
      <c r="I13" s="33" t="str">
        <f>IFERROR(VLOOKUP($F13,Tabela2[[Item]:[Itens exclusivos (Qtd. x Preço)]],4,0),"")</f>
        <v/>
      </c>
      <c r="J13" s="49" t="str">
        <f>IFERROR(VLOOKUP($F13,Tabela2[[Item]:[Itens exclusivos (Qtd. x Preço)]],5,0),"")</f>
        <v/>
      </c>
      <c r="K13" s="65" t="str">
        <f>IFERROR(VLOOKUP($F13,Tabela2[[Item]:[Itens exclusivos (Qtd. x Preço)]],13,0),"")</f>
        <v/>
      </c>
      <c r="L13" s="47" t="str">
        <f>IFERROR(K13*J13,"")</f>
        <v/>
      </c>
      <c r="M13" s="49" t="str">
        <f ca="1">IFERROR(VLOOKUP($F13,Tabela2[[Item]:[Itens exclusivos (Qtd. x Preço)]],15,0),"")</f>
        <v/>
      </c>
      <c r="N13" s="49" t="str">
        <f ca="1">IFERROR(VLOOKUP($F13,Tabela2[[Item]:[Itens exclusivos (Qtd. x Preço)]],17,0),"")</f>
        <v/>
      </c>
      <c r="O13" s="49" t="str">
        <f ca="1">IFERROR(VLOOKUP($F13,Tabela2[[Item]:[Itens exclusivos (Qtd. x Preço)]],19,0),"")</f>
        <v/>
      </c>
    </row>
    <row r="14" spans="1:20" ht="30" customHeight="1">
      <c r="A14" s="14" t="str">
        <f>IFERROR((IF(MAX(Tabela2[Lote])=A13,"",A13+1)),"")</f>
        <v/>
      </c>
      <c r="B14" s="14" t="str">
        <f>IFERROR(IF(A14&lt;&gt;"",COUNTIFS(Tabela2[Lote],A14),""),"")</f>
        <v/>
      </c>
      <c r="C14" s="48" t="str">
        <f>IF(B14="","",(SUMIFS(Tabela2[Itens Ampla Participação (Qtd. x Preço)],Tabela2[Lote],A14)+SUMIFS(Tabela2[Itens de Cota Reservada (Qtd. x Preço)],Tabela2[Lote],A14)+SUMIFS(Tabela2[Itens exclusivos (Qtd. x Preço)],Tabela2[Lote],A14)))</f>
        <v/>
      </c>
      <c r="E14" s="14" t="str">
        <f>IFERROR(_xlfn.XLOOKUP($F14,Tabela2[Item],Tabela2[Lote],,0,1),"")</f>
        <v/>
      </c>
      <c r="F14" s="14" t="str">
        <f>IFERROR((IF(MAX(Tabela2[Item])=F13,"",F13+1)),"")</f>
        <v/>
      </c>
      <c r="G14" s="14" t="str">
        <f>IFERROR(VLOOKUP($F14,Tabela2[[Item]:[Itens exclusivos (Qtd. x Preço)]],2,0)," ")</f>
        <v/>
      </c>
      <c r="H14" s="63" t="str">
        <f>IFERROR(VLOOKUP($F14,Tabela2[[Item]:[Itens exclusivos (Qtd. x Preço)]],3,0),"")</f>
        <v/>
      </c>
      <c r="I14" s="14" t="str">
        <f>IFERROR(VLOOKUP($F14,Tabela2[[Item]:[Itens exclusivos (Qtd. x Preço)]],4,0),"")</f>
        <v/>
      </c>
      <c r="J14" s="50" t="str">
        <f>IFERROR(VLOOKUP($F14,Tabela2[[Item]:[Itens exclusivos (Qtd. x Preço)]],5,0),"")</f>
        <v/>
      </c>
      <c r="K14" s="66" t="str">
        <f>IFERROR(VLOOKUP($F14,Tabela2[[Item]:[Itens exclusivos (Qtd. x Preço)]],13,0),"")</f>
        <v/>
      </c>
      <c r="L14" s="48" t="str">
        <f t="shared" ref="L14:L77" si="0">IFERROR(K14*J14,"")</f>
        <v/>
      </c>
      <c r="M14" s="50" t="str">
        <f ca="1">IFERROR(VLOOKUP($F14,Tabela2[[Item]:[Itens exclusivos (Qtd. x Preço)]],15,0),"")</f>
        <v/>
      </c>
      <c r="N14" s="51" t="str">
        <f ca="1">IFERROR(VLOOKUP($F14,Tabela2[[Item]:[Itens exclusivos (Qtd. x Preço)]],17,0),"")</f>
        <v/>
      </c>
      <c r="O14" s="51" t="str">
        <f ca="1">IFERROR(VLOOKUP($F14,Tabela2[[Item]:[Itens exclusivos (Qtd. x Preço)]],19,0),"")</f>
        <v/>
      </c>
    </row>
    <row r="15" spans="1:20" ht="30" customHeight="1">
      <c r="A15" s="33" t="str">
        <f>IFERROR((IF(MAX(Tabela2[Lote])=A14,"",A14+1)),"")</f>
        <v/>
      </c>
      <c r="B15" s="33" t="str">
        <f>IFERROR(IF(A15&lt;&gt;"",COUNTIFS(Tabela2[Lote],A15),""),"")</f>
        <v/>
      </c>
      <c r="C15" s="47" t="str">
        <f>IF(B15="","",(SUMIFS(Tabela2[Itens Ampla Participação (Qtd. x Preço)],Tabela2[Lote],A15)+SUMIFS(Tabela2[Itens de Cota Reservada (Qtd. x Preço)],Tabela2[Lote],A15)+SUMIFS(Tabela2[Itens exclusivos (Qtd. x Preço)],Tabela2[Lote],A15)))</f>
        <v/>
      </c>
      <c r="E15" s="33" t="str">
        <f>IFERROR(_xlfn.XLOOKUP($F15,Tabela2[Item],Tabela2[Lote],,0,1),"")</f>
        <v/>
      </c>
      <c r="F15" s="33" t="str">
        <f>IFERROR((IF(MAX(Tabela2[Item])=F14,"",F14+1)),"")</f>
        <v/>
      </c>
      <c r="G15" s="33" t="str">
        <f>IFERROR(VLOOKUP($F15,Tabela2[[Item]:[Itens exclusivos (Qtd. x Preço)]],2,0)," ")</f>
        <v/>
      </c>
      <c r="H15" s="62" t="str">
        <f>IFERROR(VLOOKUP($F15,Tabela2[[Item]:[Itens exclusivos (Qtd. x Preço)]],3,0),"")</f>
        <v/>
      </c>
      <c r="I15" s="33" t="str">
        <f>IFERROR(VLOOKUP($F15,Tabela2[[Item]:[Itens exclusivos (Qtd. x Preço)]],4,0),"")</f>
        <v/>
      </c>
      <c r="J15" s="49" t="str">
        <f>IFERROR(VLOOKUP($F15,Tabela2[[Item]:[Itens exclusivos (Qtd. x Preço)]],5,0),"")</f>
        <v/>
      </c>
      <c r="K15" s="65" t="str">
        <f>IFERROR(VLOOKUP($F15,Tabela2[[Item]:[Itens exclusivos (Qtd. x Preço)]],13,0),"")</f>
        <v/>
      </c>
      <c r="L15" s="47" t="str">
        <f t="shared" si="0"/>
        <v/>
      </c>
      <c r="M15" s="49" t="str">
        <f ca="1">IFERROR(VLOOKUP($F15,Tabela2[[Item]:[Itens exclusivos (Qtd. x Preço)]],15,0),"")</f>
        <v/>
      </c>
      <c r="N15" s="52" t="str">
        <f ca="1">IFERROR(VLOOKUP($F15,Tabela2[[Item]:[Itens exclusivos (Qtd. x Preço)]],17,0),"")</f>
        <v/>
      </c>
      <c r="O15" s="52" t="str">
        <f ca="1">IFERROR(VLOOKUP($F15,Tabela2[[Item]:[Itens exclusivos (Qtd. x Preço)]],19,0),"")</f>
        <v/>
      </c>
    </row>
    <row r="16" spans="1:20" ht="30" customHeight="1">
      <c r="A16" s="14" t="str">
        <f>IFERROR((IF(MAX(Tabela2[Lote])=A15,"",A15+1)),"")</f>
        <v/>
      </c>
      <c r="B16" s="14" t="str">
        <f>IFERROR(IF(A16&lt;&gt;"",COUNTIFS(Tabela2[Lote],A16),""),"")</f>
        <v/>
      </c>
      <c r="C16" s="48" t="str">
        <f>IF(B16="","",(SUMIFS(Tabela2[Itens Ampla Participação (Qtd. x Preço)],Tabela2[Lote],A16)+SUMIFS(Tabela2[Itens de Cota Reservada (Qtd. x Preço)],Tabela2[Lote],A16)+SUMIFS(Tabela2[Itens exclusivos (Qtd. x Preço)],Tabela2[Lote],A16)))</f>
        <v/>
      </c>
      <c r="E16" s="14" t="str">
        <f>IFERROR(_xlfn.XLOOKUP($F16,Tabela2[Item],Tabela2[Lote],,0,1),"")</f>
        <v/>
      </c>
      <c r="F16" s="14" t="str">
        <f>IFERROR((IF(MAX(Tabela2[Item])=F15,"",F15+1)),"")</f>
        <v/>
      </c>
      <c r="G16" s="14" t="str">
        <f>IFERROR(VLOOKUP($F16,Tabela2[[Item]:[Itens exclusivos (Qtd. x Preço)]],2,0)," ")</f>
        <v/>
      </c>
      <c r="H16" s="63" t="str">
        <f>IFERROR(VLOOKUP($F16,Tabela2[[Item]:[Itens exclusivos (Qtd. x Preço)]],3,0),"")</f>
        <v/>
      </c>
      <c r="I16" s="14" t="str">
        <f>IFERROR(VLOOKUP($F16,Tabela2[[Item]:[Itens exclusivos (Qtd. x Preço)]],4,0),"")</f>
        <v/>
      </c>
      <c r="J16" s="50" t="str">
        <f>IFERROR(VLOOKUP($F16,Tabela2[[Item]:[Itens exclusivos (Qtd. x Preço)]],5,0),"")</f>
        <v/>
      </c>
      <c r="K16" s="66" t="str">
        <f>IFERROR(VLOOKUP($F16,Tabela2[[Item]:[Itens exclusivos (Qtd. x Preço)]],13,0),"")</f>
        <v/>
      </c>
      <c r="L16" s="48" t="str">
        <f t="shared" si="0"/>
        <v/>
      </c>
      <c r="M16" s="50" t="str">
        <f ca="1">IFERROR(VLOOKUP($F16,Tabela2[[Item]:[Itens exclusivos (Qtd. x Preço)]],15,0),"")</f>
        <v/>
      </c>
      <c r="N16" s="51" t="str">
        <f ca="1">IFERROR(VLOOKUP($F16,Tabela2[[Item]:[Itens exclusivos (Qtd. x Preço)]],17,0),"")</f>
        <v/>
      </c>
      <c r="O16" s="51" t="str">
        <f ca="1">IFERROR(VLOOKUP($F16,Tabela2[[Item]:[Itens exclusivos (Qtd. x Preço)]],19,0),"")</f>
        <v/>
      </c>
    </row>
    <row r="17" spans="1:15" ht="30" customHeight="1">
      <c r="A17" s="33" t="str">
        <f>IFERROR((IF(MAX(Tabela2[Lote])=A16,"",A16+1)),"")</f>
        <v/>
      </c>
      <c r="B17" s="33" t="str">
        <f>IFERROR(IF(A17&lt;&gt;"",COUNTIFS(Tabela2[Lote],A17),""),"")</f>
        <v/>
      </c>
      <c r="C17" s="47" t="str">
        <f>IF(B17="","",(SUMIFS(Tabela2[Itens Ampla Participação (Qtd. x Preço)],Tabela2[Lote],A17)+SUMIFS(Tabela2[Itens de Cota Reservada (Qtd. x Preço)],Tabela2[Lote],A17)+SUMIFS(Tabela2[Itens exclusivos (Qtd. x Preço)],Tabela2[Lote],A17)))</f>
        <v/>
      </c>
      <c r="E17" s="33" t="str">
        <f>IFERROR(_xlfn.XLOOKUP($F17,Tabela2[Item],Tabela2[Lote],,0,1),"")</f>
        <v/>
      </c>
      <c r="F17" s="33" t="str">
        <f>IFERROR((IF(MAX(Tabela2[Item])=F16,"",F16+1)),"")</f>
        <v/>
      </c>
      <c r="G17" s="33" t="str">
        <f>IFERROR(VLOOKUP($F17,Tabela2[[Item]:[Itens exclusivos (Qtd. x Preço)]],2,0)," ")</f>
        <v/>
      </c>
      <c r="H17" s="62" t="str">
        <f>IFERROR(VLOOKUP($F17,Tabela2[[Item]:[Itens exclusivos (Qtd. x Preço)]],3,0),"")</f>
        <v/>
      </c>
      <c r="I17" s="33" t="str">
        <f>IFERROR(VLOOKUP($F17,Tabela2[[Item]:[Itens exclusivos (Qtd. x Preço)]],4,0),"")</f>
        <v/>
      </c>
      <c r="J17" s="49" t="str">
        <f>IFERROR(VLOOKUP($F17,Tabela2[[Item]:[Itens exclusivos (Qtd. x Preço)]],5,0),"")</f>
        <v/>
      </c>
      <c r="K17" s="65" t="str">
        <f>IFERROR(VLOOKUP($F17,Tabela2[[Item]:[Itens exclusivos (Qtd. x Preço)]],13,0),"")</f>
        <v/>
      </c>
      <c r="L17" s="47" t="str">
        <f t="shared" si="0"/>
        <v/>
      </c>
      <c r="M17" s="49" t="str">
        <f ca="1">IFERROR(VLOOKUP($F17,Tabela2[[Item]:[Itens exclusivos (Qtd. x Preço)]],15,0),"")</f>
        <v/>
      </c>
      <c r="N17" s="52" t="str">
        <f ca="1">IFERROR(VLOOKUP($F17,Tabela2[[Item]:[Itens exclusivos (Qtd. x Preço)]],17,0),"")</f>
        <v/>
      </c>
      <c r="O17" s="52" t="str">
        <f ca="1">IFERROR(VLOOKUP($F17,Tabela2[[Item]:[Itens exclusivos (Qtd. x Preço)]],19,0),"")</f>
        <v/>
      </c>
    </row>
    <row r="18" spans="1:15" ht="30" customHeight="1">
      <c r="A18" s="14" t="str">
        <f>IFERROR((IF(MAX(Tabela2[Lote])=A17,"",A17+1)),"")</f>
        <v/>
      </c>
      <c r="B18" s="14" t="str">
        <f>IFERROR(IF(A18&lt;&gt;"",COUNTIFS(Tabela2[Lote],A18),""),"")</f>
        <v/>
      </c>
      <c r="C18" s="48" t="str">
        <f>IF(B18="","",(SUMIFS(Tabela2[Itens Ampla Participação (Qtd. x Preço)],Tabela2[Lote],A18)+SUMIFS(Tabela2[Itens de Cota Reservada (Qtd. x Preço)],Tabela2[Lote],A18)+SUMIFS(Tabela2[Itens exclusivos (Qtd. x Preço)],Tabela2[Lote],A18)))</f>
        <v/>
      </c>
      <c r="E18" s="14" t="str">
        <f>IFERROR(_xlfn.XLOOKUP($F18,Tabela2[Item],Tabela2[Lote],,0,1),"")</f>
        <v/>
      </c>
      <c r="F18" s="14" t="str">
        <f>IFERROR((IF(MAX(Tabela2[Item])=F17,"",F17+1)),"")</f>
        <v/>
      </c>
      <c r="G18" s="14" t="str">
        <f>IFERROR(VLOOKUP($F18,Tabela2[[Item]:[Itens exclusivos (Qtd. x Preço)]],2,0)," ")</f>
        <v/>
      </c>
      <c r="H18" s="63" t="str">
        <f>IFERROR(VLOOKUP($F18,Tabela2[[Item]:[Itens exclusivos (Qtd. x Preço)]],3,0),"")</f>
        <v/>
      </c>
      <c r="I18" s="14" t="str">
        <f>IFERROR(VLOOKUP($F18,Tabela2[[Item]:[Itens exclusivos (Qtd. x Preço)]],4,0),"")</f>
        <v/>
      </c>
      <c r="J18" s="50" t="str">
        <f>IFERROR(VLOOKUP($F18,Tabela2[[Item]:[Itens exclusivos (Qtd. x Preço)]],5,0),"")</f>
        <v/>
      </c>
      <c r="K18" s="66" t="str">
        <f>IFERROR(VLOOKUP($F18,Tabela2[[Item]:[Itens exclusivos (Qtd. x Preço)]],13,0),"")</f>
        <v/>
      </c>
      <c r="L18" s="48" t="str">
        <f t="shared" si="0"/>
        <v/>
      </c>
      <c r="M18" s="50" t="str">
        <f ca="1">IFERROR(VLOOKUP($F18,Tabela2[[Item]:[Itens exclusivos (Qtd. x Preço)]],15,0),"")</f>
        <v/>
      </c>
      <c r="N18" s="51" t="str">
        <f ca="1">IFERROR(VLOOKUP($F18,Tabela2[[Item]:[Itens exclusivos (Qtd. x Preço)]],17,0),"")</f>
        <v/>
      </c>
      <c r="O18" s="51" t="str">
        <f ca="1">IFERROR(VLOOKUP($F18,Tabela2[[Item]:[Itens exclusivos (Qtd. x Preço)]],19,0),"")</f>
        <v/>
      </c>
    </row>
    <row r="19" spans="1:15" ht="30" customHeight="1">
      <c r="A19" s="33" t="str">
        <f>IFERROR((IF(MAX(Tabela2[Lote])=A18,"",A18+1)),"")</f>
        <v/>
      </c>
      <c r="B19" s="33" t="str">
        <f>IFERROR(IF(A19&lt;&gt;"",COUNTIFS(Tabela2[Lote],A19),""),"")</f>
        <v/>
      </c>
      <c r="C19" s="47" t="str">
        <f>IF(B19="","",(SUMIFS(Tabela2[Itens Ampla Participação (Qtd. x Preço)],Tabela2[Lote],A19)+SUMIFS(Tabela2[Itens de Cota Reservada (Qtd. x Preço)],Tabela2[Lote],A19)+SUMIFS(Tabela2[Itens exclusivos (Qtd. x Preço)],Tabela2[Lote],A19)))</f>
        <v/>
      </c>
      <c r="E19" s="33" t="str">
        <f>IFERROR(_xlfn.XLOOKUP($F19,Tabela2[Item],Tabela2[Lote],,0,1),"")</f>
        <v/>
      </c>
      <c r="F19" s="33" t="str">
        <f>IFERROR((IF(MAX(Tabela2[Item])=F18,"",F18+1)),"")</f>
        <v/>
      </c>
      <c r="G19" s="33" t="str">
        <f>IFERROR(VLOOKUP($F19,Tabela2[[Item]:[Itens exclusivos (Qtd. x Preço)]],2,0)," ")</f>
        <v/>
      </c>
      <c r="H19" s="62" t="str">
        <f>IFERROR(VLOOKUP($F19,Tabela2[[Item]:[Itens exclusivos (Qtd. x Preço)]],3,0),"")</f>
        <v/>
      </c>
      <c r="I19" s="33" t="str">
        <f>IFERROR(VLOOKUP($F19,Tabela2[[Item]:[Itens exclusivos (Qtd. x Preço)]],4,0),"")</f>
        <v/>
      </c>
      <c r="J19" s="49" t="str">
        <f>IFERROR(VLOOKUP($F19,Tabela2[[Item]:[Itens exclusivos (Qtd. x Preço)]],5,0),"")</f>
        <v/>
      </c>
      <c r="K19" s="65" t="str">
        <f>IFERROR(VLOOKUP($F19,Tabela2[[Item]:[Itens exclusivos (Qtd. x Preço)]],13,0),"")</f>
        <v/>
      </c>
      <c r="L19" s="47" t="str">
        <f t="shared" si="0"/>
        <v/>
      </c>
      <c r="M19" s="49" t="str">
        <f ca="1">IFERROR(VLOOKUP($F19,Tabela2[[Item]:[Itens exclusivos (Qtd. x Preço)]],15,0),"")</f>
        <v/>
      </c>
      <c r="N19" s="52" t="str">
        <f ca="1">IFERROR(VLOOKUP($F19,Tabela2[[Item]:[Itens exclusivos (Qtd. x Preço)]],17,0),"")</f>
        <v/>
      </c>
      <c r="O19" s="52" t="str">
        <f ca="1">IFERROR(VLOOKUP($F19,Tabela2[[Item]:[Itens exclusivos (Qtd. x Preço)]],19,0),"")</f>
        <v/>
      </c>
    </row>
    <row r="20" spans="1:15" ht="30" customHeight="1">
      <c r="A20" s="14" t="str">
        <f>IFERROR((IF(MAX(Tabela2[Lote])=A19,"",A19+1)),"")</f>
        <v/>
      </c>
      <c r="B20" s="14" t="str">
        <f>IFERROR(IF(A20&lt;&gt;"",COUNTIFS(Tabela2[Lote],A20),""),"")</f>
        <v/>
      </c>
      <c r="C20" s="48" t="str">
        <f>IF(B20="","",(SUMIFS(Tabela2[Itens Ampla Participação (Qtd. x Preço)],Tabela2[Lote],A20)+SUMIFS(Tabela2[Itens de Cota Reservada (Qtd. x Preço)],Tabela2[Lote],A20)+SUMIFS(Tabela2[Itens exclusivos (Qtd. x Preço)],Tabela2[Lote],A20)))</f>
        <v/>
      </c>
      <c r="E20" s="14" t="str">
        <f>IFERROR(_xlfn.XLOOKUP($F20,Tabela2[Item],Tabela2[Lote],,0,1),"")</f>
        <v/>
      </c>
      <c r="F20" s="14" t="str">
        <f>IFERROR((IF(MAX(Tabela2[Item])=F19,"",F19+1)),"")</f>
        <v/>
      </c>
      <c r="G20" s="14" t="str">
        <f>IFERROR(VLOOKUP($F20,Tabela2[[Item]:[Itens exclusivos (Qtd. x Preço)]],2,0)," ")</f>
        <v/>
      </c>
      <c r="H20" s="63" t="str">
        <f>IFERROR(VLOOKUP($F20,Tabela2[[Item]:[Itens exclusivos (Qtd. x Preço)]],3,0),"")</f>
        <v/>
      </c>
      <c r="I20" s="14" t="str">
        <f>IFERROR(VLOOKUP($F20,Tabela2[[Item]:[Itens exclusivos (Qtd. x Preço)]],4,0),"")</f>
        <v/>
      </c>
      <c r="J20" s="50" t="str">
        <f>IFERROR(VLOOKUP($F20,Tabela2[[Item]:[Itens exclusivos (Qtd. x Preço)]],5,0),"")</f>
        <v/>
      </c>
      <c r="K20" s="66" t="str">
        <f>IFERROR(VLOOKUP($F20,Tabela2[[Item]:[Itens exclusivos (Qtd. x Preço)]],13,0),"")</f>
        <v/>
      </c>
      <c r="L20" s="48" t="str">
        <f t="shared" si="0"/>
        <v/>
      </c>
      <c r="M20" s="50" t="str">
        <f ca="1">IFERROR(VLOOKUP($F20,Tabela2[[Item]:[Itens exclusivos (Qtd. x Preço)]],15,0),"")</f>
        <v/>
      </c>
      <c r="N20" s="51" t="str">
        <f ca="1">IFERROR(VLOOKUP($F20,Tabela2[[Item]:[Itens exclusivos (Qtd. x Preço)]],17,0),"")</f>
        <v/>
      </c>
      <c r="O20" s="51" t="str">
        <f ca="1">IFERROR(VLOOKUP($F20,Tabela2[[Item]:[Itens exclusivos (Qtd. x Preço)]],19,0),"")</f>
        <v/>
      </c>
    </row>
    <row r="21" spans="1:15" ht="30" customHeight="1">
      <c r="A21" s="33" t="str">
        <f>IFERROR((IF(MAX(Tabela2[Lote])=A20,"",A20+1)),"")</f>
        <v/>
      </c>
      <c r="B21" s="33" t="str">
        <f>IFERROR(IF(A21&lt;&gt;"",COUNTIFS(Tabela2[Lote],A21),""),"")</f>
        <v/>
      </c>
      <c r="C21" s="47" t="str">
        <f>IF(B21="","",(SUMIFS(Tabela2[Itens Ampla Participação (Qtd. x Preço)],Tabela2[Lote],A21)+SUMIFS(Tabela2[Itens de Cota Reservada (Qtd. x Preço)],Tabela2[Lote],A21)+SUMIFS(Tabela2[Itens exclusivos (Qtd. x Preço)],Tabela2[Lote],A21)))</f>
        <v/>
      </c>
      <c r="E21" s="33" t="str">
        <f>IFERROR(_xlfn.XLOOKUP($F21,Tabela2[Item],Tabela2[Lote],,0,1),"")</f>
        <v/>
      </c>
      <c r="F21" s="33" t="str">
        <f>IFERROR((IF(MAX(Tabela2[Item])=F20,"",F20+1)),"")</f>
        <v/>
      </c>
      <c r="G21" s="33" t="str">
        <f>IFERROR(VLOOKUP($F21,Tabela2[[Item]:[Itens exclusivos (Qtd. x Preço)]],2,0)," ")</f>
        <v/>
      </c>
      <c r="H21" s="62" t="str">
        <f>IFERROR(VLOOKUP($F21,Tabela2[[Item]:[Itens exclusivos (Qtd. x Preço)]],3,0),"")</f>
        <v/>
      </c>
      <c r="I21" s="33" t="str">
        <f>IFERROR(VLOOKUP($F21,Tabela2[[Item]:[Itens exclusivos (Qtd. x Preço)]],4,0),"")</f>
        <v/>
      </c>
      <c r="J21" s="49" t="str">
        <f>IFERROR(VLOOKUP($F21,Tabela2[[Item]:[Itens exclusivos (Qtd. x Preço)]],5,0),"")</f>
        <v/>
      </c>
      <c r="K21" s="65" t="str">
        <f>IFERROR(VLOOKUP($F21,Tabela2[[Item]:[Itens exclusivos (Qtd. x Preço)]],13,0),"")</f>
        <v/>
      </c>
      <c r="L21" s="47" t="str">
        <f t="shared" si="0"/>
        <v/>
      </c>
      <c r="M21" s="49" t="str">
        <f ca="1">IFERROR(VLOOKUP($F21,Tabela2[[Item]:[Itens exclusivos (Qtd. x Preço)]],15,0),"")</f>
        <v/>
      </c>
      <c r="N21" s="52" t="str">
        <f ca="1">IFERROR(VLOOKUP($F21,Tabela2[[Item]:[Itens exclusivos (Qtd. x Preço)]],17,0),"")</f>
        <v/>
      </c>
      <c r="O21" s="52" t="str">
        <f ca="1">IFERROR(VLOOKUP($F21,Tabela2[[Item]:[Itens exclusivos (Qtd. x Preço)]],19,0),"")</f>
        <v/>
      </c>
    </row>
    <row r="22" spans="1:15" ht="30" customHeight="1">
      <c r="A22" s="14" t="str">
        <f>IFERROR((IF(MAX(Tabela2[Lote])=A21,"",A21+1)),"")</f>
        <v/>
      </c>
      <c r="B22" s="14" t="str">
        <f>IFERROR(IF(A22&lt;&gt;"",COUNTIFS(Tabela2[Lote],A22),""),"")</f>
        <v/>
      </c>
      <c r="C22" s="48" t="str">
        <f>IF(B22="","",(SUMIFS(Tabela2[Itens Ampla Participação (Qtd. x Preço)],Tabela2[Lote],A22)+SUMIFS(Tabela2[Itens de Cota Reservada (Qtd. x Preço)],Tabela2[Lote],A22)+SUMIFS(Tabela2[Itens exclusivos (Qtd. x Preço)],Tabela2[Lote],A22)))</f>
        <v/>
      </c>
      <c r="E22" s="14" t="str">
        <f>IFERROR(_xlfn.XLOOKUP($F22,Tabela2[Item],Tabela2[Lote],,0,1),"")</f>
        <v/>
      </c>
      <c r="F22" s="14" t="str">
        <f>IFERROR((IF(MAX(Tabela2[Item])=F21,"",F21+1)),"")</f>
        <v/>
      </c>
      <c r="G22" s="14" t="str">
        <f>IFERROR(VLOOKUP($F22,Tabela2[[Item]:[Itens exclusivos (Qtd. x Preço)]],2,0)," ")</f>
        <v/>
      </c>
      <c r="H22" s="63" t="str">
        <f>IFERROR(VLOOKUP($F22,Tabela2[[Item]:[Itens exclusivos (Qtd. x Preço)]],3,0),"")</f>
        <v/>
      </c>
      <c r="I22" s="14" t="str">
        <f>IFERROR(VLOOKUP($F22,Tabela2[[Item]:[Itens exclusivos (Qtd. x Preço)]],4,0),"")</f>
        <v/>
      </c>
      <c r="J22" s="50" t="str">
        <f>IFERROR(VLOOKUP($F22,Tabela2[[Item]:[Itens exclusivos (Qtd. x Preço)]],5,0),"")</f>
        <v/>
      </c>
      <c r="K22" s="66" t="str">
        <f>IFERROR(VLOOKUP($F22,Tabela2[[Item]:[Itens exclusivos (Qtd. x Preço)]],13,0),"")</f>
        <v/>
      </c>
      <c r="L22" s="48" t="str">
        <f t="shared" si="0"/>
        <v/>
      </c>
      <c r="M22" s="50" t="str">
        <f ca="1">IFERROR(VLOOKUP($F22,Tabela2[[Item]:[Itens exclusivos (Qtd. x Preço)]],15,0),"")</f>
        <v/>
      </c>
      <c r="N22" s="51" t="str">
        <f ca="1">IFERROR(VLOOKUP($F22,Tabela2[[Item]:[Itens exclusivos (Qtd. x Preço)]],17,0),"")</f>
        <v/>
      </c>
      <c r="O22" s="51" t="str">
        <f ca="1">IFERROR(VLOOKUP($F22,Tabela2[[Item]:[Itens exclusivos (Qtd. x Preço)]],19,0),"")</f>
        <v/>
      </c>
    </row>
    <row r="23" spans="1:15" ht="30" customHeight="1">
      <c r="A23" s="33" t="str">
        <f>IFERROR((IF(MAX(Tabela2[Lote])=A22,"",A22+1)),"")</f>
        <v/>
      </c>
      <c r="B23" s="33" t="str">
        <f>IFERROR(IF(A23&lt;&gt;"",COUNTIFS(Tabela2[Lote],A23),""),"")</f>
        <v/>
      </c>
      <c r="C23" s="47" t="str">
        <f>IF(B23="","",(SUMIFS(Tabela2[Itens Ampla Participação (Qtd. x Preço)],Tabela2[Lote],A23)+SUMIFS(Tabela2[Itens de Cota Reservada (Qtd. x Preço)],Tabela2[Lote],A23)+SUMIFS(Tabela2[Itens exclusivos (Qtd. x Preço)],Tabela2[Lote],A23)))</f>
        <v/>
      </c>
      <c r="E23" s="33" t="str">
        <f>IFERROR(_xlfn.XLOOKUP($F23,Tabela2[Item],Tabela2[Lote],,0,1),"")</f>
        <v/>
      </c>
      <c r="F23" s="33" t="str">
        <f>IFERROR((IF(MAX(Tabela2[Item])=F22,"",F22+1)),"")</f>
        <v/>
      </c>
      <c r="G23" s="33" t="str">
        <f>IFERROR(VLOOKUP($F23,Tabela2[[Item]:[Itens exclusivos (Qtd. x Preço)]],2,0)," ")</f>
        <v/>
      </c>
      <c r="H23" s="62" t="str">
        <f>IFERROR(VLOOKUP($F23,Tabela2[[Item]:[Itens exclusivos (Qtd. x Preço)]],3,0),"")</f>
        <v/>
      </c>
      <c r="I23" s="33" t="str">
        <f>IFERROR(VLOOKUP($F23,Tabela2[[Item]:[Itens exclusivos (Qtd. x Preço)]],4,0),"")</f>
        <v/>
      </c>
      <c r="J23" s="49" t="str">
        <f>IFERROR(VLOOKUP($F23,Tabela2[[Item]:[Itens exclusivos (Qtd. x Preço)]],5,0),"")</f>
        <v/>
      </c>
      <c r="K23" s="65" t="str">
        <f>IFERROR(VLOOKUP($F23,Tabela2[[Item]:[Itens exclusivos (Qtd. x Preço)]],13,0),"")</f>
        <v/>
      </c>
      <c r="L23" s="47" t="str">
        <f t="shared" si="0"/>
        <v/>
      </c>
      <c r="M23" s="49" t="str">
        <f ca="1">IFERROR(VLOOKUP($F23,Tabela2[[Item]:[Itens exclusivos (Qtd. x Preço)]],15,0),"")</f>
        <v/>
      </c>
      <c r="N23" s="52" t="str">
        <f ca="1">IFERROR(VLOOKUP($F23,Tabela2[[Item]:[Itens exclusivos (Qtd. x Preço)]],17,0),"")</f>
        <v/>
      </c>
      <c r="O23" s="52" t="str">
        <f ca="1">IFERROR(VLOOKUP($F23,Tabela2[[Item]:[Itens exclusivos (Qtd. x Preço)]],19,0),"")</f>
        <v/>
      </c>
    </row>
    <row r="24" spans="1:15" ht="30" customHeight="1">
      <c r="A24" s="14" t="str">
        <f>IFERROR((IF(MAX(Tabela2[Lote])=A23,"",A23+1)),"")</f>
        <v/>
      </c>
      <c r="B24" s="14" t="str">
        <f>IFERROR(IF(A24&lt;&gt;"",COUNTIFS(Tabela2[Lote],A24),""),"")</f>
        <v/>
      </c>
      <c r="C24" s="48" t="str">
        <f>IF(B24="","",(SUMIFS(Tabela2[Itens Ampla Participação (Qtd. x Preço)],Tabela2[Lote],A24)+SUMIFS(Tabela2[Itens de Cota Reservada (Qtd. x Preço)],Tabela2[Lote],A24)+SUMIFS(Tabela2[Itens exclusivos (Qtd. x Preço)],Tabela2[Lote],A24)))</f>
        <v/>
      </c>
      <c r="E24" s="14" t="str">
        <f>IFERROR(_xlfn.XLOOKUP($F24,Tabela2[Item],Tabela2[Lote],,0,1),"")</f>
        <v/>
      </c>
      <c r="F24" s="14" t="str">
        <f>IFERROR((IF(MAX(Tabela2[Item])=F23,"",F23+1)),"")</f>
        <v/>
      </c>
      <c r="G24" s="14" t="str">
        <f>IFERROR(VLOOKUP($F24,Tabela2[[Item]:[Itens exclusivos (Qtd. x Preço)]],2,0)," ")</f>
        <v/>
      </c>
      <c r="H24" s="63" t="str">
        <f>IFERROR(VLOOKUP($F24,Tabela2[[Item]:[Itens exclusivos (Qtd. x Preço)]],3,0),"")</f>
        <v/>
      </c>
      <c r="I24" s="14" t="str">
        <f>IFERROR(VLOOKUP($F24,Tabela2[[Item]:[Itens exclusivos (Qtd. x Preço)]],4,0),"")</f>
        <v/>
      </c>
      <c r="J24" s="50" t="str">
        <f>IFERROR(VLOOKUP($F24,Tabela2[[Item]:[Itens exclusivos (Qtd. x Preço)]],5,0),"")</f>
        <v/>
      </c>
      <c r="K24" s="66" t="str">
        <f>IFERROR(VLOOKUP($F24,Tabela2[[Item]:[Itens exclusivos (Qtd. x Preço)]],13,0),"")</f>
        <v/>
      </c>
      <c r="L24" s="48" t="str">
        <f t="shared" si="0"/>
        <v/>
      </c>
      <c r="M24" s="50" t="str">
        <f ca="1">IFERROR(VLOOKUP($F24,Tabela2[[Item]:[Itens exclusivos (Qtd. x Preço)]],15,0),"")</f>
        <v/>
      </c>
      <c r="N24" s="51" t="str">
        <f ca="1">IFERROR(VLOOKUP($F24,Tabela2[[Item]:[Itens exclusivos (Qtd. x Preço)]],17,0),"")</f>
        <v/>
      </c>
      <c r="O24" s="51" t="str">
        <f ca="1">IFERROR(VLOOKUP($F24,Tabela2[[Item]:[Itens exclusivos (Qtd. x Preço)]],19,0),"")</f>
        <v/>
      </c>
    </row>
    <row r="25" spans="1:15" ht="30" customHeight="1">
      <c r="A25" s="33" t="str">
        <f>IFERROR((IF(MAX(Tabela2[Lote])=A24,"",A24+1)),"")</f>
        <v/>
      </c>
      <c r="B25" s="33" t="str">
        <f>IFERROR(IF(A25&lt;&gt;"",COUNTIFS(Tabela2[Lote],A25),""),"")</f>
        <v/>
      </c>
      <c r="C25" s="47" t="str">
        <f>IF(B25="","",(SUMIFS(Tabela2[Itens Ampla Participação (Qtd. x Preço)],Tabela2[Lote],A25)+SUMIFS(Tabela2[Itens de Cota Reservada (Qtd. x Preço)],Tabela2[Lote],A25)+SUMIFS(Tabela2[Itens exclusivos (Qtd. x Preço)],Tabela2[Lote],A25)))</f>
        <v/>
      </c>
      <c r="E25" s="33" t="str">
        <f>IFERROR(_xlfn.XLOOKUP($F25,Tabela2[Item],Tabela2[Lote],,0,1),"")</f>
        <v/>
      </c>
      <c r="F25" s="33" t="str">
        <f>IFERROR((IF(MAX(Tabela2[Item])=F24,"",F24+1)),"")</f>
        <v/>
      </c>
      <c r="G25" s="33" t="str">
        <f>IFERROR(VLOOKUP($F25,Tabela2[[Item]:[Itens exclusivos (Qtd. x Preço)]],2,0)," ")</f>
        <v/>
      </c>
      <c r="H25" s="62" t="str">
        <f>IFERROR(VLOOKUP($F25,Tabela2[[Item]:[Itens exclusivos (Qtd. x Preço)]],3,0),"")</f>
        <v/>
      </c>
      <c r="I25" s="33" t="str">
        <f>IFERROR(VLOOKUP($F25,Tabela2[[Item]:[Itens exclusivos (Qtd. x Preço)]],4,0),"")</f>
        <v/>
      </c>
      <c r="J25" s="49" t="str">
        <f>IFERROR(VLOOKUP($F25,Tabela2[[Item]:[Itens exclusivos (Qtd. x Preço)]],5,0),"")</f>
        <v/>
      </c>
      <c r="K25" s="65" t="str">
        <f>IFERROR(VLOOKUP($F25,Tabela2[[Item]:[Itens exclusivos (Qtd. x Preço)]],13,0),"")</f>
        <v/>
      </c>
      <c r="L25" s="47" t="str">
        <f t="shared" si="0"/>
        <v/>
      </c>
      <c r="M25" s="49" t="str">
        <f ca="1">IFERROR(VLOOKUP($F25,Tabela2[[Item]:[Itens exclusivos (Qtd. x Preço)]],15,0),"")</f>
        <v/>
      </c>
      <c r="N25" s="52" t="str">
        <f ca="1">IFERROR(VLOOKUP($F25,Tabela2[[Item]:[Itens exclusivos (Qtd. x Preço)]],17,0),"")</f>
        <v/>
      </c>
      <c r="O25" s="52" t="str">
        <f ca="1">IFERROR(VLOOKUP($F25,Tabela2[[Item]:[Itens exclusivos (Qtd. x Preço)]],19,0),"")</f>
        <v/>
      </c>
    </row>
    <row r="26" spans="1:15" ht="30" customHeight="1">
      <c r="A26" s="14" t="str">
        <f>IFERROR((IF(MAX(Tabela2[Lote])=A25,"",A25+1)),"")</f>
        <v/>
      </c>
      <c r="B26" s="14" t="str">
        <f>IFERROR(IF(A26&lt;&gt;"",COUNTIFS(Tabela2[Lote],A26),""),"")</f>
        <v/>
      </c>
      <c r="C26" s="48" t="str">
        <f>IF(B26="","",(SUMIFS(Tabela2[Itens Ampla Participação (Qtd. x Preço)],Tabela2[Lote],A26)+SUMIFS(Tabela2[Itens de Cota Reservada (Qtd. x Preço)],Tabela2[Lote],A26)+SUMIFS(Tabela2[Itens exclusivos (Qtd. x Preço)],Tabela2[Lote],A26)))</f>
        <v/>
      </c>
      <c r="E26" s="14" t="str">
        <f>IFERROR(_xlfn.XLOOKUP($F26,Tabela2[Item],Tabela2[Lote],,0,1),"")</f>
        <v/>
      </c>
      <c r="F26" s="14" t="str">
        <f>IFERROR((IF(MAX(Tabela2[Item])=F25,"",F25+1)),"")</f>
        <v/>
      </c>
      <c r="G26" s="14" t="str">
        <f>IFERROR(VLOOKUP($F26,Tabela2[[Item]:[Itens exclusivos (Qtd. x Preço)]],2,0)," ")</f>
        <v/>
      </c>
      <c r="H26" s="63" t="str">
        <f>IFERROR(VLOOKUP($F26,Tabela2[[Item]:[Itens exclusivos (Qtd. x Preço)]],3,0),"")</f>
        <v/>
      </c>
      <c r="I26" s="14" t="str">
        <f>IFERROR(VLOOKUP($F26,Tabela2[[Item]:[Itens exclusivos (Qtd. x Preço)]],4,0),"")</f>
        <v/>
      </c>
      <c r="J26" s="50" t="str">
        <f>IFERROR(VLOOKUP($F26,Tabela2[[Item]:[Itens exclusivos (Qtd. x Preço)]],5,0),"")</f>
        <v/>
      </c>
      <c r="K26" s="66" t="str">
        <f>IFERROR(VLOOKUP($F26,Tabela2[[Item]:[Itens exclusivos (Qtd. x Preço)]],13,0),"")</f>
        <v/>
      </c>
      <c r="L26" s="48" t="str">
        <f t="shared" si="0"/>
        <v/>
      </c>
      <c r="M26" s="50" t="str">
        <f ca="1">IFERROR(VLOOKUP($F26,Tabela2[[Item]:[Itens exclusivos (Qtd. x Preço)]],15,0),"")</f>
        <v/>
      </c>
      <c r="N26" s="51" t="str">
        <f ca="1">IFERROR(VLOOKUP($F26,Tabela2[[Item]:[Itens exclusivos (Qtd. x Preço)]],17,0),"")</f>
        <v/>
      </c>
      <c r="O26" s="51" t="str">
        <f ca="1">IFERROR(VLOOKUP($F26,Tabela2[[Item]:[Itens exclusivos (Qtd. x Preço)]],19,0),"")</f>
        <v/>
      </c>
    </row>
    <row r="27" spans="1:15" ht="30" customHeight="1">
      <c r="A27" s="33" t="str">
        <f>IFERROR((IF(MAX(Tabela2[Lote])=A26,"",A26+1)),"")</f>
        <v/>
      </c>
      <c r="B27" s="33" t="str">
        <f>IFERROR(IF(A27&lt;&gt;"",COUNTIFS(Tabela2[Lote],A27),""),"")</f>
        <v/>
      </c>
      <c r="C27" s="47" t="str">
        <f>IF(B27="","",(SUMIFS(Tabela2[Itens Ampla Participação (Qtd. x Preço)],Tabela2[Lote],A27)+SUMIFS(Tabela2[Itens de Cota Reservada (Qtd. x Preço)],Tabela2[Lote],A27)+SUMIFS(Tabela2[Itens exclusivos (Qtd. x Preço)],Tabela2[Lote],A27)))</f>
        <v/>
      </c>
      <c r="E27" s="33" t="str">
        <f>IFERROR(_xlfn.XLOOKUP($F27,Tabela2[Item],Tabela2[Lote],,0,1),"")</f>
        <v/>
      </c>
      <c r="F27" s="33" t="str">
        <f>IFERROR((IF(MAX(Tabela2[Item])=F26,"",F26+1)),"")</f>
        <v/>
      </c>
      <c r="G27" s="33" t="str">
        <f>IFERROR(VLOOKUP($F27,Tabela2[[Item]:[Itens exclusivos (Qtd. x Preço)]],2,0)," ")</f>
        <v/>
      </c>
      <c r="H27" s="62" t="str">
        <f>IFERROR(VLOOKUP($F27,Tabela2[[Item]:[Itens exclusivos (Qtd. x Preço)]],3,0),"")</f>
        <v/>
      </c>
      <c r="I27" s="33" t="str">
        <f>IFERROR(VLOOKUP($F27,Tabela2[[Item]:[Itens exclusivos (Qtd. x Preço)]],4,0),"")</f>
        <v/>
      </c>
      <c r="J27" s="49" t="str">
        <f>IFERROR(VLOOKUP($F27,Tabela2[[Item]:[Itens exclusivos (Qtd. x Preço)]],5,0),"")</f>
        <v/>
      </c>
      <c r="K27" s="65" t="str">
        <f>IFERROR(VLOOKUP($F27,Tabela2[[Item]:[Itens exclusivos (Qtd. x Preço)]],13,0),"")</f>
        <v/>
      </c>
      <c r="L27" s="47" t="str">
        <f t="shared" si="0"/>
        <v/>
      </c>
      <c r="M27" s="49" t="str">
        <f ca="1">IFERROR(VLOOKUP($F27,Tabela2[[Item]:[Itens exclusivos (Qtd. x Preço)]],15,0),"")</f>
        <v/>
      </c>
      <c r="N27" s="52" t="str">
        <f ca="1">IFERROR(VLOOKUP($F27,Tabela2[[Item]:[Itens exclusivos (Qtd. x Preço)]],17,0),"")</f>
        <v/>
      </c>
      <c r="O27" s="52" t="str">
        <f ca="1">IFERROR(VLOOKUP($F27,Tabela2[[Item]:[Itens exclusivos (Qtd. x Preço)]],19,0),"")</f>
        <v/>
      </c>
    </row>
    <row r="28" spans="1:15" ht="30" customHeight="1">
      <c r="A28" s="14" t="str">
        <f>IFERROR((IF(MAX(Tabela2[Lote])=A27,"",A27+1)),"")</f>
        <v/>
      </c>
      <c r="B28" s="14" t="str">
        <f>IFERROR(IF(A28&lt;&gt;"",COUNTIFS(Tabela2[Lote],A28),""),"")</f>
        <v/>
      </c>
      <c r="C28" s="48" t="str">
        <f>IF(B28="","",(SUMIFS(Tabela2[Itens Ampla Participação (Qtd. x Preço)],Tabela2[Lote],A28)+SUMIFS(Tabela2[Itens de Cota Reservada (Qtd. x Preço)],Tabela2[Lote],A28)+SUMIFS(Tabela2[Itens exclusivos (Qtd. x Preço)],Tabela2[Lote],A28)))</f>
        <v/>
      </c>
      <c r="E28" s="14" t="str">
        <f>IFERROR(_xlfn.XLOOKUP($F28,Tabela2[Item],Tabela2[Lote],,0,1),"")</f>
        <v/>
      </c>
      <c r="F28" s="14" t="str">
        <f>IFERROR((IF(MAX(Tabela2[Item])=F27,"",F27+1)),"")</f>
        <v/>
      </c>
      <c r="G28" s="14" t="str">
        <f>IFERROR(VLOOKUP($F28,Tabela2[[Item]:[Itens exclusivos (Qtd. x Preço)]],2,0)," ")</f>
        <v/>
      </c>
      <c r="H28" s="63" t="str">
        <f>IFERROR(VLOOKUP($F28,Tabela2[[Item]:[Itens exclusivos (Qtd. x Preço)]],3,0),"")</f>
        <v/>
      </c>
      <c r="I28" s="14" t="str">
        <f>IFERROR(VLOOKUP($F28,Tabela2[[Item]:[Itens exclusivos (Qtd. x Preço)]],4,0),"")</f>
        <v/>
      </c>
      <c r="J28" s="50" t="str">
        <f>IFERROR(VLOOKUP($F28,Tabela2[[Item]:[Itens exclusivos (Qtd. x Preço)]],5,0),"")</f>
        <v/>
      </c>
      <c r="K28" s="66" t="str">
        <f>IFERROR(VLOOKUP($F28,Tabela2[[Item]:[Itens exclusivos (Qtd. x Preço)]],13,0),"")</f>
        <v/>
      </c>
      <c r="L28" s="48" t="str">
        <f t="shared" si="0"/>
        <v/>
      </c>
      <c r="M28" s="50" t="str">
        <f ca="1">IFERROR(VLOOKUP($F28,Tabela2[[Item]:[Itens exclusivos (Qtd. x Preço)]],15,0),"")</f>
        <v/>
      </c>
      <c r="N28" s="51" t="str">
        <f ca="1">IFERROR(VLOOKUP($F28,Tabela2[[Item]:[Itens exclusivos (Qtd. x Preço)]],17,0),"")</f>
        <v/>
      </c>
      <c r="O28" s="51" t="str">
        <f ca="1">IFERROR(VLOOKUP($F28,Tabela2[[Item]:[Itens exclusivos (Qtd. x Preço)]],19,0),"")</f>
        <v/>
      </c>
    </row>
    <row r="29" spans="1:15" ht="30" customHeight="1">
      <c r="A29" s="33" t="str">
        <f>IFERROR((IF(MAX(Tabela2[Lote])=A28,"",A28+1)),"")</f>
        <v/>
      </c>
      <c r="B29" s="33" t="str">
        <f>IFERROR(IF(A29&lt;&gt;"",COUNTIFS(Tabela2[Lote],A29),""),"")</f>
        <v/>
      </c>
      <c r="C29" s="47" t="str">
        <f>IF(B29="","",(SUMIFS(Tabela2[Itens Ampla Participação (Qtd. x Preço)],Tabela2[Lote],A29)+SUMIFS(Tabela2[Itens de Cota Reservada (Qtd. x Preço)],Tabela2[Lote],A29)+SUMIFS(Tabela2[Itens exclusivos (Qtd. x Preço)],Tabela2[Lote],A29)))</f>
        <v/>
      </c>
      <c r="E29" s="33" t="str">
        <f>IFERROR(_xlfn.XLOOKUP($F29,Tabela2[Item],Tabela2[Lote],,0,1),"")</f>
        <v/>
      </c>
      <c r="F29" s="33" t="str">
        <f>IFERROR((IF(MAX(Tabela2[Item])=F28,"",F28+1)),"")</f>
        <v/>
      </c>
      <c r="G29" s="33" t="str">
        <f>IFERROR(VLOOKUP($F29,Tabela2[[Item]:[Itens exclusivos (Qtd. x Preço)]],2,0)," ")</f>
        <v/>
      </c>
      <c r="H29" s="62" t="str">
        <f>IFERROR(VLOOKUP($F29,Tabela2[[Item]:[Itens exclusivos (Qtd. x Preço)]],3,0),"")</f>
        <v/>
      </c>
      <c r="I29" s="33" t="str">
        <f>IFERROR(VLOOKUP($F29,Tabela2[[Item]:[Itens exclusivos (Qtd. x Preço)]],4,0),"")</f>
        <v/>
      </c>
      <c r="J29" s="49" t="str">
        <f>IFERROR(VLOOKUP($F29,Tabela2[[Item]:[Itens exclusivos (Qtd. x Preço)]],5,0),"")</f>
        <v/>
      </c>
      <c r="K29" s="65" t="str">
        <f>IFERROR(VLOOKUP($F29,Tabela2[[Item]:[Itens exclusivos (Qtd. x Preço)]],13,0),"")</f>
        <v/>
      </c>
      <c r="L29" s="47" t="str">
        <f t="shared" si="0"/>
        <v/>
      </c>
      <c r="M29" s="49" t="str">
        <f ca="1">IFERROR(VLOOKUP($F29,Tabela2[[Item]:[Itens exclusivos (Qtd. x Preço)]],15,0),"")</f>
        <v/>
      </c>
      <c r="N29" s="52" t="str">
        <f ca="1">IFERROR(VLOOKUP($F29,Tabela2[[Item]:[Itens exclusivos (Qtd. x Preço)]],17,0),"")</f>
        <v/>
      </c>
      <c r="O29" s="52" t="str">
        <f ca="1">IFERROR(VLOOKUP($F29,Tabela2[[Item]:[Itens exclusivos (Qtd. x Preço)]],19,0),"")</f>
        <v/>
      </c>
    </row>
    <row r="30" spans="1:15" ht="30" customHeight="1">
      <c r="A30" s="14" t="str">
        <f>IFERROR((IF(MAX(Tabela2[Lote])=A29,"",A29+1)),"")</f>
        <v/>
      </c>
      <c r="B30" s="14" t="str">
        <f>IFERROR(IF(A30&lt;&gt;"",COUNTIFS(Tabela2[Lote],A30),""),"")</f>
        <v/>
      </c>
      <c r="C30" s="48" t="str">
        <f>IF(B30="","",(SUMIFS(Tabela2[Itens Ampla Participação (Qtd. x Preço)],Tabela2[Lote],A30)+SUMIFS(Tabela2[Itens de Cota Reservada (Qtd. x Preço)],Tabela2[Lote],A30)+SUMIFS(Tabela2[Itens exclusivos (Qtd. x Preço)],Tabela2[Lote],A30)))</f>
        <v/>
      </c>
      <c r="E30" s="14" t="str">
        <f>IFERROR(_xlfn.XLOOKUP($F30,Tabela2[Item],Tabela2[Lote],,0,1),"")</f>
        <v/>
      </c>
      <c r="F30" s="14" t="str">
        <f>IFERROR((IF(MAX(Tabela2[Item])=F29,"",F29+1)),"")</f>
        <v/>
      </c>
      <c r="G30" s="14" t="str">
        <f>IFERROR(VLOOKUP($F30,Tabela2[[Item]:[Itens exclusivos (Qtd. x Preço)]],2,0)," ")</f>
        <v/>
      </c>
      <c r="H30" s="63" t="str">
        <f>IFERROR(VLOOKUP($F30,Tabela2[[Item]:[Itens exclusivos (Qtd. x Preço)]],3,0),"")</f>
        <v/>
      </c>
      <c r="I30" s="14" t="str">
        <f>IFERROR(VLOOKUP($F30,Tabela2[[Item]:[Itens exclusivos (Qtd. x Preço)]],4,0),"")</f>
        <v/>
      </c>
      <c r="J30" s="50" t="str">
        <f>IFERROR(VLOOKUP($F30,Tabela2[[Item]:[Itens exclusivos (Qtd. x Preço)]],5,0),"")</f>
        <v/>
      </c>
      <c r="K30" s="66" t="str">
        <f>IFERROR(VLOOKUP($F30,Tabela2[[Item]:[Itens exclusivos (Qtd. x Preço)]],13,0),"")</f>
        <v/>
      </c>
      <c r="L30" s="48" t="str">
        <f t="shared" si="0"/>
        <v/>
      </c>
      <c r="M30" s="50" t="str">
        <f ca="1">IFERROR(VLOOKUP($F30,Tabela2[[Item]:[Itens exclusivos (Qtd. x Preço)]],15,0),"")</f>
        <v/>
      </c>
      <c r="N30" s="51" t="str">
        <f ca="1">IFERROR(VLOOKUP($F30,Tabela2[[Item]:[Itens exclusivos (Qtd. x Preço)]],17,0),"")</f>
        <v/>
      </c>
      <c r="O30" s="51" t="str">
        <f ca="1">IFERROR(VLOOKUP($F30,Tabela2[[Item]:[Itens exclusivos (Qtd. x Preço)]],19,0),"")</f>
        <v/>
      </c>
    </row>
    <row r="31" spans="1:15" ht="30" customHeight="1">
      <c r="A31" s="33" t="str">
        <f>IFERROR((IF(MAX(Tabela2[Lote])=A30,"",A30+1)),"")</f>
        <v/>
      </c>
      <c r="B31" s="33" t="str">
        <f>IFERROR(IF(A31&lt;&gt;"",COUNTIFS(Tabela2[Lote],A31),""),"")</f>
        <v/>
      </c>
      <c r="C31" s="47" t="str">
        <f>IF(B31="","",(SUMIFS(Tabela2[Itens Ampla Participação (Qtd. x Preço)],Tabela2[Lote],A31)+SUMIFS(Tabela2[Itens de Cota Reservada (Qtd. x Preço)],Tabela2[Lote],A31)+SUMIFS(Tabela2[Itens exclusivos (Qtd. x Preço)],Tabela2[Lote],A31)))</f>
        <v/>
      </c>
      <c r="E31" s="33" t="str">
        <f>IFERROR(_xlfn.XLOOKUP($F31,Tabela2[Item],Tabela2[Lote],,0,1),"")</f>
        <v/>
      </c>
      <c r="F31" s="33" t="str">
        <f>IFERROR((IF(MAX(Tabela2[Item])=F30,"",F30+1)),"")</f>
        <v/>
      </c>
      <c r="G31" s="33" t="str">
        <f>IFERROR(VLOOKUP($F31,Tabela2[[Item]:[Itens exclusivos (Qtd. x Preço)]],2,0)," ")</f>
        <v/>
      </c>
      <c r="H31" s="62" t="str">
        <f>IFERROR(VLOOKUP($F31,Tabela2[[Item]:[Itens exclusivos (Qtd. x Preço)]],3,0),"")</f>
        <v/>
      </c>
      <c r="I31" s="33" t="str">
        <f>IFERROR(VLOOKUP($F31,Tabela2[[Item]:[Itens exclusivos (Qtd. x Preço)]],4,0),"")</f>
        <v/>
      </c>
      <c r="J31" s="49" t="str">
        <f>IFERROR(VLOOKUP($F31,Tabela2[[Item]:[Itens exclusivos (Qtd. x Preço)]],5,0),"")</f>
        <v/>
      </c>
      <c r="K31" s="65" t="str">
        <f>IFERROR(VLOOKUP($F31,Tabela2[[Item]:[Itens exclusivos (Qtd. x Preço)]],13,0),"")</f>
        <v/>
      </c>
      <c r="L31" s="47" t="str">
        <f t="shared" si="0"/>
        <v/>
      </c>
      <c r="M31" s="49" t="str">
        <f ca="1">IFERROR(VLOOKUP($F31,Tabela2[[Item]:[Itens exclusivos (Qtd. x Preço)]],15,0),"")</f>
        <v/>
      </c>
      <c r="N31" s="52" t="str">
        <f ca="1">IFERROR(VLOOKUP($F31,Tabela2[[Item]:[Itens exclusivos (Qtd. x Preço)]],17,0),"")</f>
        <v/>
      </c>
      <c r="O31" s="52" t="str">
        <f ca="1">IFERROR(VLOOKUP($F31,Tabela2[[Item]:[Itens exclusivos (Qtd. x Preço)]],19,0),"")</f>
        <v/>
      </c>
    </row>
    <row r="32" spans="1:15" ht="30" customHeight="1">
      <c r="A32" s="14" t="str">
        <f>IFERROR((IF(MAX(Tabela2[Lote])=A31,"",A31+1)),"")</f>
        <v/>
      </c>
      <c r="B32" s="14" t="str">
        <f>IFERROR(IF(A32&lt;&gt;"",COUNTIFS(Tabela2[Lote],A32),""),"")</f>
        <v/>
      </c>
      <c r="C32" s="48" t="str">
        <f>IF(B32="","",(SUMIFS(Tabela2[Itens Ampla Participação (Qtd. x Preço)],Tabela2[Lote],A32)+SUMIFS(Tabela2[Itens de Cota Reservada (Qtd. x Preço)],Tabela2[Lote],A32)+SUMIFS(Tabela2[Itens exclusivos (Qtd. x Preço)],Tabela2[Lote],A32)))</f>
        <v/>
      </c>
      <c r="E32" s="14" t="str">
        <f>IFERROR(_xlfn.XLOOKUP($F32,Tabela2[Item],Tabela2[Lote],,0,1),"")</f>
        <v/>
      </c>
      <c r="F32" s="14" t="str">
        <f>IFERROR((IF(MAX(Tabela2[Item])=F31,"",F31+1)),"")</f>
        <v/>
      </c>
      <c r="G32" s="14" t="str">
        <f>IFERROR(VLOOKUP($F32,Tabela2[[Item]:[Itens exclusivos (Qtd. x Preço)]],2,0)," ")</f>
        <v/>
      </c>
      <c r="H32" s="63" t="str">
        <f>IFERROR(VLOOKUP($F32,Tabela2[[Item]:[Itens exclusivos (Qtd. x Preço)]],3,0),"")</f>
        <v/>
      </c>
      <c r="I32" s="14" t="str">
        <f>IFERROR(VLOOKUP($F32,Tabela2[[Item]:[Itens exclusivos (Qtd. x Preço)]],4,0),"")</f>
        <v/>
      </c>
      <c r="J32" s="50" t="str">
        <f>IFERROR(VLOOKUP($F32,Tabela2[[Item]:[Itens exclusivos (Qtd. x Preço)]],5,0),"")</f>
        <v/>
      </c>
      <c r="K32" s="66" t="str">
        <f>IFERROR(VLOOKUP($F32,Tabela2[[Item]:[Itens exclusivos (Qtd. x Preço)]],13,0),"")</f>
        <v/>
      </c>
      <c r="L32" s="48" t="str">
        <f t="shared" si="0"/>
        <v/>
      </c>
      <c r="M32" s="50" t="str">
        <f ca="1">IFERROR(VLOOKUP($F32,Tabela2[[Item]:[Itens exclusivos (Qtd. x Preço)]],15,0),"")</f>
        <v/>
      </c>
      <c r="N32" s="51" t="str">
        <f ca="1">IFERROR(VLOOKUP($F32,Tabela2[[Item]:[Itens exclusivos (Qtd. x Preço)]],17,0),"")</f>
        <v/>
      </c>
      <c r="O32" s="51" t="str">
        <f ca="1">IFERROR(VLOOKUP($F32,Tabela2[[Item]:[Itens exclusivos (Qtd. x Preço)]],19,0),"")</f>
        <v/>
      </c>
    </row>
    <row r="33" spans="1:15" ht="30" customHeight="1">
      <c r="A33" s="33" t="str">
        <f>IFERROR((IF(MAX(Tabela2[Lote])=A32,"",A32+1)),"")</f>
        <v/>
      </c>
      <c r="B33" s="33" t="str">
        <f>IFERROR(IF(A33&lt;&gt;"",COUNTIFS(Tabela2[Lote],A33),""),"")</f>
        <v/>
      </c>
      <c r="C33" s="47" t="str">
        <f>IF(B33="","",(SUMIFS(Tabela2[Itens Ampla Participação (Qtd. x Preço)],Tabela2[Lote],A33)+SUMIFS(Tabela2[Itens de Cota Reservada (Qtd. x Preço)],Tabela2[Lote],A33)+SUMIFS(Tabela2[Itens exclusivos (Qtd. x Preço)],Tabela2[Lote],A33)))</f>
        <v/>
      </c>
      <c r="E33" s="33" t="str">
        <f>IFERROR(_xlfn.XLOOKUP($F33,Tabela2[Item],Tabela2[Lote],,0,1),"")</f>
        <v/>
      </c>
      <c r="F33" s="33" t="str">
        <f>IFERROR((IF(MAX(Tabela2[Item])=F32,"",F32+1)),"")</f>
        <v/>
      </c>
      <c r="G33" s="33" t="str">
        <f>IFERROR(VLOOKUP($F33,Tabela2[[Item]:[Itens exclusivos (Qtd. x Preço)]],2,0)," ")</f>
        <v/>
      </c>
      <c r="H33" s="62" t="str">
        <f>IFERROR(VLOOKUP($F33,Tabela2[[Item]:[Itens exclusivos (Qtd. x Preço)]],3,0),"")</f>
        <v/>
      </c>
      <c r="I33" s="33" t="str">
        <f>IFERROR(VLOOKUP($F33,Tabela2[[Item]:[Itens exclusivos (Qtd. x Preço)]],4,0),"")</f>
        <v/>
      </c>
      <c r="J33" s="49" t="str">
        <f>IFERROR(VLOOKUP($F33,Tabela2[[Item]:[Itens exclusivos (Qtd. x Preço)]],5,0),"")</f>
        <v/>
      </c>
      <c r="K33" s="65" t="str">
        <f>IFERROR(VLOOKUP($F33,Tabela2[[Item]:[Itens exclusivos (Qtd. x Preço)]],13,0),"")</f>
        <v/>
      </c>
      <c r="L33" s="47" t="str">
        <f t="shared" si="0"/>
        <v/>
      </c>
      <c r="M33" s="49" t="str">
        <f ca="1">IFERROR(VLOOKUP($F33,Tabela2[[Item]:[Itens exclusivos (Qtd. x Preço)]],15,0),"")</f>
        <v/>
      </c>
      <c r="N33" s="52" t="str">
        <f ca="1">IFERROR(VLOOKUP($F33,Tabela2[[Item]:[Itens exclusivos (Qtd. x Preço)]],17,0),"")</f>
        <v/>
      </c>
      <c r="O33" s="52" t="str">
        <f ca="1">IFERROR(VLOOKUP($F33,Tabela2[[Item]:[Itens exclusivos (Qtd. x Preço)]],19,0),"")</f>
        <v/>
      </c>
    </row>
    <row r="34" spans="1:15" ht="30" customHeight="1">
      <c r="A34" s="14" t="str">
        <f>IFERROR((IF(MAX(Tabela2[Lote])=A33,"",A33+1)),"")</f>
        <v/>
      </c>
      <c r="B34" s="14" t="str">
        <f>IFERROR(IF(A34&lt;&gt;"",COUNTIFS(Tabela2[Lote],A34),""),"")</f>
        <v/>
      </c>
      <c r="C34" s="48" t="str">
        <f>IF(B34="","",(SUMIFS(Tabela2[Itens Ampla Participação (Qtd. x Preço)],Tabela2[Lote],A34)+SUMIFS(Tabela2[Itens de Cota Reservada (Qtd. x Preço)],Tabela2[Lote],A34)+SUMIFS(Tabela2[Itens exclusivos (Qtd. x Preço)],Tabela2[Lote],A34)))</f>
        <v/>
      </c>
      <c r="E34" s="14" t="str">
        <f>IFERROR(_xlfn.XLOOKUP($F34,Tabela2[Item],Tabela2[Lote],,0,1),"")</f>
        <v/>
      </c>
      <c r="F34" s="14" t="str">
        <f>IFERROR((IF(MAX(Tabela2[Item])=F33,"",F33+1)),"")</f>
        <v/>
      </c>
      <c r="G34" s="14" t="str">
        <f>IFERROR(VLOOKUP($F34,Tabela2[[Item]:[Itens exclusivos (Qtd. x Preço)]],2,0)," ")</f>
        <v/>
      </c>
      <c r="H34" s="63" t="str">
        <f>IFERROR(VLOOKUP($F34,Tabela2[[Item]:[Itens exclusivos (Qtd. x Preço)]],3,0),"")</f>
        <v/>
      </c>
      <c r="I34" s="14" t="str">
        <f>IFERROR(VLOOKUP($F34,Tabela2[[Item]:[Itens exclusivos (Qtd. x Preço)]],4,0),"")</f>
        <v/>
      </c>
      <c r="J34" s="50" t="str">
        <f>IFERROR(VLOOKUP($F34,Tabela2[[Item]:[Itens exclusivos (Qtd. x Preço)]],5,0),"")</f>
        <v/>
      </c>
      <c r="K34" s="66" t="str">
        <f>IFERROR(VLOOKUP($F34,Tabela2[[Item]:[Itens exclusivos (Qtd. x Preço)]],13,0),"")</f>
        <v/>
      </c>
      <c r="L34" s="48" t="str">
        <f t="shared" si="0"/>
        <v/>
      </c>
      <c r="M34" s="50" t="str">
        <f ca="1">IFERROR(VLOOKUP($F34,Tabela2[[Item]:[Itens exclusivos (Qtd. x Preço)]],15,0),"")</f>
        <v/>
      </c>
      <c r="N34" s="51" t="str">
        <f ca="1">IFERROR(VLOOKUP($F34,Tabela2[[Item]:[Itens exclusivos (Qtd. x Preço)]],17,0),"")</f>
        <v/>
      </c>
      <c r="O34" s="51" t="str">
        <f ca="1">IFERROR(VLOOKUP($F34,Tabela2[[Item]:[Itens exclusivos (Qtd. x Preço)]],19,0),"")</f>
        <v/>
      </c>
    </row>
    <row r="35" spans="1:15" ht="30" customHeight="1">
      <c r="A35" s="33" t="str">
        <f>IFERROR((IF(MAX(Tabela2[Lote])=A34,"",A34+1)),"")</f>
        <v/>
      </c>
      <c r="B35" s="33" t="str">
        <f>IFERROR(IF(A35&lt;&gt;"",COUNTIFS(Tabela2[Lote],A35),""),"")</f>
        <v/>
      </c>
      <c r="C35" s="47" t="str">
        <f>IF(B35="","",(SUMIFS(Tabela2[Itens Ampla Participação (Qtd. x Preço)],Tabela2[Lote],A35)+SUMIFS(Tabela2[Itens de Cota Reservada (Qtd. x Preço)],Tabela2[Lote],A35)+SUMIFS(Tabela2[Itens exclusivos (Qtd. x Preço)],Tabela2[Lote],A35)))</f>
        <v/>
      </c>
      <c r="E35" s="33" t="str">
        <f>IFERROR(_xlfn.XLOOKUP($F35,Tabela2[Item],Tabela2[Lote],,0,1),"")</f>
        <v/>
      </c>
      <c r="F35" s="33" t="str">
        <f>IFERROR((IF(MAX(Tabela2[Item])=F34,"",F34+1)),"")</f>
        <v/>
      </c>
      <c r="G35" s="33" t="str">
        <f>IFERROR(VLOOKUP($F35,Tabela2[[Item]:[Itens exclusivos (Qtd. x Preço)]],2,0)," ")</f>
        <v/>
      </c>
      <c r="H35" s="62" t="str">
        <f>IFERROR(VLOOKUP($F35,Tabela2[[Item]:[Itens exclusivos (Qtd. x Preço)]],3,0),"")</f>
        <v/>
      </c>
      <c r="I35" s="33" t="str">
        <f>IFERROR(VLOOKUP($F35,Tabela2[[Item]:[Itens exclusivos (Qtd. x Preço)]],4,0),"")</f>
        <v/>
      </c>
      <c r="J35" s="49" t="str">
        <f>IFERROR(VLOOKUP($F35,Tabela2[[Item]:[Itens exclusivos (Qtd. x Preço)]],5,0),"")</f>
        <v/>
      </c>
      <c r="K35" s="65" t="str">
        <f>IFERROR(VLOOKUP($F35,Tabela2[[Item]:[Itens exclusivos (Qtd. x Preço)]],13,0),"")</f>
        <v/>
      </c>
      <c r="L35" s="47" t="str">
        <f t="shared" si="0"/>
        <v/>
      </c>
      <c r="M35" s="49" t="str">
        <f ca="1">IFERROR(VLOOKUP($F35,Tabela2[[Item]:[Itens exclusivos (Qtd. x Preço)]],15,0),"")</f>
        <v/>
      </c>
      <c r="N35" s="52" t="str">
        <f ca="1">IFERROR(VLOOKUP($F35,Tabela2[[Item]:[Itens exclusivos (Qtd. x Preço)]],17,0),"")</f>
        <v/>
      </c>
      <c r="O35" s="52" t="str">
        <f ca="1">IFERROR(VLOOKUP($F35,Tabela2[[Item]:[Itens exclusivos (Qtd. x Preço)]],19,0),"")</f>
        <v/>
      </c>
    </row>
    <row r="36" spans="1:15" ht="30" customHeight="1">
      <c r="A36" s="14" t="str">
        <f>IFERROR((IF(MAX(Tabela2[Lote])=A35,"",A35+1)),"")</f>
        <v/>
      </c>
      <c r="B36" s="14" t="str">
        <f>IFERROR(IF(A36&lt;&gt;"",COUNTIFS(Tabela2[Lote],A36),""),"")</f>
        <v/>
      </c>
      <c r="C36" s="48" t="str">
        <f>IF(B36="","",(SUMIFS(Tabela2[Itens Ampla Participação (Qtd. x Preço)],Tabela2[Lote],A36)+SUMIFS(Tabela2[Itens de Cota Reservada (Qtd. x Preço)],Tabela2[Lote],A36)+SUMIFS(Tabela2[Itens exclusivos (Qtd. x Preço)],Tabela2[Lote],A36)))</f>
        <v/>
      </c>
      <c r="E36" s="14" t="str">
        <f>IFERROR(_xlfn.XLOOKUP($F36,Tabela2[Item],Tabela2[Lote],,0,1),"")</f>
        <v/>
      </c>
      <c r="F36" s="14" t="str">
        <f>IFERROR((IF(MAX(Tabela2[Item])=F35,"",F35+1)),"")</f>
        <v/>
      </c>
      <c r="G36" s="14" t="str">
        <f>IFERROR(VLOOKUP($F36,Tabela2[[Item]:[Itens exclusivos (Qtd. x Preço)]],2,0)," ")</f>
        <v/>
      </c>
      <c r="H36" s="63" t="str">
        <f>IFERROR(VLOOKUP($F36,Tabela2[[Item]:[Itens exclusivos (Qtd. x Preço)]],3,0),"")</f>
        <v/>
      </c>
      <c r="I36" s="14" t="str">
        <f>IFERROR(VLOOKUP($F36,Tabela2[[Item]:[Itens exclusivos (Qtd. x Preço)]],4,0),"")</f>
        <v/>
      </c>
      <c r="J36" s="50" t="str">
        <f>IFERROR(VLOOKUP($F36,Tabela2[[Item]:[Itens exclusivos (Qtd. x Preço)]],5,0),"")</f>
        <v/>
      </c>
      <c r="K36" s="66" t="str">
        <f>IFERROR(VLOOKUP($F36,Tabela2[[Item]:[Itens exclusivos (Qtd. x Preço)]],13,0),"")</f>
        <v/>
      </c>
      <c r="L36" s="48" t="str">
        <f t="shared" si="0"/>
        <v/>
      </c>
      <c r="M36" s="50" t="str">
        <f ca="1">IFERROR(VLOOKUP($F36,Tabela2[[Item]:[Itens exclusivos (Qtd. x Preço)]],15,0),"")</f>
        <v/>
      </c>
      <c r="N36" s="51" t="str">
        <f ca="1">IFERROR(VLOOKUP($F36,Tabela2[[Item]:[Itens exclusivos (Qtd. x Preço)]],17,0),"")</f>
        <v/>
      </c>
      <c r="O36" s="51" t="str">
        <f ca="1">IFERROR(VLOOKUP($F36,Tabela2[[Item]:[Itens exclusivos (Qtd. x Preço)]],19,0),"")</f>
        <v/>
      </c>
    </row>
    <row r="37" spans="1:15" ht="30" customHeight="1">
      <c r="A37" s="33" t="str">
        <f>IFERROR((IF(MAX(Tabela2[Lote])=A36,"",A36+1)),"")</f>
        <v/>
      </c>
      <c r="B37" s="33" t="str">
        <f>IFERROR(IF(A37&lt;&gt;"",COUNTIFS(Tabela2[Lote],A37),""),"")</f>
        <v/>
      </c>
      <c r="C37" s="47" t="str">
        <f>IF(B37="","",(SUMIFS(Tabela2[Itens Ampla Participação (Qtd. x Preço)],Tabela2[Lote],A37)+SUMIFS(Tabela2[Itens de Cota Reservada (Qtd. x Preço)],Tabela2[Lote],A37)+SUMIFS(Tabela2[Itens exclusivos (Qtd. x Preço)],Tabela2[Lote],A37)))</f>
        <v/>
      </c>
      <c r="E37" s="33" t="str">
        <f>IFERROR(_xlfn.XLOOKUP($F37,Tabela2[Item],Tabela2[Lote],,0,1),"")</f>
        <v/>
      </c>
      <c r="F37" s="33" t="str">
        <f>IFERROR((IF(MAX(Tabela2[Item])=F36,"",F36+1)),"")</f>
        <v/>
      </c>
      <c r="G37" s="33" t="str">
        <f>IFERROR(VLOOKUP($F37,Tabela2[[Item]:[Itens exclusivos (Qtd. x Preço)]],2,0)," ")</f>
        <v/>
      </c>
      <c r="H37" s="62" t="str">
        <f>IFERROR(VLOOKUP($F37,Tabela2[[Item]:[Itens exclusivos (Qtd. x Preço)]],3,0),"")</f>
        <v/>
      </c>
      <c r="I37" s="33" t="str">
        <f>IFERROR(VLOOKUP($F37,Tabela2[[Item]:[Itens exclusivos (Qtd. x Preço)]],4,0),"")</f>
        <v/>
      </c>
      <c r="J37" s="49" t="str">
        <f>IFERROR(VLOOKUP($F37,Tabela2[[Item]:[Itens exclusivos (Qtd. x Preço)]],5,0),"")</f>
        <v/>
      </c>
      <c r="K37" s="65" t="str">
        <f>IFERROR(VLOOKUP($F37,Tabela2[[Item]:[Itens exclusivos (Qtd. x Preço)]],13,0),"")</f>
        <v/>
      </c>
      <c r="L37" s="47" t="str">
        <f t="shared" si="0"/>
        <v/>
      </c>
      <c r="M37" s="49" t="str">
        <f ca="1">IFERROR(VLOOKUP($F37,Tabela2[[Item]:[Itens exclusivos (Qtd. x Preço)]],15,0),"")</f>
        <v/>
      </c>
      <c r="N37" s="52" t="str">
        <f ca="1">IFERROR(VLOOKUP($F37,Tabela2[[Item]:[Itens exclusivos (Qtd. x Preço)]],17,0),"")</f>
        <v/>
      </c>
      <c r="O37" s="52" t="str">
        <f ca="1">IFERROR(VLOOKUP($F37,Tabela2[[Item]:[Itens exclusivos (Qtd. x Preço)]],19,0),"")</f>
        <v/>
      </c>
    </row>
    <row r="38" spans="1:15" ht="30" customHeight="1">
      <c r="A38" s="14" t="str">
        <f>IFERROR((IF(MAX(Tabela2[Lote])=A37,"",A37+1)),"")</f>
        <v/>
      </c>
      <c r="B38" s="14" t="str">
        <f>IFERROR(IF(A38&lt;&gt;"",COUNTIFS(Tabela2[Lote],A38),""),"")</f>
        <v/>
      </c>
      <c r="C38" s="48" t="str">
        <f>IF(B38="","",(SUMIFS(Tabela2[Itens Ampla Participação (Qtd. x Preço)],Tabela2[Lote],A38)+SUMIFS(Tabela2[Itens de Cota Reservada (Qtd. x Preço)],Tabela2[Lote],A38)+SUMIFS(Tabela2[Itens exclusivos (Qtd. x Preço)],Tabela2[Lote],A38)))</f>
        <v/>
      </c>
      <c r="E38" s="14" t="str">
        <f>IFERROR(_xlfn.XLOOKUP($F38,Tabela2[Item],Tabela2[Lote],,0,1),"")</f>
        <v/>
      </c>
      <c r="F38" s="14" t="str">
        <f>IFERROR((IF(MAX(Tabela2[Item])=F37,"",F37+1)),"")</f>
        <v/>
      </c>
      <c r="G38" s="14" t="str">
        <f>IFERROR(VLOOKUP($F38,Tabela2[[Item]:[Itens exclusivos (Qtd. x Preço)]],2,0)," ")</f>
        <v/>
      </c>
      <c r="H38" s="63" t="str">
        <f>IFERROR(VLOOKUP($F38,Tabela2[[Item]:[Itens exclusivos (Qtd. x Preço)]],3,0),"")</f>
        <v/>
      </c>
      <c r="I38" s="14" t="str">
        <f>IFERROR(VLOOKUP($F38,Tabela2[[Item]:[Itens exclusivos (Qtd. x Preço)]],4,0),"")</f>
        <v/>
      </c>
      <c r="J38" s="50" t="str">
        <f>IFERROR(VLOOKUP($F38,Tabela2[[Item]:[Itens exclusivos (Qtd. x Preço)]],5,0),"")</f>
        <v/>
      </c>
      <c r="K38" s="66" t="str">
        <f>IFERROR(VLOOKUP($F38,Tabela2[[Item]:[Itens exclusivos (Qtd. x Preço)]],13,0),"")</f>
        <v/>
      </c>
      <c r="L38" s="48" t="str">
        <f t="shared" si="0"/>
        <v/>
      </c>
      <c r="M38" s="50" t="str">
        <f ca="1">IFERROR(VLOOKUP($F38,Tabela2[[Item]:[Itens exclusivos (Qtd. x Preço)]],15,0),"")</f>
        <v/>
      </c>
      <c r="N38" s="51" t="str">
        <f ca="1">IFERROR(VLOOKUP($F38,Tabela2[[Item]:[Itens exclusivos (Qtd. x Preço)]],17,0),"")</f>
        <v/>
      </c>
      <c r="O38" s="51" t="str">
        <f ca="1">IFERROR(VLOOKUP($F38,Tabela2[[Item]:[Itens exclusivos (Qtd. x Preço)]],19,0),"")</f>
        <v/>
      </c>
    </row>
    <row r="39" spans="1:15" ht="30" customHeight="1">
      <c r="A39" s="33" t="str">
        <f>IFERROR((IF(MAX(Tabela2[Lote])=A38,"",A38+1)),"")</f>
        <v/>
      </c>
      <c r="B39" s="33" t="str">
        <f>IFERROR(IF(A39&lt;&gt;"",COUNTIFS(Tabela2[Lote],A39),""),"")</f>
        <v/>
      </c>
      <c r="C39" s="47" t="str">
        <f>IF(B39="","",(SUMIFS(Tabela2[Itens Ampla Participação (Qtd. x Preço)],Tabela2[Lote],A39)+SUMIFS(Tabela2[Itens de Cota Reservada (Qtd. x Preço)],Tabela2[Lote],A39)+SUMIFS(Tabela2[Itens exclusivos (Qtd. x Preço)],Tabela2[Lote],A39)))</f>
        <v/>
      </c>
      <c r="E39" s="33" t="str">
        <f>IFERROR(_xlfn.XLOOKUP($F39,Tabela2[Item],Tabela2[Lote],,0,1),"")</f>
        <v/>
      </c>
      <c r="F39" s="33" t="str">
        <f>IFERROR((IF(MAX(Tabela2[Item])=F38,"",F38+1)),"")</f>
        <v/>
      </c>
      <c r="G39" s="33" t="str">
        <f>IFERROR(VLOOKUP($F39,Tabela2[[Item]:[Itens exclusivos (Qtd. x Preço)]],2,0)," ")</f>
        <v/>
      </c>
      <c r="H39" s="62" t="str">
        <f>IFERROR(VLOOKUP($F39,Tabela2[[Item]:[Itens exclusivos (Qtd. x Preço)]],3,0),"")</f>
        <v/>
      </c>
      <c r="I39" s="33" t="str">
        <f>IFERROR(VLOOKUP($F39,Tabela2[[Item]:[Itens exclusivos (Qtd. x Preço)]],4,0),"")</f>
        <v/>
      </c>
      <c r="J39" s="49" t="str">
        <f>IFERROR(VLOOKUP($F39,Tabela2[[Item]:[Itens exclusivos (Qtd. x Preço)]],5,0),"")</f>
        <v/>
      </c>
      <c r="K39" s="65" t="str">
        <f>IFERROR(VLOOKUP($F39,Tabela2[[Item]:[Itens exclusivos (Qtd. x Preço)]],13,0),"")</f>
        <v/>
      </c>
      <c r="L39" s="47" t="str">
        <f t="shared" si="0"/>
        <v/>
      </c>
      <c r="M39" s="49" t="str">
        <f ca="1">IFERROR(VLOOKUP($F39,Tabela2[[Item]:[Itens exclusivos (Qtd. x Preço)]],15,0),"")</f>
        <v/>
      </c>
      <c r="N39" s="52" t="str">
        <f ca="1">IFERROR(VLOOKUP($F39,Tabela2[[Item]:[Itens exclusivos (Qtd. x Preço)]],17,0),"")</f>
        <v/>
      </c>
      <c r="O39" s="52" t="str">
        <f ca="1">IFERROR(VLOOKUP($F39,Tabela2[[Item]:[Itens exclusivos (Qtd. x Preço)]],19,0),"")</f>
        <v/>
      </c>
    </row>
    <row r="40" spans="1:15" ht="30" customHeight="1">
      <c r="A40" s="14" t="str">
        <f>IFERROR((IF(MAX(Tabela2[Lote])=A39,"",A39+1)),"")</f>
        <v/>
      </c>
      <c r="B40" s="14" t="str">
        <f>IFERROR(IF(A40&lt;&gt;"",COUNTIFS(Tabela2[Lote],A40),""),"")</f>
        <v/>
      </c>
      <c r="C40" s="48" t="str">
        <f>IF(B40="","",(SUMIFS(Tabela2[Itens Ampla Participação (Qtd. x Preço)],Tabela2[Lote],A40)+SUMIFS(Tabela2[Itens de Cota Reservada (Qtd. x Preço)],Tabela2[Lote],A40)+SUMIFS(Tabela2[Itens exclusivos (Qtd. x Preço)],Tabela2[Lote],A40)))</f>
        <v/>
      </c>
      <c r="E40" s="14" t="str">
        <f>IFERROR(_xlfn.XLOOKUP($F40,Tabela2[Item],Tabela2[Lote],,0,1),"")</f>
        <v/>
      </c>
      <c r="F40" s="14" t="str">
        <f>IFERROR((IF(MAX(Tabela2[Item])=F39,"",F39+1)),"")</f>
        <v/>
      </c>
      <c r="G40" s="14" t="str">
        <f>IFERROR(VLOOKUP($F40,Tabela2[[Item]:[Itens exclusivos (Qtd. x Preço)]],2,0)," ")</f>
        <v/>
      </c>
      <c r="H40" s="63" t="str">
        <f>IFERROR(VLOOKUP($F40,Tabela2[[Item]:[Itens exclusivos (Qtd. x Preço)]],3,0),"")</f>
        <v/>
      </c>
      <c r="I40" s="14" t="str">
        <f>IFERROR(VLOOKUP($F40,Tabela2[[Item]:[Itens exclusivos (Qtd. x Preço)]],4,0),"")</f>
        <v/>
      </c>
      <c r="J40" s="50" t="str">
        <f>IFERROR(VLOOKUP($F40,Tabela2[[Item]:[Itens exclusivos (Qtd. x Preço)]],5,0),"")</f>
        <v/>
      </c>
      <c r="K40" s="66" t="str">
        <f>IFERROR(VLOOKUP($F40,Tabela2[[Item]:[Itens exclusivos (Qtd. x Preço)]],13,0),"")</f>
        <v/>
      </c>
      <c r="L40" s="48" t="str">
        <f t="shared" si="0"/>
        <v/>
      </c>
      <c r="M40" s="50" t="str">
        <f ca="1">IFERROR(VLOOKUP($F40,Tabela2[[Item]:[Itens exclusivos (Qtd. x Preço)]],15,0),"")</f>
        <v/>
      </c>
      <c r="N40" s="51" t="str">
        <f ca="1">IFERROR(VLOOKUP($F40,Tabela2[[Item]:[Itens exclusivos (Qtd. x Preço)]],17,0),"")</f>
        <v/>
      </c>
      <c r="O40" s="51" t="str">
        <f ca="1">IFERROR(VLOOKUP($F40,Tabela2[[Item]:[Itens exclusivos (Qtd. x Preço)]],19,0),"")</f>
        <v/>
      </c>
    </row>
    <row r="41" spans="1:15" ht="30" customHeight="1">
      <c r="A41" s="33" t="str">
        <f>IFERROR((IF(MAX(Tabela2[Lote])=A40,"",A40+1)),"")</f>
        <v/>
      </c>
      <c r="B41" s="33" t="str">
        <f>IFERROR(IF(A41&lt;&gt;"",COUNTIFS(Tabela2[Lote],A41),""),"")</f>
        <v/>
      </c>
      <c r="C41" s="47" t="str">
        <f>IF(B41="","",(SUMIFS(Tabela2[Itens Ampla Participação (Qtd. x Preço)],Tabela2[Lote],A41)+SUMIFS(Tabela2[Itens de Cota Reservada (Qtd. x Preço)],Tabela2[Lote],A41)+SUMIFS(Tabela2[Itens exclusivos (Qtd. x Preço)],Tabela2[Lote],A41)))</f>
        <v/>
      </c>
      <c r="E41" s="33" t="str">
        <f>IFERROR(_xlfn.XLOOKUP($F41,Tabela2[Item],Tabela2[Lote],,0,1),"")</f>
        <v/>
      </c>
      <c r="F41" s="33" t="str">
        <f>IFERROR((IF(MAX(Tabela2[Item])=F40,"",F40+1)),"")</f>
        <v/>
      </c>
      <c r="G41" s="33" t="str">
        <f>IFERROR(VLOOKUP($F41,Tabela2[[Item]:[Itens exclusivos (Qtd. x Preço)]],2,0)," ")</f>
        <v/>
      </c>
      <c r="H41" s="62" t="str">
        <f>IFERROR(VLOOKUP($F41,Tabela2[[Item]:[Itens exclusivos (Qtd. x Preço)]],3,0),"")</f>
        <v/>
      </c>
      <c r="I41" s="33" t="str">
        <f>IFERROR(VLOOKUP($F41,Tabela2[[Item]:[Itens exclusivos (Qtd. x Preço)]],4,0),"")</f>
        <v/>
      </c>
      <c r="J41" s="49" t="str">
        <f>IFERROR(VLOOKUP($F41,Tabela2[[Item]:[Itens exclusivos (Qtd. x Preço)]],5,0),"")</f>
        <v/>
      </c>
      <c r="K41" s="65" t="str">
        <f>IFERROR(VLOOKUP($F41,Tabela2[[Item]:[Itens exclusivos (Qtd. x Preço)]],13,0),"")</f>
        <v/>
      </c>
      <c r="L41" s="47" t="str">
        <f t="shared" si="0"/>
        <v/>
      </c>
      <c r="M41" s="49" t="str">
        <f ca="1">IFERROR(VLOOKUP($F41,Tabela2[[Item]:[Itens exclusivos (Qtd. x Preço)]],15,0),"")</f>
        <v/>
      </c>
      <c r="N41" s="52" t="str">
        <f ca="1">IFERROR(VLOOKUP($F41,Tabela2[[Item]:[Itens exclusivos (Qtd. x Preço)]],17,0),"")</f>
        <v/>
      </c>
      <c r="O41" s="52" t="str">
        <f ca="1">IFERROR(VLOOKUP($F41,Tabela2[[Item]:[Itens exclusivos (Qtd. x Preço)]],19,0),"")</f>
        <v/>
      </c>
    </row>
    <row r="42" spans="1:15" ht="30" customHeight="1">
      <c r="A42" s="14" t="str">
        <f>IFERROR((IF(MAX(Tabela2[Lote])=A41,"",A41+1)),"")</f>
        <v/>
      </c>
      <c r="B42" s="14" t="str">
        <f>IFERROR(IF(A42&lt;&gt;"",COUNTIFS(Tabela2[Lote],A42),""),"")</f>
        <v/>
      </c>
      <c r="C42" s="48" t="str">
        <f>IF(B42="","",(SUMIFS(Tabela2[Itens Ampla Participação (Qtd. x Preço)],Tabela2[Lote],A42)+SUMIFS(Tabela2[Itens de Cota Reservada (Qtd. x Preço)],Tabela2[Lote],A42)+SUMIFS(Tabela2[Itens exclusivos (Qtd. x Preço)],Tabela2[Lote],A42)))</f>
        <v/>
      </c>
      <c r="E42" s="14" t="str">
        <f>IFERROR(_xlfn.XLOOKUP($F42,Tabela2[Item],Tabela2[Lote],,0,1),"")</f>
        <v/>
      </c>
      <c r="F42" s="14" t="str">
        <f>IFERROR((IF(MAX(Tabela2[Item])=F41,"",F41+1)),"")</f>
        <v/>
      </c>
      <c r="G42" s="14" t="str">
        <f>IFERROR(VLOOKUP($F42,Tabela2[[Item]:[Itens exclusivos (Qtd. x Preço)]],2,0)," ")</f>
        <v/>
      </c>
      <c r="H42" s="63" t="str">
        <f>IFERROR(VLOOKUP($F42,Tabela2[[Item]:[Itens exclusivos (Qtd. x Preço)]],3,0),"")</f>
        <v/>
      </c>
      <c r="I42" s="14" t="str">
        <f>IFERROR(VLOOKUP($F42,Tabela2[[Item]:[Itens exclusivos (Qtd. x Preço)]],4,0),"")</f>
        <v/>
      </c>
      <c r="J42" s="50" t="str">
        <f>IFERROR(VLOOKUP($F42,Tabela2[[Item]:[Itens exclusivos (Qtd. x Preço)]],5,0),"")</f>
        <v/>
      </c>
      <c r="K42" s="66" t="str">
        <f>IFERROR(VLOOKUP($F42,Tabela2[[Item]:[Itens exclusivos (Qtd. x Preço)]],13,0),"")</f>
        <v/>
      </c>
      <c r="L42" s="48" t="str">
        <f t="shared" si="0"/>
        <v/>
      </c>
      <c r="M42" s="50" t="str">
        <f ca="1">IFERROR(VLOOKUP($F42,Tabela2[[Item]:[Itens exclusivos (Qtd. x Preço)]],15,0),"")</f>
        <v/>
      </c>
      <c r="N42" s="51" t="str">
        <f ca="1">IFERROR(VLOOKUP($F42,Tabela2[[Item]:[Itens exclusivos (Qtd. x Preço)]],17,0),"")</f>
        <v/>
      </c>
      <c r="O42" s="51" t="str">
        <f ca="1">IFERROR(VLOOKUP($F42,Tabela2[[Item]:[Itens exclusivos (Qtd. x Preço)]],19,0),"")</f>
        <v/>
      </c>
    </row>
    <row r="43" spans="1:15" ht="30" customHeight="1">
      <c r="A43" s="33" t="str">
        <f>IFERROR((IF(MAX(Tabela2[Lote])=A42,"",A42+1)),"")</f>
        <v/>
      </c>
      <c r="B43" s="33" t="str">
        <f>IFERROR(IF(A43&lt;&gt;"",COUNTIFS(Tabela2[Lote],A43),""),"")</f>
        <v/>
      </c>
      <c r="C43" s="47" t="str">
        <f>IF(B43="","",(SUMIFS(Tabela2[Itens Ampla Participação (Qtd. x Preço)],Tabela2[Lote],A43)+SUMIFS(Tabela2[Itens de Cota Reservada (Qtd. x Preço)],Tabela2[Lote],A43)+SUMIFS(Tabela2[Itens exclusivos (Qtd. x Preço)],Tabela2[Lote],A43)))</f>
        <v/>
      </c>
      <c r="E43" s="33" t="str">
        <f>IFERROR(_xlfn.XLOOKUP($F43,Tabela2[Item],Tabela2[Lote],,0,1),"")</f>
        <v/>
      </c>
      <c r="F43" s="33" t="str">
        <f>IFERROR((IF(MAX(Tabela2[Item])=F42,"",F42+1)),"")</f>
        <v/>
      </c>
      <c r="G43" s="33" t="str">
        <f>IFERROR(VLOOKUP($F43,Tabela2[[Item]:[Itens exclusivos (Qtd. x Preço)]],2,0)," ")</f>
        <v/>
      </c>
      <c r="H43" s="62" t="str">
        <f>IFERROR(VLOOKUP($F43,Tabela2[[Item]:[Itens exclusivos (Qtd. x Preço)]],3,0),"")</f>
        <v/>
      </c>
      <c r="I43" s="33" t="str">
        <f>IFERROR(VLOOKUP($F43,Tabela2[[Item]:[Itens exclusivos (Qtd. x Preço)]],4,0),"")</f>
        <v/>
      </c>
      <c r="J43" s="49" t="str">
        <f>IFERROR(VLOOKUP($F43,Tabela2[[Item]:[Itens exclusivos (Qtd. x Preço)]],5,0),"")</f>
        <v/>
      </c>
      <c r="K43" s="65" t="str">
        <f>IFERROR(VLOOKUP($F43,Tabela2[[Item]:[Itens exclusivos (Qtd. x Preço)]],13,0),"")</f>
        <v/>
      </c>
      <c r="L43" s="47" t="str">
        <f t="shared" si="0"/>
        <v/>
      </c>
      <c r="M43" s="49" t="str">
        <f ca="1">IFERROR(VLOOKUP($F43,Tabela2[[Item]:[Itens exclusivos (Qtd. x Preço)]],15,0),"")</f>
        <v/>
      </c>
      <c r="N43" s="52" t="str">
        <f ca="1">IFERROR(VLOOKUP($F43,Tabela2[[Item]:[Itens exclusivos (Qtd. x Preço)]],17,0),"")</f>
        <v/>
      </c>
      <c r="O43" s="52" t="str">
        <f ca="1">IFERROR(VLOOKUP($F43,Tabela2[[Item]:[Itens exclusivos (Qtd. x Preço)]],19,0),"")</f>
        <v/>
      </c>
    </row>
    <row r="44" spans="1:15" ht="30" customHeight="1">
      <c r="A44" s="14" t="str">
        <f>IFERROR((IF(MAX(Tabela2[Lote])=A43,"",A43+1)),"")</f>
        <v/>
      </c>
      <c r="B44" s="14" t="str">
        <f>IFERROR(IF(A44&lt;&gt;"",COUNTIFS(Tabela2[Lote],A44),""),"")</f>
        <v/>
      </c>
      <c r="C44" s="48" t="str">
        <f>IF(B44="","",(SUMIFS(Tabela2[Itens Ampla Participação (Qtd. x Preço)],Tabela2[Lote],A44)+SUMIFS(Tabela2[Itens de Cota Reservada (Qtd. x Preço)],Tabela2[Lote],A44)+SUMIFS(Tabela2[Itens exclusivos (Qtd. x Preço)],Tabela2[Lote],A44)))</f>
        <v/>
      </c>
      <c r="E44" s="14" t="str">
        <f>IFERROR(_xlfn.XLOOKUP($F44,Tabela2[Item],Tabela2[Lote],,0,1),"")</f>
        <v/>
      </c>
      <c r="F44" s="14" t="str">
        <f>IFERROR((IF(MAX(Tabela2[Item])=F43,"",F43+1)),"")</f>
        <v/>
      </c>
      <c r="G44" s="14" t="str">
        <f>IFERROR(VLOOKUP($F44,Tabela2[[Item]:[Itens exclusivos (Qtd. x Preço)]],2,0)," ")</f>
        <v/>
      </c>
      <c r="H44" s="63" t="str">
        <f>IFERROR(VLOOKUP($F44,Tabela2[[Item]:[Itens exclusivos (Qtd. x Preço)]],3,0),"")</f>
        <v/>
      </c>
      <c r="I44" s="14" t="str">
        <f>IFERROR(VLOOKUP($F44,Tabela2[[Item]:[Itens exclusivos (Qtd. x Preço)]],4,0),"")</f>
        <v/>
      </c>
      <c r="J44" s="50" t="str">
        <f>IFERROR(VLOOKUP($F44,Tabela2[[Item]:[Itens exclusivos (Qtd. x Preço)]],5,0),"")</f>
        <v/>
      </c>
      <c r="K44" s="66" t="str">
        <f>IFERROR(VLOOKUP($F44,Tabela2[[Item]:[Itens exclusivos (Qtd. x Preço)]],13,0),"")</f>
        <v/>
      </c>
      <c r="L44" s="48" t="str">
        <f t="shared" si="0"/>
        <v/>
      </c>
      <c r="M44" s="50" t="str">
        <f ca="1">IFERROR(VLOOKUP($F44,Tabela2[[Item]:[Itens exclusivos (Qtd. x Preço)]],15,0),"")</f>
        <v/>
      </c>
      <c r="N44" s="51" t="str">
        <f ca="1">IFERROR(VLOOKUP($F44,Tabela2[[Item]:[Itens exclusivos (Qtd. x Preço)]],17,0),"")</f>
        <v/>
      </c>
      <c r="O44" s="51" t="str">
        <f ca="1">IFERROR(VLOOKUP($F44,Tabela2[[Item]:[Itens exclusivos (Qtd. x Preço)]],19,0),"")</f>
        <v/>
      </c>
    </row>
    <row r="45" spans="1:15" ht="30" customHeight="1">
      <c r="A45" s="33" t="str">
        <f>IFERROR((IF(MAX(Tabela2[Lote])=A44,"",A44+1)),"")</f>
        <v/>
      </c>
      <c r="B45" s="33" t="str">
        <f>IFERROR(IF(A45&lt;&gt;"",COUNTIFS(Tabela2[Lote],A45),""),"")</f>
        <v/>
      </c>
      <c r="C45" s="47" t="str">
        <f>IF(B45="","",(SUMIFS(Tabela2[Itens Ampla Participação (Qtd. x Preço)],Tabela2[Lote],A45)+SUMIFS(Tabela2[Itens de Cota Reservada (Qtd. x Preço)],Tabela2[Lote],A45)+SUMIFS(Tabela2[Itens exclusivos (Qtd. x Preço)],Tabela2[Lote],A45)))</f>
        <v/>
      </c>
      <c r="E45" s="33" t="str">
        <f>IFERROR(_xlfn.XLOOKUP($F45,Tabela2[Item],Tabela2[Lote],,0,1),"")</f>
        <v/>
      </c>
      <c r="F45" s="33" t="str">
        <f>IFERROR((IF(MAX(Tabela2[Item])=F44,"",F44+1)),"")</f>
        <v/>
      </c>
      <c r="G45" s="33" t="str">
        <f>IFERROR(VLOOKUP($F45,Tabela2[[Item]:[Itens exclusivos (Qtd. x Preço)]],2,0)," ")</f>
        <v/>
      </c>
      <c r="H45" s="62" t="str">
        <f>IFERROR(VLOOKUP($F45,Tabela2[[Item]:[Itens exclusivos (Qtd. x Preço)]],3,0),"")</f>
        <v/>
      </c>
      <c r="I45" s="33" t="str">
        <f>IFERROR(VLOOKUP($F45,Tabela2[[Item]:[Itens exclusivos (Qtd. x Preço)]],4,0),"")</f>
        <v/>
      </c>
      <c r="J45" s="49" t="str">
        <f>IFERROR(VLOOKUP($F45,Tabela2[[Item]:[Itens exclusivos (Qtd. x Preço)]],5,0),"")</f>
        <v/>
      </c>
      <c r="K45" s="65" t="str">
        <f>IFERROR(VLOOKUP($F45,Tabela2[[Item]:[Itens exclusivos (Qtd. x Preço)]],13,0),"")</f>
        <v/>
      </c>
      <c r="L45" s="47" t="str">
        <f t="shared" si="0"/>
        <v/>
      </c>
      <c r="M45" s="49" t="str">
        <f ca="1">IFERROR(VLOOKUP($F45,Tabela2[[Item]:[Itens exclusivos (Qtd. x Preço)]],15,0),"")</f>
        <v/>
      </c>
      <c r="N45" s="52" t="str">
        <f ca="1">IFERROR(VLOOKUP($F45,Tabela2[[Item]:[Itens exclusivos (Qtd. x Preço)]],17,0),"")</f>
        <v/>
      </c>
      <c r="O45" s="52" t="str">
        <f ca="1">IFERROR(VLOOKUP($F45,Tabela2[[Item]:[Itens exclusivos (Qtd. x Preço)]],19,0),"")</f>
        <v/>
      </c>
    </row>
    <row r="46" spans="1:15" ht="30" customHeight="1">
      <c r="A46" s="14" t="str">
        <f>IFERROR((IF(MAX(Tabela2[Lote])=A45,"",A45+1)),"")</f>
        <v/>
      </c>
      <c r="B46" s="14" t="str">
        <f>IFERROR(IF(A46&lt;&gt;"",COUNTIFS(Tabela2[Lote],A46),""),"")</f>
        <v/>
      </c>
      <c r="C46" s="48" t="str">
        <f>IF(B46="","",(SUMIFS(Tabela2[Itens Ampla Participação (Qtd. x Preço)],Tabela2[Lote],A46)+SUMIFS(Tabela2[Itens de Cota Reservada (Qtd. x Preço)],Tabela2[Lote],A46)+SUMIFS(Tabela2[Itens exclusivos (Qtd. x Preço)],Tabela2[Lote],A46)))</f>
        <v/>
      </c>
      <c r="E46" s="14" t="str">
        <f>IFERROR(_xlfn.XLOOKUP($F46,Tabela2[Item],Tabela2[Lote],,0,1),"")</f>
        <v/>
      </c>
      <c r="F46" s="14" t="str">
        <f>IFERROR((IF(MAX(Tabela2[Item])=F45,"",F45+1)),"")</f>
        <v/>
      </c>
      <c r="G46" s="14" t="str">
        <f>IFERROR(VLOOKUP($F46,Tabela2[[Item]:[Itens exclusivos (Qtd. x Preço)]],2,0)," ")</f>
        <v/>
      </c>
      <c r="H46" s="63" t="str">
        <f>IFERROR(VLOOKUP($F46,Tabela2[[Item]:[Itens exclusivos (Qtd. x Preço)]],3,0),"")</f>
        <v/>
      </c>
      <c r="I46" s="14" t="str">
        <f>IFERROR(VLOOKUP($F46,Tabela2[[Item]:[Itens exclusivos (Qtd. x Preço)]],4,0),"")</f>
        <v/>
      </c>
      <c r="J46" s="50" t="str">
        <f>IFERROR(VLOOKUP($F46,Tabela2[[Item]:[Itens exclusivos (Qtd. x Preço)]],5,0),"")</f>
        <v/>
      </c>
      <c r="K46" s="66" t="str">
        <f>IFERROR(VLOOKUP($F46,Tabela2[[Item]:[Itens exclusivos (Qtd. x Preço)]],13,0),"")</f>
        <v/>
      </c>
      <c r="L46" s="48" t="str">
        <f t="shared" si="0"/>
        <v/>
      </c>
      <c r="M46" s="50" t="str">
        <f ca="1">IFERROR(VLOOKUP($F46,Tabela2[[Item]:[Itens exclusivos (Qtd. x Preço)]],15,0),"")</f>
        <v/>
      </c>
      <c r="N46" s="51" t="str">
        <f ca="1">IFERROR(VLOOKUP($F46,Tabela2[[Item]:[Itens exclusivos (Qtd. x Preço)]],17,0),"")</f>
        <v/>
      </c>
      <c r="O46" s="51" t="str">
        <f ca="1">IFERROR(VLOOKUP($F46,Tabela2[[Item]:[Itens exclusivos (Qtd. x Preço)]],19,0),"")</f>
        <v/>
      </c>
    </row>
    <row r="47" spans="1:15" ht="30" customHeight="1">
      <c r="A47" s="33" t="str">
        <f>IFERROR((IF(MAX(Tabela2[Lote])=A46,"",A46+1)),"")</f>
        <v/>
      </c>
      <c r="B47" s="33" t="str">
        <f>IFERROR(IF(A47&lt;&gt;"",COUNTIFS(Tabela2[Lote],A47),""),"")</f>
        <v/>
      </c>
      <c r="C47" s="47" t="str">
        <f>IF(B47="","",(SUMIFS(Tabela2[Itens Ampla Participação (Qtd. x Preço)],Tabela2[Lote],A47)+SUMIFS(Tabela2[Itens de Cota Reservada (Qtd. x Preço)],Tabela2[Lote],A47)+SUMIFS(Tabela2[Itens exclusivos (Qtd. x Preço)],Tabela2[Lote],A47)))</f>
        <v/>
      </c>
      <c r="E47" s="33" t="str">
        <f>IFERROR(_xlfn.XLOOKUP($F47,Tabela2[Item],Tabela2[Lote],,0,1),"")</f>
        <v/>
      </c>
      <c r="F47" s="33" t="str">
        <f>IFERROR((IF(MAX(Tabela2[Item])=F46,"",F46+1)),"")</f>
        <v/>
      </c>
      <c r="G47" s="33" t="str">
        <f>IFERROR(VLOOKUP($F47,Tabela2[[Item]:[Itens exclusivos (Qtd. x Preço)]],2,0)," ")</f>
        <v/>
      </c>
      <c r="H47" s="62" t="str">
        <f>IFERROR(VLOOKUP($F47,Tabela2[[Item]:[Itens exclusivos (Qtd. x Preço)]],3,0),"")</f>
        <v/>
      </c>
      <c r="I47" s="33" t="str">
        <f>IFERROR(VLOOKUP($F47,Tabela2[[Item]:[Itens exclusivos (Qtd. x Preço)]],4,0),"")</f>
        <v/>
      </c>
      <c r="J47" s="49" t="str">
        <f>IFERROR(VLOOKUP($F47,Tabela2[[Item]:[Itens exclusivos (Qtd. x Preço)]],5,0),"")</f>
        <v/>
      </c>
      <c r="K47" s="65" t="str">
        <f>IFERROR(VLOOKUP($F47,Tabela2[[Item]:[Itens exclusivos (Qtd. x Preço)]],13,0),"")</f>
        <v/>
      </c>
      <c r="L47" s="47" t="str">
        <f t="shared" si="0"/>
        <v/>
      </c>
      <c r="M47" s="49" t="str">
        <f ca="1">IFERROR(VLOOKUP($F47,Tabela2[[Item]:[Itens exclusivos (Qtd. x Preço)]],15,0),"")</f>
        <v/>
      </c>
      <c r="N47" s="52" t="str">
        <f ca="1">IFERROR(VLOOKUP($F47,Tabela2[[Item]:[Itens exclusivos (Qtd. x Preço)]],17,0),"")</f>
        <v/>
      </c>
      <c r="O47" s="52" t="str">
        <f ca="1">IFERROR(VLOOKUP($F47,Tabela2[[Item]:[Itens exclusivos (Qtd. x Preço)]],19,0),"")</f>
        <v/>
      </c>
    </row>
    <row r="48" spans="1:15" ht="30" customHeight="1">
      <c r="A48" s="14" t="str">
        <f>IFERROR((IF(MAX(Tabela2[Lote])=A47,"",A47+1)),"")</f>
        <v/>
      </c>
      <c r="B48" s="14" t="str">
        <f>IFERROR(IF(A48&lt;&gt;"",COUNTIFS(Tabela2[Lote],A48),""),"")</f>
        <v/>
      </c>
      <c r="C48" s="48" t="str">
        <f>IF(B48="","",(SUMIFS(Tabela2[Itens Ampla Participação (Qtd. x Preço)],Tabela2[Lote],A48)+SUMIFS(Tabela2[Itens de Cota Reservada (Qtd. x Preço)],Tabela2[Lote],A48)+SUMIFS(Tabela2[Itens exclusivos (Qtd. x Preço)],Tabela2[Lote],A48)))</f>
        <v/>
      </c>
      <c r="E48" s="14" t="str">
        <f>IFERROR(_xlfn.XLOOKUP($F48,Tabela2[Item],Tabela2[Lote],,0,1),"")</f>
        <v/>
      </c>
      <c r="F48" s="14" t="str">
        <f>IFERROR((IF(MAX(Tabela2[Item])=F47,"",F47+1)),"")</f>
        <v/>
      </c>
      <c r="G48" s="14" t="str">
        <f>IFERROR(VLOOKUP($F48,Tabela2[[Item]:[Itens exclusivos (Qtd. x Preço)]],2,0)," ")</f>
        <v/>
      </c>
      <c r="H48" s="63" t="str">
        <f>IFERROR(VLOOKUP($F48,Tabela2[[Item]:[Itens exclusivos (Qtd. x Preço)]],3,0),"")</f>
        <v/>
      </c>
      <c r="I48" s="14" t="str">
        <f>IFERROR(VLOOKUP($F48,Tabela2[[Item]:[Itens exclusivos (Qtd. x Preço)]],4,0),"")</f>
        <v/>
      </c>
      <c r="J48" s="50" t="str">
        <f>IFERROR(VLOOKUP($F48,Tabela2[[Item]:[Itens exclusivos (Qtd. x Preço)]],5,0),"")</f>
        <v/>
      </c>
      <c r="K48" s="66" t="str">
        <f>IFERROR(VLOOKUP($F48,Tabela2[[Item]:[Itens exclusivos (Qtd. x Preço)]],13,0),"")</f>
        <v/>
      </c>
      <c r="L48" s="48" t="str">
        <f t="shared" si="0"/>
        <v/>
      </c>
      <c r="M48" s="50" t="str">
        <f ca="1">IFERROR(VLOOKUP($F48,Tabela2[[Item]:[Itens exclusivos (Qtd. x Preço)]],15,0),"")</f>
        <v/>
      </c>
      <c r="N48" s="51" t="str">
        <f ca="1">IFERROR(VLOOKUP($F48,Tabela2[[Item]:[Itens exclusivos (Qtd. x Preço)]],17,0),"")</f>
        <v/>
      </c>
      <c r="O48" s="51" t="str">
        <f ca="1">IFERROR(VLOOKUP($F48,Tabela2[[Item]:[Itens exclusivos (Qtd. x Preço)]],19,0),"")</f>
        <v/>
      </c>
    </row>
    <row r="49" spans="1:15" ht="30" customHeight="1">
      <c r="A49" s="33" t="str">
        <f>IFERROR((IF(MAX(Tabela2[Lote])=A48,"",A48+1)),"")</f>
        <v/>
      </c>
      <c r="B49" s="33" t="str">
        <f>IFERROR(IF(A49&lt;&gt;"",COUNTIFS(Tabela2[Lote],A49),""),"")</f>
        <v/>
      </c>
      <c r="C49" s="47" t="str">
        <f>IF(B49="","",(SUMIFS(Tabela2[Itens Ampla Participação (Qtd. x Preço)],Tabela2[Lote],A49)+SUMIFS(Tabela2[Itens de Cota Reservada (Qtd. x Preço)],Tabela2[Lote],A49)+SUMIFS(Tabela2[Itens exclusivos (Qtd. x Preço)],Tabela2[Lote],A49)))</f>
        <v/>
      </c>
      <c r="E49" s="33" t="str">
        <f>IFERROR(_xlfn.XLOOKUP($F49,Tabela2[Item],Tabela2[Lote],,0,1),"")</f>
        <v/>
      </c>
      <c r="F49" s="33" t="str">
        <f>IFERROR((IF(MAX(Tabela2[Item])=F48,"",F48+1)),"")</f>
        <v/>
      </c>
      <c r="G49" s="33" t="str">
        <f>IFERROR(VLOOKUP($F49,Tabela2[[Item]:[Itens exclusivos (Qtd. x Preço)]],2,0)," ")</f>
        <v/>
      </c>
      <c r="H49" s="62" t="str">
        <f>IFERROR(VLOOKUP($F49,Tabela2[[Item]:[Itens exclusivos (Qtd. x Preço)]],3,0),"")</f>
        <v/>
      </c>
      <c r="I49" s="33" t="str">
        <f>IFERROR(VLOOKUP($F49,Tabela2[[Item]:[Itens exclusivos (Qtd. x Preço)]],4,0),"")</f>
        <v/>
      </c>
      <c r="J49" s="49" t="str">
        <f>IFERROR(VLOOKUP($F49,Tabela2[[Item]:[Itens exclusivos (Qtd. x Preço)]],5,0),"")</f>
        <v/>
      </c>
      <c r="K49" s="65" t="str">
        <f>IFERROR(VLOOKUP($F49,Tabela2[[Item]:[Itens exclusivos (Qtd. x Preço)]],13,0),"")</f>
        <v/>
      </c>
      <c r="L49" s="47" t="str">
        <f t="shared" si="0"/>
        <v/>
      </c>
      <c r="M49" s="49" t="str">
        <f ca="1">IFERROR(VLOOKUP($F49,Tabela2[[Item]:[Itens exclusivos (Qtd. x Preço)]],15,0),"")</f>
        <v/>
      </c>
      <c r="N49" s="52" t="str">
        <f ca="1">IFERROR(VLOOKUP($F49,Tabela2[[Item]:[Itens exclusivos (Qtd. x Preço)]],17,0),"")</f>
        <v/>
      </c>
      <c r="O49" s="52" t="str">
        <f ca="1">IFERROR(VLOOKUP($F49,Tabela2[[Item]:[Itens exclusivos (Qtd. x Preço)]],19,0),"")</f>
        <v/>
      </c>
    </row>
    <row r="50" spans="1:15" ht="30" customHeight="1">
      <c r="A50" s="14" t="str">
        <f>IFERROR((IF(MAX(Tabela2[Lote])=A49,"",A49+1)),"")</f>
        <v/>
      </c>
      <c r="B50" s="14" t="str">
        <f>IFERROR(IF(A50&lt;&gt;"",COUNTIFS(Tabela2[Lote],A50),""),"")</f>
        <v/>
      </c>
      <c r="C50" s="48" t="str">
        <f>IF(B50="","",(SUMIFS(Tabela2[Itens Ampla Participação (Qtd. x Preço)],Tabela2[Lote],A50)+SUMIFS(Tabela2[Itens de Cota Reservada (Qtd. x Preço)],Tabela2[Lote],A50)+SUMIFS(Tabela2[Itens exclusivos (Qtd. x Preço)],Tabela2[Lote],A50)))</f>
        <v/>
      </c>
      <c r="E50" s="14" t="str">
        <f>IFERROR(_xlfn.XLOOKUP($F50,Tabela2[Item],Tabela2[Lote],,0,1),"")</f>
        <v/>
      </c>
      <c r="F50" s="14" t="str">
        <f>IFERROR((IF(MAX(Tabela2[Item])=F49,"",F49+1)),"")</f>
        <v/>
      </c>
      <c r="G50" s="14" t="str">
        <f>IFERROR(VLOOKUP($F50,Tabela2[[Item]:[Itens exclusivos (Qtd. x Preço)]],2,0)," ")</f>
        <v/>
      </c>
      <c r="H50" s="63" t="str">
        <f>IFERROR(VLOOKUP($F50,Tabela2[[Item]:[Itens exclusivos (Qtd. x Preço)]],3,0),"")</f>
        <v/>
      </c>
      <c r="I50" s="14" t="str">
        <f>IFERROR(VLOOKUP($F50,Tabela2[[Item]:[Itens exclusivos (Qtd. x Preço)]],4,0),"")</f>
        <v/>
      </c>
      <c r="J50" s="50" t="str">
        <f>IFERROR(VLOOKUP($F50,Tabela2[[Item]:[Itens exclusivos (Qtd. x Preço)]],5,0),"")</f>
        <v/>
      </c>
      <c r="K50" s="66" t="str">
        <f>IFERROR(VLOOKUP($F50,Tabela2[[Item]:[Itens exclusivos (Qtd. x Preço)]],13,0),"")</f>
        <v/>
      </c>
      <c r="L50" s="48" t="str">
        <f t="shared" si="0"/>
        <v/>
      </c>
      <c r="M50" s="50" t="str">
        <f ca="1">IFERROR(VLOOKUP($F50,Tabela2[[Item]:[Itens exclusivos (Qtd. x Preço)]],15,0),"")</f>
        <v/>
      </c>
      <c r="N50" s="51" t="str">
        <f ca="1">IFERROR(VLOOKUP($F50,Tabela2[[Item]:[Itens exclusivos (Qtd. x Preço)]],17,0),"")</f>
        <v/>
      </c>
      <c r="O50" s="51" t="str">
        <f ca="1">IFERROR(VLOOKUP($F50,Tabela2[[Item]:[Itens exclusivos (Qtd. x Preço)]],19,0),"")</f>
        <v/>
      </c>
    </row>
    <row r="51" spans="1:15" ht="30" customHeight="1">
      <c r="A51" s="33" t="str">
        <f>IFERROR((IF(MAX(Tabela2[Lote])=A50,"",A50+1)),"")</f>
        <v/>
      </c>
      <c r="B51" s="33" t="str">
        <f>IFERROR(IF(A51&lt;&gt;"",COUNTIFS(Tabela2[Lote],A51),""),"")</f>
        <v/>
      </c>
      <c r="C51" s="47" t="str">
        <f>IF(B51="","",(SUMIFS(Tabela2[Itens Ampla Participação (Qtd. x Preço)],Tabela2[Lote],A51)+SUMIFS(Tabela2[Itens de Cota Reservada (Qtd. x Preço)],Tabela2[Lote],A51)+SUMIFS(Tabela2[Itens exclusivos (Qtd. x Preço)],Tabela2[Lote],A51)))</f>
        <v/>
      </c>
      <c r="E51" s="33" t="str">
        <f>IFERROR(_xlfn.XLOOKUP($F51,Tabela2[Item],Tabela2[Lote],,0,1),"")</f>
        <v/>
      </c>
      <c r="F51" s="33" t="str">
        <f>IFERROR((IF(MAX(Tabela2[Item])=F50,"",F50+1)),"")</f>
        <v/>
      </c>
      <c r="G51" s="33" t="str">
        <f>IFERROR(VLOOKUP($F51,Tabela2[[Item]:[Itens exclusivos (Qtd. x Preço)]],2,0)," ")</f>
        <v/>
      </c>
      <c r="H51" s="62" t="str">
        <f>IFERROR(VLOOKUP($F51,Tabela2[[Item]:[Itens exclusivos (Qtd. x Preço)]],3,0),"")</f>
        <v/>
      </c>
      <c r="I51" s="33" t="str">
        <f>IFERROR(VLOOKUP($F51,Tabela2[[Item]:[Itens exclusivos (Qtd. x Preço)]],4,0),"")</f>
        <v/>
      </c>
      <c r="J51" s="49" t="str">
        <f>IFERROR(VLOOKUP($F51,Tabela2[[Item]:[Itens exclusivos (Qtd. x Preço)]],5,0),"")</f>
        <v/>
      </c>
      <c r="K51" s="65" t="str">
        <f>IFERROR(VLOOKUP($F51,Tabela2[[Item]:[Itens exclusivos (Qtd. x Preço)]],13,0),"")</f>
        <v/>
      </c>
      <c r="L51" s="47" t="str">
        <f t="shared" si="0"/>
        <v/>
      </c>
      <c r="M51" s="49" t="str">
        <f ca="1">IFERROR(VLOOKUP($F51,Tabela2[[Item]:[Itens exclusivos (Qtd. x Preço)]],15,0),"")</f>
        <v/>
      </c>
      <c r="N51" s="52" t="str">
        <f ca="1">IFERROR(VLOOKUP($F51,Tabela2[[Item]:[Itens exclusivos (Qtd. x Preço)]],17,0),"")</f>
        <v/>
      </c>
      <c r="O51" s="52" t="str">
        <f ca="1">IFERROR(VLOOKUP($F51,Tabela2[[Item]:[Itens exclusivos (Qtd. x Preço)]],19,0),"")</f>
        <v/>
      </c>
    </row>
    <row r="52" spans="1:15" ht="30" customHeight="1">
      <c r="A52" s="14" t="str">
        <f>IFERROR((IF(MAX(Tabela2[Lote])=A51,"",A51+1)),"")</f>
        <v/>
      </c>
      <c r="B52" s="14" t="str">
        <f>IFERROR(IF(A52&lt;&gt;"",COUNTIFS(Tabela2[Lote],A52),""),"")</f>
        <v/>
      </c>
      <c r="C52" s="48" t="str">
        <f>IF(B52="","",(SUMIFS(Tabela2[Itens Ampla Participação (Qtd. x Preço)],Tabela2[Lote],A52)+SUMIFS(Tabela2[Itens de Cota Reservada (Qtd. x Preço)],Tabela2[Lote],A52)+SUMIFS(Tabela2[Itens exclusivos (Qtd. x Preço)],Tabela2[Lote],A52)))</f>
        <v/>
      </c>
      <c r="E52" s="14" t="str">
        <f>IFERROR(_xlfn.XLOOKUP($F52,Tabela2[Item],Tabela2[Lote],,0,1),"")</f>
        <v/>
      </c>
      <c r="F52" s="14" t="str">
        <f>IFERROR((IF(MAX(Tabela2[Item])=F51,"",F51+1)),"")</f>
        <v/>
      </c>
      <c r="G52" s="14" t="str">
        <f>IFERROR(VLOOKUP($F52,Tabela2[[Item]:[Itens exclusivos (Qtd. x Preço)]],2,0)," ")</f>
        <v/>
      </c>
      <c r="H52" s="63" t="str">
        <f>IFERROR(VLOOKUP($F52,Tabela2[[Item]:[Itens exclusivos (Qtd. x Preço)]],3,0),"")</f>
        <v/>
      </c>
      <c r="I52" s="14" t="str">
        <f>IFERROR(VLOOKUP($F52,Tabela2[[Item]:[Itens exclusivos (Qtd. x Preço)]],4,0),"")</f>
        <v/>
      </c>
      <c r="J52" s="50" t="str">
        <f>IFERROR(VLOOKUP($F52,Tabela2[[Item]:[Itens exclusivos (Qtd. x Preço)]],5,0),"")</f>
        <v/>
      </c>
      <c r="K52" s="66" t="str">
        <f>IFERROR(VLOOKUP($F52,Tabela2[[Item]:[Itens exclusivos (Qtd. x Preço)]],13,0),"")</f>
        <v/>
      </c>
      <c r="L52" s="48" t="str">
        <f t="shared" si="0"/>
        <v/>
      </c>
      <c r="M52" s="50" t="str">
        <f ca="1">IFERROR(VLOOKUP($F52,Tabela2[[Item]:[Itens exclusivos (Qtd. x Preço)]],15,0),"")</f>
        <v/>
      </c>
      <c r="N52" s="51" t="str">
        <f ca="1">IFERROR(VLOOKUP($F52,Tabela2[[Item]:[Itens exclusivos (Qtd. x Preço)]],17,0),"")</f>
        <v/>
      </c>
      <c r="O52" s="51" t="str">
        <f ca="1">IFERROR(VLOOKUP($F52,Tabela2[[Item]:[Itens exclusivos (Qtd. x Preço)]],19,0),"")</f>
        <v/>
      </c>
    </row>
    <row r="53" spans="1:15" ht="30" customHeight="1">
      <c r="A53" s="33" t="str">
        <f>IFERROR((IF(MAX(Tabela2[Lote])=A52,"",A52+1)),"")</f>
        <v/>
      </c>
      <c r="B53" s="33" t="str">
        <f>IFERROR(IF(A53&lt;&gt;"",COUNTIFS(Tabela2[Lote],A53),""),"")</f>
        <v/>
      </c>
      <c r="C53" s="47" t="str">
        <f>IF(B53="","",(SUMIFS(Tabela2[Itens Ampla Participação (Qtd. x Preço)],Tabela2[Lote],A53)+SUMIFS(Tabela2[Itens de Cota Reservada (Qtd. x Preço)],Tabela2[Lote],A53)+SUMIFS(Tabela2[Itens exclusivos (Qtd. x Preço)],Tabela2[Lote],A53)))</f>
        <v/>
      </c>
      <c r="E53" s="33" t="str">
        <f>IFERROR(_xlfn.XLOOKUP($F53,Tabela2[Item],Tabela2[Lote],,0,1),"")</f>
        <v/>
      </c>
      <c r="F53" s="33" t="str">
        <f>IFERROR((IF(MAX(Tabela2[Item])=F52,"",F52+1)),"")</f>
        <v/>
      </c>
      <c r="G53" s="33" t="str">
        <f>IFERROR(VLOOKUP($F53,Tabela2[[Item]:[Itens exclusivos (Qtd. x Preço)]],2,0)," ")</f>
        <v/>
      </c>
      <c r="H53" s="62" t="str">
        <f>IFERROR(VLOOKUP($F53,Tabela2[[Item]:[Itens exclusivos (Qtd. x Preço)]],3,0),"")</f>
        <v/>
      </c>
      <c r="I53" s="33" t="str">
        <f>IFERROR(VLOOKUP($F53,Tabela2[[Item]:[Itens exclusivos (Qtd. x Preço)]],4,0),"")</f>
        <v/>
      </c>
      <c r="J53" s="49" t="str">
        <f>IFERROR(VLOOKUP($F53,Tabela2[[Item]:[Itens exclusivos (Qtd. x Preço)]],5,0),"")</f>
        <v/>
      </c>
      <c r="K53" s="65" t="str">
        <f>IFERROR(VLOOKUP($F53,Tabela2[[Item]:[Itens exclusivos (Qtd. x Preço)]],13,0),"")</f>
        <v/>
      </c>
      <c r="L53" s="47" t="str">
        <f t="shared" si="0"/>
        <v/>
      </c>
      <c r="M53" s="49" t="str">
        <f ca="1">IFERROR(VLOOKUP($F53,Tabela2[[Item]:[Itens exclusivos (Qtd. x Preço)]],15,0),"")</f>
        <v/>
      </c>
      <c r="N53" s="52" t="str">
        <f ca="1">IFERROR(VLOOKUP($F53,Tabela2[[Item]:[Itens exclusivos (Qtd. x Preço)]],17,0),"")</f>
        <v/>
      </c>
      <c r="O53" s="52" t="str">
        <f ca="1">IFERROR(VLOOKUP($F53,Tabela2[[Item]:[Itens exclusivos (Qtd. x Preço)]],19,0),"")</f>
        <v/>
      </c>
    </row>
    <row r="54" spans="1:15" ht="30" customHeight="1">
      <c r="A54" s="14" t="str">
        <f>IFERROR((IF(MAX(Tabela2[Lote])=A53,"",A53+1)),"")</f>
        <v/>
      </c>
      <c r="B54" s="14" t="str">
        <f>IFERROR(IF(A54&lt;&gt;"",COUNTIFS(Tabela2[Lote],A54),""),"")</f>
        <v/>
      </c>
      <c r="C54" s="48" t="str">
        <f>IF(B54="","",(SUMIFS(Tabela2[Itens Ampla Participação (Qtd. x Preço)],Tabela2[Lote],A54)+SUMIFS(Tabela2[Itens de Cota Reservada (Qtd. x Preço)],Tabela2[Lote],A54)+SUMIFS(Tabela2[Itens exclusivos (Qtd. x Preço)],Tabela2[Lote],A54)))</f>
        <v/>
      </c>
      <c r="E54" s="14" t="str">
        <f>IFERROR(_xlfn.XLOOKUP($F54,Tabela2[Item],Tabela2[Lote],,0,1),"")</f>
        <v/>
      </c>
      <c r="F54" s="14" t="str">
        <f>IFERROR((IF(MAX(Tabela2[Item])=F53,"",F53+1)),"")</f>
        <v/>
      </c>
      <c r="G54" s="14" t="str">
        <f>IFERROR(VLOOKUP($F54,Tabela2[[Item]:[Itens exclusivos (Qtd. x Preço)]],2,0)," ")</f>
        <v/>
      </c>
      <c r="H54" s="63" t="str">
        <f>IFERROR(VLOOKUP($F54,Tabela2[[Item]:[Itens exclusivos (Qtd. x Preço)]],3,0),"")</f>
        <v/>
      </c>
      <c r="I54" s="14" t="str">
        <f>IFERROR(VLOOKUP($F54,Tabela2[[Item]:[Itens exclusivos (Qtd. x Preço)]],4,0),"")</f>
        <v/>
      </c>
      <c r="J54" s="50" t="str">
        <f>IFERROR(VLOOKUP($F54,Tabela2[[Item]:[Itens exclusivos (Qtd. x Preço)]],5,0),"")</f>
        <v/>
      </c>
      <c r="K54" s="66" t="str">
        <f>IFERROR(VLOOKUP($F54,Tabela2[[Item]:[Itens exclusivos (Qtd. x Preço)]],13,0),"")</f>
        <v/>
      </c>
      <c r="L54" s="48" t="str">
        <f t="shared" si="0"/>
        <v/>
      </c>
      <c r="M54" s="50" t="str">
        <f ca="1">IFERROR(VLOOKUP($F54,Tabela2[[Item]:[Itens exclusivos (Qtd. x Preço)]],15,0),"")</f>
        <v/>
      </c>
      <c r="N54" s="51" t="str">
        <f ca="1">IFERROR(VLOOKUP($F54,Tabela2[[Item]:[Itens exclusivos (Qtd. x Preço)]],17,0),"")</f>
        <v/>
      </c>
      <c r="O54" s="51" t="str">
        <f ca="1">IFERROR(VLOOKUP($F54,Tabela2[[Item]:[Itens exclusivos (Qtd. x Preço)]],19,0),"")</f>
        <v/>
      </c>
    </row>
    <row r="55" spans="1:15" ht="30" customHeight="1">
      <c r="A55" s="33" t="str">
        <f>IFERROR((IF(MAX(Tabela2[Lote])=A54,"",A54+1)),"")</f>
        <v/>
      </c>
      <c r="B55" s="33" t="str">
        <f>IFERROR(IF(A55&lt;&gt;"",COUNTIFS(Tabela2[Lote],A55),""),"")</f>
        <v/>
      </c>
      <c r="C55" s="47" t="str">
        <f>IF(B55="","",(SUMIFS(Tabela2[Itens Ampla Participação (Qtd. x Preço)],Tabela2[Lote],A55)+SUMIFS(Tabela2[Itens de Cota Reservada (Qtd. x Preço)],Tabela2[Lote],A55)+SUMIFS(Tabela2[Itens exclusivos (Qtd. x Preço)],Tabela2[Lote],A55)))</f>
        <v/>
      </c>
      <c r="E55" s="33" t="str">
        <f>IFERROR(_xlfn.XLOOKUP($F55,Tabela2[Item],Tabela2[Lote],,0,1),"")</f>
        <v/>
      </c>
      <c r="F55" s="33" t="str">
        <f>IFERROR((IF(MAX(Tabela2[Item])=F54,"",F54+1)),"")</f>
        <v/>
      </c>
      <c r="G55" s="33" t="str">
        <f>IFERROR(VLOOKUP($F55,Tabela2[[Item]:[Itens exclusivos (Qtd. x Preço)]],2,0)," ")</f>
        <v/>
      </c>
      <c r="H55" s="62" t="str">
        <f>IFERROR(VLOOKUP($F55,Tabela2[[Item]:[Itens exclusivos (Qtd. x Preço)]],3,0),"")</f>
        <v/>
      </c>
      <c r="I55" s="33" t="str">
        <f>IFERROR(VLOOKUP($F55,Tabela2[[Item]:[Itens exclusivos (Qtd. x Preço)]],4,0),"")</f>
        <v/>
      </c>
      <c r="J55" s="49" t="str">
        <f>IFERROR(VLOOKUP($F55,Tabela2[[Item]:[Itens exclusivos (Qtd. x Preço)]],5,0),"")</f>
        <v/>
      </c>
      <c r="K55" s="65" t="str">
        <f>IFERROR(VLOOKUP($F55,Tabela2[[Item]:[Itens exclusivos (Qtd. x Preço)]],13,0),"")</f>
        <v/>
      </c>
      <c r="L55" s="47" t="str">
        <f t="shared" si="0"/>
        <v/>
      </c>
      <c r="M55" s="49" t="str">
        <f ca="1">IFERROR(VLOOKUP($F55,Tabela2[[Item]:[Itens exclusivos (Qtd. x Preço)]],15,0),"")</f>
        <v/>
      </c>
      <c r="N55" s="52" t="str">
        <f ca="1">IFERROR(VLOOKUP($F55,Tabela2[[Item]:[Itens exclusivos (Qtd. x Preço)]],17,0),"")</f>
        <v/>
      </c>
      <c r="O55" s="52" t="str">
        <f ca="1">IFERROR(VLOOKUP($F55,Tabela2[[Item]:[Itens exclusivos (Qtd. x Preço)]],19,0),"")</f>
        <v/>
      </c>
    </row>
    <row r="56" spans="1:15" ht="30" customHeight="1">
      <c r="A56" s="14" t="str">
        <f>IFERROR((IF(MAX(Tabela2[Lote])=A55,"",A55+1)),"")</f>
        <v/>
      </c>
      <c r="B56" s="14" t="str">
        <f>IFERROR(IF(A56&lt;&gt;"",COUNTIFS(Tabela2[Lote],A56),""),"")</f>
        <v/>
      </c>
      <c r="C56" s="48" t="str">
        <f>IF(B56="","",(SUMIFS(Tabela2[Itens Ampla Participação (Qtd. x Preço)],Tabela2[Lote],A56)+SUMIFS(Tabela2[Itens de Cota Reservada (Qtd. x Preço)],Tabela2[Lote],A56)+SUMIFS(Tabela2[Itens exclusivos (Qtd. x Preço)],Tabela2[Lote],A56)))</f>
        <v/>
      </c>
      <c r="E56" s="14" t="str">
        <f>IFERROR(_xlfn.XLOOKUP($F56,Tabela2[Item],Tabela2[Lote],,0,1),"")</f>
        <v/>
      </c>
      <c r="F56" s="14" t="str">
        <f>IFERROR((IF(MAX(Tabela2[Item])=F55,"",F55+1)),"")</f>
        <v/>
      </c>
      <c r="G56" s="14" t="str">
        <f>IFERROR(VLOOKUP($F56,Tabela2[[Item]:[Itens exclusivos (Qtd. x Preço)]],2,0)," ")</f>
        <v/>
      </c>
      <c r="H56" s="63" t="str">
        <f>IFERROR(VLOOKUP($F56,Tabela2[[Item]:[Itens exclusivos (Qtd. x Preço)]],3,0),"")</f>
        <v/>
      </c>
      <c r="I56" s="14" t="str">
        <f>IFERROR(VLOOKUP($F56,Tabela2[[Item]:[Itens exclusivos (Qtd. x Preço)]],4,0),"")</f>
        <v/>
      </c>
      <c r="J56" s="50" t="str">
        <f>IFERROR(VLOOKUP($F56,Tabela2[[Item]:[Itens exclusivos (Qtd. x Preço)]],5,0),"")</f>
        <v/>
      </c>
      <c r="K56" s="66" t="str">
        <f>IFERROR(VLOOKUP($F56,Tabela2[[Item]:[Itens exclusivos (Qtd. x Preço)]],13,0),"")</f>
        <v/>
      </c>
      <c r="L56" s="48" t="str">
        <f t="shared" si="0"/>
        <v/>
      </c>
      <c r="M56" s="50" t="str">
        <f ca="1">IFERROR(VLOOKUP($F56,Tabela2[[Item]:[Itens exclusivos (Qtd. x Preço)]],15,0),"")</f>
        <v/>
      </c>
      <c r="N56" s="51" t="str">
        <f ca="1">IFERROR(VLOOKUP($F56,Tabela2[[Item]:[Itens exclusivos (Qtd. x Preço)]],17,0),"")</f>
        <v/>
      </c>
      <c r="O56" s="51" t="str">
        <f ca="1">IFERROR(VLOOKUP($F56,Tabela2[[Item]:[Itens exclusivos (Qtd. x Preço)]],19,0),"")</f>
        <v/>
      </c>
    </row>
    <row r="57" spans="1:15" ht="30" customHeight="1">
      <c r="A57" s="33" t="str">
        <f>IFERROR((IF(MAX(Tabela2[Lote])=A56,"",A56+1)),"")</f>
        <v/>
      </c>
      <c r="B57" s="33" t="str">
        <f>IFERROR(IF(A57&lt;&gt;"",COUNTIFS(Tabela2[Lote],A57),""),"")</f>
        <v/>
      </c>
      <c r="C57" s="47" t="str">
        <f>IF(B57="","",(SUMIFS(Tabela2[Itens Ampla Participação (Qtd. x Preço)],Tabela2[Lote],A57)+SUMIFS(Tabela2[Itens de Cota Reservada (Qtd. x Preço)],Tabela2[Lote],A57)+SUMIFS(Tabela2[Itens exclusivos (Qtd. x Preço)],Tabela2[Lote],A57)))</f>
        <v/>
      </c>
      <c r="E57" s="33" t="str">
        <f>IFERROR(_xlfn.XLOOKUP($F57,Tabela2[Item],Tabela2[Lote],,0,1),"")</f>
        <v/>
      </c>
      <c r="F57" s="33" t="str">
        <f>IFERROR((IF(MAX(Tabela2[Item])=F56,"",F56+1)),"")</f>
        <v/>
      </c>
      <c r="G57" s="33" t="str">
        <f>IFERROR(VLOOKUP($F57,Tabela2[[Item]:[Itens exclusivos (Qtd. x Preço)]],2,0)," ")</f>
        <v/>
      </c>
      <c r="H57" s="62" t="str">
        <f>IFERROR(VLOOKUP($F57,Tabela2[[Item]:[Itens exclusivos (Qtd. x Preço)]],3,0),"")</f>
        <v/>
      </c>
      <c r="I57" s="33" t="str">
        <f>IFERROR(VLOOKUP($F57,Tabela2[[Item]:[Itens exclusivos (Qtd. x Preço)]],4,0),"")</f>
        <v/>
      </c>
      <c r="J57" s="49" t="str">
        <f>IFERROR(VLOOKUP($F57,Tabela2[[Item]:[Itens exclusivos (Qtd. x Preço)]],5,0),"")</f>
        <v/>
      </c>
      <c r="K57" s="65" t="str">
        <f>IFERROR(VLOOKUP($F57,Tabela2[[Item]:[Itens exclusivos (Qtd. x Preço)]],13,0),"")</f>
        <v/>
      </c>
      <c r="L57" s="47" t="str">
        <f t="shared" si="0"/>
        <v/>
      </c>
      <c r="M57" s="49" t="str">
        <f ca="1">IFERROR(VLOOKUP($F57,Tabela2[[Item]:[Itens exclusivos (Qtd. x Preço)]],15,0),"")</f>
        <v/>
      </c>
      <c r="N57" s="52" t="str">
        <f ca="1">IFERROR(VLOOKUP($F57,Tabela2[[Item]:[Itens exclusivos (Qtd. x Preço)]],17,0),"")</f>
        <v/>
      </c>
      <c r="O57" s="52" t="str">
        <f ca="1">IFERROR(VLOOKUP($F57,Tabela2[[Item]:[Itens exclusivos (Qtd. x Preço)]],19,0),"")</f>
        <v/>
      </c>
    </row>
    <row r="58" spans="1:15" ht="30" customHeight="1">
      <c r="A58" s="14" t="str">
        <f>IFERROR((IF(MAX(Tabela2[Lote])=A57,"",A57+1)),"")</f>
        <v/>
      </c>
      <c r="B58" s="14" t="str">
        <f>IFERROR(IF(A58&lt;&gt;"",COUNTIFS(Tabela2[Lote],A58),""),"")</f>
        <v/>
      </c>
      <c r="C58" s="48" t="str">
        <f>IF(B58="","",(SUMIFS(Tabela2[Itens Ampla Participação (Qtd. x Preço)],Tabela2[Lote],A58)+SUMIFS(Tabela2[Itens de Cota Reservada (Qtd. x Preço)],Tabela2[Lote],A58)+SUMIFS(Tabela2[Itens exclusivos (Qtd. x Preço)],Tabela2[Lote],A58)))</f>
        <v/>
      </c>
      <c r="E58" s="14" t="str">
        <f>IFERROR(_xlfn.XLOOKUP($F58,Tabela2[Item],Tabela2[Lote],,0,1),"")</f>
        <v/>
      </c>
      <c r="F58" s="14" t="str">
        <f>IFERROR((IF(MAX(Tabela2[Item])=F57,"",F57+1)),"")</f>
        <v/>
      </c>
      <c r="G58" s="14" t="str">
        <f>IFERROR(VLOOKUP($F58,Tabela2[[Item]:[Itens exclusivos (Qtd. x Preço)]],2,0)," ")</f>
        <v/>
      </c>
      <c r="H58" s="63" t="str">
        <f>IFERROR(VLOOKUP($F58,Tabela2[[Item]:[Itens exclusivos (Qtd. x Preço)]],3,0),"")</f>
        <v/>
      </c>
      <c r="I58" s="14" t="str">
        <f>IFERROR(VLOOKUP($F58,Tabela2[[Item]:[Itens exclusivos (Qtd. x Preço)]],4,0),"")</f>
        <v/>
      </c>
      <c r="J58" s="50" t="str">
        <f>IFERROR(VLOOKUP($F58,Tabela2[[Item]:[Itens exclusivos (Qtd. x Preço)]],5,0),"")</f>
        <v/>
      </c>
      <c r="K58" s="66" t="str">
        <f>IFERROR(VLOOKUP($F58,Tabela2[[Item]:[Itens exclusivos (Qtd. x Preço)]],13,0),"")</f>
        <v/>
      </c>
      <c r="L58" s="48" t="str">
        <f t="shared" si="0"/>
        <v/>
      </c>
      <c r="M58" s="50" t="str">
        <f ca="1">IFERROR(VLOOKUP($F58,Tabela2[[Item]:[Itens exclusivos (Qtd. x Preço)]],15,0),"")</f>
        <v/>
      </c>
      <c r="N58" s="51" t="str">
        <f ca="1">IFERROR(VLOOKUP($F58,Tabela2[[Item]:[Itens exclusivos (Qtd. x Preço)]],17,0),"")</f>
        <v/>
      </c>
      <c r="O58" s="51" t="str">
        <f ca="1">IFERROR(VLOOKUP($F58,Tabela2[[Item]:[Itens exclusivos (Qtd. x Preço)]],19,0),"")</f>
        <v/>
      </c>
    </row>
    <row r="59" spans="1:15" ht="30" customHeight="1">
      <c r="A59" s="33" t="str">
        <f>IFERROR((IF(MAX(Tabela2[Lote])=A58,"",A58+1)),"")</f>
        <v/>
      </c>
      <c r="B59" s="33" t="str">
        <f>IFERROR(IF(A59&lt;&gt;"",COUNTIFS(Tabela2[Lote],A59),""),"")</f>
        <v/>
      </c>
      <c r="C59" s="47" t="str">
        <f>IF(B59="","",(SUMIFS(Tabela2[Itens Ampla Participação (Qtd. x Preço)],Tabela2[Lote],A59)+SUMIFS(Tabela2[Itens de Cota Reservada (Qtd. x Preço)],Tabela2[Lote],A59)+SUMIFS(Tabela2[Itens exclusivos (Qtd. x Preço)],Tabela2[Lote],A59)))</f>
        <v/>
      </c>
      <c r="E59" s="33" t="str">
        <f>IFERROR(_xlfn.XLOOKUP($F59,Tabela2[Item],Tabela2[Lote],,0,1),"")</f>
        <v/>
      </c>
      <c r="F59" s="33" t="str">
        <f>IFERROR((IF(MAX(Tabela2[Item])=F58,"",F58+1)),"")</f>
        <v/>
      </c>
      <c r="G59" s="33" t="str">
        <f>IFERROR(VLOOKUP($F59,Tabela2[[Item]:[Itens exclusivos (Qtd. x Preço)]],2,0)," ")</f>
        <v/>
      </c>
      <c r="H59" s="62" t="str">
        <f>IFERROR(VLOOKUP($F59,Tabela2[[Item]:[Itens exclusivos (Qtd. x Preço)]],3,0),"")</f>
        <v/>
      </c>
      <c r="I59" s="33" t="str">
        <f>IFERROR(VLOOKUP($F59,Tabela2[[Item]:[Itens exclusivos (Qtd. x Preço)]],4,0),"")</f>
        <v/>
      </c>
      <c r="J59" s="49" t="str">
        <f>IFERROR(VLOOKUP($F59,Tabela2[[Item]:[Itens exclusivos (Qtd. x Preço)]],5,0),"")</f>
        <v/>
      </c>
      <c r="K59" s="65" t="str">
        <f>IFERROR(VLOOKUP($F59,Tabela2[[Item]:[Itens exclusivos (Qtd. x Preço)]],13,0),"")</f>
        <v/>
      </c>
      <c r="L59" s="47" t="str">
        <f t="shared" si="0"/>
        <v/>
      </c>
      <c r="M59" s="49" t="str">
        <f ca="1">IFERROR(VLOOKUP($F59,Tabela2[[Item]:[Itens exclusivos (Qtd. x Preço)]],15,0),"")</f>
        <v/>
      </c>
      <c r="N59" s="52" t="str">
        <f ca="1">IFERROR(VLOOKUP($F59,Tabela2[[Item]:[Itens exclusivos (Qtd. x Preço)]],17,0),"")</f>
        <v/>
      </c>
      <c r="O59" s="52" t="str">
        <f ca="1">IFERROR(VLOOKUP($F59,Tabela2[[Item]:[Itens exclusivos (Qtd. x Preço)]],19,0),"")</f>
        <v/>
      </c>
    </row>
    <row r="60" spans="1:15" ht="30" customHeight="1">
      <c r="A60" s="14" t="str">
        <f>IFERROR((IF(MAX(Tabela2[Lote])=A59,"",A59+1)),"")</f>
        <v/>
      </c>
      <c r="B60" s="14" t="str">
        <f>IFERROR(IF(A60&lt;&gt;"",COUNTIFS(Tabela2[Lote],A60),""),"")</f>
        <v/>
      </c>
      <c r="C60" s="48" t="str">
        <f>IF(B60="","",(SUMIFS(Tabela2[Itens Ampla Participação (Qtd. x Preço)],Tabela2[Lote],A60)+SUMIFS(Tabela2[Itens de Cota Reservada (Qtd. x Preço)],Tabela2[Lote],A60)+SUMIFS(Tabela2[Itens exclusivos (Qtd. x Preço)],Tabela2[Lote],A60)))</f>
        <v/>
      </c>
      <c r="E60" s="14" t="str">
        <f>IFERROR(_xlfn.XLOOKUP($F60,Tabela2[Item],Tabela2[Lote],,0,1),"")</f>
        <v/>
      </c>
      <c r="F60" s="14" t="str">
        <f>IFERROR((IF(MAX(Tabela2[Item])=F59,"",F59+1)),"")</f>
        <v/>
      </c>
      <c r="G60" s="14" t="str">
        <f>IFERROR(VLOOKUP($F60,Tabela2[[Item]:[Itens exclusivos (Qtd. x Preço)]],2,0)," ")</f>
        <v/>
      </c>
      <c r="H60" s="63" t="str">
        <f>IFERROR(VLOOKUP($F60,Tabela2[[Item]:[Itens exclusivos (Qtd. x Preço)]],3,0),"")</f>
        <v/>
      </c>
      <c r="I60" s="14" t="str">
        <f>IFERROR(VLOOKUP($F60,Tabela2[[Item]:[Itens exclusivos (Qtd. x Preço)]],4,0),"")</f>
        <v/>
      </c>
      <c r="J60" s="50" t="str">
        <f>IFERROR(VLOOKUP($F60,Tabela2[[Item]:[Itens exclusivos (Qtd. x Preço)]],5,0),"")</f>
        <v/>
      </c>
      <c r="K60" s="66" t="str">
        <f>IFERROR(VLOOKUP($F60,Tabela2[[Item]:[Itens exclusivos (Qtd. x Preço)]],13,0),"")</f>
        <v/>
      </c>
      <c r="L60" s="48" t="str">
        <f t="shared" si="0"/>
        <v/>
      </c>
      <c r="M60" s="50" t="str">
        <f ca="1">IFERROR(VLOOKUP($F60,Tabela2[[Item]:[Itens exclusivos (Qtd. x Preço)]],15,0),"")</f>
        <v/>
      </c>
      <c r="N60" s="51" t="str">
        <f ca="1">IFERROR(VLOOKUP($F60,Tabela2[[Item]:[Itens exclusivos (Qtd. x Preço)]],17,0),"")</f>
        <v/>
      </c>
      <c r="O60" s="51" t="str">
        <f ca="1">IFERROR(VLOOKUP($F60,Tabela2[[Item]:[Itens exclusivos (Qtd. x Preço)]],19,0),"")</f>
        <v/>
      </c>
    </row>
    <row r="61" spans="1:15" ht="30" customHeight="1">
      <c r="A61" s="33" t="str">
        <f>IFERROR((IF(MAX(Tabela2[Lote])=A60,"",A60+1)),"")</f>
        <v/>
      </c>
      <c r="B61" s="33" t="str">
        <f>IFERROR(IF(A61&lt;&gt;"",COUNTIFS(Tabela2[Lote],A61),""),"")</f>
        <v/>
      </c>
      <c r="C61" s="47" t="str">
        <f>IF(B61="","",(SUMIFS(Tabela2[Itens Ampla Participação (Qtd. x Preço)],Tabela2[Lote],A61)+SUMIFS(Tabela2[Itens de Cota Reservada (Qtd. x Preço)],Tabela2[Lote],A61)+SUMIFS(Tabela2[Itens exclusivos (Qtd. x Preço)],Tabela2[Lote],A61)))</f>
        <v/>
      </c>
      <c r="E61" s="33" t="str">
        <f>IFERROR(_xlfn.XLOOKUP($F61,Tabela2[Item],Tabela2[Lote],,0,1),"")</f>
        <v/>
      </c>
      <c r="F61" s="33" t="str">
        <f>IFERROR((IF(MAX(Tabela2[Item])=F60,"",F60+1)),"")</f>
        <v/>
      </c>
      <c r="G61" s="33" t="str">
        <f>IFERROR(VLOOKUP($F61,Tabela2[[Item]:[Itens exclusivos (Qtd. x Preço)]],2,0)," ")</f>
        <v/>
      </c>
      <c r="H61" s="62" t="str">
        <f>IFERROR(VLOOKUP($F61,Tabela2[[Item]:[Itens exclusivos (Qtd. x Preço)]],3,0),"")</f>
        <v/>
      </c>
      <c r="I61" s="33" t="str">
        <f>IFERROR(VLOOKUP($F61,Tabela2[[Item]:[Itens exclusivos (Qtd. x Preço)]],4,0),"")</f>
        <v/>
      </c>
      <c r="J61" s="49" t="str">
        <f>IFERROR(VLOOKUP($F61,Tabela2[[Item]:[Itens exclusivos (Qtd. x Preço)]],5,0),"")</f>
        <v/>
      </c>
      <c r="K61" s="65" t="str">
        <f>IFERROR(VLOOKUP($F61,Tabela2[[Item]:[Itens exclusivos (Qtd. x Preço)]],13,0),"")</f>
        <v/>
      </c>
      <c r="L61" s="47" t="str">
        <f t="shared" si="0"/>
        <v/>
      </c>
      <c r="M61" s="49" t="str">
        <f ca="1">IFERROR(VLOOKUP($F61,Tabela2[[Item]:[Itens exclusivos (Qtd. x Preço)]],15,0),"")</f>
        <v/>
      </c>
      <c r="N61" s="52" t="str">
        <f ca="1">IFERROR(VLOOKUP($F61,Tabela2[[Item]:[Itens exclusivos (Qtd. x Preço)]],17,0),"")</f>
        <v/>
      </c>
      <c r="O61" s="52" t="str">
        <f ca="1">IFERROR(VLOOKUP($F61,Tabela2[[Item]:[Itens exclusivos (Qtd. x Preço)]],19,0),"")</f>
        <v/>
      </c>
    </row>
    <row r="62" spans="1:15" ht="30" customHeight="1">
      <c r="A62" s="14" t="str">
        <f>IFERROR((IF(MAX(Tabela2[Lote])=A61,"",A61+1)),"")</f>
        <v/>
      </c>
      <c r="B62" s="14" t="str">
        <f>IFERROR(IF(A62&lt;&gt;"",COUNTIFS(Tabela2[Lote],A62),""),"")</f>
        <v/>
      </c>
      <c r="C62" s="48" t="str">
        <f>IF(B62="","",(SUMIFS(Tabela2[Itens Ampla Participação (Qtd. x Preço)],Tabela2[Lote],A62)+SUMIFS(Tabela2[Itens de Cota Reservada (Qtd. x Preço)],Tabela2[Lote],A62)+SUMIFS(Tabela2[Itens exclusivos (Qtd. x Preço)],Tabela2[Lote],A62)))</f>
        <v/>
      </c>
      <c r="E62" s="14" t="str">
        <f>IFERROR(_xlfn.XLOOKUP($F62,Tabela2[Item],Tabela2[Lote],,0,1),"")</f>
        <v/>
      </c>
      <c r="F62" s="14" t="str">
        <f>IFERROR((IF(MAX(Tabela2[Item])=F61,"",F61+1)),"")</f>
        <v/>
      </c>
      <c r="G62" s="14" t="str">
        <f>IFERROR(VLOOKUP($F62,Tabela2[[Item]:[Itens exclusivos (Qtd. x Preço)]],2,0)," ")</f>
        <v/>
      </c>
      <c r="H62" s="63" t="str">
        <f>IFERROR(VLOOKUP($F62,Tabela2[[Item]:[Itens exclusivos (Qtd. x Preço)]],3,0),"")</f>
        <v/>
      </c>
      <c r="I62" s="14" t="str">
        <f>IFERROR(VLOOKUP($F62,Tabela2[[Item]:[Itens exclusivos (Qtd. x Preço)]],4,0),"")</f>
        <v/>
      </c>
      <c r="J62" s="50" t="str">
        <f>IFERROR(VLOOKUP($F62,Tabela2[[Item]:[Itens exclusivos (Qtd. x Preço)]],5,0),"")</f>
        <v/>
      </c>
      <c r="K62" s="66" t="str">
        <f>IFERROR(VLOOKUP($F62,Tabela2[[Item]:[Itens exclusivos (Qtd. x Preço)]],13,0),"")</f>
        <v/>
      </c>
      <c r="L62" s="48" t="str">
        <f t="shared" si="0"/>
        <v/>
      </c>
      <c r="M62" s="50" t="str">
        <f ca="1">IFERROR(VLOOKUP($F62,Tabela2[[Item]:[Itens exclusivos (Qtd. x Preço)]],15,0),"")</f>
        <v/>
      </c>
      <c r="N62" s="51" t="str">
        <f ca="1">IFERROR(VLOOKUP($F62,Tabela2[[Item]:[Itens exclusivos (Qtd. x Preço)]],17,0),"")</f>
        <v/>
      </c>
      <c r="O62" s="51" t="str">
        <f ca="1">IFERROR(VLOOKUP($F62,Tabela2[[Item]:[Itens exclusivos (Qtd. x Preço)]],19,0),"")</f>
        <v/>
      </c>
    </row>
    <row r="63" spans="1:15" ht="30" customHeight="1">
      <c r="A63" s="33" t="str">
        <f>IFERROR((IF(MAX(Tabela2[Lote])=A62,"",A62+1)),"")</f>
        <v/>
      </c>
      <c r="B63" s="33" t="str">
        <f>IFERROR(IF(A63&lt;&gt;"",COUNTIFS(Tabela2[Lote],A63),""),"")</f>
        <v/>
      </c>
      <c r="C63" s="47" t="str">
        <f>IF(B63="","",(SUMIFS(Tabela2[Itens Ampla Participação (Qtd. x Preço)],Tabela2[Lote],A63)+SUMIFS(Tabela2[Itens de Cota Reservada (Qtd. x Preço)],Tabela2[Lote],A63)+SUMIFS(Tabela2[Itens exclusivos (Qtd. x Preço)],Tabela2[Lote],A63)))</f>
        <v/>
      </c>
      <c r="E63" s="33" t="str">
        <f>IFERROR(_xlfn.XLOOKUP($F63,Tabela2[Item],Tabela2[Lote],,0,1),"")</f>
        <v/>
      </c>
      <c r="F63" s="33" t="str">
        <f>IFERROR((IF(MAX(Tabela2[Item])=F62,"",F62+1)),"")</f>
        <v/>
      </c>
      <c r="G63" s="33" t="str">
        <f>IFERROR(VLOOKUP($F63,Tabela2[[Item]:[Itens exclusivos (Qtd. x Preço)]],2,0)," ")</f>
        <v/>
      </c>
      <c r="H63" s="62" t="str">
        <f>IFERROR(VLOOKUP($F63,Tabela2[[Item]:[Itens exclusivos (Qtd. x Preço)]],3,0),"")</f>
        <v/>
      </c>
      <c r="I63" s="33" t="str">
        <f>IFERROR(VLOOKUP($F63,Tabela2[[Item]:[Itens exclusivos (Qtd. x Preço)]],4,0),"")</f>
        <v/>
      </c>
      <c r="J63" s="49" t="str">
        <f>IFERROR(VLOOKUP($F63,Tabela2[[Item]:[Itens exclusivos (Qtd. x Preço)]],5,0),"")</f>
        <v/>
      </c>
      <c r="K63" s="65" t="str">
        <f>IFERROR(VLOOKUP($F63,Tabela2[[Item]:[Itens exclusivos (Qtd. x Preço)]],13,0),"")</f>
        <v/>
      </c>
      <c r="L63" s="47" t="str">
        <f t="shared" si="0"/>
        <v/>
      </c>
      <c r="M63" s="49" t="str">
        <f ca="1">IFERROR(VLOOKUP($F63,Tabela2[[Item]:[Itens exclusivos (Qtd. x Preço)]],15,0),"")</f>
        <v/>
      </c>
      <c r="N63" s="52" t="str">
        <f ca="1">IFERROR(VLOOKUP($F63,Tabela2[[Item]:[Itens exclusivos (Qtd. x Preço)]],17,0),"")</f>
        <v/>
      </c>
      <c r="O63" s="52" t="str">
        <f ca="1">IFERROR(VLOOKUP($F63,Tabela2[[Item]:[Itens exclusivos (Qtd. x Preço)]],19,0),"")</f>
        <v/>
      </c>
    </row>
    <row r="64" spans="1:15" ht="30" customHeight="1">
      <c r="A64" s="14" t="str">
        <f>IFERROR((IF(MAX(Tabela2[Lote])=A63,"",A63+1)),"")</f>
        <v/>
      </c>
      <c r="B64" s="14" t="str">
        <f>IFERROR(IF(A64&lt;&gt;"",COUNTIFS(Tabela2[Lote],A64),""),"")</f>
        <v/>
      </c>
      <c r="C64" s="48" t="str">
        <f>IF(B64="","",(SUMIFS(Tabela2[Itens Ampla Participação (Qtd. x Preço)],Tabela2[Lote],A64)+SUMIFS(Tabela2[Itens de Cota Reservada (Qtd. x Preço)],Tabela2[Lote],A64)+SUMIFS(Tabela2[Itens exclusivos (Qtd. x Preço)],Tabela2[Lote],A64)))</f>
        <v/>
      </c>
      <c r="E64" s="14" t="str">
        <f>IFERROR(_xlfn.XLOOKUP($F64,Tabela2[Item],Tabela2[Lote],,0,1),"")</f>
        <v/>
      </c>
      <c r="F64" s="14" t="str">
        <f>IFERROR((IF(MAX(Tabela2[Item])=F63,"",F63+1)),"")</f>
        <v/>
      </c>
      <c r="G64" s="14" t="str">
        <f>IFERROR(VLOOKUP($F64,Tabela2[[Item]:[Itens exclusivos (Qtd. x Preço)]],2,0)," ")</f>
        <v/>
      </c>
      <c r="H64" s="63" t="str">
        <f>IFERROR(VLOOKUP($F64,Tabela2[[Item]:[Itens exclusivos (Qtd. x Preço)]],3,0),"")</f>
        <v/>
      </c>
      <c r="I64" s="14" t="str">
        <f>IFERROR(VLOOKUP($F64,Tabela2[[Item]:[Itens exclusivos (Qtd. x Preço)]],4,0),"")</f>
        <v/>
      </c>
      <c r="J64" s="50" t="str">
        <f>IFERROR(VLOOKUP($F64,Tabela2[[Item]:[Itens exclusivos (Qtd. x Preço)]],5,0),"")</f>
        <v/>
      </c>
      <c r="K64" s="66" t="str">
        <f>IFERROR(VLOOKUP($F64,Tabela2[[Item]:[Itens exclusivos (Qtd. x Preço)]],13,0),"")</f>
        <v/>
      </c>
      <c r="L64" s="48" t="str">
        <f t="shared" si="0"/>
        <v/>
      </c>
      <c r="M64" s="50" t="str">
        <f ca="1">IFERROR(VLOOKUP($F64,Tabela2[[Item]:[Itens exclusivos (Qtd. x Preço)]],15,0),"")</f>
        <v/>
      </c>
      <c r="N64" s="51" t="str">
        <f ca="1">IFERROR(VLOOKUP($F64,Tabela2[[Item]:[Itens exclusivos (Qtd. x Preço)]],17,0),"")</f>
        <v/>
      </c>
      <c r="O64" s="51" t="str">
        <f ca="1">IFERROR(VLOOKUP($F64,Tabela2[[Item]:[Itens exclusivos (Qtd. x Preço)]],19,0),"")</f>
        <v/>
      </c>
    </row>
    <row r="65" spans="1:15" ht="30" customHeight="1">
      <c r="A65" s="33" t="str">
        <f>IFERROR((IF(MAX(Tabela2[Lote])=A64,"",A64+1)),"")</f>
        <v/>
      </c>
      <c r="B65" s="33" t="str">
        <f>IFERROR(IF(A65&lt;&gt;"",COUNTIFS(Tabela2[Lote],A65),""),"")</f>
        <v/>
      </c>
      <c r="C65" s="47" t="str">
        <f>IF(B65="","",(SUMIFS(Tabela2[Itens Ampla Participação (Qtd. x Preço)],Tabela2[Lote],A65)+SUMIFS(Tabela2[Itens de Cota Reservada (Qtd. x Preço)],Tabela2[Lote],A65)+SUMIFS(Tabela2[Itens exclusivos (Qtd. x Preço)],Tabela2[Lote],A65)))</f>
        <v/>
      </c>
      <c r="E65" s="33" t="str">
        <f>IFERROR(_xlfn.XLOOKUP($F65,Tabela2[Item],Tabela2[Lote],,0,1),"")</f>
        <v/>
      </c>
      <c r="F65" s="33" t="str">
        <f>IFERROR((IF(MAX(Tabela2[Item])=F64,"",F64+1)),"")</f>
        <v/>
      </c>
      <c r="G65" s="33" t="str">
        <f>IFERROR(VLOOKUP($F65,Tabela2[[Item]:[Itens exclusivos (Qtd. x Preço)]],2,0)," ")</f>
        <v/>
      </c>
      <c r="H65" s="62" t="str">
        <f>IFERROR(VLOOKUP($F65,Tabela2[[Item]:[Itens exclusivos (Qtd. x Preço)]],3,0),"")</f>
        <v/>
      </c>
      <c r="I65" s="33" t="str">
        <f>IFERROR(VLOOKUP($F65,Tabela2[[Item]:[Itens exclusivos (Qtd. x Preço)]],4,0),"")</f>
        <v/>
      </c>
      <c r="J65" s="49" t="str">
        <f>IFERROR(VLOOKUP($F65,Tabela2[[Item]:[Itens exclusivos (Qtd. x Preço)]],5,0),"")</f>
        <v/>
      </c>
      <c r="K65" s="65" t="str">
        <f>IFERROR(VLOOKUP($F65,Tabela2[[Item]:[Itens exclusivos (Qtd. x Preço)]],13,0),"")</f>
        <v/>
      </c>
      <c r="L65" s="47" t="str">
        <f t="shared" si="0"/>
        <v/>
      </c>
      <c r="M65" s="49" t="str">
        <f ca="1">IFERROR(VLOOKUP($F65,Tabela2[[Item]:[Itens exclusivos (Qtd. x Preço)]],15,0),"")</f>
        <v/>
      </c>
      <c r="N65" s="52" t="str">
        <f ca="1">IFERROR(VLOOKUP($F65,Tabela2[[Item]:[Itens exclusivos (Qtd. x Preço)]],17,0),"")</f>
        <v/>
      </c>
      <c r="O65" s="52" t="str">
        <f ca="1">IFERROR(VLOOKUP($F65,Tabela2[[Item]:[Itens exclusivos (Qtd. x Preço)]],19,0),"")</f>
        <v/>
      </c>
    </row>
    <row r="66" spans="1:15" ht="30" customHeight="1">
      <c r="A66" s="14" t="str">
        <f>IFERROR((IF(MAX(Tabela2[Lote])=A65,"",A65+1)),"")</f>
        <v/>
      </c>
      <c r="B66" s="14" t="str">
        <f>IFERROR(IF(A66&lt;&gt;"",COUNTIFS(Tabela2[Lote],A66),""),"")</f>
        <v/>
      </c>
      <c r="C66" s="48" t="str">
        <f>IF(B66="","",(SUMIFS(Tabela2[Itens Ampla Participação (Qtd. x Preço)],Tabela2[Lote],A66)+SUMIFS(Tabela2[Itens de Cota Reservada (Qtd. x Preço)],Tabela2[Lote],A66)+SUMIFS(Tabela2[Itens exclusivos (Qtd. x Preço)],Tabela2[Lote],A66)))</f>
        <v/>
      </c>
      <c r="E66" s="14" t="str">
        <f>IFERROR(_xlfn.XLOOKUP($F66,Tabela2[Item],Tabela2[Lote],,0,1),"")</f>
        <v/>
      </c>
      <c r="F66" s="14" t="str">
        <f>IFERROR((IF(MAX(Tabela2[Item])=F65,"",F65+1)),"")</f>
        <v/>
      </c>
      <c r="G66" s="14" t="str">
        <f>IFERROR(VLOOKUP($F66,Tabela2[[Item]:[Itens exclusivos (Qtd. x Preço)]],2,0)," ")</f>
        <v/>
      </c>
      <c r="H66" s="63" t="str">
        <f>IFERROR(VLOOKUP($F66,Tabela2[[Item]:[Itens exclusivos (Qtd. x Preço)]],3,0),"")</f>
        <v/>
      </c>
      <c r="I66" s="14" t="str">
        <f>IFERROR(VLOOKUP($F66,Tabela2[[Item]:[Itens exclusivos (Qtd. x Preço)]],4,0),"")</f>
        <v/>
      </c>
      <c r="J66" s="50" t="str">
        <f>IFERROR(VLOOKUP($F66,Tabela2[[Item]:[Itens exclusivos (Qtd. x Preço)]],5,0),"")</f>
        <v/>
      </c>
      <c r="K66" s="66" t="str">
        <f>IFERROR(VLOOKUP($F66,Tabela2[[Item]:[Itens exclusivos (Qtd. x Preço)]],13,0),"")</f>
        <v/>
      </c>
      <c r="L66" s="48" t="str">
        <f t="shared" si="0"/>
        <v/>
      </c>
      <c r="M66" s="50" t="str">
        <f ca="1">IFERROR(VLOOKUP($F66,Tabela2[[Item]:[Itens exclusivos (Qtd. x Preço)]],15,0),"")</f>
        <v/>
      </c>
      <c r="N66" s="51" t="str">
        <f ca="1">IFERROR(VLOOKUP($F66,Tabela2[[Item]:[Itens exclusivos (Qtd. x Preço)]],17,0),"")</f>
        <v/>
      </c>
      <c r="O66" s="51" t="str">
        <f ca="1">IFERROR(VLOOKUP($F66,Tabela2[[Item]:[Itens exclusivos (Qtd. x Preço)]],19,0),"")</f>
        <v/>
      </c>
    </row>
    <row r="67" spans="1:15" ht="30" customHeight="1">
      <c r="A67" s="33" t="str">
        <f>IFERROR((IF(MAX(Tabela2[Lote])=A66,"",A66+1)),"")</f>
        <v/>
      </c>
      <c r="B67" s="33" t="str">
        <f>IFERROR(IF(A67&lt;&gt;"",COUNTIFS(Tabela2[Lote],A67),""),"")</f>
        <v/>
      </c>
      <c r="C67" s="47" t="str">
        <f>IF(B67="","",(SUMIFS(Tabela2[Itens Ampla Participação (Qtd. x Preço)],Tabela2[Lote],A67)+SUMIFS(Tabela2[Itens de Cota Reservada (Qtd. x Preço)],Tabela2[Lote],A67)+SUMIFS(Tabela2[Itens exclusivos (Qtd. x Preço)],Tabela2[Lote],A67)))</f>
        <v/>
      </c>
      <c r="E67" s="33" t="str">
        <f>IFERROR(_xlfn.XLOOKUP($F67,Tabela2[Item],Tabela2[Lote],,0,1),"")</f>
        <v/>
      </c>
      <c r="F67" s="33" t="str">
        <f>IFERROR((IF(MAX(Tabela2[Item])=F66,"",F66+1)),"")</f>
        <v/>
      </c>
      <c r="G67" s="33" t="str">
        <f>IFERROR(VLOOKUP($F67,Tabela2[[Item]:[Itens exclusivos (Qtd. x Preço)]],2,0)," ")</f>
        <v/>
      </c>
      <c r="H67" s="62" t="str">
        <f>IFERROR(VLOOKUP($F67,Tabela2[[Item]:[Itens exclusivos (Qtd. x Preço)]],3,0),"")</f>
        <v/>
      </c>
      <c r="I67" s="33" t="str">
        <f>IFERROR(VLOOKUP($F67,Tabela2[[Item]:[Itens exclusivos (Qtd. x Preço)]],4,0),"")</f>
        <v/>
      </c>
      <c r="J67" s="49" t="str">
        <f>IFERROR(VLOOKUP($F67,Tabela2[[Item]:[Itens exclusivos (Qtd. x Preço)]],5,0),"")</f>
        <v/>
      </c>
      <c r="K67" s="65" t="str">
        <f>IFERROR(VLOOKUP($F67,Tabela2[[Item]:[Itens exclusivos (Qtd. x Preço)]],13,0),"")</f>
        <v/>
      </c>
      <c r="L67" s="47" t="str">
        <f t="shared" si="0"/>
        <v/>
      </c>
      <c r="M67" s="49" t="str">
        <f ca="1">IFERROR(VLOOKUP($F67,Tabela2[[Item]:[Itens exclusivos (Qtd. x Preço)]],15,0),"")</f>
        <v/>
      </c>
      <c r="N67" s="52" t="str">
        <f ca="1">IFERROR(VLOOKUP($F67,Tabela2[[Item]:[Itens exclusivos (Qtd. x Preço)]],17,0),"")</f>
        <v/>
      </c>
      <c r="O67" s="52" t="str">
        <f ca="1">IFERROR(VLOOKUP($F67,Tabela2[[Item]:[Itens exclusivos (Qtd. x Preço)]],19,0),"")</f>
        <v/>
      </c>
    </row>
    <row r="68" spans="1:15" ht="30" customHeight="1">
      <c r="A68" s="14" t="str">
        <f>IFERROR((IF(MAX(Tabela2[Lote])=A67,"",A67+1)),"")</f>
        <v/>
      </c>
      <c r="B68" s="14" t="str">
        <f>IFERROR(IF(A68&lt;&gt;"",COUNTIFS(Tabela2[Lote],A68),""),"")</f>
        <v/>
      </c>
      <c r="C68" s="48" t="str">
        <f>IF(B68="","",(SUMIFS(Tabela2[Itens Ampla Participação (Qtd. x Preço)],Tabela2[Lote],A68)+SUMIFS(Tabela2[Itens de Cota Reservada (Qtd. x Preço)],Tabela2[Lote],A68)+SUMIFS(Tabela2[Itens exclusivos (Qtd. x Preço)],Tabela2[Lote],A68)))</f>
        <v/>
      </c>
      <c r="E68" s="14" t="str">
        <f>IFERROR(_xlfn.XLOOKUP($F68,Tabela2[Item],Tabela2[Lote],,0,1),"")</f>
        <v/>
      </c>
      <c r="F68" s="14" t="str">
        <f>IFERROR((IF(MAX(Tabela2[Item])=F67,"",F67+1)),"")</f>
        <v/>
      </c>
      <c r="G68" s="14" t="str">
        <f>IFERROR(VLOOKUP($F68,Tabela2[[Item]:[Itens exclusivos (Qtd. x Preço)]],2,0)," ")</f>
        <v/>
      </c>
      <c r="H68" s="63" t="str">
        <f>IFERROR(VLOOKUP($F68,Tabela2[[Item]:[Itens exclusivos (Qtd. x Preço)]],3,0),"")</f>
        <v/>
      </c>
      <c r="I68" s="14" t="str">
        <f>IFERROR(VLOOKUP($F68,Tabela2[[Item]:[Itens exclusivos (Qtd. x Preço)]],4,0),"")</f>
        <v/>
      </c>
      <c r="J68" s="50" t="str">
        <f>IFERROR(VLOOKUP($F68,Tabela2[[Item]:[Itens exclusivos (Qtd. x Preço)]],5,0),"")</f>
        <v/>
      </c>
      <c r="K68" s="66" t="str">
        <f>IFERROR(VLOOKUP($F68,Tabela2[[Item]:[Itens exclusivos (Qtd. x Preço)]],13,0),"")</f>
        <v/>
      </c>
      <c r="L68" s="48" t="str">
        <f t="shared" si="0"/>
        <v/>
      </c>
      <c r="M68" s="50" t="str">
        <f ca="1">IFERROR(VLOOKUP($F68,Tabela2[[Item]:[Itens exclusivos (Qtd. x Preço)]],15,0),"")</f>
        <v/>
      </c>
      <c r="N68" s="51" t="str">
        <f ca="1">IFERROR(VLOOKUP($F68,Tabela2[[Item]:[Itens exclusivos (Qtd. x Preço)]],17,0),"")</f>
        <v/>
      </c>
      <c r="O68" s="51" t="str">
        <f ca="1">IFERROR(VLOOKUP($F68,Tabela2[[Item]:[Itens exclusivos (Qtd. x Preço)]],19,0),"")</f>
        <v/>
      </c>
    </row>
    <row r="69" spans="1:15" ht="30" customHeight="1">
      <c r="A69" s="33" t="str">
        <f>IFERROR((IF(MAX(Tabela2[Lote])=A68,"",A68+1)),"")</f>
        <v/>
      </c>
      <c r="B69" s="33" t="str">
        <f>IFERROR(IF(A69&lt;&gt;"",COUNTIFS(Tabela2[Lote],A69),""),"")</f>
        <v/>
      </c>
      <c r="C69" s="47" t="str">
        <f>IF(B69="","",(SUMIFS(Tabela2[Itens Ampla Participação (Qtd. x Preço)],Tabela2[Lote],A69)+SUMIFS(Tabela2[Itens de Cota Reservada (Qtd. x Preço)],Tabela2[Lote],A69)+SUMIFS(Tabela2[Itens exclusivos (Qtd. x Preço)],Tabela2[Lote],A69)))</f>
        <v/>
      </c>
      <c r="E69" s="33" t="str">
        <f>IFERROR(_xlfn.XLOOKUP($F69,Tabela2[Item],Tabela2[Lote],,0,1),"")</f>
        <v/>
      </c>
      <c r="F69" s="33" t="str">
        <f>IFERROR((IF(MAX(Tabela2[Item])=F68,"",F68+1)),"")</f>
        <v/>
      </c>
      <c r="G69" s="33" t="str">
        <f>IFERROR(VLOOKUP($F69,Tabela2[[Item]:[Itens exclusivos (Qtd. x Preço)]],2,0)," ")</f>
        <v/>
      </c>
      <c r="H69" s="62" t="str">
        <f>IFERROR(VLOOKUP($F69,Tabela2[[Item]:[Itens exclusivos (Qtd. x Preço)]],3,0),"")</f>
        <v/>
      </c>
      <c r="I69" s="33" t="str">
        <f>IFERROR(VLOOKUP($F69,Tabela2[[Item]:[Itens exclusivos (Qtd. x Preço)]],4,0),"")</f>
        <v/>
      </c>
      <c r="J69" s="49" t="str">
        <f>IFERROR(VLOOKUP($F69,Tabela2[[Item]:[Itens exclusivos (Qtd. x Preço)]],5,0),"")</f>
        <v/>
      </c>
      <c r="K69" s="65" t="str">
        <f>IFERROR(VLOOKUP($F69,Tabela2[[Item]:[Itens exclusivos (Qtd. x Preço)]],13,0),"")</f>
        <v/>
      </c>
      <c r="L69" s="47" t="str">
        <f t="shared" si="0"/>
        <v/>
      </c>
      <c r="M69" s="49" t="str">
        <f ca="1">IFERROR(VLOOKUP($F69,Tabela2[[Item]:[Itens exclusivos (Qtd. x Preço)]],15,0),"")</f>
        <v/>
      </c>
      <c r="N69" s="52" t="str">
        <f ca="1">IFERROR(VLOOKUP($F69,Tabela2[[Item]:[Itens exclusivos (Qtd. x Preço)]],17,0),"")</f>
        <v/>
      </c>
      <c r="O69" s="52" t="str">
        <f ca="1">IFERROR(VLOOKUP($F69,Tabela2[[Item]:[Itens exclusivos (Qtd. x Preço)]],19,0),"")</f>
        <v/>
      </c>
    </row>
    <row r="70" spans="1:15" ht="30" customHeight="1">
      <c r="A70" s="14" t="str">
        <f>IFERROR((IF(MAX(Tabela2[Lote])=A69,"",A69+1)),"")</f>
        <v/>
      </c>
      <c r="B70" s="14" t="str">
        <f>IFERROR(IF(A70&lt;&gt;"",COUNTIFS(Tabela2[Lote],A70),""),"")</f>
        <v/>
      </c>
      <c r="C70" s="48" t="str">
        <f>IF(B70="","",(SUMIFS(Tabela2[Itens Ampla Participação (Qtd. x Preço)],Tabela2[Lote],A70)+SUMIFS(Tabela2[Itens de Cota Reservada (Qtd. x Preço)],Tabela2[Lote],A70)+SUMIFS(Tabela2[Itens exclusivos (Qtd. x Preço)],Tabela2[Lote],A70)))</f>
        <v/>
      </c>
      <c r="E70" s="14" t="str">
        <f>IFERROR(_xlfn.XLOOKUP($F70,Tabela2[Item],Tabela2[Lote],,0,1),"")</f>
        <v/>
      </c>
      <c r="F70" s="14" t="str">
        <f>IFERROR((IF(MAX(Tabela2[Item])=F69,"",F69+1)),"")</f>
        <v/>
      </c>
      <c r="G70" s="14" t="str">
        <f>IFERROR(VLOOKUP($F70,Tabela2[[Item]:[Itens exclusivos (Qtd. x Preço)]],2,0)," ")</f>
        <v/>
      </c>
      <c r="H70" s="63" t="str">
        <f>IFERROR(VLOOKUP($F70,Tabela2[[Item]:[Itens exclusivos (Qtd. x Preço)]],3,0),"")</f>
        <v/>
      </c>
      <c r="I70" s="14" t="str">
        <f>IFERROR(VLOOKUP($F70,Tabela2[[Item]:[Itens exclusivos (Qtd. x Preço)]],4,0),"")</f>
        <v/>
      </c>
      <c r="J70" s="50" t="str">
        <f>IFERROR(VLOOKUP($F70,Tabela2[[Item]:[Itens exclusivos (Qtd. x Preço)]],5,0),"")</f>
        <v/>
      </c>
      <c r="K70" s="66" t="str">
        <f>IFERROR(VLOOKUP($F70,Tabela2[[Item]:[Itens exclusivos (Qtd. x Preço)]],13,0),"")</f>
        <v/>
      </c>
      <c r="L70" s="48" t="str">
        <f t="shared" si="0"/>
        <v/>
      </c>
      <c r="M70" s="50" t="str">
        <f ca="1">IFERROR(VLOOKUP($F70,Tabela2[[Item]:[Itens exclusivos (Qtd. x Preço)]],15,0),"")</f>
        <v/>
      </c>
      <c r="N70" s="51" t="str">
        <f ca="1">IFERROR(VLOOKUP($F70,Tabela2[[Item]:[Itens exclusivos (Qtd. x Preço)]],17,0),"")</f>
        <v/>
      </c>
      <c r="O70" s="51" t="str">
        <f ca="1">IFERROR(VLOOKUP($F70,Tabela2[[Item]:[Itens exclusivos (Qtd. x Preço)]],19,0),"")</f>
        <v/>
      </c>
    </row>
    <row r="71" spans="1:15" ht="30" customHeight="1">
      <c r="A71" s="33" t="str">
        <f>IFERROR((IF(MAX(Tabela2[Lote])=A70,"",A70+1)),"")</f>
        <v/>
      </c>
      <c r="B71" s="33" t="str">
        <f>IFERROR(IF(A71&lt;&gt;"",COUNTIFS(Tabela2[Lote],A71),""),"")</f>
        <v/>
      </c>
      <c r="C71" s="47" t="str">
        <f>IF(B71="","",(SUMIFS(Tabela2[Itens Ampla Participação (Qtd. x Preço)],Tabela2[Lote],A71)+SUMIFS(Tabela2[Itens de Cota Reservada (Qtd. x Preço)],Tabela2[Lote],A71)+SUMIFS(Tabela2[Itens exclusivos (Qtd. x Preço)],Tabela2[Lote],A71)))</f>
        <v/>
      </c>
      <c r="E71" s="33" t="str">
        <f>IFERROR(_xlfn.XLOOKUP($F71,Tabela2[Item],Tabela2[Lote],,0,1),"")</f>
        <v/>
      </c>
      <c r="F71" s="33" t="str">
        <f>IFERROR((IF(MAX(Tabela2[Item])=F70,"",F70+1)),"")</f>
        <v/>
      </c>
      <c r="G71" s="33" t="str">
        <f>IFERROR(VLOOKUP($F71,Tabela2[[Item]:[Itens exclusivos (Qtd. x Preço)]],2,0)," ")</f>
        <v/>
      </c>
      <c r="H71" s="62" t="str">
        <f>IFERROR(VLOOKUP($F71,Tabela2[[Item]:[Itens exclusivos (Qtd. x Preço)]],3,0),"")</f>
        <v/>
      </c>
      <c r="I71" s="33" t="str">
        <f>IFERROR(VLOOKUP($F71,Tabela2[[Item]:[Itens exclusivos (Qtd. x Preço)]],4,0),"")</f>
        <v/>
      </c>
      <c r="J71" s="49" t="str">
        <f>IFERROR(VLOOKUP($F71,Tabela2[[Item]:[Itens exclusivos (Qtd. x Preço)]],5,0),"")</f>
        <v/>
      </c>
      <c r="K71" s="65" t="str">
        <f>IFERROR(VLOOKUP($F71,Tabela2[[Item]:[Itens exclusivos (Qtd. x Preço)]],13,0),"")</f>
        <v/>
      </c>
      <c r="L71" s="47" t="str">
        <f t="shared" si="0"/>
        <v/>
      </c>
      <c r="M71" s="49" t="str">
        <f ca="1">IFERROR(VLOOKUP($F71,Tabela2[[Item]:[Itens exclusivos (Qtd. x Preço)]],15,0),"")</f>
        <v/>
      </c>
      <c r="N71" s="52" t="str">
        <f ca="1">IFERROR(VLOOKUP($F71,Tabela2[[Item]:[Itens exclusivos (Qtd. x Preço)]],17,0),"")</f>
        <v/>
      </c>
      <c r="O71" s="52" t="str">
        <f ca="1">IFERROR(VLOOKUP($F71,Tabela2[[Item]:[Itens exclusivos (Qtd. x Preço)]],19,0),"")</f>
        <v/>
      </c>
    </row>
    <row r="72" spans="1:15" ht="30" customHeight="1">
      <c r="A72" s="14" t="str">
        <f>IFERROR((IF(MAX(Tabela2[Lote])=A71,"",A71+1)),"")</f>
        <v/>
      </c>
      <c r="B72" s="14" t="str">
        <f>IFERROR(IF(A72&lt;&gt;"",COUNTIFS(Tabela2[Lote],A72),""),"")</f>
        <v/>
      </c>
      <c r="C72" s="48" t="str">
        <f>IF(B72="","",(SUMIFS(Tabela2[Itens Ampla Participação (Qtd. x Preço)],Tabela2[Lote],A72)+SUMIFS(Tabela2[Itens de Cota Reservada (Qtd. x Preço)],Tabela2[Lote],A72)+SUMIFS(Tabela2[Itens exclusivos (Qtd. x Preço)],Tabela2[Lote],A72)))</f>
        <v/>
      </c>
      <c r="E72" s="14" t="str">
        <f>IFERROR(_xlfn.XLOOKUP($F72,Tabela2[Item],Tabela2[Lote],,0,1),"")</f>
        <v/>
      </c>
      <c r="F72" s="14" t="str">
        <f>IFERROR((IF(MAX(Tabela2[Item])=F71,"",F71+1)),"")</f>
        <v/>
      </c>
      <c r="G72" s="14" t="str">
        <f>IFERROR(VLOOKUP($F72,Tabela2[[Item]:[Itens exclusivos (Qtd. x Preço)]],2,0)," ")</f>
        <v/>
      </c>
      <c r="H72" s="63" t="str">
        <f>IFERROR(VLOOKUP($F72,Tabela2[[Item]:[Itens exclusivos (Qtd. x Preço)]],3,0),"")</f>
        <v/>
      </c>
      <c r="I72" s="14" t="str">
        <f>IFERROR(VLOOKUP($F72,Tabela2[[Item]:[Itens exclusivos (Qtd. x Preço)]],4,0),"")</f>
        <v/>
      </c>
      <c r="J72" s="50" t="str">
        <f>IFERROR(VLOOKUP($F72,Tabela2[[Item]:[Itens exclusivos (Qtd. x Preço)]],5,0),"")</f>
        <v/>
      </c>
      <c r="K72" s="66" t="str">
        <f>IFERROR(VLOOKUP($F72,Tabela2[[Item]:[Itens exclusivos (Qtd. x Preço)]],13,0),"")</f>
        <v/>
      </c>
      <c r="L72" s="48" t="str">
        <f t="shared" si="0"/>
        <v/>
      </c>
      <c r="M72" s="50" t="str">
        <f ca="1">IFERROR(VLOOKUP($F72,Tabela2[[Item]:[Itens exclusivos (Qtd. x Preço)]],15,0),"")</f>
        <v/>
      </c>
      <c r="N72" s="51" t="str">
        <f ca="1">IFERROR(VLOOKUP($F72,Tabela2[[Item]:[Itens exclusivos (Qtd. x Preço)]],17,0),"")</f>
        <v/>
      </c>
      <c r="O72" s="51" t="str">
        <f ca="1">IFERROR(VLOOKUP($F72,Tabela2[[Item]:[Itens exclusivos (Qtd. x Preço)]],19,0),"")</f>
        <v/>
      </c>
    </row>
    <row r="73" spans="1:15" ht="30" customHeight="1">
      <c r="A73" s="33" t="str">
        <f>IFERROR((IF(MAX(Tabela2[Lote])=A72,"",A72+1)),"")</f>
        <v/>
      </c>
      <c r="B73" s="33" t="str">
        <f>IFERROR(IF(A73&lt;&gt;"",COUNTIFS(Tabela2[Lote],A73),""),"")</f>
        <v/>
      </c>
      <c r="C73" s="47" t="str">
        <f>IF(B73="","",(SUMIFS(Tabela2[Itens Ampla Participação (Qtd. x Preço)],Tabela2[Lote],A73)+SUMIFS(Tabela2[Itens de Cota Reservada (Qtd. x Preço)],Tabela2[Lote],A73)+SUMIFS(Tabela2[Itens exclusivos (Qtd. x Preço)],Tabela2[Lote],A73)))</f>
        <v/>
      </c>
      <c r="E73" s="33" t="str">
        <f>IFERROR(_xlfn.XLOOKUP($F73,Tabela2[Item],Tabela2[Lote],,0,1),"")</f>
        <v/>
      </c>
      <c r="F73" s="33" t="str">
        <f>IFERROR((IF(MAX(Tabela2[Item])=F72,"",F72+1)),"")</f>
        <v/>
      </c>
      <c r="G73" s="33" t="str">
        <f>IFERROR(VLOOKUP($F73,Tabela2[[Item]:[Itens exclusivos (Qtd. x Preço)]],2,0)," ")</f>
        <v/>
      </c>
      <c r="H73" s="62" t="str">
        <f>IFERROR(VLOOKUP($F73,Tabela2[[Item]:[Itens exclusivos (Qtd. x Preço)]],3,0),"")</f>
        <v/>
      </c>
      <c r="I73" s="33" t="str">
        <f>IFERROR(VLOOKUP($F73,Tabela2[[Item]:[Itens exclusivos (Qtd. x Preço)]],4,0),"")</f>
        <v/>
      </c>
      <c r="J73" s="49" t="str">
        <f>IFERROR(VLOOKUP($F73,Tabela2[[Item]:[Itens exclusivos (Qtd. x Preço)]],5,0),"")</f>
        <v/>
      </c>
      <c r="K73" s="65" t="str">
        <f>IFERROR(VLOOKUP($F73,Tabela2[[Item]:[Itens exclusivos (Qtd. x Preço)]],13,0),"")</f>
        <v/>
      </c>
      <c r="L73" s="47" t="str">
        <f t="shared" si="0"/>
        <v/>
      </c>
      <c r="M73" s="49" t="str">
        <f ca="1">IFERROR(VLOOKUP($F73,Tabela2[[Item]:[Itens exclusivos (Qtd. x Preço)]],15,0),"")</f>
        <v/>
      </c>
      <c r="N73" s="52" t="str">
        <f ca="1">IFERROR(VLOOKUP($F73,Tabela2[[Item]:[Itens exclusivos (Qtd. x Preço)]],17,0),"")</f>
        <v/>
      </c>
      <c r="O73" s="52" t="str">
        <f ca="1">IFERROR(VLOOKUP($F73,Tabela2[[Item]:[Itens exclusivos (Qtd. x Preço)]],19,0),"")</f>
        <v/>
      </c>
    </row>
    <row r="74" spans="1:15" ht="30" customHeight="1">
      <c r="A74" s="14" t="str">
        <f>IFERROR((IF(MAX(Tabela2[Lote])=A73,"",A73+1)),"")</f>
        <v/>
      </c>
      <c r="B74" s="14" t="str">
        <f>IFERROR(IF(A74&lt;&gt;"",COUNTIFS(Tabela2[Lote],A74),""),"")</f>
        <v/>
      </c>
      <c r="C74" s="48" t="str">
        <f>IF(B74="","",(SUMIFS(Tabela2[Itens Ampla Participação (Qtd. x Preço)],Tabela2[Lote],A74)+SUMIFS(Tabela2[Itens de Cota Reservada (Qtd. x Preço)],Tabela2[Lote],A74)+SUMIFS(Tabela2[Itens exclusivos (Qtd. x Preço)],Tabela2[Lote],A74)))</f>
        <v/>
      </c>
      <c r="E74" s="14" t="str">
        <f>IFERROR(_xlfn.XLOOKUP($F74,Tabela2[Item],Tabela2[Lote],,0,1),"")</f>
        <v/>
      </c>
      <c r="F74" s="14" t="str">
        <f>IFERROR((IF(MAX(Tabela2[Item])=F73,"",F73+1)),"")</f>
        <v/>
      </c>
      <c r="G74" s="14" t="str">
        <f>IFERROR(VLOOKUP($F74,Tabela2[[Item]:[Itens exclusivos (Qtd. x Preço)]],2,0)," ")</f>
        <v/>
      </c>
      <c r="H74" s="63" t="str">
        <f>IFERROR(VLOOKUP($F74,Tabela2[[Item]:[Itens exclusivos (Qtd. x Preço)]],3,0),"")</f>
        <v/>
      </c>
      <c r="I74" s="14" t="str">
        <f>IFERROR(VLOOKUP($F74,Tabela2[[Item]:[Itens exclusivos (Qtd. x Preço)]],4,0),"")</f>
        <v/>
      </c>
      <c r="J74" s="50" t="str">
        <f>IFERROR(VLOOKUP($F74,Tabela2[[Item]:[Itens exclusivos (Qtd. x Preço)]],5,0),"")</f>
        <v/>
      </c>
      <c r="K74" s="66" t="str">
        <f>IFERROR(VLOOKUP($F74,Tabela2[[Item]:[Itens exclusivos (Qtd. x Preço)]],13,0),"")</f>
        <v/>
      </c>
      <c r="L74" s="48" t="str">
        <f t="shared" si="0"/>
        <v/>
      </c>
      <c r="M74" s="50" t="str">
        <f ca="1">IFERROR(VLOOKUP($F74,Tabela2[[Item]:[Itens exclusivos (Qtd. x Preço)]],15,0),"")</f>
        <v/>
      </c>
      <c r="N74" s="51" t="str">
        <f ca="1">IFERROR(VLOOKUP($F74,Tabela2[[Item]:[Itens exclusivos (Qtd. x Preço)]],17,0),"")</f>
        <v/>
      </c>
      <c r="O74" s="51" t="str">
        <f ca="1">IFERROR(VLOOKUP($F74,Tabela2[[Item]:[Itens exclusivos (Qtd. x Preço)]],19,0),"")</f>
        <v/>
      </c>
    </row>
    <row r="75" spans="1:15" ht="30" customHeight="1">
      <c r="A75" s="33" t="str">
        <f>IFERROR((IF(MAX(Tabela2[Lote])=A74,"",A74+1)),"")</f>
        <v/>
      </c>
      <c r="B75" s="33" t="str">
        <f>IFERROR(IF(A75&lt;&gt;"",COUNTIFS(Tabela2[Lote],A75),""),"")</f>
        <v/>
      </c>
      <c r="C75" s="47" t="str">
        <f>IF(B75="","",(SUMIFS(Tabela2[Itens Ampla Participação (Qtd. x Preço)],Tabela2[Lote],A75)+SUMIFS(Tabela2[Itens de Cota Reservada (Qtd. x Preço)],Tabela2[Lote],A75)+SUMIFS(Tabela2[Itens exclusivos (Qtd. x Preço)],Tabela2[Lote],A75)))</f>
        <v/>
      </c>
      <c r="E75" s="33" t="str">
        <f>IFERROR(_xlfn.XLOOKUP($F75,Tabela2[Item],Tabela2[Lote],,0,1),"")</f>
        <v/>
      </c>
      <c r="F75" s="33" t="str">
        <f>IFERROR((IF(MAX(Tabela2[Item])=F74,"",F74+1)),"")</f>
        <v/>
      </c>
      <c r="G75" s="33" t="str">
        <f>IFERROR(VLOOKUP($F75,Tabela2[[Item]:[Itens exclusivos (Qtd. x Preço)]],2,0)," ")</f>
        <v/>
      </c>
      <c r="H75" s="62" t="str">
        <f>IFERROR(VLOOKUP($F75,Tabela2[[Item]:[Itens exclusivos (Qtd. x Preço)]],3,0),"")</f>
        <v/>
      </c>
      <c r="I75" s="33" t="str">
        <f>IFERROR(VLOOKUP($F75,Tabela2[[Item]:[Itens exclusivos (Qtd. x Preço)]],4,0),"")</f>
        <v/>
      </c>
      <c r="J75" s="49" t="str">
        <f>IFERROR(VLOOKUP($F75,Tabela2[[Item]:[Itens exclusivos (Qtd. x Preço)]],5,0),"")</f>
        <v/>
      </c>
      <c r="K75" s="65" t="str">
        <f>IFERROR(VLOOKUP($F75,Tabela2[[Item]:[Itens exclusivos (Qtd. x Preço)]],13,0),"")</f>
        <v/>
      </c>
      <c r="L75" s="47" t="str">
        <f t="shared" si="0"/>
        <v/>
      </c>
      <c r="M75" s="49" t="str">
        <f ca="1">IFERROR(VLOOKUP($F75,Tabela2[[Item]:[Itens exclusivos (Qtd. x Preço)]],15,0),"")</f>
        <v/>
      </c>
      <c r="N75" s="52" t="str">
        <f ca="1">IFERROR(VLOOKUP($F75,Tabela2[[Item]:[Itens exclusivos (Qtd. x Preço)]],17,0),"")</f>
        <v/>
      </c>
      <c r="O75" s="52" t="str">
        <f ca="1">IFERROR(VLOOKUP($F75,Tabela2[[Item]:[Itens exclusivos (Qtd. x Preço)]],19,0),"")</f>
        <v/>
      </c>
    </row>
    <row r="76" spans="1:15" ht="30" customHeight="1">
      <c r="A76" s="14" t="str">
        <f>IFERROR((IF(MAX(Tabela2[Lote])=A75,"",A75+1)),"")</f>
        <v/>
      </c>
      <c r="B76" s="14" t="str">
        <f>IFERROR(IF(A76&lt;&gt;"",COUNTIFS(Tabela2[Lote],A76),""),"")</f>
        <v/>
      </c>
      <c r="C76" s="48" t="str">
        <f>IF(B76="","",(SUMIFS(Tabela2[Itens Ampla Participação (Qtd. x Preço)],Tabela2[Lote],A76)+SUMIFS(Tabela2[Itens de Cota Reservada (Qtd. x Preço)],Tabela2[Lote],A76)+SUMIFS(Tabela2[Itens exclusivos (Qtd. x Preço)],Tabela2[Lote],A76)))</f>
        <v/>
      </c>
      <c r="E76" s="14" t="str">
        <f>IFERROR(_xlfn.XLOOKUP($F76,Tabela2[Item],Tabela2[Lote],,0,1),"")</f>
        <v/>
      </c>
      <c r="F76" s="14" t="str">
        <f>IFERROR((IF(MAX(Tabela2[Item])=F75,"",F75+1)),"")</f>
        <v/>
      </c>
      <c r="G76" s="14" t="str">
        <f>IFERROR(VLOOKUP($F76,Tabela2[[Item]:[Itens exclusivos (Qtd. x Preço)]],2,0)," ")</f>
        <v/>
      </c>
      <c r="H76" s="63" t="str">
        <f>IFERROR(VLOOKUP($F76,Tabela2[[Item]:[Itens exclusivos (Qtd. x Preço)]],3,0),"")</f>
        <v/>
      </c>
      <c r="I76" s="14" t="str">
        <f>IFERROR(VLOOKUP($F76,Tabela2[[Item]:[Itens exclusivos (Qtd. x Preço)]],4,0),"")</f>
        <v/>
      </c>
      <c r="J76" s="50" t="str">
        <f>IFERROR(VLOOKUP($F76,Tabela2[[Item]:[Itens exclusivos (Qtd. x Preço)]],5,0),"")</f>
        <v/>
      </c>
      <c r="K76" s="66" t="str">
        <f>IFERROR(VLOOKUP($F76,Tabela2[[Item]:[Itens exclusivos (Qtd. x Preço)]],13,0),"")</f>
        <v/>
      </c>
      <c r="L76" s="48" t="str">
        <f t="shared" si="0"/>
        <v/>
      </c>
      <c r="M76" s="50" t="str">
        <f ca="1">IFERROR(VLOOKUP($F76,Tabela2[[Item]:[Itens exclusivos (Qtd. x Preço)]],15,0),"")</f>
        <v/>
      </c>
      <c r="N76" s="51" t="str">
        <f ca="1">IFERROR(VLOOKUP($F76,Tabela2[[Item]:[Itens exclusivos (Qtd. x Preço)]],17,0),"")</f>
        <v/>
      </c>
      <c r="O76" s="51" t="str">
        <f ca="1">IFERROR(VLOOKUP($F76,Tabela2[[Item]:[Itens exclusivos (Qtd. x Preço)]],19,0),"")</f>
        <v/>
      </c>
    </row>
    <row r="77" spans="1:15" ht="30" customHeight="1">
      <c r="A77" s="33" t="str">
        <f>IFERROR((IF(MAX(Tabela2[Lote])=A76,"",A76+1)),"")</f>
        <v/>
      </c>
      <c r="B77" s="33" t="str">
        <f>IFERROR(IF(A77&lt;&gt;"",COUNTIFS(Tabela2[Lote],A77),""),"")</f>
        <v/>
      </c>
      <c r="C77" s="47" t="str">
        <f>IF(B77="","",(SUMIFS(Tabela2[Itens Ampla Participação (Qtd. x Preço)],Tabela2[Lote],A77)+SUMIFS(Tabela2[Itens de Cota Reservada (Qtd. x Preço)],Tabela2[Lote],A77)+SUMIFS(Tabela2[Itens exclusivos (Qtd. x Preço)],Tabela2[Lote],A77)))</f>
        <v/>
      </c>
      <c r="E77" s="33" t="str">
        <f>IFERROR(_xlfn.XLOOKUP($F77,Tabela2[Item],Tabela2[Lote],,0,1),"")</f>
        <v/>
      </c>
      <c r="F77" s="33" t="str">
        <f>IFERROR((IF(MAX(Tabela2[Item])=F76,"",F76+1)),"")</f>
        <v/>
      </c>
      <c r="G77" s="33" t="str">
        <f>IFERROR(VLOOKUP($F77,Tabela2[[Item]:[Itens exclusivos (Qtd. x Preço)]],2,0)," ")</f>
        <v/>
      </c>
      <c r="H77" s="62" t="str">
        <f>IFERROR(VLOOKUP($F77,Tabela2[[Item]:[Itens exclusivos (Qtd. x Preço)]],3,0),"")</f>
        <v/>
      </c>
      <c r="I77" s="33" t="str">
        <f>IFERROR(VLOOKUP($F77,Tabela2[[Item]:[Itens exclusivos (Qtd. x Preço)]],4,0),"")</f>
        <v/>
      </c>
      <c r="J77" s="49" t="str">
        <f>IFERROR(VLOOKUP($F77,Tabela2[[Item]:[Itens exclusivos (Qtd. x Preço)]],5,0),"")</f>
        <v/>
      </c>
      <c r="K77" s="65" t="str">
        <f>IFERROR(VLOOKUP($F77,Tabela2[[Item]:[Itens exclusivos (Qtd. x Preço)]],13,0),"")</f>
        <v/>
      </c>
      <c r="L77" s="47" t="str">
        <f t="shared" si="0"/>
        <v/>
      </c>
      <c r="M77" s="49" t="str">
        <f ca="1">IFERROR(VLOOKUP($F77,Tabela2[[Item]:[Itens exclusivos (Qtd. x Preço)]],15,0),"")</f>
        <v/>
      </c>
      <c r="N77" s="52" t="str">
        <f ca="1">IFERROR(VLOOKUP($F77,Tabela2[[Item]:[Itens exclusivos (Qtd. x Preço)]],17,0),"")</f>
        <v/>
      </c>
      <c r="O77" s="52" t="str">
        <f ca="1">IFERROR(VLOOKUP($F77,Tabela2[[Item]:[Itens exclusivos (Qtd. x Preço)]],19,0),"")</f>
        <v/>
      </c>
    </row>
    <row r="78" spans="1:15" ht="30" customHeight="1">
      <c r="A78" s="14" t="str">
        <f>IFERROR((IF(MAX(Tabela2[Lote])=A77,"",A77+1)),"")</f>
        <v/>
      </c>
      <c r="B78" s="14" t="str">
        <f>IFERROR(IF(A78&lt;&gt;"",COUNTIFS(Tabela2[Lote],A78),""),"")</f>
        <v/>
      </c>
      <c r="C78" s="48" t="str">
        <f>IF(B78="","",(SUMIFS(Tabela2[Itens Ampla Participação (Qtd. x Preço)],Tabela2[Lote],A78)+SUMIFS(Tabela2[Itens de Cota Reservada (Qtd. x Preço)],Tabela2[Lote],A78)+SUMIFS(Tabela2[Itens exclusivos (Qtd. x Preço)],Tabela2[Lote],A78)))</f>
        <v/>
      </c>
      <c r="E78" s="14" t="str">
        <f>IFERROR(_xlfn.XLOOKUP($F78,Tabela2[Item],Tabela2[Lote],,0,1),"")</f>
        <v/>
      </c>
      <c r="F78" s="14" t="str">
        <f>IFERROR((IF(MAX(Tabela2[Item])=F77,"",F77+1)),"")</f>
        <v/>
      </c>
      <c r="G78" s="14" t="str">
        <f>IFERROR(VLOOKUP($F78,Tabela2[[Item]:[Itens exclusivos (Qtd. x Preço)]],2,0)," ")</f>
        <v/>
      </c>
      <c r="H78" s="63" t="str">
        <f>IFERROR(VLOOKUP($F78,Tabela2[[Item]:[Itens exclusivos (Qtd. x Preço)]],3,0),"")</f>
        <v/>
      </c>
      <c r="I78" s="14" t="str">
        <f>IFERROR(VLOOKUP($F78,Tabela2[[Item]:[Itens exclusivos (Qtd. x Preço)]],4,0),"")</f>
        <v/>
      </c>
      <c r="J78" s="50" t="str">
        <f>IFERROR(VLOOKUP($F78,Tabela2[[Item]:[Itens exclusivos (Qtd. x Preço)]],5,0),"")</f>
        <v/>
      </c>
      <c r="K78" s="66" t="str">
        <f>IFERROR(VLOOKUP($F78,Tabela2[[Item]:[Itens exclusivos (Qtd. x Preço)]],13,0),"")</f>
        <v/>
      </c>
      <c r="L78" s="48" t="str">
        <f t="shared" ref="L78:L108" si="1">IFERROR(K78*J78,"")</f>
        <v/>
      </c>
      <c r="M78" s="50" t="str">
        <f ca="1">IFERROR(VLOOKUP($F78,Tabela2[[Item]:[Itens exclusivos (Qtd. x Preço)]],15,0),"")</f>
        <v/>
      </c>
      <c r="N78" s="51" t="str">
        <f ca="1">IFERROR(VLOOKUP($F78,Tabela2[[Item]:[Itens exclusivos (Qtd. x Preço)]],17,0),"")</f>
        <v/>
      </c>
      <c r="O78" s="51" t="str">
        <f ca="1">IFERROR(VLOOKUP($F78,Tabela2[[Item]:[Itens exclusivos (Qtd. x Preço)]],19,0),"")</f>
        <v/>
      </c>
    </row>
    <row r="79" spans="1:15" ht="30" customHeight="1">
      <c r="A79" s="33" t="str">
        <f>IFERROR((IF(MAX(Tabela2[Lote])=A78,"",A78+1)),"")</f>
        <v/>
      </c>
      <c r="B79" s="33" t="str">
        <f>IFERROR(IF(A79&lt;&gt;"",COUNTIFS(Tabela2[Lote],A79),""),"")</f>
        <v/>
      </c>
      <c r="C79" s="47" t="str">
        <f>IF(B79="","",(SUMIFS(Tabela2[Itens Ampla Participação (Qtd. x Preço)],Tabela2[Lote],A79)+SUMIFS(Tabela2[Itens de Cota Reservada (Qtd. x Preço)],Tabela2[Lote],A79)+SUMIFS(Tabela2[Itens exclusivos (Qtd. x Preço)],Tabela2[Lote],A79)))</f>
        <v/>
      </c>
      <c r="E79" s="33" t="str">
        <f>IFERROR(_xlfn.XLOOKUP($F79,Tabela2[Item],Tabela2[Lote],,0,1),"")</f>
        <v/>
      </c>
      <c r="F79" s="33" t="str">
        <f>IFERROR((IF(MAX(Tabela2[Item])=F78,"",F78+1)),"")</f>
        <v/>
      </c>
      <c r="G79" s="33" t="str">
        <f>IFERROR(VLOOKUP($F79,Tabela2[[Item]:[Itens exclusivos (Qtd. x Preço)]],2,0)," ")</f>
        <v/>
      </c>
      <c r="H79" s="62" t="str">
        <f>IFERROR(VLOOKUP($F79,Tabela2[[Item]:[Itens exclusivos (Qtd. x Preço)]],3,0),"")</f>
        <v/>
      </c>
      <c r="I79" s="33" t="str">
        <f>IFERROR(VLOOKUP($F79,Tabela2[[Item]:[Itens exclusivos (Qtd. x Preço)]],4,0),"")</f>
        <v/>
      </c>
      <c r="J79" s="49" t="str">
        <f>IFERROR(VLOOKUP($F79,Tabela2[[Item]:[Itens exclusivos (Qtd. x Preço)]],5,0),"")</f>
        <v/>
      </c>
      <c r="K79" s="65" t="str">
        <f>IFERROR(VLOOKUP($F79,Tabela2[[Item]:[Itens exclusivos (Qtd. x Preço)]],13,0),"")</f>
        <v/>
      </c>
      <c r="L79" s="47" t="str">
        <f t="shared" si="1"/>
        <v/>
      </c>
      <c r="M79" s="49" t="str">
        <f ca="1">IFERROR(VLOOKUP($F79,Tabela2[[Item]:[Itens exclusivos (Qtd. x Preço)]],15,0),"")</f>
        <v/>
      </c>
      <c r="N79" s="52" t="str">
        <f ca="1">IFERROR(VLOOKUP($F79,Tabela2[[Item]:[Itens exclusivos (Qtd. x Preço)]],17,0),"")</f>
        <v/>
      </c>
      <c r="O79" s="52" t="str">
        <f ca="1">IFERROR(VLOOKUP($F79,Tabela2[[Item]:[Itens exclusivos (Qtd. x Preço)]],19,0),"")</f>
        <v/>
      </c>
    </row>
    <row r="80" spans="1:15" ht="30" customHeight="1">
      <c r="A80" s="14" t="str">
        <f>IFERROR((IF(MAX(Tabela2[Lote])=A79,"",A79+1)),"")</f>
        <v/>
      </c>
      <c r="B80" s="14" t="str">
        <f>IFERROR(IF(A80&lt;&gt;"",COUNTIFS(Tabela2[Lote],A80),""),"")</f>
        <v/>
      </c>
      <c r="C80" s="48" t="str">
        <f>IF(B80="","",(SUMIFS(Tabela2[Itens Ampla Participação (Qtd. x Preço)],Tabela2[Lote],A80)+SUMIFS(Tabela2[Itens de Cota Reservada (Qtd. x Preço)],Tabela2[Lote],A80)+SUMIFS(Tabela2[Itens exclusivos (Qtd. x Preço)],Tabela2[Lote],A80)))</f>
        <v/>
      </c>
      <c r="E80" s="14" t="str">
        <f>IFERROR(_xlfn.XLOOKUP($F80,Tabela2[Item],Tabela2[Lote],,0,1),"")</f>
        <v/>
      </c>
      <c r="F80" s="14" t="str">
        <f>IFERROR((IF(MAX(Tabela2[Item])=F79,"",F79+1)),"")</f>
        <v/>
      </c>
      <c r="G80" s="14" t="str">
        <f>IFERROR(VLOOKUP($F80,Tabela2[[Item]:[Itens exclusivos (Qtd. x Preço)]],2,0)," ")</f>
        <v/>
      </c>
      <c r="H80" s="63" t="str">
        <f>IFERROR(VLOOKUP($F80,Tabela2[[Item]:[Itens exclusivos (Qtd. x Preço)]],3,0),"")</f>
        <v/>
      </c>
      <c r="I80" s="14" t="str">
        <f>IFERROR(VLOOKUP($F80,Tabela2[[Item]:[Itens exclusivos (Qtd. x Preço)]],4,0),"")</f>
        <v/>
      </c>
      <c r="J80" s="50" t="str">
        <f>IFERROR(VLOOKUP($F80,Tabela2[[Item]:[Itens exclusivos (Qtd. x Preço)]],5,0),"")</f>
        <v/>
      </c>
      <c r="K80" s="66" t="str">
        <f>IFERROR(VLOOKUP($F80,Tabela2[[Item]:[Itens exclusivos (Qtd. x Preço)]],13,0),"")</f>
        <v/>
      </c>
      <c r="L80" s="48" t="str">
        <f t="shared" si="1"/>
        <v/>
      </c>
      <c r="M80" s="50" t="str">
        <f ca="1">IFERROR(VLOOKUP($F80,Tabela2[[Item]:[Itens exclusivos (Qtd. x Preço)]],15,0),"")</f>
        <v/>
      </c>
      <c r="N80" s="51" t="str">
        <f ca="1">IFERROR(VLOOKUP($F80,Tabela2[[Item]:[Itens exclusivos (Qtd. x Preço)]],17,0),"")</f>
        <v/>
      </c>
      <c r="O80" s="51" t="str">
        <f ca="1">IFERROR(VLOOKUP($F80,Tabela2[[Item]:[Itens exclusivos (Qtd. x Preço)]],19,0),"")</f>
        <v/>
      </c>
    </row>
    <row r="81" spans="1:15" ht="30" customHeight="1">
      <c r="A81" s="33" t="str">
        <f>IFERROR((IF(MAX(Tabela2[Lote])=A80,"",A80+1)),"")</f>
        <v/>
      </c>
      <c r="B81" s="33" t="str">
        <f>IFERROR(IF(A81&lt;&gt;"",COUNTIFS(Tabela2[Lote],A81),""),"")</f>
        <v/>
      </c>
      <c r="C81" s="47" t="str">
        <f>IF(B81="","",(SUMIFS(Tabela2[Itens Ampla Participação (Qtd. x Preço)],Tabela2[Lote],A81)+SUMIFS(Tabela2[Itens de Cota Reservada (Qtd. x Preço)],Tabela2[Lote],A81)+SUMIFS(Tabela2[Itens exclusivos (Qtd. x Preço)],Tabela2[Lote],A81)))</f>
        <v/>
      </c>
      <c r="E81" s="33" t="str">
        <f>IFERROR(_xlfn.XLOOKUP($F81,Tabela2[Item],Tabela2[Lote],,0,1),"")</f>
        <v/>
      </c>
      <c r="F81" s="33" t="str">
        <f>IFERROR((IF(MAX(Tabela2[Item])=F80,"",F80+1)),"")</f>
        <v/>
      </c>
      <c r="G81" s="33" t="str">
        <f>IFERROR(VLOOKUP($F81,Tabela2[[Item]:[Itens exclusivos (Qtd. x Preço)]],2,0)," ")</f>
        <v/>
      </c>
      <c r="H81" s="62" t="str">
        <f>IFERROR(VLOOKUP($F81,Tabela2[[Item]:[Itens exclusivos (Qtd. x Preço)]],3,0),"")</f>
        <v/>
      </c>
      <c r="I81" s="33" t="str">
        <f>IFERROR(VLOOKUP($F81,Tabela2[[Item]:[Itens exclusivos (Qtd. x Preço)]],4,0),"")</f>
        <v/>
      </c>
      <c r="J81" s="49" t="str">
        <f>IFERROR(VLOOKUP($F81,Tabela2[[Item]:[Itens exclusivos (Qtd. x Preço)]],5,0),"")</f>
        <v/>
      </c>
      <c r="K81" s="65" t="str">
        <f>IFERROR(VLOOKUP($F81,Tabela2[[Item]:[Itens exclusivos (Qtd. x Preço)]],13,0),"")</f>
        <v/>
      </c>
      <c r="L81" s="47" t="str">
        <f t="shared" si="1"/>
        <v/>
      </c>
      <c r="M81" s="49" t="str">
        <f ca="1">IFERROR(VLOOKUP($F81,Tabela2[[Item]:[Itens exclusivos (Qtd. x Preço)]],15,0),"")</f>
        <v/>
      </c>
      <c r="N81" s="52" t="str">
        <f ca="1">IFERROR(VLOOKUP($F81,Tabela2[[Item]:[Itens exclusivos (Qtd. x Preço)]],17,0),"")</f>
        <v/>
      </c>
      <c r="O81" s="52" t="str">
        <f ca="1">IFERROR(VLOOKUP($F81,Tabela2[[Item]:[Itens exclusivos (Qtd. x Preço)]],19,0),"")</f>
        <v/>
      </c>
    </row>
    <row r="82" spans="1:15" ht="30" customHeight="1">
      <c r="A82" s="14" t="str">
        <f>IFERROR((IF(MAX(Tabela2[Lote])=A81,"",A81+1)),"")</f>
        <v/>
      </c>
      <c r="B82" s="14" t="str">
        <f>IFERROR(IF(A82&lt;&gt;"",COUNTIFS(Tabela2[Lote],A82),""),"")</f>
        <v/>
      </c>
      <c r="C82" s="48" t="str">
        <f>IF(B82="","",(SUMIFS(Tabela2[Itens Ampla Participação (Qtd. x Preço)],Tabela2[Lote],A82)+SUMIFS(Tabela2[Itens de Cota Reservada (Qtd. x Preço)],Tabela2[Lote],A82)+SUMIFS(Tabela2[Itens exclusivos (Qtd. x Preço)],Tabela2[Lote],A82)))</f>
        <v/>
      </c>
      <c r="E82" s="14" t="str">
        <f>IFERROR(_xlfn.XLOOKUP($F82,Tabela2[Item],Tabela2[Lote],,0,1),"")</f>
        <v/>
      </c>
      <c r="F82" s="14" t="str">
        <f>IFERROR((IF(MAX(Tabela2[Item])=F81,"",F81+1)),"")</f>
        <v/>
      </c>
      <c r="G82" s="14" t="str">
        <f>IFERROR(VLOOKUP($F82,Tabela2[[Item]:[Itens exclusivos (Qtd. x Preço)]],2,0)," ")</f>
        <v/>
      </c>
      <c r="H82" s="63" t="str">
        <f>IFERROR(VLOOKUP($F82,Tabela2[[Item]:[Itens exclusivos (Qtd. x Preço)]],3,0),"")</f>
        <v/>
      </c>
      <c r="I82" s="14" t="str">
        <f>IFERROR(VLOOKUP($F82,Tabela2[[Item]:[Itens exclusivos (Qtd. x Preço)]],4,0),"")</f>
        <v/>
      </c>
      <c r="J82" s="50" t="str">
        <f>IFERROR(VLOOKUP($F82,Tabela2[[Item]:[Itens exclusivos (Qtd. x Preço)]],5,0),"")</f>
        <v/>
      </c>
      <c r="K82" s="66" t="str">
        <f>IFERROR(VLOOKUP($F82,Tabela2[[Item]:[Itens exclusivos (Qtd. x Preço)]],13,0),"")</f>
        <v/>
      </c>
      <c r="L82" s="48" t="str">
        <f t="shared" si="1"/>
        <v/>
      </c>
      <c r="M82" s="50" t="str">
        <f ca="1">IFERROR(VLOOKUP($F82,Tabela2[[Item]:[Itens exclusivos (Qtd. x Preço)]],15,0),"")</f>
        <v/>
      </c>
      <c r="N82" s="51" t="str">
        <f ca="1">IFERROR(VLOOKUP($F82,Tabela2[[Item]:[Itens exclusivos (Qtd. x Preço)]],17,0),"")</f>
        <v/>
      </c>
      <c r="O82" s="51" t="str">
        <f ca="1">IFERROR(VLOOKUP($F82,Tabela2[[Item]:[Itens exclusivos (Qtd. x Preço)]],19,0),"")</f>
        <v/>
      </c>
    </row>
    <row r="83" spans="1:15" ht="30" customHeight="1">
      <c r="A83" s="33" t="str">
        <f>IFERROR((IF(MAX(Tabela2[Lote])=A82,"",A82+1)),"")</f>
        <v/>
      </c>
      <c r="B83" s="33" t="str">
        <f>IFERROR(IF(A83&lt;&gt;"",COUNTIFS(Tabela2[Lote],A83),""),"")</f>
        <v/>
      </c>
      <c r="C83" s="47" t="str">
        <f>IF(B83="","",(SUMIFS(Tabela2[Itens Ampla Participação (Qtd. x Preço)],Tabela2[Lote],A83)+SUMIFS(Tabela2[Itens de Cota Reservada (Qtd. x Preço)],Tabela2[Lote],A83)+SUMIFS(Tabela2[Itens exclusivos (Qtd. x Preço)],Tabela2[Lote],A83)))</f>
        <v/>
      </c>
      <c r="E83" s="33" t="str">
        <f>IFERROR(_xlfn.XLOOKUP($F83,Tabela2[Item],Tabela2[Lote],,0,1),"")</f>
        <v/>
      </c>
      <c r="F83" s="33" t="str">
        <f>IFERROR((IF(MAX(Tabela2[Item])=F82,"",F82+1)),"")</f>
        <v/>
      </c>
      <c r="G83" s="33" t="str">
        <f>IFERROR(VLOOKUP($F83,Tabela2[[Item]:[Itens exclusivos (Qtd. x Preço)]],2,0)," ")</f>
        <v/>
      </c>
      <c r="H83" s="62" t="str">
        <f>IFERROR(VLOOKUP($F83,Tabela2[[Item]:[Itens exclusivos (Qtd. x Preço)]],3,0),"")</f>
        <v/>
      </c>
      <c r="I83" s="33" t="str">
        <f>IFERROR(VLOOKUP($F83,Tabela2[[Item]:[Itens exclusivos (Qtd. x Preço)]],4,0),"")</f>
        <v/>
      </c>
      <c r="J83" s="49" t="str">
        <f>IFERROR(VLOOKUP($F83,Tabela2[[Item]:[Itens exclusivos (Qtd. x Preço)]],5,0),"")</f>
        <v/>
      </c>
      <c r="K83" s="65" t="str">
        <f>IFERROR(VLOOKUP($F83,Tabela2[[Item]:[Itens exclusivos (Qtd. x Preço)]],13,0),"")</f>
        <v/>
      </c>
      <c r="L83" s="47" t="str">
        <f t="shared" si="1"/>
        <v/>
      </c>
      <c r="M83" s="49" t="str">
        <f ca="1">IFERROR(VLOOKUP($F83,Tabela2[[Item]:[Itens exclusivos (Qtd. x Preço)]],15,0),"")</f>
        <v/>
      </c>
      <c r="N83" s="52" t="str">
        <f ca="1">IFERROR(VLOOKUP($F83,Tabela2[[Item]:[Itens exclusivos (Qtd. x Preço)]],17,0),"")</f>
        <v/>
      </c>
      <c r="O83" s="52" t="str">
        <f ca="1">IFERROR(VLOOKUP($F83,Tabela2[[Item]:[Itens exclusivos (Qtd. x Preço)]],19,0),"")</f>
        <v/>
      </c>
    </row>
    <row r="84" spans="1:15" ht="30" customHeight="1">
      <c r="A84" s="14" t="str">
        <f>IFERROR((IF(MAX(Tabela2[Lote])=A83,"",A83+1)),"")</f>
        <v/>
      </c>
      <c r="B84" s="14" t="str">
        <f>IFERROR(IF(A84&lt;&gt;"",COUNTIFS(Tabela2[Lote],A84),""),"")</f>
        <v/>
      </c>
      <c r="C84" s="48" t="str">
        <f>IF(B84="","",(SUMIFS(Tabela2[Itens Ampla Participação (Qtd. x Preço)],Tabela2[Lote],A84)+SUMIFS(Tabela2[Itens de Cota Reservada (Qtd. x Preço)],Tabela2[Lote],A84)+SUMIFS(Tabela2[Itens exclusivos (Qtd. x Preço)],Tabela2[Lote],A84)))</f>
        <v/>
      </c>
      <c r="E84" s="14" t="str">
        <f>IFERROR(_xlfn.XLOOKUP($F84,Tabela2[Item],Tabela2[Lote],,0,1),"")</f>
        <v/>
      </c>
      <c r="F84" s="14" t="str">
        <f>IFERROR((IF(MAX(Tabela2[Item])=F83,"",F83+1)),"")</f>
        <v/>
      </c>
      <c r="G84" s="14" t="str">
        <f>IFERROR(VLOOKUP($F84,Tabela2[[Item]:[Itens exclusivos (Qtd. x Preço)]],2,0)," ")</f>
        <v/>
      </c>
      <c r="H84" s="63" t="str">
        <f>IFERROR(VLOOKUP($F84,Tabela2[[Item]:[Itens exclusivos (Qtd. x Preço)]],3,0),"")</f>
        <v/>
      </c>
      <c r="I84" s="14" t="str">
        <f>IFERROR(VLOOKUP($F84,Tabela2[[Item]:[Itens exclusivos (Qtd. x Preço)]],4,0),"")</f>
        <v/>
      </c>
      <c r="J84" s="50" t="str">
        <f>IFERROR(VLOOKUP($F84,Tabela2[[Item]:[Itens exclusivos (Qtd. x Preço)]],5,0),"")</f>
        <v/>
      </c>
      <c r="K84" s="66" t="str">
        <f>IFERROR(VLOOKUP($F84,Tabela2[[Item]:[Itens exclusivos (Qtd. x Preço)]],13,0),"")</f>
        <v/>
      </c>
      <c r="L84" s="48" t="str">
        <f t="shared" si="1"/>
        <v/>
      </c>
      <c r="M84" s="50" t="str">
        <f ca="1">IFERROR(VLOOKUP($F84,Tabela2[[Item]:[Itens exclusivos (Qtd. x Preço)]],15,0),"")</f>
        <v/>
      </c>
      <c r="N84" s="51" t="str">
        <f ca="1">IFERROR(VLOOKUP($F84,Tabela2[[Item]:[Itens exclusivos (Qtd. x Preço)]],17,0),"")</f>
        <v/>
      </c>
      <c r="O84" s="51" t="str">
        <f ca="1">IFERROR(VLOOKUP($F84,Tabela2[[Item]:[Itens exclusivos (Qtd. x Preço)]],19,0),"")</f>
        <v/>
      </c>
    </row>
    <row r="85" spans="1:15" ht="30" customHeight="1">
      <c r="A85" s="33" t="str">
        <f>IFERROR((IF(MAX(Tabela2[Lote])=A84,"",A84+1)),"")</f>
        <v/>
      </c>
      <c r="B85" s="33" t="str">
        <f>IFERROR(IF(A85&lt;&gt;"",COUNTIFS(Tabela2[Lote],A85),""),"")</f>
        <v/>
      </c>
      <c r="C85" s="47" t="str">
        <f>IF(B85="","",(SUMIFS(Tabela2[Itens Ampla Participação (Qtd. x Preço)],Tabela2[Lote],A85)+SUMIFS(Tabela2[Itens de Cota Reservada (Qtd. x Preço)],Tabela2[Lote],A85)+SUMIFS(Tabela2[Itens exclusivos (Qtd. x Preço)],Tabela2[Lote],A85)))</f>
        <v/>
      </c>
      <c r="E85" s="33" t="str">
        <f>IFERROR(_xlfn.XLOOKUP($F85,Tabela2[Item],Tabela2[Lote],,0,1),"")</f>
        <v/>
      </c>
      <c r="F85" s="33" t="str">
        <f>IFERROR((IF(MAX(Tabela2[Item])=F84,"",F84+1)),"")</f>
        <v/>
      </c>
      <c r="G85" s="33" t="str">
        <f>IFERROR(VLOOKUP($F85,Tabela2[[Item]:[Itens exclusivos (Qtd. x Preço)]],2,0)," ")</f>
        <v/>
      </c>
      <c r="H85" s="62" t="str">
        <f>IFERROR(VLOOKUP($F85,Tabela2[[Item]:[Itens exclusivos (Qtd. x Preço)]],3,0),"")</f>
        <v/>
      </c>
      <c r="I85" s="33" t="str">
        <f>IFERROR(VLOOKUP($F85,Tabela2[[Item]:[Itens exclusivos (Qtd. x Preço)]],4,0),"")</f>
        <v/>
      </c>
      <c r="J85" s="49" t="str">
        <f>IFERROR(VLOOKUP($F85,Tabela2[[Item]:[Itens exclusivos (Qtd. x Preço)]],5,0),"")</f>
        <v/>
      </c>
      <c r="K85" s="65" t="str">
        <f>IFERROR(VLOOKUP($F85,Tabela2[[Item]:[Itens exclusivos (Qtd. x Preço)]],13,0),"")</f>
        <v/>
      </c>
      <c r="L85" s="47" t="str">
        <f t="shared" si="1"/>
        <v/>
      </c>
      <c r="M85" s="49" t="str">
        <f ca="1">IFERROR(VLOOKUP($F85,Tabela2[[Item]:[Itens exclusivos (Qtd. x Preço)]],15,0),"")</f>
        <v/>
      </c>
      <c r="N85" s="52" t="str">
        <f ca="1">IFERROR(VLOOKUP($F85,Tabela2[[Item]:[Itens exclusivos (Qtd. x Preço)]],17,0),"")</f>
        <v/>
      </c>
      <c r="O85" s="52" t="str">
        <f ca="1">IFERROR(VLOOKUP($F85,Tabela2[[Item]:[Itens exclusivos (Qtd. x Preço)]],19,0),"")</f>
        <v/>
      </c>
    </row>
    <row r="86" spans="1:15" ht="30" customHeight="1">
      <c r="A86" s="14" t="str">
        <f>IFERROR((IF(MAX(Tabela2[Lote])=A85,"",A85+1)),"")</f>
        <v/>
      </c>
      <c r="B86" s="14" t="str">
        <f>IFERROR(IF(A86&lt;&gt;"",COUNTIFS(Tabela2[Lote],A86),""),"")</f>
        <v/>
      </c>
      <c r="C86" s="48" t="str">
        <f>IF(B86="","",(SUMIFS(Tabela2[Itens Ampla Participação (Qtd. x Preço)],Tabela2[Lote],A86)+SUMIFS(Tabela2[Itens de Cota Reservada (Qtd. x Preço)],Tabela2[Lote],A86)+SUMIFS(Tabela2[Itens exclusivos (Qtd. x Preço)],Tabela2[Lote],A86)))</f>
        <v/>
      </c>
      <c r="E86" s="14" t="str">
        <f>IFERROR(_xlfn.XLOOKUP($F86,Tabela2[Item],Tabela2[Lote],,0,1),"")</f>
        <v/>
      </c>
      <c r="F86" s="14" t="str">
        <f>IFERROR((IF(MAX(Tabela2[Item])=F85,"",F85+1)),"")</f>
        <v/>
      </c>
      <c r="G86" s="14" t="str">
        <f>IFERROR(VLOOKUP($F86,Tabela2[[Item]:[Itens exclusivos (Qtd. x Preço)]],2,0)," ")</f>
        <v/>
      </c>
      <c r="H86" s="63" t="str">
        <f>IFERROR(VLOOKUP($F86,Tabela2[[Item]:[Itens exclusivos (Qtd. x Preço)]],3,0),"")</f>
        <v/>
      </c>
      <c r="I86" s="14" t="str">
        <f>IFERROR(VLOOKUP($F86,Tabela2[[Item]:[Itens exclusivos (Qtd. x Preço)]],4,0),"")</f>
        <v/>
      </c>
      <c r="J86" s="50" t="str">
        <f>IFERROR(VLOOKUP($F86,Tabela2[[Item]:[Itens exclusivos (Qtd. x Preço)]],5,0),"")</f>
        <v/>
      </c>
      <c r="K86" s="66" t="str">
        <f>IFERROR(VLOOKUP($F86,Tabela2[[Item]:[Itens exclusivos (Qtd. x Preço)]],13,0),"")</f>
        <v/>
      </c>
      <c r="L86" s="48" t="str">
        <f t="shared" si="1"/>
        <v/>
      </c>
      <c r="M86" s="50" t="str">
        <f ca="1">IFERROR(VLOOKUP($F86,Tabela2[[Item]:[Itens exclusivos (Qtd. x Preço)]],15,0),"")</f>
        <v/>
      </c>
      <c r="N86" s="51" t="str">
        <f ca="1">IFERROR(VLOOKUP($F86,Tabela2[[Item]:[Itens exclusivos (Qtd. x Preço)]],17,0),"")</f>
        <v/>
      </c>
      <c r="O86" s="51" t="str">
        <f ca="1">IFERROR(VLOOKUP($F86,Tabela2[[Item]:[Itens exclusivos (Qtd. x Preço)]],19,0),"")</f>
        <v/>
      </c>
    </row>
    <row r="87" spans="1:15" ht="30" customHeight="1">
      <c r="A87" s="33" t="str">
        <f>IFERROR((IF(MAX(Tabela2[Lote])=A86,"",A86+1)),"")</f>
        <v/>
      </c>
      <c r="B87" s="33" t="str">
        <f>IFERROR(IF(A87&lt;&gt;"",COUNTIFS(Tabela2[Lote],A87),""),"")</f>
        <v/>
      </c>
      <c r="C87" s="47" t="str">
        <f>IF(B87="","",(SUMIFS(Tabela2[Itens Ampla Participação (Qtd. x Preço)],Tabela2[Lote],A87)+SUMIFS(Tabela2[Itens de Cota Reservada (Qtd. x Preço)],Tabela2[Lote],A87)+SUMIFS(Tabela2[Itens exclusivos (Qtd. x Preço)],Tabela2[Lote],A87)))</f>
        <v/>
      </c>
      <c r="E87" s="33" t="str">
        <f>IFERROR(_xlfn.XLOOKUP($F87,Tabela2[Item],Tabela2[Lote],,0,1),"")</f>
        <v/>
      </c>
      <c r="F87" s="33" t="str">
        <f>IFERROR((IF(MAX(Tabela2[Item])=F86,"",F86+1)),"")</f>
        <v/>
      </c>
      <c r="G87" s="33" t="str">
        <f>IFERROR(VLOOKUP($F87,Tabela2[[Item]:[Itens exclusivos (Qtd. x Preço)]],2,0)," ")</f>
        <v/>
      </c>
      <c r="H87" s="62" t="str">
        <f>IFERROR(VLOOKUP($F87,Tabela2[[Item]:[Itens exclusivos (Qtd. x Preço)]],3,0),"")</f>
        <v/>
      </c>
      <c r="I87" s="33" t="str">
        <f>IFERROR(VLOOKUP($F87,Tabela2[[Item]:[Itens exclusivos (Qtd. x Preço)]],4,0),"")</f>
        <v/>
      </c>
      <c r="J87" s="49" t="str">
        <f>IFERROR(VLOOKUP($F87,Tabela2[[Item]:[Itens exclusivos (Qtd. x Preço)]],5,0),"")</f>
        <v/>
      </c>
      <c r="K87" s="65" t="str">
        <f>IFERROR(VLOOKUP($F87,Tabela2[[Item]:[Itens exclusivos (Qtd. x Preço)]],13,0),"")</f>
        <v/>
      </c>
      <c r="L87" s="47" t="str">
        <f t="shared" si="1"/>
        <v/>
      </c>
      <c r="M87" s="49" t="str">
        <f ca="1">IFERROR(VLOOKUP($F87,Tabela2[[Item]:[Itens exclusivos (Qtd. x Preço)]],15,0),"")</f>
        <v/>
      </c>
      <c r="N87" s="52" t="str">
        <f ca="1">IFERROR(VLOOKUP($F87,Tabela2[[Item]:[Itens exclusivos (Qtd. x Preço)]],17,0),"")</f>
        <v/>
      </c>
      <c r="O87" s="52" t="str">
        <f ca="1">IFERROR(VLOOKUP($F87,Tabela2[[Item]:[Itens exclusivos (Qtd. x Preço)]],19,0),"")</f>
        <v/>
      </c>
    </row>
    <row r="88" spans="1:15" ht="30" customHeight="1">
      <c r="A88" s="14" t="str">
        <f>IFERROR((IF(MAX(Tabela2[Lote])=A87,"",A87+1)),"")</f>
        <v/>
      </c>
      <c r="B88" s="14" t="str">
        <f>IFERROR(IF(A88&lt;&gt;"",COUNTIFS(Tabela2[Lote],A88),""),"")</f>
        <v/>
      </c>
      <c r="C88" s="48" t="str">
        <f>IF(B88="","",(SUMIFS(Tabela2[Itens Ampla Participação (Qtd. x Preço)],Tabela2[Lote],A88)+SUMIFS(Tabela2[Itens de Cota Reservada (Qtd. x Preço)],Tabela2[Lote],A88)+SUMIFS(Tabela2[Itens exclusivos (Qtd. x Preço)],Tabela2[Lote],A88)))</f>
        <v/>
      </c>
      <c r="E88" s="14" t="str">
        <f>IFERROR(_xlfn.XLOOKUP($F88,Tabela2[Item],Tabela2[Lote],,0,1),"")</f>
        <v/>
      </c>
      <c r="F88" s="14" t="str">
        <f>IFERROR((IF(MAX(Tabela2[Item])=F87,"",F87+1)),"")</f>
        <v/>
      </c>
      <c r="G88" s="14" t="str">
        <f>IFERROR(VLOOKUP($F88,Tabela2[[Item]:[Itens exclusivos (Qtd. x Preço)]],2,0)," ")</f>
        <v/>
      </c>
      <c r="H88" s="63" t="str">
        <f>IFERROR(VLOOKUP($F88,Tabela2[[Item]:[Itens exclusivos (Qtd. x Preço)]],3,0),"")</f>
        <v/>
      </c>
      <c r="I88" s="14" t="str">
        <f>IFERROR(VLOOKUP($F88,Tabela2[[Item]:[Itens exclusivos (Qtd. x Preço)]],4,0),"")</f>
        <v/>
      </c>
      <c r="J88" s="50" t="str">
        <f>IFERROR(VLOOKUP($F88,Tabela2[[Item]:[Itens exclusivos (Qtd. x Preço)]],5,0),"")</f>
        <v/>
      </c>
      <c r="K88" s="66" t="str">
        <f>IFERROR(VLOOKUP($F88,Tabela2[[Item]:[Itens exclusivos (Qtd. x Preço)]],13,0),"")</f>
        <v/>
      </c>
      <c r="L88" s="48" t="str">
        <f t="shared" si="1"/>
        <v/>
      </c>
      <c r="M88" s="50" t="str">
        <f ca="1">IFERROR(VLOOKUP($F88,Tabela2[[Item]:[Itens exclusivos (Qtd. x Preço)]],15,0),"")</f>
        <v/>
      </c>
      <c r="N88" s="51" t="str">
        <f ca="1">IFERROR(VLOOKUP($F88,Tabela2[[Item]:[Itens exclusivos (Qtd. x Preço)]],17,0),"")</f>
        <v/>
      </c>
      <c r="O88" s="51" t="str">
        <f ca="1">IFERROR(VLOOKUP($F88,Tabela2[[Item]:[Itens exclusivos (Qtd. x Preço)]],19,0),"")</f>
        <v/>
      </c>
    </row>
    <row r="89" spans="1:15" ht="30" customHeight="1">
      <c r="A89" s="33" t="str">
        <f>IFERROR((IF(MAX(Tabela2[Lote])=A88,"",A88+1)),"")</f>
        <v/>
      </c>
      <c r="B89" s="33" t="str">
        <f>IFERROR(IF(A89&lt;&gt;"",COUNTIFS(Tabela2[Lote],A89),""),"")</f>
        <v/>
      </c>
      <c r="C89" s="47" t="str">
        <f>IF(B89="","",(SUMIFS(Tabela2[Itens Ampla Participação (Qtd. x Preço)],Tabela2[Lote],A89)+SUMIFS(Tabela2[Itens de Cota Reservada (Qtd. x Preço)],Tabela2[Lote],A89)+SUMIFS(Tabela2[Itens exclusivos (Qtd. x Preço)],Tabela2[Lote],A89)))</f>
        <v/>
      </c>
      <c r="E89" s="33" t="str">
        <f>IFERROR(_xlfn.XLOOKUP($F89,Tabela2[Item],Tabela2[Lote],,0,1),"")</f>
        <v/>
      </c>
      <c r="F89" s="33" t="str">
        <f>IFERROR((IF(MAX(Tabela2[Item])=F88,"",F88+1)),"")</f>
        <v/>
      </c>
      <c r="G89" s="33" t="str">
        <f>IFERROR(VLOOKUP($F89,Tabela2[[Item]:[Itens exclusivos (Qtd. x Preço)]],2,0)," ")</f>
        <v/>
      </c>
      <c r="H89" s="62" t="str">
        <f>IFERROR(VLOOKUP($F89,Tabela2[[Item]:[Itens exclusivos (Qtd. x Preço)]],3,0),"")</f>
        <v/>
      </c>
      <c r="I89" s="33" t="str">
        <f>IFERROR(VLOOKUP($F89,Tabela2[[Item]:[Itens exclusivos (Qtd. x Preço)]],4,0),"")</f>
        <v/>
      </c>
      <c r="J89" s="49" t="str">
        <f>IFERROR(VLOOKUP($F89,Tabela2[[Item]:[Itens exclusivos (Qtd. x Preço)]],5,0),"")</f>
        <v/>
      </c>
      <c r="K89" s="65" t="str">
        <f>IFERROR(VLOOKUP($F89,Tabela2[[Item]:[Itens exclusivos (Qtd. x Preço)]],13,0),"")</f>
        <v/>
      </c>
      <c r="L89" s="47" t="str">
        <f t="shared" si="1"/>
        <v/>
      </c>
      <c r="M89" s="49" t="str">
        <f ca="1">IFERROR(VLOOKUP($F89,Tabela2[[Item]:[Itens exclusivos (Qtd. x Preço)]],15,0),"")</f>
        <v/>
      </c>
      <c r="N89" s="52" t="str">
        <f ca="1">IFERROR(VLOOKUP($F89,Tabela2[[Item]:[Itens exclusivos (Qtd. x Preço)]],17,0),"")</f>
        <v/>
      </c>
      <c r="O89" s="52" t="str">
        <f ca="1">IFERROR(VLOOKUP($F89,Tabela2[[Item]:[Itens exclusivos (Qtd. x Preço)]],19,0),"")</f>
        <v/>
      </c>
    </row>
    <row r="90" spans="1:15" ht="30" customHeight="1">
      <c r="A90" s="14" t="str">
        <f>IFERROR((IF(MAX(Tabela2[Lote])=A89,"",A89+1)),"")</f>
        <v/>
      </c>
      <c r="B90" s="14" t="str">
        <f>IFERROR(IF(A90&lt;&gt;"",COUNTIFS(Tabela2[Lote],A90),""),"")</f>
        <v/>
      </c>
      <c r="C90" s="48" t="str">
        <f>IF(B90="","",(SUMIFS(Tabela2[Itens Ampla Participação (Qtd. x Preço)],Tabela2[Lote],A90)+SUMIFS(Tabela2[Itens de Cota Reservada (Qtd. x Preço)],Tabela2[Lote],A90)+SUMIFS(Tabela2[Itens exclusivos (Qtd. x Preço)],Tabela2[Lote],A90)))</f>
        <v/>
      </c>
      <c r="E90" s="14" t="str">
        <f>IFERROR(_xlfn.XLOOKUP($F90,Tabela2[Item],Tabela2[Lote],,0,1),"")</f>
        <v/>
      </c>
      <c r="F90" s="14" t="str">
        <f>IFERROR((IF(MAX(Tabela2[Item])=F89,"",F89+1)),"")</f>
        <v/>
      </c>
      <c r="G90" s="14" t="str">
        <f>IFERROR(VLOOKUP($F90,Tabela2[[Item]:[Itens exclusivos (Qtd. x Preço)]],2,0)," ")</f>
        <v/>
      </c>
      <c r="H90" s="63" t="str">
        <f>IFERROR(VLOOKUP($F90,Tabela2[[Item]:[Itens exclusivos (Qtd. x Preço)]],3,0),"")</f>
        <v/>
      </c>
      <c r="I90" s="14" t="str">
        <f>IFERROR(VLOOKUP($F90,Tabela2[[Item]:[Itens exclusivos (Qtd. x Preço)]],4,0),"")</f>
        <v/>
      </c>
      <c r="J90" s="50" t="str">
        <f>IFERROR(VLOOKUP($F90,Tabela2[[Item]:[Itens exclusivos (Qtd. x Preço)]],5,0),"")</f>
        <v/>
      </c>
      <c r="K90" s="66" t="str">
        <f>IFERROR(VLOOKUP($F90,Tabela2[[Item]:[Itens exclusivos (Qtd. x Preço)]],13,0),"")</f>
        <v/>
      </c>
      <c r="L90" s="48" t="str">
        <f t="shared" si="1"/>
        <v/>
      </c>
      <c r="M90" s="50" t="str">
        <f ca="1">IFERROR(VLOOKUP($F90,Tabela2[[Item]:[Itens exclusivos (Qtd. x Preço)]],15,0),"")</f>
        <v/>
      </c>
      <c r="N90" s="51" t="str">
        <f ca="1">IFERROR(VLOOKUP($F90,Tabela2[[Item]:[Itens exclusivos (Qtd. x Preço)]],17,0),"")</f>
        <v/>
      </c>
      <c r="O90" s="51" t="str">
        <f ca="1">IFERROR(VLOOKUP($F90,Tabela2[[Item]:[Itens exclusivos (Qtd. x Preço)]],19,0),"")</f>
        <v/>
      </c>
    </row>
    <row r="91" spans="1:15" ht="30" customHeight="1">
      <c r="A91" s="33" t="str">
        <f>IFERROR((IF(MAX(Tabela2[Lote])=A90,"",A90+1)),"")</f>
        <v/>
      </c>
      <c r="B91" s="33" t="str">
        <f>IFERROR(IF(A91&lt;&gt;"",COUNTIFS(Tabela2[Lote],A91),""),"")</f>
        <v/>
      </c>
      <c r="C91" s="47" t="str">
        <f>IF(B91="","",(SUMIFS(Tabela2[Itens Ampla Participação (Qtd. x Preço)],Tabela2[Lote],A91)+SUMIFS(Tabela2[Itens de Cota Reservada (Qtd. x Preço)],Tabela2[Lote],A91)+SUMIFS(Tabela2[Itens exclusivos (Qtd. x Preço)],Tabela2[Lote],A91)))</f>
        <v/>
      </c>
      <c r="E91" s="33" t="str">
        <f>IFERROR(_xlfn.XLOOKUP($F91,Tabela2[Item],Tabela2[Lote],,0,1),"")</f>
        <v/>
      </c>
      <c r="F91" s="33" t="str">
        <f>IFERROR((IF(MAX(Tabela2[Item])=F90,"",F90+1)),"")</f>
        <v/>
      </c>
      <c r="G91" s="33" t="str">
        <f>IFERROR(VLOOKUP($F91,Tabela2[[Item]:[Itens exclusivos (Qtd. x Preço)]],2,0)," ")</f>
        <v/>
      </c>
      <c r="H91" s="62" t="str">
        <f>IFERROR(VLOOKUP($F91,Tabela2[[Item]:[Itens exclusivos (Qtd. x Preço)]],3,0),"")</f>
        <v/>
      </c>
      <c r="I91" s="33" t="str">
        <f>IFERROR(VLOOKUP($F91,Tabela2[[Item]:[Itens exclusivos (Qtd. x Preço)]],4,0),"")</f>
        <v/>
      </c>
      <c r="J91" s="49" t="str">
        <f>IFERROR(VLOOKUP($F91,Tabela2[[Item]:[Itens exclusivos (Qtd. x Preço)]],5,0),"")</f>
        <v/>
      </c>
      <c r="K91" s="65" t="str">
        <f>IFERROR(VLOOKUP($F91,Tabela2[[Item]:[Itens exclusivos (Qtd. x Preço)]],13,0),"")</f>
        <v/>
      </c>
      <c r="L91" s="47" t="str">
        <f t="shared" si="1"/>
        <v/>
      </c>
      <c r="M91" s="49" t="str">
        <f ca="1">IFERROR(VLOOKUP($F91,Tabela2[[Item]:[Itens exclusivos (Qtd. x Preço)]],15,0),"")</f>
        <v/>
      </c>
      <c r="N91" s="52" t="str">
        <f ca="1">IFERROR(VLOOKUP($F91,Tabela2[[Item]:[Itens exclusivos (Qtd. x Preço)]],17,0),"")</f>
        <v/>
      </c>
      <c r="O91" s="52" t="str">
        <f ca="1">IFERROR(VLOOKUP($F91,Tabela2[[Item]:[Itens exclusivos (Qtd. x Preço)]],19,0),"")</f>
        <v/>
      </c>
    </row>
    <row r="92" spans="1:15" ht="30" customHeight="1">
      <c r="A92" s="14" t="str">
        <f>IFERROR((IF(MAX(Tabela2[Lote])=A91,"",A91+1)),"")</f>
        <v/>
      </c>
      <c r="B92" s="14" t="str">
        <f>IFERROR(IF(A92&lt;&gt;"",COUNTIFS(Tabela2[Lote],A92),""),"")</f>
        <v/>
      </c>
      <c r="C92" s="48" t="str">
        <f>IF(B92="","",(SUMIFS(Tabela2[Itens Ampla Participação (Qtd. x Preço)],Tabela2[Lote],A92)+SUMIFS(Tabela2[Itens de Cota Reservada (Qtd. x Preço)],Tabela2[Lote],A92)+SUMIFS(Tabela2[Itens exclusivos (Qtd. x Preço)],Tabela2[Lote],A92)))</f>
        <v/>
      </c>
      <c r="E92" s="14" t="str">
        <f>IFERROR(_xlfn.XLOOKUP($F92,Tabela2[Item],Tabela2[Lote],,0,1),"")</f>
        <v/>
      </c>
      <c r="F92" s="14" t="str">
        <f>IFERROR((IF(MAX(Tabela2[Item])=F91,"",F91+1)),"")</f>
        <v/>
      </c>
      <c r="G92" s="14" t="str">
        <f>IFERROR(VLOOKUP($F92,Tabela2[[Item]:[Itens exclusivos (Qtd. x Preço)]],2,0)," ")</f>
        <v/>
      </c>
      <c r="H92" s="63" t="str">
        <f>IFERROR(VLOOKUP($F92,Tabela2[[Item]:[Itens exclusivos (Qtd. x Preço)]],3,0),"")</f>
        <v/>
      </c>
      <c r="I92" s="14" t="str">
        <f>IFERROR(VLOOKUP($F92,Tabela2[[Item]:[Itens exclusivos (Qtd. x Preço)]],4,0),"")</f>
        <v/>
      </c>
      <c r="J92" s="50" t="str">
        <f>IFERROR(VLOOKUP($F92,Tabela2[[Item]:[Itens exclusivos (Qtd. x Preço)]],5,0),"")</f>
        <v/>
      </c>
      <c r="K92" s="66" t="str">
        <f>IFERROR(VLOOKUP($F92,Tabela2[[Item]:[Itens exclusivos (Qtd. x Preço)]],13,0),"")</f>
        <v/>
      </c>
      <c r="L92" s="48" t="str">
        <f t="shared" si="1"/>
        <v/>
      </c>
      <c r="M92" s="50" t="str">
        <f ca="1">IFERROR(VLOOKUP($F92,Tabela2[[Item]:[Itens exclusivos (Qtd. x Preço)]],15,0),"")</f>
        <v/>
      </c>
      <c r="N92" s="51" t="str">
        <f ca="1">IFERROR(VLOOKUP($F92,Tabela2[[Item]:[Itens exclusivos (Qtd. x Preço)]],17,0),"")</f>
        <v/>
      </c>
      <c r="O92" s="51" t="str">
        <f ca="1">IFERROR(VLOOKUP($F92,Tabela2[[Item]:[Itens exclusivos (Qtd. x Preço)]],19,0),"")</f>
        <v/>
      </c>
    </row>
    <row r="93" spans="1:15" ht="30" customHeight="1">
      <c r="A93" s="33" t="str">
        <f>IFERROR((IF(MAX(Tabela2[Lote])=A92,"",A92+1)),"")</f>
        <v/>
      </c>
      <c r="B93" s="33" t="str">
        <f>IFERROR(IF(A93&lt;&gt;"",COUNTIFS(Tabela2[Lote],A93),""),"")</f>
        <v/>
      </c>
      <c r="C93" s="47" t="str">
        <f>IF(B93="","",(SUMIFS(Tabela2[Itens Ampla Participação (Qtd. x Preço)],Tabela2[Lote],A93)+SUMIFS(Tabela2[Itens de Cota Reservada (Qtd. x Preço)],Tabela2[Lote],A93)+SUMIFS(Tabela2[Itens exclusivos (Qtd. x Preço)],Tabela2[Lote],A93)))</f>
        <v/>
      </c>
      <c r="E93" s="33" t="str">
        <f>IFERROR(_xlfn.XLOOKUP($F93,Tabela2[Item],Tabela2[Lote],,0,1),"")</f>
        <v/>
      </c>
      <c r="F93" s="33" t="str">
        <f>IFERROR((IF(MAX(Tabela2[Item])=F92,"",F92+1)),"")</f>
        <v/>
      </c>
      <c r="G93" s="33" t="str">
        <f>IFERROR(VLOOKUP($F93,Tabela2[[Item]:[Itens exclusivos (Qtd. x Preço)]],2,0)," ")</f>
        <v/>
      </c>
      <c r="H93" s="62" t="str">
        <f>IFERROR(VLOOKUP($F93,Tabela2[[Item]:[Itens exclusivos (Qtd. x Preço)]],3,0),"")</f>
        <v/>
      </c>
      <c r="I93" s="33" t="str">
        <f>IFERROR(VLOOKUP($F93,Tabela2[[Item]:[Itens exclusivos (Qtd. x Preço)]],4,0),"")</f>
        <v/>
      </c>
      <c r="J93" s="49" t="str">
        <f>IFERROR(VLOOKUP($F93,Tabela2[[Item]:[Itens exclusivos (Qtd. x Preço)]],5,0),"")</f>
        <v/>
      </c>
      <c r="K93" s="65" t="str">
        <f>IFERROR(VLOOKUP($F93,Tabela2[[Item]:[Itens exclusivos (Qtd. x Preço)]],13,0),"")</f>
        <v/>
      </c>
      <c r="L93" s="47" t="str">
        <f t="shared" si="1"/>
        <v/>
      </c>
      <c r="M93" s="49" t="str">
        <f ca="1">IFERROR(VLOOKUP($F93,Tabela2[[Item]:[Itens exclusivos (Qtd. x Preço)]],15,0),"")</f>
        <v/>
      </c>
      <c r="N93" s="52" t="str">
        <f ca="1">IFERROR(VLOOKUP($F93,Tabela2[[Item]:[Itens exclusivos (Qtd. x Preço)]],17,0),"")</f>
        <v/>
      </c>
      <c r="O93" s="52" t="str">
        <f ca="1">IFERROR(VLOOKUP($F93,Tabela2[[Item]:[Itens exclusivos (Qtd. x Preço)]],19,0),"")</f>
        <v/>
      </c>
    </row>
    <row r="94" spans="1:15" ht="30" customHeight="1">
      <c r="A94" s="14" t="str">
        <f>IFERROR((IF(MAX(Tabela2[Lote])=A93,"",A93+1)),"")</f>
        <v/>
      </c>
      <c r="B94" s="14" t="str">
        <f>IFERROR(IF(A94&lt;&gt;"",COUNTIFS(Tabela2[Lote],A94),""),"")</f>
        <v/>
      </c>
      <c r="C94" s="48" t="str">
        <f>IF(B94="","",(SUMIFS(Tabela2[Itens Ampla Participação (Qtd. x Preço)],Tabela2[Lote],A94)+SUMIFS(Tabela2[Itens de Cota Reservada (Qtd. x Preço)],Tabela2[Lote],A94)+SUMIFS(Tabela2[Itens exclusivos (Qtd. x Preço)],Tabela2[Lote],A94)))</f>
        <v/>
      </c>
      <c r="E94" s="14" t="str">
        <f>IFERROR(_xlfn.XLOOKUP($F94,Tabela2[Item],Tabela2[Lote],,0,1),"")</f>
        <v/>
      </c>
      <c r="F94" s="14" t="str">
        <f>IFERROR((IF(MAX(Tabela2[Item])=F93,"",F93+1)),"")</f>
        <v/>
      </c>
      <c r="G94" s="14" t="str">
        <f>IFERROR(VLOOKUP($F94,Tabela2[[Item]:[Itens exclusivos (Qtd. x Preço)]],2,0)," ")</f>
        <v/>
      </c>
      <c r="H94" s="63" t="str">
        <f>IFERROR(VLOOKUP($F94,Tabela2[[Item]:[Itens exclusivos (Qtd. x Preço)]],3,0),"")</f>
        <v/>
      </c>
      <c r="I94" s="14" t="str">
        <f>IFERROR(VLOOKUP($F94,Tabela2[[Item]:[Itens exclusivos (Qtd. x Preço)]],4,0),"")</f>
        <v/>
      </c>
      <c r="J94" s="50" t="str">
        <f>IFERROR(VLOOKUP($F94,Tabela2[[Item]:[Itens exclusivos (Qtd. x Preço)]],5,0),"")</f>
        <v/>
      </c>
      <c r="K94" s="66" t="str">
        <f>IFERROR(VLOOKUP($F94,Tabela2[[Item]:[Itens exclusivos (Qtd. x Preço)]],13,0),"")</f>
        <v/>
      </c>
      <c r="L94" s="48" t="str">
        <f t="shared" si="1"/>
        <v/>
      </c>
      <c r="M94" s="50" t="str">
        <f ca="1">IFERROR(VLOOKUP($F94,Tabela2[[Item]:[Itens exclusivos (Qtd. x Preço)]],15,0),"")</f>
        <v/>
      </c>
      <c r="N94" s="51" t="str">
        <f ca="1">IFERROR(VLOOKUP($F94,Tabela2[[Item]:[Itens exclusivos (Qtd. x Preço)]],17,0),"")</f>
        <v/>
      </c>
      <c r="O94" s="51" t="str">
        <f ca="1">IFERROR(VLOOKUP($F94,Tabela2[[Item]:[Itens exclusivos (Qtd. x Preço)]],19,0),"")</f>
        <v/>
      </c>
    </row>
    <row r="95" spans="1:15" ht="30" customHeight="1">
      <c r="A95" s="33" t="str">
        <f>IFERROR((IF(MAX(Tabela2[Lote])=A94,"",A94+1)),"")</f>
        <v/>
      </c>
      <c r="B95" s="33" t="str">
        <f>IFERROR(IF(A95&lt;&gt;"",COUNTIFS(Tabela2[Lote],A95),""),"")</f>
        <v/>
      </c>
      <c r="C95" s="47" t="str">
        <f>IF(B95="","",(SUMIFS(Tabela2[Itens Ampla Participação (Qtd. x Preço)],Tabela2[Lote],A95)+SUMIFS(Tabela2[Itens de Cota Reservada (Qtd. x Preço)],Tabela2[Lote],A95)+SUMIFS(Tabela2[Itens exclusivos (Qtd. x Preço)],Tabela2[Lote],A95)))</f>
        <v/>
      </c>
      <c r="E95" s="33" t="str">
        <f>IFERROR(_xlfn.XLOOKUP($F95,Tabela2[Item],Tabela2[Lote],,0,1),"")</f>
        <v/>
      </c>
      <c r="F95" s="33" t="str">
        <f>IFERROR((IF(MAX(Tabela2[Item])=F94,"",F94+1)),"")</f>
        <v/>
      </c>
      <c r="G95" s="33" t="str">
        <f>IFERROR(VLOOKUP($F95,Tabela2[[Item]:[Itens exclusivos (Qtd. x Preço)]],2,0)," ")</f>
        <v/>
      </c>
      <c r="H95" s="62" t="str">
        <f>IFERROR(VLOOKUP($F95,Tabela2[[Item]:[Itens exclusivos (Qtd. x Preço)]],3,0),"")</f>
        <v/>
      </c>
      <c r="I95" s="33" t="str">
        <f>IFERROR(VLOOKUP($F95,Tabela2[[Item]:[Itens exclusivos (Qtd. x Preço)]],4,0),"")</f>
        <v/>
      </c>
      <c r="J95" s="49" t="str">
        <f>IFERROR(VLOOKUP($F95,Tabela2[[Item]:[Itens exclusivos (Qtd. x Preço)]],5,0),"")</f>
        <v/>
      </c>
      <c r="K95" s="65" t="str">
        <f>IFERROR(VLOOKUP($F95,Tabela2[[Item]:[Itens exclusivos (Qtd. x Preço)]],13,0),"")</f>
        <v/>
      </c>
      <c r="L95" s="47" t="str">
        <f t="shared" si="1"/>
        <v/>
      </c>
      <c r="M95" s="49" t="str">
        <f ca="1">IFERROR(VLOOKUP($F95,Tabela2[[Item]:[Itens exclusivos (Qtd. x Preço)]],15,0),"")</f>
        <v/>
      </c>
      <c r="N95" s="52" t="str">
        <f ca="1">IFERROR(VLOOKUP($F95,Tabela2[[Item]:[Itens exclusivos (Qtd. x Preço)]],17,0),"")</f>
        <v/>
      </c>
      <c r="O95" s="52" t="str">
        <f ca="1">IFERROR(VLOOKUP($F95,Tabela2[[Item]:[Itens exclusivos (Qtd. x Preço)]],19,0),"")</f>
        <v/>
      </c>
    </row>
    <row r="96" spans="1:15" ht="30" customHeight="1">
      <c r="A96" s="14" t="str">
        <f>IFERROR((IF(MAX(Tabela2[Lote])=A95,"",A95+1)),"")</f>
        <v/>
      </c>
      <c r="B96" s="14" t="str">
        <f>IFERROR(IF(A96&lt;&gt;"",COUNTIFS(Tabela2[Lote],A96),""),"")</f>
        <v/>
      </c>
      <c r="C96" s="48" t="str">
        <f>IF(B96="","",(SUMIFS(Tabela2[Itens Ampla Participação (Qtd. x Preço)],Tabela2[Lote],A96)+SUMIFS(Tabela2[Itens de Cota Reservada (Qtd. x Preço)],Tabela2[Lote],A96)+SUMIFS(Tabela2[Itens exclusivos (Qtd. x Preço)],Tabela2[Lote],A96)))</f>
        <v/>
      </c>
      <c r="E96" s="14" t="str">
        <f>IFERROR(_xlfn.XLOOKUP($F96,Tabela2[Item],Tabela2[Lote],,0,1),"")</f>
        <v/>
      </c>
      <c r="F96" s="14" t="str">
        <f>IFERROR((IF(MAX(Tabela2[Item])=F95,"",F95+1)),"")</f>
        <v/>
      </c>
      <c r="G96" s="14" t="str">
        <f>IFERROR(VLOOKUP($F96,Tabela2[[Item]:[Itens exclusivos (Qtd. x Preço)]],2,0)," ")</f>
        <v/>
      </c>
      <c r="H96" s="63" t="str">
        <f>IFERROR(VLOOKUP($F96,Tabela2[[Item]:[Itens exclusivos (Qtd. x Preço)]],3,0),"")</f>
        <v/>
      </c>
      <c r="I96" s="14" t="str">
        <f>IFERROR(VLOOKUP($F96,Tabela2[[Item]:[Itens exclusivos (Qtd. x Preço)]],4,0),"")</f>
        <v/>
      </c>
      <c r="J96" s="50" t="str">
        <f>IFERROR(VLOOKUP($F96,Tabela2[[Item]:[Itens exclusivos (Qtd. x Preço)]],5,0),"")</f>
        <v/>
      </c>
      <c r="K96" s="66" t="str">
        <f>IFERROR(VLOOKUP($F96,Tabela2[[Item]:[Itens exclusivos (Qtd. x Preço)]],13,0),"")</f>
        <v/>
      </c>
      <c r="L96" s="48" t="str">
        <f t="shared" si="1"/>
        <v/>
      </c>
      <c r="M96" s="50" t="str">
        <f ca="1">IFERROR(VLOOKUP($F96,Tabela2[[Item]:[Itens exclusivos (Qtd. x Preço)]],15,0),"")</f>
        <v/>
      </c>
      <c r="N96" s="51" t="str">
        <f ca="1">IFERROR(VLOOKUP($F96,Tabela2[[Item]:[Itens exclusivos (Qtd. x Preço)]],17,0),"")</f>
        <v/>
      </c>
      <c r="O96" s="51" t="str">
        <f ca="1">IFERROR(VLOOKUP($F96,Tabela2[[Item]:[Itens exclusivos (Qtd. x Preço)]],19,0),"")</f>
        <v/>
      </c>
    </row>
    <row r="97" spans="1:15" ht="30" customHeight="1">
      <c r="A97" s="33" t="str">
        <f>IFERROR((IF(MAX(Tabela2[Lote])=A96,"",A96+1)),"")</f>
        <v/>
      </c>
      <c r="B97" s="33" t="str">
        <f>IFERROR(IF(A97&lt;&gt;"",COUNTIFS(Tabela2[Lote],A97),""),"")</f>
        <v/>
      </c>
      <c r="C97" s="47" t="str">
        <f>IF(B97="","",(SUMIFS(Tabela2[Itens Ampla Participação (Qtd. x Preço)],Tabela2[Lote],A97)+SUMIFS(Tabela2[Itens de Cota Reservada (Qtd. x Preço)],Tabela2[Lote],A97)+SUMIFS(Tabela2[Itens exclusivos (Qtd. x Preço)],Tabela2[Lote],A97)))</f>
        <v/>
      </c>
      <c r="E97" s="33" t="str">
        <f>IFERROR(_xlfn.XLOOKUP($F97,Tabela2[Item],Tabela2[Lote],,0,1),"")</f>
        <v/>
      </c>
      <c r="F97" s="33" t="str">
        <f>IFERROR((IF(MAX(Tabela2[Item])=F96,"",F96+1)),"")</f>
        <v/>
      </c>
      <c r="G97" s="33" t="str">
        <f>IFERROR(VLOOKUP($F97,Tabela2[[Item]:[Itens exclusivos (Qtd. x Preço)]],2,0)," ")</f>
        <v/>
      </c>
      <c r="H97" s="62" t="str">
        <f>IFERROR(VLOOKUP($F97,Tabela2[[Item]:[Itens exclusivos (Qtd. x Preço)]],3,0),"")</f>
        <v/>
      </c>
      <c r="I97" s="33" t="str">
        <f>IFERROR(VLOOKUP($F97,Tabela2[[Item]:[Itens exclusivos (Qtd. x Preço)]],4,0),"")</f>
        <v/>
      </c>
      <c r="J97" s="49" t="str">
        <f>IFERROR(VLOOKUP($F97,Tabela2[[Item]:[Itens exclusivos (Qtd. x Preço)]],5,0),"")</f>
        <v/>
      </c>
      <c r="K97" s="65" t="str">
        <f>IFERROR(VLOOKUP($F97,Tabela2[[Item]:[Itens exclusivos (Qtd. x Preço)]],13,0),"")</f>
        <v/>
      </c>
      <c r="L97" s="47" t="str">
        <f t="shared" si="1"/>
        <v/>
      </c>
      <c r="M97" s="49" t="str">
        <f ca="1">IFERROR(VLOOKUP($F97,Tabela2[[Item]:[Itens exclusivos (Qtd. x Preço)]],15,0),"")</f>
        <v/>
      </c>
      <c r="N97" s="52" t="str">
        <f ca="1">IFERROR(VLOOKUP($F97,Tabela2[[Item]:[Itens exclusivos (Qtd. x Preço)]],17,0),"")</f>
        <v/>
      </c>
      <c r="O97" s="52" t="str">
        <f ca="1">IFERROR(VLOOKUP($F97,Tabela2[[Item]:[Itens exclusivos (Qtd. x Preço)]],19,0),"")</f>
        <v/>
      </c>
    </row>
    <row r="98" spans="1:15" ht="30" customHeight="1">
      <c r="A98" s="14" t="str">
        <f>IFERROR((IF(MAX(Tabela2[Lote])=A97,"",A97+1)),"")</f>
        <v/>
      </c>
      <c r="B98" s="14" t="str">
        <f>IFERROR(IF(A98&lt;&gt;"",COUNTIFS(Tabela2[Lote],A98),""),"")</f>
        <v/>
      </c>
      <c r="C98" s="48" t="str">
        <f>IF(B98="","",(SUMIFS(Tabela2[Itens Ampla Participação (Qtd. x Preço)],Tabela2[Lote],A98)+SUMIFS(Tabela2[Itens de Cota Reservada (Qtd. x Preço)],Tabela2[Lote],A98)+SUMIFS(Tabela2[Itens exclusivos (Qtd. x Preço)],Tabela2[Lote],A98)))</f>
        <v/>
      </c>
      <c r="E98" s="14" t="str">
        <f>IFERROR(_xlfn.XLOOKUP($F98,Tabela2[Item],Tabela2[Lote],,0,1),"")</f>
        <v/>
      </c>
      <c r="F98" s="14" t="str">
        <f>IFERROR((IF(MAX(Tabela2[Item])=F97,"",F97+1)),"")</f>
        <v/>
      </c>
      <c r="G98" s="14" t="str">
        <f>IFERROR(VLOOKUP($F98,Tabela2[[Item]:[Itens exclusivos (Qtd. x Preço)]],2,0)," ")</f>
        <v/>
      </c>
      <c r="H98" s="63" t="str">
        <f>IFERROR(VLOOKUP($F98,Tabela2[[Item]:[Itens exclusivos (Qtd. x Preço)]],3,0),"")</f>
        <v/>
      </c>
      <c r="I98" s="14" t="str">
        <f>IFERROR(VLOOKUP($F98,Tabela2[[Item]:[Itens exclusivos (Qtd. x Preço)]],4,0),"")</f>
        <v/>
      </c>
      <c r="J98" s="50" t="str">
        <f>IFERROR(VLOOKUP($F98,Tabela2[[Item]:[Itens exclusivos (Qtd. x Preço)]],5,0),"")</f>
        <v/>
      </c>
      <c r="K98" s="66" t="str">
        <f>IFERROR(VLOOKUP($F98,Tabela2[[Item]:[Itens exclusivos (Qtd. x Preço)]],13,0),"")</f>
        <v/>
      </c>
      <c r="L98" s="48" t="str">
        <f t="shared" si="1"/>
        <v/>
      </c>
      <c r="M98" s="50" t="str">
        <f ca="1">IFERROR(VLOOKUP($F98,Tabela2[[Item]:[Itens exclusivos (Qtd. x Preço)]],15,0),"")</f>
        <v/>
      </c>
      <c r="N98" s="51" t="str">
        <f ca="1">IFERROR(VLOOKUP($F98,Tabela2[[Item]:[Itens exclusivos (Qtd. x Preço)]],17,0),"")</f>
        <v/>
      </c>
      <c r="O98" s="51" t="str">
        <f ca="1">IFERROR(VLOOKUP($F98,Tabela2[[Item]:[Itens exclusivos (Qtd. x Preço)]],19,0),"")</f>
        <v/>
      </c>
    </row>
    <row r="99" spans="1:15" ht="30" customHeight="1">
      <c r="A99" s="33" t="str">
        <f>IFERROR((IF(MAX(Tabela2[Lote])=A98,"",A98+1)),"")</f>
        <v/>
      </c>
      <c r="B99" s="33" t="str">
        <f>IFERROR(IF(A99&lt;&gt;"",COUNTIFS(Tabela2[Lote],A99),""),"")</f>
        <v/>
      </c>
      <c r="C99" s="47" t="str">
        <f>IF(B99="","",(SUMIFS(Tabela2[Itens Ampla Participação (Qtd. x Preço)],Tabela2[Lote],A99)+SUMIFS(Tabela2[Itens de Cota Reservada (Qtd. x Preço)],Tabela2[Lote],A99)+SUMIFS(Tabela2[Itens exclusivos (Qtd. x Preço)],Tabela2[Lote],A99)))</f>
        <v/>
      </c>
      <c r="E99" s="33" t="str">
        <f>IFERROR(_xlfn.XLOOKUP($F99,Tabela2[Item],Tabela2[Lote],,0,1),"")</f>
        <v/>
      </c>
      <c r="F99" s="33" t="str">
        <f>IFERROR((IF(MAX(Tabela2[Item])=F98,"",F98+1)),"")</f>
        <v/>
      </c>
      <c r="G99" s="33" t="str">
        <f>IFERROR(VLOOKUP($F99,Tabela2[[Item]:[Itens exclusivos (Qtd. x Preço)]],2,0)," ")</f>
        <v/>
      </c>
      <c r="H99" s="62" t="str">
        <f>IFERROR(VLOOKUP($F99,Tabela2[[Item]:[Itens exclusivos (Qtd. x Preço)]],3,0),"")</f>
        <v/>
      </c>
      <c r="I99" s="33" t="str">
        <f>IFERROR(VLOOKUP($F99,Tabela2[[Item]:[Itens exclusivos (Qtd. x Preço)]],4,0),"")</f>
        <v/>
      </c>
      <c r="J99" s="49" t="str">
        <f>IFERROR(VLOOKUP($F99,Tabela2[[Item]:[Itens exclusivos (Qtd. x Preço)]],5,0),"")</f>
        <v/>
      </c>
      <c r="K99" s="65" t="str">
        <f>IFERROR(VLOOKUP($F99,Tabela2[[Item]:[Itens exclusivos (Qtd. x Preço)]],13,0),"")</f>
        <v/>
      </c>
      <c r="L99" s="47" t="str">
        <f t="shared" si="1"/>
        <v/>
      </c>
      <c r="M99" s="49" t="str">
        <f ca="1">IFERROR(VLOOKUP($F99,Tabela2[[Item]:[Itens exclusivos (Qtd. x Preço)]],15,0),"")</f>
        <v/>
      </c>
      <c r="N99" s="52" t="str">
        <f ca="1">IFERROR(VLOOKUP($F99,Tabela2[[Item]:[Itens exclusivos (Qtd. x Preço)]],17,0),"")</f>
        <v/>
      </c>
      <c r="O99" s="52" t="str">
        <f ca="1">IFERROR(VLOOKUP($F99,Tabela2[[Item]:[Itens exclusivos (Qtd. x Preço)]],19,0),"")</f>
        <v/>
      </c>
    </row>
    <row r="100" spans="1:15" ht="30" customHeight="1">
      <c r="A100" s="14" t="str">
        <f>IFERROR((IF(MAX(Tabela2[Lote])=A99,"",A99+1)),"")</f>
        <v/>
      </c>
      <c r="B100" s="14" t="str">
        <f>IFERROR(IF(A100&lt;&gt;"",COUNTIFS(Tabela2[Lote],A100),""),"")</f>
        <v/>
      </c>
      <c r="C100" s="48" t="str">
        <f>IF(B100="","",(SUMIFS(Tabela2[Itens Ampla Participação (Qtd. x Preço)],Tabela2[Lote],A100)+SUMIFS(Tabela2[Itens de Cota Reservada (Qtd. x Preço)],Tabela2[Lote],A100)+SUMIFS(Tabela2[Itens exclusivos (Qtd. x Preço)],Tabela2[Lote],A100)))</f>
        <v/>
      </c>
      <c r="E100" s="14" t="str">
        <f>IFERROR(_xlfn.XLOOKUP($F100,Tabela2[Item],Tabela2[Lote],,0,1),"")</f>
        <v/>
      </c>
      <c r="F100" s="14" t="str">
        <f>IFERROR((IF(MAX(Tabela2[Item])=F99,"",F99+1)),"")</f>
        <v/>
      </c>
      <c r="G100" s="14" t="str">
        <f>IFERROR(VLOOKUP($F100,Tabela2[[Item]:[Itens exclusivos (Qtd. x Preço)]],2,0)," ")</f>
        <v/>
      </c>
      <c r="H100" s="63" t="str">
        <f>IFERROR(VLOOKUP($F100,Tabela2[[Item]:[Itens exclusivos (Qtd. x Preço)]],3,0),"")</f>
        <v/>
      </c>
      <c r="I100" s="14" t="str">
        <f>IFERROR(VLOOKUP($F100,Tabela2[[Item]:[Itens exclusivos (Qtd. x Preço)]],4,0),"")</f>
        <v/>
      </c>
      <c r="J100" s="50" t="str">
        <f>IFERROR(VLOOKUP($F100,Tabela2[[Item]:[Itens exclusivos (Qtd. x Preço)]],5,0),"")</f>
        <v/>
      </c>
      <c r="K100" s="66" t="str">
        <f>IFERROR(VLOOKUP($F100,Tabela2[[Item]:[Itens exclusivos (Qtd. x Preço)]],13,0),"")</f>
        <v/>
      </c>
      <c r="L100" s="48" t="str">
        <f t="shared" si="1"/>
        <v/>
      </c>
      <c r="M100" s="50" t="str">
        <f ca="1">IFERROR(VLOOKUP($F100,Tabela2[[Item]:[Itens exclusivos (Qtd. x Preço)]],15,0),"")</f>
        <v/>
      </c>
      <c r="N100" s="51" t="str">
        <f ca="1">IFERROR(VLOOKUP($F100,Tabela2[[Item]:[Itens exclusivos (Qtd. x Preço)]],17,0),"")</f>
        <v/>
      </c>
      <c r="O100" s="51" t="str">
        <f ca="1">IFERROR(VLOOKUP($F100,Tabela2[[Item]:[Itens exclusivos (Qtd. x Preço)]],19,0),"")</f>
        <v/>
      </c>
    </row>
    <row r="101" spans="1:15" ht="30" customHeight="1">
      <c r="A101" s="33" t="str">
        <f>IFERROR((IF(MAX(Tabela2[Lote])=A100,"",A100+1)),"")</f>
        <v/>
      </c>
      <c r="B101" s="33" t="str">
        <f>IFERROR(IF(A101&lt;&gt;"",COUNTIFS(Tabela2[Lote],A101),""),"")</f>
        <v/>
      </c>
      <c r="C101" s="47" t="str">
        <f>IF(B101="","",(SUMIFS(Tabela2[Itens Ampla Participação (Qtd. x Preço)],Tabela2[Lote],A101)+SUMIFS(Tabela2[Itens de Cota Reservada (Qtd. x Preço)],Tabela2[Lote],A101)+SUMIFS(Tabela2[Itens exclusivos (Qtd. x Preço)],Tabela2[Lote],A101)))</f>
        <v/>
      </c>
      <c r="E101" s="33" t="str">
        <f>IFERROR(_xlfn.XLOOKUP($F101,Tabela2[Item],Tabela2[Lote],,0,1),"")</f>
        <v/>
      </c>
      <c r="F101" s="33" t="str">
        <f>IFERROR((IF(MAX(Tabela2[Item])=F100,"",F100+1)),"")</f>
        <v/>
      </c>
      <c r="G101" s="33" t="str">
        <f>IFERROR(VLOOKUP($F101,Tabela2[[Item]:[Itens exclusivos (Qtd. x Preço)]],2,0)," ")</f>
        <v/>
      </c>
      <c r="H101" s="62" t="str">
        <f>IFERROR(VLOOKUP($F101,Tabela2[[Item]:[Itens exclusivos (Qtd. x Preço)]],3,0),"")</f>
        <v/>
      </c>
      <c r="I101" s="33" t="str">
        <f>IFERROR(VLOOKUP($F101,Tabela2[[Item]:[Itens exclusivos (Qtd. x Preço)]],4,0),"")</f>
        <v/>
      </c>
      <c r="J101" s="49" t="str">
        <f>IFERROR(VLOOKUP($F101,Tabela2[[Item]:[Itens exclusivos (Qtd. x Preço)]],5,0),"")</f>
        <v/>
      </c>
      <c r="K101" s="65" t="str">
        <f>IFERROR(VLOOKUP($F101,Tabela2[[Item]:[Itens exclusivos (Qtd. x Preço)]],13,0),"")</f>
        <v/>
      </c>
      <c r="L101" s="47" t="str">
        <f t="shared" si="1"/>
        <v/>
      </c>
      <c r="M101" s="49" t="str">
        <f ca="1">IFERROR(VLOOKUP($F101,Tabela2[[Item]:[Itens exclusivos (Qtd. x Preço)]],15,0),"")</f>
        <v/>
      </c>
      <c r="N101" s="52" t="str">
        <f ca="1">IFERROR(VLOOKUP($F101,Tabela2[[Item]:[Itens exclusivos (Qtd. x Preço)]],17,0),"")</f>
        <v/>
      </c>
      <c r="O101" s="52" t="str">
        <f ca="1">IFERROR(VLOOKUP($F101,Tabela2[[Item]:[Itens exclusivos (Qtd. x Preço)]],19,0),"")</f>
        <v/>
      </c>
    </row>
    <row r="102" spans="1:15" ht="30" customHeight="1">
      <c r="A102" s="14" t="str">
        <f>IFERROR((IF(MAX(Tabela2[Lote])=A101,"",A101+1)),"")</f>
        <v/>
      </c>
      <c r="B102" s="14" t="str">
        <f>IFERROR(IF(A102&lt;&gt;"",COUNTIFS(Tabela2[Lote],A102),""),"")</f>
        <v/>
      </c>
      <c r="C102" s="48" t="str">
        <f>IF(B102="","",(SUMIFS(Tabela2[Itens Ampla Participação (Qtd. x Preço)],Tabela2[Lote],A102)+SUMIFS(Tabela2[Itens de Cota Reservada (Qtd. x Preço)],Tabela2[Lote],A102)+SUMIFS(Tabela2[Itens exclusivos (Qtd. x Preço)],Tabela2[Lote],A102)))</f>
        <v/>
      </c>
      <c r="E102" s="14" t="str">
        <f>IFERROR(_xlfn.XLOOKUP($F102,Tabela2[Item],Tabela2[Lote],,0,1),"")</f>
        <v/>
      </c>
      <c r="F102" s="14" t="str">
        <f>IFERROR((IF(MAX(Tabela2[Item])=F101,"",F101+1)),"")</f>
        <v/>
      </c>
      <c r="G102" s="14" t="str">
        <f>IFERROR(VLOOKUP($F102,Tabela2[[Item]:[Itens exclusivos (Qtd. x Preço)]],2,0)," ")</f>
        <v/>
      </c>
      <c r="H102" s="63" t="str">
        <f>IFERROR(VLOOKUP($F102,Tabela2[[Item]:[Itens exclusivos (Qtd. x Preço)]],3,0),"")</f>
        <v/>
      </c>
      <c r="I102" s="14" t="str">
        <f>IFERROR(VLOOKUP($F102,Tabela2[[Item]:[Itens exclusivos (Qtd. x Preço)]],4,0),"")</f>
        <v/>
      </c>
      <c r="J102" s="50" t="str">
        <f>IFERROR(VLOOKUP($F102,Tabela2[[Item]:[Itens exclusivos (Qtd. x Preço)]],5,0),"")</f>
        <v/>
      </c>
      <c r="K102" s="66" t="str">
        <f>IFERROR(VLOOKUP($F102,Tabela2[[Item]:[Itens exclusivos (Qtd. x Preço)]],13,0),"")</f>
        <v/>
      </c>
      <c r="L102" s="48" t="str">
        <f t="shared" si="1"/>
        <v/>
      </c>
      <c r="M102" s="50" t="str">
        <f ca="1">IFERROR(VLOOKUP($F102,Tabela2[[Item]:[Itens exclusivos (Qtd. x Preço)]],15,0),"")</f>
        <v/>
      </c>
      <c r="N102" s="51" t="str">
        <f ca="1">IFERROR(VLOOKUP($F102,Tabela2[[Item]:[Itens exclusivos (Qtd. x Preço)]],17,0),"")</f>
        <v/>
      </c>
      <c r="O102" s="51" t="str">
        <f ca="1">IFERROR(VLOOKUP($F102,Tabela2[[Item]:[Itens exclusivos (Qtd. x Preço)]],19,0),"")</f>
        <v/>
      </c>
    </row>
    <row r="103" spans="1:15" ht="30" customHeight="1">
      <c r="A103" s="33" t="str">
        <f>IFERROR((IF(MAX(Tabela2[Lote])=A102,"",A102+1)),"")</f>
        <v/>
      </c>
      <c r="B103" s="33" t="str">
        <f>IFERROR(IF(A103&lt;&gt;"",COUNTIFS(Tabela2[Lote],A103),""),"")</f>
        <v/>
      </c>
      <c r="C103" s="47" t="str">
        <f>IF(B103="","",(SUMIFS(Tabela2[Itens Ampla Participação (Qtd. x Preço)],Tabela2[Lote],A103)+SUMIFS(Tabela2[Itens de Cota Reservada (Qtd. x Preço)],Tabela2[Lote],A103)+SUMIFS(Tabela2[Itens exclusivos (Qtd. x Preço)],Tabela2[Lote],A103)))</f>
        <v/>
      </c>
      <c r="E103" s="33" t="str">
        <f>IFERROR(_xlfn.XLOOKUP($F103,Tabela2[Item],Tabela2[Lote],,0,1),"")</f>
        <v/>
      </c>
      <c r="F103" s="33" t="str">
        <f>IFERROR((IF(MAX(Tabela2[Item])=F102,"",F102+1)),"")</f>
        <v/>
      </c>
      <c r="G103" s="33" t="str">
        <f>IFERROR(VLOOKUP($F103,Tabela2[[Item]:[Itens exclusivos (Qtd. x Preço)]],2,0)," ")</f>
        <v/>
      </c>
      <c r="H103" s="62" t="str">
        <f>IFERROR(VLOOKUP($F103,Tabela2[[Item]:[Itens exclusivos (Qtd. x Preço)]],3,0),"")</f>
        <v/>
      </c>
      <c r="I103" s="33" t="str">
        <f>IFERROR(VLOOKUP($F103,Tabela2[[Item]:[Itens exclusivos (Qtd. x Preço)]],4,0),"")</f>
        <v/>
      </c>
      <c r="J103" s="49" t="str">
        <f>IFERROR(VLOOKUP($F103,Tabela2[[Item]:[Itens exclusivos (Qtd. x Preço)]],5,0),"")</f>
        <v/>
      </c>
      <c r="K103" s="65" t="str">
        <f>IFERROR(VLOOKUP($F103,Tabela2[[Item]:[Itens exclusivos (Qtd. x Preço)]],13,0),"")</f>
        <v/>
      </c>
      <c r="L103" s="47" t="str">
        <f t="shared" si="1"/>
        <v/>
      </c>
      <c r="M103" s="49" t="str">
        <f ca="1">IFERROR(VLOOKUP($F103,Tabela2[[Item]:[Itens exclusivos (Qtd. x Preço)]],15,0),"")</f>
        <v/>
      </c>
      <c r="N103" s="52" t="str">
        <f ca="1">IFERROR(VLOOKUP($F103,Tabela2[[Item]:[Itens exclusivos (Qtd. x Preço)]],17,0),"")</f>
        <v/>
      </c>
      <c r="O103" s="52" t="str">
        <f ca="1">IFERROR(VLOOKUP($F103,Tabela2[[Item]:[Itens exclusivos (Qtd. x Preço)]],19,0),"")</f>
        <v/>
      </c>
    </row>
    <row r="104" spans="1:15" ht="30" customHeight="1">
      <c r="A104" s="14" t="str">
        <f>IFERROR((IF(MAX(Tabela2[Lote])=A103,"",A103+1)),"")</f>
        <v/>
      </c>
      <c r="B104" s="14" t="str">
        <f>IFERROR(IF(A104&lt;&gt;"",COUNTIFS(Tabela2[Lote],A104),""),"")</f>
        <v/>
      </c>
      <c r="C104" s="48" t="str">
        <f>IF(B104="","",(SUMIFS(Tabela2[Itens Ampla Participação (Qtd. x Preço)],Tabela2[Lote],A104)+SUMIFS(Tabela2[Itens de Cota Reservada (Qtd. x Preço)],Tabela2[Lote],A104)+SUMIFS(Tabela2[Itens exclusivos (Qtd. x Preço)],Tabela2[Lote],A104)))</f>
        <v/>
      </c>
      <c r="E104" s="14" t="str">
        <f>IFERROR(_xlfn.XLOOKUP($F104,Tabela2[Item],Tabela2[Lote],,0,1),"")</f>
        <v/>
      </c>
      <c r="F104" s="14" t="str">
        <f>IFERROR((IF(MAX(Tabela2[Item])=F103,"",F103+1)),"")</f>
        <v/>
      </c>
      <c r="G104" s="14" t="str">
        <f>IFERROR(VLOOKUP($F104,Tabela2[[Item]:[Itens exclusivos (Qtd. x Preço)]],2,0)," ")</f>
        <v/>
      </c>
      <c r="H104" s="63" t="str">
        <f>IFERROR(VLOOKUP($F104,Tabela2[[Item]:[Itens exclusivos (Qtd. x Preço)]],3,0),"")</f>
        <v/>
      </c>
      <c r="I104" s="14" t="str">
        <f>IFERROR(VLOOKUP($F104,Tabela2[[Item]:[Itens exclusivos (Qtd. x Preço)]],4,0),"")</f>
        <v/>
      </c>
      <c r="J104" s="50" t="str">
        <f>IFERROR(VLOOKUP($F104,Tabela2[[Item]:[Itens exclusivos (Qtd. x Preço)]],5,0),"")</f>
        <v/>
      </c>
      <c r="K104" s="66" t="str">
        <f>IFERROR(VLOOKUP($F104,Tabela2[[Item]:[Itens exclusivos (Qtd. x Preço)]],13,0),"")</f>
        <v/>
      </c>
      <c r="L104" s="48" t="str">
        <f t="shared" si="1"/>
        <v/>
      </c>
      <c r="M104" s="50" t="str">
        <f ca="1">IFERROR(VLOOKUP($F104,Tabela2[[Item]:[Itens exclusivos (Qtd. x Preço)]],15,0),"")</f>
        <v/>
      </c>
      <c r="N104" s="51" t="str">
        <f ca="1">IFERROR(VLOOKUP($F104,Tabela2[[Item]:[Itens exclusivos (Qtd. x Preço)]],17,0),"")</f>
        <v/>
      </c>
      <c r="O104" s="51" t="str">
        <f ca="1">IFERROR(VLOOKUP($F104,Tabela2[[Item]:[Itens exclusivos (Qtd. x Preço)]],19,0),"")</f>
        <v/>
      </c>
    </row>
    <row r="105" spans="1:15" ht="30" customHeight="1">
      <c r="A105" s="33" t="str">
        <f>IFERROR((IF(MAX(Tabela2[Lote])=A104,"",A104+1)),"")</f>
        <v/>
      </c>
      <c r="B105" s="33" t="str">
        <f>IFERROR(IF(A105&lt;&gt;"",COUNTIFS(Tabela2[Lote],A105),""),"")</f>
        <v/>
      </c>
      <c r="C105" s="47" t="str">
        <f>IF(B105="","",(SUMIFS(Tabela2[Itens Ampla Participação (Qtd. x Preço)],Tabela2[Lote],A105)+SUMIFS(Tabela2[Itens de Cota Reservada (Qtd. x Preço)],Tabela2[Lote],A105)+SUMIFS(Tabela2[Itens exclusivos (Qtd. x Preço)],Tabela2[Lote],A105)))</f>
        <v/>
      </c>
      <c r="E105" s="33" t="str">
        <f>IFERROR(_xlfn.XLOOKUP($F105,Tabela2[Item],Tabela2[Lote],,0,1),"")</f>
        <v/>
      </c>
      <c r="F105" s="33" t="str">
        <f>IFERROR((IF(MAX(Tabela2[Item])=F104,"",F104+1)),"")</f>
        <v/>
      </c>
      <c r="G105" s="33" t="str">
        <f>IFERROR(VLOOKUP($F105,Tabela2[[Item]:[Itens exclusivos (Qtd. x Preço)]],2,0)," ")</f>
        <v/>
      </c>
      <c r="H105" s="62" t="str">
        <f>IFERROR(VLOOKUP($F105,Tabela2[[Item]:[Itens exclusivos (Qtd. x Preço)]],3,0),"")</f>
        <v/>
      </c>
      <c r="I105" s="33" t="str">
        <f>IFERROR(VLOOKUP($F105,Tabela2[[Item]:[Itens exclusivos (Qtd. x Preço)]],4,0),"")</f>
        <v/>
      </c>
      <c r="J105" s="49" t="str">
        <f>IFERROR(VLOOKUP($F105,Tabela2[[Item]:[Itens exclusivos (Qtd. x Preço)]],5,0),"")</f>
        <v/>
      </c>
      <c r="K105" s="65" t="str">
        <f>IFERROR(VLOOKUP($F105,Tabela2[[Item]:[Itens exclusivos (Qtd. x Preço)]],13,0),"")</f>
        <v/>
      </c>
      <c r="L105" s="47" t="str">
        <f t="shared" si="1"/>
        <v/>
      </c>
      <c r="M105" s="49" t="str">
        <f ca="1">IFERROR(VLOOKUP($F105,Tabela2[[Item]:[Itens exclusivos (Qtd. x Preço)]],15,0),"")</f>
        <v/>
      </c>
      <c r="N105" s="52" t="str">
        <f ca="1">IFERROR(VLOOKUP($F105,Tabela2[[Item]:[Itens exclusivos (Qtd. x Preço)]],17,0),"")</f>
        <v/>
      </c>
      <c r="O105" s="52" t="str">
        <f ca="1">IFERROR(VLOOKUP($F105,Tabela2[[Item]:[Itens exclusivos (Qtd. x Preço)]],19,0),"")</f>
        <v/>
      </c>
    </row>
    <row r="106" spans="1:15" ht="30" customHeight="1">
      <c r="A106" s="14" t="str">
        <f>IFERROR((IF(MAX(Tabela2[Lote])=A105,"",A105+1)),"")</f>
        <v/>
      </c>
      <c r="B106" s="14" t="str">
        <f>IFERROR(IF(A106&lt;&gt;"",COUNTIFS(Tabela2[Lote],A106),""),"")</f>
        <v/>
      </c>
      <c r="C106" s="48" t="str">
        <f>IF(B106="","",(SUMIFS(Tabela2[Itens Ampla Participação (Qtd. x Preço)],Tabela2[Lote],A106)+SUMIFS(Tabela2[Itens de Cota Reservada (Qtd. x Preço)],Tabela2[Lote],A106)+SUMIFS(Tabela2[Itens exclusivos (Qtd. x Preço)],Tabela2[Lote],A106)))</f>
        <v/>
      </c>
      <c r="E106" s="14" t="str">
        <f>IFERROR(_xlfn.XLOOKUP($F106,Tabela2[Item],Tabela2[Lote],,0,1),"")</f>
        <v/>
      </c>
      <c r="F106" s="14" t="str">
        <f>IFERROR((IF(MAX(Tabela2[Item])=F105,"",F105+1)),"")</f>
        <v/>
      </c>
      <c r="G106" s="14" t="str">
        <f>IFERROR(VLOOKUP($F106,Tabela2[[Item]:[Itens exclusivos (Qtd. x Preço)]],2,0)," ")</f>
        <v/>
      </c>
      <c r="H106" s="63" t="str">
        <f>IFERROR(VLOOKUP($F106,Tabela2[[Item]:[Itens exclusivos (Qtd. x Preço)]],3,0),"")</f>
        <v/>
      </c>
      <c r="I106" s="14" t="str">
        <f>IFERROR(VLOOKUP($F106,Tabela2[[Item]:[Itens exclusivos (Qtd. x Preço)]],4,0),"")</f>
        <v/>
      </c>
      <c r="J106" s="50" t="str">
        <f>IFERROR(VLOOKUP($F106,Tabela2[[Item]:[Itens exclusivos (Qtd. x Preço)]],5,0),"")</f>
        <v/>
      </c>
      <c r="K106" s="66" t="str">
        <f>IFERROR(VLOOKUP($F106,Tabela2[[Item]:[Itens exclusivos (Qtd. x Preço)]],13,0),"")</f>
        <v/>
      </c>
      <c r="L106" s="48" t="str">
        <f t="shared" si="1"/>
        <v/>
      </c>
      <c r="M106" s="50" t="str">
        <f ca="1">IFERROR(VLOOKUP($F106,Tabela2[[Item]:[Itens exclusivos (Qtd. x Preço)]],15,0),"")</f>
        <v/>
      </c>
      <c r="N106" s="51" t="str">
        <f ca="1">IFERROR(VLOOKUP($F106,Tabela2[[Item]:[Itens exclusivos (Qtd. x Preço)]],17,0),"")</f>
        <v/>
      </c>
      <c r="O106" s="51" t="str">
        <f ca="1">IFERROR(VLOOKUP($F106,Tabela2[[Item]:[Itens exclusivos (Qtd. x Preço)]],19,0),"")</f>
        <v/>
      </c>
    </row>
    <row r="107" spans="1:15" ht="30" customHeight="1">
      <c r="A107" s="33" t="str">
        <f>IFERROR((IF(MAX(Tabela2[Lote])=A106,"",A106+1)),"")</f>
        <v/>
      </c>
      <c r="B107" s="33" t="str">
        <f>IFERROR(IF(A107&lt;&gt;"",COUNTIFS(Tabela2[Lote],A107),""),"")</f>
        <v/>
      </c>
      <c r="C107" s="47" t="str">
        <f>IF(B107="","",(SUMIFS(Tabela2[Itens Ampla Participação (Qtd. x Preço)],Tabela2[Lote],A107)+SUMIFS(Tabela2[Itens de Cota Reservada (Qtd. x Preço)],Tabela2[Lote],A107)+SUMIFS(Tabela2[Itens exclusivos (Qtd. x Preço)],Tabela2[Lote],A107)))</f>
        <v/>
      </c>
      <c r="E107" s="33" t="str">
        <f>IFERROR(_xlfn.XLOOKUP($F107,Tabela2[Item],Tabela2[Lote],,0,1),"")</f>
        <v/>
      </c>
      <c r="F107" s="33" t="str">
        <f>IFERROR((IF(MAX(Tabela2[Item])=F106,"",F106+1)),"")</f>
        <v/>
      </c>
      <c r="G107" s="33" t="str">
        <f>IFERROR(VLOOKUP($F107,Tabela2[[Item]:[Itens exclusivos (Qtd. x Preço)]],2,0)," ")</f>
        <v/>
      </c>
      <c r="H107" s="62" t="str">
        <f>IFERROR(VLOOKUP($F107,Tabela2[[Item]:[Itens exclusivos (Qtd. x Preço)]],3,0),"")</f>
        <v/>
      </c>
      <c r="I107" s="33" t="str">
        <f>IFERROR(VLOOKUP($F107,Tabela2[[Item]:[Itens exclusivos (Qtd. x Preço)]],4,0),"")</f>
        <v/>
      </c>
      <c r="J107" s="49" t="str">
        <f>IFERROR(VLOOKUP($F107,Tabela2[[Item]:[Itens exclusivos (Qtd. x Preço)]],5,0),"")</f>
        <v/>
      </c>
      <c r="K107" s="65" t="str">
        <f>IFERROR(VLOOKUP($F107,Tabela2[[Item]:[Itens exclusivos (Qtd. x Preço)]],13,0),"")</f>
        <v/>
      </c>
      <c r="L107" s="47" t="str">
        <f t="shared" si="1"/>
        <v/>
      </c>
      <c r="M107" s="49" t="str">
        <f ca="1">IFERROR(VLOOKUP($F107,Tabela2[[Item]:[Itens exclusivos (Qtd. x Preço)]],15,0),"")</f>
        <v/>
      </c>
      <c r="N107" s="52" t="str">
        <f ca="1">IFERROR(VLOOKUP($F107,Tabela2[[Item]:[Itens exclusivos (Qtd. x Preço)]],17,0),"")</f>
        <v/>
      </c>
      <c r="O107" s="52" t="str">
        <f ca="1">IFERROR(VLOOKUP($F107,Tabela2[[Item]:[Itens exclusivos (Qtd. x Preço)]],19,0),"")</f>
        <v/>
      </c>
    </row>
    <row r="108" spans="1:15" ht="30" customHeight="1">
      <c r="A108" s="14" t="str">
        <f>IFERROR((IF(MAX(Tabela2[Lote])=A107,"",A107+1)),"")</f>
        <v/>
      </c>
      <c r="B108" s="14" t="str">
        <f>IFERROR(IF(A108&lt;&gt;"",COUNTIFS(Tabela2[Lote],A108),""),"")</f>
        <v/>
      </c>
      <c r="C108" s="48" t="str">
        <f>IF(B108="","",(SUMIFS(Tabela2[Itens Ampla Participação (Qtd. x Preço)],Tabela2[Lote],A108)+SUMIFS(Tabela2[Itens de Cota Reservada (Qtd. x Preço)],Tabela2[Lote],A108)+SUMIFS(Tabela2[Itens exclusivos (Qtd. x Preço)],Tabela2[Lote],A108)))</f>
        <v/>
      </c>
      <c r="E108" s="14" t="str">
        <f>IFERROR(_xlfn.XLOOKUP($F108,Tabela2[Item],Tabela2[Lote],,0,1),"")</f>
        <v/>
      </c>
      <c r="F108" s="14" t="str">
        <f>IFERROR((IF(MAX(Tabela2[Item])=F107,"",F107+1)),"")</f>
        <v/>
      </c>
      <c r="G108" s="14" t="str">
        <f>IFERROR(VLOOKUP($F108,Tabela2[[Item]:[Itens exclusivos (Qtd. x Preço)]],2,0)," ")</f>
        <v/>
      </c>
      <c r="H108" s="63" t="str">
        <f>IFERROR(VLOOKUP($F108,Tabela2[[Item]:[Itens exclusivos (Qtd. x Preço)]],3,0),"")</f>
        <v/>
      </c>
      <c r="I108" s="14" t="str">
        <f>IFERROR(VLOOKUP($F108,Tabela2[[Item]:[Itens exclusivos (Qtd. x Preço)]],4,0),"")</f>
        <v/>
      </c>
      <c r="J108" s="50" t="str">
        <f>IFERROR(VLOOKUP($F108,Tabela2[[Item]:[Itens exclusivos (Qtd. x Preço)]],5,0),"")</f>
        <v/>
      </c>
      <c r="K108" s="66" t="str">
        <f>IFERROR(VLOOKUP($F108,Tabela2[[Item]:[Itens exclusivos (Qtd. x Preço)]],13,0),"")</f>
        <v/>
      </c>
      <c r="L108" s="48" t="str">
        <f t="shared" si="1"/>
        <v/>
      </c>
      <c r="M108" s="50" t="str">
        <f ca="1">IFERROR(VLOOKUP($F108,Tabela2[[Item]:[Itens exclusivos (Qtd. x Preço)]],15,0),"")</f>
        <v/>
      </c>
      <c r="N108" s="51" t="str">
        <f ca="1">IFERROR(VLOOKUP($F108,Tabela2[[Item]:[Itens exclusivos (Qtd. x Preço)]],17,0),"")</f>
        <v/>
      </c>
      <c r="O108" s="51" t="str">
        <f ca="1">IFERROR(VLOOKUP($F108,Tabela2[[Item]:[Itens exclusivos (Qtd. x Preço)]],19,0),"")</f>
        <v/>
      </c>
    </row>
    <row r="109" spans="1:15" ht="30" customHeight="1">
      <c r="A109" s="33" t="str">
        <f>IFERROR((IF(MAX(Tabela2[Lote])=A108,"",A108+1)),"")</f>
        <v/>
      </c>
      <c r="B109" s="33" t="str">
        <f>IFERROR(IF(A109&lt;&gt;"",COUNTIFS(Tabela2[Lote],A109),""),"")</f>
        <v/>
      </c>
      <c r="C109" s="47" t="str">
        <f>IF(B109="","",(SUMIFS(Tabela2[Itens Ampla Participação (Qtd. x Preço)],Tabela2[Lote],A109)+SUMIFS(Tabela2[Itens de Cota Reservada (Qtd. x Preço)],Tabela2[Lote],A109)+SUMIFS(Tabela2[Itens exclusivos (Qtd. x Preço)],Tabela2[Lote],A109)))</f>
        <v/>
      </c>
      <c r="E109" s="33" t="str">
        <f>IFERROR(_xlfn.XLOOKUP($F109,Tabela2[Item],Tabela2[Lote],,0,1),"")</f>
        <v/>
      </c>
      <c r="F109" s="33" t="str">
        <f>IFERROR((IF(MAX(Tabela2[Item])=F108,"",F108+1)),"")</f>
        <v/>
      </c>
      <c r="G109" s="33" t="str">
        <f>IFERROR(VLOOKUP($F109,Tabela2[[Item]:[Itens exclusivos (Qtd. x Preço)]],2,0)," ")</f>
        <v/>
      </c>
      <c r="H109" s="62" t="str">
        <f>IFERROR(VLOOKUP($F109,Tabela2[[Item]:[Itens exclusivos (Qtd. x Preço)]],3,0),"")</f>
        <v/>
      </c>
      <c r="I109" s="33" t="str">
        <f>IFERROR(VLOOKUP($F109,Tabela2[[Item]:[Itens exclusivos (Qtd. x Preço)]],4,0),"")</f>
        <v/>
      </c>
      <c r="J109" s="49" t="str">
        <f>IFERROR(VLOOKUP($F109,Tabela2[[Item]:[Itens exclusivos (Qtd. x Preço)]],5,0),"")</f>
        <v/>
      </c>
      <c r="K109" s="65" t="str">
        <f>IFERROR(VLOOKUP($F109,Tabela2[[Item]:[Itens exclusivos (Qtd. x Preço)]],13,0),"")</f>
        <v/>
      </c>
      <c r="L109" s="47" t="str">
        <f t="shared" ref="L109:L172" si="2">IFERROR(K109*J109,"")</f>
        <v/>
      </c>
      <c r="M109" s="49" t="str">
        <f ca="1">IFERROR(VLOOKUP($F109,Tabela2[[Item]:[Itens exclusivos (Qtd. x Preço)]],15,0),"")</f>
        <v/>
      </c>
      <c r="N109" s="52" t="str">
        <f ca="1">IFERROR(VLOOKUP($F109,Tabela2[[Item]:[Itens exclusivos (Qtd. x Preço)]],17,0),"")</f>
        <v/>
      </c>
      <c r="O109" s="52" t="str">
        <f ca="1">IFERROR(VLOOKUP($F109,Tabela2[[Item]:[Itens exclusivos (Qtd. x Preço)]],19,0),"")</f>
        <v/>
      </c>
    </row>
    <row r="110" spans="1:15" ht="30" customHeight="1">
      <c r="A110" s="14" t="str">
        <f>IFERROR((IF(MAX(Tabela2[Lote])=A109,"",A109+1)),"")</f>
        <v/>
      </c>
      <c r="B110" s="14" t="str">
        <f>IFERROR(IF(A110&lt;&gt;"",COUNTIFS(Tabela2[Lote],A110),""),"")</f>
        <v/>
      </c>
      <c r="C110" s="48" t="str">
        <f>IF(B110="","",(SUMIFS(Tabela2[Itens Ampla Participação (Qtd. x Preço)],Tabela2[Lote],A110)+SUMIFS(Tabela2[Itens de Cota Reservada (Qtd. x Preço)],Tabela2[Lote],A110)+SUMIFS(Tabela2[Itens exclusivos (Qtd. x Preço)],Tabela2[Lote],A110)))</f>
        <v/>
      </c>
      <c r="E110" s="14" t="str">
        <f>IFERROR(_xlfn.XLOOKUP($F110,Tabela2[Item],Tabela2[Lote],,0,1),"")</f>
        <v/>
      </c>
      <c r="F110" s="14" t="str">
        <f>IFERROR((IF(MAX(Tabela2[Item])=F109,"",F109+1)),"")</f>
        <v/>
      </c>
      <c r="G110" s="14" t="str">
        <f>IFERROR(VLOOKUP($F110,Tabela2[[Item]:[Itens exclusivos (Qtd. x Preço)]],2,0)," ")</f>
        <v/>
      </c>
      <c r="H110" s="63" t="str">
        <f>IFERROR(VLOOKUP($F110,Tabela2[[Item]:[Itens exclusivos (Qtd. x Preço)]],3,0),"")</f>
        <v/>
      </c>
      <c r="I110" s="14" t="str">
        <f>IFERROR(VLOOKUP($F110,Tabela2[[Item]:[Itens exclusivos (Qtd. x Preço)]],4,0),"")</f>
        <v/>
      </c>
      <c r="J110" s="50" t="str">
        <f>IFERROR(VLOOKUP($F110,Tabela2[[Item]:[Itens exclusivos (Qtd. x Preço)]],5,0),"")</f>
        <v/>
      </c>
      <c r="K110" s="66" t="str">
        <f>IFERROR(VLOOKUP($F110,Tabela2[[Item]:[Itens exclusivos (Qtd. x Preço)]],13,0),"")</f>
        <v/>
      </c>
      <c r="L110" s="48" t="str">
        <f t="shared" si="2"/>
        <v/>
      </c>
      <c r="M110" s="50" t="str">
        <f ca="1">IFERROR(VLOOKUP($F110,Tabela2[[Item]:[Itens exclusivos (Qtd. x Preço)]],15,0),"")</f>
        <v/>
      </c>
      <c r="N110" s="51" t="str">
        <f ca="1">IFERROR(VLOOKUP($F110,Tabela2[[Item]:[Itens exclusivos (Qtd. x Preço)]],17,0),"")</f>
        <v/>
      </c>
      <c r="O110" s="51" t="str">
        <f ca="1">IFERROR(VLOOKUP($F110,Tabela2[[Item]:[Itens exclusivos (Qtd. x Preço)]],19,0),"")</f>
        <v/>
      </c>
    </row>
    <row r="111" spans="1:15" ht="30" customHeight="1">
      <c r="A111" s="33" t="str">
        <f>IFERROR((IF(MAX(Tabela2[Lote])=A110,"",A110+1)),"")</f>
        <v/>
      </c>
      <c r="B111" s="33" t="str">
        <f>IFERROR(IF(A111&lt;&gt;"",COUNTIFS(Tabela2[Lote],A111),""),"")</f>
        <v/>
      </c>
      <c r="C111" s="47" t="str">
        <f>IF(B111="","",(SUMIFS(Tabela2[Itens Ampla Participação (Qtd. x Preço)],Tabela2[Lote],A111)+SUMIFS(Tabela2[Itens de Cota Reservada (Qtd. x Preço)],Tabela2[Lote],A111)+SUMIFS(Tabela2[Itens exclusivos (Qtd. x Preço)],Tabela2[Lote],A111)))</f>
        <v/>
      </c>
      <c r="E111" s="33" t="str">
        <f>IFERROR(_xlfn.XLOOKUP($F111,Tabela2[Item],Tabela2[Lote],,0,1),"")</f>
        <v/>
      </c>
      <c r="F111" s="33" t="str">
        <f>IFERROR((IF(MAX(Tabela2[Item])=F110,"",F110+1)),"")</f>
        <v/>
      </c>
      <c r="G111" s="33" t="str">
        <f>IFERROR(VLOOKUP($F111,Tabela2[[Item]:[Itens exclusivos (Qtd. x Preço)]],2,0)," ")</f>
        <v/>
      </c>
      <c r="H111" s="62" t="str">
        <f>IFERROR(VLOOKUP($F111,Tabela2[[Item]:[Itens exclusivos (Qtd. x Preço)]],3,0),"")</f>
        <v/>
      </c>
      <c r="I111" s="33" t="str">
        <f>IFERROR(VLOOKUP($F111,Tabela2[[Item]:[Itens exclusivos (Qtd. x Preço)]],4,0),"")</f>
        <v/>
      </c>
      <c r="J111" s="49" t="str">
        <f>IFERROR(VLOOKUP($F111,Tabela2[[Item]:[Itens exclusivos (Qtd. x Preço)]],5,0),"")</f>
        <v/>
      </c>
      <c r="K111" s="65" t="str">
        <f>IFERROR(VLOOKUP($F111,Tabela2[[Item]:[Itens exclusivos (Qtd. x Preço)]],13,0),"")</f>
        <v/>
      </c>
      <c r="L111" s="47" t="str">
        <f t="shared" si="2"/>
        <v/>
      </c>
      <c r="M111" s="49" t="str">
        <f ca="1">IFERROR(VLOOKUP($F111,Tabela2[[Item]:[Itens exclusivos (Qtd. x Preço)]],15,0),"")</f>
        <v/>
      </c>
      <c r="N111" s="52" t="str">
        <f ca="1">IFERROR(VLOOKUP($F111,Tabela2[[Item]:[Itens exclusivos (Qtd. x Preço)]],17,0),"")</f>
        <v/>
      </c>
      <c r="O111" s="52" t="str">
        <f ca="1">IFERROR(VLOOKUP($F111,Tabela2[[Item]:[Itens exclusivos (Qtd. x Preço)]],19,0),"")</f>
        <v/>
      </c>
    </row>
    <row r="112" spans="1:15" ht="30" customHeight="1">
      <c r="A112" s="14" t="str">
        <f>IFERROR((IF(MAX(Tabela2[Lote])=A111,"",A111+1)),"")</f>
        <v/>
      </c>
      <c r="B112" s="14" t="str">
        <f>IFERROR(IF(A112&lt;&gt;"",COUNTIFS(Tabela2[Lote],A112),""),"")</f>
        <v/>
      </c>
      <c r="C112" s="48" t="str">
        <f>IF(B112="","",(SUMIFS(Tabela2[Itens Ampla Participação (Qtd. x Preço)],Tabela2[Lote],A112)+SUMIFS(Tabela2[Itens de Cota Reservada (Qtd. x Preço)],Tabela2[Lote],A112)+SUMIFS(Tabela2[Itens exclusivos (Qtd. x Preço)],Tabela2[Lote],A112)))</f>
        <v/>
      </c>
      <c r="E112" s="14" t="str">
        <f>IFERROR(_xlfn.XLOOKUP($F112,Tabela2[Item],Tabela2[Lote],,0,1),"")</f>
        <v/>
      </c>
      <c r="F112" s="14" t="str">
        <f>IFERROR((IF(MAX(Tabela2[Item])=F111,"",F111+1)),"")</f>
        <v/>
      </c>
      <c r="G112" s="14" t="str">
        <f>IFERROR(VLOOKUP($F112,Tabela2[[Item]:[Itens exclusivos (Qtd. x Preço)]],2,0)," ")</f>
        <v/>
      </c>
      <c r="H112" s="63" t="str">
        <f>IFERROR(VLOOKUP($F112,Tabela2[[Item]:[Itens exclusivos (Qtd. x Preço)]],3,0),"")</f>
        <v/>
      </c>
      <c r="I112" s="14" t="str">
        <f>IFERROR(VLOOKUP($F112,Tabela2[[Item]:[Itens exclusivos (Qtd. x Preço)]],4,0),"")</f>
        <v/>
      </c>
      <c r="J112" s="50" t="str">
        <f>IFERROR(VLOOKUP($F112,Tabela2[[Item]:[Itens exclusivos (Qtd. x Preço)]],5,0),"")</f>
        <v/>
      </c>
      <c r="K112" s="66" t="str">
        <f>IFERROR(VLOOKUP($F112,Tabela2[[Item]:[Itens exclusivos (Qtd. x Preço)]],13,0),"")</f>
        <v/>
      </c>
      <c r="L112" s="48" t="str">
        <f t="shared" si="2"/>
        <v/>
      </c>
      <c r="M112" s="50" t="str">
        <f ca="1">IFERROR(VLOOKUP($F112,Tabela2[[Item]:[Itens exclusivos (Qtd. x Preço)]],15,0),"")</f>
        <v/>
      </c>
      <c r="N112" s="51" t="str">
        <f ca="1">IFERROR(VLOOKUP($F112,Tabela2[[Item]:[Itens exclusivos (Qtd. x Preço)]],17,0),"")</f>
        <v/>
      </c>
      <c r="O112" s="51" t="str">
        <f ca="1">IFERROR(VLOOKUP($F112,Tabela2[[Item]:[Itens exclusivos (Qtd. x Preço)]],19,0),"")</f>
        <v/>
      </c>
    </row>
    <row r="113" spans="1:15" ht="30" customHeight="1">
      <c r="A113" s="33" t="str">
        <f>IFERROR((IF(MAX(Tabela2[Lote])=A112,"",A112+1)),"")</f>
        <v/>
      </c>
      <c r="B113" s="33" t="str">
        <f>IFERROR(IF(A113&lt;&gt;"",COUNTIFS(Tabela2[Lote],A113),""),"")</f>
        <v/>
      </c>
      <c r="C113" s="47" t="str">
        <f>IF(B113="","",(SUMIFS(Tabela2[Itens Ampla Participação (Qtd. x Preço)],Tabela2[Lote],A113)+SUMIFS(Tabela2[Itens de Cota Reservada (Qtd. x Preço)],Tabela2[Lote],A113)+SUMIFS(Tabela2[Itens exclusivos (Qtd. x Preço)],Tabela2[Lote],A113)))</f>
        <v/>
      </c>
      <c r="E113" s="33" t="str">
        <f>IFERROR(_xlfn.XLOOKUP($F113,Tabela2[Item],Tabela2[Lote],,0,1),"")</f>
        <v/>
      </c>
      <c r="F113" s="33" t="str">
        <f>IFERROR((IF(MAX(Tabela2[Item])=F112,"",F112+1)),"")</f>
        <v/>
      </c>
      <c r="G113" s="33" t="str">
        <f>IFERROR(VLOOKUP($F113,Tabela2[[Item]:[Itens exclusivos (Qtd. x Preço)]],2,0)," ")</f>
        <v/>
      </c>
      <c r="H113" s="62" t="str">
        <f>IFERROR(VLOOKUP($F113,Tabela2[[Item]:[Itens exclusivos (Qtd. x Preço)]],3,0),"")</f>
        <v/>
      </c>
      <c r="I113" s="33" t="str">
        <f>IFERROR(VLOOKUP($F113,Tabela2[[Item]:[Itens exclusivos (Qtd. x Preço)]],4,0),"")</f>
        <v/>
      </c>
      <c r="J113" s="49" t="str">
        <f>IFERROR(VLOOKUP($F113,Tabela2[[Item]:[Itens exclusivos (Qtd. x Preço)]],5,0),"")</f>
        <v/>
      </c>
      <c r="K113" s="65" t="str">
        <f>IFERROR(VLOOKUP($F113,Tabela2[[Item]:[Itens exclusivos (Qtd. x Preço)]],13,0),"")</f>
        <v/>
      </c>
      <c r="L113" s="47" t="str">
        <f t="shared" si="2"/>
        <v/>
      </c>
      <c r="M113" s="49" t="str">
        <f ca="1">IFERROR(VLOOKUP($F113,Tabela2[[Item]:[Itens exclusivos (Qtd. x Preço)]],15,0),"")</f>
        <v/>
      </c>
      <c r="N113" s="52" t="str">
        <f ca="1">IFERROR(VLOOKUP($F113,Tabela2[[Item]:[Itens exclusivos (Qtd. x Preço)]],17,0),"")</f>
        <v/>
      </c>
      <c r="O113" s="52" t="str">
        <f ca="1">IFERROR(VLOOKUP($F113,Tabela2[[Item]:[Itens exclusivos (Qtd. x Preço)]],19,0),"")</f>
        <v/>
      </c>
    </row>
    <row r="114" spans="1:15" ht="30" customHeight="1">
      <c r="A114" s="14" t="str">
        <f>IFERROR((IF(MAX(Tabela2[Lote])=A113,"",A113+1)),"")</f>
        <v/>
      </c>
      <c r="B114" s="14" t="str">
        <f>IFERROR(IF(A114&lt;&gt;"",COUNTIFS(Tabela2[Lote],A114),""),"")</f>
        <v/>
      </c>
      <c r="C114" s="48" t="str">
        <f>IF(B114="","",(SUMIFS(Tabela2[Itens Ampla Participação (Qtd. x Preço)],Tabela2[Lote],A114)+SUMIFS(Tabela2[Itens de Cota Reservada (Qtd. x Preço)],Tabela2[Lote],A114)+SUMIFS(Tabela2[Itens exclusivos (Qtd. x Preço)],Tabela2[Lote],A114)))</f>
        <v/>
      </c>
      <c r="E114" s="14" t="str">
        <f>IFERROR(_xlfn.XLOOKUP($F114,Tabela2[Item],Tabela2[Lote],,0,1),"")</f>
        <v/>
      </c>
      <c r="F114" s="14" t="str">
        <f>IFERROR((IF(MAX(Tabela2[Item])=F113,"",F113+1)),"")</f>
        <v/>
      </c>
      <c r="G114" s="14" t="str">
        <f>IFERROR(VLOOKUP($F114,Tabela2[[Item]:[Itens exclusivos (Qtd. x Preço)]],2,0)," ")</f>
        <v/>
      </c>
      <c r="H114" s="63" t="str">
        <f>IFERROR(VLOOKUP($F114,Tabela2[[Item]:[Itens exclusivos (Qtd. x Preço)]],3,0),"")</f>
        <v/>
      </c>
      <c r="I114" s="14" t="str">
        <f>IFERROR(VLOOKUP($F114,Tabela2[[Item]:[Itens exclusivos (Qtd. x Preço)]],4,0),"")</f>
        <v/>
      </c>
      <c r="J114" s="50" t="str">
        <f>IFERROR(VLOOKUP($F114,Tabela2[[Item]:[Itens exclusivos (Qtd. x Preço)]],5,0),"")</f>
        <v/>
      </c>
      <c r="K114" s="66" t="str">
        <f>IFERROR(VLOOKUP($F114,Tabela2[[Item]:[Itens exclusivos (Qtd. x Preço)]],13,0),"")</f>
        <v/>
      </c>
      <c r="L114" s="48" t="str">
        <f t="shared" si="2"/>
        <v/>
      </c>
      <c r="M114" s="50" t="str">
        <f ca="1">IFERROR(VLOOKUP($F114,Tabela2[[Item]:[Itens exclusivos (Qtd. x Preço)]],15,0),"")</f>
        <v/>
      </c>
      <c r="N114" s="51" t="str">
        <f ca="1">IFERROR(VLOOKUP($F114,Tabela2[[Item]:[Itens exclusivos (Qtd. x Preço)]],17,0),"")</f>
        <v/>
      </c>
      <c r="O114" s="51" t="str">
        <f ca="1">IFERROR(VLOOKUP($F114,Tabela2[[Item]:[Itens exclusivos (Qtd. x Preço)]],19,0),"")</f>
        <v/>
      </c>
    </row>
    <row r="115" spans="1:15" ht="30" customHeight="1">
      <c r="A115" s="33" t="str">
        <f>IFERROR((IF(MAX(Tabela2[Lote])=A114,"",A114+1)),"")</f>
        <v/>
      </c>
      <c r="B115" s="33" t="str">
        <f>IFERROR(IF(A115&lt;&gt;"",COUNTIFS(Tabela2[Lote],A115),""),"")</f>
        <v/>
      </c>
      <c r="C115" s="47" t="str">
        <f>IF(B115="","",(SUMIFS(Tabela2[Itens Ampla Participação (Qtd. x Preço)],Tabela2[Lote],A115)+SUMIFS(Tabela2[Itens de Cota Reservada (Qtd. x Preço)],Tabela2[Lote],A115)+SUMIFS(Tabela2[Itens exclusivos (Qtd. x Preço)],Tabela2[Lote],A115)))</f>
        <v/>
      </c>
      <c r="E115" s="33" t="str">
        <f>IFERROR(_xlfn.XLOOKUP($F115,Tabela2[Item],Tabela2[Lote],,0,1),"")</f>
        <v/>
      </c>
      <c r="F115" s="33" t="str">
        <f>IFERROR((IF(MAX(Tabela2[Item])=F114,"",F114+1)),"")</f>
        <v/>
      </c>
      <c r="G115" s="33" t="str">
        <f>IFERROR(VLOOKUP($F115,Tabela2[[Item]:[Itens exclusivos (Qtd. x Preço)]],2,0)," ")</f>
        <v/>
      </c>
      <c r="H115" s="62" t="str">
        <f>IFERROR(VLOOKUP($F115,Tabela2[[Item]:[Itens exclusivos (Qtd. x Preço)]],3,0),"")</f>
        <v/>
      </c>
      <c r="I115" s="33" t="str">
        <f>IFERROR(VLOOKUP($F115,Tabela2[[Item]:[Itens exclusivos (Qtd. x Preço)]],4,0),"")</f>
        <v/>
      </c>
      <c r="J115" s="49" t="str">
        <f>IFERROR(VLOOKUP($F115,Tabela2[[Item]:[Itens exclusivos (Qtd. x Preço)]],5,0),"")</f>
        <v/>
      </c>
      <c r="K115" s="65" t="str">
        <f>IFERROR(VLOOKUP($F115,Tabela2[[Item]:[Itens exclusivos (Qtd. x Preço)]],13,0),"")</f>
        <v/>
      </c>
      <c r="L115" s="47" t="str">
        <f t="shared" si="2"/>
        <v/>
      </c>
      <c r="M115" s="49" t="str">
        <f ca="1">IFERROR(VLOOKUP($F115,Tabela2[[Item]:[Itens exclusivos (Qtd. x Preço)]],15,0),"")</f>
        <v/>
      </c>
      <c r="N115" s="52" t="str">
        <f ca="1">IFERROR(VLOOKUP($F115,Tabela2[[Item]:[Itens exclusivos (Qtd. x Preço)]],17,0),"")</f>
        <v/>
      </c>
      <c r="O115" s="52" t="str">
        <f ca="1">IFERROR(VLOOKUP($F115,Tabela2[[Item]:[Itens exclusivos (Qtd. x Preço)]],19,0),"")</f>
        <v/>
      </c>
    </row>
    <row r="116" spans="1:15" ht="30" customHeight="1">
      <c r="A116" s="14" t="str">
        <f>IFERROR((IF(MAX(Tabela2[Lote])=A115,"",A115+1)),"")</f>
        <v/>
      </c>
      <c r="B116" s="14" t="str">
        <f>IFERROR(IF(A116&lt;&gt;"",COUNTIFS(Tabela2[Lote],A116),""),"")</f>
        <v/>
      </c>
      <c r="C116" s="48" t="str">
        <f>IF(B116="","",(SUMIFS(Tabela2[Itens Ampla Participação (Qtd. x Preço)],Tabela2[Lote],A116)+SUMIFS(Tabela2[Itens de Cota Reservada (Qtd. x Preço)],Tabela2[Lote],A116)+SUMIFS(Tabela2[Itens exclusivos (Qtd. x Preço)],Tabela2[Lote],A116)))</f>
        <v/>
      </c>
      <c r="E116" s="14" t="str">
        <f>IFERROR(_xlfn.XLOOKUP($F116,Tabela2[Item],Tabela2[Lote],,0,1),"")</f>
        <v/>
      </c>
      <c r="F116" s="14" t="str">
        <f>IFERROR((IF(MAX(Tabela2[Item])=F115,"",F115+1)),"")</f>
        <v/>
      </c>
      <c r="G116" s="14" t="str">
        <f>IFERROR(VLOOKUP($F116,Tabela2[[Item]:[Itens exclusivos (Qtd. x Preço)]],2,0)," ")</f>
        <v/>
      </c>
      <c r="H116" s="63" t="str">
        <f>IFERROR(VLOOKUP($F116,Tabela2[[Item]:[Itens exclusivos (Qtd. x Preço)]],3,0),"")</f>
        <v/>
      </c>
      <c r="I116" s="14" t="str">
        <f>IFERROR(VLOOKUP($F116,Tabela2[[Item]:[Itens exclusivos (Qtd. x Preço)]],4,0),"")</f>
        <v/>
      </c>
      <c r="J116" s="50" t="str">
        <f>IFERROR(VLOOKUP($F116,Tabela2[[Item]:[Itens exclusivos (Qtd. x Preço)]],5,0),"")</f>
        <v/>
      </c>
      <c r="K116" s="66" t="str">
        <f>IFERROR(VLOOKUP($F116,Tabela2[[Item]:[Itens exclusivos (Qtd. x Preço)]],13,0),"")</f>
        <v/>
      </c>
      <c r="L116" s="48" t="str">
        <f t="shared" si="2"/>
        <v/>
      </c>
      <c r="M116" s="50" t="str">
        <f ca="1">IFERROR(VLOOKUP($F116,Tabela2[[Item]:[Itens exclusivos (Qtd. x Preço)]],15,0),"")</f>
        <v/>
      </c>
      <c r="N116" s="51" t="str">
        <f ca="1">IFERROR(VLOOKUP($F116,Tabela2[[Item]:[Itens exclusivos (Qtd. x Preço)]],17,0),"")</f>
        <v/>
      </c>
      <c r="O116" s="51" t="str">
        <f ca="1">IFERROR(VLOOKUP($F116,Tabela2[[Item]:[Itens exclusivos (Qtd. x Preço)]],19,0),"")</f>
        <v/>
      </c>
    </row>
    <row r="117" spans="1:15" ht="30" customHeight="1">
      <c r="A117" s="33" t="str">
        <f>IFERROR((IF(MAX(Tabela2[Lote])=A116,"",A116+1)),"")</f>
        <v/>
      </c>
      <c r="B117" s="33" t="str">
        <f>IFERROR(IF(A117&lt;&gt;"",COUNTIFS(Tabela2[Lote],A117),""),"")</f>
        <v/>
      </c>
      <c r="C117" s="47" t="str">
        <f>IF(B117="","",(SUMIFS(Tabela2[Itens Ampla Participação (Qtd. x Preço)],Tabela2[Lote],A117)+SUMIFS(Tabela2[Itens de Cota Reservada (Qtd. x Preço)],Tabela2[Lote],A117)+SUMIFS(Tabela2[Itens exclusivos (Qtd. x Preço)],Tabela2[Lote],A117)))</f>
        <v/>
      </c>
      <c r="E117" s="33" t="str">
        <f>IFERROR(_xlfn.XLOOKUP($F117,Tabela2[Item],Tabela2[Lote],,0,1),"")</f>
        <v/>
      </c>
      <c r="F117" s="33" t="str">
        <f>IFERROR((IF(MAX(Tabela2[Item])=F116,"",F116+1)),"")</f>
        <v/>
      </c>
      <c r="G117" s="33" t="str">
        <f>IFERROR(VLOOKUP($F117,Tabela2[[Item]:[Itens exclusivos (Qtd. x Preço)]],2,0)," ")</f>
        <v/>
      </c>
      <c r="H117" s="62" t="str">
        <f>IFERROR(VLOOKUP($F117,Tabela2[[Item]:[Itens exclusivos (Qtd. x Preço)]],3,0),"")</f>
        <v/>
      </c>
      <c r="I117" s="33" t="str">
        <f>IFERROR(VLOOKUP($F117,Tabela2[[Item]:[Itens exclusivos (Qtd. x Preço)]],4,0),"")</f>
        <v/>
      </c>
      <c r="J117" s="49" t="str">
        <f>IFERROR(VLOOKUP($F117,Tabela2[[Item]:[Itens exclusivos (Qtd. x Preço)]],5,0),"")</f>
        <v/>
      </c>
      <c r="K117" s="65" t="str">
        <f>IFERROR(VLOOKUP($F117,Tabela2[[Item]:[Itens exclusivos (Qtd. x Preço)]],13,0),"")</f>
        <v/>
      </c>
      <c r="L117" s="47" t="str">
        <f t="shared" si="2"/>
        <v/>
      </c>
      <c r="M117" s="49" t="str">
        <f ca="1">IFERROR(VLOOKUP($F117,Tabela2[[Item]:[Itens exclusivos (Qtd. x Preço)]],15,0),"")</f>
        <v/>
      </c>
      <c r="N117" s="52" t="str">
        <f ca="1">IFERROR(VLOOKUP($F117,Tabela2[[Item]:[Itens exclusivos (Qtd. x Preço)]],17,0),"")</f>
        <v/>
      </c>
      <c r="O117" s="52" t="str">
        <f ca="1">IFERROR(VLOOKUP($F117,Tabela2[[Item]:[Itens exclusivos (Qtd. x Preço)]],19,0),"")</f>
        <v/>
      </c>
    </row>
    <row r="118" spans="1:15" ht="30" customHeight="1">
      <c r="A118" s="14" t="str">
        <f>IFERROR((IF(MAX(Tabela2[Lote])=A117,"",A117+1)),"")</f>
        <v/>
      </c>
      <c r="B118" s="14" t="str">
        <f>IFERROR(IF(A118&lt;&gt;"",COUNTIFS(Tabela2[Lote],A118),""),"")</f>
        <v/>
      </c>
      <c r="C118" s="48" t="str">
        <f>IF(B118="","",(SUMIFS(Tabela2[Itens Ampla Participação (Qtd. x Preço)],Tabela2[Lote],A118)+SUMIFS(Tabela2[Itens de Cota Reservada (Qtd. x Preço)],Tabela2[Lote],A118)+SUMIFS(Tabela2[Itens exclusivos (Qtd. x Preço)],Tabela2[Lote],A118)))</f>
        <v/>
      </c>
      <c r="E118" s="14" t="str">
        <f>IFERROR(_xlfn.XLOOKUP($F118,Tabela2[Item],Tabela2[Lote],,0,1),"")</f>
        <v/>
      </c>
      <c r="F118" s="14" t="str">
        <f>IFERROR((IF(MAX(Tabela2[Item])=F117,"",F117+1)),"")</f>
        <v/>
      </c>
      <c r="G118" s="14" t="str">
        <f>IFERROR(VLOOKUP($F118,Tabela2[[Item]:[Itens exclusivos (Qtd. x Preço)]],2,0)," ")</f>
        <v/>
      </c>
      <c r="H118" s="63" t="str">
        <f>IFERROR(VLOOKUP($F118,Tabela2[[Item]:[Itens exclusivos (Qtd. x Preço)]],3,0),"")</f>
        <v/>
      </c>
      <c r="I118" s="14" t="str">
        <f>IFERROR(VLOOKUP($F118,Tabela2[[Item]:[Itens exclusivos (Qtd. x Preço)]],4,0),"")</f>
        <v/>
      </c>
      <c r="J118" s="50" t="str">
        <f>IFERROR(VLOOKUP($F118,Tabela2[[Item]:[Itens exclusivos (Qtd. x Preço)]],5,0),"")</f>
        <v/>
      </c>
      <c r="K118" s="66" t="str">
        <f>IFERROR(VLOOKUP($F118,Tabela2[[Item]:[Itens exclusivos (Qtd. x Preço)]],13,0),"")</f>
        <v/>
      </c>
      <c r="L118" s="48" t="str">
        <f t="shared" si="2"/>
        <v/>
      </c>
      <c r="M118" s="50" t="str">
        <f ca="1">IFERROR(VLOOKUP($F118,Tabela2[[Item]:[Itens exclusivos (Qtd. x Preço)]],15,0),"")</f>
        <v/>
      </c>
      <c r="N118" s="51" t="str">
        <f ca="1">IFERROR(VLOOKUP($F118,Tabela2[[Item]:[Itens exclusivos (Qtd. x Preço)]],17,0),"")</f>
        <v/>
      </c>
      <c r="O118" s="51" t="str">
        <f ca="1">IFERROR(VLOOKUP($F118,Tabela2[[Item]:[Itens exclusivos (Qtd. x Preço)]],19,0),"")</f>
        <v/>
      </c>
    </row>
    <row r="119" spans="1:15" ht="30" customHeight="1">
      <c r="A119" s="33" t="str">
        <f>IFERROR((IF(MAX(Tabela2[Lote])=A118,"",A118+1)),"")</f>
        <v/>
      </c>
      <c r="B119" s="33" t="str">
        <f>IFERROR(IF(A119&lt;&gt;"",COUNTIFS(Tabela2[Lote],A119),""),"")</f>
        <v/>
      </c>
      <c r="C119" s="47" t="str">
        <f>IF(B119="","",(SUMIFS(Tabela2[Itens Ampla Participação (Qtd. x Preço)],Tabela2[Lote],A119)+SUMIFS(Tabela2[Itens de Cota Reservada (Qtd. x Preço)],Tabela2[Lote],A119)+SUMIFS(Tabela2[Itens exclusivos (Qtd. x Preço)],Tabela2[Lote],A119)))</f>
        <v/>
      </c>
      <c r="E119" s="33" t="str">
        <f>IFERROR(_xlfn.XLOOKUP($F119,Tabela2[Item],Tabela2[Lote],,0,1),"")</f>
        <v/>
      </c>
      <c r="F119" s="33" t="str">
        <f>IFERROR((IF(MAX(Tabela2[Item])=F118,"",F118+1)),"")</f>
        <v/>
      </c>
      <c r="G119" s="33" t="str">
        <f>IFERROR(VLOOKUP($F119,Tabela2[[Item]:[Itens exclusivos (Qtd. x Preço)]],2,0)," ")</f>
        <v/>
      </c>
      <c r="H119" s="62" t="str">
        <f>IFERROR(VLOOKUP($F119,Tabela2[[Item]:[Itens exclusivos (Qtd. x Preço)]],3,0),"")</f>
        <v/>
      </c>
      <c r="I119" s="33" t="str">
        <f>IFERROR(VLOOKUP($F119,Tabela2[[Item]:[Itens exclusivos (Qtd. x Preço)]],4,0),"")</f>
        <v/>
      </c>
      <c r="J119" s="49" t="str">
        <f>IFERROR(VLOOKUP($F119,Tabela2[[Item]:[Itens exclusivos (Qtd. x Preço)]],5,0),"")</f>
        <v/>
      </c>
      <c r="K119" s="65" t="str">
        <f>IFERROR(VLOOKUP($F119,Tabela2[[Item]:[Itens exclusivos (Qtd. x Preço)]],13,0),"")</f>
        <v/>
      </c>
      <c r="L119" s="47" t="str">
        <f t="shared" si="2"/>
        <v/>
      </c>
      <c r="M119" s="49" t="str">
        <f ca="1">IFERROR(VLOOKUP($F119,Tabela2[[Item]:[Itens exclusivos (Qtd. x Preço)]],15,0),"")</f>
        <v/>
      </c>
      <c r="N119" s="52" t="str">
        <f ca="1">IFERROR(VLOOKUP($F119,Tabela2[[Item]:[Itens exclusivos (Qtd. x Preço)]],17,0),"")</f>
        <v/>
      </c>
      <c r="O119" s="52" t="str">
        <f ca="1">IFERROR(VLOOKUP($F119,Tabela2[[Item]:[Itens exclusivos (Qtd. x Preço)]],19,0),"")</f>
        <v/>
      </c>
    </row>
    <row r="120" spans="1:15" ht="30" customHeight="1">
      <c r="A120" s="14" t="str">
        <f>IFERROR((IF(MAX(Tabela2[Lote])=A119,"",A119+1)),"")</f>
        <v/>
      </c>
      <c r="B120" s="14" t="str">
        <f>IFERROR(IF(A120&lt;&gt;"",COUNTIFS(Tabela2[Lote],A120),""),"")</f>
        <v/>
      </c>
      <c r="C120" s="48" t="str">
        <f>IF(B120="","",(SUMIFS(Tabela2[Itens Ampla Participação (Qtd. x Preço)],Tabela2[Lote],A120)+SUMIFS(Tabela2[Itens de Cota Reservada (Qtd. x Preço)],Tabela2[Lote],A120)+SUMIFS(Tabela2[Itens exclusivos (Qtd. x Preço)],Tabela2[Lote],A120)))</f>
        <v/>
      </c>
      <c r="E120" s="14" t="str">
        <f>IFERROR(_xlfn.XLOOKUP($F120,Tabela2[Item],Tabela2[Lote],,0,1),"")</f>
        <v/>
      </c>
      <c r="F120" s="14" t="str">
        <f>IFERROR((IF(MAX(Tabela2[Item])=F119,"",F119+1)),"")</f>
        <v/>
      </c>
      <c r="G120" s="14" t="str">
        <f>IFERROR(VLOOKUP($F120,Tabela2[[Item]:[Itens exclusivos (Qtd. x Preço)]],2,0)," ")</f>
        <v/>
      </c>
      <c r="H120" s="63" t="str">
        <f>IFERROR(VLOOKUP($F120,Tabela2[[Item]:[Itens exclusivos (Qtd. x Preço)]],3,0),"")</f>
        <v/>
      </c>
      <c r="I120" s="14" t="str">
        <f>IFERROR(VLOOKUP($F120,Tabela2[[Item]:[Itens exclusivos (Qtd. x Preço)]],4,0),"")</f>
        <v/>
      </c>
      <c r="J120" s="50" t="str">
        <f>IFERROR(VLOOKUP($F120,Tabela2[[Item]:[Itens exclusivos (Qtd. x Preço)]],5,0),"")</f>
        <v/>
      </c>
      <c r="K120" s="66" t="str">
        <f>IFERROR(VLOOKUP($F120,Tabela2[[Item]:[Itens exclusivos (Qtd. x Preço)]],13,0),"")</f>
        <v/>
      </c>
      <c r="L120" s="48" t="str">
        <f t="shared" si="2"/>
        <v/>
      </c>
      <c r="M120" s="50" t="str">
        <f ca="1">IFERROR(VLOOKUP($F120,Tabela2[[Item]:[Itens exclusivos (Qtd. x Preço)]],15,0),"")</f>
        <v/>
      </c>
      <c r="N120" s="51" t="str">
        <f ca="1">IFERROR(VLOOKUP($F120,Tabela2[[Item]:[Itens exclusivos (Qtd. x Preço)]],17,0),"")</f>
        <v/>
      </c>
      <c r="O120" s="51" t="str">
        <f ca="1">IFERROR(VLOOKUP($F120,Tabela2[[Item]:[Itens exclusivos (Qtd. x Preço)]],19,0),"")</f>
        <v/>
      </c>
    </row>
    <row r="121" spans="1:15" ht="30" customHeight="1">
      <c r="A121" s="33" t="str">
        <f>IFERROR((IF(MAX(Tabela2[Lote])=A120,"",A120+1)),"")</f>
        <v/>
      </c>
      <c r="B121" s="33" t="str">
        <f>IFERROR(IF(A121&lt;&gt;"",COUNTIFS(Tabela2[Lote],A121),""),"")</f>
        <v/>
      </c>
      <c r="C121" s="47" t="str">
        <f>IF(B121="","",(SUMIFS(Tabela2[Itens Ampla Participação (Qtd. x Preço)],Tabela2[Lote],A121)+SUMIFS(Tabela2[Itens de Cota Reservada (Qtd. x Preço)],Tabela2[Lote],A121)+SUMIFS(Tabela2[Itens exclusivos (Qtd. x Preço)],Tabela2[Lote],A121)))</f>
        <v/>
      </c>
      <c r="E121" s="33" t="str">
        <f>IFERROR(_xlfn.XLOOKUP($F121,Tabela2[Item],Tabela2[Lote],,0,1),"")</f>
        <v/>
      </c>
      <c r="F121" s="33" t="str">
        <f>IFERROR((IF(MAX(Tabela2[Item])=F120,"",F120+1)),"")</f>
        <v/>
      </c>
      <c r="G121" s="33" t="str">
        <f>IFERROR(VLOOKUP($F121,Tabela2[[Item]:[Itens exclusivos (Qtd. x Preço)]],2,0)," ")</f>
        <v/>
      </c>
      <c r="H121" s="62" t="str">
        <f>IFERROR(VLOOKUP($F121,Tabela2[[Item]:[Itens exclusivos (Qtd. x Preço)]],3,0),"")</f>
        <v/>
      </c>
      <c r="I121" s="33" t="str">
        <f>IFERROR(VLOOKUP($F121,Tabela2[[Item]:[Itens exclusivos (Qtd. x Preço)]],4,0),"")</f>
        <v/>
      </c>
      <c r="J121" s="49" t="str">
        <f>IFERROR(VLOOKUP($F121,Tabela2[[Item]:[Itens exclusivos (Qtd. x Preço)]],5,0),"")</f>
        <v/>
      </c>
      <c r="K121" s="65" t="str">
        <f>IFERROR(VLOOKUP($F121,Tabela2[[Item]:[Itens exclusivos (Qtd. x Preço)]],13,0),"")</f>
        <v/>
      </c>
      <c r="L121" s="47" t="str">
        <f t="shared" si="2"/>
        <v/>
      </c>
      <c r="M121" s="49" t="str">
        <f ca="1">IFERROR(VLOOKUP($F121,Tabela2[[Item]:[Itens exclusivos (Qtd. x Preço)]],15,0),"")</f>
        <v/>
      </c>
      <c r="N121" s="52" t="str">
        <f ca="1">IFERROR(VLOOKUP($F121,Tabela2[[Item]:[Itens exclusivos (Qtd. x Preço)]],17,0),"")</f>
        <v/>
      </c>
      <c r="O121" s="52" t="str">
        <f ca="1">IFERROR(VLOOKUP($F121,Tabela2[[Item]:[Itens exclusivos (Qtd. x Preço)]],19,0),"")</f>
        <v/>
      </c>
    </row>
    <row r="122" spans="1:15" ht="30" customHeight="1">
      <c r="A122" s="14" t="str">
        <f>IFERROR((IF(MAX(Tabela2[Lote])=A121,"",A121+1)),"")</f>
        <v/>
      </c>
      <c r="B122" s="14" t="str">
        <f>IFERROR(IF(A122&lt;&gt;"",COUNTIFS(Tabela2[Lote],A122),""),"")</f>
        <v/>
      </c>
      <c r="C122" s="48" t="str">
        <f>IF(B122="","",(SUMIFS(Tabela2[Itens Ampla Participação (Qtd. x Preço)],Tabela2[Lote],A122)+SUMIFS(Tabela2[Itens de Cota Reservada (Qtd. x Preço)],Tabela2[Lote],A122)+SUMIFS(Tabela2[Itens exclusivos (Qtd. x Preço)],Tabela2[Lote],A122)))</f>
        <v/>
      </c>
      <c r="E122" s="14" t="str">
        <f>IFERROR(_xlfn.XLOOKUP($F122,Tabela2[Item],Tabela2[Lote],,0,1),"")</f>
        <v/>
      </c>
      <c r="F122" s="14" t="str">
        <f>IFERROR((IF(MAX(Tabela2[Item])=F121,"",F121+1)),"")</f>
        <v/>
      </c>
      <c r="G122" s="14" t="str">
        <f>IFERROR(VLOOKUP($F122,Tabela2[[Item]:[Itens exclusivos (Qtd. x Preço)]],2,0)," ")</f>
        <v/>
      </c>
      <c r="H122" s="63" t="str">
        <f>IFERROR(VLOOKUP($F122,Tabela2[[Item]:[Itens exclusivos (Qtd. x Preço)]],3,0),"")</f>
        <v/>
      </c>
      <c r="I122" s="14" t="str">
        <f>IFERROR(VLOOKUP($F122,Tabela2[[Item]:[Itens exclusivos (Qtd. x Preço)]],4,0),"")</f>
        <v/>
      </c>
      <c r="J122" s="50" t="str">
        <f>IFERROR(VLOOKUP($F122,Tabela2[[Item]:[Itens exclusivos (Qtd. x Preço)]],5,0),"")</f>
        <v/>
      </c>
      <c r="K122" s="66" t="str">
        <f>IFERROR(VLOOKUP($F122,Tabela2[[Item]:[Itens exclusivos (Qtd. x Preço)]],13,0),"")</f>
        <v/>
      </c>
      <c r="L122" s="48" t="str">
        <f t="shared" si="2"/>
        <v/>
      </c>
      <c r="M122" s="50" t="str">
        <f ca="1">IFERROR(VLOOKUP($F122,Tabela2[[Item]:[Itens exclusivos (Qtd. x Preço)]],15,0),"")</f>
        <v/>
      </c>
      <c r="N122" s="51" t="str">
        <f ca="1">IFERROR(VLOOKUP($F122,Tabela2[[Item]:[Itens exclusivos (Qtd. x Preço)]],17,0),"")</f>
        <v/>
      </c>
      <c r="O122" s="51" t="str">
        <f ca="1">IFERROR(VLOOKUP($F122,Tabela2[[Item]:[Itens exclusivos (Qtd. x Preço)]],19,0),"")</f>
        <v/>
      </c>
    </row>
    <row r="123" spans="1:15" ht="30" customHeight="1">
      <c r="A123" s="33" t="str">
        <f>IFERROR((IF(MAX(Tabela2[Lote])=A122,"",A122+1)),"")</f>
        <v/>
      </c>
      <c r="B123" s="33" t="str">
        <f>IFERROR(IF(A123&lt;&gt;"",COUNTIFS(Tabela2[Lote],A123),""),"")</f>
        <v/>
      </c>
      <c r="C123" s="47" t="str">
        <f>IF(B123="","",(SUMIFS(Tabela2[Itens Ampla Participação (Qtd. x Preço)],Tabela2[Lote],A123)+SUMIFS(Tabela2[Itens de Cota Reservada (Qtd. x Preço)],Tabela2[Lote],A123)+SUMIFS(Tabela2[Itens exclusivos (Qtd. x Preço)],Tabela2[Lote],A123)))</f>
        <v/>
      </c>
      <c r="E123" s="33" t="str">
        <f>IFERROR(_xlfn.XLOOKUP($F123,Tabela2[Item],Tabela2[Lote],,0,1),"")</f>
        <v/>
      </c>
      <c r="F123" s="33" t="str">
        <f>IFERROR((IF(MAX(Tabela2[Item])=F122,"",F122+1)),"")</f>
        <v/>
      </c>
      <c r="G123" s="33" t="str">
        <f>IFERROR(VLOOKUP($F123,Tabela2[[Item]:[Itens exclusivos (Qtd. x Preço)]],2,0)," ")</f>
        <v/>
      </c>
      <c r="H123" s="62" t="str">
        <f>IFERROR(VLOOKUP($F123,Tabela2[[Item]:[Itens exclusivos (Qtd. x Preço)]],3,0),"")</f>
        <v/>
      </c>
      <c r="I123" s="33" t="str">
        <f>IFERROR(VLOOKUP($F123,Tabela2[[Item]:[Itens exclusivos (Qtd. x Preço)]],4,0),"")</f>
        <v/>
      </c>
      <c r="J123" s="49" t="str">
        <f>IFERROR(VLOOKUP($F123,Tabela2[[Item]:[Itens exclusivos (Qtd. x Preço)]],5,0),"")</f>
        <v/>
      </c>
      <c r="K123" s="65" t="str">
        <f>IFERROR(VLOOKUP($F123,Tabela2[[Item]:[Itens exclusivos (Qtd. x Preço)]],13,0),"")</f>
        <v/>
      </c>
      <c r="L123" s="47" t="str">
        <f t="shared" si="2"/>
        <v/>
      </c>
      <c r="M123" s="49" t="str">
        <f ca="1">IFERROR(VLOOKUP($F123,Tabela2[[Item]:[Itens exclusivos (Qtd. x Preço)]],15,0),"")</f>
        <v/>
      </c>
      <c r="N123" s="52" t="str">
        <f ca="1">IFERROR(VLOOKUP($F123,Tabela2[[Item]:[Itens exclusivos (Qtd. x Preço)]],17,0),"")</f>
        <v/>
      </c>
      <c r="O123" s="52" t="str">
        <f ca="1">IFERROR(VLOOKUP($F123,Tabela2[[Item]:[Itens exclusivos (Qtd. x Preço)]],19,0),"")</f>
        <v/>
      </c>
    </row>
    <row r="124" spans="1:15" ht="30" customHeight="1">
      <c r="A124" s="14" t="str">
        <f>IFERROR((IF(MAX(Tabela2[Lote])=A123,"",A123+1)),"")</f>
        <v/>
      </c>
      <c r="B124" s="14" t="str">
        <f>IFERROR(IF(A124&lt;&gt;"",COUNTIFS(Tabela2[Lote],A124),""),"")</f>
        <v/>
      </c>
      <c r="C124" s="48" t="str">
        <f>IF(B124="","",(SUMIFS(Tabela2[Itens Ampla Participação (Qtd. x Preço)],Tabela2[Lote],A124)+SUMIFS(Tabela2[Itens de Cota Reservada (Qtd. x Preço)],Tabela2[Lote],A124)+SUMIFS(Tabela2[Itens exclusivos (Qtd. x Preço)],Tabela2[Lote],A124)))</f>
        <v/>
      </c>
      <c r="E124" s="14" t="str">
        <f>IFERROR(_xlfn.XLOOKUP($F124,Tabela2[Item],Tabela2[Lote],,0,1),"")</f>
        <v/>
      </c>
      <c r="F124" s="14" t="str">
        <f>IFERROR((IF(MAX(Tabela2[Item])=F123,"",F123+1)),"")</f>
        <v/>
      </c>
      <c r="G124" s="14" t="str">
        <f>IFERROR(VLOOKUP($F124,Tabela2[[Item]:[Itens exclusivos (Qtd. x Preço)]],2,0)," ")</f>
        <v/>
      </c>
      <c r="H124" s="63" t="str">
        <f>IFERROR(VLOOKUP($F124,Tabela2[[Item]:[Itens exclusivos (Qtd. x Preço)]],3,0),"")</f>
        <v/>
      </c>
      <c r="I124" s="14" t="str">
        <f>IFERROR(VLOOKUP($F124,Tabela2[[Item]:[Itens exclusivos (Qtd. x Preço)]],4,0),"")</f>
        <v/>
      </c>
      <c r="J124" s="50" t="str">
        <f>IFERROR(VLOOKUP($F124,Tabela2[[Item]:[Itens exclusivos (Qtd. x Preço)]],5,0),"")</f>
        <v/>
      </c>
      <c r="K124" s="66" t="str">
        <f>IFERROR(VLOOKUP($F124,Tabela2[[Item]:[Itens exclusivos (Qtd. x Preço)]],13,0),"")</f>
        <v/>
      </c>
      <c r="L124" s="48" t="str">
        <f t="shared" si="2"/>
        <v/>
      </c>
      <c r="M124" s="50" t="str">
        <f ca="1">IFERROR(VLOOKUP($F124,Tabela2[[Item]:[Itens exclusivos (Qtd. x Preço)]],15,0),"")</f>
        <v/>
      </c>
      <c r="N124" s="51" t="str">
        <f ca="1">IFERROR(VLOOKUP($F124,Tabela2[[Item]:[Itens exclusivos (Qtd. x Preço)]],17,0),"")</f>
        <v/>
      </c>
      <c r="O124" s="51" t="str">
        <f ca="1">IFERROR(VLOOKUP($F124,Tabela2[[Item]:[Itens exclusivos (Qtd. x Preço)]],19,0),"")</f>
        <v/>
      </c>
    </row>
    <row r="125" spans="1:15" ht="30" customHeight="1">
      <c r="A125" s="33" t="str">
        <f>IFERROR((IF(MAX(Tabela2[Lote])=A124,"",A124+1)),"")</f>
        <v/>
      </c>
      <c r="B125" s="33" t="str">
        <f>IFERROR(IF(A125&lt;&gt;"",COUNTIFS(Tabela2[Lote],A125),""),"")</f>
        <v/>
      </c>
      <c r="C125" s="47" t="str">
        <f>IF(B125="","",(SUMIFS(Tabela2[Itens Ampla Participação (Qtd. x Preço)],Tabela2[Lote],A125)+SUMIFS(Tabela2[Itens de Cota Reservada (Qtd. x Preço)],Tabela2[Lote],A125)+SUMIFS(Tabela2[Itens exclusivos (Qtd. x Preço)],Tabela2[Lote],A125)))</f>
        <v/>
      </c>
      <c r="E125" s="33" t="str">
        <f>IFERROR(_xlfn.XLOOKUP($F125,Tabela2[Item],Tabela2[Lote],,0,1),"")</f>
        <v/>
      </c>
      <c r="F125" s="33" t="str">
        <f>IFERROR((IF(MAX(Tabela2[Item])=F124,"",F124+1)),"")</f>
        <v/>
      </c>
      <c r="G125" s="33" t="str">
        <f>IFERROR(VLOOKUP($F125,Tabela2[[Item]:[Itens exclusivos (Qtd. x Preço)]],2,0)," ")</f>
        <v/>
      </c>
      <c r="H125" s="62" t="str">
        <f>IFERROR(VLOOKUP($F125,Tabela2[[Item]:[Itens exclusivos (Qtd. x Preço)]],3,0),"")</f>
        <v/>
      </c>
      <c r="I125" s="33" t="str">
        <f>IFERROR(VLOOKUP($F125,Tabela2[[Item]:[Itens exclusivos (Qtd. x Preço)]],4,0),"")</f>
        <v/>
      </c>
      <c r="J125" s="49" t="str">
        <f>IFERROR(VLOOKUP($F125,Tabela2[[Item]:[Itens exclusivos (Qtd. x Preço)]],5,0),"")</f>
        <v/>
      </c>
      <c r="K125" s="65" t="str">
        <f>IFERROR(VLOOKUP($F125,Tabela2[[Item]:[Itens exclusivos (Qtd. x Preço)]],13,0),"")</f>
        <v/>
      </c>
      <c r="L125" s="47" t="str">
        <f t="shared" si="2"/>
        <v/>
      </c>
      <c r="M125" s="49" t="str">
        <f ca="1">IFERROR(VLOOKUP($F125,Tabela2[[Item]:[Itens exclusivos (Qtd. x Preço)]],15,0),"")</f>
        <v/>
      </c>
      <c r="N125" s="52" t="str">
        <f ca="1">IFERROR(VLOOKUP($F125,Tabela2[[Item]:[Itens exclusivos (Qtd. x Preço)]],17,0),"")</f>
        <v/>
      </c>
      <c r="O125" s="52" t="str">
        <f ca="1">IFERROR(VLOOKUP($F125,Tabela2[[Item]:[Itens exclusivos (Qtd. x Preço)]],19,0),"")</f>
        <v/>
      </c>
    </row>
    <row r="126" spans="1:15" ht="30" customHeight="1">
      <c r="A126" s="14" t="str">
        <f>IFERROR((IF(MAX(Tabela2[Lote])=A125,"",A125+1)),"")</f>
        <v/>
      </c>
      <c r="B126" s="14" t="str">
        <f>IFERROR(IF(A126&lt;&gt;"",COUNTIFS(Tabela2[Lote],A126),""),"")</f>
        <v/>
      </c>
      <c r="C126" s="48" t="str">
        <f>IF(B126="","",(SUMIFS(Tabela2[Itens Ampla Participação (Qtd. x Preço)],Tabela2[Lote],A126)+SUMIFS(Tabela2[Itens de Cota Reservada (Qtd. x Preço)],Tabela2[Lote],A126)+SUMIFS(Tabela2[Itens exclusivos (Qtd. x Preço)],Tabela2[Lote],A126)))</f>
        <v/>
      </c>
      <c r="E126" s="14" t="str">
        <f>IFERROR(_xlfn.XLOOKUP($F126,Tabela2[Item],Tabela2[Lote],,0,1),"")</f>
        <v/>
      </c>
      <c r="F126" s="14" t="str">
        <f>IFERROR((IF(MAX(Tabela2[Item])=F125,"",F125+1)),"")</f>
        <v/>
      </c>
      <c r="G126" s="14" t="str">
        <f>IFERROR(VLOOKUP($F126,Tabela2[[Item]:[Itens exclusivos (Qtd. x Preço)]],2,0)," ")</f>
        <v/>
      </c>
      <c r="H126" s="63" t="str">
        <f>IFERROR(VLOOKUP($F126,Tabela2[[Item]:[Itens exclusivos (Qtd. x Preço)]],3,0),"")</f>
        <v/>
      </c>
      <c r="I126" s="14" t="str">
        <f>IFERROR(VLOOKUP($F126,Tabela2[[Item]:[Itens exclusivos (Qtd. x Preço)]],4,0),"")</f>
        <v/>
      </c>
      <c r="J126" s="50" t="str">
        <f>IFERROR(VLOOKUP($F126,Tabela2[[Item]:[Itens exclusivos (Qtd. x Preço)]],5,0),"")</f>
        <v/>
      </c>
      <c r="K126" s="66" t="str">
        <f>IFERROR(VLOOKUP($F126,Tabela2[[Item]:[Itens exclusivos (Qtd. x Preço)]],13,0),"")</f>
        <v/>
      </c>
      <c r="L126" s="48" t="str">
        <f t="shared" si="2"/>
        <v/>
      </c>
      <c r="M126" s="50" t="str">
        <f ca="1">IFERROR(VLOOKUP($F126,Tabela2[[Item]:[Itens exclusivos (Qtd. x Preço)]],15,0),"")</f>
        <v/>
      </c>
      <c r="N126" s="51" t="str">
        <f ca="1">IFERROR(VLOOKUP($F126,Tabela2[[Item]:[Itens exclusivos (Qtd. x Preço)]],17,0),"")</f>
        <v/>
      </c>
      <c r="O126" s="51" t="str">
        <f ca="1">IFERROR(VLOOKUP($F126,Tabela2[[Item]:[Itens exclusivos (Qtd. x Preço)]],19,0),"")</f>
        <v/>
      </c>
    </row>
    <row r="127" spans="1:15" ht="30" customHeight="1">
      <c r="A127" s="33" t="str">
        <f>IFERROR((IF(MAX(Tabela2[Lote])=A126,"",A126+1)),"")</f>
        <v/>
      </c>
      <c r="B127" s="33" t="str">
        <f>IFERROR(IF(A127&lt;&gt;"",COUNTIFS(Tabela2[Lote],A127),""),"")</f>
        <v/>
      </c>
      <c r="C127" s="47" t="str">
        <f>IF(B127="","",(SUMIFS(Tabela2[Itens Ampla Participação (Qtd. x Preço)],Tabela2[Lote],A127)+SUMIFS(Tabela2[Itens de Cota Reservada (Qtd. x Preço)],Tabela2[Lote],A127)+SUMIFS(Tabela2[Itens exclusivos (Qtd. x Preço)],Tabela2[Lote],A127)))</f>
        <v/>
      </c>
      <c r="E127" s="33" t="str">
        <f>IFERROR(_xlfn.XLOOKUP($F127,Tabela2[Item],Tabela2[Lote],,0,1),"")</f>
        <v/>
      </c>
      <c r="F127" s="33" t="str">
        <f>IFERROR((IF(MAX(Tabela2[Item])=F126,"",F126+1)),"")</f>
        <v/>
      </c>
      <c r="G127" s="33" t="str">
        <f>IFERROR(VLOOKUP($F127,Tabela2[[Item]:[Itens exclusivos (Qtd. x Preço)]],2,0)," ")</f>
        <v/>
      </c>
      <c r="H127" s="62" t="str">
        <f>IFERROR(VLOOKUP($F127,Tabela2[[Item]:[Itens exclusivos (Qtd. x Preço)]],3,0),"")</f>
        <v/>
      </c>
      <c r="I127" s="33" t="str">
        <f>IFERROR(VLOOKUP($F127,Tabela2[[Item]:[Itens exclusivos (Qtd. x Preço)]],4,0),"")</f>
        <v/>
      </c>
      <c r="J127" s="49" t="str">
        <f>IFERROR(VLOOKUP($F127,Tabela2[[Item]:[Itens exclusivos (Qtd. x Preço)]],5,0),"")</f>
        <v/>
      </c>
      <c r="K127" s="65" t="str">
        <f>IFERROR(VLOOKUP($F127,Tabela2[[Item]:[Itens exclusivos (Qtd. x Preço)]],13,0),"")</f>
        <v/>
      </c>
      <c r="L127" s="47" t="str">
        <f t="shared" si="2"/>
        <v/>
      </c>
      <c r="M127" s="49" t="str">
        <f ca="1">IFERROR(VLOOKUP($F127,Tabela2[[Item]:[Itens exclusivos (Qtd. x Preço)]],15,0),"")</f>
        <v/>
      </c>
      <c r="N127" s="52" t="str">
        <f ca="1">IFERROR(VLOOKUP($F127,Tabela2[[Item]:[Itens exclusivos (Qtd. x Preço)]],17,0),"")</f>
        <v/>
      </c>
      <c r="O127" s="52" t="str">
        <f ca="1">IFERROR(VLOOKUP($F127,Tabela2[[Item]:[Itens exclusivos (Qtd. x Preço)]],19,0),"")</f>
        <v/>
      </c>
    </row>
    <row r="128" spans="1:15" ht="30" customHeight="1">
      <c r="A128" s="14" t="str">
        <f>IFERROR((IF(MAX(Tabela2[Lote])=A127,"",A127+1)),"")</f>
        <v/>
      </c>
      <c r="B128" s="14" t="str">
        <f>IFERROR(IF(A128&lt;&gt;"",COUNTIFS(Tabela2[Lote],A128),""),"")</f>
        <v/>
      </c>
      <c r="C128" s="48" t="str">
        <f>IF(B128="","",(SUMIFS(Tabela2[Itens Ampla Participação (Qtd. x Preço)],Tabela2[Lote],A128)+SUMIFS(Tabela2[Itens de Cota Reservada (Qtd. x Preço)],Tabela2[Lote],A128)+SUMIFS(Tabela2[Itens exclusivos (Qtd. x Preço)],Tabela2[Lote],A128)))</f>
        <v/>
      </c>
      <c r="E128" s="14" t="str">
        <f>IFERROR(_xlfn.XLOOKUP($F128,Tabela2[Item],Tabela2[Lote],,0,1),"")</f>
        <v/>
      </c>
      <c r="F128" s="14" t="str">
        <f>IFERROR((IF(MAX(Tabela2[Item])=F127,"",F127+1)),"")</f>
        <v/>
      </c>
      <c r="G128" s="14" t="str">
        <f>IFERROR(VLOOKUP($F128,Tabela2[[Item]:[Itens exclusivos (Qtd. x Preço)]],2,0)," ")</f>
        <v/>
      </c>
      <c r="H128" s="63" t="str">
        <f>IFERROR(VLOOKUP($F128,Tabela2[[Item]:[Itens exclusivos (Qtd. x Preço)]],3,0),"")</f>
        <v/>
      </c>
      <c r="I128" s="14" t="str">
        <f>IFERROR(VLOOKUP($F128,Tabela2[[Item]:[Itens exclusivos (Qtd. x Preço)]],4,0),"")</f>
        <v/>
      </c>
      <c r="J128" s="50" t="str">
        <f>IFERROR(VLOOKUP($F128,Tabela2[[Item]:[Itens exclusivos (Qtd. x Preço)]],5,0),"")</f>
        <v/>
      </c>
      <c r="K128" s="66" t="str">
        <f>IFERROR(VLOOKUP($F128,Tabela2[[Item]:[Itens exclusivos (Qtd. x Preço)]],13,0),"")</f>
        <v/>
      </c>
      <c r="L128" s="48" t="str">
        <f t="shared" si="2"/>
        <v/>
      </c>
      <c r="M128" s="50" t="str">
        <f ca="1">IFERROR(VLOOKUP($F128,Tabela2[[Item]:[Itens exclusivos (Qtd. x Preço)]],15,0),"")</f>
        <v/>
      </c>
      <c r="N128" s="51" t="str">
        <f ca="1">IFERROR(VLOOKUP($F128,Tabela2[[Item]:[Itens exclusivos (Qtd. x Preço)]],17,0),"")</f>
        <v/>
      </c>
      <c r="O128" s="51" t="str">
        <f ca="1">IFERROR(VLOOKUP($F128,Tabela2[[Item]:[Itens exclusivos (Qtd. x Preço)]],19,0),"")</f>
        <v/>
      </c>
    </row>
    <row r="129" spans="1:15" ht="30" customHeight="1">
      <c r="A129" s="33" t="str">
        <f>IFERROR((IF(MAX(Tabela2[Lote])=A128,"",A128+1)),"")</f>
        <v/>
      </c>
      <c r="B129" s="33" t="str">
        <f>IFERROR(IF(A129&lt;&gt;"",COUNTIFS(Tabela2[Lote],A129),""),"")</f>
        <v/>
      </c>
      <c r="C129" s="47" t="str">
        <f>IF(B129="","",(SUMIFS(Tabela2[Itens Ampla Participação (Qtd. x Preço)],Tabela2[Lote],A129)+SUMIFS(Tabela2[Itens de Cota Reservada (Qtd. x Preço)],Tabela2[Lote],A129)+SUMIFS(Tabela2[Itens exclusivos (Qtd. x Preço)],Tabela2[Lote],A129)))</f>
        <v/>
      </c>
      <c r="E129" s="33" t="str">
        <f>IFERROR(_xlfn.XLOOKUP($F129,Tabela2[Item],Tabela2[Lote],,0,1),"")</f>
        <v/>
      </c>
      <c r="F129" s="33" t="str">
        <f>IFERROR((IF(MAX(Tabela2[Item])=F128,"",F128+1)),"")</f>
        <v/>
      </c>
      <c r="G129" s="33" t="str">
        <f>IFERROR(VLOOKUP($F129,Tabela2[[Item]:[Itens exclusivos (Qtd. x Preço)]],2,0)," ")</f>
        <v/>
      </c>
      <c r="H129" s="62" t="str">
        <f>IFERROR(VLOOKUP($F129,Tabela2[[Item]:[Itens exclusivos (Qtd. x Preço)]],3,0),"")</f>
        <v/>
      </c>
      <c r="I129" s="33" t="str">
        <f>IFERROR(VLOOKUP($F129,Tabela2[[Item]:[Itens exclusivos (Qtd. x Preço)]],4,0),"")</f>
        <v/>
      </c>
      <c r="J129" s="49" t="str">
        <f>IFERROR(VLOOKUP($F129,Tabela2[[Item]:[Itens exclusivos (Qtd. x Preço)]],5,0),"")</f>
        <v/>
      </c>
      <c r="K129" s="65" t="str">
        <f>IFERROR(VLOOKUP($F129,Tabela2[[Item]:[Itens exclusivos (Qtd. x Preço)]],13,0),"")</f>
        <v/>
      </c>
      <c r="L129" s="47" t="str">
        <f t="shared" si="2"/>
        <v/>
      </c>
      <c r="M129" s="49" t="str">
        <f ca="1">IFERROR(VLOOKUP($F129,Tabela2[[Item]:[Itens exclusivos (Qtd. x Preço)]],15,0),"")</f>
        <v/>
      </c>
      <c r="N129" s="52" t="str">
        <f ca="1">IFERROR(VLOOKUP($F129,Tabela2[[Item]:[Itens exclusivos (Qtd. x Preço)]],17,0),"")</f>
        <v/>
      </c>
      <c r="O129" s="52" t="str">
        <f ca="1">IFERROR(VLOOKUP($F129,Tabela2[[Item]:[Itens exclusivos (Qtd. x Preço)]],19,0),"")</f>
        <v/>
      </c>
    </row>
    <row r="130" spans="1:15" ht="30" customHeight="1">
      <c r="A130" s="14" t="str">
        <f>IFERROR((IF(MAX(Tabela2[Lote])=A129,"",A129+1)),"")</f>
        <v/>
      </c>
      <c r="B130" s="14" t="str">
        <f>IFERROR(IF(A130&lt;&gt;"",COUNTIFS(Tabela2[Lote],A130),""),"")</f>
        <v/>
      </c>
      <c r="C130" s="48" t="str">
        <f>IF(B130="","",(SUMIFS(Tabela2[Itens Ampla Participação (Qtd. x Preço)],Tabela2[Lote],A130)+SUMIFS(Tabela2[Itens de Cota Reservada (Qtd. x Preço)],Tabela2[Lote],A130)+SUMIFS(Tabela2[Itens exclusivos (Qtd. x Preço)],Tabela2[Lote],A130)))</f>
        <v/>
      </c>
      <c r="E130" s="14" t="str">
        <f>IFERROR(_xlfn.XLOOKUP($F130,Tabela2[Item],Tabela2[Lote],,0,1),"")</f>
        <v/>
      </c>
      <c r="F130" s="14" t="str">
        <f>IFERROR((IF(MAX(Tabela2[Item])=F129,"",F129+1)),"")</f>
        <v/>
      </c>
      <c r="G130" s="14" t="str">
        <f>IFERROR(VLOOKUP($F130,Tabela2[[Item]:[Itens exclusivos (Qtd. x Preço)]],2,0)," ")</f>
        <v/>
      </c>
      <c r="H130" s="63" t="str">
        <f>IFERROR(VLOOKUP($F130,Tabela2[[Item]:[Itens exclusivos (Qtd. x Preço)]],3,0),"")</f>
        <v/>
      </c>
      <c r="I130" s="14" t="str">
        <f>IFERROR(VLOOKUP($F130,Tabela2[[Item]:[Itens exclusivos (Qtd. x Preço)]],4,0),"")</f>
        <v/>
      </c>
      <c r="J130" s="50" t="str">
        <f>IFERROR(VLOOKUP($F130,Tabela2[[Item]:[Itens exclusivos (Qtd. x Preço)]],5,0),"")</f>
        <v/>
      </c>
      <c r="K130" s="66" t="str">
        <f>IFERROR(VLOOKUP($F130,Tabela2[[Item]:[Itens exclusivos (Qtd. x Preço)]],13,0),"")</f>
        <v/>
      </c>
      <c r="L130" s="48" t="str">
        <f t="shared" si="2"/>
        <v/>
      </c>
      <c r="M130" s="50" t="str">
        <f ca="1">IFERROR(VLOOKUP($F130,Tabela2[[Item]:[Itens exclusivos (Qtd. x Preço)]],15,0),"")</f>
        <v/>
      </c>
      <c r="N130" s="51" t="str">
        <f ca="1">IFERROR(VLOOKUP($F130,Tabela2[[Item]:[Itens exclusivos (Qtd. x Preço)]],17,0),"")</f>
        <v/>
      </c>
      <c r="O130" s="51" t="str">
        <f ca="1">IFERROR(VLOOKUP($F130,Tabela2[[Item]:[Itens exclusivos (Qtd. x Preço)]],19,0),"")</f>
        <v/>
      </c>
    </row>
    <row r="131" spans="1:15" ht="30" customHeight="1">
      <c r="A131" s="33" t="str">
        <f>IFERROR((IF(MAX(Tabela2[Lote])=A130,"",A130+1)),"")</f>
        <v/>
      </c>
      <c r="B131" s="33" t="str">
        <f>IFERROR(IF(A131&lt;&gt;"",COUNTIFS(Tabela2[Lote],A131),""),"")</f>
        <v/>
      </c>
      <c r="C131" s="47" t="str">
        <f>IF(B131="","",(SUMIFS(Tabela2[Itens Ampla Participação (Qtd. x Preço)],Tabela2[Lote],A131)+SUMIFS(Tabela2[Itens de Cota Reservada (Qtd. x Preço)],Tabela2[Lote],A131)+SUMIFS(Tabela2[Itens exclusivos (Qtd. x Preço)],Tabela2[Lote],A131)))</f>
        <v/>
      </c>
      <c r="E131" s="33" t="str">
        <f>IFERROR(_xlfn.XLOOKUP($F131,Tabela2[Item],Tabela2[Lote],,0,1),"")</f>
        <v/>
      </c>
      <c r="F131" s="33" t="str">
        <f>IFERROR((IF(MAX(Tabela2[Item])=F130,"",F130+1)),"")</f>
        <v/>
      </c>
      <c r="G131" s="33" t="str">
        <f>IFERROR(VLOOKUP($F131,Tabela2[[Item]:[Itens exclusivos (Qtd. x Preço)]],2,0)," ")</f>
        <v/>
      </c>
      <c r="H131" s="62" t="str">
        <f>IFERROR(VLOOKUP($F131,Tabela2[[Item]:[Itens exclusivos (Qtd. x Preço)]],3,0),"")</f>
        <v/>
      </c>
      <c r="I131" s="33" t="str">
        <f>IFERROR(VLOOKUP($F131,Tabela2[[Item]:[Itens exclusivos (Qtd. x Preço)]],4,0),"")</f>
        <v/>
      </c>
      <c r="J131" s="49" t="str">
        <f>IFERROR(VLOOKUP($F131,Tabela2[[Item]:[Itens exclusivos (Qtd. x Preço)]],5,0),"")</f>
        <v/>
      </c>
      <c r="K131" s="65" t="str">
        <f>IFERROR(VLOOKUP($F131,Tabela2[[Item]:[Itens exclusivos (Qtd. x Preço)]],13,0),"")</f>
        <v/>
      </c>
      <c r="L131" s="47" t="str">
        <f t="shared" si="2"/>
        <v/>
      </c>
      <c r="M131" s="49" t="str">
        <f ca="1">IFERROR(VLOOKUP($F131,Tabela2[[Item]:[Itens exclusivos (Qtd. x Preço)]],15,0),"")</f>
        <v/>
      </c>
      <c r="N131" s="52" t="str">
        <f ca="1">IFERROR(VLOOKUP($F131,Tabela2[[Item]:[Itens exclusivos (Qtd. x Preço)]],17,0),"")</f>
        <v/>
      </c>
      <c r="O131" s="52" t="str">
        <f ca="1">IFERROR(VLOOKUP($F131,Tabela2[[Item]:[Itens exclusivos (Qtd. x Preço)]],19,0),"")</f>
        <v/>
      </c>
    </row>
    <row r="132" spans="1:15" ht="30" customHeight="1">
      <c r="A132" s="14" t="str">
        <f>IFERROR((IF(MAX(Tabela2[Lote])=A131,"",A131+1)),"")</f>
        <v/>
      </c>
      <c r="B132" s="14" t="str">
        <f>IFERROR(IF(A132&lt;&gt;"",COUNTIFS(Tabela2[Lote],A132),""),"")</f>
        <v/>
      </c>
      <c r="C132" s="48" t="str">
        <f>IF(B132="","",(SUMIFS(Tabela2[Itens Ampla Participação (Qtd. x Preço)],Tabela2[Lote],A132)+SUMIFS(Tabela2[Itens de Cota Reservada (Qtd. x Preço)],Tabela2[Lote],A132)+SUMIFS(Tabela2[Itens exclusivos (Qtd. x Preço)],Tabela2[Lote],A132)))</f>
        <v/>
      </c>
      <c r="E132" s="14" t="str">
        <f>IFERROR(_xlfn.XLOOKUP($F132,Tabela2[Item],Tabela2[Lote],,0,1),"")</f>
        <v/>
      </c>
      <c r="F132" s="14" t="str">
        <f>IFERROR((IF(MAX(Tabela2[Item])=F131,"",F131+1)),"")</f>
        <v/>
      </c>
      <c r="G132" s="14" t="str">
        <f>IFERROR(VLOOKUP($F132,Tabela2[[Item]:[Itens exclusivos (Qtd. x Preço)]],2,0)," ")</f>
        <v/>
      </c>
      <c r="H132" s="63" t="str">
        <f>IFERROR(VLOOKUP($F132,Tabela2[[Item]:[Itens exclusivos (Qtd. x Preço)]],3,0),"")</f>
        <v/>
      </c>
      <c r="I132" s="14" t="str">
        <f>IFERROR(VLOOKUP($F132,Tabela2[[Item]:[Itens exclusivos (Qtd. x Preço)]],4,0),"")</f>
        <v/>
      </c>
      <c r="J132" s="50" t="str">
        <f>IFERROR(VLOOKUP($F132,Tabela2[[Item]:[Itens exclusivos (Qtd. x Preço)]],5,0),"")</f>
        <v/>
      </c>
      <c r="K132" s="66" t="str">
        <f>IFERROR(VLOOKUP($F132,Tabela2[[Item]:[Itens exclusivos (Qtd. x Preço)]],13,0),"")</f>
        <v/>
      </c>
      <c r="L132" s="48" t="str">
        <f t="shared" si="2"/>
        <v/>
      </c>
      <c r="M132" s="50" t="str">
        <f ca="1">IFERROR(VLOOKUP($F132,Tabela2[[Item]:[Itens exclusivos (Qtd. x Preço)]],15,0),"")</f>
        <v/>
      </c>
      <c r="N132" s="51" t="str">
        <f ca="1">IFERROR(VLOOKUP($F132,Tabela2[[Item]:[Itens exclusivos (Qtd. x Preço)]],17,0),"")</f>
        <v/>
      </c>
      <c r="O132" s="51" t="str">
        <f ca="1">IFERROR(VLOOKUP($F132,Tabela2[[Item]:[Itens exclusivos (Qtd. x Preço)]],19,0),"")</f>
        <v/>
      </c>
    </row>
    <row r="133" spans="1:15" ht="30" customHeight="1">
      <c r="A133" s="33" t="str">
        <f>IFERROR((IF(MAX(Tabela2[Lote])=A132,"",A132+1)),"")</f>
        <v/>
      </c>
      <c r="B133" s="33" t="str">
        <f>IFERROR(IF(A133&lt;&gt;"",COUNTIFS(Tabela2[Lote],A133),""),"")</f>
        <v/>
      </c>
      <c r="C133" s="47" t="str">
        <f>IF(B133="","",(SUMIFS(Tabela2[Itens Ampla Participação (Qtd. x Preço)],Tabela2[Lote],A133)+SUMIFS(Tabela2[Itens de Cota Reservada (Qtd. x Preço)],Tabela2[Lote],A133)+SUMIFS(Tabela2[Itens exclusivos (Qtd. x Preço)],Tabela2[Lote],A133)))</f>
        <v/>
      </c>
      <c r="E133" s="33" t="str">
        <f>IFERROR(_xlfn.XLOOKUP($F133,Tabela2[Item],Tabela2[Lote],,0,1),"")</f>
        <v/>
      </c>
      <c r="F133" s="33" t="str">
        <f>IFERROR((IF(MAX(Tabela2[Item])=F132,"",F132+1)),"")</f>
        <v/>
      </c>
      <c r="G133" s="33" t="str">
        <f>IFERROR(VLOOKUP($F133,Tabela2[[Item]:[Itens exclusivos (Qtd. x Preço)]],2,0)," ")</f>
        <v/>
      </c>
      <c r="H133" s="62" t="str">
        <f>IFERROR(VLOOKUP($F133,Tabela2[[Item]:[Itens exclusivos (Qtd. x Preço)]],3,0),"")</f>
        <v/>
      </c>
      <c r="I133" s="33" t="str">
        <f>IFERROR(VLOOKUP($F133,Tabela2[[Item]:[Itens exclusivos (Qtd. x Preço)]],4,0),"")</f>
        <v/>
      </c>
      <c r="J133" s="49" t="str">
        <f>IFERROR(VLOOKUP($F133,Tabela2[[Item]:[Itens exclusivos (Qtd. x Preço)]],5,0),"")</f>
        <v/>
      </c>
      <c r="K133" s="65" t="str">
        <f>IFERROR(VLOOKUP($F133,Tabela2[[Item]:[Itens exclusivos (Qtd. x Preço)]],13,0),"")</f>
        <v/>
      </c>
      <c r="L133" s="47" t="str">
        <f t="shared" si="2"/>
        <v/>
      </c>
      <c r="M133" s="49" t="str">
        <f ca="1">IFERROR(VLOOKUP($F133,Tabela2[[Item]:[Itens exclusivos (Qtd. x Preço)]],15,0),"")</f>
        <v/>
      </c>
      <c r="N133" s="52" t="str">
        <f ca="1">IFERROR(VLOOKUP($F133,Tabela2[[Item]:[Itens exclusivos (Qtd. x Preço)]],17,0),"")</f>
        <v/>
      </c>
      <c r="O133" s="52" t="str">
        <f ca="1">IFERROR(VLOOKUP($F133,Tabela2[[Item]:[Itens exclusivos (Qtd. x Preço)]],19,0),"")</f>
        <v/>
      </c>
    </row>
    <row r="134" spans="1:15" ht="30" customHeight="1">
      <c r="A134" s="14" t="str">
        <f>IFERROR((IF(MAX(Tabela2[Lote])=A133,"",A133+1)),"")</f>
        <v/>
      </c>
      <c r="B134" s="14" t="str">
        <f>IFERROR(IF(A134&lt;&gt;"",COUNTIFS(Tabela2[Lote],A134),""),"")</f>
        <v/>
      </c>
      <c r="C134" s="48" t="str">
        <f>IF(B134="","",(SUMIFS(Tabela2[Itens Ampla Participação (Qtd. x Preço)],Tabela2[Lote],A134)+SUMIFS(Tabela2[Itens de Cota Reservada (Qtd. x Preço)],Tabela2[Lote],A134)+SUMIFS(Tabela2[Itens exclusivos (Qtd. x Preço)],Tabela2[Lote],A134)))</f>
        <v/>
      </c>
      <c r="E134" s="14" t="str">
        <f>IFERROR(_xlfn.XLOOKUP($F134,Tabela2[Item],Tabela2[Lote],,0,1),"")</f>
        <v/>
      </c>
      <c r="F134" s="14" t="str">
        <f>IFERROR((IF(MAX(Tabela2[Item])=F133,"",F133+1)),"")</f>
        <v/>
      </c>
      <c r="G134" s="14" t="str">
        <f>IFERROR(VLOOKUP($F134,Tabela2[[Item]:[Itens exclusivos (Qtd. x Preço)]],2,0)," ")</f>
        <v/>
      </c>
      <c r="H134" s="63" t="str">
        <f>IFERROR(VLOOKUP($F134,Tabela2[[Item]:[Itens exclusivos (Qtd. x Preço)]],3,0),"")</f>
        <v/>
      </c>
      <c r="I134" s="14" t="str">
        <f>IFERROR(VLOOKUP($F134,Tabela2[[Item]:[Itens exclusivos (Qtd. x Preço)]],4,0),"")</f>
        <v/>
      </c>
      <c r="J134" s="50" t="str">
        <f>IFERROR(VLOOKUP($F134,Tabela2[[Item]:[Itens exclusivos (Qtd. x Preço)]],5,0),"")</f>
        <v/>
      </c>
      <c r="K134" s="66" t="str">
        <f>IFERROR(VLOOKUP($F134,Tabela2[[Item]:[Itens exclusivos (Qtd. x Preço)]],13,0),"")</f>
        <v/>
      </c>
      <c r="L134" s="48" t="str">
        <f t="shared" si="2"/>
        <v/>
      </c>
      <c r="M134" s="50" t="str">
        <f ca="1">IFERROR(VLOOKUP($F134,Tabela2[[Item]:[Itens exclusivos (Qtd. x Preço)]],15,0),"")</f>
        <v/>
      </c>
      <c r="N134" s="51" t="str">
        <f ca="1">IFERROR(VLOOKUP($F134,Tabela2[[Item]:[Itens exclusivos (Qtd. x Preço)]],17,0),"")</f>
        <v/>
      </c>
      <c r="O134" s="51" t="str">
        <f ca="1">IFERROR(VLOOKUP($F134,Tabela2[[Item]:[Itens exclusivos (Qtd. x Preço)]],19,0),"")</f>
        <v/>
      </c>
    </row>
    <row r="135" spans="1:15" ht="30" customHeight="1">
      <c r="A135" s="33" t="str">
        <f>IFERROR((IF(MAX(Tabela2[Lote])=A134,"",A134+1)),"")</f>
        <v/>
      </c>
      <c r="B135" s="33" t="str">
        <f>IFERROR(IF(A135&lt;&gt;"",COUNTIFS(Tabela2[Lote],A135),""),"")</f>
        <v/>
      </c>
      <c r="C135" s="47" t="str">
        <f>IF(B135="","",(SUMIFS(Tabela2[Itens Ampla Participação (Qtd. x Preço)],Tabela2[Lote],A135)+SUMIFS(Tabela2[Itens de Cota Reservada (Qtd. x Preço)],Tabela2[Lote],A135)+SUMIFS(Tabela2[Itens exclusivos (Qtd. x Preço)],Tabela2[Lote],A135)))</f>
        <v/>
      </c>
      <c r="E135" s="33" t="str">
        <f>IFERROR(_xlfn.XLOOKUP($F135,Tabela2[Item],Tabela2[Lote],,0,1),"")</f>
        <v/>
      </c>
      <c r="F135" s="33" t="str">
        <f>IFERROR((IF(MAX(Tabela2[Item])=F134,"",F134+1)),"")</f>
        <v/>
      </c>
      <c r="G135" s="33" t="str">
        <f>IFERROR(VLOOKUP($F135,Tabela2[[Item]:[Itens exclusivos (Qtd. x Preço)]],2,0)," ")</f>
        <v/>
      </c>
      <c r="H135" s="62" t="str">
        <f>IFERROR(VLOOKUP($F135,Tabela2[[Item]:[Itens exclusivos (Qtd. x Preço)]],3,0),"")</f>
        <v/>
      </c>
      <c r="I135" s="33" t="str">
        <f>IFERROR(VLOOKUP($F135,Tabela2[[Item]:[Itens exclusivos (Qtd. x Preço)]],4,0),"")</f>
        <v/>
      </c>
      <c r="J135" s="49" t="str">
        <f>IFERROR(VLOOKUP($F135,Tabela2[[Item]:[Itens exclusivos (Qtd. x Preço)]],5,0),"")</f>
        <v/>
      </c>
      <c r="K135" s="65" t="str">
        <f>IFERROR(VLOOKUP($F135,Tabela2[[Item]:[Itens exclusivos (Qtd. x Preço)]],13,0),"")</f>
        <v/>
      </c>
      <c r="L135" s="47" t="str">
        <f t="shared" si="2"/>
        <v/>
      </c>
      <c r="M135" s="49" t="str">
        <f ca="1">IFERROR(VLOOKUP($F135,Tabela2[[Item]:[Itens exclusivos (Qtd. x Preço)]],15,0),"")</f>
        <v/>
      </c>
      <c r="N135" s="52" t="str">
        <f ca="1">IFERROR(VLOOKUP($F135,Tabela2[[Item]:[Itens exclusivos (Qtd. x Preço)]],17,0),"")</f>
        <v/>
      </c>
      <c r="O135" s="52" t="str">
        <f ca="1">IFERROR(VLOOKUP($F135,Tabela2[[Item]:[Itens exclusivos (Qtd. x Preço)]],19,0),"")</f>
        <v/>
      </c>
    </row>
    <row r="136" spans="1:15" ht="30" customHeight="1">
      <c r="A136" s="14" t="str">
        <f>IFERROR((IF(MAX(Tabela2[Lote])=A135,"",A135+1)),"")</f>
        <v/>
      </c>
      <c r="B136" s="14" t="str">
        <f>IFERROR(IF(A136&lt;&gt;"",COUNTIFS(Tabela2[Lote],A136),""),"")</f>
        <v/>
      </c>
      <c r="C136" s="48" t="str">
        <f>IF(B136="","",(SUMIFS(Tabela2[Itens Ampla Participação (Qtd. x Preço)],Tabela2[Lote],A136)+SUMIFS(Tabela2[Itens de Cota Reservada (Qtd. x Preço)],Tabela2[Lote],A136)+SUMIFS(Tabela2[Itens exclusivos (Qtd. x Preço)],Tabela2[Lote],A136)))</f>
        <v/>
      </c>
      <c r="E136" s="14" t="str">
        <f>IFERROR(_xlfn.XLOOKUP($F136,Tabela2[Item],Tabela2[Lote],,0,1),"")</f>
        <v/>
      </c>
      <c r="F136" s="14" t="str">
        <f>IFERROR((IF(MAX(Tabela2[Item])=F135,"",F135+1)),"")</f>
        <v/>
      </c>
      <c r="G136" s="14" t="str">
        <f>IFERROR(VLOOKUP($F136,Tabela2[[Item]:[Itens exclusivos (Qtd. x Preço)]],2,0)," ")</f>
        <v/>
      </c>
      <c r="H136" s="63" t="str">
        <f>IFERROR(VLOOKUP($F136,Tabela2[[Item]:[Itens exclusivos (Qtd. x Preço)]],3,0),"")</f>
        <v/>
      </c>
      <c r="I136" s="14" t="str">
        <f>IFERROR(VLOOKUP($F136,Tabela2[[Item]:[Itens exclusivos (Qtd. x Preço)]],4,0),"")</f>
        <v/>
      </c>
      <c r="J136" s="50" t="str">
        <f>IFERROR(VLOOKUP($F136,Tabela2[[Item]:[Itens exclusivos (Qtd. x Preço)]],5,0),"")</f>
        <v/>
      </c>
      <c r="K136" s="66" t="str">
        <f>IFERROR(VLOOKUP($F136,Tabela2[[Item]:[Itens exclusivos (Qtd. x Preço)]],13,0),"")</f>
        <v/>
      </c>
      <c r="L136" s="48" t="str">
        <f t="shared" si="2"/>
        <v/>
      </c>
      <c r="M136" s="50" t="str">
        <f ca="1">IFERROR(VLOOKUP($F136,Tabela2[[Item]:[Itens exclusivos (Qtd. x Preço)]],15,0),"")</f>
        <v/>
      </c>
      <c r="N136" s="51" t="str">
        <f ca="1">IFERROR(VLOOKUP($F136,Tabela2[[Item]:[Itens exclusivos (Qtd. x Preço)]],17,0),"")</f>
        <v/>
      </c>
      <c r="O136" s="51" t="str">
        <f ca="1">IFERROR(VLOOKUP($F136,Tabela2[[Item]:[Itens exclusivos (Qtd. x Preço)]],19,0),"")</f>
        <v/>
      </c>
    </row>
    <row r="137" spans="1:15" ht="30" customHeight="1">
      <c r="A137" s="33" t="str">
        <f>IFERROR((IF(MAX(Tabela2[Lote])=A136,"",A136+1)),"")</f>
        <v/>
      </c>
      <c r="B137" s="33" t="str">
        <f>IFERROR(IF(A137&lt;&gt;"",COUNTIFS(Tabela2[Lote],A137),""),"")</f>
        <v/>
      </c>
      <c r="C137" s="47" t="str">
        <f>IF(B137="","",(SUMIFS(Tabela2[Itens Ampla Participação (Qtd. x Preço)],Tabela2[Lote],A137)+SUMIFS(Tabela2[Itens de Cota Reservada (Qtd. x Preço)],Tabela2[Lote],A137)+SUMIFS(Tabela2[Itens exclusivos (Qtd. x Preço)],Tabela2[Lote],A137)))</f>
        <v/>
      </c>
      <c r="E137" s="33" t="str">
        <f>IFERROR(_xlfn.XLOOKUP($F137,Tabela2[Item],Tabela2[Lote],,0,1),"")</f>
        <v/>
      </c>
      <c r="F137" s="33" t="str">
        <f>IFERROR((IF(MAX(Tabela2[Item])=F136,"",F136+1)),"")</f>
        <v/>
      </c>
      <c r="G137" s="33" t="str">
        <f>IFERROR(VLOOKUP($F137,Tabela2[[Item]:[Itens exclusivos (Qtd. x Preço)]],2,0)," ")</f>
        <v/>
      </c>
      <c r="H137" s="62" t="str">
        <f>IFERROR(VLOOKUP($F137,Tabela2[[Item]:[Itens exclusivos (Qtd. x Preço)]],3,0),"")</f>
        <v/>
      </c>
      <c r="I137" s="33" t="str">
        <f>IFERROR(VLOOKUP($F137,Tabela2[[Item]:[Itens exclusivos (Qtd. x Preço)]],4,0),"")</f>
        <v/>
      </c>
      <c r="J137" s="49" t="str">
        <f>IFERROR(VLOOKUP($F137,Tabela2[[Item]:[Itens exclusivos (Qtd. x Preço)]],5,0),"")</f>
        <v/>
      </c>
      <c r="K137" s="65" t="str">
        <f>IFERROR(VLOOKUP($F137,Tabela2[[Item]:[Itens exclusivos (Qtd. x Preço)]],13,0),"")</f>
        <v/>
      </c>
      <c r="L137" s="47" t="str">
        <f t="shared" si="2"/>
        <v/>
      </c>
      <c r="M137" s="49" t="str">
        <f ca="1">IFERROR(VLOOKUP($F137,Tabela2[[Item]:[Itens exclusivos (Qtd. x Preço)]],15,0),"")</f>
        <v/>
      </c>
      <c r="N137" s="52" t="str">
        <f ca="1">IFERROR(VLOOKUP($F137,Tabela2[[Item]:[Itens exclusivos (Qtd. x Preço)]],17,0),"")</f>
        <v/>
      </c>
      <c r="O137" s="52" t="str">
        <f ca="1">IFERROR(VLOOKUP($F137,Tabela2[[Item]:[Itens exclusivos (Qtd. x Preço)]],19,0),"")</f>
        <v/>
      </c>
    </row>
    <row r="138" spans="1:15" ht="30" customHeight="1">
      <c r="A138" s="14" t="str">
        <f>IFERROR((IF(MAX(Tabela2[Lote])=A137,"",A137+1)),"")</f>
        <v/>
      </c>
      <c r="B138" s="14" t="str">
        <f>IFERROR(IF(A138&lt;&gt;"",COUNTIFS(Tabela2[Lote],A138),""),"")</f>
        <v/>
      </c>
      <c r="C138" s="48" t="str">
        <f>IF(B138="","",(SUMIFS(Tabela2[Itens Ampla Participação (Qtd. x Preço)],Tabela2[Lote],A138)+SUMIFS(Tabela2[Itens de Cota Reservada (Qtd. x Preço)],Tabela2[Lote],A138)+SUMIFS(Tabela2[Itens exclusivos (Qtd. x Preço)],Tabela2[Lote],A138)))</f>
        <v/>
      </c>
      <c r="E138" s="14" t="str">
        <f>IFERROR(_xlfn.XLOOKUP($F138,Tabela2[Item],Tabela2[Lote],,0,1),"")</f>
        <v/>
      </c>
      <c r="F138" s="14" t="str">
        <f>IFERROR((IF(MAX(Tabela2[Item])=F137,"",F137+1)),"")</f>
        <v/>
      </c>
      <c r="G138" s="14" t="str">
        <f>IFERROR(VLOOKUP($F138,Tabela2[[Item]:[Itens exclusivos (Qtd. x Preço)]],2,0)," ")</f>
        <v/>
      </c>
      <c r="H138" s="63" t="str">
        <f>IFERROR(VLOOKUP($F138,Tabela2[[Item]:[Itens exclusivos (Qtd. x Preço)]],3,0),"")</f>
        <v/>
      </c>
      <c r="I138" s="14" t="str">
        <f>IFERROR(VLOOKUP($F138,Tabela2[[Item]:[Itens exclusivos (Qtd. x Preço)]],4,0),"")</f>
        <v/>
      </c>
      <c r="J138" s="50" t="str">
        <f>IFERROR(VLOOKUP($F138,Tabela2[[Item]:[Itens exclusivos (Qtd. x Preço)]],5,0),"")</f>
        <v/>
      </c>
      <c r="K138" s="66" t="str">
        <f>IFERROR(VLOOKUP($F138,Tabela2[[Item]:[Itens exclusivos (Qtd. x Preço)]],13,0),"")</f>
        <v/>
      </c>
      <c r="L138" s="48" t="str">
        <f t="shared" si="2"/>
        <v/>
      </c>
      <c r="M138" s="50" t="str">
        <f ca="1">IFERROR(VLOOKUP($F138,Tabela2[[Item]:[Itens exclusivos (Qtd. x Preço)]],15,0),"")</f>
        <v/>
      </c>
      <c r="N138" s="51" t="str">
        <f ca="1">IFERROR(VLOOKUP($F138,Tabela2[[Item]:[Itens exclusivos (Qtd. x Preço)]],17,0),"")</f>
        <v/>
      </c>
      <c r="O138" s="51" t="str">
        <f ca="1">IFERROR(VLOOKUP($F138,Tabela2[[Item]:[Itens exclusivos (Qtd. x Preço)]],19,0),"")</f>
        <v/>
      </c>
    </row>
    <row r="139" spans="1:15" ht="30" customHeight="1">
      <c r="A139" s="33" t="str">
        <f>IFERROR((IF(MAX(Tabela2[Lote])=A138,"",A138+1)),"")</f>
        <v/>
      </c>
      <c r="B139" s="33" t="str">
        <f>IFERROR(IF(A139&lt;&gt;"",COUNTIFS(Tabela2[Lote],A139),""),"")</f>
        <v/>
      </c>
      <c r="C139" s="47" t="str">
        <f>IF(B139="","",(SUMIFS(Tabela2[Itens Ampla Participação (Qtd. x Preço)],Tabela2[Lote],A139)+SUMIFS(Tabela2[Itens de Cota Reservada (Qtd. x Preço)],Tabela2[Lote],A139)+SUMIFS(Tabela2[Itens exclusivos (Qtd. x Preço)],Tabela2[Lote],A139)))</f>
        <v/>
      </c>
      <c r="E139" s="33" t="str">
        <f>IFERROR(_xlfn.XLOOKUP($F139,Tabela2[Item],Tabela2[Lote],,0,1),"")</f>
        <v/>
      </c>
      <c r="F139" s="33" t="str">
        <f>IFERROR((IF(MAX(Tabela2[Item])=F138,"",F138+1)),"")</f>
        <v/>
      </c>
      <c r="G139" s="33" t="str">
        <f>IFERROR(VLOOKUP($F139,Tabela2[[Item]:[Itens exclusivos (Qtd. x Preço)]],2,0)," ")</f>
        <v/>
      </c>
      <c r="H139" s="62" t="str">
        <f>IFERROR(VLOOKUP($F139,Tabela2[[Item]:[Itens exclusivos (Qtd. x Preço)]],3,0),"")</f>
        <v/>
      </c>
      <c r="I139" s="33" t="str">
        <f>IFERROR(VLOOKUP($F139,Tabela2[[Item]:[Itens exclusivos (Qtd. x Preço)]],4,0),"")</f>
        <v/>
      </c>
      <c r="J139" s="49" t="str">
        <f>IFERROR(VLOOKUP($F139,Tabela2[[Item]:[Itens exclusivos (Qtd. x Preço)]],5,0),"")</f>
        <v/>
      </c>
      <c r="K139" s="65" t="str">
        <f>IFERROR(VLOOKUP($F139,Tabela2[[Item]:[Itens exclusivos (Qtd. x Preço)]],13,0),"")</f>
        <v/>
      </c>
      <c r="L139" s="47" t="str">
        <f t="shared" si="2"/>
        <v/>
      </c>
      <c r="M139" s="49" t="str">
        <f ca="1">IFERROR(VLOOKUP($F139,Tabela2[[Item]:[Itens exclusivos (Qtd. x Preço)]],15,0),"")</f>
        <v/>
      </c>
      <c r="N139" s="52" t="str">
        <f ca="1">IFERROR(VLOOKUP($F139,Tabela2[[Item]:[Itens exclusivos (Qtd. x Preço)]],17,0),"")</f>
        <v/>
      </c>
      <c r="O139" s="52" t="str">
        <f ca="1">IFERROR(VLOOKUP($F139,Tabela2[[Item]:[Itens exclusivos (Qtd. x Preço)]],19,0),"")</f>
        <v/>
      </c>
    </row>
    <row r="140" spans="1:15" ht="30" customHeight="1">
      <c r="A140" s="14" t="str">
        <f>IFERROR((IF(MAX(Tabela2[Lote])=A139,"",A139+1)),"")</f>
        <v/>
      </c>
      <c r="B140" s="14" t="str">
        <f>IFERROR(IF(A140&lt;&gt;"",COUNTIFS(Tabela2[Lote],A140),""),"")</f>
        <v/>
      </c>
      <c r="C140" s="48" t="str">
        <f>IF(B140="","",(SUMIFS(Tabela2[Itens Ampla Participação (Qtd. x Preço)],Tabela2[Lote],A140)+SUMIFS(Tabela2[Itens de Cota Reservada (Qtd. x Preço)],Tabela2[Lote],A140)+SUMIFS(Tabela2[Itens exclusivos (Qtd. x Preço)],Tabela2[Lote],A140)))</f>
        <v/>
      </c>
      <c r="E140" s="14" t="str">
        <f>IFERROR(_xlfn.XLOOKUP($F140,Tabela2[Item],Tabela2[Lote],,0,1),"")</f>
        <v/>
      </c>
      <c r="F140" s="14" t="str">
        <f>IFERROR((IF(MAX(Tabela2[Item])=F139,"",F139+1)),"")</f>
        <v/>
      </c>
      <c r="G140" s="14" t="str">
        <f>IFERROR(VLOOKUP($F140,Tabela2[[Item]:[Itens exclusivos (Qtd. x Preço)]],2,0)," ")</f>
        <v/>
      </c>
      <c r="H140" s="63" t="str">
        <f>IFERROR(VLOOKUP($F140,Tabela2[[Item]:[Itens exclusivos (Qtd. x Preço)]],3,0),"")</f>
        <v/>
      </c>
      <c r="I140" s="14" t="str">
        <f>IFERROR(VLOOKUP($F140,Tabela2[[Item]:[Itens exclusivos (Qtd. x Preço)]],4,0),"")</f>
        <v/>
      </c>
      <c r="J140" s="50" t="str">
        <f>IFERROR(VLOOKUP($F140,Tabela2[[Item]:[Itens exclusivos (Qtd. x Preço)]],5,0),"")</f>
        <v/>
      </c>
      <c r="K140" s="66" t="str">
        <f>IFERROR(VLOOKUP($F140,Tabela2[[Item]:[Itens exclusivos (Qtd. x Preço)]],13,0),"")</f>
        <v/>
      </c>
      <c r="L140" s="48" t="str">
        <f t="shared" si="2"/>
        <v/>
      </c>
      <c r="M140" s="50" t="str">
        <f ca="1">IFERROR(VLOOKUP($F140,Tabela2[[Item]:[Itens exclusivos (Qtd. x Preço)]],15,0),"")</f>
        <v/>
      </c>
      <c r="N140" s="51" t="str">
        <f ca="1">IFERROR(VLOOKUP($F140,Tabela2[[Item]:[Itens exclusivos (Qtd. x Preço)]],17,0),"")</f>
        <v/>
      </c>
      <c r="O140" s="51" t="str">
        <f ca="1">IFERROR(VLOOKUP($F140,Tabela2[[Item]:[Itens exclusivos (Qtd. x Preço)]],19,0),"")</f>
        <v/>
      </c>
    </row>
    <row r="141" spans="1:15" ht="30" customHeight="1">
      <c r="A141" s="33" t="str">
        <f>IFERROR((IF(MAX(Tabela2[Lote])=A140,"",A140+1)),"")</f>
        <v/>
      </c>
      <c r="B141" s="33" t="str">
        <f>IFERROR(IF(A141&lt;&gt;"",COUNTIFS(Tabela2[Lote],A141),""),"")</f>
        <v/>
      </c>
      <c r="C141" s="47" t="str">
        <f>IF(B141="","",(SUMIFS(Tabela2[Itens Ampla Participação (Qtd. x Preço)],Tabela2[Lote],A141)+SUMIFS(Tabela2[Itens de Cota Reservada (Qtd. x Preço)],Tabela2[Lote],A141)+SUMIFS(Tabela2[Itens exclusivos (Qtd. x Preço)],Tabela2[Lote],A141)))</f>
        <v/>
      </c>
      <c r="E141" s="33" t="str">
        <f>IFERROR(_xlfn.XLOOKUP($F141,Tabela2[Item],Tabela2[Lote],,0,1),"")</f>
        <v/>
      </c>
      <c r="F141" s="33" t="str">
        <f>IFERROR((IF(MAX(Tabela2[Item])=F140,"",F140+1)),"")</f>
        <v/>
      </c>
      <c r="G141" s="33" t="str">
        <f>IFERROR(VLOOKUP($F141,Tabela2[[Item]:[Itens exclusivos (Qtd. x Preço)]],2,0)," ")</f>
        <v/>
      </c>
      <c r="H141" s="62" t="str">
        <f>IFERROR(VLOOKUP($F141,Tabela2[[Item]:[Itens exclusivos (Qtd. x Preço)]],3,0),"")</f>
        <v/>
      </c>
      <c r="I141" s="33" t="str">
        <f>IFERROR(VLOOKUP($F141,Tabela2[[Item]:[Itens exclusivos (Qtd. x Preço)]],4,0),"")</f>
        <v/>
      </c>
      <c r="J141" s="49" t="str">
        <f>IFERROR(VLOOKUP($F141,Tabela2[[Item]:[Itens exclusivos (Qtd. x Preço)]],5,0),"")</f>
        <v/>
      </c>
      <c r="K141" s="65" t="str">
        <f>IFERROR(VLOOKUP($F141,Tabela2[[Item]:[Itens exclusivos (Qtd. x Preço)]],13,0),"")</f>
        <v/>
      </c>
      <c r="L141" s="47" t="str">
        <f t="shared" si="2"/>
        <v/>
      </c>
      <c r="M141" s="49" t="str">
        <f ca="1">IFERROR(VLOOKUP($F141,Tabela2[[Item]:[Itens exclusivos (Qtd. x Preço)]],15,0),"")</f>
        <v/>
      </c>
      <c r="N141" s="52" t="str">
        <f ca="1">IFERROR(VLOOKUP($F141,Tabela2[[Item]:[Itens exclusivos (Qtd. x Preço)]],17,0),"")</f>
        <v/>
      </c>
      <c r="O141" s="52" t="str">
        <f ca="1">IFERROR(VLOOKUP($F141,Tabela2[[Item]:[Itens exclusivos (Qtd. x Preço)]],19,0),"")</f>
        <v/>
      </c>
    </row>
    <row r="142" spans="1:15" ht="30" customHeight="1">
      <c r="A142" s="14" t="str">
        <f>IFERROR((IF(MAX(Tabela2[Lote])=A141,"",A141+1)),"")</f>
        <v/>
      </c>
      <c r="B142" s="14" t="str">
        <f>IFERROR(IF(A142&lt;&gt;"",COUNTIFS(Tabela2[Lote],A142),""),"")</f>
        <v/>
      </c>
      <c r="C142" s="48" t="str">
        <f>IF(B142="","",(SUMIFS(Tabela2[Itens Ampla Participação (Qtd. x Preço)],Tabela2[Lote],A142)+SUMIFS(Tabela2[Itens de Cota Reservada (Qtd. x Preço)],Tabela2[Lote],A142)+SUMIFS(Tabela2[Itens exclusivos (Qtd. x Preço)],Tabela2[Lote],A142)))</f>
        <v/>
      </c>
      <c r="E142" s="14" t="str">
        <f>IFERROR(_xlfn.XLOOKUP($F142,Tabela2[Item],Tabela2[Lote],,0,1),"")</f>
        <v/>
      </c>
      <c r="F142" s="14" t="str">
        <f>IFERROR((IF(MAX(Tabela2[Item])=F141,"",F141+1)),"")</f>
        <v/>
      </c>
      <c r="G142" s="14" t="str">
        <f>IFERROR(VLOOKUP($F142,Tabela2[[Item]:[Itens exclusivos (Qtd. x Preço)]],2,0)," ")</f>
        <v/>
      </c>
      <c r="H142" s="63" t="str">
        <f>IFERROR(VLOOKUP($F142,Tabela2[[Item]:[Itens exclusivos (Qtd. x Preço)]],3,0),"")</f>
        <v/>
      </c>
      <c r="I142" s="14" t="str">
        <f>IFERROR(VLOOKUP($F142,Tabela2[[Item]:[Itens exclusivos (Qtd. x Preço)]],4,0),"")</f>
        <v/>
      </c>
      <c r="J142" s="50" t="str">
        <f>IFERROR(VLOOKUP($F142,Tabela2[[Item]:[Itens exclusivos (Qtd. x Preço)]],5,0),"")</f>
        <v/>
      </c>
      <c r="K142" s="66" t="str">
        <f>IFERROR(VLOOKUP($F142,Tabela2[[Item]:[Itens exclusivos (Qtd. x Preço)]],13,0),"")</f>
        <v/>
      </c>
      <c r="L142" s="48" t="str">
        <f t="shared" si="2"/>
        <v/>
      </c>
      <c r="M142" s="50" t="str">
        <f ca="1">IFERROR(VLOOKUP($F142,Tabela2[[Item]:[Itens exclusivos (Qtd. x Preço)]],15,0),"")</f>
        <v/>
      </c>
      <c r="N142" s="51" t="str">
        <f ca="1">IFERROR(VLOOKUP($F142,Tabela2[[Item]:[Itens exclusivos (Qtd. x Preço)]],17,0),"")</f>
        <v/>
      </c>
      <c r="O142" s="51" t="str">
        <f ca="1">IFERROR(VLOOKUP($F142,Tabela2[[Item]:[Itens exclusivos (Qtd. x Preço)]],19,0),"")</f>
        <v/>
      </c>
    </row>
    <row r="143" spans="1:15" ht="30" customHeight="1">
      <c r="A143" s="33" t="str">
        <f>IFERROR((IF(MAX(Tabela2[Lote])=A142,"",A142+1)),"")</f>
        <v/>
      </c>
      <c r="B143" s="33" t="str">
        <f>IFERROR(IF(A143&lt;&gt;"",COUNTIFS(Tabela2[Lote],A143),""),"")</f>
        <v/>
      </c>
      <c r="C143" s="47" t="str">
        <f>IF(B143="","",(SUMIFS(Tabela2[Itens Ampla Participação (Qtd. x Preço)],Tabela2[Lote],A143)+SUMIFS(Tabela2[Itens de Cota Reservada (Qtd. x Preço)],Tabela2[Lote],A143)+SUMIFS(Tabela2[Itens exclusivos (Qtd. x Preço)],Tabela2[Lote],A143)))</f>
        <v/>
      </c>
      <c r="E143" s="33" t="str">
        <f>IFERROR(_xlfn.XLOOKUP($F143,Tabela2[Item],Tabela2[Lote],,0,1),"")</f>
        <v/>
      </c>
      <c r="F143" s="33" t="str">
        <f>IFERROR((IF(MAX(Tabela2[Item])=F142,"",F142+1)),"")</f>
        <v/>
      </c>
      <c r="G143" s="33" t="str">
        <f>IFERROR(VLOOKUP($F143,Tabela2[[Item]:[Itens exclusivos (Qtd. x Preço)]],2,0)," ")</f>
        <v/>
      </c>
      <c r="H143" s="62" t="str">
        <f>IFERROR(VLOOKUP($F143,Tabela2[[Item]:[Itens exclusivos (Qtd. x Preço)]],3,0),"")</f>
        <v/>
      </c>
      <c r="I143" s="33" t="str">
        <f>IFERROR(VLOOKUP($F143,Tabela2[[Item]:[Itens exclusivos (Qtd. x Preço)]],4,0),"")</f>
        <v/>
      </c>
      <c r="J143" s="49" t="str">
        <f>IFERROR(VLOOKUP($F143,Tabela2[[Item]:[Itens exclusivos (Qtd. x Preço)]],5,0),"")</f>
        <v/>
      </c>
      <c r="K143" s="65" t="str">
        <f>IFERROR(VLOOKUP($F143,Tabela2[[Item]:[Itens exclusivos (Qtd. x Preço)]],13,0),"")</f>
        <v/>
      </c>
      <c r="L143" s="47" t="str">
        <f t="shared" si="2"/>
        <v/>
      </c>
      <c r="M143" s="49" t="str">
        <f ca="1">IFERROR(VLOOKUP($F143,Tabela2[[Item]:[Itens exclusivos (Qtd. x Preço)]],15,0),"")</f>
        <v/>
      </c>
      <c r="N143" s="52" t="str">
        <f ca="1">IFERROR(VLOOKUP($F143,Tabela2[[Item]:[Itens exclusivos (Qtd. x Preço)]],17,0),"")</f>
        <v/>
      </c>
      <c r="O143" s="52" t="str">
        <f ca="1">IFERROR(VLOOKUP($F143,Tabela2[[Item]:[Itens exclusivos (Qtd. x Preço)]],19,0),"")</f>
        <v/>
      </c>
    </row>
    <row r="144" spans="1:15" ht="30" customHeight="1">
      <c r="A144" s="14" t="str">
        <f>IFERROR((IF(MAX(Tabela2[Lote])=A143,"",A143+1)),"")</f>
        <v/>
      </c>
      <c r="B144" s="14" t="str">
        <f>IFERROR(IF(A144&lt;&gt;"",COUNTIFS(Tabela2[Lote],A144),""),"")</f>
        <v/>
      </c>
      <c r="C144" s="48" t="str">
        <f>IF(B144="","",(SUMIFS(Tabela2[Itens Ampla Participação (Qtd. x Preço)],Tabela2[Lote],A144)+SUMIFS(Tabela2[Itens de Cota Reservada (Qtd. x Preço)],Tabela2[Lote],A144)+SUMIFS(Tabela2[Itens exclusivos (Qtd. x Preço)],Tabela2[Lote],A144)))</f>
        <v/>
      </c>
      <c r="E144" s="14" t="str">
        <f>IFERROR(_xlfn.XLOOKUP($F144,Tabela2[Item],Tabela2[Lote],,0,1),"")</f>
        <v/>
      </c>
      <c r="F144" s="14" t="str">
        <f>IFERROR((IF(MAX(Tabela2[Item])=F143,"",F143+1)),"")</f>
        <v/>
      </c>
      <c r="G144" s="14" t="str">
        <f>IFERROR(VLOOKUP($F144,Tabela2[[Item]:[Itens exclusivos (Qtd. x Preço)]],2,0)," ")</f>
        <v/>
      </c>
      <c r="H144" s="63" t="str">
        <f>IFERROR(VLOOKUP($F144,Tabela2[[Item]:[Itens exclusivos (Qtd. x Preço)]],3,0),"")</f>
        <v/>
      </c>
      <c r="I144" s="14" t="str">
        <f>IFERROR(VLOOKUP($F144,Tabela2[[Item]:[Itens exclusivos (Qtd. x Preço)]],4,0),"")</f>
        <v/>
      </c>
      <c r="J144" s="50" t="str">
        <f>IFERROR(VLOOKUP($F144,Tabela2[[Item]:[Itens exclusivos (Qtd. x Preço)]],5,0),"")</f>
        <v/>
      </c>
      <c r="K144" s="66" t="str">
        <f>IFERROR(VLOOKUP($F144,Tabela2[[Item]:[Itens exclusivos (Qtd. x Preço)]],13,0),"")</f>
        <v/>
      </c>
      <c r="L144" s="48" t="str">
        <f t="shared" si="2"/>
        <v/>
      </c>
      <c r="M144" s="50" t="str">
        <f ca="1">IFERROR(VLOOKUP($F144,Tabela2[[Item]:[Itens exclusivos (Qtd. x Preço)]],15,0),"")</f>
        <v/>
      </c>
      <c r="N144" s="51" t="str">
        <f ca="1">IFERROR(VLOOKUP($F144,Tabela2[[Item]:[Itens exclusivos (Qtd. x Preço)]],17,0),"")</f>
        <v/>
      </c>
      <c r="O144" s="51" t="str">
        <f ca="1">IFERROR(VLOOKUP($F144,Tabela2[[Item]:[Itens exclusivos (Qtd. x Preço)]],19,0),"")</f>
        <v/>
      </c>
    </row>
    <row r="145" spans="1:15" ht="30" customHeight="1">
      <c r="A145" s="33" t="str">
        <f>IFERROR((IF(MAX(Tabela2[Lote])=A144,"",A144+1)),"")</f>
        <v/>
      </c>
      <c r="B145" s="33" t="str">
        <f>IFERROR(IF(A145&lt;&gt;"",COUNTIFS(Tabela2[Lote],A145),""),"")</f>
        <v/>
      </c>
      <c r="C145" s="47" t="str">
        <f>IF(B145="","",(SUMIFS(Tabela2[Itens Ampla Participação (Qtd. x Preço)],Tabela2[Lote],A145)+SUMIFS(Tabela2[Itens de Cota Reservada (Qtd. x Preço)],Tabela2[Lote],A145)+SUMIFS(Tabela2[Itens exclusivos (Qtd. x Preço)],Tabela2[Lote],A145)))</f>
        <v/>
      </c>
      <c r="E145" s="33" t="str">
        <f>IFERROR(_xlfn.XLOOKUP($F145,Tabela2[Item],Tabela2[Lote],,0,1),"")</f>
        <v/>
      </c>
      <c r="F145" s="33" t="str">
        <f>IFERROR((IF(MAX(Tabela2[Item])=F144,"",F144+1)),"")</f>
        <v/>
      </c>
      <c r="G145" s="33" t="str">
        <f>IFERROR(VLOOKUP($F145,Tabela2[[Item]:[Itens exclusivos (Qtd. x Preço)]],2,0)," ")</f>
        <v/>
      </c>
      <c r="H145" s="62" t="str">
        <f>IFERROR(VLOOKUP($F145,Tabela2[[Item]:[Itens exclusivos (Qtd. x Preço)]],3,0),"")</f>
        <v/>
      </c>
      <c r="I145" s="33" t="str">
        <f>IFERROR(VLOOKUP($F145,Tabela2[[Item]:[Itens exclusivos (Qtd. x Preço)]],4,0),"")</f>
        <v/>
      </c>
      <c r="J145" s="49" t="str">
        <f>IFERROR(VLOOKUP($F145,Tabela2[[Item]:[Itens exclusivos (Qtd. x Preço)]],5,0),"")</f>
        <v/>
      </c>
      <c r="K145" s="65" t="str">
        <f>IFERROR(VLOOKUP($F145,Tabela2[[Item]:[Itens exclusivos (Qtd. x Preço)]],13,0),"")</f>
        <v/>
      </c>
      <c r="L145" s="47" t="str">
        <f t="shared" si="2"/>
        <v/>
      </c>
      <c r="M145" s="49" t="str">
        <f ca="1">IFERROR(VLOOKUP($F145,Tabela2[[Item]:[Itens exclusivos (Qtd. x Preço)]],15,0),"")</f>
        <v/>
      </c>
      <c r="N145" s="52" t="str">
        <f ca="1">IFERROR(VLOOKUP($F145,Tabela2[[Item]:[Itens exclusivos (Qtd. x Preço)]],17,0),"")</f>
        <v/>
      </c>
      <c r="O145" s="52" t="str">
        <f ca="1">IFERROR(VLOOKUP($F145,Tabela2[[Item]:[Itens exclusivos (Qtd. x Preço)]],19,0),"")</f>
        <v/>
      </c>
    </row>
    <row r="146" spans="1:15" ht="30" customHeight="1">
      <c r="A146" s="14" t="str">
        <f>IFERROR((IF(MAX(Tabela2[Lote])=A145,"",A145+1)),"")</f>
        <v/>
      </c>
      <c r="B146" s="14" t="str">
        <f>IFERROR(IF(A146&lt;&gt;"",COUNTIFS(Tabela2[Lote],A146),""),"")</f>
        <v/>
      </c>
      <c r="C146" s="48" t="str">
        <f>IF(B146="","",(SUMIFS(Tabela2[Itens Ampla Participação (Qtd. x Preço)],Tabela2[Lote],A146)+SUMIFS(Tabela2[Itens de Cota Reservada (Qtd. x Preço)],Tabela2[Lote],A146)+SUMIFS(Tabela2[Itens exclusivos (Qtd. x Preço)],Tabela2[Lote],A146)))</f>
        <v/>
      </c>
      <c r="E146" s="14" t="str">
        <f>IFERROR(_xlfn.XLOOKUP($F146,Tabela2[Item],Tabela2[Lote],,0,1),"")</f>
        <v/>
      </c>
      <c r="F146" s="14" t="str">
        <f>IFERROR((IF(MAX(Tabela2[Item])=F145,"",F145+1)),"")</f>
        <v/>
      </c>
      <c r="G146" s="14" t="str">
        <f>IFERROR(VLOOKUP($F146,Tabela2[[Item]:[Itens exclusivos (Qtd. x Preço)]],2,0)," ")</f>
        <v/>
      </c>
      <c r="H146" s="63" t="str">
        <f>IFERROR(VLOOKUP($F146,Tabela2[[Item]:[Itens exclusivos (Qtd. x Preço)]],3,0),"")</f>
        <v/>
      </c>
      <c r="I146" s="14" t="str">
        <f>IFERROR(VLOOKUP($F146,Tabela2[[Item]:[Itens exclusivos (Qtd. x Preço)]],4,0),"")</f>
        <v/>
      </c>
      <c r="J146" s="50" t="str">
        <f>IFERROR(VLOOKUP($F146,Tabela2[[Item]:[Itens exclusivos (Qtd. x Preço)]],5,0),"")</f>
        <v/>
      </c>
      <c r="K146" s="66" t="str">
        <f>IFERROR(VLOOKUP($F146,Tabela2[[Item]:[Itens exclusivos (Qtd. x Preço)]],13,0),"")</f>
        <v/>
      </c>
      <c r="L146" s="48" t="str">
        <f t="shared" si="2"/>
        <v/>
      </c>
      <c r="M146" s="50" t="str">
        <f ca="1">IFERROR(VLOOKUP($F146,Tabela2[[Item]:[Itens exclusivos (Qtd. x Preço)]],15,0),"")</f>
        <v/>
      </c>
      <c r="N146" s="51" t="str">
        <f ca="1">IFERROR(VLOOKUP($F146,Tabela2[[Item]:[Itens exclusivos (Qtd. x Preço)]],17,0),"")</f>
        <v/>
      </c>
      <c r="O146" s="51" t="str">
        <f ca="1">IFERROR(VLOOKUP($F146,Tabela2[[Item]:[Itens exclusivos (Qtd. x Preço)]],19,0),"")</f>
        <v/>
      </c>
    </row>
    <row r="147" spans="1:15" ht="30" customHeight="1">
      <c r="A147" s="33" t="str">
        <f>IFERROR((IF(MAX(Tabela2[Lote])=A146,"",A146+1)),"")</f>
        <v/>
      </c>
      <c r="B147" s="33" t="str">
        <f>IFERROR(IF(A147&lt;&gt;"",COUNTIFS(Tabela2[Lote],A147),""),"")</f>
        <v/>
      </c>
      <c r="C147" s="47" t="str">
        <f>IF(B147="","",(SUMIFS(Tabela2[Itens Ampla Participação (Qtd. x Preço)],Tabela2[Lote],A147)+SUMIFS(Tabela2[Itens de Cota Reservada (Qtd. x Preço)],Tabela2[Lote],A147)+SUMIFS(Tabela2[Itens exclusivos (Qtd. x Preço)],Tabela2[Lote],A147)))</f>
        <v/>
      </c>
      <c r="E147" s="33" t="str">
        <f>IFERROR(_xlfn.XLOOKUP($F147,Tabela2[Item],Tabela2[Lote],,0,1),"")</f>
        <v/>
      </c>
      <c r="F147" s="33" t="str">
        <f>IFERROR((IF(MAX(Tabela2[Item])=F146,"",F146+1)),"")</f>
        <v/>
      </c>
      <c r="G147" s="33" t="str">
        <f>IFERROR(VLOOKUP($F147,Tabela2[[Item]:[Itens exclusivos (Qtd. x Preço)]],2,0)," ")</f>
        <v/>
      </c>
      <c r="H147" s="62" t="str">
        <f>IFERROR(VLOOKUP($F147,Tabela2[[Item]:[Itens exclusivos (Qtd. x Preço)]],3,0),"")</f>
        <v/>
      </c>
      <c r="I147" s="33" t="str">
        <f>IFERROR(VLOOKUP($F147,Tabela2[[Item]:[Itens exclusivos (Qtd. x Preço)]],4,0),"")</f>
        <v/>
      </c>
      <c r="J147" s="49" t="str">
        <f>IFERROR(VLOOKUP($F147,Tabela2[[Item]:[Itens exclusivos (Qtd. x Preço)]],5,0),"")</f>
        <v/>
      </c>
      <c r="K147" s="65" t="str">
        <f>IFERROR(VLOOKUP($F147,Tabela2[[Item]:[Itens exclusivos (Qtd. x Preço)]],13,0),"")</f>
        <v/>
      </c>
      <c r="L147" s="47" t="str">
        <f t="shared" si="2"/>
        <v/>
      </c>
      <c r="M147" s="49" t="str">
        <f ca="1">IFERROR(VLOOKUP($F147,Tabela2[[Item]:[Itens exclusivos (Qtd. x Preço)]],15,0),"")</f>
        <v/>
      </c>
      <c r="N147" s="52" t="str">
        <f ca="1">IFERROR(VLOOKUP($F147,Tabela2[[Item]:[Itens exclusivos (Qtd. x Preço)]],17,0),"")</f>
        <v/>
      </c>
      <c r="O147" s="52" t="str">
        <f ca="1">IFERROR(VLOOKUP($F147,Tabela2[[Item]:[Itens exclusivos (Qtd. x Preço)]],19,0),"")</f>
        <v/>
      </c>
    </row>
    <row r="148" spans="1:15" ht="30" customHeight="1">
      <c r="A148" s="14" t="str">
        <f>IFERROR((IF(MAX(Tabela2[Lote])=A147,"",A147+1)),"")</f>
        <v/>
      </c>
      <c r="B148" s="14" t="str">
        <f>IFERROR(IF(A148&lt;&gt;"",COUNTIFS(Tabela2[Lote],A148),""),"")</f>
        <v/>
      </c>
      <c r="C148" s="48" t="str">
        <f>IF(B148="","",(SUMIFS(Tabela2[Itens Ampla Participação (Qtd. x Preço)],Tabela2[Lote],A148)+SUMIFS(Tabela2[Itens de Cota Reservada (Qtd. x Preço)],Tabela2[Lote],A148)+SUMIFS(Tabela2[Itens exclusivos (Qtd. x Preço)],Tabela2[Lote],A148)))</f>
        <v/>
      </c>
      <c r="E148" s="14" t="str">
        <f>IFERROR(_xlfn.XLOOKUP($F148,Tabela2[Item],Tabela2[Lote],,0,1),"")</f>
        <v/>
      </c>
      <c r="F148" s="14" t="str">
        <f>IFERROR((IF(MAX(Tabela2[Item])=F147,"",F147+1)),"")</f>
        <v/>
      </c>
      <c r="G148" s="14" t="str">
        <f>IFERROR(VLOOKUP($F148,Tabela2[[Item]:[Itens exclusivos (Qtd. x Preço)]],2,0)," ")</f>
        <v/>
      </c>
      <c r="H148" s="63" t="str">
        <f>IFERROR(VLOOKUP($F148,Tabela2[[Item]:[Itens exclusivos (Qtd. x Preço)]],3,0),"")</f>
        <v/>
      </c>
      <c r="I148" s="14" t="str">
        <f>IFERROR(VLOOKUP($F148,Tabela2[[Item]:[Itens exclusivos (Qtd. x Preço)]],4,0),"")</f>
        <v/>
      </c>
      <c r="J148" s="50" t="str">
        <f>IFERROR(VLOOKUP($F148,Tabela2[[Item]:[Itens exclusivos (Qtd. x Preço)]],5,0),"")</f>
        <v/>
      </c>
      <c r="K148" s="66" t="str">
        <f>IFERROR(VLOOKUP($F148,Tabela2[[Item]:[Itens exclusivos (Qtd. x Preço)]],13,0),"")</f>
        <v/>
      </c>
      <c r="L148" s="48" t="str">
        <f t="shared" si="2"/>
        <v/>
      </c>
      <c r="M148" s="50" t="str">
        <f ca="1">IFERROR(VLOOKUP($F148,Tabela2[[Item]:[Itens exclusivos (Qtd. x Preço)]],15,0),"")</f>
        <v/>
      </c>
      <c r="N148" s="51" t="str">
        <f ca="1">IFERROR(VLOOKUP($F148,Tabela2[[Item]:[Itens exclusivos (Qtd. x Preço)]],17,0),"")</f>
        <v/>
      </c>
      <c r="O148" s="51" t="str">
        <f ca="1">IFERROR(VLOOKUP($F148,Tabela2[[Item]:[Itens exclusivos (Qtd. x Preço)]],19,0),"")</f>
        <v/>
      </c>
    </row>
    <row r="149" spans="1:15" ht="30" customHeight="1">
      <c r="A149" s="33" t="str">
        <f>IFERROR((IF(MAX(Tabela2[Lote])=A148,"",A148+1)),"")</f>
        <v/>
      </c>
      <c r="B149" s="33" t="str">
        <f>IFERROR(IF(A149&lt;&gt;"",COUNTIFS(Tabela2[Lote],A149),""),"")</f>
        <v/>
      </c>
      <c r="C149" s="47" t="str">
        <f>IF(B149="","",(SUMIFS(Tabela2[Itens Ampla Participação (Qtd. x Preço)],Tabela2[Lote],A149)+SUMIFS(Tabela2[Itens de Cota Reservada (Qtd. x Preço)],Tabela2[Lote],A149)+SUMIFS(Tabela2[Itens exclusivos (Qtd. x Preço)],Tabela2[Lote],A149)))</f>
        <v/>
      </c>
      <c r="E149" s="33" t="str">
        <f>IFERROR(_xlfn.XLOOKUP($F149,Tabela2[Item],Tabela2[Lote],,0,1),"")</f>
        <v/>
      </c>
      <c r="F149" s="33" t="str">
        <f>IFERROR((IF(MAX(Tabela2[Item])=F148,"",F148+1)),"")</f>
        <v/>
      </c>
      <c r="G149" s="33" t="str">
        <f>IFERROR(VLOOKUP($F149,Tabela2[[Item]:[Itens exclusivos (Qtd. x Preço)]],2,0)," ")</f>
        <v/>
      </c>
      <c r="H149" s="62" t="str">
        <f>IFERROR(VLOOKUP($F149,Tabela2[[Item]:[Itens exclusivos (Qtd. x Preço)]],3,0),"")</f>
        <v/>
      </c>
      <c r="I149" s="33" t="str">
        <f>IFERROR(VLOOKUP($F149,Tabela2[[Item]:[Itens exclusivos (Qtd. x Preço)]],4,0),"")</f>
        <v/>
      </c>
      <c r="J149" s="49" t="str">
        <f>IFERROR(VLOOKUP($F149,Tabela2[[Item]:[Itens exclusivos (Qtd. x Preço)]],5,0),"")</f>
        <v/>
      </c>
      <c r="K149" s="65" t="str">
        <f>IFERROR(VLOOKUP($F149,Tabela2[[Item]:[Itens exclusivos (Qtd. x Preço)]],13,0),"")</f>
        <v/>
      </c>
      <c r="L149" s="47" t="str">
        <f t="shared" si="2"/>
        <v/>
      </c>
      <c r="M149" s="49" t="str">
        <f ca="1">IFERROR(VLOOKUP($F149,Tabela2[[Item]:[Itens exclusivos (Qtd. x Preço)]],15,0),"")</f>
        <v/>
      </c>
      <c r="N149" s="52" t="str">
        <f ca="1">IFERROR(VLOOKUP($F149,Tabela2[[Item]:[Itens exclusivos (Qtd. x Preço)]],17,0),"")</f>
        <v/>
      </c>
      <c r="O149" s="52" t="str">
        <f ca="1">IFERROR(VLOOKUP($F149,Tabela2[[Item]:[Itens exclusivos (Qtd. x Preço)]],19,0),"")</f>
        <v/>
      </c>
    </row>
    <row r="150" spans="1:15" ht="30" customHeight="1">
      <c r="A150" s="14" t="str">
        <f>IFERROR((IF(MAX(Tabela2[Lote])=A149,"",A149+1)),"")</f>
        <v/>
      </c>
      <c r="B150" s="14" t="str">
        <f>IFERROR(IF(A150&lt;&gt;"",COUNTIFS(Tabela2[Lote],A150),""),"")</f>
        <v/>
      </c>
      <c r="C150" s="48" t="str">
        <f>IF(B150="","",(SUMIFS(Tabela2[Itens Ampla Participação (Qtd. x Preço)],Tabela2[Lote],A150)+SUMIFS(Tabela2[Itens de Cota Reservada (Qtd. x Preço)],Tabela2[Lote],A150)+SUMIFS(Tabela2[Itens exclusivos (Qtd. x Preço)],Tabela2[Lote],A150)))</f>
        <v/>
      </c>
      <c r="E150" s="14" t="str">
        <f>IFERROR(_xlfn.XLOOKUP($F150,Tabela2[Item],Tabela2[Lote],,0,1),"")</f>
        <v/>
      </c>
      <c r="F150" s="14" t="str">
        <f>IFERROR((IF(MAX(Tabela2[Item])=F149,"",F149+1)),"")</f>
        <v/>
      </c>
      <c r="G150" s="14" t="str">
        <f>IFERROR(VLOOKUP($F150,Tabela2[[Item]:[Itens exclusivos (Qtd. x Preço)]],2,0)," ")</f>
        <v/>
      </c>
      <c r="H150" s="63" t="str">
        <f>IFERROR(VLOOKUP($F150,Tabela2[[Item]:[Itens exclusivos (Qtd. x Preço)]],3,0),"")</f>
        <v/>
      </c>
      <c r="I150" s="14" t="str">
        <f>IFERROR(VLOOKUP($F150,Tabela2[[Item]:[Itens exclusivos (Qtd. x Preço)]],4,0),"")</f>
        <v/>
      </c>
      <c r="J150" s="50" t="str">
        <f>IFERROR(VLOOKUP($F150,Tabela2[[Item]:[Itens exclusivos (Qtd. x Preço)]],5,0),"")</f>
        <v/>
      </c>
      <c r="K150" s="66" t="str">
        <f>IFERROR(VLOOKUP($F150,Tabela2[[Item]:[Itens exclusivos (Qtd. x Preço)]],13,0),"")</f>
        <v/>
      </c>
      <c r="L150" s="48" t="str">
        <f t="shared" si="2"/>
        <v/>
      </c>
      <c r="M150" s="50" t="str">
        <f ca="1">IFERROR(VLOOKUP($F150,Tabela2[[Item]:[Itens exclusivos (Qtd. x Preço)]],15,0),"")</f>
        <v/>
      </c>
      <c r="N150" s="51" t="str">
        <f ca="1">IFERROR(VLOOKUP($F150,Tabela2[[Item]:[Itens exclusivos (Qtd. x Preço)]],17,0),"")</f>
        <v/>
      </c>
      <c r="O150" s="51" t="str">
        <f ca="1">IFERROR(VLOOKUP($F150,Tabela2[[Item]:[Itens exclusivos (Qtd. x Preço)]],19,0),"")</f>
        <v/>
      </c>
    </row>
    <row r="151" spans="1:15" ht="30" customHeight="1">
      <c r="A151" s="33" t="str">
        <f>IFERROR((IF(MAX(Tabela2[Lote])=A150,"",A150+1)),"")</f>
        <v/>
      </c>
      <c r="B151" s="33" t="str">
        <f>IFERROR(IF(A151&lt;&gt;"",COUNTIFS(Tabela2[Lote],A151),""),"")</f>
        <v/>
      </c>
      <c r="C151" s="47" t="str">
        <f>IF(B151="","",(SUMIFS(Tabela2[Itens Ampla Participação (Qtd. x Preço)],Tabela2[Lote],A151)+SUMIFS(Tabela2[Itens de Cota Reservada (Qtd. x Preço)],Tabela2[Lote],A151)+SUMIFS(Tabela2[Itens exclusivos (Qtd. x Preço)],Tabela2[Lote],A151)))</f>
        <v/>
      </c>
      <c r="E151" s="33" t="str">
        <f>IFERROR(_xlfn.XLOOKUP($F151,Tabela2[Item],Tabela2[Lote],,0,1),"")</f>
        <v/>
      </c>
      <c r="F151" s="33" t="str">
        <f>IFERROR((IF(MAX(Tabela2[Item])=F150,"",F150+1)),"")</f>
        <v/>
      </c>
      <c r="G151" s="33" t="str">
        <f>IFERROR(VLOOKUP($F151,Tabela2[[Item]:[Itens exclusivos (Qtd. x Preço)]],2,0)," ")</f>
        <v/>
      </c>
      <c r="H151" s="62" t="str">
        <f>IFERROR(VLOOKUP($F151,Tabela2[[Item]:[Itens exclusivos (Qtd. x Preço)]],3,0),"")</f>
        <v/>
      </c>
      <c r="I151" s="33" t="str">
        <f>IFERROR(VLOOKUP($F151,Tabela2[[Item]:[Itens exclusivos (Qtd. x Preço)]],4,0),"")</f>
        <v/>
      </c>
      <c r="J151" s="49" t="str">
        <f>IFERROR(VLOOKUP($F151,Tabela2[[Item]:[Itens exclusivos (Qtd. x Preço)]],5,0),"")</f>
        <v/>
      </c>
      <c r="K151" s="65" t="str">
        <f>IFERROR(VLOOKUP($F151,Tabela2[[Item]:[Itens exclusivos (Qtd. x Preço)]],13,0),"")</f>
        <v/>
      </c>
      <c r="L151" s="47" t="str">
        <f t="shared" si="2"/>
        <v/>
      </c>
      <c r="M151" s="49" t="str">
        <f ca="1">IFERROR(VLOOKUP($F151,Tabela2[[Item]:[Itens exclusivos (Qtd. x Preço)]],15,0),"")</f>
        <v/>
      </c>
      <c r="N151" s="52" t="str">
        <f ca="1">IFERROR(VLOOKUP($F151,Tabela2[[Item]:[Itens exclusivos (Qtd. x Preço)]],17,0),"")</f>
        <v/>
      </c>
      <c r="O151" s="52" t="str">
        <f ca="1">IFERROR(VLOOKUP($F151,Tabela2[[Item]:[Itens exclusivos (Qtd. x Preço)]],19,0),"")</f>
        <v/>
      </c>
    </row>
    <row r="152" spans="1:15" ht="30" customHeight="1">
      <c r="A152" s="14" t="str">
        <f>IFERROR((IF(MAX(Tabela2[Lote])=A151,"",A151+1)),"")</f>
        <v/>
      </c>
      <c r="B152" s="14" t="str">
        <f>IFERROR(IF(A152&lt;&gt;"",COUNTIFS(Tabela2[Lote],A152),""),"")</f>
        <v/>
      </c>
      <c r="C152" s="48" t="str">
        <f>IF(B152="","",(SUMIFS(Tabela2[Itens Ampla Participação (Qtd. x Preço)],Tabela2[Lote],A152)+SUMIFS(Tabela2[Itens de Cota Reservada (Qtd. x Preço)],Tabela2[Lote],A152)+SUMIFS(Tabela2[Itens exclusivos (Qtd. x Preço)],Tabela2[Lote],A152)))</f>
        <v/>
      </c>
      <c r="E152" s="14" t="str">
        <f>IFERROR(_xlfn.XLOOKUP($F152,Tabela2[Item],Tabela2[Lote],,0,1),"")</f>
        <v/>
      </c>
      <c r="F152" s="14" t="str">
        <f>IFERROR((IF(MAX(Tabela2[Item])=F151,"",F151+1)),"")</f>
        <v/>
      </c>
      <c r="G152" s="14" t="str">
        <f>IFERROR(VLOOKUP($F152,Tabela2[[Item]:[Itens exclusivos (Qtd. x Preço)]],2,0)," ")</f>
        <v/>
      </c>
      <c r="H152" s="63" t="str">
        <f>IFERROR(VLOOKUP($F152,Tabela2[[Item]:[Itens exclusivos (Qtd. x Preço)]],3,0),"")</f>
        <v/>
      </c>
      <c r="I152" s="14" t="str">
        <f>IFERROR(VLOOKUP($F152,Tabela2[[Item]:[Itens exclusivos (Qtd. x Preço)]],4,0),"")</f>
        <v/>
      </c>
      <c r="J152" s="50" t="str">
        <f>IFERROR(VLOOKUP($F152,Tabela2[[Item]:[Itens exclusivos (Qtd. x Preço)]],5,0),"")</f>
        <v/>
      </c>
      <c r="K152" s="66" t="str">
        <f>IFERROR(VLOOKUP($F152,Tabela2[[Item]:[Itens exclusivos (Qtd. x Preço)]],13,0),"")</f>
        <v/>
      </c>
      <c r="L152" s="48" t="str">
        <f t="shared" si="2"/>
        <v/>
      </c>
      <c r="M152" s="50" t="str">
        <f ca="1">IFERROR(VLOOKUP($F152,Tabela2[[Item]:[Itens exclusivos (Qtd. x Preço)]],15,0),"")</f>
        <v/>
      </c>
      <c r="N152" s="51" t="str">
        <f ca="1">IFERROR(VLOOKUP($F152,Tabela2[[Item]:[Itens exclusivos (Qtd. x Preço)]],17,0),"")</f>
        <v/>
      </c>
      <c r="O152" s="51" t="str">
        <f ca="1">IFERROR(VLOOKUP($F152,Tabela2[[Item]:[Itens exclusivos (Qtd. x Preço)]],19,0),"")</f>
        <v/>
      </c>
    </row>
    <row r="153" spans="1:15" ht="30" customHeight="1">
      <c r="A153" s="33" t="str">
        <f>IFERROR((IF(MAX(Tabela2[Lote])=A152,"",A152+1)),"")</f>
        <v/>
      </c>
      <c r="B153" s="33" t="str">
        <f>IFERROR(IF(A153&lt;&gt;"",COUNTIFS(Tabela2[Lote],A153),""),"")</f>
        <v/>
      </c>
      <c r="C153" s="47" t="str">
        <f>IF(B153="","",(SUMIFS(Tabela2[Itens Ampla Participação (Qtd. x Preço)],Tabela2[Lote],A153)+SUMIFS(Tabela2[Itens de Cota Reservada (Qtd. x Preço)],Tabela2[Lote],A153)+SUMIFS(Tabela2[Itens exclusivos (Qtd. x Preço)],Tabela2[Lote],A153)))</f>
        <v/>
      </c>
      <c r="E153" s="33" t="str">
        <f>IFERROR(_xlfn.XLOOKUP($F153,Tabela2[Item],Tabela2[Lote],,0,1),"")</f>
        <v/>
      </c>
      <c r="F153" s="33" t="str">
        <f>IFERROR((IF(MAX(Tabela2[Item])=F152,"",F152+1)),"")</f>
        <v/>
      </c>
      <c r="G153" s="33" t="str">
        <f>IFERROR(VLOOKUP($F153,Tabela2[[Item]:[Itens exclusivos (Qtd. x Preço)]],2,0)," ")</f>
        <v/>
      </c>
      <c r="H153" s="62" t="str">
        <f>IFERROR(VLOOKUP($F153,Tabela2[[Item]:[Itens exclusivos (Qtd. x Preço)]],3,0),"")</f>
        <v/>
      </c>
      <c r="I153" s="33" t="str">
        <f>IFERROR(VLOOKUP($F153,Tabela2[[Item]:[Itens exclusivos (Qtd. x Preço)]],4,0),"")</f>
        <v/>
      </c>
      <c r="J153" s="49" t="str">
        <f>IFERROR(VLOOKUP($F153,Tabela2[[Item]:[Itens exclusivos (Qtd. x Preço)]],5,0),"")</f>
        <v/>
      </c>
      <c r="K153" s="65" t="str">
        <f>IFERROR(VLOOKUP($F153,Tabela2[[Item]:[Itens exclusivos (Qtd. x Preço)]],13,0),"")</f>
        <v/>
      </c>
      <c r="L153" s="47" t="str">
        <f t="shared" si="2"/>
        <v/>
      </c>
      <c r="M153" s="49" t="str">
        <f ca="1">IFERROR(VLOOKUP($F153,Tabela2[[Item]:[Itens exclusivos (Qtd. x Preço)]],15,0),"")</f>
        <v/>
      </c>
      <c r="N153" s="52" t="str">
        <f ca="1">IFERROR(VLOOKUP($F153,Tabela2[[Item]:[Itens exclusivos (Qtd. x Preço)]],17,0),"")</f>
        <v/>
      </c>
      <c r="O153" s="52" t="str">
        <f ca="1">IFERROR(VLOOKUP($F153,Tabela2[[Item]:[Itens exclusivos (Qtd. x Preço)]],19,0),"")</f>
        <v/>
      </c>
    </row>
    <row r="154" spans="1:15" ht="30" customHeight="1">
      <c r="A154" s="14" t="str">
        <f>IFERROR((IF(MAX(Tabela2[Lote])=A153,"",A153+1)),"")</f>
        <v/>
      </c>
      <c r="B154" s="14" t="str">
        <f>IFERROR(IF(A154&lt;&gt;"",COUNTIFS(Tabela2[Lote],A154),""),"")</f>
        <v/>
      </c>
      <c r="C154" s="48" t="str">
        <f>IF(B154="","",(SUMIFS(Tabela2[Itens Ampla Participação (Qtd. x Preço)],Tabela2[Lote],A154)+SUMIFS(Tabela2[Itens de Cota Reservada (Qtd. x Preço)],Tabela2[Lote],A154)+SUMIFS(Tabela2[Itens exclusivos (Qtd. x Preço)],Tabela2[Lote],A154)))</f>
        <v/>
      </c>
      <c r="E154" s="14" t="str">
        <f>IFERROR(_xlfn.XLOOKUP($F154,Tabela2[Item],Tabela2[Lote],,0,1),"")</f>
        <v/>
      </c>
      <c r="F154" s="14" t="str">
        <f>IFERROR((IF(MAX(Tabela2[Item])=F153,"",F153+1)),"")</f>
        <v/>
      </c>
      <c r="G154" s="14" t="str">
        <f>IFERROR(VLOOKUP($F154,Tabela2[[Item]:[Itens exclusivos (Qtd. x Preço)]],2,0)," ")</f>
        <v/>
      </c>
      <c r="H154" s="63" t="str">
        <f>IFERROR(VLOOKUP($F154,Tabela2[[Item]:[Itens exclusivos (Qtd. x Preço)]],3,0),"")</f>
        <v/>
      </c>
      <c r="I154" s="14" t="str">
        <f>IFERROR(VLOOKUP($F154,Tabela2[[Item]:[Itens exclusivos (Qtd. x Preço)]],4,0),"")</f>
        <v/>
      </c>
      <c r="J154" s="50" t="str">
        <f>IFERROR(VLOOKUP($F154,Tabela2[[Item]:[Itens exclusivos (Qtd. x Preço)]],5,0),"")</f>
        <v/>
      </c>
      <c r="K154" s="66" t="str">
        <f>IFERROR(VLOOKUP($F154,Tabela2[[Item]:[Itens exclusivos (Qtd. x Preço)]],13,0),"")</f>
        <v/>
      </c>
      <c r="L154" s="48" t="str">
        <f t="shared" si="2"/>
        <v/>
      </c>
      <c r="M154" s="50" t="str">
        <f ca="1">IFERROR(VLOOKUP($F154,Tabela2[[Item]:[Itens exclusivos (Qtd. x Preço)]],15,0),"")</f>
        <v/>
      </c>
      <c r="N154" s="51" t="str">
        <f ca="1">IFERROR(VLOOKUP($F154,Tabela2[[Item]:[Itens exclusivos (Qtd. x Preço)]],17,0),"")</f>
        <v/>
      </c>
      <c r="O154" s="51" t="str">
        <f ca="1">IFERROR(VLOOKUP($F154,Tabela2[[Item]:[Itens exclusivos (Qtd. x Preço)]],19,0),"")</f>
        <v/>
      </c>
    </row>
    <row r="155" spans="1:15" ht="30" customHeight="1">
      <c r="A155" s="33" t="str">
        <f>IFERROR((IF(MAX(Tabela2[Lote])=A154,"",A154+1)),"")</f>
        <v/>
      </c>
      <c r="B155" s="33" t="str">
        <f>IFERROR(IF(A155&lt;&gt;"",COUNTIFS(Tabela2[Lote],A155),""),"")</f>
        <v/>
      </c>
      <c r="C155" s="47" t="str">
        <f>IF(B155="","",(SUMIFS(Tabela2[Itens Ampla Participação (Qtd. x Preço)],Tabela2[Lote],A155)+SUMIFS(Tabela2[Itens de Cota Reservada (Qtd. x Preço)],Tabela2[Lote],A155)+SUMIFS(Tabela2[Itens exclusivos (Qtd. x Preço)],Tabela2[Lote],A155)))</f>
        <v/>
      </c>
      <c r="E155" s="33" t="str">
        <f>IFERROR(_xlfn.XLOOKUP($F155,Tabela2[Item],Tabela2[Lote],,0,1),"")</f>
        <v/>
      </c>
      <c r="F155" s="33" t="str">
        <f>IFERROR((IF(MAX(Tabela2[Item])=F154,"",F154+1)),"")</f>
        <v/>
      </c>
      <c r="G155" s="33" t="str">
        <f>IFERROR(VLOOKUP($F155,Tabela2[[Item]:[Itens exclusivos (Qtd. x Preço)]],2,0)," ")</f>
        <v/>
      </c>
      <c r="H155" s="62" t="str">
        <f>IFERROR(VLOOKUP($F155,Tabela2[[Item]:[Itens exclusivos (Qtd. x Preço)]],3,0),"")</f>
        <v/>
      </c>
      <c r="I155" s="33" t="str">
        <f>IFERROR(VLOOKUP($F155,Tabela2[[Item]:[Itens exclusivos (Qtd. x Preço)]],4,0),"")</f>
        <v/>
      </c>
      <c r="J155" s="49" t="str">
        <f>IFERROR(VLOOKUP($F155,Tabela2[[Item]:[Itens exclusivos (Qtd. x Preço)]],5,0),"")</f>
        <v/>
      </c>
      <c r="K155" s="65" t="str">
        <f>IFERROR(VLOOKUP($F155,Tabela2[[Item]:[Itens exclusivos (Qtd. x Preço)]],13,0),"")</f>
        <v/>
      </c>
      <c r="L155" s="47" t="str">
        <f t="shared" si="2"/>
        <v/>
      </c>
      <c r="M155" s="49" t="str">
        <f ca="1">IFERROR(VLOOKUP($F155,Tabela2[[Item]:[Itens exclusivos (Qtd. x Preço)]],15,0),"")</f>
        <v/>
      </c>
      <c r="N155" s="52" t="str">
        <f ca="1">IFERROR(VLOOKUP($F155,Tabela2[[Item]:[Itens exclusivos (Qtd. x Preço)]],17,0),"")</f>
        <v/>
      </c>
      <c r="O155" s="52" t="str">
        <f ca="1">IFERROR(VLOOKUP($F155,Tabela2[[Item]:[Itens exclusivos (Qtd. x Preço)]],19,0),"")</f>
        <v/>
      </c>
    </row>
    <row r="156" spans="1:15" ht="30" customHeight="1">
      <c r="A156" s="14" t="str">
        <f>IFERROR((IF(MAX(Tabela2[Lote])=A155,"",A155+1)),"")</f>
        <v/>
      </c>
      <c r="B156" s="14" t="str">
        <f>IFERROR(IF(A156&lt;&gt;"",COUNTIFS(Tabela2[Lote],A156),""),"")</f>
        <v/>
      </c>
      <c r="C156" s="48" t="str">
        <f>IF(B156="","",(SUMIFS(Tabela2[Itens Ampla Participação (Qtd. x Preço)],Tabela2[Lote],A156)+SUMIFS(Tabela2[Itens de Cota Reservada (Qtd. x Preço)],Tabela2[Lote],A156)+SUMIFS(Tabela2[Itens exclusivos (Qtd. x Preço)],Tabela2[Lote],A156)))</f>
        <v/>
      </c>
      <c r="E156" s="14" t="str">
        <f>IFERROR(_xlfn.XLOOKUP($F156,Tabela2[Item],Tabela2[Lote],,0,1),"")</f>
        <v/>
      </c>
      <c r="F156" s="14" t="str">
        <f>IFERROR((IF(MAX(Tabela2[Item])=F155,"",F155+1)),"")</f>
        <v/>
      </c>
      <c r="G156" s="14" t="str">
        <f>IFERROR(VLOOKUP($F156,Tabela2[[Item]:[Itens exclusivos (Qtd. x Preço)]],2,0)," ")</f>
        <v/>
      </c>
      <c r="H156" s="63" t="str">
        <f>IFERROR(VLOOKUP($F156,Tabela2[[Item]:[Itens exclusivos (Qtd. x Preço)]],3,0),"")</f>
        <v/>
      </c>
      <c r="I156" s="14" t="str">
        <f>IFERROR(VLOOKUP($F156,Tabela2[[Item]:[Itens exclusivos (Qtd. x Preço)]],4,0),"")</f>
        <v/>
      </c>
      <c r="J156" s="50" t="str">
        <f>IFERROR(VLOOKUP($F156,Tabela2[[Item]:[Itens exclusivos (Qtd. x Preço)]],5,0),"")</f>
        <v/>
      </c>
      <c r="K156" s="66" t="str">
        <f>IFERROR(VLOOKUP($F156,Tabela2[[Item]:[Itens exclusivos (Qtd. x Preço)]],13,0),"")</f>
        <v/>
      </c>
      <c r="L156" s="48" t="str">
        <f t="shared" si="2"/>
        <v/>
      </c>
      <c r="M156" s="50" t="str">
        <f ca="1">IFERROR(VLOOKUP($F156,Tabela2[[Item]:[Itens exclusivos (Qtd. x Preço)]],15,0),"")</f>
        <v/>
      </c>
      <c r="N156" s="51" t="str">
        <f ca="1">IFERROR(VLOOKUP($F156,Tabela2[[Item]:[Itens exclusivos (Qtd. x Preço)]],17,0),"")</f>
        <v/>
      </c>
      <c r="O156" s="51" t="str">
        <f ca="1">IFERROR(VLOOKUP($F156,Tabela2[[Item]:[Itens exclusivos (Qtd. x Preço)]],19,0),"")</f>
        <v/>
      </c>
    </row>
    <row r="157" spans="1:15" ht="30" customHeight="1">
      <c r="A157" s="33" t="str">
        <f>IFERROR((IF(MAX(Tabela2[Lote])=A156,"",A156+1)),"")</f>
        <v/>
      </c>
      <c r="B157" s="33" t="str">
        <f>IFERROR(IF(A157&lt;&gt;"",COUNTIFS(Tabela2[Lote],A157),""),"")</f>
        <v/>
      </c>
      <c r="C157" s="47" t="str">
        <f>IF(B157="","",(SUMIFS(Tabela2[Itens Ampla Participação (Qtd. x Preço)],Tabela2[Lote],A157)+SUMIFS(Tabela2[Itens de Cota Reservada (Qtd. x Preço)],Tabela2[Lote],A157)+SUMIFS(Tabela2[Itens exclusivos (Qtd. x Preço)],Tabela2[Lote],A157)))</f>
        <v/>
      </c>
      <c r="E157" s="33" t="str">
        <f>IFERROR(_xlfn.XLOOKUP($F157,Tabela2[Item],Tabela2[Lote],,0,1),"")</f>
        <v/>
      </c>
      <c r="F157" s="33" t="str">
        <f>IFERROR((IF(MAX(Tabela2[Item])=F156,"",F156+1)),"")</f>
        <v/>
      </c>
      <c r="G157" s="33" t="str">
        <f>IFERROR(VLOOKUP($F157,Tabela2[[Item]:[Itens exclusivos (Qtd. x Preço)]],2,0)," ")</f>
        <v/>
      </c>
      <c r="H157" s="62" t="str">
        <f>IFERROR(VLOOKUP($F157,Tabela2[[Item]:[Itens exclusivos (Qtd. x Preço)]],3,0),"")</f>
        <v/>
      </c>
      <c r="I157" s="33" t="str">
        <f>IFERROR(VLOOKUP($F157,Tabela2[[Item]:[Itens exclusivos (Qtd. x Preço)]],4,0),"")</f>
        <v/>
      </c>
      <c r="J157" s="49" t="str">
        <f>IFERROR(VLOOKUP($F157,Tabela2[[Item]:[Itens exclusivos (Qtd. x Preço)]],5,0),"")</f>
        <v/>
      </c>
      <c r="K157" s="65" t="str">
        <f>IFERROR(VLOOKUP($F157,Tabela2[[Item]:[Itens exclusivos (Qtd. x Preço)]],13,0),"")</f>
        <v/>
      </c>
      <c r="L157" s="47" t="str">
        <f t="shared" si="2"/>
        <v/>
      </c>
      <c r="M157" s="49" t="str">
        <f ca="1">IFERROR(VLOOKUP($F157,Tabela2[[Item]:[Itens exclusivos (Qtd. x Preço)]],15,0),"")</f>
        <v/>
      </c>
      <c r="N157" s="52" t="str">
        <f ca="1">IFERROR(VLOOKUP($F157,Tabela2[[Item]:[Itens exclusivos (Qtd. x Preço)]],17,0),"")</f>
        <v/>
      </c>
      <c r="O157" s="52" t="str">
        <f ca="1">IFERROR(VLOOKUP($F157,Tabela2[[Item]:[Itens exclusivos (Qtd. x Preço)]],19,0),"")</f>
        <v/>
      </c>
    </row>
    <row r="158" spans="1:15" ht="30" customHeight="1">
      <c r="A158" s="14" t="str">
        <f>IFERROR((IF(MAX(Tabela2[Lote])=A157,"",A157+1)),"")</f>
        <v/>
      </c>
      <c r="B158" s="14" t="str">
        <f>IFERROR(IF(A158&lt;&gt;"",COUNTIFS(Tabela2[Lote],A158),""),"")</f>
        <v/>
      </c>
      <c r="C158" s="48" t="str">
        <f>IF(B158="","",(SUMIFS(Tabela2[Itens Ampla Participação (Qtd. x Preço)],Tabela2[Lote],A158)+SUMIFS(Tabela2[Itens de Cota Reservada (Qtd. x Preço)],Tabela2[Lote],A158)+SUMIFS(Tabela2[Itens exclusivos (Qtd. x Preço)],Tabela2[Lote],A158)))</f>
        <v/>
      </c>
      <c r="E158" s="14" t="str">
        <f>IFERROR(_xlfn.XLOOKUP($F158,Tabela2[Item],Tabela2[Lote],,0,1),"")</f>
        <v/>
      </c>
      <c r="F158" s="14" t="str">
        <f>IFERROR((IF(MAX(Tabela2[Item])=F157,"",F157+1)),"")</f>
        <v/>
      </c>
      <c r="G158" s="14" t="str">
        <f>IFERROR(VLOOKUP($F158,Tabela2[[Item]:[Itens exclusivos (Qtd. x Preço)]],2,0)," ")</f>
        <v/>
      </c>
      <c r="H158" s="63" t="str">
        <f>IFERROR(VLOOKUP($F158,Tabela2[[Item]:[Itens exclusivos (Qtd. x Preço)]],3,0),"")</f>
        <v/>
      </c>
      <c r="I158" s="14" t="str">
        <f>IFERROR(VLOOKUP($F158,Tabela2[[Item]:[Itens exclusivos (Qtd. x Preço)]],4,0),"")</f>
        <v/>
      </c>
      <c r="J158" s="50" t="str">
        <f>IFERROR(VLOOKUP($F158,Tabela2[[Item]:[Itens exclusivos (Qtd. x Preço)]],5,0),"")</f>
        <v/>
      </c>
      <c r="K158" s="66" t="str">
        <f>IFERROR(VLOOKUP($F158,Tabela2[[Item]:[Itens exclusivos (Qtd. x Preço)]],13,0),"")</f>
        <v/>
      </c>
      <c r="L158" s="48" t="str">
        <f t="shared" si="2"/>
        <v/>
      </c>
      <c r="M158" s="50" t="str">
        <f ca="1">IFERROR(VLOOKUP($F158,Tabela2[[Item]:[Itens exclusivos (Qtd. x Preço)]],15,0),"")</f>
        <v/>
      </c>
      <c r="N158" s="51" t="str">
        <f ca="1">IFERROR(VLOOKUP($F158,Tabela2[[Item]:[Itens exclusivos (Qtd. x Preço)]],17,0),"")</f>
        <v/>
      </c>
      <c r="O158" s="51" t="str">
        <f ca="1">IFERROR(VLOOKUP($F158,Tabela2[[Item]:[Itens exclusivos (Qtd. x Preço)]],19,0),"")</f>
        <v/>
      </c>
    </row>
    <row r="159" spans="1:15" ht="30" customHeight="1">
      <c r="A159" s="33" t="str">
        <f>IFERROR((IF(MAX(Tabela2[Lote])=A158,"",A158+1)),"")</f>
        <v/>
      </c>
      <c r="B159" s="33" t="str">
        <f>IFERROR(IF(A159&lt;&gt;"",COUNTIFS(Tabela2[Lote],A159),""),"")</f>
        <v/>
      </c>
      <c r="C159" s="47" t="str">
        <f>IF(B159="","",(SUMIFS(Tabela2[Itens Ampla Participação (Qtd. x Preço)],Tabela2[Lote],A159)+SUMIFS(Tabela2[Itens de Cota Reservada (Qtd. x Preço)],Tabela2[Lote],A159)+SUMIFS(Tabela2[Itens exclusivos (Qtd. x Preço)],Tabela2[Lote],A159)))</f>
        <v/>
      </c>
      <c r="E159" s="33" t="str">
        <f>IFERROR(_xlfn.XLOOKUP($F159,Tabela2[Item],Tabela2[Lote],,0,1),"")</f>
        <v/>
      </c>
      <c r="F159" s="33" t="str">
        <f>IFERROR((IF(MAX(Tabela2[Item])=F158,"",F158+1)),"")</f>
        <v/>
      </c>
      <c r="G159" s="33" t="str">
        <f>IFERROR(VLOOKUP($F159,Tabela2[[Item]:[Itens exclusivos (Qtd. x Preço)]],2,0)," ")</f>
        <v/>
      </c>
      <c r="H159" s="62" t="str">
        <f>IFERROR(VLOOKUP($F159,Tabela2[[Item]:[Itens exclusivos (Qtd. x Preço)]],3,0),"")</f>
        <v/>
      </c>
      <c r="I159" s="33" t="str">
        <f>IFERROR(VLOOKUP($F159,Tabela2[[Item]:[Itens exclusivos (Qtd. x Preço)]],4,0),"")</f>
        <v/>
      </c>
      <c r="J159" s="49" t="str">
        <f>IFERROR(VLOOKUP($F159,Tabela2[[Item]:[Itens exclusivos (Qtd. x Preço)]],5,0),"")</f>
        <v/>
      </c>
      <c r="K159" s="65" t="str">
        <f>IFERROR(VLOOKUP($F159,Tabela2[[Item]:[Itens exclusivos (Qtd. x Preço)]],13,0),"")</f>
        <v/>
      </c>
      <c r="L159" s="47" t="str">
        <f t="shared" si="2"/>
        <v/>
      </c>
      <c r="M159" s="49" t="str">
        <f ca="1">IFERROR(VLOOKUP($F159,Tabela2[[Item]:[Itens exclusivos (Qtd. x Preço)]],15,0),"")</f>
        <v/>
      </c>
      <c r="N159" s="52" t="str">
        <f ca="1">IFERROR(VLOOKUP($F159,Tabela2[[Item]:[Itens exclusivos (Qtd. x Preço)]],17,0),"")</f>
        <v/>
      </c>
      <c r="O159" s="52" t="str">
        <f ca="1">IFERROR(VLOOKUP($F159,Tabela2[[Item]:[Itens exclusivos (Qtd. x Preço)]],19,0),"")</f>
        <v/>
      </c>
    </row>
    <row r="160" spans="1:15" ht="30" customHeight="1">
      <c r="A160" s="14" t="str">
        <f>IFERROR((IF(MAX(Tabela2[Lote])=A159,"",A159+1)),"")</f>
        <v/>
      </c>
      <c r="B160" s="14" t="str">
        <f>IFERROR(IF(A160&lt;&gt;"",COUNTIFS(Tabela2[Lote],A160),""),"")</f>
        <v/>
      </c>
      <c r="C160" s="48" t="str">
        <f>IF(B160="","",(SUMIFS(Tabela2[Itens Ampla Participação (Qtd. x Preço)],Tabela2[Lote],A160)+SUMIFS(Tabela2[Itens de Cota Reservada (Qtd. x Preço)],Tabela2[Lote],A160)+SUMIFS(Tabela2[Itens exclusivos (Qtd. x Preço)],Tabela2[Lote],A160)))</f>
        <v/>
      </c>
      <c r="E160" s="14" t="str">
        <f>IFERROR(_xlfn.XLOOKUP($F160,Tabela2[Item],Tabela2[Lote],,0,1),"")</f>
        <v/>
      </c>
      <c r="F160" s="14" t="str">
        <f>IFERROR((IF(MAX(Tabela2[Item])=F159,"",F159+1)),"")</f>
        <v/>
      </c>
      <c r="G160" s="14" t="str">
        <f>IFERROR(VLOOKUP($F160,Tabela2[[Item]:[Itens exclusivos (Qtd. x Preço)]],2,0)," ")</f>
        <v/>
      </c>
      <c r="H160" s="63" t="str">
        <f>IFERROR(VLOOKUP($F160,Tabela2[[Item]:[Itens exclusivos (Qtd. x Preço)]],3,0),"")</f>
        <v/>
      </c>
      <c r="I160" s="14" t="str">
        <f>IFERROR(VLOOKUP($F160,Tabela2[[Item]:[Itens exclusivos (Qtd. x Preço)]],4,0),"")</f>
        <v/>
      </c>
      <c r="J160" s="50" t="str">
        <f>IFERROR(VLOOKUP($F160,Tabela2[[Item]:[Itens exclusivos (Qtd. x Preço)]],5,0),"")</f>
        <v/>
      </c>
      <c r="K160" s="66" t="str">
        <f>IFERROR(VLOOKUP($F160,Tabela2[[Item]:[Itens exclusivos (Qtd. x Preço)]],13,0),"")</f>
        <v/>
      </c>
      <c r="L160" s="48" t="str">
        <f t="shared" si="2"/>
        <v/>
      </c>
      <c r="M160" s="50" t="str">
        <f ca="1">IFERROR(VLOOKUP($F160,Tabela2[[Item]:[Itens exclusivos (Qtd. x Preço)]],15,0),"")</f>
        <v/>
      </c>
      <c r="N160" s="51" t="str">
        <f ca="1">IFERROR(VLOOKUP($F160,Tabela2[[Item]:[Itens exclusivos (Qtd. x Preço)]],17,0),"")</f>
        <v/>
      </c>
      <c r="O160" s="51" t="str">
        <f ca="1">IFERROR(VLOOKUP($F160,Tabela2[[Item]:[Itens exclusivos (Qtd. x Preço)]],19,0),"")</f>
        <v/>
      </c>
    </row>
    <row r="161" spans="1:15" ht="30" customHeight="1">
      <c r="A161" s="33" t="str">
        <f>IFERROR((IF(MAX(Tabela2[Lote])=A160,"",A160+1)),"")</f>
        <v/>
      </c>
      <c r="B161" s="33" t="str">
        <f>IFERROR(IF(A161&lt;&gt;"",COUNTIFS(Tabela2[Lote],A161),""),"")</f>
        <v/>
      </c>
      <c r="C161" s="47" t="str">
        <f>IF(B161="","",(SUMIFS(Tabela2[Itens Ampla Participação (Qtd. x Preço)],Tabela2[Lote],A161)+SUMIFS(Tabela2[Itens de Cota Reservada (Qtd. x Preço)],Tabela2[Lote],A161)+SUMIFS(Tabela2[Itens exclusivos (Qtd. x Preço)],Tabela2[Lote],A161)))</f>
        <v/>
      </c>
      <c r="E161" s="33" t="str">
        <f>IFERROR(_xlfn.XLOOKUP($F161,Tabela2[Item],Tabela2[Lote],,0,1),"")</f>
        <v/>
      </c>
      <c r="F161" s="33" t="str">
        <f>IFERROR((IF(MAX(Tabela2[Item])=F160,"",F160+1)),"")</f>
        <v/>
      </c>
      <c r="G161" s="33" t="str">
        <f>IFERROR(VLOOKUP($F161,Tabela2[[Item]:[Itens exclusivos (Qtd. x Preço)]],2,0)," ")</f>
        <v/>
      </c>
      <c r="H161" s="62" t="str">
        <f>IFERROR(VLOOKUP($F161,Tabela2[[Item]:[Itens exclusivos (Qtd. x Preço)]],3,0),"")</f>
        <v/>
      </c>
      <c r="I161" s="33" t="str">
        <f>IFERROR(VLOOKUP($F161,Tabela2[[Item]:[Itens exclusivos (Qtd. x Preço)]],4,0),"")</f>
        <v/>
      </c>
      <c r="J161" s="49" t="str">
        <f>IFERROR(VLOOKUP($F161,Tabela2[[Item]:[Itens exclusivos (Qtd. x Preço)]],5,0),"")</f>
        <v/>
      </c>
      <c r="K161" s="65" t="str">
        <f>IFERROR(VLOOKUP($F161,Tabela2[[Item]:[Itens exclusivos (Qtd. x Preço)]],13,0),"")</f>
        <v/>
      </c>
      <c r="L161" s="47" t="str">
        <f t="shared" si="2"/>
        <v/>
      </c>
      <c r="M161" s="49" t="str">
        <f ca="1">IFERROR(VLOOKUP($F161,Tabela2[[Item]:[Itens exclusivos (Qtd. x Preço)]],15,0),"")</f>
        <v/>
      </c>
      <c r="N161" s="52" t="str">
        <f ca="1">IFERROR(VLOOKUP($F161,Tabela2[[Item]:[Itens exclusivos (Qtd. x Preço)]],17,0),"")</f>
        <v/>
      </c>
      <c r="O161" s="52" t="str">
        <f ca="1">IFERROR(VLOOKUP($F161,Tabela2[[Item]:[Itens exclusivos (Qtd. x Preço)]],19,0),"")</f>
        <v/>
      </c>
    </row>
    <row r="162" spans="1:15" ht="30" customHeight="1">
      <c r="A162" s="14" t="str">
        <f>IFERROR((IF(MAX(Tabela2[Lote])=A161,"",A161+1)),"")</f>
        <v/>
      </c>
      <c r="B162" s="14" t="str">
        <f>IFERROR(IF(A162&lt;&gt;"",COUNTIFS(Tabela2[Lote],A162),""),"")</f>
        <v/>
      </c>
      <c r="C162" s="48" t="str">
        <f>IF(B162="","",(SUMIFS(Tabela2[Itens Ampla Participação (Qtd. x Preço)],Tabela2[Lote],A162)+SUMIFS(Tabela2[Itens de Cota Reservada (Qtd. x Preço)],Tabela2[Lote],A162)+SUMIFS(Tabela2[Itens exclusivos (Qtd. x Preço)],Tabela2[Lote],A162)))</f>
        <v/>
      </c>
      <c r="E162" s="14" t="str">
        <f>IFERROR(_xlfn.XLOOKUP($F162,Tabela2[Item],Tabela2[Lote],,0,1),"")</f>
        <v/>
      </c>
      <c r="F162" s="14" t="str">
        <f>IFERROR((IF(MAX(Tabela2[Item])=F161,"",F161+1)),"")</f>
        <v/>
      </c>
      <c r="G162" s="14" t="str">
        <f>IFERROR(VLOOKUP($F162,Tabela2[[Item]:[Itens exclusivos (Qtd. x Preço)]],2,0)," ")</f>
        <v/>
      </c>
      <c r="H162" s="63" t="str">
        <f>IFERROR(VLOOKUP($F162,Tabela2[[Item]:[Itens exclusivos (Qtd. x Preço)]],3,0),"")</f>
        <v/>
      </c>
      <c r="I162" s="14" t="str">
        <f>IFERROR(VLOOKUP($F162,Tabela2[[Item]:[Itens exclusivos (Qtd. x Preço)]],4,0),"")</f>
        <v/>
      </c>
      <c r="J162" s="50" t="str">
        <f>IFERROR(VLOOKUP($F162,Tabela2[[Item]:[Itens exclusivos (Qtd. x Preço)]],5,0),"")</f>
        <v/>
      </c>
      <c r="K162" s="66" t="str">
        <f>IFERROR(VLOOKUP($F162,Tabela2[[Item]:[Itens exclusivos (Qtd. x Preço)]],13,0),"")</f>
        <v/>
      </c>
      <c r="L162" s="48" t="str">
        <f t="shared" si="2"/>
        <v/>
      </c>
      <c r="M162" s="50" t="str">
        <f ca="1">IFERROR(VLOOKUP($F162,Tabela2[[Item]:[Itens exclusivos (Qtd. x Preço)]],15,0),"")</f>
        <v/>
      </c>
      <c r="N162" s="51" t="str">
        <f ca="1">IFERROR(VLOOKUP($F162,Tabela2[[Item]:[Itens exclusivos (Qtd. x Preço)]],17,0),"")</f>
        <v/>
      </c>
      <c r="O162" s="51" t="str">
        <f ca="1">IFERROR(VLOOKUP($F162,Tabela2[[Item]:[Itens exclusivos (Qtd. x Preço)]],19,0),"")</f>
        <v/>
      </c>
    </row>
    <row r="163" spans="1:15" ht="30" customHeight="1">
      <c r="A163" s="33" t="str">
        <f>IFERROR((IF(MAX(Tabela2[Lote])=A162,"",A162+1)),"")</f>
        <v/>
      </c>
      <c r="B163" s="33" t="str">
        <f>IFERROR(IF(A163&lt;&gt;"",COUNTIFS(Tabela2[Lote],A163),""),"")</f>
        <v/>
      </c>
      <c r="C163" s="47" t="str">
        <f>IF(B163="","",(SUMIFS(Tabela2[Itens Ampla Participação (Qtd. x Preço)],Tabela2[Lote],A163)+SUMIFS(Tabela2[Itens de Cota Reservada (Qtd. x Preço)],Tabela2[Lote],A163)+SUMIFS(Tabela2[Itens exclusivos (Qtd. x Preço)],Tabela2[Lote],A163)))</f>
        <v/>
      </c>
      <c r="E163" s="33" t="str">
        <f>IFERROR(_xlfn.XLOOKUP($F163,Tabela2[Item],Tabela2[Lote],,0,1),"")</f>
        <v/>
      </c>
      <c r="F163" s="33" t="str">
        <f>IFERROR((IF(MAX(Tabela2[Item])=F162,"",F162+1)),"")</f>
        <v/>
      </c>
      <c r="G163" s="33" t="str">
        <f>IFERROR(VLOOKUP($F163,Tabela2[[Item]:[Itens exclusivos (Qtd. x Preço)]],2,0)," ")</f>
        <v/>
      </c>
      <c r="H163" s="62" t="str">
        <f>IFERROR(VLOOKUP($F163,Tabela2[[Item]:[Itens exclusivos (Qtd. x Preço)]],3,0),"")</f>
        <v/>
      </c>
      <c r="I163" s="33" t="str">
        <f>IFERROR(VLOOKUP($F163,Tabela2[[Item]:[Itens exclusivos (Qtd. x Preço)]],4,0),"")</f>
        <v/>
      </c>
      <c r="J163" s="49" t="str">
        <f>IFERROR(VLOOKUP($F163,Tabela2[[Item]:[Itens exclusivos (Qtd. x Preço)]],5,0),"")</f>
        <v/>
      </c>
      <c r="K163" s="65" t="str">
        <f>IFERROR(VLOOKUP($F163,Tabela2[[Item]:[Itens exclusivos (Qtd. x Preço)]],13,0),"")</f>
        <v/>
      </c>
      <c r="L163" s="47" t="str">
        <f t="shared" si="2"/>
        <v/>
      </c>
      <c r="M163" s="49" t="str">
        <f ca="1">IFERROR(VLOOKUP($F163,Tabela2[[Item]:[Itens exclusivos (Qtd. x Preço)]],15,0),"")</f>
        <v/>
      </c>
      <c r="N163" s="52" t="str">
        <f ca="1">IFERROR(VLOOKUP($F163,Tabela2[[Item]:[Itens exclusivos (Qtd. x Preço)]],17,0),"")</f>
        <v/>
      </c>
      <c r="O163" s="52" t="str">
        <f ca="1">IFERROR(VLOOKUP($F163,Tabela2[[Item]:[Itens exclusivos (Qtd. x Preço)]],19,0),"")</f>
        <v/>
      </c>
    </row>
    <row r="164" spans="1:15" ht="30" customHeight="1">
      <c r="A164" s="14" t="str">
        <f>IFERROR((IF(MAX(Tabela2[Lote])=A163,"",A163+1)),"")</f>
        <v/>
      </c>
      <c r="B164" s="14" t="str">
        <f>IFERROR(IF(A164&lt;&gt;"",COUNTIFS(Tabela2[Lote],A164),""),"")</f>
        <v/>
      </c>
      <c r="C164" s="48" t="str">
        <f>IF(B164="","",(SUMIFS(Tabela2[Itens Ampla Participação (Qtd. x Preço)],Tabela2[Lote],A164)+SUMIFS(Tabela2[Itens de Cota Reservada (Qtd. x Preço)],Tabela2[Lote],A164)+SUMIFS(Tabela2[Itens exclusivos (Qtd. x Preço)],Tabela2[Lote],A164)))</f>
        <v/>
      </c>
      <c r="E164" s="14" t="str">
        <f>IFERROR(_xlfn.XLOOKUP($F164,Tabela2[Item],Tabela2[Lote],,0,1),"")</f>
        <v/>
      </c>
      <c r="F164" s="14" t="str">
        <f>IFERROR((IF(MAX(Tabela2[Item])=F163,"",F163+1)),"")</f>
        <v/>
      </c>
      <c r="G164" s="14" t="str">
        <f>IFERROR(VLOOKUP($F164,Tabela2[[Item]:[Itens exclusivos (Qtd. x Preço)]],2,0)," ")</f>
        <v/>
      </c>
      <c r="H164" s="63" t="str">
        <f>IFERROR(VLOOKUP($F164,Tabela2[[Item]:[Itens exclusivos (Qtd. x Preço)]],3,0),"")</f>
        <v/>
      </c>
      <c r="I164" s="14" t="str">
        <f>IFERROR(VLOOKUP($F164,Tabela2[[Item]:[Itens exclusivos (Qtd. x Preço)]],4,0),"")</f>
        <v/>
      </c>
      <c r="J164" s="50" t="str">
        <f>IFERROR(VLOOKUP($F164,Tabela2[[Item]:[Itens exclusivos (Qtd. x Preço)]],5,0),"")</f>
        <v/>
      </c>
      <c r="K164" s="66" t="str">
        <f>IFERROR(VLOOKUP($F164,Tabela2[[Item]:[Itens exclusivos (Qtd. x Preço)]],13,0),"")</f>
        <v/>
      </c>
      <c r="L164" s="48" t="str">
        <f t="shared" si="2"/>
        <v/>
      </c>
      <c r="M164" s="50" t="str">
        <f ca="1">IFERROR(VLOOKUP($F164,Tabela2[[Item]:[Itens exclusivos (Qtd. x Preço)]],15,0),"")</f>
        <v/>
      </c>
      <c r="N164" s="51" t="str">
        <f ca="1">IFERROR(VLOOKUP($F164,Tabela2[[Item]:[Itens exclusivos (Qtd. x Preço)]],17,0),"")</f>
        <v/>
      </c>
      <c r="O164" s="51" t="str">
        <f ca="1">IFERROR(VLOOKUP($F164,Tabela2[[Item]:[Itens exclusivos (Qtd. x Preço)]],19,0),"")</f>
        <v/>
      </c>
    </row>
    <row r="165" spans="1:15" ht="30" customHeight="1">
      <c r="A165" s="33" t="str">
        <f>IFERROR((IF(MAX(Tabela2[Lote])=A164,"",A164+1)),"")</f>
        <v/>
      </c>
      <c r="B165" s="33" t="str">
        <f>IFERROR(IF(A165&lt;&gt;"",COUNTIFS(Tabela2[Lote],A165),""),"")</f>
        <v/>
      </c>
      <c r="C165" s="47" t="str">
        <f>IF(B165="","",(SUMIFS(Tabela2[Itens Ampla Participação (Qtd. x Preço)],Tabela2[Lote],A165)+SUMIFS(Tabela2[Itens de Cota Reservada (Qtd. x Preço)],Tabela2[Lote],A165)+SUMIFS(Tabela2[Itens exclusivos (Qtd. x Preço)],Tabela2[Lote],A165)))</f>
        <v/>
      </c>
      <c r="E165" s="33" t="str">
        <f>IFERROR(_xlfn.XLOOKUP($F165,Tabela2[Item],Tabela2[Lote],,0,1),"")</f>
        <v/>
      </c>
      <c r="F165" s="33" t="str">
        <f>IFERROR((IF(MAX(Tabela2[Item])=F164,"",F164+1)),"")</f>
        <v/>
      </c>
      <c r="G165" s="33" t="str">
        <f>IFERROR(VLOOKUP($F165,Tabela2[[Item]:[Itens exclusivos (Qtd. x Preço)]],2,0)," ")</f>
        <v/>
      </c>
      <c r="H165" s="62" t="str">
        <f>IFERROR(VLOOKUP($F165,Tabela2[[Item]:[Itens exclusivos (Qtd. x Preço)]],3,0),"")</f>
        <v/>
      </c>
      <c r="I165" s="33" t="str">
        <f>IFERROR(VLOOKUP($F165,Tabela2[[Item]:[Itens exclusivos (Qtd. x Preço)]],4,0),"")</f>
        <v/>
      </c>
      <c r="J165" s="49" t="str">
        <f>IFERROR(VLOOKUP($F165,Tabela2[[Item]:[Itens exclusivos (Qtd. x Preço)]],5,0),"")</f>
        <v/>
      </c>
      <c r="K165" s="65" t="str">
        <f>IFERROR(VLOOKUP($F165,Tabela2[[Item]:[Itens exclusivos (Qtd. x Preço)]],13,0),"")</f>
        <v/>
      </c>
      <c r="L165" s="47" t="str">
        <f t="shared" si="2"/>
        <v/>
      </c>
      <c r="M165" s="49" t="str">
        <f ca="1">IFERROR(VLOOKUP($F165,Tabela2[[Item]:[Itens exclusivos (Qtd. x Preço)]],15,0),"")</f>
        <v/>
      </c>
      <c r="N165" s="52" t="str">
        <f ca="1">IFERROR(VLOOKUP($F165,Tabela2[[Item]:[Itens exclusivos (Qtd. x Preço)]],17,0),"")</f>
        <v/>
      </c>
      <c r="O165" s="52" t="str">
        <f ca="1">IFERROR(VLOOKUP($F165,Tabela2[[Item]:[Itens exclusivos (Qtd. x Preço)]],19,0),"")</f>
        <v/>
      </c>
    </row>
    <row r="166" spans="1:15" ht="30" customHeight="1">
      <c r="A166" s="14" t="str">
        <f>IFERROR((IF(MAX(Tabela2[Lote])=A165,"",A165+1)),"")</f>
        <v/>
      </c>
      <c r="B166" s="14" t="str">
        <f>IFERROR(IF(A166&lt;&gt;"",COUNTIFS(Tabela2[Lote],A166),""),"")</f>
        <v/>
      </c>
      <c r="C166" s="48" t="str">
        <f>IF(B166="","",(SUMIFS(Tabela2[Itens Ampla Participação (Qtd. x Preço)],Tabela2[Lote],A166)+SUMIFS(Tabela2[Itens de Cota Reservada (Qtd. x Preço)],Tabela2[Lote],A166)+SUMIFS(Tabela2[Itens exclusivos (Qtd. x Preço)],Tabela2[Lote],A166)))</f>
        <v/>
      </c>
      <c r="E166" s="14" t="str">
        <f>IFERROR(_xlfn.XLOOKUP($F166,Tabela2[Item],Tabela2[Lote],,0,1),"")</f>
        <v/>
      </c>
      <c r="F166" s="14" t="str">
        <f>IFERROR((IF(MAX(Tabela2[Item])=F165,"",F165+1)),"")</f>
        <v/>
      </c>
      <c r="G166" s="14" t="str">
        <f>IFERROR(VLOOKUP($F166,Tabela2[[Item]:[Itens exclusivos (Qtd. x Preço)]],2,0)," ")</f>
        <v/>
      </c>
      <c r="H166" s="63" t="str">
        <f>IFERROR(VLOOKUP($F166,Tabela2[[Item]:[Itens exclusivos (Qtd. x Preço)]],3,0),"")</f>
        <v/>
      </c>
      <c r="I166" s="14" t="str">
        <f>IFERROR(VLOOKUP($F166,Tabela2[[Item]:[Itens exclusivos (Qtd. x Preço)]],4,0),"")</f>
        <v/>
      </c>
      <c r="J166" s="50" t="str">
        <f>IFERROR(VLOOKUP($F166,Tabela2[[Item]:[Itens exclusivos (Qtd. x Preço)]],5,0),"")</f>
        <v/>
      </c>
      <c r="K166" s="66" t="str">
        <f>IFERROR(VLOOKUP($F166,Tabela2[[Item]:[Itens exclusivos (Qtd. x Preço)]],13,0),"")</f>
        <v/>
      </c>
      <c r="L166" s="48" t="str">
        <f t="shared" si="2"/>
        <v/>
      </c>
      <c r="M166" s="50" t="str">
        <f ca="1">IFERROR(VLOOKUP($F166,Tabela2[[Item]:[Itens exclusivos (Qtd. x Preço)]],15,0),"")</f>
        <v/>
      </c>
      <c r="N166" s="51" t="str">
        <f ca="1">IFERROR(VLOOKUP($F166,Tabela2[[Item]:[Itens exclusivos (Qtd. x Preço)]],17,0),"")</f>
        <v/>
      </c>
      <c r="O166" s="51" t="str">
        <f ca="1">IFERROR(VLOOKUP($F166,Tabela2[[Item]:[Itens exclusivos (Qtd. x Preço)]],19,0),"")</f>
        <v/>
      </c>
    </row>
    <row r="167" spans="1:15" ht="30" customHeight="1">
      <c r="A167" s="33" t="str">
        <f>IFERROR((IF(MAX(Tabela2[Lote])=A166,"",A166+1)),"")</f>
        <v/>
      </c>
      <c r="B167" s="33" t="str">
        <f>IFERROR(IF(A167&lt;&gt;"",COUNTIFS(Tabela2[Lote],A167),""),"")</f>
        <v/>
      </c>
      <c r="C167" s="47" t="str">
        <f>IF(B167="","",(SUMIFS(Tabela2[Itens Ampla Participação (Qtd. x Preço)],Tabela2[Lote],A167)+SUMIFS(Tabela2[Itens de Cota Reservada (Qtd. x Preço)],Tabela2[Lote],A167)+SUMIFS(Tabela2[Itens exclusivos (Qtd. x Preço)],Tabela2[Lote],A167)))</f>
        <v/>
      </c>
      <c r="E167" s="33" t="str">
        <f>IFERROR(_xlfn.XLOOKUP($F167,Tabela2[Item],Tabela2[Lote],,0,1),"")</f>
        <v/>
      </c>
      <c r="F167" s="33" t="str">
        <f>IFERROR((IF(MAX(Tabela2[Item])=F166,"",F166+1)),"")</f>
        <v/>
      </c>
      <c r="G167" s="33" t="str">
        <f>IFERROR(VLOOKUP($F167,Tabela2[[Item]:[Itens exclusivos (Qtd. x Preço)]],2,0)," ")</f>
        <v/>
      </c>
      <c r="H167" s="62" t="str">
        <f>IFERROR(VLOOKUP($F167,Tabela2[[Item]:[Itens exclusivos (Qtd. x Preço)]],3,0),"")</f>
        <v/>
      </c>
      <c r="I167" s="33" t="str">
        <f>IFERROR(VLOOKUP($F167,Tabela2[[Item]:[Itens exclusivos (Qtd. x Preço)]],4,0),"")</f>
        <v/>
      </c>
      <c r="J167" s="49" t="str">
        <f>IFERROR(VLOOKUP($F167,Tabela2[[Item]:[Itens exclusivos (Qtd. x Preço)]],5,0),"")</f>
        <v/>
      </c>
      <c r="K167" s="65" t="str">
        <f>IFERROR(VLOOKUP($F167,Tabela2[[Item]:[Itens exclusivos (Qtd. x Preço)]],13,0),"")</f>
        <v/>
      </c>
      <c r="L167" s="47" t="str">
        <f t="shared" si="2"/>
        <v/>
      </c>
      <c r="M167" s="49" t="str">
        <f ca="1">IFERROR(VLOOKUP($F167,Tabela2[[Item]:[Itens exclusivos (Qtd. x Preço)]],15,0),"")</f>
        <v/>
      </c>
      <c r="N167" s="52" t="str">
        <f ca="1">IFERROR(VLOOKUP($F167,Tabela2[[Item]:[Itens exclusivos (Qtd. x Preço)]],17,0),"")</f>
        <v/>
      </c>
      <c r="O167" s="52" t="str">
        <f ca="1">IFERROR(VLOOKUP($F167,Tabela2[[Item]:[Itens exclusivos (Qtd. x Preço)]],19,0),"")</f>
        <v/>
      </c>
    </row>
    <row r="168" spans="1:15" ht="30" customHeight="1">
      <c r="A168" s="14" t="str">
        <f>IFERROR((IF(MAX(Tabela2[Lote])=A167,"",A167+1)),"")</f>
        <v/>
      </c>
      <c r="B168" s="14" t="str">
        <f>IFERROR(IF(A168&lt;&gt;"",COUNTIFS(Tabela2[Lote],A168),""),"")</f>
        <v/>
      </c>
      <c r="C168" s="48" t="str">
        <f>IF(B168="","",(SUMIFS(Tabela2[Itens Ampla Participação (Qtd. x Preço)],Tabela2[Lote],A168)+SUMIFS(Tabela2[Itens de Cota Reservada (Qtd. x Preço)],Tabela2[Lote],A168)+SUMIFS(Tabela2[Itens exclusivos (Qtd. x Preço)],Tabela2[Lote],A168)))</f>
        <v/>
      </c>
      <c r="E168" s="14" t="str">
        <f>IFERROR(_xlfn.XLOOKUP($F168,Tabela2[Item],Tabela2[Lote],,0,1),"")</f>
        <v/>
      </c>
      <c r="F168" s="14" t="str">
        <f>IFERROR((IF(MAX(Tabela2[Item])=F167,"",F167+1)),"")</f>
        <v/>
      </c>
      <c r="G168" s="14" t="str">
        <f>IFERROR(VLOOKUP($F168,Tabela2[[Item]:[Itens exclusivos (Qtd. x Preço)]],2,0)," ")</f>
        <v/>
      </c>
      <c r="H168" s="63" t="str">
        <f>IFERROR(VLOOKUP($F168,Tabela2[[Item]:[Itens exclusivos (Qtd. x Preço)]],3,0),"")</f>
        <v/>
      </c>
      <c r="I168" s="14" t="str">
        <f>IFERROR(VLOOKUP($F168,Tabela2[[Item]:[Itens exclusivos (Qtd. x Preço)]],4,0),"")</f>
        <v/>
      </c>
      <c r="J168" s="50" t="str">
        <f>IFERROR(VLOOKUP($F168,Tabela2[[Item]:[Itens exclusivos (Qtd. x Preço)]],5,0),"")</f>
        <v/>
      </c>
      <c r="K168" s="66" t="str">
        <f>IFERROR(VLOOKUP($F168,Tabela2[[Item]:[Itens exclusivos (Qtd. x Preço)]],13,0),"")</f>
        <v/>
      </c>
      <c r="L168" s="48" t="str">
        <f t="shared" si="2"/>
        <v/>
      </c>
      <c r="M168" s="50" t="str">
        <f ca="1">IFERROR(VLOOKUP($F168,Tabela2[[Item]:[Itens exclusivos (Qtd. x Preço)]],15,0),"")</f>
        <v/>
      </c>
      <c r="N168" s="51" t="str">
        <f ca="1">IFERROR(VLOOKUP($F168,Tabela2[[Item]:[Itens exclusivos (Qtd. x Preço)]],17,0),"")</f>
        <v/>
      </c>
      <c r="O168" s="51" t="str">
        <f ca="1">IFERROR(VLOOKUP($F168,Tabela2[[Item]:[Itens exclusivos (Qtd. x Preço)]],19,0),"")</f>
        <v/>
      </c>
    </row>
    <row r="169" spans="1:15" ht="30" customHeight="1">
      <c r="A169" s="33" t="str">
        <f>IFERROR((IF(MAX(Tabela2[Lote])=A168,"",A168+1)),"")</f>
        <v/>
      </c>
      <c r="B169" s="33" t="str">
        <f>IFERROR(IF(A169&lt;&gt;"",COUNTIFS(Tabela2[Lote],A169),""),"")</f>
        <v/>
      </c>
      <c r="C169" s="47" t="str">
        <f>IF(B169="","",(SUMIFS(Tabela2[Itens Ampla Participação (Qtd. x Preço)],Tabela2[Lote],A169)+SUMIFS(Tabela2[Itens de Cota Reservada (Qtd. x Preço)],Tabela2[Lote],A169)+SUMIFS(Tabela2[Itens exclusivos (Qtd. x Preço)],Tabela2[Lote],A169)))</f>
        <v/>
      </c>
      <c r="E169" s="33" t="str">
        <f>IFERROR(_xlfn.XLOOKUP($F169,Tabela2[Item],Tabela2[Lote],,0,1),"")</f>
        <v/>
      </c>
      <c r="F169" s="33" t="str">
        <f>IFERROR((IF(MAX(Tabela2[Item])=F168,"",F168+1)),"")</f>
        <v/>
      </c>
      <c r="G169" s="33" t="str">
        <f>IFERROR(VLOOKUP($F169,Tabela2[[Item]:[Itens exclusivos (Qtd. x Preço)]],2,0)," ")</f>
        <v/>
      </c>
      <c r="H169" s="62" t="str">
        <f>IFERROR(VLOOKUP($F169,Tabela2[[Item]:[Itens exclusivos (Qtd. x Preço)]],3,0),"")</f>
        <v/>
      </c>
      <c r="I169" s="33" t="str">
        <f>IFERROR(VLOOKUP($F169,Tabela2[[Item]:[Itens exclusivos (Qtd. x Preço)]],4,0),"")</f>
        <v/>
      </c>
      <c r="J169" s="49" t="str">
        <f>IFERROR(VLOOKUP($F169,Tabela2[[Item]:[Itens exclusivos (Qtd. x Preço)]],5,0),"")</f>
        <v/>
      </c>
      <c r="K169" s="65" t="str">
        <f>IFERROR(VLOOKUP($F169,Tabela2[[Item]:[Itens exclusivos (Qtd. x Preço)]],13,0),"")</f>
        <v/>
      </c>
      <c r="L169" s="47" t="str">
        <f t="shared" si="2"/>
        <v/>
      </c>
      <c r="M169" s="49" t="str">
        <f ca="1">IFERROR(VLOOKUP($F169,Tabela2[[Item]:[Itens exclusivos (Qtd. x Preço)]],15,0),"")</f>
        <v/>
      </c>
      <c r="N169" s="52" t="str">
        <f ca="1">IFERROR(VLOOKUP($F169,Tabela2[[Item]:[Itens exclusivos (Qtd. x Preço)]],17,0),"")</f>
        <v/>
      </c>
      <c r="O169" s="52" t="str">
        <f ca="1">IFERROR(VLOOKUP($F169,Tabela2[[Item]:[Itens exclusivos (Qtd. x Preço)]],19,0),"")</f>
        <v/>
      </c>
    </row>
    <row r="170" spans="1:15" ht="30" customHeight="1">
      <c r="A170" s="14" t="str">
        <f>IFERROR((IF(MAX(Tabela2[Lote])=A169,"",A169+1)),"")</f>
        <v/>
      </c>
      <c r="B170" s="14" t="str">
        <f>IFERROR(IF(A170&lt;&gt;"",COUNTIFS(Tabela2[Lote],A170),""),"")</f>
        <v/>
      </c>
      <c r="C170" s="48" t="str">
        <f>IF(B170="","",(SUMIFS(Tabela2[Itens Ampla Participação (Qtd. x Preço)],Tabela2[Lote],A170)+SUMIFS(Tabela2[Itens de Cota Reservada (Qtd. x Preço)],Tabela2[Lote],A170)+SUMIFS(Tabela2[Itens exclusivos (Qtd. x Preço)],Tabela2[Lote],A170)))</f>
        <v/>
      </c>
      <c r="E170" s="14" t="str">
        <f>IFERROR(_xlfn.XLOOKUP($F170,Tabela2[Item],Tabela2[Lote],,0,1),"")</f>
        <v/>
      </c>
      <c r="F170" s="14" t="str">
        <f>IFERROR((IF(MAX(Tabela2[Item])=F169,"",F169+1)),"")</f>
        <v/>
      </c>
      <c r="G170" s="14" t="str">
        <f>IFERROR(VLOOKUP($F170,Tabela2[[Item]:[Itens exclusivos (Qtd. x Preço)]],2,0)," ")</f>
        <v/>
      </c>
      <c r="H170" s="63" t="str">
        <f>IFERROR(VLOOKUP($F170,Tabela2[[Item]:[Itens exclusivos (Qtd. x Preço)]],3,0),"")</f>
        <v/>
      </c>
      <c r="I170" s="14" t="str">
        <f>IFERROR(VLOOKUP($F170,Tabela2[[Item]:[Itens exclusivos (Qtd. x Preço)]],4,0),"")</f>
        <v/>
      </c>
      <c r="J170" s="50" t="str">
        <f>IFERROR(VLOOKUP($F170,Tabela2[[Item]:[Itens exclusivos (Qtd. x Preço)]],5,0),"")</f>
        <v/>
      </c>
      <c r="K170" s="66" t="str">
        <f>IFERROR(VLOOKUP($F170,Tabela2[[Item]:[Itens exclusivos (Qtd. x Preço)]],13,0),"")</f>
        <v/>
      </c>
      <c r="L170" s="48" t="str">
        <f t="shared" si="2"/>
        <v/>
      </c>
      <c r="M170" s="50" t="str">
        <f ca="1">IFERROR(VLOOKUP($F170,Tabela2[[Item]:[Itens exclusivos (Qtd. x Preço)]],15,0),"")</f>
        <v/>
      </c>
      <c r="N170" s="51" t="str">
        <f ca="1">IFERROR(VLOOKUP($F170,Tabela2[[Item]:[Itens exclusivos (Qtd. x Preço)]],17,0),"")</f>
        <v/>
      </c>
      <c r="O170" s="51" t="str">
        <f ca="1">IFERROR(VLOOKUP($F170,Tabela2[[Item]:[Itens exclusivos (Qtd. x Preço)]],19,0),"")</f>
        <v/>
      </c>
    </row>
    <row r="171" spans="1:15" ht="30" customHeight="1">
      <c r="A171" s="33" t="str">
        <f>IFERROR((IF(MAX(Tabela2[Lote])=A170,"",A170+1)),"")</f>
        <v/>
      </c>
      <c r="B171" s="33" t="str">
        <f>IFERROR(IF(A171&lt;&gt;"",COUNTIFS(Tabela2[Lote],A171),""),"")</f>
        <v/>
      </c>
      <c r="C171" s="47" t="str">
        <f>IF(B171="","",(SUMIFS(Tabela2[Itens Ampla Participação (Qtd. x Preço)],Tabela2[Lote],A171)+SUMIFS(Tabela2[Itens de Cota Reservada (Qtd. x Preço)],Tabela2[Lote],A171)+SUMIFS(Tabela2[Itens exclusivos (Qtd. x Preço)],Tabela2[Lote],A171)))</f>
        <v/>
      </c>
      <c r="E171" s="33" t="str">
        <f>IFERROR(_xlfn.XLOOKUP($F171,Tabela2[Item],Tabela2[Lote],,0,1),"")</f>
        <v/>
      </c>
      <c r="F171" s="33" t="str">
        <f>IFERROR((IF(MAX(Tabela2[Item])=F170,"",F170+1)),"")</f>
        <v/>
      </c>
      <c r="G171" s="33" t="str">
        <f>IFERROR(VLOOKUP($F171,Tabela2[[Item]:[Itens exclusivos (Qtd. x Preço)]],2,0)," ")</f>
        <v/>
      </c>
      <c r="H171" s="62" t="str">
        <f>IFERROR(VLOOKUP($F171,Tabela2[[Item]:[Itens exclusivos (Qtd. x Preço)]],3,0),"")</f>
        <v/>
      </c>
      <c r="I171" s="33" t="str">
        <f>IFERROR(VLOOKUP($F171,Tabela2[[Item]:[Itens exclusivos (Qtd. x Preço)]],4,0),"")</f>
        <v/>
      </c>
      <c r="J171" s="49" t="str">
        <f>IFERROR(VLOOKUP($F171,Tabela2[[Item]:[Itens exclusivos (Qtd. x Preço)]],5,0),"")</f>
        <v/>
      </c>
      <c r="K171" s="65" t="str">
        <f>IFERROR(VLOOKUP($F171,Tabela2[[Item]:[Itens exclusivos (Qtd. x Preço)]],13,0),"")</f>
        <v/>
      </c>
      <c r="L171" s="47" t="str">
        <f t="shared" si="2"/>
        <v/>
      </c>
      <c r="M171" s="49" t="str">
        <f ca="1">IFERROR(VLOOKUP($F171,Tabela2[[Item]:[Itens exclusivos (Qtd. x Preço)]],15,0),"")</f>
        <v/>
      </c>
      <c r="N171" s="52" t="str">
        <f ca="1">IFERROR(VLOOKUP($F171,Tabela2[[Item]:[Itens exclusivos (Qtd. x Preço)]],17,0),"")</f>
        <v/>
      </c>
      <c r="O171" s="52" t="str">
        <f ca="1">IFERROR(VLOOKUP($F171,Tabela2[[Item]:[Itens exclusivos (Qtd. x Preço)]],19,0),"")</f>
        <v/>
      </c>
    </row>
    <row r="172" spans="1:15" ht="30" customHeight="1">
      <c r="A172" s="14" t="str">
        <f>IFERROR((IF(MAX(Tabela2[Lote])=A171,"",A171+1)),"")</f>
        <v/>
      </c>
      <c r="B172" s="14" t="str">
        <f>IFERROR(IF(A172&lt;&gt;"",COUNTIFS(Tabela2[Lote],A172),""),"")</f>
        <v/>
      </c>
      <c r="C172" s="48" t="str">
        <f>IF(B172="","",(SUMIFS(Tabela2[Itens Ampla Participação (Qtd. x Preço)],Tabela2[Lote],A172)+SUMIFS(Tabela2[Itens de Cota Reservada (Qtd. x Preço)],Tabela2[Lote],A172)+SUMIFS(Tabela2[Itens exclusivos (Qtd. x Preço)],Tabela2[Lote],A172)))</f>
        <v/>
      </c>
      <c r="E172" s="14" t="str">
        <f>IFERROR(_xlfn.XLOOKUP($F172,Tabela2[Item],Tabela2[Lote],,0,1),"")</f>
        <v/>
      </c>
      <c r="F172" s="14" t="str">
        <f>IFERROR((IF(MAX(Tabela2[Item])=F171,"",F171+1)),"")</f>
        <v/>
      </c>
      <c r="G172" s="14" t="str">
        <f>IFERROR(VLOOKUP($F172,Tabela2[[Item]:[Itens exclusivos (Qtd. x Preço)]],2,0)," ")</f>
        <v/>
      </c>
      <c r="H172" s="63" t="str">
        <f>IFERROR(VLOOKUP($F172,Tabela2[[Item]:[Itens exclusivos (Qtd. x Preço)]],3,0),"")</f>
        <v/>
      </c>
      <c r="I172" s="14" t="str">
        <f>IFERROR(VLOOKUP($F172,Tabela2[[Item]:[Itens exclusivos (Qtd. x Preço)]],4,0),"")</f>
        <v/>
      </c>
      <c r="J172" s="50" t="str">
        <f>IFERROR(VLOOKUP($F172,Tabela2[[Item]:[Itens exclusivos (Qtd. x Preço)]],5,0),"")</f>
        <v/>
      </c>
      <c r="K172" s="66" t="str">
        <f>IFERROR(VLOOKUP($F172,Tabela2[[Item]:[Itens exclusivos (Qtd. x Preço)]],13,0),"")</f>
        <v/>
      </c>
      <c r="L172" s="48" t="str">
        <f t="shared" si="2"/>
        <v/>
      </c>
      <c r="M172" s="50" t="str">
        <f ca="1">IFERROR(VLOOKUP($F172,Tabela2[[Item]:[Itens exclusivos (Qtd. x Preço)]],15,0),"")</f>
        <v/>
      </c>
      <c r="N172" s="51" t="str">
        <f ca="1">IFERROR(VLOOKUP($F172,Tabela2[[Item]:[Itens exclusivos (Qtd. x Preço)]],17,0),"")</f>
        <v/>
      </c>
      <c r="O172" s="51" t="str">
        <f ca="1">IFERROR(VLOOKUP($F172,Tabela2[[Item]:[Itens exclusivos (Qtd. x Preço)]],19,0),"")</f>
        <v/>
      </c>
    </row>
    <row r="173" spans="1:15" ht="30" customHeight="1">
      <c r="A173" s="33" t="str">
        <f>IFERROR((IF(MAX(Tabela2[Lote])=A172,"",A172+1)),"")</f>
        <v/>
      </c>
      <c r="B173" s="33" t="str">
        <f>IFERROR(IF(A173&lt;&gt;"",COUNTIFS(Tabela2[Lote],A173),""),"")</f>
        <v/>
      </c>
      <c r="C173" s="47" t="str">
        <f>IF(B173="","",(SUMIFS(Tabela2[Itens Ampla Participação (Qtd. x Preço)],Tabela2[Lote],A173)+SUMIFS(Tabela2[Itens de Cota Reservada (Qtd. x Preço)],Tabela2[Lote],A173)+SUMIFS(Tabela2[Itens exclusivos (Qtd. x Preço)],Tabela2[Lote],A173)))</f>
        <v/>
      </c>
      <c r="E173" s="33" t="str">
        <f>IFERROR(_xlfn.XLOOKUP($F173,Tabela2[Item],Tabela2[Lote],,0,1),"")</f>
        <v/>
      </c>
      <c r="F173" s="33" t="str">
        <f>IFERROR((IF(MAX(Tabela2[Item])=F172,"",F172+1)),"")</f>
        <v/>
      </c>
      <c r="G173" s="33" t="str">
        <f>IFERROR(VLOOKUP($F173,Tabela2[[Item]:[Itens exclusivos (Qtd. x Preço)]],2,0)," ")</f>
        <v/>
      </c>
      <c r="H173" s="62" t="str">
        <f>IFERROR(VLOOKUP($F173,Tabela2[[Item]:[Itens exclusivos (Qtd. x Preço)]],3,0),"")</f>
        <v/>
      </c>
      <c r="I173" s="33" t="str">
        <f>IFERROR(VLOOKUP($F173,Tabela2[[Item]:[Itens exclusivos (Qtd. x Preço)]],4,0),"")</f>
        <v/>
      </c>
      <c r="J173" s="49" t="str">
        <f>IFERROR(VLOOKUP($F173,Tabela2[[Item]:[Itens exclusivos (Qtd. x Preço)]],5,0),"")</f>
        <v/>
      </c>
      <c r="K173" s="65" t="str">
        <f>IFERROR(VLOOKUP($F173,Tabela2[[Item]:[Itens exclusivos (Qtd. x Preço)]],13,0),"")</f>
        <v/>
      </c>
      <c r="L173" s="47" t="str">
        <f t="shared" ref="L173:L236" si="3">IFERROR(K173*J173,"")</f>
        <v/>
      </c>
      <c r="M173" s="49" t="str">
        <f ca="1">IFERROR(VLOOKUP($F173,Tabela2[[Item]:[Itens exclusivos (Qtd. x Preço)]],15,0),"")</f>
        <v/>
      </c>
      <c r="N173" s="52" t="str">
        <f ca="1">IFERROR(VLOOKUP($F173,Tabela2[[Item]:[Itens exclusivos (Qtd. x Preço)]],17,0),"")</f>
        <v/>
      </c>
      <c r="O173" s="52" t="str">
        <f ca="1">IFERROR(VLOOKUP($F173,Tabela2[[Item]:[Itens exclusivos (Qtd. x Preço)]],19,0),"")</f>
        <v/>
      </c>
    </row>
    <row r="174" spans="1:15" ht="30" customHeight="1">
      <c r="A174" s="14" t="str">
        <f>IFERROR((IF(MAX(Tabela2[Lote])=A173,"",A173+1)),"")</f>
        <v/>
      </c>
      <c r="B174" s="14" t="str">
        <f>IFERROR(IF(A174&lt;&gt;"",COUNTIFS(Tabela2[Lote],A174),""),"")</f>
        <v/>
      </c>
      <c r="C174" s="48" t="str">
        <f>IF(B174="","",(SUMIFS(Tabela2[Itens Ampla Participação (Qtd. x Preço)],Tabela2[Lote],A174)+SUMIFS(Tabela2[Itens de Cota Reservada (Qtd. x Preço)],Tabela2[Lote],A174)+SUMIFS(Tabela2[Itens exclusivos (Qtd. x Preço)],Tabela2[Lote],A174)))</f>
        <v/>
      </c>
      <c r="E174" s="14" t="str">
        <f>IFERROR(_xlfn.XLOOKUP($F174,Tabela2[Item],Tabela2[Lote],,0,1),"")</f>
        <v/>
      </c>
      <c r="F174" s="14" t="str">
        <f>IFERROR((IF(MAX(Tabela2[Item])=F173,"",F173+1)),"")</f>
        <v/>
      </c>
      <c r="G174" s="14" t="str">
        <f>IFERROR(VLOOKUP($F174,Tabela2[[Item]:[Itens exclusivos (Qtd. x Preço)]],2,0)," ")</f>
        <v/>
      </c>
      <c r="H174" s="63" t="str">
        <f>IFERROR(VLOOKUP($F174,Tabela2[[Item]:[Itens exclusivos (Qtd. x Preço)]],3,0),"")</f>
        <v/>
      </c>
      <c r="I174" s="14" t="str">
        <f>IFERROR(VLOOKUP($F174,Tabela2[[Item]:[Itens exclusivos (Qtd. x Preço)]],4,0),"")</f>
        <v/>
      </c>
      <c r="J174" s="50" t="str">
        <f>IFERROR(VLOOKUP($F174,Tabela2[[Item]:[Itens exclusivos (Qtd. x Preço)]],5,0),"")</f>
        <v/>
      </c>
      <c r="K174" s="66" t="str">
        <f>IFERROR(VLOOKUP($F174,Tabela2[[Item]:[Itens exclusivos (Qtd. x Preço)]],13,0),"")</f>
        <v/>
      </c>
      <c r="L174" s="48" t="str">
        <f t="shared" si="3"/>
        <v/>
      </c>
      <c r="M174" s="50" t="str">
        <f ca="1">IFERROR(VLOOKUP($F174,Tabela2[[Item]:[Itens exclusivos (Qtd. x Preço)]],15,0),"")</f>
        <v/>
      </c>
      <c r="N174" s="51" t="str">
        <f ca="1">IFERROR(VLOOKUP($F174,Tabela2[[Item]:[Itens exclusivos (Qtd. x Preço)]],17,0),"")</f>
        <v/>
      </c>
      <c r="O174" s="51" t="str">
        <f ca="1">IFERROR(VLOOKUP($F174,Tabela2[[Item]:[Itens exclusivos (Qtd. x Preço)]],19,0),"")</f>
        <v/>
      </c>
    </row>
    <row r="175" spans="1:15" ht="30" customHeight="1">
      <c r="A175" s="33" t="str">
        <f>IFERROR((IF(MAX(Tabela2[Lote])=A174,"",A174+1)),"")</f>
        <v/>
      </c>
      <c r="B175" s="33" t="str">
        <f>IFERROR(IF(A175&lt;&gt;"",COUNTIFS(Tabela2[Lote],A175),""),"")</f>
        <v/>
      </c>
      <c r="C175" s="47" t="str">
        <f>IF(B175="","",(SUMIFS(Tabela2[Itens Ampla Participação (Qtd. x Preço)],Tabela2[Lote],A175)+SUMIFS(Tabela2[Itens de Cota Reservada (Qtd. x Preço)],Tabela2[Lote],A175)+SUMIFS(Tabela2[Itens exclusivos (Qtd. x Preço)],Tabela2[Lote],A175)))</f>
        <v/>
      </c>
      <c r="E175" s="33" t="str">
        <f>IFERROR(_xlfn.XLOOKUP($F175,Tabela2[Item],Tabela2[Lote],,0,1),"")</f>
        <v/>
      </c>
      <c r="F175" s="33" t="str">
        <f>IFERROR((IF(MAX(Tabela2[Item])=F174,"",F174+1)),"")</f>
        <v/>
      </c>
      <c r="G175" s="33" t="str">
        <f>IFERROR(VLOOKUP($F175,Tabela2[[Item]:[Itens exclusivos (Qtd. x Preço)]],2,0)," ")</f>
        <v/>
      </c>
      <c r="H175" s="62" t="str">
        <f>IFERROR(VLOOKUP($F175,Tabela2[[Item]:[Itens exclusivos (Qtd. x Preço)]],3,0),"")</f>
        <v/>
      </c>
      <c r="I175" s="33" t="str">
        <f>IFERROR(VLOOKUP($F175,Tabela2[[Item]:[Itens exclusivos (Qtd. x Preço)]],4,0),"")</f>
        <v/>
      </c>
      <c r="J175" s="49" t="str">
        <f>IFERROR(VLOOKUP($F175,Tabela2[[Item]:[Itens exclusivos (Qtd. x Preço)]],5,0),"")</f>
        <v/>
      </c>
      <c r="K175" s="65" t="str">
        <f>IFERROR(VLOOKUP($F175,Tabela2[[Item]:[Itens exclusivos (Qtd. x Preço)]],13,0),"")</f>
        <v/>
      </c>
      <c r="L175" s="47" t="str">
        <f t="shared" si="3"/>
        <v/>
      </c>
      <c r="M175" s="49" t="str">
        <f ca="1">IFERROR(VLOOKUP($F175,Tabela2[[Item]:[Itens exclusivos (Qtd. x Preço)]],15,0),"")</f>
        <v/>
      </c>
      <c r="N175" s="52" t="str">
        <f ca="1">IFERROR(VLOOKUP($F175,Tabela2[[Item]:[Itens exclusivos (Qtd. x Preço)]],17,0),"")</f>
        <v/>
      </c>
      <c r="O175" s="52" t="str">
        <f ca="1">IFERROR(VLOOKUP($F175,Tabela2[[Item]:[Itens exclusivos (Qtd. x Preço)]],19,0),"")</f>
        <v/>
      </c>
    </row>
    <row r="176" spans="1:15" ht="30" customHeight="1">
      <c r="A176" s="14" t="str">
        <f>IFERROR((IF(MAX(Tabela2[Lote])=A175,"",A175+1)),"")</f>
        <v/>
      </c>
      <c r="B176" s="14" t="str">
        <f>IFERROR(IF(A176&lt;&gt;"",COUNTIFS(Tabela2[Lote],A176),""),"")</f>
        <v/>
      </c>
      <c r="C176" s="48" t="str">
        <f>IF(B176="","",(SUMIFS(Tabela2[Itens Ampla Participação (Qtd. x Preço)],Tabela2[Lote],A176)+SUMIFS(Tabela2[Itens de Cota Reservada (Qtd. x Preço)],Tabela2[Lote],A176)+SUMIFS(Tabela2[Itens exclusivos (Qtd. x Preço)],Tabela2[Lote],A176)))</f>
        <v/>
      </c>
      <c r="E176" s="14" t="str">
        <f>IFERROR(_xlfn.XLOOKUP($F176,Tabela2[Item],Tabela2[Lote],,0,1),"")</f>
        <v/>
      </c>
      <c r="F176" s="14" t="str">
        <f>IFERROR((IF(MAX(Tabela2[Item])=F175,"",F175+1)),"")</f>
        <v/>
      </c>
      <c r="G176" s="14" t="str">
        <f>IFERROR(VLOOKUP($F176,Tabela2[[Item]:[Itens exclusivos (Qtd. x Preço)]],2,0)," ")</f>
        <v/>
      </c>
      <c r="H176" s="63" t="str">
        <f>IFERROR(VLOOKUP($F176,Tabela2[[Item]:[Itens exclusivos (Qtd. x Preço)]],3,0),"")</f>
        <v/>
      </c>
      <c r="I176" s="14" t="str">
        <f>IFERROR(VLOOKUP($F176,Tabela2[[Item]:[Itens exclusivos (Qtd. x Preço)]],4,0),"")</f>
        <v/>
      </c>
      <c r="J176" s="50" t="str">
        <f>IFERROR(VLOOKUP($F176,Tabela2[[Item]:[Itens exclusivos (Qtd. x Preço)]],5,0),"")</f>
        <v/>
      </c>
      <c r="K176" s="66" t="str">
        <f>IFERROR(VLOOKUP($F176,Tabela2[[Item]:[Itens exclusivos (Qtd. x Preço)]],13,0),"")</f>
        <v/>
      </c>
      <c r="L176" s="48" t="str">
        <f t="shared" si="3"/>
        <v/>
      </c>
      <c r="M176" s="50" t="str">
        <f ca="1">IFERROR(VLOOKUP($F176,Tabela2[[Item]:[Itens exclusivos (Qtd. x Preço)]],15,0),"")</f>
        <v/>
      </c>
      <c r="N176" s="51" t="str">
        <f ca="1">IFERROR(VLOOKUP($F176,Tabela2[[Item]:[Itens exclusivos (Qtd. x Preço)]],17,0),"")</f>
        <v/>
      </c>
      <c r="O176" s="51" t="str">
        <f ca="1">IFERROR(VLOOKUP($F176,Tabela2[[Item]:[Itens exclusivos (Qtd. x Preço)]],19,0),"")</f>
        <v/>
      </c>
    </row>
    <row r="177" spans="1:15" ht="30" customHeight="1">
      <c r="A177" s="33" t="str">
        <f>IFERROR((IF(MAX(Tabela2[Lote])=A176,"",A176+1)),"")</f>
        <v/>
      </c>
      <c r="B177" s="33" t="str">
        <f>IFERROR(IF(A177&lt;&gt;"",COUNTIFS(Tabela2[Lote],A177),""),"")</f>
        <v/>
      </c>
      <c r="C177" s="47" t="str">
        <f>IF(B177="","",(SUMIFS(Tabela2[Itens Ampla Participação (Qtd. x Preço)],Tabela2[Lote],A177)+SUMIFS(Tabela2[Itens de Cota Reservada (Qtd. x Preço)],Tabela2[Lote],A177)+SUMIFS(Tabela2[Itens exclusivos (Qtd. x Preço)],Tabela2[Lote],A177)))</f>
        <v/>
      </c>
      <c r="E177" s="33" t="str">
        <f>IFERROR(_xlfn.XLOOKUP($F177,Tabela2[Item],Tabela2[Lote],,0,1),"")</f>
        <v/>
      </c>
      <c r="F177" s="33" t="str">
        <f>IFERROR((IF(MAX(Tabela2[Item])=F176,"",F176+1)),"")</f>
        <v/>
      </c>
      <c r="G177" s="33" t="str">
        <f>IFERROR(VLOOKUP($F177,Tabela2[[Item]:[Itens exclusivos (Qtd. x Preço)]],2,0)," ")</f>
        <v/>
      </c>
      <c r="H177" s="62" t="str">
        <f>IFERROR(VLOOKUP($F177,Tabela2[[Item]:[Itens exclusivos (Qtd. x Preço)]],3,0),"")</f>
        <v/>
      </c>
      <c r="I177" s="33" t="str">
        <f>IFERROR(VLOOKUP($F177,Tabela2[[Item]:[Itens exclusivos (Qtd. x Preço)]],4,0),"")</f>
        <v/>
      </c>
      <c r="J177" s="49" t="str">
        <f>IFERROR(VLOOKUP($F177,Tabela2[[Item]:[Itens exclusivos (Qtd. x Preço)]],5,0),"")</f>
        <v/>
      </c>
      <c r="K177" s="65" t="str">
        <f>IFERROR(VLOOKUP($F177,Tabela2[[Item]:[Itens exclusivos (Qtd. x Preço)]],13,0),"")</f>
        <v/>
      </c>
      <c r="L177" s="47" t="str">
        <f t="shared" si="3"/>
        <v/>
      </c>
      <c r="M177" s="49" t="str">
        <f ca="1">IFERROR(VLOOKUP($F177,Tabela2[[Item]:[Itens exclusivos (Qtd. x Preço)]],15,0),"")</f>
        <v/>
      </c>
      <c r="N177" s="52" t="str">
        <f ca="1">IFERROR(VLOOKUP($F177,Tabela2[[Item]:[Itens exclusivos (Qtd. x Preço)]],17,0),"")</f>
        <v/>
      </c>
      <c r="O177" s="52" t="str">
        <f ca="1">IFERROR(VLOOKUP($F177,Tabela2[[Item]:[Itens exclusivos (Qtd. x Preço)]],19,0),"")</f>
        <v/>
      </c>
    </row>
    <row r="178" spans="1:15" ht="30" customHeight="1">
      <c r="A178" s="14" t="str">
        <f>IFERROR((IF(MAX(Tabela2[Lote])=A177,"",A177+1)),"")</f>
        <v/>
      </c>
      <c r="B178" s="14" t="str">
        <f>IFERROR(IF(A178&lt;&gt;"",COUNTIFS(Tabela2[Lote],A178),""),"")</f>
        <v/>
      </c>
      <c r="C178" s="48" t="str">
        <f>IF(B178="","",(SUMIFS(Tabela2[Itens Ampla Participação (Qtd. x Preço)],Tabela2[Lote],A178)+SUMIFS(Tabela2[Itens de Cota Reservada (Qtd. x Preço)],Tabela2[Lote],A178)+SUMIFS(Tabela2[Itens exclusivos (Qtd. x Preço)],Tabela2[Lote],A178)))</f>
        <v/>
      </c>
      <c r="E178" s="14" t="str">
        <f>IFERROR(_xlfn.XLOOKUP($F178,Tabela2[Item],Tabela2[Lote],,0,1),"")</f>
        <v/>
      </c>
      <c r="F178" s="14" t="str">
        <f>IFERROR((IF(MAX(Tabela2[Item])=F177,"",F177+1)),"")</f>
        <v/>
      </c>
      <c r="G178" s="14" t="str">
        <f>IFERROR(VLOOKUP($F178,Tabela2[[Item]:[Itens exclusivos (Qtd. x Preço)]],2,0)," ")</f>
        <v/>
      </c>
      <c r="H178" s="63" t="str">
        <f>IFERROR(VLOOKUP($F178,Tabela2[[Item]:[Itens exclusivos (Qtd. x Preço)]],3,0),"")</f>
        <v/>
      </c>
      <c r="I178" s="14" t="str">
        <f>IFERROR(VLOOKUP($F178,Tabela2[[Item]:[Itens exclusivos (Qtd. x Preço)]],4,0),"")</f>
        <v/>
      </c>
      <c r="J178" s="50" t="str">
        <f>IFERROR(VLOOKUP($F178,Tabela2[[Item]:[Itens exclusivos (Qtd. x Preço)]],5,0),"")</f>
        <v/>
      </c>
      <c r="K178" s="66" t="str">
        <f>IFERROR(VLOOKUP($F178,Tabela2[[Item]:[Itens exclusivos (Qtd. x Preço)]],13,0),"")</f>
        <v/>
      </c>
      <c r="L178" s="48" t="str">
        <f t="shared" si="3"/>
        <v/>
      </c>
      <c r="M178" s="50" t="str">
        <f ca="1">IFERROR(VLOOKUP($F178,Tabela2[[Item]:[Itens exclusivos (Qtd. x Preço)]],15,0),"")</f>
        <v/>
      </c>
      <c r="N178" s="51" t="str">
        <f ca="1">IFERROR(VLOOKUP($F178,Tabela2[[Item]:[Itens exclusivos (Qtd. x Preço)]],17,0),"")</f>
        <v/>
      </c>
      <c r="O178" s="51" t="str">
        <f ca="1">IFERROR(VLOOKUP($F178,Tabela2[[Item]:[Itens exclusivos (Qtd. x Preço)]],19,0),"")</f>
        <v/>
      </c>
    </row>
    <row r="179" spans="1:15" ht="30" customHeight="1">
      <c r="A179" s="33" t="str">
        <f>IFERROR((IF(MAX(Tabela2[Lote])=A178,"",A178+1)),"")</f>
        <v/>
      </c>
      <c r="B179" s="33" t="str">
        <f>IFERROR(IF(A179&lt;&gt;"",COUNTIFS(Tabela2[Lote],A179),""),"")</f>
        <v/>
      </c>
      <c r="C179" s="47" t="str">
        <f>IF(B179="","",(SUMIFS(Tabela2[Itens Ampla Participação (Qtd. x Preço)],Tabela2[Lote],A179)+SUMIFS(Tabela2[Itens de Cota Reservada (Qtd. x Preço)],Tabela2[Lote],A179)+SUMIFS(Tabela2[Itens exclusivos (Qtd. x Preço)],Tabela2[Lote],A179)))</f>
        <v/>
      </c>
      <c r="E179" s="33" t="str">
        <f>IFERROR(_xlfn.XLOOKUP($F179,Tabela2[Item],Tabela2[Lote],,0,1),"")</f>
        <v/>
      </c>
      <c r="F179" s="33" t="str">
        <f>IFERROR((IF(MAX(Tabela2[Item])=F178,"",F178+1)),"")</f>
        <v/>
      </c>
      <c r="G179" s="33" t="str">
        <f>IFERROR(VLOOKUP($F179,Tabela2[[Item]:[Itens exclusivos (Qtd. x Preço)]],2,0)," ")</f>
        <v/>
      </c>
      <c r="H179" s="62" t="str">
        <f>IFERROR(VLOOKUP($F179,Tabela2[[Item]:[Itens exclusivos (Qtd. x Preço)]],3,0),"")</f>
        <v/>
      </c>
      <c r="I179" s="33" t="str">
        <f>IFERROR(VLOOKUP($F179,Tabela2[[Item]:[Itens exclusivos (Qtd. x Preço)]],4,0),"")</f>
        <v/>
      </c>
      <c r="J179" s="49" t="str">
        <f>IFERROR(VLOOKUP($F179,Tabela2[[Item]:[Itens exclusivos (Qtd. x Preço)]],5,0),"")</f>
        <v/>
      </c>
      <c r="K179" s="65" t="str">
        <f>IFERROR(VLOOKUP($F179,Tabela2[[Item]:[Itens exclusivos (Qtd. x Preço)]],13,0),"")</f>
        <v/>
      </c>
      <c r="L179" s="47" t="str">
        <f t="shared" si="3"/>
        <v/>
      </c>
      <c r="M179" s="49" t="str">
        <f ca="1">IFERROR(VLOOKUP($F179,Tabela2[[Item]:[Itens exclusivos (Qtd. x Preço)]],15,0),"")</f>
        <v/>
      </c>
      <c r="N179" s="52" t="str">
        <f ca="1">IFERROR(VLOOKUP($F179,Tabela2[[Item]:[Itens exclusivos (Qtd. x Preço)]],17,0),"")</f>
        <v/>
      </c>
      <c r="O179" s="52" t="str">
        <f ca="1">IFERROR(VLOOKUP($F179,Tabela2[[Item]:[Itens exclusivos (Qtd. x Preço)]],19,0),"")</f>
        <v/>
      </c>
    </row>
    <row r="180" spans="1:15" ht="30" customHeight="1">
      <c r="A180" s="14" t="str">
        <f>IFERROR((IF(MAX(Tabela2[Lote])=A179,"",A179+1)),"")</f>
        <v/>
      </c>
      <c r="B180" s="14" t="str">
        <f>IFERROR(IF(A180&lt;&gt;"",COUNTIFS(Tabela2[Lote],A180),""),"")</f>
        <v/>
      </c>
      <c r="C180" s="48" t="str">
        <f>IF(B180="","",(SUMIFS(Tabela2[Itens Ampla Participação (Qtd. x Preço)],Tabela2[Lote],A180)+SUMIFS(Tabela2[Itens de Cota Reservada (Qtd. x Preço)],Tabela2[Lote],A180)+SUMIFS(Tabela2[Itens exclusivos (Qtd. x Preço)],Tabela2[Lote],A180)))</f>
        <v/>
      </c>
      <c r="E180" s="14" t="str">
        <f>IFERROR(_xlfn.XLOOKUP($F180,Tabela2[Item],Tabela2[Lote],,0,1),"")</f>
        <v/>
      </c>
      <c r="F180" s="14" t="str">
        <f>IFERROR((IF(MAX(Tabela2[Item])=F179,"",F179+1)),"")</f>
        <v/>
      </c>
      <c r="G180" s="14" t="str">
        <f>IFERROR(VLOOKUP($F180,Tabela2[[Item]:[Itens exclusivos (Qtd. x Preço)]],2,0)," ")</f>
        <v/>
      </c>
      <c r="H180" s="63" t="str">
        <f>IFERROR(VLOOKUP($F180,Tabela2[[Item]:[Itens exclusivos (Qtd. x Preço)]],3,0),"")</f>
        <v/>
      </c>
      <c r="I180" s="14" t="str">
        <f>IFERROR(VLOOKUP($F180,Tabela2[[Item]:[Itens exclusivos (Qtd. x Preço)]],4,0),"")</f>
        <v/>
      </c>
      <c r="J180" s="50" t="str">
        <f>IFERROR(VLOOKUP($F180,Tabela2[[Item]:[Itens exclusivos (Qtd. x Preço)]],5,0),"")</f>
        <v/>
      </c>
      <c r="K180" s="66" t="str">
        <f>IFERROR(VLOOKUP($F180,Tabela2[[Item]:[Itens exclusivos (Qtd. x Preço)]],13,0),"")</f>
        <v/>
      </c>
      <c r="L180" s="48" t="str">
        <f t="shared" si="3"/>
        <v/>
      </c>
      <c r="M180" s="50" t="str">
        <f ca="1">IFERROR(VLOOKUP($F180,Tabela2[[Item]:[Itens exclusivos (Qtd. x Preço)]],15,0),"")</f>
        <v/>
      </c>
      <c r="N180" s="51" t="str">
        <f ca="1">IFERROR(VLOOKUP($F180,Tabela2[[Item]:[Itens exclusivos (Qtd. x Preço)]],17,0),"")</f>
        <v/>
      </c>
      <c r="O180" s="51" t="str">
        <f ca="1">IFERROR(VLOOKUP($F180,Tabela2[[Item]:[Itens exclusivos (Qtd. x Preço)]],19,0),"")</f>
        <v/>
      </c>
    </row>
    <row r="181" spans="1:15" ht="30" customHeight="1">
      <c r="A181" s="33" t="str">
        <f>IFERROR((IF(MAX(Tabela2[Lote])=A180,"",A180+1)),"")</f>
        <v/>
      </c>
      <c r="B181" s="33" t="str">
        <f>IFERROR(IF(A181&lt;&gt;"",COUNTIFS(Tabela2[Lote],A181),""),"")</f>
        <v/>
      </c>
      <c r="C181" s="47" t="str">
        <f>IF(B181="","",(SUMIFS(Tabela2[Itens Ampla Participação (Qtd. x Preço)],Tabela2[Lote],A181)+SUMIFS(Tabela2[Itens de Cota Reservada (Qtd. x Preço)],Tabela2[Lote],A181)+SUMIFS(Tabela2[Itens exclusivos (Qtd. x Preço)],Tabela2[Lote],A181)))</f>
        <v/>
      </c>
      <c r="E181" s="33" t="str">
        <f>IFERROR(_xlfn.XLOOKUP($F181,Tabela2[Item],Tabela2[Lote],,0,1),"")</f>
        <v/>
      </c>
      <c r="F181" s="33" t="str">
        <f>IFERROR((IF(MAX(Tabela2[Item])=F180,"",F180+1)),"")</f>
        <v/>
      </c>
      <c r="G181" s="33" t="str">
        <f>IFERROR(VLOOKUP($F181,Tabela2[[Item]:[Itens exclusivos (Qtd. x Preço)]],2,0)," ")</f>
        <v/>
      </c>
      <c r="H181" s="62" t="str">
        <f>IFERROR(VLOOKUP($F181,Tabela2[[Item]:[Itens exclusivos (Qtd. x Preço)]],3,0),"")</f>
        <v/>
      </c>
      <c r="I181" s="33" t="str">
        <f>IFERROR(VLOOKUP($F181,Tabela2[[Item]:[Itens exclusivos (Qtd. x Preço)]],4,0),"")</f>
        <v/>
      </c>
      <c r="J181" s="49" t="str">
        <f>IFERROR(VLOOKUP($F181,Tabela2[[Item]:[Itens exclusivos (Qtd. x Preço)]],5,0),"")</f>
        <v/>
      </c>
      <c r="K181" s="65" t="str">
        <f>IFERROR(VLOOKUP($F181,Tabela2[[Item]:[Itens exclusivos (Qtd. x Preço)]],13,0),"")</f>
        <v/>
      </c>
      <c r="L181" s="47" t="str">
        <f t="shared" si="3"/>
        <v/>
      </c>
      <c r="M181" s="49" t="str">
        <f ca="1">IFERROR(VLOOKUP($F181,Tabela2[[Item]:[Itens exclusivos (Qtd. x Preço)]],15,0),"")</f>
        <v/>
      </c>
      <c r="N181" s="52" t="str">
        <f ca="1">IFERROR(VLOOKUP($F181,Tabela2[[Item]:[Itens exclusivos (Qtd. x Preço)]],17,0),"")</f>
        <v/>
      </c>
      <c r="O181" s="52" t="str">
        <f ca="1">IFERROR(VLOOKUP($F181,Tabela2[[Item]:[Itens exclusivos (Qtd. x Preço)]],19,0),"")</f>
        <v/>
      </c>
    </row>
    <row r="182" spans="1:15" ht="30" customHeight="1">
      <c r="A182" s="14" t="str">
        <f>IFERROR((IF(MAX(Tabela2[Lote])=A181,"",A181+1)),"")</f>
        <v/>
      </c>
      <c r="B182" s="14" t="str">
        <f>IFERROR(IF(A182&lt;&gt;"",COUNTIFS(Tabela2[Lote],A182),""),"")</f>
        <v/>
      </c>
      <c r="C182" s="48" t="str">
        <f>IF(B182="","",(SUMIFS(Tabela2[Itens Ampla Participação (Qtd. x Preço)],Tabela2[Lote],A182)+SUMIFS(Tabela2[Itens de Cota Reservada (Qtd. x Preço)],Tabela2[Lote],A182)+SUMIFS(Tabela2[Itens exclusivos (Qtd. x Preço)],Tabela2[Lote],A182)))</f>
        <v/>
      </c>
      <c r="E182" s="14" t="str">
        <f>IFERROR(_xlfn.XLOOKUP($F182,Tabela2[Item],Tabela2[Lote],,0,1),"")</f>
        <v/>
      </c>
      <c r="F182" s="14" t="str">
        <f>IFERROR((IF(MAX(Tabela2[Item])=F181,"",F181+1)),"")</f>
        <v/>
      </c>
      <c r="G182" s="14" t="str">
        <f>IFERROR(VLOOKUP($F182,Tabela2[[Item]:[Itens exclusivos (Qtd. x Preço)]],2,0)," ")</f>
        <v/>
      </c>
      <c r="H182" s="63" t="str">
        <f>IFERROR(VLOOKUP($F182,Tabela2[[Item]:[Itens exclusivos (Qtd. x Preço)]],3,0),"")</f>
        <v/>
      </c>
      <c r="I182" s="14" t="str">
        <f>IFERROR(VLOOKUP($F182,Tabela2[[Item]:[Itens exclusivos (Qtd. x Preço)]],4,0),"")</f>
        <v/>
      </c>
      <c r="J182" s="50" t="str">
        <f>IFERROR(VLOOKUP($F182,Tabela2[[Item]:[Itens exclusivos (Qtd. x Preço)]],5,0),"")</f>
        <v/>
      </c>
      <c r="K182" s="66" t="str">
        <f>IFERROR(VLOOKUP($F182,Tabela2[[Item]:[Itens exclusivos (Qtd. x Preço)]],13,0),"")</f>
        <v/>
      </c>
      <c r="L182" s="48" t="str">
        <f t="shared" si="3"/>
        <v/>
      </c>
      <c r="M182" s="50" t="str">
        <f ca="1">IFERROR(VLOOKUP($F182,Tabela2[[Item]:[Itens exclusivos (Qtd. x Preço)]],15,0),"")</f>
        <v/>
      </c>
      <c r="N182" s="51" t="str">
        <f ca="1">IFERROR(VLOOKUP($F182,Tabela2[[Item]:[Itens exclusivos (Qtd. x Preço)]],17,0),"")</f>
        <v/>
      </c>
      <c r="O182" s="51" t="str">
        <f ca="1">IFERROR(VLOOKUP($F182,Tabela2[[Item]:[Itens exclusivos (Qtd. x Preço)]],19,0),"")</f>
        <v/>
      </c>
    </row>
    <row r="183" spans="1:15" ht="30" customHeight="1">
      <c r="A183" s="33" t="str">
        <f>IFERROR((IF(MAX(Tabela2[Lote])=A182,"",A182+1)),"")</f>
        <v/>
      </c>
      <c r="B183" s="33" t="str">
        <f>IFERROR(IF(A183&lt;&gt;"",COUNTIFS(Tabela2[Lote],A183),""),"")</f>
        <v/>
      </c>
      <c r="C183" s="47" t="str">
        <f>IF(B183="","",(SUMIFS(Tabela2[Itens Ampla Participação (Qtd. x Preço)],Tabela2[Lote],A183)+SUMIFS(Tabela2[Itens de Cota Reservada (Qtd. x Preço)],Tabela2[Lote],A183)+SUMIFS(Tabela2[Itens exclusivos (Qtd. x Preço)],Tabela2[Lote],A183)))</f>
        <v/>
      </c>
      <c r="E183" s="33" t="str">
        <f>IFERROR(_xlfn.XLOOKUP($F183,Tabela2[Item],Tabela2[Lote],,0,1),"")</f>
        <v/>
      </c>
      <c r="F183" s="33" t="str">
        <f>IFERROR((IF(MAX(Tabela2[Item])=F182,"",F182+1)),"")</f>
        <v/>
      </c>
      <c r="G183" s="33" t="str">
        <f>IFERROR(VLOOKUP($F183,Tabela2[[Item]:[Itens exclusivos (Qtd. x Preço)]],2,0)," ")</f>
        <v/>
      </c>
      <c r="H183" s="62" t="str">
        <f>IFERROR(VLOOKUP($F183,Tabela2[[Item]:[Itens exclusivos (Qtd. x Preço)]],3,0),"")</f>
        <v/>
      </c>
      <c r="I183" s="33" t="str">
        <f>IFERROR(VLOOKUP($F183,Tabela2[[Item]:[Itens exclusivos (Qtd. x Preço)]],4,0),"")</f>
        <v/>
      </c>
      <c r="J183" s="49" t="str">
        <f>IFERROR(VLOOKUP($F183,Tabela2[[Item]:[Itens exclusivos (Qtd. x Preço)]],5,0),"")</f>
        <v/>
      </c>
      <c r="K183" s="65" t="str">
        <f>IFERROR(VLOOKUP($F183,Tabela2[[Item]:[Itens exclusivos (Qtd. x Preço)]],13,0),"")</f>
        <v/>
      </c>
      <c r="L183" s="47" t="str">
        <f t="shared" si="3"/>
        <v/>
      </c>
      <c r="M183" s="49" t="str">
        <f ca="1">IFERROR(VLOOKUP($F183,Tabela2[[Item]:[Itens exclusivos (Qtd. x Preço)]],15,0),"")</f>
        <v/>
      </c>
      <c r="N183" s="52" t="str">
        <f ca="1">IFERROR(VLOOKUP($F183,Tabela2[[Item]:[Itens exclusivos (Qtd. x Preço)]],17,0),"")</f>
        <v/>
      </c>
      <c r="O183" s="52" t="str">
        <f ca="1">IFERROR(VLOOKUP($F183,Tabela2[[Item]:[Itens exclusivos (Qtd. x Preço)]],19,0),"")</f>
        <v/>
      </c>
    </row>
    <row r="184" spans="1:15" ht="30" customHeight="1">
      <c r="A184" s="14" t="str">
        <f>IFERROR((IF(MAX(Tabela2[Lote])=A183,"",A183+1)),"")</f>
        <v/>
      </c>
      <c r="B184" s="14" t="str">
        <f>IFERROR(IF(A184&lt;&gt;"",COUNTIFS(Tabela2[Lote],A184),""),"")</f>
        <v/>
      </c>
      <c r="C184" s="48" t="str">
        <f>IF(B184="","",(SUMIFS(Tabela2[Itens Ampla Participação (Qtd. x Preço)],Tabela2[Lote],A184)+SUMIFS(Tabela2[Itens de Cota Reservada (Qtd. x Preço)],Tabela2[Lote],A184)+SUMIFS(Tabela2[Itens exclusivos (Qtd. x Preço)],Tabela2[Lote],A184)))</f>
        <v/>
      </c>
      <c r="E184" s="14" t="str">
        <f>IFERROR(_xlfn.XLOOKUP($F184,Tabela2[Item],Tabela2[Lote],,0,1),"")</f>
        <v/>
      </c>
      <c r="F184" s="14" t="str">
        <f>IFERROR((IF(MAX(Tabela2[Item])=F183,"",F183+1)),"")</f>
        <v/>
      </c>
      <c r="G184" s="14" t="str">
        <f>IFERROR(VLOOKUP($F184,Tabela2[[Item]:[Itens exclusivos (Qtd. x Preço)]],2,0)," ")</f>
        <v/>
      </c>
      <c r="H184" s="63" t="str">
        <f>IFERROR(VLOOKUP($F184,Tabela2[[Item]:[Itens exclusivos (Qtd. x Preço)]],3,0),"")</f>
        <v/>
      </c>
      <c r="I184" s="14" t="str">
        <f>IFERROR(VLOOKUP($F184,Tabela2[[Item]:[Itens exclusivos (Qtd. x Preço)]],4,0),"")</f>
        <v/>
      </c>
      <c r="J184" s="50" t="str">
        <f>IFERROR(VLOOKUP($F184,Tabela2[[Item]:[Itens exclusivos (Qtd. x Preço)]],5,0),"")</f>
        <v/>
      </c>
      <c r="K184" s="66" t="str">
        <f>IFERROR(VLOOKUP($F184,Tabela2[[Item]:[Itens exclusivos (Qtd. x Preço)]],13,0),"")</f>
        <v/>
      </c>
      <c r="L184" s="48" t="str">
        <f t="shared" si="3"/>
        <v/>
      </c>
      <c r="M184" s="50" t="str">
        <f ca="1">IFERROR(VLOOKUP($F184,Tabela2[[Item]:[Itens exclusivos (Qtd. x Preço)]],15,0),"")</f>
        <v/>
      </c>
      <c r="N184" s="51" t="str">
        <f ca="1">IFERROR(VLOOKUP($F184,Tabela2[[Item]:[Itens exclusivos (Qtd. x Preço)]],17,0),"")</f>
        <v/>
      </c>
      <c r="O184" s="51" t="str">
        <f ca="1">IFERROR(VLOOKUP($F184,Tabela2[[Item]:[Itens exclusivos (Qtd. x Preço)]],19,0),"")</f>
        <v/>
      </c>
    </row>
    <row r="185" spans="1:15" ht="30" customHeight="1">
      <c r="A185" s="33" t="str">
        <f>IFERROR((IF(MAX(Tabela2[Lote])=A184,"",A184+1)),"")</f>
        <v/>
      </c>
      <c r="B185" s="33" t="str">
        <f>IFERROR(IF(A185&lt;&gt;"",COUNTIFS(Tabela2[Lote],A185),""),"")</f>
        <v/>
      </c>
      <c r="C185" s="47" t="str">
        <f>IF(B185="","",(SUMIFS(Tabela2[Itens Ampla Participação (Qtd. x Preço)],Tabela2[Lote],A185)+SUMIFS(Tabela2[Itens de Cota Reservada (Qtd. x Preço)],Tabela2[Lote],A185)+SUMIFS(Tabela2[Itens exclusivos (Qtd. x Preço)],Tabela2[Lote],A185)))</f>
        <v/>
      </c>
      <c r="E185" s="33" t="str">
        <f>IFERROR(_xlfn.XLOOKUP($F185,Tabela2[Item],Tabela2[Lote],,0,1),"")</f>
        <v/>
      </c>
      <c r="F185" s="33" t="str">
        <f>IFERROR((IF(MAX(Tabela2[Item])=F184,"",F184+1)),"")</f>
        <v/>
      </c>
      <c r="G185" s="33" t="str">
        <f>IFERROR(VLOOKUP($F185,Tabela2[[Item]:[Itens exclusivos (Qtd. x Preço)]],2,0)," ")</f>
        <v/>
      </c>
      <c r="H185" s="62" t="str">
        <f>IFERROR(VLOOKUP($F185,Tabela2[[Item]:[Itens exclusivos (Qtd. x Preço)]],3,0),"")</f>
        <v/>
      </c>
      <c r="I185" s="33" t="str">
        <f>IFERROR(VLOOKUP($F185,Tabela2[[Item]:[Itens exclusivos (Qtd. x Preço)]],4,0),"")</f>
        <v/>
      </c>
      <c r="J185" s="49" t="str">
        <f>IFERROR(VLOOKUP($F185,Tabela2[[Item]:[Itens exclusivos (Qtd. x Preço)]],5,0),"")</f>
        <v/>
      </c>
      <c r="K185" s="65" t="str">
        <f>IFERROR(VLOOKUP($F185,Tabela2[[Item]:[Itens exclusivos (Qtd. x Preço)]],13,0),"")</f>
        <v/>
      </c>
      <c r="L185" s="47" t="str">
        <f t="shared" si="3"/>
        <v/>
      </c>
      <c r="M185" s="49" t="str">
        <f ca="1">IFERROR(VLOOKUP($F185,Tabela2[[Item]:[Itens exclusivos (Qtd. x Preço)]],15,0),"")</f>
        <v/>
      </c>
      <c r="N185" s="52" t="str">
        <f ca="1">IFERROR(VLOOKUP($F185,Tabela2[[Item]:[Itens exclusivos (Qtd. x Preço)]],17,0),"")</f>
        <v/>
      </c>
      <c r="O185" s="52" t="str">
        <f ca="1">IFERROR(VLOOKUP($F185,Tabela2[[Item]:[Itens exclusivos (Qtd. x Preço)]],19,0),"")</f>
        <v/>
      </c>
    </row>
    <row r="186" spans="1:15" ht="30" customHeight="1">
      <c r="A186" s="14" t="str">
        <f>IFERROR((IF(MAX(Tabela2[Lote])=A185,"",A185+1)),"")</f>
        <v/>
      </c>
      <c r="B186" s="14" t="str">
        <f>IFERROR(IF(A186&lt;&gt;"",COUNTIFS(Tabela2[Lote],A186),""),"")</f>
        <v/>
      </c>
      <c r="C186" s="48" t="str">
        <f>IF(B186="","",(SUMIFS(Tabela2[Itens Ampla Participação (Qtd. x Preço)],Tabela2[Lote],A186)+SUMIFS(Tabela2[Itens de Cota Reservada (Qtd. x Preço)],Tabela2[Lote],A186)+SUMIFS(Tabela2[Itens exclusivos (Qtd. x Preço)],Tabela2[Lote],A186)))</f>
        <v/>
      </c>
      <c r="E186" s="14" t="str">
        <f>IFERROR(_xlfn.XLOOKUP($F186,Tabela2[Item],Tabela2[Lote],,0,1),"")</f>
        <v/>
      </c>
      <c r="F186" s="14" t="str">
        <f>IFERROR((IF(MAX(Tabela2[Item])=F185,"",F185+1)),"")</f>
        <v/>
      </c>
      <c r="G186" s="14" t="str">
        <f>IFERROR(VLOOKUP($F186,Tabela2[[Item]:[Itens exclusivos (Qtd. x Preço)]],2,0)," ")</f>
        <v/>
      </c>
      <c r="H186" s="63" t="str">
        <f>IFERROR(VLOOKUP($F186,Tabela2[[Item]:[Itens exclusivos (Qtd. x Preço)]],3,0),"")</f>
        <v/>
      </c>
      <c r="I186" s="14" t="str">
        <f>IFERROR(VLOOKUP($F186,Tabela2[[Item]:[Itens exclusivos (Qtd. x Preço)]],4,0),"")</f>
        <v/>
      </c>
      <c r="J186" s="50" t="str">
        <f>IFERROR(VLOOKUP($F186,Tabela2[[Item]:[Itens exclusivos (Qtd. x Preço)]],5,0),"")</f>
        <v/>
      </c>
      <c r="K186" s="66" t="str">
        <f>IFERROR(VLOOKUP($F186,Tabela2[[Item]:[Itens exclusivos (Qtd. x Preço)]],13,0),"")</f>
        <v/>
      </c>
      <c r="L186" s="48" t="str">
        <f t="shared" si="3"/>
        <v/>
      </c>
      <c r="M186" s="50" t="str">
        <f ca="1">IFERROR(VLOOKUP($F186,Tabela2[[Item]:[Itens exclusivos (Qtd. x Preço)]],15,0),"")</f>
        <v/>
      </c>
      <c r="N186" s="51" t="str">
        <f ca="1">IFERROR(VLOOKUP($F186,Tabela2[[Item]:[Itens exclusivos (Qtd. x Preço)]],17,0),"")</f>
        <v/>
      </c>
      <c r="O186" s="51" t="str">
        <f ca="1">IFERROR(VLOOKUP($F186,Tabela2[[Item]:[Itens exclusivos (Qtd. x Preço)]],19,0),"")</f>
        <v/>
      </c>
    </row>
    <row r="187" spans="1:15" ht="30" customHeight="1">
      <c r="A187" s="33" t="str">
        <f>IFERROR((IF(MAX(Tabela2[Lote])=A186,"",A186+1)),"")</f>
        <v/>
      </c>
      <c r="B187" s="33" t="str">
        <f>IFERROR(IF(A187&lt;&gt;"",COUNTIFS(Tabela2[Lote],A187),""),"")</f>
        <v/>
      </c>
      <c r="C187" s="47" t="str">
        <f>IF(B187="","",(SUMIFS(Tabela2[Itens Ampla Participação (Qtd. x Preço)],Tabela2[Lote],A187)+SUMIFS(Tabela2[Itens de Cota Reservada (Qtd. x Preço)],Tabela2[Lote],A187)+SUMIFS(Tabela2[Itens exclusivos (Qtd. x Preço)],Tabela2[Lote],A187)))</f>
        <v/>
      </c>
      <c r="E187" s="33" t="str">
        <f>IFERROR(_xlfn.XLOOKUP($F187,Tabela2[Item],Tabela2[Lote],,0,1),"")</f>
        <v/>
      </c>
      <c r="F187" s="33" t="str">
        <f>IFERROR((IF(MAX(Tabela2[Item])=F186,"",F186+1)),"")</f>
        <v/>
      </c>
      <c r="G187" s="33" t="str">
        <f>IFERROR(VLOOKUP($F187,Tabela2[[Item]:[Itens exclusivos (Qtd. x Preço)]],2,0)," ")</f>
        <v/>
      </c>
      <c r="H187" s="62" t="str">
        <f>IFERROR(VLOOKUP($F187,Tabela2[[Item]:[Itens exclusivos (Qtd. x Preço)]],3,0),"")</f>
        <v/>
      </c>
      <c r="I187" s="33" t="str">
        <f>IFERROR(VLOOKUP($F187,Tabela2[[Item]:[Itens exclusivos (Qtd. x Preço)]],4,0),"")</f>
        <v/>
      </c>
      <c r="J187" s="49" t="str">
        <f>IFERROR(VLOOKUP($F187,Tabela2[[Item]:[Itens exclusivos (Qtd. x Preço)]],5,0),"")</f>
        <v/>
      </c>
      <c r="K187" s="65" t="str">
        <f>IFERROR(VLOOKUP($F187,Tabela2[[Item]:[Itens exclusivos (Qtd. x Preço)]],13,0),"")</f>
        <v/>
      </c>
      <c r="L187" s="47" t="str">
        <f t="shared" si="3"/>
        <v/>
      </c>
      <c r="M187" s="49" t="str">
        <f ca="1">IFERROR(VLOOKUP($F187,Tabela2[[Item]:[Itens exclusivos (Qtd. x Preço)]],15,0),"")</f>
        <v/>
      </c>
      <c r="N187" s="52" t="str">
        <f ca="1">IFERROR(VLOOKUP($F187,Tabela2[[Item]:[Itens exclusivos (Qtd. x Preço)]],17,0),"")</f>
        <v/>
      </c>
      <c r="O187" s="52" t="str">
        <f ca="1">IFERROR(VLOOKUP($F187,Tabela2[[Item]:[Itens exclusivos (Qtd. x Preço)]],19,0),"")</f>
        <v/>
      </c>
    </row>
    <row r="188" spans="1:15" ht="30" customHeight="1">
      <c r="A188" s="14" t="str">
        <f>IFERROR((IF(MAX(Tabela2[Lote])=A187,"",A187+1)),"")</f>
        <v/>
      </c>
      <c r="B188" s="14" t="str">
        <f>IFERROR(IF(A188&lt;&gt;"",COUNTIFS(Tabela2[Lote],A188),""),"")</f>
        <v/>
      </c>
      <c r="C188" s="48" t="str">
        <f>IF(B188="","",(SUMIFS(Tabela2[Itens Ampla Participação (Qtd. x Preço)],Tabela2[Lote],A188)+SUMIFS(Tabela2[Itens de Cota Reservada (Qtd. x Preço)],Tabela2[Lote],A188)+SUMIFS(Tabela2[Itens exclusivos (Qtd. x Preço)],Tabela2[Lote],A188)))</f>
        <v/>
      </c>
      <c r="E188" s="14" t="str">
        <f>IFERROR(_xlfn.XLOOKUP($F188,Tabela2[Item],Tabela2[Lote],,0,1),"")</f>
        <v/>
      </c>
      <c r="F188" s="14" t="str">
        <f>IFERROR((IF(MAX(Tabela2[Item])=F187,"",F187+1)),"")</f>
        <v/>
      </c>
      <c r="G188" s="14" t="str">
        <f>IFERROR(VLOOKUP($F188,Tabela2[[Item]:[Itens exclusivos (Qtd. x Preço)]],2,0)," ")</f>
        <v/>
      </c>
      <c r="H188" s="63" t="str">
        <f>IFERROR(VLOOKUP($F188,Tabela2[[Item]:[Itens exclusivos (Qtd. x Preço)]],3,0),"")</f>
        <v/>
      </c>
      <c r="I188" s="14" t="str">
        <f>IFERROR(VLOOKUP($F188,Tabela2[[Item]:[Itens exclusivos (Qtd. x Preço)]],4,0),"")</f>
        <v/>
      </c>
      <c r="J188" s="50" t="str">
        <f>IFERROR(VLOOKUP($F188,Tabela2[[Item]:[Itens exclusivos (Qtd. x Preço)]],5,0),"")</f>
        <v/>
      </c>
      <c r="K188" s="66" t="str">
        <f>IFERROR(VLOOKUP($F188,Tabela2[[Item]:[Itens exclusivos (Qtd. x Preço)]],13,0),"")</f>
        <v/>
      </c>
      <c r="L188" s="48" t="str">
        <f t="shared" si="3"/>
        <v/>
      </c>
      <c r="M188" s="50" t="str">
        <f ca="1">IFERROR(VLOOKUP($F188,Tabela2[[Item]:[Itens exclusivos (Qtd. x Preço)]],15,0),"")</f>
        <v/>
      </c>
      <c r="N188" s="51" t="str">
        <f ca="1">IFERROR(VLOOKUP($F188,Tabela2[[Item]:[Itens exclusivos (Qtd. x Preço)]],17,0),"")</f>
        <v/>
      </c>
      <c r="O188" s="51" t="str">
        <f ca="1">IFERROR(VLOOKUP($F188,Tabela2[[Item]:[Itens exclusivos (Qtd. x Preço)]],19,0),"")</f>
        <v/>
      </c>
    </row>
    <row r="189" spans="1:15" ht="30" customHeight="1">
      <c r="A189" s="33" t="str">
        <f>IFERROR((IF(MAX(Tabela2[Lote])=A188,"",A188+1)),"")</f>
        <v/>
      </c>
      <c r="B189" s="33" t="str">
        <f>IFERROR(IF(A189&lt;&gt;"",COUNTIFS(Tabela2[Lote],A189),""),"")</f>
        <v/>
      </c>
      <c r="C189" s="47" t="str">
        <f>IF(B189="","",(SUMIFS(Tabela2[Itens Ampla Participação (Qtd. x Preço)],Tabela2[Lote],A189)+SUMIFS(Tabela2[Itens de Cota Reservada (Qtd. x Preço)],Tabela2[Lote],A189)+SUMIFS(Tabela2[Itens exclusivos (Qtd. x Preço)],Tabela2[Lote],A189)))</f>
        <v/>
      </c>
      <c r="E189" s="33" t="str">
        <f>IFERROR(_xlfn.XLOOKUP($F189,Tabela2[Item],Tabela2[Lote],,0,1),"")</f>
        <v/>
      </c>
      <c r="F189" s="33" t="str">
        <f>IFERROR((IF(MAX(Tabela2[Item])=F188,"",F188+1)),"")</f>
        <v/>
      </c>
      <c r="G189" s="33" t="str">
        <f>IFERROR(VLOOKUP($F189,Tabela2[[Item]:[Itens exclusivos (Qtd. x Preço)]],2,0)," ")</f>
        <v/>
      </c>
      <c r="H189" s="62" t="str">
        <f>IFERROR(VLOOKUP($F189,Tabela2[[Item]:[Itens exclusivos (Qtd. x Preço)]],3,0),"")</f>
        <v/>
      </c>
      <c r="I189" s="33" t="str">
        <f>IFERROR(VLOOKUP($F189,Tabela2[[Item]:[Itens exclusivos (Qtd. x Preço)]],4,0),"")</f>
        <v/>
      </c>
      <c r="J189" s="49" t="str">
        <f>IFERROR(VLOOKUP($F189,Tabela2[[Item]:[Itens exclusivos (Qtd. x Preço)]],5,0),"")</f>
        <v/>
      </c>
      <c r="K189" s="65" t="str">
        <f>IFERROR(VLOOKUP($F189,Tabela2[[Item]:[Itens exclusivos (Qtd. x Preço)]],13,0),"")</f>
        <v/>
      </c>
      <c r="L189" s="47" t="str">
        <f t="shared" si="3"/>
        <v/>
      </c>
      <c r="M189" s="49" t="str">
        <f ca="1">IFERROR(VLOOKUP($F189,Tabela2[[Item]:[Itens exclusivos (Qtd. x Preço)]],15,0),"")</f>
        <v/>
      </c>
      <c r="N189" s="52" t="str">
        <f ca="1">IFERROR(VLOOKUP($F189,Tabela2[[Item]:[Itens exclusivos (Qtd. x Preço)]],17,0),"")</f>
        <v/>
      </c>
      <c r="O189" s="52" t="str">
        <f ca="1">IFERROR(VLOOKUP($F189,Tabela2[[Item]:[Itens exclusivos (Qtd. x Preço)]],19,0),"")</f>
        <v/>
      </c>
    </row>
    <row r="190" spans="1:15" ht="30" customHeight="1">
      <c r="A190" s="14" t="str">
        <f>IFERROR((IF(MAX(Tabela2[Lote])=A189,"",A189+1)),"")</f>
        <v/>
      </c>
      <c r="B190" s="14" t="str">
        <f>IFERROR(IF(A190&lt;&gt;"",COUNTIFS(Tabela2[Lote],A190),""),"")</f>
        <v/>
      </c>
      <c r="C190" s="48" t="str">
        <f>IF(B190="","",(SUMIFS(Tabela2[Itens Ampla Participação (Qtd. x Preço)],Tabela2[Lote],A190)+SUMIFS(Tabela2[Itens de Cota Reservada (Qtd. x Preço)],Tabela2[Lote],A190)+SUMIFS(Tabela2[Itens exclusivos (Qtd. x Preço)],Tabela2[Lote],A190)))</f>
        <v/>
      </c>
      <c r="E190" s="14" t="str">
        <f>IFERROR(_xlfn.XLOOKUP($F190,Tabela2[Item],Tabela2[Lote],,0,1),"")</f>
        <v/>
      </c>
      <c r="F190" s="14" t="str">
        <f>IFERROR((IF(MAX(Tabela2[Item])=F189,"",F189+1)),"")</f>
        <v/>
      </c>
      <c r="G190" s="14" t="str">
        <f>IFERROR(VLOOKUP($F190,Tabela2[[Item]:[Itens exclusivos (Qtd. x Preço)]],2,0)," ")</f>
        <v/>
      </c>
      <c r="H190" s="63" t="str">
        <f>IFERROR(VLOOKUP($F190,Tabela2[[Item]:[Itens exclusivos (Qtd. x Preço)]],3,0),"")</f>
        <v/>
      </c>
      <c r="I190" s="14" t="str">
        <f>IFERROR(VLOOKUP($F190,Tabela2[[Item]:[Itens exclusivos (Qtd. x Preço)]],4,0),"")</f>
        <v/>
      </c>
      <c r="J190" s="50" t="str">
        <f>IFERROR(VLOOKUP($F190,Tabela2[[Item]:[Itens exclusivos (Qtd. x Preço)]],5,0),"")</f>
        <v/>
      </c>
      <c r="K190" s="66" t="str">
        <f>IFERROR(VLOOKUP($F190,Tabela2[[Item]:[Itens exclusivos (Qtd. x Preço)]],13,0),"")</f>
        <v/>
      </c>
      <c r="L190" s="48" t="str">
        <f t="shared" si="3"/>
        <v/>
      </c>
      <c r="M190" s="50" t="str">
        <f ca="1">IFERROR(VLOOKUP($F190,Tabela2[[Item]:[Itens exclusivos (Qtd. x Preço)]],15,0),"")</f>
        <v/>
      </c>
      <c r="N190" s="51" t="str">
        <f ca="1">IFERROR(VLOOKUP($F190,Tabela2[[Item]:[Itens exclusivos (Qtd. x Preço)]],17,0),"")</f>
        <v/>
      </c>
      <c r="O190" s="51" t="str">
        <f ca="1">IFERROR(VLOOKUP($F190,Tabela2[[Item]:[Itens exclusivos (Qtd. x Preço)]],19,0),"")</f>
        <v/>
      </c>
    </row>
    <row r="191" spans="1:15" ht="30" customHeight="1">
      <c r="A191" s="33" t="str">
        <f>IFERROR((IF(MAX(Tabela2[Lote])=A190,"",A190+1)),"")</f>
        <v/>
      </c>
      <c r="B191" s="33" t="str">
        <f>IFERROR(IF(A191&lt;&gt;"",COUNTIFS(Tabela2[Lote],A191),""),"")</f>
        <v/>
      </c>
      <c r="C191" s="47" t="str">
        <f>IF(B191="","",(SUMIFS(Tabela2[Itens Ampla Participação (Qtd. x Preço)],Tabela2[Lote],A191)+SUMIFS(Tabela2[Itens de Cota Reservada (Qtd. x Preço)],Tabela2[Lote],A191)+SUMIFS(Tabela2[Itens exclusivos (Qtd. x Preço)],Tabela2[Lote],A191)))</f>
        <v/>
      </c>
      <c r="E191" s="33" t="str">
        <f>IFERROR(_xlfn.XLOOKUP($F191,Tabela2[Item],Tabela2[Lote],,0,1),"")</f>
        <v/>
      </c>
      <c r="F191" s="33" t="str">
        <f>IFERROR((IF(MAX(Tabela2[Item])=F190,"",F190+1)),"")</f>
        <v/>
      </c>
      <c r="G191" s="33" t="str">
        <f>IFERROR(VLOOKUP($F191,Tabela2[[Item]:[Itens exclusivos (Qtd. x Preço)]],2,0)," ")</f>
        <v/>
      </c>
      <c r="H191" s="62" t="str">
        <f>IFERROR(VLOOKUP($F191,Tabela2[[Item]:[Itens exclusivos (Qtd. x Preço)]],3,0),"")</f>
        <v/>
      </c>
      <c r="I191" s="33" t="str">
        <f>IFERROR(VLOOKUP($F191,Tabela2[[Item]:[Itens exclusivos (Qtd. x Preço)]],4,0),"")</f>
        <v/>
      </c>
      <c r="J191" s="49" t="str">
        <f>IFERROR(VLOOKUP($F191,Tabela2[[Item]:[Itens exclusivos (Qtd. x Preço)]],5,0),"")</f>
        <v/>
      </c>
      <c r="K191" s="65" t="str">
        <f>IFERROR(VLOOKUP($F191,Tabela2[[Item]:[Itens exclusivos (Qtd. x Preço)]],13,0),"")</f>
        <v/>
      </c>
      <c r="L191" s="47" t="str">
        <f t="shared" si="3"/>
        <v/>
      </c>
      <c r="M191" s="49" t="str">
        <f ca="1">IFERROR(VLOOKUP($F191,Tabela2[[Item]:[Itens exclusivos (Qtd. x Preço)]],15,0),"")</f>
        <v/>
      </c>
      <c r="N191" s="52" t="str">
        <f ca="1">IFERROR(VLOOKUP($F191,Tabela2[[Item]:[Itens exclusivos (Qtd. x Preço)]],17,0),"")</f>
        <v/>
      </c>
      <c r="O191" s="52" t="str">
        <f ca="1">IFERROR(VLOOKUP($F191,Tabela2[[Item]:[Itens exclusivos (Qtd. x Preço)]],19,0),"")</f>
        <v/>
      </c>
    </row>
    <row r="192" spans="1:15" ht="30" customHeight="1">
      <c r="A192" s="14" t="str">
        <f>IFERROR((IF(MAX(Tabela2[Lote])=A191,"",A191+1)),"")</f>
        <v/>
      </c>
      <c r="B192" s="14" t="str">
        <f>IFERROR(IF(A192&lt;&gt;"",COUNTIFS(Tabela2[Lote],A192),""),"")</f>
        <v/>
      </c>
      <c r="C192" s="48" t="str">
        <f>IF(B192="","",(SUMIFS(Tabela2[Itens Ampla Participação (Qtd. x Preço)],Tabela2[Lote],A192)+SUMIFS(Tabela2[Itens de Cota Reservada (Qtd. x Preço)],Tabela2[Lote],A192)+SUMIFS(Tabela2[Itens exclusivos (Qtd. x Preço)],Tabela2[Lote],A192)))</f>
        <v/>
      </c>
      <c r="E192" s="14" t="str">
        <f>IFERROR(_xlfn.XLOOKUP($F192,Tabela2[Item],Tabela2[Lote],,0,1),"")</f>
        <v/>
      </c>
      <c r="F192" s="14" t="str">
        <f>IFERROR((IF(MAX(Tabela2[Item])=F191,"",F191+1)),"")</f>
        <v/>
      </c>
      <c r="G192" s="14" t="str">
        <f>IFERROR(VLOOKUP($F192,Tabela2[[Item]:[Itens exclusivos (Qtd. x Preço)]],2,0)," ")</f>
        <v/>
      </c>
      <c r="H192" s="63" t="str">
        <f>IFERROR(VLOOKUP($F192,Tabela2[[Item]:[Itens exclusivos (Qtd. x Preço)]],3,0),"")</f>
        <v/>
      </c>
      <c r="I192" s="14" t="str">
        <f>IFERROR(VLOOKUP($F192,Tabela2[[Item]:[Itens exclusivos (Qtd. x Preço)]],4,0),"")</f>
        <v/>
      </c>
      <c r="J192" s="50" t="str">
        <f>IFERROR(VLOOKUP($F192,Tabela2[[Item]:[Itens exclusivos (Qtd. x Preço)]],5,0),"")</f>
        <v/>
      </c>
      <c r="K192" s="66" t="str">
        <f>IFERROR(VLOOKUP($F192,Tabela2[[Item]:[Itens exclusivos (Qtd. x Preço)]],13,0),"")</f>
        <v/>
      </c>
      <c r="L192" s="48" t="str">
        <f t="shared" si="3"/>
        <v/>
      </c>
      <c r="M192" s="50" t="str">
        <f ca="1">IFERROR(VLOOKUP($F192,Tabela2[[Item]:[Itens exclusivos (Qtd. x Preço)]],15,0),"")</f>
        <v/>
      </c>
      <c r="N192" s="51" t="str">
        <f ca="1">IFERROR(VLOOKUP($F192,Tabela2[[Item]:[Itens exclusivos (Qtd. x Preço)]],17,0),"")</f>
        <v/>
      </c>
      <c r="O192" s="51" t="str">
        <f ca="1">IFERROR(VLOOKUP($F192,Tabela2[[Item]:[Itens exclusivos (Qtd. x Preço)]],19,0),"")</f>
        <v/>
      </c>
    </row>
    <row r="193" spans="1:15" ht="30" customHeight="1">
      <c r="A193" s="33" t="str">
        <f>IFERROR((IF(MAX(Tabela2[Lote])=A192,"",A192+1)),"")</f>
        <v/>
      </c>
      <c r="B193" s="33" t="str">
        <f>IFERROR(IF(A193&lt;&gt;"",COUNTIFS(Tabela2[Lote],A193),""),"")</f>
        <v/>
      </c>
      <c r="C193" s="47" t="str">
        <f>IF(B193="","",(SUMIFS(Tabela2[Itens Ampla Participação (Qtd. x Preço)],Tabela2[Lote],A193)+SUMIFS(Tabela2[Itens de Cota Reservada (Qtd. x Preço)],Tabela2[Lote],A193)+SUMIFS(Tabela2[Itens exclusivos (Qtd. x Preço)],Tabela2[Lote],A193)))</f>
        <v/>
      </c>
      <c r="E193" s="33" t="str">
        <f>IFERROR(_xlfn.XLOOKUP($F193,Tabela2[Item],Tabela2[Lote],,0,1),"")</f>
        <v/>
      </c>
      <c r="F193" s="33" t="str">
        <f>IFERROR((IF(MAX(Tabela2[Item])=F192,"",F192+1)),"")</f>
        <v/>
      </c>
      <c r="G193" s="33" t="str">
        <f>IFERROR(VLOOKUP($F193,Tabela2[[Item]:[Itens exclusivos (Qtd. x Preço)]],2,0)," ")</f>
        <v/>
      </c>
      <c r="H193" s="62" t="str">
        <f>IFERROR(VLOOKUP($F193,Tabela2[[Item]:[Itens exclusivos (Qtd. x Preço)]],3,0),"")</f>
        <v/>
      </c>
      <c r="I193" s="33" t="str">
        <f>IFERROR(VLOOKUP($F193,Tabela2[[Item]:[Itens exclusivos (Qtd. x Preço)]],4,0),"")</f>
        <v/>
      </c>
      <c r="J193" s="49" t="str">
        <f>IFERROR(VLOOKUP($F193,Tabela2[[Item]:[Itens exclusivos (Qtd. x Preço)]],5,0),"")</f>
        <v/>
      </c>
      <c r="K193" s="65" t="str">
        <f>IFERROR(VLOOKUP($F193,Tabela2[[Item]:[Itens exclusivos (Qtd. x Preço)]],13,0),"")</f>
        <v/>
      </c>
      <c r="L193" s="47" t="str">
        <f t="shared" si="3"/>
        <v/>
      </c>
      <c r="M193" s="49" t="str">
        <f ca="1">IFERROR(VLOOKUP($F193,Tabela2[[Item]:[Itens exclusivos (Qtd. x Preço)]],15,0),"")</f>
        <v/>
      </c>
      <c r="N193" s="52" t="str">
        <f ca="1">IFERROR(VLOOKUP($F193,Tabela2[[Item]:[Itens exclusivos (Qtd. x Preço)]],17,0),"")</f>
        <v/>
      </c>
      <c r="O193" s="52" t="str">
        <f ca="1">IFERROR(VLOOKUP($F193,Tabela2[[Item]:[Itens exclusivos (Qtd. x Preço)]],19,0),"")</f>
        <v/>
      </c>
    </row>
    <row r="194" spans="1:15" ht="30" customHeight="1">
      <c r="A194" s="14" t="str">
        <f>IFERROR((IF(MAX(Tabela2[Lote])=A193,"",A193+1)),"")</f>
        <v/>
      </c>
      <c r="B194" s="14" t="str">
        <f>IFERROR(IF(A194&lt;&gt;"",COUNTIFS(Tabela2[Lote],A194),""),"")</f>
        <v/>
      </c>
      <c r="C194" s="48" t="str">
        <f>IF(B194="","",(SUMIFS(Tabela2[Itens Ampla Participação (Qtd. x Preço)],Tabela2[Lote],A194)+SUMIFS(Tabela2[Itens de Cota Reservada (Qtd. x Preço)],Tabela2[Lote],A194)+SUMIFS(Tabela2[Itens exclusivos (Qtd. x Preço)],Tabela2[Lote],A194)))</f>
        <v/>
      </c>
      <c r="E194" s="14" t="str">
        <f>IFERROR(_xlfn.XLOOKUP($F194,Tabela2[Item],Tabela2[Lote],,0,1),"")</f>
        <v/>
      </c>
      <c r="F194" s="14" t="str">
        <f>IFERROR((IF(MAX(Tabela2[Item])=F193,"",F193+1)),"")</f>
        <v/>
      </c>
      <c r="G194" s="14" t="str">
        <f>IFERROR(VLOOKUP($F194,Tabela2[[Item]:[Itens exclusivos (Qtd. x Preço)]],2,0)," ")</f>
        <v/>
      </c>
      <c r="H194" s="63" t="str">
        <f>IFERROR(VLOOKUP($F194,Tabela2[[Item]:[Itens exclusivos (Qtd. x Preço)]],3,0),"")</f>
        <v/>
      </c>
      <c r="I194" s="14" t="str">
        <f>IFERROR(VLOOKUP($F194,Tabela2[[Item]:[Itens exclusivos (Qtd. x Preço)]],4,0),"")</f>
        <v/>
      </c>
      <c r="J194" s="50" t="str">
        <f>IFERROR(VLOOKUP($F194,Tabela2[[Item]:[Itens exclusivos (Qtd. x Preço)]],5,0),"")</f>
        <v/>
      </c>
      <c r="K194" s="66" t="str">
        <f>IFERROR(VLOOKUP($F194,Tabela2[[Item]:[Itens exclusivos (Qtd. x Preço)]],13,0),"")</f>
        <v/>
      </c>
      <c r="L194" s="48" t="str">
        <f t="shared" si="3"/>
        <v/>
      </c>
      <c r="M194" s="50" t="str">
        <f ca="1">IFERROR(VLOOKUP($F194,Tabela2[[Item]:[Itens exclusivos (Qtd. x Preço)]],15,0),"")</f>
        <v/>
      </c>
      <c r="N194" s="51" t="str">
        <f ca="1">IFERROR(VLOOKUP($F194,Tabela2[[Item]:[Itens exclusivos (Qtd. x Preço)]],17,0),"")</f>
        <v/>
      </c>
      <c r="O194" s="51" t="str">
        <f ca="1">IFERROR(VLOOKUP($F194,Tabela2[[Item]:[Itens exclusivos (Qtd. x Preço)]],19,0),"")</f>
        <v/>
      </c>
    </row>
    <row r="195" spans="1:15" ht="30" customHeight="1">
      <c r="A195" s="33" t="str">
        <f>IFERROR((IF(MAX(Tabela2[Lote])=A194,"",A194+1)),"")</f>
        <v/>
      </c>
      <c r="B195" s="33" t="str">
        <f>IFERROR(IF(A195&lt;&gt;"",COUNTIFS(Tabela2[Lote],A195),""),"")</f>
        <v/>
      </c>
      <c r="C195" s="47" t="str">
        <f>IF(B195="","",(SUMIFS(Tabela2[Itens Ampla Participação (Qtd. x Preço)],Tabela2[Lote],A195)+SUMIFS(Tabela2[Itens de Cota Reservada (Qtd. x Preço)],Tabela2[Lote],A195)+SUMIFS(Tabela2[Itens exclusivos (Qtd. x Preço)],Tabela2[Lote],A195)))</f>
        <v/>
      </c>
      <c r="E195" s="33" t="str">
        <f>IFERROR(_xlfn.XLOOKUP($F195,Tabela2[Item],Tabela2[Lote],,0,1),"")</f>
        <v/>
      </c>
      <c r="F195" s="33" t="str">
        <f>IFERROR((IF(MAX(Tabela2[Item])=F194,"",F194+1)),"")</f>
        <v/>
      </c>
      <c r="G195" s="33" t="str">
        <f>IFERROR(VLOOKUP($F195,Tabela2[[Item]:[Itens exclusivos (Qtd. x Preço)]],2,0)," ")</f>
        <v/>
      </c>
      <c r="H195" s="62" t="str">
        <f>IFERROR(VLOOKUP($F195,Tabela2[[Item]:[Itens exclusivos (Qtd. x Preço)]],3,0),"")</f>
        <v/>
      </c>
      <c r="I195" s="33" t="str">
        <f>IFERROR(VLOOKUP($F195,Tabela2[[Item]:[Itens exclusivos (Qtd. x Preço)]],4,0),"")</f>
        <v/>
      </c>
      <c r="J195" s="49" t="str">
        <f>IFERROR(VLOOKUP($F195,Tabela2[[Item]:[Itens exclusivos (Qtd. x Preço)]],5,0),"")</f>
        <v/>
      </c>
      <c r="K195" s="65" t="str">
        <f>IFERROR(VLOOKUP($F195,Tabela2[[Item]:[Itens exclusivos (Qtd. x Preço)]],13,0),"")</f>
        <v/>
      </c>
      <c r="L195" s="47" t="str">
        <f t="shared" si="3"/>
        <v/>
      </c>
      <c r="M195" s="49" t="str">
        <f ca="1">IFERROR(VLOOKUP($F195,Tabela2[[Item]:[Itens exclusivos (Qtd. x Preço)]],15,0),"")</f>
        <v/>
      </c>
      <c r="N195" s="52" t="str">
        <f ca="1">IFERROR(VLOOKUP($F195,Tabela2[[Item]:[Itens exclusivos (Qtd. x Preço)]],17,0),"")</f>
        <v/>
      </c>
      <c r="O195" s="52" t="str">
        <f ca="1">IFERROR(VLOOKUP($F195,Tabela2[[Item]:[Itens exclusivos (Qtd. x Preço)]],19,0),"")</f>
        <v/>
      </c>
    </row>
    <row r="196" spans="1:15" ht="30" customHeight="1">
      <c r="A196" s="14" t="str">
        <f>IFERROR((IF(MAX(Tabela2[Lote])=A195,"",A195+1)),"")</f>
        <v/>
      </c>
      <c r="B196" s="14" t="str">
        <f>IFERROR(IF(A196&lt;&gt;"",COUNTIFS(Tabela2[Lote],A196),""),"")</f>
        <v/>
      </c>
      <c r="C196" s="48" t="str">
        <f>IF(B196="","",(SUMIFS(Tabela2[Itens Ampla Participação (Qtd. x Preço)],Tabela2[Lote],A196)+SUMIFS(Tabela2[Itens de Cota Reservada (Qtd. x Preço)],Tabela2[Lote],A196)+SUMIFS(Tabela2[Itens exclusivos (Qtd. x Preço)],Tabela2[Lote],A196)))</f>
        <v/>
      </c>
      <c r="E196" s="14" t="str">
        <f>IFERROR(_xlfn.XLOOKUP($F196,Tabela2[Item],Tabela2[Lote],,0,1),"")</f>
        <v/>
      </c>
      <c r="F196" s="14" t="str">
        <f>IFERROR((IF(MAX(Tabela2[Item])=F195,"",F195+1)),"")</f>
        <v/>
      </c>
      <c r="G196" s="14" t="str">
        <f>IFERROR(VLOOKUP($F196,Tabela2[[Item]:[Itens exclusivos (Qtd. x Preço)]],2,0)," ")</f>
        <v/>
      </c>
      <c r="H196" s="63" t="str">
        <f>IFERROR(VLOOKUP($F196,Tabela2[[Item]:[Itens exclusivos (Qtd. x Preço)]],3,0),"")</f>
        <v/>
      </c>
      <c r="I196" s="14" t="str">
        <f>IFERROR(VLOOKUP($F196,Tabela2[[Item]:[Itens exclusivos (Qtd. x Preço)]],4,0),"")</f>
        <v/>
      </c>
      <c r="J196" s="50" t="str">
        <f>IFERROR(VLOOKUP($F196,Tabela2[[Item]:[Itens exclusivos (Qtd. x Preço)]],5,0),"")</f>
        <v/>
      </c>
      <c r="K196" s="66" t="str">
        <f>IFERROR(VLOOKUP($F196,Tabela2[[Item]:[Itens exclusivos (Qtd. x Preço)]],13,0),"")</f>
        <v/>
      </c>
      <c r="L196" s="48" t="str">
        <f t="shared" si="3"/>
        <v/>
      </c>
      <c r="M196" s="50" t="str">
        <f ca="1">IFERROR(VLOOKUP($F196,Tabela2[[Item]:[Itens exclusivos (Qtd. x Preço)]],15,0),"")</f>
        <v/>
      </c>
      <c r="N196" s="51" t="str">
        <f ca="1">IFERROR(VLOOKUP($F196,Tabela2[[Item]:[Itens exclusivos (Qtd. x Preço)]],17,0),"")</f>
        <v/>
      </c>
      <c r="O196" s="51" t="str">
        <f ca="1">IFERROR(VLOOKUP($F196,Tabela2[[Item]:[Itens exclusivos (Qtd. x Preço)]],19,0),"")</f>
        <v/>
      </c>
    </row>
    <row r="197" spans="1:15" ht="30" customHeight="1">
      <c r="A197" s="33" t="str">
        <f>IFERROR((IF(MAX(Tabela2[Lote])=A196,"",A196+1)),"")</f>
        <v/>
      </c>
      <c r="B197" s="33" t="str">
        <f>IFERROR(IF(A197&lt;&gt;"",COUNTIFS(Tabela2[Lote],A197),""),"")</f>
        <v/>
      </c>
      <c r="C197" s="47" t="str">
        <f>IF(B197="","",(SUMIFS(Tabela2[Itens Ampla Participação (Qtd. x Preço)],Tabela2[Lote],A197)+SUMIFS(Tabela2[Itens de Cota Reservada (Qtd. x Preço)],Tabela2[Lote],A197)+SUMIFS(Tabela2[Itens exclusivos (Qtd. x Preço)],Tabela2[Lote],A197)))</f>
        <v/>
      </c>
      <c r="E197" s="33" t="str">
        <f>IFERROR(_xlfn.XLOOKUP($F197,Tabela2[Item],Tabela2[Lote],,0,1),"")</f>
        <v/>
      </c>
      <c r="F197" s="33" t="str">
        <f>IFERROR((IF(MAX(Tabela2[Item])=F196,"",F196+1)),"")</f>
        <v/>
      </c>
      <c r="G197" s="33" t="str">
        <f>IFERROR(VLOOKUP($F197,Tabela2[[Item]:[Itens exclusivos (Qtd. x Preço)]],2,0)," ")</f>
        <v/>
      </c>
      <c r="H197" s="62" t="str">
        <f>IFERROR(VLOOKUP($F197,Tabela2[[Item]:[Itens exclusivos (Qtd. x Preço)]],3,0),"")</f>
        <v/>
      </c>
      <c r="I197" s="33" t="str">
        <f>IFERROR(VLOOKUP($F197,Tabela2[[Item]:[Itens exclusivos (Qtd. x Preço)]],4,0),"")</f>
        <v/>
      </c>
      <c r="J197" s="49" t="str">
        <f>IFERROR(VLOOKUP($F197,Tabela2[[Item]:[Itens exclusivos (Qtd. x Preço)]],5,0),"")</f>
        <v/>
      </c>
      <c r="K197" s="65" t="str">
        <f>IFERROR(VLOOKUP($F197,Tabela2[[Item]:[Itens exclusivos (Qtd. x Preço)]],13,0),"")</f>
        <v/>
      </c>
      <c r="L197" s="47" t="str">
        <f t="shared" si="3"/>
        <v/>
      </c>
      <c r="M197" s="49" t="str">
        <f ca="1">IFERROR(VLOOKUP($F197,Tabela2[[Item]:[Itens exclusivos (Qtd. x Preço)]],15,0),"")</f>
        <v/>
      </c>
      <c r="N197" s="52" t="str">
        <f ca="1">IFERROR(VLOOKUP($F197,Tabela2[[Item]:[Itens exclusivos (Qtd. x Preço)]],17,0),"")</f>
        <v/>
      </c>
      <c r="O197" s="52" t="str">
        <f ca="1">IFERROR(VLOOKUP($F197,Tabela2[[Item]:[Itens exclusivos (Qtd. x Preço)]],19,0),"")</f>
        <v/>
      </c>
    </row>
    <row r="198" spans="1:15" ht="30" customHeight="1">
      <c r="A198" s="14" t="str">
        <f>IFERROR((IF(MAX(Tabela2[Lote])=A197,"",A197+1)),"")</f>
        <v/>
      </c>
      <c r="B198" s="14" t="str">
        <f>IFERROR(IF(A198&lt;&gt;"",COUNTIFS(Tabela2[Lote],A198),""),"")</f>
        <v/>
      </c>
      <c r="C198" s="48" t="str">
        <f>IF(B198="","",(SUMIFS(Tabela2[Itens Ampla Participação (Qtd. x Preço)],Tabela2[Lote],A198)+SUMIFS(Tabela2[Itens de Cota Reservada (Qtd. x Preço)],Tabela2[Lote],A198)+SUMIFS(Tabela2[Itens exclusivos (Qtd. x Preço)],Tabela2[Lote],A198)))</f>
        <v/>
      </c>
      <c r="E198" s="14" t="str">
        <f>IFERROR(_xlfn.XLOOKUP($F198,Tabela2[Item],Tabela2[Lote],,0,1),"")</f>
        <v/>
      </c>
      <c r="F198" s="14" t="str">
        <f>IFERROR((IF(MAX(Tabela2[Item])=F197,"",F197+1)),"")</f>
        <v/>
      </c>
      <c r="G198" s="14" t="str">
        <f>IFERROR(VLOOKUP($F198,Tabela2[[Item]:[Itens exclusivos (Qtd. x Preço)]],2,0)," ")</f>
        <v/>
      </c>
      <c r="H198" s="63" t="str">
        <f>IFERROR(VLOOKUP($F198,Tabela2[[Item]:[Itens exclusivos (Qtd. x Preço)]],3,0),"")</f>
        <v/>
      </c>
      <c r="I198" s="14" t="str">
        <f>IFERROR(VLOOKUP($F198,Tabela2[[Item]:[Itens exclusivos (Qtd. x Preço)]],4,0),"")</f>
        <v/>
      </c>
      <c r="J198" s="50" t="str">
        <f>IFERROR(VLOOKUP($F198,Tabela2[[Item]:[Itens exclusivos (Qtd. x Preço)]],5,0),"")</f>
        <v/>
      </c>
      <c r="K198" s="66" t="str">
        <f>IFERROR(VLOOKUP($F198,Tabela2[[Item]:[Itens exclusivos (Qtd. x Preço)]],13,0),"")</f>
        <v/>
      </c>
      <c r="L198" s="48" t="str">
        <f t="shared" si="3"/>
        <v/>
      </c>
      <c r="M198" s="50" t="str">
        <f ca="1">IFERROR(VLOOKUP($F198,Tabela2[[Item]:[Itens exclusivos (Qtd. x Preço)]],15,0),"")</f>
        <v/>
      </c>
      <c r="N198" s="51" t="str">
        <f ca="1">IFERROR(VLOOKUP($F198,Tabela2[[Item]:[Itens exclusivos (Qtd. x Preço)]],17,0),"")</f>
        <v/>
      </c>
      <c r="O198" s="51" t="str">
        <f ca="1">IFERROR(VLOOKUP($F198,Tabela2[[Item]:[Itens exclusivos (Qtd. x Preço)]],19,0),"")</f>
        <v/>
      </c>
    </row>
    <row r="199" spans="1:15" ht="30" customHeight="1">
      <c r="A199" s="33" t="str">
        <f>IFERROR((IF(MAX(Tabela2[Lote])=A198,"",A198+1)),"")</f>
        <v/>
      </c>
      <c r="B199" s="33" t="str">
        <f>IFERROR(IF(A199&lt;&gt;"",COUNTIFS(Tabela2[Lote],A199),""),"")</f>
        <v/>
      </c>
      <c r="C199" s="47" t="str">
        <f>IF(B199="","",(SUMIFS(Tabela2[Itens Ampla Participação (Qtd. x Preço)],Tabela2[Lote],A199)+SUMIFS(Tabela2[Itens de Cota Reservada (Qtd. x Preço)],Tabela2[Lote],A199)+SUMIFS(Tabela2[Itens exclusivos (Qtd. x Preço)],Tabela2[Lote],A199)))</f>
        <v/>
      </c>
      <c r="E199" s="33" t="str">
        <f>IFERROR(_xlfn.XLOOKUP($F199,Tabela2[Item],Tabela2[Lote],,0,1),"")</f>
        <v/>
      </c>
      <c r="F199" s="33" t="str">
        <f>IFERROR((IF(MAX(Tabela2[Item])=F198,"",F198+1)),"")</f>
        <v/>
      </c>
      <c r="G199" s="33" t="str">
        <f>IFERROR(VLOOKUP($F199,Tabela2[[Item]:[Itens exclusivos (Qtd. x Preço)]],2,0)," ")</f>
        <v/>
      </c>
      <c r="H199" s="62" t="str">
        <f>IFERROR(VLOOKUP($F199,Tabela2[[Item]:[Itens exclusivos (Qtd. x Preço)]],3,0),"")</f>
        <v/>
      </c>
      <c r="I199" s="33" t="str">
        <f>IFERROR(VLOOKUP($F199,Tabela2[[Item]:[Itens exclusivos (Qtd. x Preço)]],4,0),"")</f>
        <v/>
      </c>
      <c r="J199" s="49" t="str">
        <f>IFERROR(VLOOKUP($F199,Tabela2[[Item]:[Itens exclusivos (Qtd. x Preço)]],5,0),"")</f>
        <v/>
      </c>
      <c r="K199" s="65" t="str">
        <f>IFERROR(VLOOKUP($F199,Tabela2[[Item]:[Itens exclusivos (Qtd. x Preço)]],13,0),"")</f>
        <v/>
      </c>
      <c r="L199" s="47" t="str">
        <f t="shared" si="3"/>
        <v/>
      </c>
      <c r="M199" s="49" t="str">
        <f ca="1">IFERROR(VLOOKUP($F199,Tabela2[[Item]:[Itens exclusivos (Qtd. x Preço)]],15,0),"")</f>
        <v/>
      </c>
      <c r="N199" s="52" t="str">
        <f ca="1">IFERROR(VLOOKUP($F199,Tabela2[[Item]:[Itens exclusivos (Qtd. x Preço)]],17,0),"")</f>
        <v/>
      </c>
      <c r="O199" s="52" t="str">
        <f ca="1">IFERROR(VLOOKUP($F199,Tabela2[[Item]:[Itens exclusivos (Qtd. x Preço)]],19,0),"")</f>
        <v/>
      </c>
    </row>
    <row r="200" spans="1:15" ht="30" customHeight="1">
      <c r="A200" s="14" t="str">
        <f>IFERROR((IF(MAX(Tabela2[Lote])=A199,"",A199+1)),"")</f>
        <v/>
      </c>
      <c r="B200" s="14" t="str">
        <f>IFERROR(IF(A200&lt;&gt;"",COUNTIFS(Tabela2[Lote],A200),""),"")</f>
        <v/>
      </c>
      <c r="C200" s="48" t="str">
        <f>IF(B200="","",(SUMIFS(Tabela2[Itens Ampla Participação (Qtd. x Preço)],Tabela2[Lote],A200)+SUMIFS(Tabela2[Itens de Cota Reservada (Qtd. x Preço)],Tabela2[Lote],A200)+SUMIFS(Tabela2[Itens exclusivos (Qtd. x Preço)],Tabela2[Lote],A200)))</f>
        <v/>
      </c>
      <c r="E200" s="14" t="str">
        <f>IFERROR(_xlfn.XLOOKUP($F200,Tabela2[Item],Tabela2[Lote],,0,1),"")</f>
        <v/>
      </c>
      <c r="F200" s="14" t="str">
        <f>IFERROR((IF(MAX(Tabela2[Item])=F199,"",F199+1)),"")</f>
        <v/>
      </c>
      <c r="G200" s="14" t="str">
        <f>IFERROR(VLOOKUP($F200,Tabela2[[Item]:[Itens exclusivos (Qtd. x Preço)]],2,0)," ")</f>
        <v/>
      </c>
      <c r="H200" s="63" t="str">
        <f>IFERROR(VLOOKUP($F200,Tabela2[[Item]:[Itens exclusivos (Qtd. x Preço)]],3,0),"")</f>
        <v/>
      </c>
      <c r="I200" s="14" t="str">
        <f>IFERROR(VLOOKUP($F200,Tabela2[[Item]:[Itens exclusivos (Qtd. x Preço)]],4,0),"")</f>
        <v/>
      </c>
      <c r="J200" s="50" t="str">
        <f>IFERROR(VLOOKUP($F200,Tabela2[[Item]:[Itens exclusivos (Qtd. x Preço)]],5,0),"")</f>
        <v/>
      </c>
      <c r="K200" s="66" t="str">
        <f>IFERROR(VLOOKUP($F200,Tabela2[[Item]:[Itens exclusivos (Qtd. x Preço)]],13,0),"")</f>
        <v/>
      </c>
      <c r="L200" s="48" t="str">
        <f t="shared" si="3"/>
        <v/>
      </c>
      <c r="M200" s="50" t="str">
        <f ca="1">IFERROR(VLOOKUP($F200,Tabela2[[Item]:[Itens exclusivos (Qtd. x Preço)]],15,0),"")</f>
        <v/>
      </c>
      <c r="N200" s="51" t="str">
        <f ca="1">IFERROR(VLOOKUP($F200,Tabela2[[Item]:[Itens exclusivos (Qtd. x Preço)]],17,0),"")</f>
        <v/>
      </c>
      <c r="O200" s="51" t="str">
        <f ca="1">IFERROR(VLOOKUP($F200,Tabela2[[Item]:[Itens exclusivos (Qtd. x Preço)]],19,0),"")</f>
        <v/>
      </c>
    </row>
    <row r="201" spans="1:15" ht="30" customHeight="1">
      <c r="A201" s="33" t="str">
        <f>IFERROR((IF(MAX(Tabela2[Lote])=A200,"",A200+1)),"")</f>
        <v/>
      </c>
      <c r="B201" s="33" t="str">
        <f>IFERROR(IF(A201&lt;&gt;"",COUNTIFS(Tabela2[Lote],A201),""),"")</f>
        <v/>
      </c>
      <c r="C201" s="47" t="str">
        <f>IF(B201="","",(SUMIFS(Tabela2[Itens Ampla Participação (Qtd. x Preço)],Tabela2[Lote],A201)+SUMIFS(Tabela2[Itens de Cota Reservada (Qtd. x Preço)],Tabela2[Lote],A201)+SUMIFS(Tabela2[Itens exclusivos (Qtd. x Preço)],Tabela2[Lote],A201)))</f>
        <v/>
      </c>
      <c r="E201" s="33" t="str">
        <f>IFERROR(_xlfn.XLOOKUP($F201,Tabela2[Item],Tabela2[Lote],,0,1),"")</f>
        <v/>
      </c>
      <c r="F201" s="33" t="str">
        <f>IFERROR((IF(MAX(Tabela2[Item])=F200,"",F200+1)),"")</f>
        <v/>
      </c>
      <c r="G201" s="33" t="str">
        <f>IFERROR(VLOOKUP($F201,Tabela2[[Item]:[Itens exclusivos (Qtd. x Preço)]],2,0)," ")</f>
        <v/>
      </c>
      <c r="H201" s="62" t="str">
        <f>IFERROR(VLOOKUP($F201,Tabela2[[Item]:[Itens exclusivos (Qtd. x Preço)]],3,0),"")</f>
        <v/>
      </c>
      <c r="I201" s="33" t="str">
        <f>IFERROR(VLOOKUP($F201,Tabela2[[Item]:[Itens exclusivos (Qtd. x Preço)]],4,0),"")</f>
        <v/>
      </c>
      <c r="J201" s="49" t="str">
        <f>IFERROR(VLOOKUP($F201,Tabela2[[Item]:[Itens exclusivos (Qtd. x Preço)]],5,0),"")</f>
        <v/>
      </c>
      <c r="K201" s="65" t="str">
        <f>IFERROR(VLOOKUP($F201,Tabela2[[Item]:[Itens exclusivos (Qtd. x Preço)]],13,0),"")</f>
        <v/>
      </c>
      <c r="L201" s="47" t="str">
        <f t="shared" si="3"/>
        <v/>
      </c>
      <c r="M201" s="49" t="str">
        <f ca="1">IFERROR(VLOOKUP($F201,Tabela2[[Item]:[Itens exclusivos (Qtd. x Preço)]],15,0),"")</f>
        <v/>
      </c>
      <c r="N201" s="52" t="str">
        <f ca="1">IFERROR(VLOOKUP($F201,Tabela2[[Item]:[Itens exclusivos (Qtd. x Preço)]],17,0),"")</f>
        <v/>
      </c>
      <c r="O201" s="52" t="str">
        <f ca="1">IFERROR(VLOOKUP($F201,Tabela2[[Item]:[Itens exclusivos (Qtd. x Preço)]],19,0),"")</f>
        <v/>
      </c>
    </row>
    <row r="202" spans="1:15" ht="30" customHeight="1">
      <c r="A202" s="14" t="str">
        <f>IFERROR((IF(MAX(Tabela2[Lote])=A201,"",A201+1)),"")</f>
        <v/>
      </c>
      <c r="B202" s="14" t="str">
        <f>IFERROR(IF(A202&lt;&gt;"",COUNTIFS(Tabela2[Lote],A202),""),"")</f>
        <v/>
      </c>
      <c r="C202" s="48" t="str">
        <f>IF(B202="","",(SUMIFS(Tabela2[Itens Ampla Participação (Qtd. x Preço)],Tabela2[Lote],A202)+SUMIFS(Tabela2[Itens de Cota Reservada (Qtd. x Preço)],Tabela2[Lote],A202)+SUMIFS(Tabela2[Itens exclusivos (Qtd. x Preço)],Tabela2[Lote],A202)))</f>
        <v/>
      </c>
      <c r="E202" s="14" t="str">
        <f>IFERROR(_xlfn.XLOOKUP($F202,Tabela2[Item],Tabela2[Lote],,0,1),"")</f>
        <v/>
      </c>
      <c r="F202" s="14" t="str">
        <f>IFERROR((IF(MAX(Tabela2[Item])=F201,"",F201+1)),"")</f>
        <v/>
      </c>
      <c r="G202" s="14" t="str">
        <f>IFERROR(VLOOKUP($F202,Tabela2[[Item]:[Itens exclusivos (Qtd. x Preço)]],2,0)," ")</f>
        <v/>
      </c>
      <c r="H202" s="63" t="str">
        <f>IFERROR(VLOOKUP($F202,Tabela2[[Item]:[Itens exclusivos (Qtd. x Preço)]],3,0),"")</f>
        <v/>
      </c>
      <c r="I202" s="14" t="str">
        <f>IFERROR(VLOOKUP($F202,Tabela2[[Item]:[Itens exclusivos (Qtd. x Preço)]],4,0),"")</f>
        <v/>
      </c>
      <c r="J202" s="50" t="str">
        <f>IFERROR(VLOOKUP($F202,Tabela2[[Item]:[Itens exclusivos (Qtd. x Preço)]],5,0),"")</f>
        <v/>
      </c>
      <c r="K202" s="66" t="str">
        <f>IFERROR(VLOOKUP($F202,Tabela2[[Item]:[Itens exclusivos (Qtd. x Preço)]],13,0),"")</f>
        <v/>
      </c>
      <c r="L202" s="48" t="str">
        <f t="shared" si="3"/>
        <v/>
      </c>
      <c r="M202" s="50" t="str">
        <f ca="1">IFERROR(VLOOKUP($F202,Tabela2[[Item]:[Itens exclusivos (Qtd. x Preço)]],15,0),"")</f>
        <v/>
      </c>
      <c r="N202" s="51" t="str">
        <f ca="1">IFERROR(VLOOKUP($F202,Tabela2[[Item]:[Itens exclusivos (Qtd. x Preço)]],17,0),"")</f>
        <v/>
      </c>
      <c r="O202" s="51" t="str">
        <f ca="1">IFERROR(VLOOKUP($F202,Tabela2[[Item]:[Itens exclusivos (Qtd. x Preço)]],19,0),"")</f>
        <v/>
      </c>
    </row>
    <row r="203" spans="1:15" ht="30" customHeight="1">
      <c r="A203" s="33" t="str">
        <f>IFERROR((IF(MAX(Tabela2[Lote])=A202,"",A202+1)),"")</f>
        <v/>
      </c>
      <c r="B203" s="33" t="str">
        <f>IFERROR(IF(A203&lt;&gt;"",COUNTIFS(Tabela2[Lote],A203),""),"")</f>
        <v/>
      </c>
      <c r="C203" s="47" t="str">
        <f>IF(B203="","",(SUMIFS(Tabela2[Itens Ampla Participação (Qtd. x Preço)],Tabela2[Lote],A203)+SUMIFS(Tabela2[Itens de Cota Reservada (Qtd. x Preço)],Tabela2[Lote],A203)+SUMIFS(Tabela2[Itens exclusivos (Qtd. x Preço)],Tabela2[Lote],A203)))</f>
        <v/>
      </c>
      <c r="E203" s="33" t="str">
        <f>IFERROR(_xlfn.XLOOKUP($F203,Tabela2[Item],Tabela2[Lote],,0,1),"")</f>
        <v/>
      </c>
      <c r="F203" s="33" t="str">
        <f>IFERROR((IF(MAX(Tabela2[Item])=F202,"",F202+1)),"")</f>
        <v/>
      </c>
      <c r="G203" s="33" t="str">
        <f>IFERROR(VLOOKUP($F203,Tabela2[[Item]:[Itens exclusivos (Qtd. x Preço)]],2,0)," ")</f>
        <v/>
      </c>
      <c r="H203" s="62" t="str">
        <f>IFERROR(VLOOKUP($F203,Tabela2[[Item]:[Itens exclusivos (Qtd. x Preço)]],3,0),"")</f>
        <v/>
      </c>
      <c r="I203" s="33" t="str">
        <f>IFERROR(VLOOKUP($F203,Tabela2[[Item]:[Itens exclusivos (Qtd. x Preço)]],4,0),"")</f>
        <v/>
      </c>
      <c r="J203" s="49" t="str">
        <f>IFERROR(VLOOKUP($F203,Tabela2[[Item]:[Itens exclusivos (Qtd. x Preço)]],5,0),"")</f>
        <v/>
      </c>
      <c r="K203" s="65" t="str">
        <f>IFERROR(VLOOKUP($F203,Tabela2[[Item]:[Itens exclusivos (Qtd. x Preço)]],13,0),"")</f>
        <v/>
      </c>
      <c r="L203" s="47" t="str">
        <f t="shared" si="3"/>
        <v/>
      </c>
      <c r="M203" s="49" t="str">
        <f ca="1">IFERROR(VLOOKUP($F203,Tabela2[[Item]:[Itens exclusivos (Qtd. x Preço)]],15,0),"")</f>
        <v/>
      </c>
      <c r="N203" s="52" t="str">
        <f ca="1">IFERROR(VLOOKUP($F203,Tabela2[[Item]:[Itens exclusivos (Qtd. x Preço)]],17,0),"")</f>
        <v/>
      </c>
      <c r="O203" s="52" t="str">
        <f ca="1">IFERROR(VLOOKUP($F203,Tabela2[[Item]:[Itens exclusivos (Qtd. x Preço)]],19,0),"")</f>
        <v/>
      </c>
    </row>
    <row r="204" spans="1:15" ht="30" customHeight="1">
      <c r="A204" s="14" t="str">
        <f>IFERROR((IF(MAX(Tabela2[Lote])=A203,"",A203+1)),"")</f>
        <v/>
      </c>
      <c r="B204" s="14" t="str">
        <f>IFERROR(IF(A204&lt;&gt;"",COUNTIFS(Tabela2[Lote],A204),""),"")</f>
        <v/>
      </c>
      <c r="C204" s="48" t="str">
        <f>IF(B204="","",(SUMIFS(Tabela2[Itens Ampla Participação (Qtd. x Preço)],Tabela2[Lote],A204)+SUMIFS(Tabela2[Itens de Cota Reservada (Qtd. x Preço)],Tabela2[Lote],A204)+SUMIFS(Tabela2[Itens exclusivos (Qtd. x Preço)],Tabela2[Lote],A204)))</f>
        <v/>
      </c>
      <c r="E204" s="14" t="str">
        <f>IFERROR(_xlfn.XLOOKUP($F204,Tabela2[Item],Tabela2[Lote],,0,1),"")</f>
        <v/>
      </c>
      <c r="F204" s="14" t="str">
        <f>IFERROR((IF(MAX(Tabela2[Item])=F203,"",F203+1)),"")</f>
        <v/>
      </c>
      <c r="G204" s="14" t="str">
        <f>IFERROR(VLOOKUP($F204,Tabela2[[Item]:[Itens exclusivos (Qtd. x Preço)]],2,0)," ")</f>
        <v/>
      </c>
      <c r="H204" s="63" t="str">
        <f>IFERROR(VLOOKUP($F204,Tabela2[[Item]:[Itens exclusivos (Qtd. x Preço)]],3,0),"")</f>
        <v/>
      </c>
      <c r="I204" s="14" t="str">
        <f>IFERROR(VLOOKUP($F204,Tabela2[[Item]:[Itens exclusivos (Qtd. x Preço)]],4,0),"")</f>
        <v/>
      </c>
      <c r="J204" s="50" t="str">
        <f>IFERROR(VLOOKUP($F204,Tabela2[[Item]:[Itens exclusivos (Qtd. x Preço)]],5,0),"")</f>
        <v/>
      </c>
      <c r="K204" s="66" t="str">
        <f>IFERROR(VLOOKUP($F204,Tabela2[[Item]:[Itens exclusivos (Qtd. x Preço)]],13,0),"")</f>
        <v/>
      </c>
      <c r="L204" s="48" t="str">
        <f t="shared" si="3"/>
        <v/>
      </c>
      <c r="M204" s="50" t="str">
        <f ca="1">IFERROR(VLOOKUP($F204,Tabela2[[Item]:[Itens exclusivos (Qtd. x Preço)]],15,0),"")</f>
        <v/>
      </c>
      <c r="N204" s="51" t="str">
        <f ca="1">IFERROR(VLOOKUP($F204,Tabela2[[Item]:[Itens exclusivos (Qtd. x Preço)]],17,0),"")</f>
        <v/>
      </c>
      <c r="O204" s="51" t="str">
        <f ca="1">IFERROR(VLOOKUP($F204,Tabela2[[Item]:[Itens exclusivos (Qtd. x Preço)]],19,0),"")</f>
        <v/>
      </c>
    </row>
    <row r="205" spans="1:15" ht="30" customHeight="1">
      <c r="A205" s="33" t="str">
        <f>IFERROR((IF(MAX(Tabela2[Lote])=A204,"",A204+1)),"")</f>
        <v/>
      </c>
      <c r="B205" s="33" t="str">
        <f>IFERROR(IF(A205&lt;&gt;"",COUNTIFS(Tabela2[Lote],A205),""),"")</f>
        <v/>
      </c>
      <c r="C205" s="47" t="str">
        <f>IF(B205="","",(SUMIFS(Tabela2[Itens Ampla Participação (Qtd. x Preço)],Tabela2[Lote],A205)+SUMIFS(Tabela2[Itens de Cota Reservada (Qtd. x Preço)],Tabela2[Lote],A205)+SUMIFS(Tabela2[Itens exclusivos (Qtd. x Preço)],Tabela2[Lote],A205)))</f>
        <v/>
      </c>
      <c r="E205" s="33" t="str">
        <f>IFERROR(_xlfn.XLOOKUP($F205,Tabela2[Item],Tabela2[Lote],,0,1),"")</f>
        <v/>
      </c>
      <c r="F205" s="33" t="str">
        <f>IFERROR((IF(MAX(Tabela2[Item])=F204,"",F204+1)),"")</f>
        <v/>
      </c>
      <c r="G205" s="33" t="str">
        <f>IFERROR(VLOOKUP($F205,Tabela2[[Item]:[Itens exclusivos (Qtd. x Preço)]],2,0)," ")</f>
        <v/>
      </c>
      <c r="H205" s="62" t="str">
        <f>IFERROR(VLOOKUP($F205,Tabela2[[Item]:[Itens exclusivos (Qtd. x Preço)]],3,0),"")</f>
        <v/>
      </c>
      <c r="I205" s="33" t="str">
        <f>IFERROR(VLOOKUP($F205,Tabela2[[Item]:[Itens exclusivos (Qtd. x Preço)]],4,0),"")</f>
        <v/>
      </c>
      <c r="J205" s="49" t="str">
        <f>IFERROR(VLOOKUP($F205,Tabela2[[Item]:[Itens exclusivos (Qtd. x Preço)]],5,0),"")</f>
        <v/>
      </c>
      <c r="K205" s="65" t="str">
        <f>IFERROR(VLOOKUP($F205,Tabela2[[Item]:[Itens exclusivos (Qtd. x Preço)]],13,0),"")</f>
        <v/>
      </c>
      <c r="L205" s="47" t="str">
        <f t="shared" si="3"/>
        <v/>
      </c>
      <c r="M205" s="49" t="str">
        <f ca="1">IFERROR(VLOOKUP($F205,Tabela2[[Item]:[Itens exclusivos (Qtd. x Preço)]],15,0),"")</f>
        <v/>
      </c>
      <c r="N205" s="52" t="str">
        <f ca="1">IFERROR(VLOOKUP($F205,Tabela2[[Item]:[Itens exclusivos (Qtd. x Preço)]],17,0),"")</f>
        <v/>
      </c>
      <c r="O205" s="52" t="str">
        <f ca="1">IFERROR(VLOOKUP($F205,Tabela2[[Item]:[Itens exclusivos (Qtd. x Preço)]],19,0),"")</f>
        <v/>
      </c>
    </row>
    <row r="206" spans="1:15" ht="30" customHeight="1">
      <c r="A206" s="14" t="str">
        <f>IFERROR((IF(MAX(Tabela2[Lote])=A205,"",A205+1)),"")</f>
        <v/>
      </c>
      <c r="B206" s="14" t="str">
        <f>IFERROR(IF(A206&lt;&gt;"",COUNTIFS(Tabela2[Lote],A206),""),"")</f>
        <v/>
      </c>
      <c r="C206" s="48" t="str">
        <f>IF(B206="","",(SUMIFS(Tabela2[Itens Ampla Participação (Qtd. x Preço)],Tabela2[Lote],A206)+SUMIFS(Tabela2[Itens de Cota Reservada (Qtd. x Preço)],Tabela2[Lote],A206)+SUMIFS(Tabela2[Itens exclusivos (Qtd. x Preço)],Tabela2[Lote],A206)))</f>
        <v/>
      </c>
      <c r="E206" s="14" t="str">
        <f>IFERROR(_xlfn.XLOOKUP($F206,Tabela2[Item],Tabela2[Lote],,0,1),"")</f>
        <v/>
      </c>
      <c r="F206" s="14" t="str">
        <f>IFERROR((IF(MAX(Tabela2[Item])=F205,"",F205+1)),"")</f>
        <v/>
      </c>
      <c r="G206" s="14" t="str">
        <f>IFERROR(VLOOKUP($F206,Tabela2[[Item]:[Itens exclusivos (Qtd. x Preço)]],2,0)," ")</f>
        <v/>
      </c>
      <c r="H206" s="63" t="str">
        <f>IFERROR(VLOOKUP($F206,Tabela2[[Item]:[Itens exclusivos (Qtd. x Preço)]],3,0),"")</f>
        <v/>
      </c>
      <c r="I206" s="14" t="str">
        <f>IFERROR(VLOOKUP($F206,Tabela2[[Item]:[Itens exclusivos (Qtd. x Preço)]],4,0),"")</f>
        <v/>
      </c>
      <c r="J206" s="50" t="str">
        <f>IFERROR(VLOOKUP($F206,Tabela2[[Item]:[Itens exclusivos (Qtd. x Preço)]],5,0),"")</f>
        <v/>
      </c>
      <c r="K206" s="66" t="str">
        <f>IFERROR(VLOOKUP($F206,Tabela2[[Item]:[Itens exclusivos (Qtd. x Preço)]],13,0),"")</f>
        <v/>
      </c>
      <c r="L206" s="48" t="str">
        <f t="shared" si="3"/>
        <v/>
      </c>
      <c r="M206" s="50" t="str">
        <f ca="1">IFERROR(VLOOKUP($F206,Tabela2[[Item]:[Itens exclusivos (Qtd. x Preço)]],15,0),"")</f>
        <v/>
      </c>
      <c r="N206" s="51" t="str">
        <f ca="1">IFERROR(VLOOKUP($F206,Tabela2[[Item]:[Itens exclusivos (Qtd. x Preço)]],17,0),"")</f>
        <v/>
      </c>
      <c r="O206" s="51" t="str">
        <f ca="1">IFERROR(VLOOKUP($F206,Tabela2[[Item]:[Itens exclusivos (Qtd. x Preço)]],19,0),"")</f>
        <v/>
      </c>
    </row>
    <row r="207" spans="1:15" ht="30" customHeight="1">
      <c r="A207" s="33" t="str">
        <f>IFERROR((IF(MAX(Tabela2[Lote])=A206,"",A206+1)),"")</f>
        <v/>
      </c>
      <c r="B207" s="33" t="str">
        <f>IFERROR(IF(A207&lt;&gt;"",COUNTIFS(Tabela2[Lote],A207),""),"")</f>
        <v/>
      </c>
      <c r="C207" s="47" t="str">
        <f>IF(B207="","",(SUMIFS(Tabela2[Itens Ampla Participação (Qtd. x Preço)],Tabela2[Lote],A207)+SUMIFS(Tabela2[Itens de Cota Reservada (Qtd. x Preço)],Tabela2[Lote],A207)+SUMIFS(Tabela2[Itens exclusivos (Qtd. x Preço)],Tabela2[Lote],A207)))</f>
        <v/>
      </c>
      <c r="E207" s="33" t="str">
        <f>IFERROR(_xlfn.XLOOKUP($F207,Tabela2[Item],Tabela2[Lote],,0,1),"")</f>
        <v/>
      </c>
      <c r="F207" s="33" t="str">
        <f>IFERROR((IF(MAX(Tabela2[Item])=F206,"",F206+1)),"")</f>
        <v/>
      </c>
      <c r="G207" s="33" t="str">
        <f>IFERROR(VLOOKUP($F207,Tabela2[[Item]:[Itens exclusivos (Qtd. x Preço)]],2,0)," ")</f>
        <v/>
      </c>
      <c r="H207" s="62" t="str">
        <f>IFERROR(VLOOKUP($F207,Tabela2[[Item]:[Itens exclusivos (Qtd. x Preço)]],3,0),"")</f>
        <v/>
      </c>
      <c r="I207" s="33" t="str">
        <f>IFERROR(VLOOKUP($F207,Tabela2[[Item]:[Itens exclusivos (Qtd. x Preço)]],4,0),"")</f>
        <v/>
      </c>
      <c r="J207" s="49" t="str">
        <f>IFERROR(VLOOKUP($F207,Tabela2[[Item]:[Itens exclusivos (Qtd. x Preço)]],5,0),"")</f>
        <v/>
      </c>
      <c r="K207" s="65" t="str">
        <f>IFERROR(VLOOKUP($F207,Tabela2[[Item]:[Itens exclusivos (Qtd. x Preço)]],13,0),"")</f>
        <v/>
      </c>
      <c r="L207" s="47" t="str">
        <f t="shared" si="3"/>
        <v/>
      </c>
      <c r="M207" s="49" t="str">
        <f ca="1">IFERROR(VLOOKUP($F207,Tabela2[[Item]:[Itens exclusivos (Qtd. x Preço)]],15,0),"")</f>
        <v/>
      </c>
      <c r="N207" s="52" t="str">
        <f ca="1">IFERROR(VLOOKUP($F207,Tabela2[[Item]:[Itens exclusivos (Qtd. x Preço)]],17,0),"")</f>
        <v/>
      </c>
      <c r="O207" s="52" t="str">
        <f ca="1">IFERROR(VLOOKUP($F207,Tabela2[[Item]:[Itens exclusivos (Qtd. x Preço)]],19,0),"")</f>
        <v/>
      </c>
    </row>
    <row r="208" spans="1:15" ht="30" customHeight="1">
      <c r="A208" s="14" t="str">
        <f>IFERROR((IF(MAX(Tabela2[Lote])=A207,"",A207+1)),"")</f>
        <v/>
      </c>
      <c r="B208" s="14" t="str">
        <f>IFERROR(IF(A208&lt;&gt;"",COUNTIFS(Tabela2[Lote],A208),""),"")</f>
        <v/>
      </c>
      <c r="C208" s="48" t="str">
        <f>IF(B208="","",(SUMIFS(Tabela2[Itens Ampla Participação (Qtd. x Preço)],Tabela2[Lote],A208)+SUMIFS(Tabela2[Itens de Cota Reservada (Qtd. x Preço)],Tabela2[Lote],A208)+SUMIFS(Tabela2[Itens exclusivos (Qtd. x Preço)],Tabela2[Lote],A208)))</f>
        <v/>
      </c>
      <c r="E208" s="14" t="str">
        <f>IFERROR(_xlfn.XLOOKUP($F208,Tabela2[Item],Tabela2[Lote],,0,1),"")</f>
        <v/>
      </c>
      <c r="F208" s="14" t="str">
        <f>IFERROR((IF(MAX(Tabela2[Item])=F207,"",F207+1)),"")</f>
        <v/>
      </c>
      <c r="G208" s="14" t="str">
        <f>IFERROR(VLOOKUP($F208,Tabela2[[Item]:[Itens exclusivos (Qtd. x Preço)]],2,0)," ")</f>
        <v/>
      </c>
      <c r="H208" s="63" t="str">
        <f>IFERROR(VLOOKUP($F208,Tabela2[[Item]:[Itens exclusivos (Qtd. x Preço)]],3,0),"")</f>
        <v/>
      </c>
      <c r="I208" s="14" t="str">
        <f>IFERROR(VLOOKUP($F208,Tabela2[[Item]:[Itens exclusivos (Qtd. x Preço)]],4,0),"")</f>
        <v/>
      </c>
      <c r="J208" s="50" t="str">
        <f>IFERROR(VLOOKUP($F208,Tabela2[[Item]:[Itens exclusivos (Qtd. x Preço)]],5,0),"")</f>
        <v/>
      </c>
      <c r="K208" s="66" t="str">
        <f>IFERROR(VLOOKUP($F208,Tabela2[[Item]:[Itens exclusivos (Qtd. x Preço)]],13,0),"")</f>
        <v/>
      </c>
      <c r="L208" s="48" t="str">
        <f t="shared" si="3"/>
        <v/>
      </c>
      <c r="M208" s="50" t="str">
        <f ca="1">IFERROR(VLOOKUP($F208,Tabela2[[Item]:[Itens exclusivos (Qtd. x Preço)]],15,0),"")</f>
        <v/>
      </c>
      <c r="N208" s="51" t="str">
        <f ca="1">IFERROR(VLOOKUP($F208,Tabela2[[Item]:[Itens exclusivos (Qtd. x Preço)]],17,0),"")</f>
        <v/>
      </c>
      <c r="O208" s="51" t="str">
        <f ca="1">IFERROR(VLOOKUP($F208,Tabela2[[Item]:[Itens exclusivos (Qtd. x Preço)]],19,0),"")</f>
        <v/>
      </c>
    </row>
    <row r="209" spans="1:15" ht="30" customHeight="1">
      <c r="A209" s="33" t="str">
        <f>IFERROR((IF(MAX(Tabela2[Lote])=A208,"",A208+1)),"")</f>
        <v/>
      </c>
      <c r="B209" s="33" t="str">
        <f>IFERROR(IF(A209&lt;&gt;"",COUNTIFS(Tabela2[Lote],A209),""),"")</f>
        <v/>
      </c>
      <c r="C209" s="47" t="str">
        <f>IF(B209="","",(SUMIFS(Tabela2[Itens Ampla Participação (Qtd. x Preço)],Tabela2[Lote],A209)+SUMIFS(Tabela2[Itens de Cota Reservada (Qtd. x Preço)],Tabela2[Lote],A209)+SUMIFS(Tabela2[Itens exclusivos (Qtd. x Preço)],Tabela2[Lote],A209)))</f>
        <v/>
      </c>
      <c r="E209" s="33" t="str">
        <f>IFERROR(_xlfn.XLOOKUP($F209,Tabela2[Item],Tabela2[Lote],,0,1),"")</f>
        <v/>
      </c>
      <c r="F209" s="33" t="str">
        <f>IFERROR((IF(MAX(Tabela2[Item])=F208,"",F208+1)),"")</f>
        <v/>
      </c>
      <c r="G209" s="33" t="str">
        <f>IFERROR(VLOOKUP($F209,Tabela2[[Item]:[Itens exclusivos (Qtd. x Preço)]],2,0)," ")</f>
        <v/>
      </c>
      <c r="H209" s="62" t="str">
        <f>IFERROR(VLOOKUP($F209,Tabela2[[Item]:[Itens exclusivos (Qtd. x Preço)]],3,0),"")</f>
        <v/>
      </c>
      <c r="I209" s="33" t="str">
        <f>IFERROR(VLOOKUP($F209,Tabela2[[Item]:[Itens exclusivos (Qtd. x Preço)]],4,0),"")</f>
        <v/>
      </c>
      <c r="J209" s="49" t="str">
        <f>IFERROR(VLOOKUP($F209,Tabela2[[Item]:[Itens exclusivos (Qtd. x Preço)]],5,0),"")</f>
        <v/>
      </c>
      <c r="K209" s="65" t="str">
        <f>IFERROR(VLOOKUP($F209,Tabela2[[Item]:[Itens exclusivos (Qtd. x Preço)]],13,0),"")</f>
        <v/>
      </c>
      <c r="L209" s="47" t="str">
        <f t="shared" si="3"/>
        <v/>
      </c>
      <c r="M209" s="49" t="str">
        <f ca="1">IFERROR(VLOOKUP($F209,Tabela2[[Item]:[Itens exclusivos (Qtd. x Preço)]],15,0),"")</f>
        <v/>
      </c>
      <c r="N209" s="52" t="str">
        <f ca="1">IFERROR(VLOOKUP($F209,Tabela2[[Item]:[Itens exclusivos (Qtd. x Preço)]],17,0),"")</f>
        <v/>
      </c>
      <c r="O209" s="52" t="str">
        <f ca="1">IFERROR(VLOOKUP($F209,Tabela2[[Item]:[Itens exclusivos (Qtd. x Preço)]],19,0),"")</f>
        <v/>
      </c>
    </row>
    <row r="210" spans="1:15" ht="30" customHeight="1">
      <c r="A210" s="14" t="str">
        <f>IFERROR((IF(MAX(Tabela2[Lote])=A209,"",A209+1)),"")</f>
        <v/>
      </c>
      <c r="B210" s="14" t="str">
        <f>IFERROR(IF(A210&lt;&gt;"",COUNTIFS(Tabela2[Lote],A210),""),"")</f>
        <v/>
      </c>
      <c r="C210" s="48" t="str">
        <f>IF(B210="","",(SUMIFS(Tabela2[Itens Ampla Participação (Qtd. x Preço)],Tabela2[Lote],A210)+SUMIFS(Tabela2[Itens de Cota Reservada (Qtd. x Preço)],Tabela2[Lote],A210)+SUMIFS(Tabela2[Itens exclusivos (Qtd. x Preço)],Tabela2[Lote],A210)))</f>
        <v/>
      </c>
      <c r="E210" s="14" t="str">
        <f>IFERROR(_xlfn.XLOOKUP($F210,Tabela2[Item],Tabela2[Lote],,0,1),"")</f>
        <v/>
      </c>
      <c r="F210" s="14" t="str">
        <f>IFERROR((IF(MAX(Tabela2[Item])=F209,"",F209+1)),"")</f>
        <v/>
      </c>
      <c r="G210" s="14" t="str">
        <f>IFERROR(VLOOKUP($F210,Tabela2[[Item]:[Itens exclusivos (Qtd. x Preço)]],2,0)," ")</f>
        <v/>
      </c>
      <c r="H210" s="63" t="str">
        <f>IFERROR(VLOOKUP($F210,Tabela2[[Item]:[Itens exclusivos (Qtd. x Preço)]],3,0),"")</f>
        <v/>
      </c>
      <c r="I210" s="14" t="str">
        <f>IFERROR(VLOOKUP($F210,Tabela2[[Item]:[Itens exclusivos (Qtd. x Preço)]],4,0),"")</f>
        <v/>
      </c>
      <c r="J210" s="50" t="str">
        <f>IFERROR(VLOOKUP($F210,Tabela2[[Item]:[Itens exclusivos (Qtd. x Preço)]],5,0),"")</f>
        <v/>
      </c>
      <c r="K210" s="66" t="str">
        <f>IFERROR(VLOOKUP($F210,Tabela2[[Item]:[Itens exclusivos (Qtd. x Preço)]],13,0),"")</f>
        <v/>
      </c>
      <c r="L210" s="48" t="str">
        <f t="shared" si="3"/>
        <v/>
      </c>
      <c r="M210" s="50" t="str">
        <f ca="1">IFERROR(VLOOKUP($F210,Tabela2[[Item]:[Itens exclusivos (Qtd. x Preço)]],15,0),"")</f>
        <v/>
      </c>
      <c r="N210" s="51" t="str">
        <f ca="1">IFERROR(VLOOKUP($F210,Tabela2[[Item]:[Itens exclusivos (Qtd. x Preço)]],17,0),"")</f>
        <v/>
      </c>
      <c r="O210" s="51" t="str">
        <f ca="1">IFERROR(VLOOKUP($F210,Tabela2[[Item]:[Itens exclusivos (Qtd. x Preço)]],19,0),"")</f>
        <v/>
      </c>
    </row>
    <row r="211" spans="1:15" ht="30" customHeight="1">
      <c r="A211" s="33" t="str">
        <f>IFERROR((IF(MAX(Tabela2[Lote])=A210,"",A210+1)),"")</f>
        <v/>
      </c>
      <c r="B211" s="33" t="str">
        <f>IFERROR(IF(A211&lt;&gt;"",COUNTIFS(Tabela2[Lote],A211),""),"")</f>
        <v/>
      </c>
      <c r="C211" s="47" t="str">
        <f>IF(B211="","",(SUMIFS(Tabela2[Itens Ampla Participação (Qtd. x Preço)],Tabela2[Lote],A211)+SUMIFS(Tabela2[Itens de Cota Reservada (Qtd. x Preço)],Tabela2[Lote],A211)+SUMIFS(Tabela2[Itens exclusivos (Qtd. x Preço)],Tabela2[Lote],A211)))</f>
        <v/>
      </c>
      <c r="E211" s="33" t="str">
        <f>IFERROR(_xlfn.XLOOKUP($F211,Tabela2[Item],Tabela2[Lote],,0,1),"")</f>
        <v/>
      </c>
      <c r="F211" s="33" t="str">
        <f>IFERROR((IF(MAX(Tabela2[Item])=F210,"",F210+1)),"")</f>
        <v/>
      </c>
      <c r="G211" s="33" t="str">
        <f>IFERROR(VLOOKUP($F211,Tabela2[[Item]:[Itens exclusivos (Qtd. x Preço)]],2,0)," ")</f>
        <v/>
      </c>
      <c r="H211" s="62" t="str">
        <f>IFERROR(VLOOKUP($F211,Tabela2[[Item]:[Itens exclusivos (Qtd. x Preço)]],3,0),"")</f>
        <v/>
      </c>
      <c r="I211" s="33" t="str">
        <f>IFERROR(VLOOKUP($F211,Tabela2[[Item]:[Itens exclusivos (Qtd. x Preço)]],4,0),"")</f>
        <v/>
      </c>
      <c r="J211" s="49" t="str">
        <f>IFERROR(VLOOKUP($F211,Tabela2[[Item]:[Itens exclusivos (Qtd. x Preço)]],5,0),"")</f>
        <v/>
      </c>
      <c r="K211" s="65" t="str">
        <f>IFERROR(VLOOKUP($F211,Tabela2[[Item]:[Itens exclusivos (Qtd. x Preço)]],13,0),"")</f>
        <v/>
      </c>
      <c r="L211" s="47" t="str">
        <f t="shared" si="3"/>
        <v/>
      </c>
      <c r="M211" s="49" t="str">
        <f ca="1">IFERROR(VLOOKUP($F211,Tabela2[[Item]:[Itens exclusivos (Qtd. x Preço)]],15,0),"")</f>
        <v/>
      </c>
      <c r="N211" s="52" t="str">
        <f ca="1">IFERROR(VLOOKUP($F211,Tabela2[[Item]:[Itens exclusivos (Qtd. x Preço)]],17,0),"")</f>
        <v/>
      </c>
      <c r="O211" s="52" t="str">
        <f ca="1">IFERROR(VLOOKUP($F211,Tabela2[[Item]:[Itens exclusivos (Qtd. x Preço)]],19,0),"")</f>
        <v/>
      </c>
    </row>
    <row r="212" spans="1:15" ht="30" customHeight="1">
      <c r="A212" s="14" t="str">
        <f>IFERROR((IF(MAX(Tabela2[Lote])=A211,"",A211+1)),"")</f>
        <v/>
      </c>
      <c r="B212" s="14" t="str">
        <f>IFERROR(IF(A212&lt;&gt;"",COUNTIFS(Tabela2[Lote],A212),""),"")</f>
        <v/>
      </c>
      <c r="C212" s="48" t="str">
        <f>IF(B212="","",(SUMIFS(Tabela2[Itens Ampla Participação (Qtd. x Preço)],Tabela2[Lote],A212)+SUMIFS(Tabela2[Itens de Cota Reservada (Qtd. x Preço)],Tabela2[Lote],A212)+SUMIFS(Tabela2[Itens exclusivos (Qtd. x Preço)],Tabela2[Lote],A212)))</f>
        <v/>
      </c>
      <c r="E212" s="14" t="str">
        <f>IFERROR(_xlfn.XLOOKUP($F212,Tabela2[Item],Tabela2[Lote],,0,1),"")</f>
        <v/>
      </c>
      <c r="F212" s="14" t="str">
        <f>IFERROR((IF(MAX(Tabela2[Item])=F211,"",F211+1)),"")</f>
        <v/>
      </c>
      <c r="G212" s="14" t="str">
        <f>IFERROR(VLOOKUP($F212,Tabela2[[Item]:[Itens exclusivos (Qtd. x Preço)]],2,0)," ")</f>
        <v/>
      </c>
      <c r="H212" s="63" t="str">
        <f>IFERROR(VLOOKUP($F212,Tabela2[[Item]:[Itens exclusivos (Qtd. x Preço)]],3,0),"")</f>
        <v/>
      </c>
      <c r="I212" s="14" t="str">
        <f>IFERROR(VLOOKUP($F212,Tabela2[[Item]:[Itens exclusivos (Qtd. x Preço)]],4,0),"")</f>
        <v/>
      </c>
      <c r="J212" s="50" t="str">
        <f>IFERROR(VLOOKUP($F212,Tabela2[[Item]:[Itens exclusivos (Qtd. x Preço)]],5,0),"")</f>
        <v/>
      </c>
      <c r="K212" s="66" t="str">
        <f>IFERROR(VLOOKUP($F212,Tabela2[[Item]:[Itens exclusivos (Qtd. x Preço)]],13,0),"")</f>
        <v/>
      </c>
      <c r="L212" s="48" t="str">
        <f t="shared" si="3"/>
        <v/>
      </c>
      <c r="M212" s="50" t="str">
        <f ca="1">IFERROR(VLOOKUP($F212,Tabela2[[Item]:[Itens exclusivos (Qtd. x Preço)]],15,0),"")</f>
        <v/>
      </c>
      <c r="N212" s="51" t="str">
        <f ca="1">IFERROR(VLOOKUP($F212,Tabela2[[Item]:[Itens exclusivos (Qtd. x Preço)]],17,0),"")</f>
        <v/>
      </c>
      <c r="O212" s="51" t="str">
        <f ca="1">IFERROR(VLOOKUP($F212,Tabela2[[Item]:[Itens exclusivos (Qtd. x Preço)]],19,0),"")</f>
        <v/>
      </c>
    </row>
    <row r="213" spans="1:15" ht="30" customHeight="1">
      <c r="A213" s="33" t="str">
        <f>IFERROR((IF(MAX(Tabela2[Lote])=A212,"",A212+1)),"")</f>
        <v/>
      </c>
      <c r="B213" s="33" t="str">
        <f>IFERROR(IF(A213&lt;&gt;"",COUNTIFS(Tabela2[Lote],A213),""),"")</f>
        <v/>
      </c>
      <c r="C213" s="47" t="str">
        <f>IF(B213="","",(SUMIFS(Tabela2[Itens Ampla Participação (Qtd. x Preço)],Tabela2[Lote],A213)+SUMIFS(Tabela2[Itens de Cota Reservada (Qtd. x Preço)],Tabela2[Lote],A213)+SUMIFS(Tabela2[Itens exclusivos (Qtd. x Preço)],Tabela2[Lote],A213)))</f>
        <v/>
      </c>
      <c r="E213" s="33" t="str">
        <f>IFERROR(_xlfn.XLOOKUP($F213,Tabela2[Item],Tabela2[Lote],,0,1),"")</f>
        <v/>
      </c>
      <c r="F213" s="33" t="str">
        <f>IFERROR((IF(MAX(Tabela2[Item])=F212,"",F212+1)),"")</f>
        <v/>
      </c>
      <c r="G213" s="33" t="str">
        <f>IFERROR(VLOOKUP($F213,Tabela2[[Item]:[Itens exclusivos (Qtd. x Preço)]],2,0)," ")</f>
        <v/>
      </c>
      <c r="H213" s="62" t="str">
        <f>IFERROR(VLOOKUP($F213,Tabela2[[Item]:[Itens exclusivos (Qtd. x Preço)]],3,0),"")</f>
        <v/>
      </c>
      <c r="I213" s="33" t="str">
        <f>IFERROR(VLOOKUP($F213,Tabela2[[Item]:[Itens exclusivos (Qtd. x Preço)]],4,0),"")</f>
        <v/>
      </c>
      <c r="J213" s="49" t="str">
        <f>IFERROR(VLOOKUP($F213,Tabela2[[Item]:[Itens exclusivos (Qtd. x Preço)]],5,0),"")</f>
        <v/>
      </c>
      <c r="K213" s="65" t="str">
        <f>IFERROR(VLOOKUP($F213,Tabela2[[Item]:[Itens exclusivos (Qtd. x Preço)]],13,0),"")</f>
        <v/>
      </c>
      <c r="L213" s="47" t="str">
        <f t="shared" si="3"/>
        <v/>
      </c>
      <c r="M213" s="49" t="str">
        <f ca="1">IFERROR(VLOOKUP($F213,Tabela2[[Item]:[Itens exclusivos (Qtd. x Preço)]],15,0),"")</f>
        <v/>
      </c>
      <c r="N213" s="52" t="str">
        <f ca="1">IFERROR(VLOOKUP($F213,Tabela2[[Item]:[Itens exclusivos (Qtd. x Preço)]],17,0),"")</f>
        <v/>
      </c>
      <c r="O213" s="52" t="str">
        <f ca="1">IFERROR(VLOOKUP($F213,Tabela2[[Item]:[Itens exclusivos (Qtd. x Preço)]],19,0),"")</f>
        <v/>
      </c>
    </row>
    <row r="214" spans="1:15" ht="30" customHeight="1">
      <c r="A214" s="14" t="str">
        <f>IFERROR((IF(MAX(Tabela2[Lote])=A213,"",A213+1)),"")</f>
        <v/>
      </c>
      <c r="B214" s="14" t="str">
        <f>IFERROR(IF(A214&lt;&gt;"",COUNTIFS(Tabela2[Lote],A214),""),"")</f>
        <v/>
      </c>
      <c r="C214" s="48" t="str">
        <f>IF(B214="","",(SUMIFS(Tabela2[Itens Ampla Participação (Qtd. x Preço)],Tabela2[Lote],A214)+SUMIFS(Tabela2[Itens de Cota Reservada (Qtd. x Preço)],Tabela2[Lote],A214)+SUMIFS(Tabela2[Itens exclusivos (Qtd. x Preço)],Tabela2[Lote],A214)))</f>
        <v/>
      </c>
      <c r="E214" s="14" t="str">
        <f>IFERROR(_xlfn.XLOOKUP($F214,Tabela2[Item],Tabela2[Lote],,0,1),"")</f>
        <v/>
      </c>
      <c r="F214" s="14" t="str">
        <f>IFERROR((IF(MAX(Tabela2[Item])=F213,"",F213+1)),"")</f>
        <v/>
      </c>
      <c r="G214" s="14" t="str">
        <f>IFERROR(VLOOKUP($F214,Tabela2[[Item]:[Itens exclusivos (Qtd. x Preço)]],2,0)," ")</f>
        <v/>
      </c>
      <c r="H214" s="63" t="str">
        <f>IFERROR(VLOOKUP($F214,Tabela2[[Item]:[Itens exclusivos (Qtd. x Preço)]],3,0),"")</f>
        <v/>
      </c>
      <c r="I214" s="14" t="str">
        <f>IFERROR(VLOOKUP($F214,Tabela2[[Item]:[Itens exclusivos (Qtd. x Preço)]],4,0),"")</f>
        <v/>
      </c>
      <c r="J214" s="50" t="str">
        <f>IFERROR(VLOOKUP($F214,Tabela2[[Item]:[Itens exclusivos (Qtd. x Preço)]],5,0),"")</f>
        <v/>
      </c>
      <c r="K214" s="66" t="str">
        <f>IFERROR(VLOOKUP($F214,Tabela2[[Item]:[Itens exclusivos (Qtd. x Preço)]],13,0),"")</f>
        <v/>
      </c>
      <c r="L214" s="48" t="str">
        <f t="shared" si="3"/>
        <v/>
      </c>
      <c r="M214" s="50" t="str">
        <f ca="1">IFERROR(VLOOKUP($F214,Tabela2[[Item]:[Itens exclusivos (Qtd. x Preço)]],15,0),"")</f>
        <v/>
      </c>
      <c r="N214" s="51" t="str">
        <f ca="1">IFERROR(VLOOKUP($F214,Tabela2[[Item]:[Itens exclusivos (Qtd. x Preço)]],17,0),"")</f>
        <v/>
      </c>
      <c r="O214" s="51" t="str">
        <f ca="1">IFERROR(VLOOKUP($F214,Tabela2[[Item]:[Itens exclusivos (Qtd. x Preço)]],19,0),"")</f>
        <v/>
      </c>
    </row>
    <row r="215" spans="1:15" ht="30" customHeight="1">
      <c r="A215" s="33" t="str">
        <f>IFERROR((IF(MAX(Tabela2[Lote])=A214,"",A214+1)),"")</f>
        <v/>
      </c>
      <c r="B215" s="33" t="str">
        <f>IFERROR(IF(A215&lt;&gt;"",COUNTIFS(Tabela2[Lote],A215),""),"")</f>
        <v/>
      </c>
      <c r="C215" s="47" t="str">
        <f>IF(B215="","",(SUMIFS(Tabela2[Itens Ampla Participação (Qtd. x Preço)],Tabela2[Lote],A215)+SUMIFS(Tabela2[Itens de Cota Reservada (Qtd. x Preço)],Tabela2[Lote],A215)+SUMIFS(Tabela2[Itens exclusivos (Qtd. x Preço)],Tabela2[Lote],A215)))</f>
        <v/>
      </c>
      <c r="E215" s="33" t="str">
        <f>IFERROR(_xlfn.XLOOKUP($F215,Tabela2[Item],Tabela2[Lote],,0,1),"")</f>
        <v/>
      </c>
      <c r="F215" s="33" t="str">
        <f>IFERROR((IF(MAX(Tabela2[Item])=F214,"",F214+1)),"")</f>
        <v/>
      </c>
      <c r="G215" s="33" t="str">
        <f>IFERROR(VLOOKUP($F215,Tabela2[[Item]:[Itens exclusivos (Qtd. x Preço)]],2,0)," ")</f>
        <v/>
      </c>
      <c r="H215" s="62" t="str">
        <f>IFERROR(VLOOKUP($F215,Tabela2[[Item]:[Itens exclusivos (Qtd. x Preço)]],3,0),"")</f>
        <v/>
      </c>
      <c r="I215" s="33" t="str">
        <f>IFERROR(VLOOKUP($F215,Tabela2[[Item]:[Itens exclusivos (Qtd. x Preço)]],4,0),"")</f>
        <v/>
      </c>
      <c r="J215" s="49" t="str">
        <f>IFERROR(VLOOKUP($F215,Tabela2[[Item]:[Itens exclusivos (Qtd. x Preço)]],5,0),"")</f>
        <v/>
      </c>
      <c r="K215" s="65" t="str">
        <f>IFERROR(VLOOKUP($F215,Tabela2[[Item]:[Itens exclusivos (Qtd. x Preço)]],13,0),"")</f>
        <v/>
      </c>
      <c r="L215" s="47" t="str">
        <f t="shared" si="3"/>
        <v/>
      </c>
      <c r="M215" s="49" t="str">
        <f ca="1">IFERROR(VLOOKUP($F215,Tabela2[[Item]:[Itens exclusivos (Qtd. x Preço)]],15,0),"")</f>
        <v/>
      </c>
      <c r="N215" s="52" t="str">
        <f ca="1">IFERROR(VLOOKUP($F215,Tabela2[[Item]:[Itens exclusivos (Qtd. x Preço)]],17,0),"")</f>
        <v/>
      </c>
      <c r="O215" s="52" t="str">
        <f ca="1">IFERROR(VLOOKUP($F215,Tabela2[[Item]:[Itens exclusivos (Qtd. x Preço)]],19,0),"")</f>
        <v/>
      </c>
    </row>
    <row r="216" spans="1:15" ht="30" customHeight="1">
      <c r="A216" s="14" t="str">
        <f>IFERROR((IF(MAX(Tabela2[Lote])=A215,"",A215+1)),"")</f>
        <v/>
      </c>
      <c r="B216" s="14" t="str">
        <f>IFERROR(IF(A216&lt;&gt;"",COUNTIFS(Tabela2[Lote],A216),""),"")</f>
        <v/>
      </c>
      <c r="C216" s="48" t="str">
        <f>IF(B216="","",(SUMIFS(Tabela2[Itens Ampla Participação (Qtd. x Preço)],Tabela2[Lote],A216)+SUMIFS(Tabela2[Itens de Cota Reservada (Qtd. x Preço)],Tabela2[Lote],A216)+SUMIFS(Tabela2[Itens exclusivos (Qtd. x Preço)],Tabela2[Lote],A216)))</f>
        <v/>
      </c>
      <c r="E216" s="14" t="str">
        <f>IFERROR(_xlfn.XLOOKUP($F216,Tabela2[Item],Tabela2[Lote],,0,1),"")</f>
        <v/>
      </c>
      <c r="F216" s="14" t="str">
        <f>IFERROR((IF(MAX(Tabela2[Item])=F215,"",F215+1)),"")</f>
        <v/>
      </c>
      <c r="G216" s="14" t="str">
        <f>IFERROR(VLOOKUP($F216,Tabela2[[Item]:[Itens exclusivos (Qtd. x Preço)]],2,0)," ")</f>
        <v/>
      </c>
      <c r="H216" s="63" t="str">
        <f>IFERROR(VLOOKUP($F216,Tabela2[[Item]:[Itens exclusivos (Qtd. x Preço)]],3,0),"")</f>
        <v/>
      </c>
      <c r="I216" s="14" t="str">
        <f>IFERROR(VLOOKUP($F216,Tabela2[[Item]:[Itens exclusivos (Qtd. x Preço)]],4,0),"")</f>
        <v/>
      </c>
      <c r="J216" s="50" t="str">
        <f>IFERROR(VLOOKUP($F216,Tabela2[[Item]:[Itens exclusivos (Qtd. x Preço)]],5,0),"")</f>
        <v/>
      </c>
      <c r="K216" s="66" t="str">
        <f>IFERROR(VLOOKUP($F216,Tabela2[[Item]:[Itens exclusivos (Qtd. x Preço)]],13,0),"")</f>
        <v/>
      </c>
      <c r="L216" s="48" t="str">
        <f t="shared" si="3"/>
        <v/>
      </c>
      <c r="M216" s="50" t="str">
        <f ca="1">IFERROR(VLOOKUP($F216,Tabela2[[Item]:[Itens exclusivos (Qtd. x Preço)]],15,0),"")</f>
        <v/>
      </c>
      <c r="N216" s="51" t="str">
        <f ca="1">IFERROR(VLOOKUP($F216,Tabela2[[Item]:[Itens exclusivos (Qtd. x Preço)]],17,0),"")</f>
        <v/>
      </c>
      <c r="O216" s="51" t="str">
        <f ca="1">IFERROR(VLOOKUP($F216,Tabela2[[Item]:[Itens exclusivos (Qtd. x Preço)]],19,0),"")</f>
        <v/>
      </c>
    </row>
    <row r="217" spans="1:15" ht="30" customHeight="1">
      <c r="A217" s="33" t="str">
        <f>IFERROR((IF(MAX(Tabela2[Lote])=A216,"",A216+1)),"")</f>
        <v/>
      </c>
      <c r="B217" s="33" t="str">
        <f>IFERROR(IF(A217&lt;&gt;"",COUNTIFS(Tabela2[Lote],A217),""),"")</f>
        <v/>
      </c>
      <c r="C217" s="47" t="str">
        <f>IF(B217="","",(SUMIFS(Tabela2[Itens Ampla Participação (Qtd. x Preço)],Tabela2[Lote],A217)+SUMIFS(Tabela2[Itens de Cota Reservada (Qtd. x Preço)],Tabela2[Lote],A217)+SUMIFS(Tabela2[Itens exclusivos (Qtd. x Preço)],Tabela2[Lote],A217)))</f>
        <v/>
      </c>
      <c r="E217" s="33" t="str">
        <f>IFERROR(_xlfn.XLOOKUP($F217,Tabela2[Item],Tabela2[Lote],,0,1),"")</f>
        <v/>
      </c>
      <c r="F217" s="33" t="str">
        <f>IFERROR((IF(MAX(Tabela2[Item])=F216,"",F216+1)),"")</f>
        <v/>
      </c>
      <c r="G217" s="33" t="str">
        <f>IFERROR(VLOOKUP($F217,Tabela2[[Item]:[Itens exclusivos (Qtd. x Preço)]],2,0)," ")</f>
        <v/>
      </c>
      <c r="H217" s="62" t="str">
        <f>IFERROR(VLOOKUP($F217,Tabela2[[Item]:[Itens exclusivos (Qtd. x Preço)]],3,0),"")</f>
        <v/>
      </c>
      <c r="I217" s="33" t="str">
        <f>IFERROR(VLOOKUP($F217,Tabela2[[Item]:[Itens exclusivos (Qtd. x Preço)]],4,0),"")</f>
        <v/>
      </c>
      <c r="J217" s="49" t="str">
        <f>IFERROR(VLOOKUP($F217,Tabela2[[Item]:[Itens exclusivos (Qtd. x Preço)]],5,0),"")</f>
        <v/>
      </c>
      <c r="K217" s="65" t="str">
        <f>IFERROR(VLOOKUP($F217,Tabela2[[Item]:[Itens exclusivos (Qtd. x Preço)]],13,0),"")</f>
        <v/>
      </c>
      <c r="L217" s="47" t="str">
        <f t="shared" si="3"/>
        <v/>
      </c>
      <c r="M217" s="49" t="str">
        <f ca="1">IFERROR(VLOOKUP($F217,Tabela2[[Item]:[Itens exclusivos (Qtd. x Preço)]],15,0),"")</f>
        <v/>
      </c>
      <c r="N217" s="52" t="str">
        <f ca="1">IFERROR(VLOOKUP($F217,Tabela2[[Item]:[Itens exclusivos (Qtd. x Preço)]],17,0),"")</f>
        <v/>
      </c>
      <c r="O217" s="52" t="str">
        <f ca="1">IFERROR(VLOOKUP($F217,Tabela2[[Item]:[Itens exclusivos (Qtd. x Preço)]],19,0),"")</f>
        <v/>
      </c>
    </row>
    <row r="218" spans="1:15" ht="30" customHeight="1">
      <c r="A218" s="14" t="str">
        <f>IFERROR((IF(MAX(Tabela2[Lote])=A217,"",A217+1)),"")</f>
        <v/>
      </c>
      <c r="B218" s="14" t="str">
        <f>IFERROR(IF(A218&lt;&gt;"",COUNTIFS(Tabela2[Lote],A218),""),"")</f>
        <v/>
      </c>
      <c r="C218" s="48" t="str">
        <f>IF(B218="","",(SUMIFS(Tabela2[Itens Ampla Participação (Qtd. x Preço)],Tabela2[Lote],A218)+SUMIFS(Tabela2[Itens de Cota Reservada (Qtd. x Preço)],Tabela2[Lote],A218)+SUMIFS(Tabela2[Itens exclusivos (Qtd. x Preço)],Tabela2[Lote],A218)))</f>
        <v/>
      </c>
      <c r="E218" s="14" t="str">
        <f>IFERROR(_xlfn.XLOOKUP($F218,Tabela2[Item],Tabela2[Lote],,0,1),"")</f>
        <v/>
      </c>
      <c r="F218" s="14" t="str">
        <f>IFERROR((IF(MAX(Tabela2[Item])=F217,"",F217+1)),"")</f>
        <v/>
      </c>
      <c r="G218" s="14" t="str">
        <f>IFERROR(VLOOKUP($F218,Tabela2[[Item]:[Itens exclusivos (Qtd. x Preço)]],2,0)," ")</f>
        <v/>
      </c>
      <c r="H218" s="63" t="str">
        <f>IFERROR(VLOOKUP($F218,Tabela2[[Item]:[Itens exclusivos (Qtd. x Preço)]],3,0),"")</f>
        <v/>
      </c>
      <c r="I218" s="14" t="str">
        <f>IFERROR(VLOOKUP($F218,Tabela2[[Item]:[Itens exclusivos (Qtd. x Preço)]],4,0),"")</f>
        <v/>
      </c>
      <c r="J218" s="50" t="str">
        <f>IFERROR(VLOOKUP($F218,Tabela2[[Item]:[Itens exclusivos (Qtd. x Preço)]],5,0),"")</f>
        <v/>
      </c>
      <c r="K218" s="66" t="str">
        <f>IFERROR(VLOOKUP($F218,Tabela2[[Item]:[Itens exclusivos (Qtd. x Preço)]],13,0),"")</f>
        <v/>
      </c>
      <c r="L218" s="48" t="str">
        <f t="shared" si="3"/>
        <v/>
      </c>
      <c r="M218" s="50" t="str">
        <f ca="1">IFERROR(VLOOKUP($F218,Tabela2[[Item]:[Itens exclusivos (Qtd. x Preço)]],15,0),"")</f>
        <v/>
      </c>
      <c r="N218" s="51" t="str">
        <f ca="1">IFERROR(VLOOKUP($F218,Tabela2[[Item]:[Itens exclusivos (Qtd. x Preço)]],17,0),"")</f>
        <v/>
      </c>
      <c r="O218" s="51" t="str">
        <f ca="1">IFERROR(VLOOKUP($F218,Tabela2[[Item]:[Itens exclusivos (Qtd. x Preço)]],19,0),"")</f>
        <v/>
      </c>
    </row>
    <row r="219" spans="1:15" ht="30" customHeight="1">
      <c r="A219" s="33" t="str">
        <f>IFERROR((IF(MAX(Tabela2[Lote])=A218,"",A218+1)),"")</f>
        <v/>
      </c>
      <c r="B219" s="33" t="str">
        <f>IFERROR(IF(A219&lt;&gt;"",COUNTIFS(Tabela2[Lote],A219),""),"")</f>
        <v/>
      </c>
      <c r="C219" s="47" t="str">
        <f>IF(B219="","",(SUMIFS(Tabela2[Itens Ampla Participação (Qtd. x Preço)],Tabela2[Lote],A219)+SUMIFS(Tabela2[Itens de Cota Reservada (Qtd. x Preço)],Tabela2[Lote],A219)+SUMIFS(Tabela2[Itens exclusivos (Qtd. x Preço)],Tabela2[Lote],A219)))</f>
        <v/>
      </c>
      <c r="E219" s="33" t="str">
        <f>IFERROR(_xlfn.XLOOKUP($F219,Tabela2[Item],Tabela2[Lote],,0,1),"")</f>
        <v/>
      </c>
      <c r="F219" s="33" t="str">
        <f>IFERROR((IF(MAX(Tabela2[Item])=F218,"",F218+1)),"")</f>
        <v/>
      </c>
      <c r="G219" s="33" t="str">
        <f>IFERROR(VLOOKUP($F219,Tabela2[[Item]:[Itens exclusivos (Qtd. x Preço)]],2,0)," ")</f>
        <v/>
      </c>
      <c r="H219" s="62" t="str">
        <f>IFERROR(VLOOKUP($F219,Tabela2[[Item]:[Itens exclusivos (Qtd. x Preço)]],3,0),"")</f>
        <v/>
      </c>
      <c r="I219" s="33" t="str">
        <f>IFERROR(VLOOKUP($F219,Tabela2[[Item]:[Itens exclusivos (Qtd. x Preço)]],4,0),"")</f>
        <v/>
      </c>
      <c r="J219" s="49" t="str">
        <f>IFERROR(VLOOKUP($F219,Tabela2[[Item]:[Itens exclusivos (Qtd. x Preço)]],5,0),"")</f>
        <v/>
      </c>
      <c r="K219" s="65" t="str">
        <f>IFERROR(VLOOKUP($F219,Tabela2[[Item]:[Itens exclusivos (Qtd. x Preço)]],13,0),"")</f>
        <v/>
      </c>
      <c r="L219" s="47" t="str">
        <f t="shared" si="3"/>
        <v/>
      </c>
      <c r="M219" s="49" t="str">
        <f ca="1">IFERROR(VLOOKUP($F219,Tabela2[[Item]:[Itens exclusivos (Qtd. x Preço)]],15,0),"")</f>
        <v/>
      </c>
      <c r="N219" s="52" t="str">
        <f ca="1">IFERROR(VLOOKUP($F219,Tabela2[[Item]:[Itens exclusivos (Qtd. x Preço)]],17,0),"")</f>
        <v/>
      </c>
      <c r="O219" s="52" t="str">
        <f ca="1">IFERROR(VLOOKUP($F219,Tabela2[[Item]:[Itens exclusivos (Qtd. x Preço)]],19,0),"")</f>
        <v/>
      </c>
    </row>
    <row r="220" spans="1:15" ht="30" customHeight="1">
      <c r="A220" s="14" t="str">
        <f>IFERROR((IF(MAX(Tabela2[Lote])=A219,"",A219+1)),"")</f>
        <v/>
      </c>
      <c r="B220" s="14" t="str">
        <f>IFERROR(IF(A220&lt;&gt;"",COUNTIFS(Tabela2[Lote],A220),""),"")</f>
        <v/>
      </c>
      <c r="C220" s="48" t="str">
        <f>IF(B220="","",(SUMIFS(Tabela2[Itens Ampla Participação (Qtd. x Preço)],Tabela2[Lote],A220)+SUMIFS(Tabela2[Itens de Cota Reservada (Qtd. x Preço)],Tabela2[Lote],A220)+SUMIFS(Tabela2[Itens exclusivos (Qtd. x Preço)],Tabela2[Lote],A220)))</f>
        <v/>
      </c>
      <c r="E220" s="14" t="str">
        <f>IFERROR(_xlfn.XLOOKUP($F220,Tabela2[Item],Tabela2[Lote],,0,1),"")</f>
        <v/>
      </c>
      <c r="F220" s="14" t="str">
        <f>IFERROR((IF(MAX(Tabela2[Item])=F219,"",F219+1)),"")</f>
        <v/>
      </c>
      <c r="G220" s="14" t="str">
        <f>IFERROR(VLOOKUP($F220,Tabela2[[Item]:[Itens exclusivos (Qtd. x Preço)]],2,0)," ")</f>
        <v/>
      </c>
      <c r="H220" s="63" t="str">
        <f>IFERROR(VLOOKUP($F220,Tabela2[[Item]:[Itens exclusivos (Qtd. x Preço)]],3,0),"")</f>
        <v/>
      </c>
      <c r="I220" s="14" t="str">
        <f>IFERROR(VLOOKUP($F220,Tabela2[[Item]:[Itens exclusivos (Qtd. x Preço)]],4,0),"")</f>
        <v/>
      </c>
      <c r="J220" s="50" t="str">
        <f>IFERROR(VLOOKUP($F220,Tabela2[[Item]:[Itens exclusivos (Qtd. x Preço)]],5,0),"")</f>
        <v/>
      </c>
      <c r="K220" s="66" t="str">
        <f>IFERROR(VLOOKUP($F220,Tabela2[[Item]:[Itens exclusivos (Qtd. x Preço)]],13,0),"")</f>
        <v/>
      </c>
      <c r="L220" s="48" t="str">
        <f t="shared" si="3"/>
        <v/>
      </c>
      <c r="M220" s="50" t="str">
        <f ca="1">IFERROR(VLOOKUP($F220,Tabela2[[Item]:[Itens exclusivos (Qtd. x Preço)]],15,0),"")</f>
        <v/>
      </c>
      <c r="N220" s="51" t="str">
        <f ca="1">IFERROR(VLOOKUP($F220,Tabela2[[Item]:[Itens exclusivos (Qtd. x Preço)]],17,0),"")</f>
        <v/>
      </c>
      <c r="O220" s="51" t="str">
        <f ca="1">IFERROR(VLOOKUP($F220,Tabela2[[Item]:[Itens exclusivos (Qtd. x Preço)]],19,0),"")</f>
        <v/>
      </c>
    </row>
    <row r="221" spans="1:15" ht="30" customHeight="1">
      <c r="A221" s="33" t="str">
        <f>IFERROR((IF(MAX(Tabela2[Lote])=A220,"",A220+1)),"")</f>
        <v/>
      </c>
      <c r="B221" s="33" t="str">
        <f>IFERROR(IF(A221&lt;&gt;"",COUNTIFS(Tabela2[Lote],A221),""),"")</f>
        <v/>
      </c>
      <c r="C221" s="47" t="str">
        <f>IF(B221="","",(SUMIFS(Tabela2[Itens Ampla Participação (Qtd. x Preço)],Tabela2[Lote],A221)+SUMIFS(Tabela2[Itens de Cota Reservada (Qtd. x Preço)],Tabela2[Lote],A221)+SUMIFS(Tabela2[Itens exclusivos (Qtd. x Preço)],Tabela2[Lote],A221)))</f>
        <v/>
      </c>
      <c r="E221" s="33" t="str">
        <f>IFERROR(_xlfn.XLOOKUP($F221,Tabela2[Item],Tabela2[Lote],,0,1),"")</f>
        <v/>
      </c>
      <c r="F221" s="33" t="str">
        <f>IFERROR((IF(MAX(Tabela2[Item])=F220,"",F220+1)),"")</f>
        <v/>
      </c>
      <c r="G221" s="33" t="str">
        <f>IFERROR(VLOOKUP($F221,Tabela2[[Item]:[Itens exclusivos (Qtd. x Preço)]],2,0)," ")</f>
        <v/>
      </c>
      <c r="H221" s="62" t="str">
        <f>IFERROR(VLOOKUP($F221,Tabela2[[Item]:[Itens exclusivos (Qtd. x Preço)]],3,0),"")</f>
        <v/>
      </c>
      <c r="I221" s="33" t="str">
        <f>IFERROR(VLOOKUP($F221,Tabela2[[Item]:[Itens exclusivos (Qtd. x Preço)]],4,0),"")</f>
        <v/>
      </c>
      <c r="J221" s="49" t="str">
        <f>IFERROR(VLOOKUP($F221,Tabela2[[Item]:[Itens exclusivos (Qtd. x Preço)]],5,0),"")</f>
        <v/>
      </c>
      <c r="K221" s="65" t="str">
        <f>IFERROR(VLOOKUP($F221,Tabela2[[Item]:[Itens exclusivos (Qtd. x Preço)]],13,0),"")</f>
        <v/>
      </c>
      <c r="L221" s="47" t="str">
        <f t="shared" si="3"/>
        <v/>
      </c>
      <c r="M221" s="49" t="str">
        <f ca="1">IFERROR(VLOOKUP($F221,Tabela2[[Item]:[Itens exclusivos (Qtd. x Preço)]],15,0),"")</f>
        <v/>
      </c>
      <c r="N221" s="52" t="str">
        <f ca="1">IFERROR(VLOOKUP($F221,Tabela2[[Item]:[Itens exclusivos (Qtd. x Preço)]],17,0),"")</f>
        <v/>
      </c>
      <c r="O221" s="52" t="str">
        <f ca="1">IFERROR(VLOOKUP($F221,Tabela2[[Item]:[Itens exclusivos (Qtd. x Preço)]],19,0),"")</f>
        <v/>
      </c>
    </row>
    <row r="222" spans="1:15" ht="30" customHeight="1">
      <c r="A222" s="14" t="str">
        <f>IFERROR((IF(MAX(Tabela2[Lote])=A221,"",A221+1)),"")</f>
        <v/>
      </c>
      <c r="B222" s="14" t="str">
        <f>IFERROR(IF(A222&lt;&gt;"",COUNTIFS(Tabela2[Lote],A222),""),"")</f>
        <v/>
      </c>
      <c r="C222" s="48" t="str">
        <f>IF(B222="","",(SUMIFS(Tabela2[Itens Ampla Participação (Qtd. x Preço)],Tabela2[Lote],A222)+SUMIFS(Tabela2[Itens de Cota Reservada (Qtd. x Preço)],Tabela2[Lote],A222)+SUMIFS(Tabela2[Itens exclusivos (Qtd. x Preço)],Tabela2[Lote],A222)))</f>
        <v/>
      </c>
      <c r="E222" s="14" t="str">
        <f>IFERROR(_xlfn.XLOOKUP($F222,Tabela2[Item],Tabela2[Lote],,0,1),"")</f>
        <v/>
      </c>
      <c r="F222" s="14" t="str">
        <f>IFERROR((IF(MAX(Tabela2[Item])=F221,"",F221+1)),"")</f>
        <v/>
      </c>
      <c r="G222" s="14" t="str">
        <f>IFERROR(VLOOKUP($F222,Tabela2[[Item]:[Itens exclusivos (Qtd. x Preço)]],2,0)," ")</f>
        <v/>
      </c>
      <c r="H222" s="63" t="str">
        <f>IFERROR(VLOOKUP($F222,Tabela2[[Item]:[Itens exclusivos (Qtd. x Preço)]],3,0),"")</f>
        <v/>
      </c>
      <c r="I222" s="14" t="str">
        <f>IFERROR(VLOOKUP($F222,Tabela2[[Item]:[Itens exclusivos (Qtd. x Preço)]],4,0),"")</f>
        <v/>
      </c>
      <c r="J222" s="50" t="str">
        <f>IFERROR(VLOOKUP($F222,Tabela2[[Item]:[Itens exclusivos (Qtd. x Preço)]],5,0),"")</f>
        <v/>
      </c>
      <c r="K222" s="66" t="str">
        <f>IFERROR(VLOOKUP($F222,Tabela2[[Item]:[Itens exclusivos (Qtd. x Preço)]],13,0),"")</f>
        <v/>
      </c>
      <c r="L222" s="48" t="str">
        <f t="shared" si="3"/>
        <v/>
      </c>
      <c r="M222" s="50" t="str">
        <f ca="1">IFERROR(VLOOKUP($F222,Tabela2[[Item]:[Itens exclusivos (Qtd. x Preço)]],15,0),"")</f>
        <v/>
      </c>
      <c r="N222" s="51" t="str">
        <f ca="1">IFERROR(VLOOKUP($F222,Tabela2[[Item]:[Itens exclusivos (Qtd. x Preço)]],17,0),"")</f>
        <v/>
      </c>
      <c r="O222" s="51" t="str">
        <f ca="1">IFERROR(VLOOKUP($F222,Tabela2[[Item]:[Itens exclusivos (Qtd. x Preço)]],19,0),"")</f>
        <v/>
      </c>
    </row>
    <row r="223" spans="1:15" ht="30" customHeight="1">
      <c r="A223" s="33" t="str">
        <f>IFERROR((IF(MAX(Tabela2[Lote])=A222,"",A222+1)),"")</f>
        <v/>
      </c>
      <c r="B223" s="33" t="str">
        <f>IFERROR(IF(A223&lt;&gt;"",COUNTIFS(Tabela2[Lote],A223),""),"")</f>
        <v/>
      </c>
      <c r="C223" s="47" t="str">
        <f>IF(B223="","",(SUMIFS(Tabela2[Itens Ampla Participação (Qtd. x Preço)],Tabela2[Lote],A223)+SUMIFS(Tabela2[Itens de Cota Reservada (Qtd. x Preço)],Tabela2[Lote],A223)+SUMIFS(Tabela2[Itens exclusivos (Qtd. x Preço)],Tabela2[Lote],A223)))</f>
        <v/>
      </c>
      <c r="E223" s="33" t="str">
        <f>IFERROR(_xlfn.XLOOKUP($F223,Tabela2[Item],Tabela2[Lote],,0,1),"")</f>
        <v/>
      </c>
      <c r="F223" s="33" t="str">
        <f>IFERROR((IF(MAX(Tabela2[Item])=F222,"",F222+1)),"")</f>
        <v/>
      </c>
      <c r="G223" s="33" t="str">
        <f>IFERROR(VLOOKUP($F223,Tabela2[[Item]:[Itens exclusivos (Qtd. x Preço)]],2,0)," ")</f>
        <v/>
      </c>
      <c r="H223" s="62" t="str">
        <f>IFERROR(VLOOKUP($F223,Tabela2[[Item]:[Itens exclusivos (Qtd. x Preço)]],3,0),"")</f>
        <v/>
      </c>
      <c r="I223" s="33" t="str">
        <f>IFERROR(VLOOKUP($F223,Tabela2[[Item]:[Itens exclusivos (Qtd. x Preço)]],4,0),"")</f>
        <v/>
      </c>
      <c r="J223" s="49" t="str">
        <f>IFERROR(VLOOKUP($F223,Tabela2[[Item]:[Itens exclusivos (Qtd. x Preço)]],5,0),"")</f>
        <v/>
      </c>
      <c r="K223" s="65" t="str">
        <f>IFERROR(VLOOKUP($F223,Tabela2[[Item]:[Itens exclusivos (Qtd. x Preço)]],13,0),"")</f>
        <v/>
      </c>
      <c r="L223" s="47" t="str">
        <f t="shared" si="3"/>
        <v/>
      </c>
      <c r="M223" s="49" t="str">
        <f ca="1">IFERROR(VLOOKUP($F223,Tabela2[[Item]:[Itens exclusivos (Qtd. x Preço)]],15,0),"")</f>
        <v/>
      </c>
      <c r="N223" s="52" t="str">
        <f ca="1">IFERROR(VLOOKUP($F223,Tabela2[[Item]:[Itens exclusivos (Qtd. x Preço)]],17,0),"")</f>
        <v/>
      </c>
      <c r="O223" s="52" t="str">
        <f ca="1">IFERROR(VLOOKUP($F223,Tabela2[[Item]:[Itens exclusivos (Qtd. x Preço)]],19,0),"")</f>
        <v/>
      </c>
    </row>
    <row r="224" spans="1:15" ht="30" customHeight="1">
      <c r="A224" s="14" t="str">
        <f>IFERROR((IF(MAX(Tabela2[Lote])=A223,"",A223+1)),"")</f>
        <v/>
      </c>
      <c r="B224" s="14" t="str">
        <f>IFERROR(IF(A224&lt;&gt;"",COUNTIFS(Tabela2[Lote],A224),""),"")</f>
        <v/>
      </c>
      <c r="C224" s="48" t="str">
        <f>IF(B224="","",(SUMIFS(Tabela2[Itens Ampla Participação (Qtd. x Preço)],Tabela2[Lote],A224)+SUMIFS(Tabela2[Itens de Cota Reservada (Qtd. x Preço)],Tabela2[Lote],A224)+SUMIFS(Tabela2[Itens exclusivos (Qtd. x Preço)],Tabela2[Lote],A224)))</f>
        <v/>
      </c>
      <c r="E224" s="14" t="str">
        <f>IFERROR(_xlfn.XLOOKUP($F224,Tabela2[Item],Tabela2[Lote],,0,1),"")</f>
        <v/>
      </c>
      <c r="F224" s="14" t="str">
        <f>IFERROR((IF(MAX(Tabela2[Item])=F223,"",F223+1)),"")</f>
        <v/>
      </c>
      <c r="G224" s="14" t="str">
        <f>IFERROR(VLOOKUP($F224,Tabela2[[Item]:[Itens exclusivos (Qtd. x Preço)]],2,0)," ")</f>
        <v/>
      </c>
      <c r="H224" s="63" t="str">
        <f>IFERROR(VLOOKUP($F224,Tabela2[[Item]:[Itens exclusivos (Qtd. x Preço)]],3,0),"")</f>
        <v/>
      </c>
      <c r="I224" s="14" t="str">
        <f>IFERROR(VLOOKUP($F224,Tabela2[[Item]:[Itens exclusivos (Qtd. x Preço)]],4,0),"")</f>
        <v/>
      </c>
      <c r="J224" s="50" t="str">
        <f>IFERROR(VLOOKUP($F224,Tabela2[[Item]:[Itens exclusivos (Qtd. x Preço)]],5,0),"")</f>
        <v/>
      </c>
      <c r="K224" s="66" t="str">
        <f>IFERROR(VLOOKUP($F224,Tabela2[[Item]:[Itens exclusivos (Qtd. x Preço)]],13,0),"")</f>
        <v/>
      </c>
      <c r="L224" s="48" t="str">
        <f t="shared" si="3"/>
        <v/>
      </c>
      <c r="M224" s="50" t="str">
        <f ca="1">IFERROR(VLOOKUP($F224,Tabela2[[Item]:[Itens exclusivos (Qtd. x Preço)]],15,0),"")</f>
        <v/>
      </c>
      <c r="N224" s="51" t="str">
        <f ca="1">IFERROR(VLOOKUP($F224,Tabela2[[Item]:[Itens exclusivos (Qtd. x Preço)]],17,0),"")</f>
        <v/>
      </c>
      <c r="O224" s="51" t="str">
        <f ca="1">IFERROR(VLOOKUP($F224,Tabela2[[Item]:[Itens exclusivos (Qtd. x Preço)]],19,0),"")</f>
        <v/>
      </c>
    </row>
    <row r="225" spans="1:15" ht="30" customHeight="1">
      <c r="A225" s="33" t="str">
        <f>IFERROR((IF(MAX(Tabela2[Lote])=A224,"",A224+1)),"")</f>
        <v/>
      </c>
      <c r="B225" s="33" t="str">
        <f>IFERROR(IF(A225&lt;&gt;"",COUNTIFS(Tabela2[Lote],A225),""),"")</f>
        <v/>
      </c>
      <c r="C225" s="47" t="str">
        <f>IF(B225="","",(SUMIFS(Tabela2[Itens Ampla Participação (Qtd. x Preço)],Tabela2[Lote],A225)+SUMIFS(Tabela2[Itens de Cota Reservada (Qtd. x Preço)],Tabela2[Lote],A225)+SUMIFS(Tabela2[Itens exclusivos (Qtd. x Preço)],Tabela2[Lote],A225)))</f>
        <v/>
      </c>
      <c r="E225" s="33" t="str">
        <f>IFERROR(_xlfn.XLOOKUP($F225,Tabela2[Item],Tabela2[Lote],,0,1),"")</f>
        <v/>
      </c>
      <c r="F225" s="33" t="str">
        <f>IFERROR((IF(MAX(Tabela2[Item])=F224,"",F224+1)),"")</f>
        <v/>
      </c>
      <c r="G225" s="33" t="str">
        <f>IFERROR(VLOOKUP($F225,Tabela2[[Item]:[Itens exclusivos (Qtd. x Preço)]],2,0)," ")</f>
        <v/>
      </c>
      <c r="H225" s="62" t="str">
        <f>IFERROR(VLOOKUP($F225,Tabela2[[Item]:[Itens exclusivos (Qtd. x Preço)]],3,0),"")</f>
        <v/>
      </c>
      <c r="I225" s="33" t="str">
        <f>IFERROR(VLOOKUP($F225,Tabela2[[Item]:[Itens exclusivos (Qtd. x Preço)]],4,0),"")</f>
        <v/>
      </c>
      <c r="J225" s="49" t="str">
        <f>IFERROR(VLOOKUP($F225,Tabela2[[Item]:[Itens exclusivos (Qtd. x Preço)]],5,0),"")</f>
        <v/>
      </c>
      <c r="K225" s="65" t="str">
        <f>IFERROR(VLOOKUP($F225,Tabela2[[Item]:[Itens exclusivos (Qtd. x Preço)]],13,0),"")</f>
        <v/>
      </c>
      <c r="L225" s="47" t="str">
        <f t="shared" si="3"/>
        <v/>
      </c>
      <c r="M225" s="49" t="str">
        <f ca="1">IFERROR(VLOOKUP($F225,Tabela2[[Item]:[Itens exclusivos (Qtd. x Preço)]],15,0),"")</f>
        <v/>
      </c>
      <c r="N225" s="52" t="str">
        <f ca="1">IFERROR(VLOOKUP($F225,Tabela2[[Item]:[Itens exclusivos (Qtd. x Preço)]],17,0),"")</f>
        <v/>
      </c>
      <c r="O225" s="52" t="str">
        <f ca="1">IFERROR(VLOOKUP($F225,Tabela2[[Item]:[Itens exclusivos (Qtd. x Preço)]],19,0),"")</f>
        <v/>
      </c>
    </row>
    <row r="226" spans="1:15" ht="30" customHeight="1">
      <c r="A226" s="14" t="str">
        <f>IFERROR((IF(MAX(Tabela2[Lote])=A225,"",A225+1)),"")</f>
        <v/>
      </c>
      <c r="B226" s="14" t="str">
        <f>IFERROR(IF(A226&lt;&gt;"",COUNTIFS(Tabela2[Lote],A226),""),"")</f>
        <v/>
      </c>
      <c r="C226" s="48" t="str">
        <f>IF(B226="","",(SUMIFS(Tabela2[Itens Ampla Participação (Qtd. x Preço)],Tabela2[Lote],A226)+SUMIFS(Tabela2[Itens de Cota Reservada (Qtd. x Preço)],Tabela2[Lote],A226)+SUMIFS(Tabela2[Itens exclusivos (Qtd. x Preço)],Tabela2[Lote],A226)))</f>
        <v/>
      </c>
      <c r="E226" s="14" t="str">
        <f>IFERROR(_xlfn.XLOOKUP($F226,Tabela2[Item],Tabela2[Lote],,0,1),"")</f>
        <v/>
      </c>
      <c r="F226" s="14" t="str">
        <f>IFERROR((IF(MAX(Tabela2[Item])=F225,"",F225+1)),"")</f>
        <v/>
      </c>
      <c r="G226" s="14" t="str">
        <f>IFERROR(VLOOKUP($F226,Tabela2[[Item]:[Itens exclusivos (Qtd. x Preço)]],2,0)," ")</f>
        <v/>
      </c>
      <c r="H226" s="63" t="str">
        <f>IFERROR(VLOOKUP($F226,Tabela2[[Item]:[Itens exclusivos (Qtd. x Preço)]],3,0),"")</f>
        <v/>
      </c>
      <c r="I226" s="14" t="str">
        <f>IFERROR(VLOOKUP($F226,Tabela2[[Item]:[Itens exclusivos (Qtd. x Preço)]],4,0),"")</f>
        <v/>
      </c>
      <c r="J226" s="50" t="str">
        <f>IFERROR(VLOOKUP($F226,Tabela2[[Item]:[Itens exclusivos (Qtd. x Preço)]],5,0),"")</f>
        <v/>
      </c>
      <c r="K226" s="66" t="str">
        <f>IFERROR(VLOOKUP($F226,Tabela2[[Item]:[Itens exclusivos (Qtd. x Preço)]],13,0),"")</f>
        <v/>
      </c>
      <c r="L226" s="48" t="str">
        <f t="shared" si="3"/>
        <v/>
      </c>
      <c r="M226" s="50" t="str">
        <f ca="1">IFERROR(VLOOKUP($F226,Tabela2[[Item]:[Itens exclusivos (Qtd. x Preço)]],15,0),"")</f>
        <v/>
      </c>
      <c r="N226" s="51" t="str">
        <f ca="1">IFERROR(VLOOKUP($F226,Tabela2[[Item]:[Itens exclusivos (Qtd. x Preço)]],17,0),"")</f>
        <v/>
      </c>
      <c r="O226" s="51" t="str">
        <f ca="1">IFERROR(VLOOKUP($F226,Tabela2[[Item]:[Itens exclusivos (Qtd. x Preço)]],19,0),"")</f>
        <v/>
      </c>
    </row>
    <row r="227" spans="1:15" ht="30" customHeight="1">
      <c r="A227" s="33" t="str">
        <f>IFERROR((IF(MAX(Tabela2[Lote])=A226,"",A226+1)),"")</f>
        <v/>
      </c>
      <c r="B227" s="33" t="str">
        <f>IFERROR(IF(A227&lt;&gt;"",COUNTIFS(Tabela2[Lote],A227),""),"")</f>
        <v/>
      </c>
      <c r="C227" s="47" t="str">
        <f>IF(B227="","",(SUMIFS(Tabela2[Itens Ampla Participação (Qtd. x Preço)],Tabela2[Lote],A227)+SUMIFS(Tabela2[Itens de Cota Reservada (Qtd. x Preço)],Tabela2[Lote],A227)+SUMIFS(Tabela2[Itens exclusivos (Qtd. x Preço)],Tabela2[Lote],A227)))</f>
        <v/>
      </c>
      <c r="E227" s="33" t="str">
        <f>IFERROR(_xlfn.XLOOKUP($F227,Tabela2[Item],Tabela2[Lote],,0,1),"")</f>
        <v/>
      </c>
      <c r="F227" s="33" t="str">
        <f>IFERROR((IF(MAX(Tabela2[Item])=F226,"",F226+1)),"")</f>
        <v/>
      </c>
      <c r="G227" s="33" t="str">
        <f>IFERROR(VLOOKUP($F227,Tabela2[[Item]:[Itens exclusivos (Qtd. x Preço)]],2,0)," ")</f>
        <v/>
      </c>
      <c r="H227" s="62" t="str">
        <f>IFERROR(VLOOKUP($F227,Tabela2[[Item]:[Itens exclusivos (Qtd. x Preço)]],3,0),"")</f>
        <v/>
      </c>
      <c r="I227" s="33" t="str">
        <f>IFERROR(VLOOKUP($F227,Tabela2[[Item]:[Itens exclusivos (Qtd. x Preço)]],4,0),"")</f>
        <v/>
      </c>
      <c r="J227" s="49" t="str">
        <f>IFERROR(VLOOKUP($F227,Tabela2[[Item]:[Itens exclusivos (Qtd. x Preço)]],5,0),"")</f>
        <v/>
      </c>
      <c r="K227" s="65" t="str">
        <f>IFERROR(VLOOKUP($F227,Tabela2[[Item]:[Itens exclusivos (Qtd. x Preço)]],13,0),"")</f>
        <v/>
      </c>
      <c r="L227" s="47" t="str">
        <f t="shared" si="3"/>
        <v/>
      </c>
      <c r="M227" s="49" t="str">
        <f ca="1">IFERROR(VLOOKUP($F227,Tabela2[[Item]:[Itens exclusivos (Qtd. x Preço)]],15,0),"")</f>
        <v/>
      </c>
      <c r="N227" s="52" t="str">
        <f ca="1">IFERROR(VLOOKUP($F227,Tabela2[[Item]:[Itens exclusivos (Qtd. x Preço)]],17,0),"")</f>
        <v/>
      </c>
      <c r="O227" s="52" t="str">
        <f ca="1">IFERROR(VLOOKUP($F227,Tabela2[[Item]:[Itens exclusivos (Qtd. x Preço)]],19,0),"")</f>
        <v/>
      </c>
    </row>
    <row r="228" spans="1:15" ht="30" customHeight="1">
      <c r="A228" s="14" t="str">
        <f>IFERROR((IF(MAX(Tabela2[Lote])=A227,"",A227+1)),"")</f>
        <v/>
      </c>
      <c r="B228" s="14" t="str">
        <f>IFERROR(IF(A228&lt;&gt;"",COUNTIFS(Tabela2[Lote],A228),""),"")</f>
        <v/>
      </c>
      <c r="C228" s="48" t="str">
        <f>IF(B228="","",(SUMIFS(Tabela2[Itens Ampla Participação (Qtd. x Preço)],Tabela2[Lote],A228)+SUMIFS(Tabela2[Itens de Cota Reservada (Qtd. x Preço)],Tabela2[Lote],A228)+SUMIFS(Tabela2[Itens exclusivos (Qtd. x Preço)],Tabela2[Lote],A228)))</f>
        <v/>
      </c>
      <c r="E228" s="14" t="str">
        <f>IFERROR(_xlfn.XLOOKUP($F228,Tabela2[Item],Tabela2[Lote],,0,1),"")</f>
        <v/>
      </c>
      <c r="F228" s="14" t="str">
        <f>IFERROR((IF(MAX(Tabela2[Item])=F227,"",F227+1)),"")</f>
        <v/>
      </c>
      <c r="G228" s="14" t="str">
        <f>IFERROR(VLOOKUP($F228,Tabela2[[Item]:[Itens exclusivos (Qtd. x Preço)]],2,0)," ")</f>
        <v/>
      </c>
      <c r="H228" s="63" t="str">
        <f>IFERROR(VLOOKUP($F228,Tabela2[[Item]:[Itens exclusivos (Qtd. x Preço)]],3,0),"")</f>
        <v/>
      </c>
      <c r="I228" s="14" t="str">
        <f>IFERROR(VLOOKUP($F228,Tabela2[[Item]:[Itens exclusivos (Qtd. x Preço)]],4,0),"")</f>
        <v/>
      </c>
      <c r="J228" s="50" t="str">
        <f>IFERROR(VLOOKUP($F228,Tabela2[[Item]:[Itens exclusivos (Qtd. x Preço)]],5,0),"")</f>
        <v/>
      </c>
      <c r="K228" s="66" t="str">
        <f>IFERROR(VLOOKUP($F228,Tabela2[[Item]:[Itens exclusivos (Qtd. x Preço)]],13,0),"")</f>
        <v/>
      </c>
      <c r="L228" s="48" t="str">
        <f t="shared" si="3"/>
        <v/>
      </c>
      <c r="M228" s="50" t="str">
        <f ca="1">IFERROR(VLOOKUP($F228,Tabela2[[Item]:[Itens exclusivos (Qtd. x Preço)]],15,0),"")</f>
        <v/>
      </c>
      <c r="N228" s="51" t="str">
        <f ca="1">IFERROR(VLOOKUP($F228,Tabela2[[Item]:[Itens exclusivos (Qtd. x Preço)]],17,0),"")</f>
        <v/>
      </c>
      <c r="O228" s="51" t="str">
        <f ca="1">IFERROR(VLOOKUP($F228,Tabela2[[Item]:[Itens exclusivos (Qtd. x Preço)]],19,0),"")</f>
        <v/>
      </c>
    </row>
    <row r="229" spans="1:15" ht="30" customHeight="1">
      <c r="A229" s="33" t="str">
        <f>IFERROR((IF(MAX(Tabela2[Lote])=A228,"",A228+1)),"")</f>
        <v/>
      </c>
      <c r="B229" s="33" t="str">
        <f>IFERROR(IF(A229&lt;&gt;"",COUNTIFS(Tabela2[Lote],A229),""),"")</f>
        <v/>
      </c>
      <c r="C229" s="47" t="str">
        <f>IF(B229="","",(SUMIFS(Tabela2[Itens Ampla Participação (Qtd. x Preço)],Tabela2[Lote],A229)+SUMIFS(Tabela2[Itens de Cota Reservada (Qtd. x Preço)],Tabela2[Lote],A229)+SUMIFS(Tabela2[Itens exclusivos (Qtd. x Preço)],Tabela2[Lote],A229)))</f>
        <v/>
      </c>
      <c r="E229" s="33" t="str">
        <f>IFERROR(_xlfn.XLOOKUP($F229,Tabela2[Item],Tabela2[Lote],,0,1),"")</f>
        <v/>
      </c>
      <c r="F229" s="33" t="str">
        <f>IFERROR((IF(MAX(Tabela2[Item])=F228,"",F228+1)),"")</f>
        <v/>
      </c>
      <c r="G229" s="33" t="str">
        <f>IFERROR(VLOOKUP($F229,Tabela2[[Item]:[Itens exclusivos (Qtd. x Preço)]],2,0)," ")</f>
        <v/>
      </c>
      <c r="H229" s="62" t="str">
        <f>IFERROR(VLOOKUP($F229,Tabela2[[Item]:[Itens exclusivos (Qtd. x Preço)]],3,0),"")</f>
        <v/>
      </c>
      <c r="I229" s="33" t="str">
        <f>IFERROR(VLOOKUP($F229,Tabela2[[Item]:[Itens exclusivos (Qtd. x Preço)]],4,0),"")</f>
        <v/>
      </c>
      <c r="J229" s="49" t="str">
        <f>IFERROR(VLOOKUP($F229,Tabela2[[Item]:[Itens exclusivos (Qtd. x Preço)]],5,0),"")</f>
        <v/>
      </c>
      <c r="K229" s="65" t="str">
        <f>IFERROR(VLOOKUP($F229,Tabela2[[Item]:[Itens exclusivos (Qtd. x Preço)]],13,0),"")</f>
        <v/>
      </c>
      <c r="L229" s="47" t="str">
        <f t="shared" si="3"/>
        <v/>
      </c>
      <c r="M229" s="49" t="str">
        <f ca="1">IFERROR(VLOOKUP($F229,Tabela2[[Item]:[Itens exclusivos (Qtd. x Preço)]],15,0),"")</f>
        <v/>
      </c>
      <c r="N229" s="52" t="str">
        <f ca="1">IFERROR(VLOOKUP($F229,Tabela2[[Item]:[Itens exclusivos (Qtd. x Preço)]],17,0),"")</f>
        <v/>
      </c>
      <c r="O229" s="52" t="str">
        <f ca="1">IFERROR(VLOOKUP($F229,Tabela2[[Item]:[Itens exclusivos (Qtd. x Preço)]],19,0),"")</f>
        <v/>
      </c>
    </row>
    <row r="230" spans="1:15" ht="30" customHeight="1">
      <c r="A230" s="14" t="str">
        <f>IFERROR((IF(MAX(Tabela2[Lote])=A229,"",A229+1)),"")</f>
        <v/>
      </c>
      <c r="B230" s="14" t="str">
        <f>IFERROR(IF(A230&lt;&gt;"",COUNTIFS(Tabela2[Lote],A230),""),"")</f>
        <v/>
      </c>
      <c r="C230" s="48" t="str">
        <f>IF(B230="","",(SUMIFS(Tabela2[Itens Ampla Participação (Qtd. x Preço)],Tabela2[Lote],A230)+SUMIFS(Tabela2[Itens de Cota Reservada (Qtd. x Preço)],Tabela2[Lote],A230)+SUMIFS(Tabela2[Itens exclusivos (Qtd. x Preço)],Tabela2[Lote],A230)))</f>
        <v/>
      </c>
      <c r="E230" s="14" t="str">
        <f>IFERROR(_xlfn.XLOOKUP($F230,Tabela2[Item],Tabela2[Lote],,0,1),"")</f>
        <v/>
      </c>
      <c r="F230" s="14" t="str">
        <f>IFERROR((IF(MAX(Tabela2[Item])=F229,"",F229+1)),"")</f>
        <v/>
      </c>
      <c r="G230" s="14" t="str">
        <f>IFERROR(VLOOKUP($F230,Tabela2[[Item]:[Itens exclusivos (Qtd. x Preço)]],2,0)," ")</f>
        <v/>
      </c>
      <c r="H230" s="63" t="str">
        <f>IFERROR(VLOOKUP($F230,Tabela2[[Item]:[Itens exclusivos (Qtd. x Preço)]],3,0),"")</f>
        <v/>
      </c>
      <c r="I230" s="14" t="str">
        <f>IFERROR(VLOOKUP($F230,Tabela2[[Item]:[Itens exclusivos (Qtd. x Preço)]],4,0),"")</f>
        <v/>
      </c>
      <c r="J230" s="50" t="str">
        <f>IFERROR(VLOOKUP($F230,Tabela2[[Item]:[Itens exclusivos (Qtd. x Preço)]],5,0),"")</f>
        <v/>
      </c>
      <c r="K230" s="66" t="str">
        <f>IFERROR(VLOOKUP($F230,Tabela2[[Item]:[Itens exclusivos (Qtd. x Preço)]],13,0),"")</f>
        <v/>
      </c>
      <c r="L230" s="48" t="str">
        <f t="shared" si="3"/>
        <v/>
      </c>
      <c r="M230" s="50" t="str">
        <f ca="1">IFERROR(VLOOKUP($F230,Tabela2[[Item]:[Itens exclusivos (Qtd. x Preço)]],15,0),"")</f>
        <v/>
      </c>
      <c r="N230" s="51" t="str">
        <f ca="1">IFERROR(VLOOKUP($F230,Tabela2[[Item]:[Itens exclusivos (Qtd. x Preço)]],17,0),"")</f>
        <v/>
      </c>
      <c r="O230" s="51" t="str">
        <f ca="1">IFERROR(VLOOKUP($F230,Tabela2[[Item]:[Itens exclusivos (Qtd. x Preço)]],19,0),"")</f>
        <v/>
      </c>
    </row>
    <row r="231" spans="1:15" ht="30" customHeight="1">
      <c r="A231" s="33" t="str">
        <f>IFERROR((IF(MAX(Tabela2[Lote])=A230,"",A230+1)),"")</f>
        <v/>
      </c>
      <c r="B231" s="33" t="str">
        <f>IFERROR(IF(A231&lt;&gt;"",COUNTIFS(Tabela2[Lote],A231),""),"")</f>
        <v/>
      </c>
      <c r="C231" s="47" t="str">
        <f>IF(B231="","",(SUMIFS(Tabela2[Itens Ampla Participação (Qtd. x Preço)],Tabela2[Lote],A231)+SUMIFS(Tabela2[Itens de Cota Reservada (Qtd. x Preço)],Tabela2[Lote],A231)+SUMIFS(Tabela2[Itens exclusivos (Qtd. x Preço)],Tabela2[Lote],A231)))</f>
        <v/>
      </c>
      <c r="E231" s="33" t="str">
        <f>IFERROR(_xlfn.XLOOKUP($F231,Tabela2[Item],Tabela2[Lote],,0,1),"")</f>
        <v/>
      </c>
      <c r="F231" s="33" t="str">
        <f>IFERROR((IF(MAX(Tabela2[Item])=F230,"",F230+1)),"")</f>
        <v/>
      </c>
      <c r="G231" s="33" t="str">
        <f>IFERROR(VLOOKUP($F231,Tabela2[[Item]:[Itens exclusivos (Qtd. x Preço)]],2,0)," ")</f>
        <v/>
      </c>
      <c r="H231" s="62" t="str">
        <f>IFERROR(VLOOKUP($F231,Tabela2[[Item]:[Itens exclusivos (Qtd. x Preço)]],3,0),"")</f>
        <v/>
      </c>
      <c r="I231" s="33" t="str">
        <f>IFERROR(VLOOKUP($F231,Tabela2[[Item]:[Itens exclusivos (Qtd. x Preço)]],4,0),"")</f>
        <v/>
      </c>
      <c r="J231" s="49" t="str">
        <f>IFERROR(VLOOKUP($F231,Tabela2[[Item]:[Itens exclusivos (Qtd. x Preço)]],5,0),"")</f>
        <v/>
      </c>
      <c r="K231" s="65" t="str">
        <f>IFERROR(VLOOKUP($F231,Tabela2[[Item]:[Itens exclusivos (Qtd. x Preço)]],13,0),"")</f>
        <v/>
      </c>
      <c r="L231" s="47" t="str">
        <f t="shared" si="3"/>
        <v/>
      </c>
      <c r="M231" s="49" t="str">
        <f ca="1">IFERROR(VLOOKUP($F231,Tabela2[[Item]:[Itens exclusivos (Qtd. x Preço)]],15,0),"")</f>
        <v/>
      </c>
      <c r="N231" s="52" t="str">
        <f ca="1">IFERROR(VLOOKUP($F231,Tabela2[[Item]:[Itens exclusivos (Qtd. x Preço)]],17,0),"")</f>
        <v/>
      </c>
      <c r="O231" s="52" t="str">
        <f ca="1">IFERROR(VLOOKUP($F231,Tabela2[[Item]:[Itens exclusivos (Qtd. x Preço)]],19,0),"")</f>
        <v/>
      </c>
    </row>
    <row r="232" spans="1:15" ht="30" customHeight="1">
      <c r="A232" s="14" t="str">
        <f>IFERROR((IF(MAX(Tabela2[Lote])=A231,"",A231+1)),"")</f>
        <v/>
      </c>
      <c r="B232" s="14" t="str">
        <f>IFERROR(IF(A232&lt;&gt;"",COUNTIFS(Tabela2[Lote],A232),""),"")</f>
        <v/>
      </c>
      <c r="C232" s="48" t="str">
        <f>IF(B232="","",(SUMIFS(Tabela2[Itens Ampla Participação (Qtd. x Preço)],Tabela2[Lote],A232)+SUMIFS(Tabela2[Itens de Cota Reservada (Qtd. x Preço)],Tabela2[Lote],A232)+SUMIFS(Tabela2[Itens exclusivos (Qtd. x Preço)],Tabela2[Lote],A232)))</f>
        <v/>
      </c>
      <c r="E232" s="14" t="str">
        <f>IFERROR(_xlfn.XLOOKUP($F232,Tabela2[Item],Tabela2[Lote],,0,1),"")</f>
        <v/>
      </c>
      <c r="F232" s="14" t="str">
        <f>IFERROR((IF(MAX(Tabela2[Item])=F231,"",F231+1)),"")</f>
        <v/>
      </c>
      <c r="G232" s="14" t="str">
        <f>IFERROR(VLOOKUP($F232,Tabela2[[Item]:[Itens exclusivos (Qtd. x Preço)]],2,0)," ")</f>
        <v/>
      </c>
      <c r="H232" s="63" t="str">
        <f>IFERROR(VLOOKUP($F232,Tabela2[[Item]:[Itens exclusivos (Qtd. x Preço)]],3,0),"")</f>
        <v/>
      </c>
      <c r="I232" s="14" t="str">
        <f>IFERROR(VLOOKUP($F232,Tabela2[[Item]:[Itens exclusivos (Qtd. x Preço)]],4,0),"")</f>
        <v/>
      </c>
      <c r="J232" s="50" t="str">
        <f>IFERROR(VLOOKUP($F232,Tabela2[[Item]:[Itens exclusivos (Qtd. x Preço)]],5,0),"")</f>
        <v/>
      </c>
      <c r="K232" s="66" t="str">
        <f>IFERROR(VLOOKUP($F232,Tabela2[[Item]:[Itens exclusivos (Qtd. x Preço)]],13,0),"")</f>
        <v/>
      </c>
      <c r="L232" s="48" t="str">
        <f t="shared" si="3"/>
        <v/>
      </c>
      <c r="M232" s="50" t="str">
        <f ca="1">IFERROR(VLOOKUP($F232,Tabela2[[Item]:[Itens exclusivos (Qtd. x Preço)]],15,0),"")</f>
        <v/>
      </c>
      <c r="N232" s="51" t="str">
        <f ca="1">IFERROR(VLOOKUP($F232,Tabela2[[Item]:[Itens exclusivos (Qtd. x Preço)]],17,0),"")</f>
        <v/>
      </c>
      <c r="O232" s="51" t="str">
        <f ca="1">IFERROR(VLOOKUP($F232,Tabela2[[Item]:[Itens exclusivos (Qtd. x Preço)]],19,0),"")</f>
        <v/>
      </c>
    </row>
    <row r="233" spans="1:15" ht="30" customHeight="1">
      <c r="A233" s="33" t="str">
        <f>IFERROR((IF(MAX(Tabela2[Lote])=A232,"",A232+1)),"")</f>
        <v/>
      </c>
      <c r="B233" s="33" t="str">
        <f>IFERROR(IF(A233&lt;&gt;"",COUNTIFS(Tabela2[Lote],A233),""),"")</f>
        <v/>
      </c>
      <c r="C233" s="47" t="str">
        <f>IF(B233="","",(SUMIFS(Tabela2[Itens Ampla Participação (Qtd. x Preço)],Tabela2[Lote],A233)+SUMIFS(Tabela2[Itens de Cota Reservada (Qtd. x Preço)],Tabela2[Lote],A233)+SUMIFS(Tabela2[Itens exclusivos (Qtd. x Preço)],Tabela2[Lote],A233)))</f>
        <v/>
      </c>
      <c r="E233" s="33" t="str">
        <f>IFERROR(_xlfn.XLOOKUP($F233,Tabela2[Item],Tabela2[Lote],,0,1),"")</f>
        <v/>
      </c>
      <c r="F233" s="33" t="str">
        <f>IFERROR((IF(MAX(Tabela2[Item])=F232,"",F232+1)),"")</f>
        <v/>
      </c>
      <c r="G233" s="33" t="str">
        <f>IFERROR(VLOOKUP($F233,Tabela2[[Item]:[Itens exclusivos (Qtd. x Preço)]],2,0)," ")</f>
        <v/>
      </c>
      <c r="H233" s="62" t="str">
        <f>IFERROR(VLOOKUP($F233,Tabela2[[Item]:[Itens exclusivos (Qtd. x Preço)]],3,0),"")</f>
        <v/>
      </c>
      <c r="I233" s="33" t="str">
        <f>IFERROR(VLOOKUP($F233,Tabela2[[Item]:[Itens exclusivos (Qtd. x Preço)]],4,0),"")</f>
        <v/>
      </c>
      <c r="J233" s="49" t="str">
        <f>IFERROR(VLOOKUP($F233,Tabela2[[Item]:[Itens exclusivos (Qtd. x Preço)]],5,0),"")</f>
        <v/>
      </c>
      <c r="K233" s="65" t="str">
        <f>IFERROR(VLOOKUP($F233,Tabela2[[Item]:[Itens exclusivos (Qtd. x Preço)]],13,0),"")</f>
        <v/>
      </c>
      <c r="L233" s="47" t="str">
        <f t="shared" si="3"/>
        <v/>
      </c>
      <c r="M233" s="49" t="str">
        <f ca="1">IFERROR(VLOOKUP($F233,Tabela2[[Item]:[Itens exclusivos (Qtd. x Preço)]],15,0),"")</f>
        <v/>
      </c>
      <c r="N233" s="52" t="str">
        <f ca="1">IFERROR(VLOOKUP($F233,Tabela2[[Item]:[Itens exclusivos (Qtd. x Preço)]],17,0),"")</f>
        <v/>
      </c>
      <c r="O233" s="52" t="str">
        <f ca="1">IFERROR(VLOOKUP($F233,Tabela2[[Item]:[Itens exclusivos (Qtd. x Preço)]],19,0),"")</f>
        <v/>
      </c>
    </row>
    <row r="234" spans="1:15" ht="30" customHeight="1">
      <c r="A234" s="14" t="str">
        <f>IFERROR((IF(MAX(Tabela2[Lote])=A233,"",A233+1)),"")</f>
        <v/>
      </c>
      <c r="B234" s="14" t="str">
        <f>IFERROR(IF(A234&lt;&gt;"",COUNTIFS(Tabela2[Lote],A234),""),"")</f>
        <v/>
      </c>
      <c r="C234" s="48" t="str">
        <f>IF(B234="","",(SUMIFS(Tabela2[Itens Ampla Participação (Qtd. x Preço)],Tabela2[Lote],A234)+SUMIFS(Tabela2[Itens de Cota Reservada (Qtd. x Preço)],Tabela2[Lote],A234)+SUMIFS(Tabela2[Itens exclusivos (Qtd. x Preço)],Tabela2[Lote],A234)))</f>
        <v/>
      </c>
      <c r="E234" s="14" t="str">
        <f>IFERROR(_xlfn.XLOOKUP($F234,Tabela2[Item],Tabela2[Lote],,0,1),"")</f>
        <v/>
      </c>
      <c r="F234" s="14" t="str">
        <f>IFERROR((IF(MAX(Tabela2[Item])=F233,"",F233+1)),"")</f>
        <v/>
      </c>
      <c r="G234" s="14" t="str">
        <f>IFERROR(VLOOKUP($F234,Tabela2[[Item]:[Itens exclusivos (Qtd. x Preço)]],2,0)," ")</f>
        <v/>
      </c>
      <c r="H234" s="63" t="str">
        <f>IFERROR(VLOOKUP($F234,Tabela2[[Item]:[Itens exclusivos (Qtd. x Preço)]],3,0),"")</f>
        <v/>
      </c>
      <c r="I234" s="14" t="str">
        <f>IFERROR(VLOOKUP($F234,Tabela2[[Item]:[Itens exclusivos (Qtd. x Preço)]],4,0),"")</f>
        <v/>
      </c>
      <c r="J234" s="50" t="str">
        <f>IFERROR(VLOOKUP($F234,Tabela2[[Item]:[Itens exclusivos (Qtd. x Preço)]],5,0),"")</f>
        <v/>
      </c>
      <c r="K234" s="66" t="str">
        <f>IFERROR(VLOOKUP($F234,Tabela2[[Item]:[Itens exclusivos (Qtd. x Preço)]],13,0),"")</f>
        <v/>
      </c>
      <c r="L234" s="48" t="str">
        <f t="shared" si="3"/>
        <v/>
      </c>
      <c r="M234" s="50" t="str">
        <f ca="1">IFERROR(VLOOKUP($F234,Tabela2[[Item]:[Itens exclusivos (Qtd. x Preço)]],15,0),"")</f>
        <v/>
      </c>
      <c r="N234" s="51" t="str">
        <f ca="1">IFERROR(VLOOKUP($F234,Tabela2[[Item]:[Itens exclusivos (Qtd. x Preço)]],17,0),"")</f>
        <v/>
      </c>
      <c r="O234" s="51" t="str">
        <f ca="1">IFERROR(VLOOKUP($F234,Tabela2[[Item]:[Itens exclusivos (Qtd. x Preço)]],19,0),"")</f>
        <v/>
      </c>
    </row>
    <row r="235" spans="1:15" ht="30" customHeight="1">
      <c r="A235" s="33" t="str">
        <f>IFERROR((IF(MAX(Tabela2[Lote])=A234,"",A234+1)),"")</f>
        <v/>
      </c>
      <c r="B235" s="33" t="str">
        <f>IFERROR(IF(A235&lt;&gt;"",COUNTIFS(Tabela2[Lote],A235),""),"")</f>
        <v/>
      </c>
      <c r="C235" s="47" t="str">
        <f>IF(B235="","",(SUMIFS(Tabela2[Itens Ampla Participação (Qtd. x Preço)],Tabela2[Lote],A235)+SUMIFS(Tabela2[Itens de Cota Reservada (Qtd. x Preço)],Tabela2[Lote],A235)+SUMIFS(Tabela2[Itens exclusivos (Qtd. x Preço)],Tabela2[Lote],A235)))</f>
        <v/>
      </c>
      <c r="E235" s="33" t="str">
        <f>IFERROR(_xlfn.XLOOKUP($F235,Tabela2[Item],Tabela2[Lote],,0,1),"")</f>
        <v/>
      </c>
      <c r="F235" s="33" t="str">
        <f>IFERROR((IF(MAX(Tabela2[Item])=F234,"",F234+1)),"")</f>
        <v/>
      </c>
      <c r="G235" s="33" t="str">
        <f>IFERROR(VLOOKUP($F235,Tabela2[[Item]:[Itens exclusivos (Qtd. x Preço)]],2,0)," ")</f>
        <v/>
      </c>
      <c r="H235" s="62" t="str">
        <f>IFERROR(VLOOKUP($F235,Tabela2[[Item]:[Itens exclusivos (Qtd. x Preço)]],3,0),"")</f>
        <v/>
      </c>
      <c r="I235" s="33" t="str">
        <f>IFERROR(VLOOKUP($F235,Tabela2[[Item]:[Itens exclusivos (Qtd. x Preço)]],4,0),"")</f>
        <v/>
      </c>
      <c r="J235" s="49" t="str">
        <f>IFERROR(VLOOKUP($F235,Tabela2[[Item]:[Itens exclusivos (Qtd. x Preço)]],5,0),"")</f>
        <v/>
      </c>
      <c r="K235" s="65" t="str">
        <f>IFERROR(VLOOKUP($F235,Tabela2[[Item]:[Itens exclusivos (Qtd. x Preço)]],13,0),"")</f>
        <v/>
      </c>
      <c r="L235" s="47" t="str">
        <f t="shared" si="3"/>
        <v/>
      </c>
      <c r="M235" s="49" t="str">
        <f ca="1">IFERROR(VLOOKUP($F235,Tabela2[[Item]:[Itens exclusivos (Qtd. x Preço)]],15,0),"")</f>
        <v/>
      </c>
      <c r="N235" s="52" t="str">
        <f ca="1">IFERROR(VLOOKUP($F235,Tabela2[[Item]:[Itens exclusivos (Qtd. x Preço)]],17,0),"")</f>
        <v/>
      </c>
      <c r="O235" s="52" t="str">
        <f ca="1">IFERROR(VLOOKUP($F235,Tabela2[[Item]:[Itens exclusivos (Qtd. x Preço)]],19,0),"")</f>
        <v/>
      </c>
    </row>
    <row r="236" spans="1:15" ht="30" customHeight="1">
      <c r="A236" s="14" t="str">
        <f>IFERROR((IF(MAX(Tabela2[Lote])=A235,"",A235+1)),"")</f>
        <v/>
      </c>
      <c r="B236" s="14" t="str">
        <f>IFERROR(IF(A236&lt;&gt;"",COUNTIFS(Tabela2[Lote],A236),""),"")</f>
        <v/>
      </c>
      <c r="C236" s="48" t="str">
        <f>IF(B236="","",(SUMIFS(Tabela2[Itens Ampla Participação (Qtd. x Preço)],Tabela2[Lote],A236)+SUMIFS(Tabela2[Itens de Cota Reservada (Qtd. x Preço)],Tabela2[Lote],A236)+SUMIFS(Tabela2[Itens exclusivos (Qtd. x Preço)],Tabela2[Lote],A236)))</f>
        <v/>
      </c>
      <c r="E236" s="14" t="str">
        <f>IFERROR(_xlfn.XLOOKUP($F236,Tabela2[Item],Tabela2[Lote],,0,1),"")</f>
        <v/>
      </c>
      <c r="F236" s="14" t="str">
        <f>IFERROR((IF(MAX(Tabela2[Item])=F235,"",F235+1)),"")</f>
        <v/>
      </c>
      <c r="G236" s="14" t="str">
        <f>IFERROR(VLOOKUP($F236,Tabela2[[Item]:[Itens exclusivos (Qtd. x Preço)]],2,0)," ")</f>
        <v/>
      </c>
      <c r="H236" s="63" t="str">
        <f>IFERROR(VLOOKUP($F236,Tabela2[[Item]:[Itens exclusivos (Qtd. x Preço)]],3,0),"")</f>
        <v/>
      </c>
      <c r="I236" s="14" t="str">
        <f>IFERROR(VLOOKUP($F236,Tabela2[[Item]:[Itens exclusivos (Qtd. x Preço)]],4,0),"")</f>
        <v/>
      </c>
      <c r="J236" s="50" t="str">
        <f>IFERROR(VLOOKUP($F236,Tabela2[[Item]:[Itens exclusivos (Qtd. x Preço)]],5,0),"")</f>
        <v/>
      </c>
      <c r="K236" s="66" t="str">
        <f>IFERROR(VLOOKUP($F236,Tabela2[[Item]:[Itens exclusivos (Qtd. x Preço)]],13,0),"")</f>
        <v/>
      </c>
      <c r="L236" s="48" t="str">
        <f t="shared" si="3"/>
        <v/>
      </c>
      <c r="M236" s="50" t="str">
        <f ca="1">IFERROR(VLOOKUP($F236,Tabela2[[Item]:[Itens exclusivos (Qtd. x Preço)]],15,0),"")</f>
        <v/>
      </c>
      <c r="N236" s="51" t="str">
        <f ca="1">IFERROR(VLOOKUP($F236,Tabela2[[Item]:[Itens exclusivos (Qtd. x Preço)]],17,0),"")</f>
        <v/>
      </c>
      <c r="O236" s="51" t="str">
        <f ca="1">IFERROR(VLOOKUP($F236,Tabela2[[Item]:[Itens exclusivos (Qtd. x Preço)]],19,0),"")</f>
        <v/>
      </c>
    </row>
    <row r="237" spans="1:15" ht="30" customHeight="1">
      <c r="A237" s="33" t="str">
        <f>IFERROR((IF(MAX(Tabela2[Lote])=A236,"",A236+1)),"")</f>
        <v/>
      </c>
      <c r="B237" s="33" t="str">
        <f>IFERROR(IF(A237&lt;&gt;"",COUNTIFS(Tabela2[Lote],A237),""),"")</f>
        <v/>
      </c>
      <c r="C237" s="47" t="str">
        <f>IF(B237="","",(SUMIFS(Tabela2[Itens Ampla Participação (Qtd. x Preço)],Tabela2[Lote],A237)+SUMIFS(Tabela2[Itens de Cota Reservada (Qtd. x Preço)],Tabela2[Lote],A237)+SUMIFS(Tabela2[Itens exclusivos (Qtd. x Preço)],Tabela2[Lote],A237)))</f>
        <v/>
      </c>
      <c r="E237" s="33" t="str">
        <f>IFERROR(_xlfn.XLOOKUP($F237,Tabela2[Item],Tabela2[Lote],,0,1),"")</f>
        <v/>
      </c>
      <c r="F237" s="33" t="str">
        <f>IFERROR((IF(MAX(Tabela2[Item])=F236,"",F236+1)),"")</f>
        <v/>
      </c>
      <c r="G237" s="33" t="str">
        <f>IFERROR(VLOOKUP($F237,Tabela2[[Item]:[Itens exclusivos (Qtd. x Preço)]],2,0)," ")</f>
        <v/>
      </c>
      <c r="H237" s="62" t="str">
        <f>IFERROR(VLOOKUP($F237,Tabela2[[Item]:[Itens exclusivos (Qtd. x Preço)]],3,0),"")</f>
        <v/>
      </c>
      <c r="I237" s="33" t="str">
        <f>IFERROR(VLOOKUP($F237,Tabela2[[Item]:[Itens exclusivos (Qtd. x Preço)]],4,0),"")</f>
        <v/>
      </c>
      <c r="J237" s="49" t="str">
        <f>IFERROR(VLOOKUP($F237,Tabela2[[Item]:[Itens exclusivos (Qtd. x Preço)]],5,0),"")</f>
        <v/>
      </c>
      <c r="K237" s="65" t="str">
        <f>IFERROR(VLOOKUP($F237,Tabela2[[Item]:[Itens exclusivos (Qtd. x Preço)]],13,0),"")</f>
        <v/>
      </c>
      <c r="L237" s="47" t="str">
        <f t="shared" ref="L237:L300" si="4">IFERROR(K237*J237,"")</f>
        <v/>
      </c>
      <c r="M237" s="49" t="str">
        <f ca="1">IFERROR(VLOOKUP($F237,Tabela2[[Item]:[Itens exclusivos (Qtd. x Preço)]],15,0),"")</f>
        <v/>
      </c>
      <c r="N237" s="52" t="str">
        <f ca="1">IFERROR(VLOOKUP($F237,Tabela2[[Item]:[Itens exclusivos (Qtd. x Preço)]],17,0),"")</f>
        <v/>
      </c>
      <c r="O237" s="52" t="str">
        <f ca="1">IFERROR(VLOOKUP($F237,Tabela2[[Item]:[Itens exclusivos (Qtd. x Preço)]],19,0),"")</f>
        <v/>
      </c>
    </row>
    <row r="238" spans="1:15" ht="30" customHeight="1">
      <c r="A238" s="14" t="str">
        <f>IFERROR((IF(MAX(Tabela2[Lote])=A237,"",A237+1)),"")</f>
        <v/>
      </c>
      <c r="B238" s="14" t="str">
        <f>IFERROR(IF(A238&lt;&gt;"",COUNTIFS(Tabela2[Lote],A238),""),"")</f>
        <v/>
      </c>
      <c r="C238" s="48" t="str">
        <f>IF(B238="","",(SUMIFS(Tabela2[Itens Ampla Participação (Qtd. x Preço)],Tabela2[Lote],A238)+SUMIFS(Tabela2[Itens de Cota Reservada (Qtd. x Preço)],Tabela2[Lote],A238)+SUMIFS(Tabela2[Itens exclusivos (Qtd. x Preço)],Tabela2[Lote],A238)))</f>
        <v/>
      </c>
      <c r="E238" s="14" t="str">
        <f>IFERROR(_xlfn.XLOOKUP($F238,Tabela2[Item],Tabela2[Lote],,0,1),"")</f>
        <v/>
      </c>
      <c r="F238" s="14" t="str">
        <f>IFERROR((IF(MAX(Tabela2[Item])=F237,"",F237+1)),"")</f>
        <v/>
      </c>
      <c r="G238" s="14" t="str">
        <f>IFERROR(VLOOKUP($F238,Tabela2[[Item]:[Itens exclusivos (Qtd. x Preço)]],2,0)," ")</f>
        <v/>
      </c>
      <c r="H238" s="63" t="str">
        <f>IFERROR(VLOOKUP($F238,Tabela2[[Item]:[Itens exclusivos (Qtd. x Preço)]],3,0),"")</f>
        <v/>
      </c>
      <c r="I238" s="14" t="str">
        <f>IFERROR(VLOOKUP($F238,Tabela2[[Item]:[Itens exclusivos (Qtd. x Preço)]],4,0),"")</f>
        <v/>
      </c>
      <c r="J238" s="50" t="str">
        <f>IFERROR(VLOOKUP($F238,Tabela2[[Item]:[Itens exclusivos (Qtd. x Preço)]],5,0),"")</f>
        <v/>
      </c>
      <c r="K238" s="66" t="str">
        <f>IFERROR(VLOOKUP($F238,Tabela2[[Item]:[Itens exclusivos (Qtd. x Preço)]],13,0),"")</f>
        <v/>
      </c>
      <c r="L238" s="48" t="str">
        <f t="shared" si="4"/>
        <v/>
      </c>
      <c r="M238" s="50" t="str">
        <f ca="1">IFERROR(VLOOKUP($F238,Tabela2[[Item]:[Itens exclusivos (Qtd. x Preço)]],15,0),"")</f>
        <v/>
      </c>
      <c r="N238" s="51" t="str">
        <f ca="1">IFERROR(VLOOKUP($F238,Tabela2[[Item]:[Itens exclusivos (Qtd. x Preço)]],17,0),"")</f>
        <v/>
      </c>
      <c r="O238" s="51" t="str">
        <f ca="1">IFERROR(VLOOKUP($F238,Tabela2[[Item]:[Itens exclusivos (Qtd. x Preço)]],19,0),"")</f>
        <v/>
      </c>
    </row>
    <row r="239" spans="1:15" ht="30" customHeight="1">
      <c r="A239" s="33" t="str">
        <f>IFERROR((IF(MAX(Tabela2[Lote])=A238,"",A238+1)),"")</f>
        <v/>
      </c>
      <c r="B239" s="33" t="str">
        <f>IFERROR(IF(A239&lt;&gt;"",COUNTIFS(Tabela2[Lote],A239),""),"")</f>
        <v/>
      </c>
      <c r="C239" s="47" t="str">
        <f>IF(B239="","",(SUMIFS(Tabela2[Itens Ampla Participação (Qtd. x Preço)],Tabela2[Lote],A239)+SUMIFS(Tabela2[Itens de Cota Reservada (Qtd. x Preço)],Tabela2[Lote],A239)+SUMIFS(Tabela2[Itens exclusivos (Qtd. x Preço)],Tabela2[Lote],A239)))</f>
        <v/>
      </c>
      <c r="E239" s="33" t="str">
        <f>IFERROR(_xlfn.XLOOKUP($F239,Tabela2[Item],Tabela2[Lote],,0,1),"")</f>
        <v/>
      </c>
      <c r="F239" s="33" t="str">
        <f>IFERROR((IF(MAX(Tabela2[Item])=F238,"",F238+1)),"")</f>
        <v/>
      </c>
      <c r="G239" s="33" t="str">
        <f>IFERROR(VLOOKUP($F239,Tabela2[[Item]:[Itens exclusivos (Qtd. x Preço)]],2,0)," ")</f>
        <v/>
      </c>
      <c r="H239" s="62" t="str">
        <f>IFERROR(VLOOKUP($F239,Tabela2[[Item]:[Itens exclusivos (Qtd. x Preço)]],3,0),"")</f>
        <v/>
      </c>
      <c r="I239" s="33" t="str">
        <f>IFERROR(VLOOKUP($F239,Tabela2[[Item]:[Itens exclusivos (Qtd. x Preço)]],4,0),"")</f>
        <v/>
      </c>
      <c r="J239" s="49" t="str">
        <f>IFERROR(VLOOKUP($F239,Tabela2[[Item]:[Itens exclusivos (Qtd. x Preço)]],5,0),"")</f>
        <v/>
      </c>
      <c r="K239" s="65" t="str">
        <f>IFERROR(VLOOKUP($F239,Tabela2[[Item]:[Itens exclusivos (Qtd. x Preço)]],13,0),"")</f>
        <v/>
      </c>
      <c r="L239" s="47" t="str">
        <f t="shared" si="4"/>
        <v/>
      </c>
      <c r="M239" s="49" t="str">
        <f ca="1">IFERROR(VLOOKUP($F239,Tabela2[[Item]:[Itens exclusivos (Qtd. x Preço)]],15,0),"")</f>
        <v/>
      </c>
      <c r="N239" s="52" t="str">
        <f ca="1">IFERROR(VLOOKUP($F239,Tabela2[[Item]:[Itens exclusivos (Qtd. x Preço)]],17,0),"")</f>
        <v/>
      </c>
      <c r="O239" s="52" t="str">
        <f ca="1">IFERROR(VLOOKUP($F239,Tabela2[[Item]:[Itens exclusivos (Qtd. x Preço)]],19,0),"")</f>
        <v/>
      </c>
    </row>
    <row r="240" spans="1:15" ht="30" customHeight="1">
      <c r="A240" s="14" t="str">
        <f>IFERROR((IF(MAX(Tabela2[Lote])=A239,"",A239+1)),"")</f>
        <v/>
      </c>
      <c r="B240" s="14" t="str">
        <f>IFERROR(IF(A240&lt;&gt;"",COUNTIFS(Tabela2[Lote],A240),""),"")</f>
        <v/>
      </c>
      <c r="C240" s="48" t="str">
        <f>IF(B240="","",(SUMIFS(Tabela2[Itens Ampla Participação (Qtd. x Preço)],Tabela2[Lote],A240)+SUMIFS(Tabela2[Itens de Cota Reservada (Qtd. x Preço)],Tabela2[Lote],A240)+SUMIFS(Tabela2[Itens exclusivos (Qtd. x Preço)],Tabela2[Lote],A240)))</f>
        <v/>
      </c>
      <c r="E240" s="14" t="str">
        <f>IFERROR(_xlfn.XLOOKUP($F240,Tabela2[Item],Tabela2[Lote],,0,1),"")</f>
        <v/>
      </c>
      <c r="F240" s="14" t="str">
        <f>IFERROR((IF(MAX(Tabela2[Item])=F239,"",F239+1)),"")</f>
        <v/>
      </c>
      <c r="G240" s="14" t="str">
        <f>IFERROR(VLOOKUP($F240,Tabela2[[Item]:[Itens exclusivos (Qtd. x Preço)]],2,0)," ")</f>
        <v/>
      </c>
      <c r="H240" s="63" t="str">
        <f>IFERROR(VLOOKUP($F240,Tabela2[[Item]:[Itens exclusivos (Qtd. x Preço)]],3,0),"")</f>
        <v/>
      </c>
      <c r="I240" s="14" t="str">
        <f>IFERROR(VLOOKUP($F240,Tabela2[[Item]:[Itens exclusivos (Qtd. x Preço)]],4,0),"")</f>
        <v/>
      </c>
      <c r="J240" s="50" t="str">
        <f>IFERROR(VLOOKUP($F240,Tabela2[[Item]:[Itens exclusivos (Qtd. x Preço)]],5,0),"")</f>
        <v/>
      </c>
      <c r="K240" s="66" t="str">
        <f>IFERROR(VLOOKUP($F240,Tabela2[[Item]:[Itens exclusivos (Qtd. x Preço)]],13,0),"")</f>
        <v/>
      </c>
      <c r="L240" s="48" t="str">
        <f t="shared" si="4"/>
        <v/>
      </c>
      <c r="M240" s="50" t="str">
        <f ca="1">IFERROR(VLOOKUP($F240,Tabela2[[Item]:[Itens exclusivos (Qtd. x Preço)]],15,0),"")</f>
        <v/>
      </c>
      <c r="N240" s="51" t="str">
        <f ca="1">IFERROR(VLOOKUP($F240,Tabela2[[Item]:[Itens exclusivos (Qtd. x Preço)]],17,0),"")</f>
        <v/>
      </c>
      <c r="O240" s="51" t="str">
        <f ca="1">IFERROR(VLOOKUP($F240,Tabela2[[Item]:[Itens exclusivos (Qtd. x Preço)]],19,0),"")</f>
        <v/>
      </c>
    </row>
    <row r="241" spans="1:15" ht="30" customHeight="1">
      <c r="A241" s="33" t="str">
        <f>IFERROR((IF(MAX(Tabela2[Lote])=A240,"",A240+1)),"")</f>
        <v/>
      </c>
      <c r="B241" s="33" t="str">
        <f>IFERROR(IF(A241&lt;&gt;"",COUNTIFS(Tabela2[Lote],A241),""),"")</f>
        <v/>
      </c>
      <c r="C241" s="47" t="str">
        <f>IF(B241="","",(SUMIFS(Tabela2[Itens Ampla Participação (Qtd. x Preço)],Tabela2[Lote],A241)+SUMIFS(Tabela2[Itens de Cota Reservada (Qtd. x Preço)],Tabela2[Lote],A241)+SUMIFS(Tabela2[Itens exclusivos (Qtd. x Preço)],Tabela2[Lote],A241)))</f>
        <v/>
      </c>
      <c r="E241" s="33" t="str">
        <f>IFERROR(_xlfn.XLOOKUP($F241,Tabela2[Item],Tabela2[Lote],,0,1),"")</f>
        <v/>
      </c>
      <c r="F241" s="33" t="str">
        <f>IFERROR((IF(MAX(Tabela2[Item])=F240,"",F240+1)),"")</f>
        <v/>
      </c>
      <c r="G241" s="33" t="str">
        <f>IFERROR(VLOOKUP($F241,Tabela2[[Item]:[Itens exclusivos (Qtd. x Preço)]],2,0)," ")</f>
        <v/>
      </c>
      <c r="H241" s="62" t="str">
        <f>IFERROR(VLOOKUP($F241,Tabela2[[Item]:[Itens exclusivos (Qtd. x Preço)]],3,0),"")</f>
        <v/>
      </c>
      <c r="I241" s="33" t="str">
        <f>IFERROR(VLOOKUP($F241,Tabela2[[Item]:[Itens exclusivos (Qtd. x Preço)]],4,0),"")</f>
        <v/>
      </c>
      <c r="J241" s="49" t="str">
        <f>IFERROR(VLOOKUP($F241,Tabela2[[Item]:[Itens exclusivos (Qtd. x Preço)]],5,0),"")</f>
        <v/>
      </c>
      <c r="K241" s="65" t="str">
        <f>IFERROR(VLOOKUP($F241,Tabela2[[Item]:[Itens exclusivos (Qtd. x Preço)]],13,0),"")</f>
        <v/>
      </c>
      <c r="L241" s="47" t="str">
        <f t="shared" si="4"/>
        <v/>
      </c>
      <c r="M241" s="49" t="str">
        <f ca="1">IFERROR(VLOOKUP($F241,Tabela2[[Item]:[Itens exclusivos (Qtd. x Preço)]],15,0),"")</f>
        <v/>
      </c>
      <c r="N241" s="52" t="str">
        <f ca="1">IFERROR(VLOOKUP($F241,Tabela2[[Item]:[Itens exclusivos (Qtd. x Preço)]],17,0),"")</f>
        <v/>
      </c>
      <c r="O241" s="52" t="str">
        <f ca="1">IFERROR(VLOOKUP($F241,Tabela2[[Item]:[Itens exclusivos (Qtd. x Preço)]],19,0),"")</f>
        <v/>
      </c>
    </row>
    <row r="242" spans="1:15" ht="30" customHeight="1">
      <c r="A242" s="14" t="str">
        <f>IFERROR((IF(MAX(Tabela2[Lote])=A241,"",A241+1)),"")</f>
        <v/>
      </c>
      <c r="B242" s="14" t="str">
        <f>IFERROR(IF(A242&lt;&gt;"",COUNTIFS(Tabela2[Lote],A242),""),"")</f>
        <v/>
      </c>
      <c r="C242" s="48" t="str">
        <f>IF(B242="","",(SUMIFS(Tabela2[Itens Ampla Participação (Qtd. x Preço)],Tabela2[Lote],A242)+SUMIFS(Tabela2[Itens de Cota Reservada (Qtd. x Preço)],Tabela2[Lote],A242)+SUMIFS(Tabela2[Itens exclusivos (Qtd. x Preço)],Tabela2[Lote],A242)))</f>
        <v/>
      </c>
      <c r="E242" s="14" t="str">
        <f>IFERROR(_xlfn.XLOOKUP($F242,Tabela2[Item],Tabela2[Lote],,0,1),"")</f>
        <v/>
      </c>
      <c r="F242" s="14" t="str">
        <f>IFERROR((IF(MAX(Tabela2[Item])=F241,"",F241+1)),"")</f>
        <v/>
      </c>
      <c r="G242" s="14" t="str">
        <f>IFERROR(VLOOKUP($F242,Tabela2[[Item]:[Itens exclusivos (Qtd. x Preço)]],2,0)," ")</f>
        <v/>
      </c>
      <c r="H242" s="63" t="str">
        <f>IFERROR(VLOOKUP($F242,Tabela2[[Item]:[Itens exclusivos (Qtd. x Preço)]],3,0),"")</f>
        <v/>
      </c>
      <c r="I242" s="14" t="str">
        <f>IFERROR(VLOOKUP($F242,Tabela2[[Item]:[Itens exclusivos (Qtd. x Preço)]],4,0),"")</f>
        <v/>
      </c>
      <c r="J242" s="50" t="str">
        <f>IFERROR(VLOOKUP($F242,Tabela2[[Item]:[Itens exclusivos (Qtd. x Preço)]],5,0),"")</f>
        <v/>
      </c>
      <c r="K242" s="66" t="str">
        <f>IFERROR(VLOOKUP($F242,Tabela2[[Item]:[Itens exclusivos (Qtd. x Preço)]],13,0),"")</f>
        <v/>
      </c>
      <c r="L242" s="48" t="str">
        <f t="shared" si="4"/>
        <v/>
      </c>
      <c r="M242" s="50" t="str">
        <f ca="1">IFERROR(VLOOKUP($F242,Tabela2[[Item]:[Itens exclusivos (Qtd. x Preço)]],15,0),"")</f>
        <v/>
      </c>
      <c r="N242" s="51" t="str">
        <f ca="1">IFERROR(VLOOKUP($F242,Tabela2[[Item]:[Itens exclusivos (Qtd. x Preço)]],17,0),"")</f>
        <v/>
      </c>
      <c r="O242" s="51" t="str">
        <f ca="1">IFERROR(VLOOKUP($F242,Tabela2[[Item]:[Itens exclusivos (Qtd. x Preço)]],19,0),"")</f>
        <v/>
      </c>
    </row>
    <row r="243" spans="1:15" ht="30" customHeight="1">
      <c r="A243" s="33" t="str">
        <f>IFERROR((IF(MAX(Tabela2[Lote])=A242,"",A242+1)),"")</f>
        <v/>
      </c>
      <c r="B243" s="33" t="str">
        <f>IFERROR(IF(A243&lt;&gt;"",COUNTIFS(Tabela2[Lote],A243),""),"")</f>
        <v/>
      </c>
      <c r="C243" s="47" t="str">
        <f>IF(B243="","",(SUMIFS(Tabela2[Itens Ampla Participação (Qtd. x Preço)],Tabela2[Lote],A243)+SUMIFS(Tabela2[Itens de Cota Reservada (Qtd. x Preço)],Tabela2[Lote],A243)+SUMIFS(Tabela2[Itens exclusivos (Qtd. x Preço)],Tabela2[Lote],A243)))</f>
        <v/>
      </c>
      <c r="E243" s="33" t="str">
        <f>IFERROR(_xlfn.XLOOKUP($F243,Tabela2[Item],Tabela2[Lote],,0,1),"")</f>
        <v/>
      </c>
      <c r="F243" s="33" t="str">
        <f>IFERROR((IF(MAX(Tabela2[Item])=F242,"",F242+1)),"")</f>
        <v/>
      </c>
      <c r="G243" s="33" t="str">
        <f>IFERROR(VLOOKUP($F243,Tabela2[[Item]:[Itens exclusivos (Qtd. x Preço)]],2,0)," ")</f>
        <v/>
      </c>
      <c r="H243" s="62" t="str">
        <f>IFERROR(VLOOKUP($F243,Tabela2[[Item]:[Itens exclusivos (Qtd. x Preço)]],3,0),"")</f>
        <v/>
      </c>
      <c r="I243" s="33" t="str">
        <f>IFERROR(VLOOKUP($F243,Tabela2[[Item]:[Itens exclusivos (Qtd. x Preço)]],4,0),"")</f>
        <v/>
      </c>
      <c r="J243" s="49" t="str">
        <f>IFERROR(VLOOKUP($F243,Tabela2[[Item]:[Itens exclusivos (Qtd. x Preço)]],5,0),"")</f>
        <v/>
      </c>
      <c r="K243" s="65" t="str">
        <f>IFERROR(VLOOKUP($F243,Tabela2[[Item]:[Itens exclusivos (Qtd. x Preço)]],13,0),"")</f>
        <v/>
      </c>
      <c r="L243" s="47" t="str">
        <f t="shared" si="4"/>
        <v/>
      </c>
      <c r="M243" s="49" t="str">
        <f ca="1">IFERROR(VLOOKUP($F243,Tabela2[[Item]:[Itens exclusivos (Qtd. x Preço)]],15,0),"")</f>
        <v/>
      </c>
      <c r="N243" s="52" t="str">
        <f ca="1">IFERROR(VLOOKUP($F243,Tabela2[[Item]:[Itens exclusivos (Qtd. x Preço)]],17,0),"")</f>
        <v/>
      </c>
      <c r="O243" s="52" t="str">
        <f ca="1">IFERROR(VLOOKUP($F243,Tabela2[[Item]:[Itens exclusivos (Qtd. x Preço)]],19,0),"")</f>
        <v/>
      </c>
    </row>
    <row r="244" spans="1:15" ht="30" customHeight="1">
      <c r="A244" s="14" t="str">
        <f>IFERROR((IF(MAX(Tabela2[Lote])=A243,"",A243+1)),"")</f>
        <v/>
      </c>
      <c r="B244" s="14" t="str">
        <f>IFERROR(IF(A244&lt;&gt;"",COUNTIFS(Tabela2[Lote],A244),""),"")</f>
        <v/>
      </c>
      <c r="C244" s="48" t="str">
        <f>IF(B244="","",(SUMIFS(Tabela2[Itens Ampla Participação (Qtd. x Preço)],Tabela2[Lote],A244)+SUMIFS(Tabela2[Itens de Cota Reservada (Qtd. x Preço)],Tabela2[Lote],A244)+SUMIFS(Tabela2[Itens exclusivos (Qtd. x Preço)],Tabela2[Lote],A244)))</f>
        <v/>
      </c>
      <c r="E244" s="14" t="str">
        <f>IFERROR(_xlfn.XLOOKUP($F244,Tabela2[Item],Tabela2[Lote],,0,1),"")</f>
        <v/>
      </c>
      <c r="F244" s="14" t="str">
        <f>IFERROR((IF(MAX(Tabela2[Item])=F243,"",F243+1)),"")</f>
        <v/>
      </c>
      <c r="G244" s="14" t="str">
        <f>IFERROR(VLOOKUP($F244,Tabela2[[Item]:[Itens exclusivos (Qtd. x Preço)]],2,0)," ")</f>
        <v/>
      </c>
      <c r="H244" s="63" t="str">
        <f>IFERROR(VLOOKUP($F244,Tabela2[[Item]:[Itens exclusivos (Qtd. x Preço)]],3,0),"")</f>
        <v/>
      </c>
      <c r="I244" s="14" t="str">
        <f>IFERROR(VLOOKUP($F244,Tabela2[[Item]:[Itens exclusivos (Qtd. x Preço)]],4,0),"")</f>
        <v/>
      </c>
      <c r="J244" s="50" t="str">
        <f>IFERROR(VLOOKUP($F244,Tabela2[[Item]:[Itens exclusivos (Qtd. x Preço)]],5,0),"")</f>
        <v/>
      </c>
      <c r="K244" s="66" t="str">
        <f>IFERROR(VLOOKUP($F244,Tabela2[[Item]:[Itens exclusivos (Qtd. x Preço)]],13,0),"")</f>
        <v/>
      </c>
      <c r="L244" s="48" t="str">
        <f t="shared" si="4"/>
        <v/>
      </c>
      <c r="M244" s="50" t="str">
        <f ca="1">IFERROR(VLOOKUP($F244,Tabela2[[Item]:[Itens exclusivos (Qtd. x Preço)]],15,0),"")</f>
        <v/>
      </c>
      <c r="N244" s="51" t="str">
        <f ca="1">IFERROR(VLOOKUP($F244,Tabela2[[Item]:[Itens exclusivos (Qtd. x Preço)]],17,0),"")</f>
        <v/>
      </c>
      <c r="O244" s="51" t="str">
        <f ca="1">IFERROR(VLOOKUP($F244,Tabela2[[Item]:[Itens exclusivos (Qtd. x Preço)]],19,0),"")</f>
        <v/>
      </c>
    </row>
    <row r="245" spans="1:15" ht="30" customHeight="1">
      <c r="A245" s="33" t="str">
        <f>IFERROR((IF(MAX(Tabela2[Lote])=A244,"",A244+1)),"")</f>
        <v/>
      </c>
      <c r="B245" s="33" t="str">
        <f>IFERROR(IF(A245&lt;&gt;"",COUNTIFS(Tabela2[Lote],A245),""),"")</f>
        <v/>
      </c>
      <c r="C245" s="47" t="str">
        <f>IF(B245="","",(SUMIFS(Tabela2[Itens Ampla Participação (Qtd. x Preço)],Tabela2[Lote],A245)+SUMIFS(Tabela2[Itens de Cota Reservada (Qtd. x Preço)],Tabela2[Lote],A245)+SUMIFS(Tabela2[Itens exclusivos (Qtd. x Preço)],Tabela2[Lote],A245)))</f>
        <v/>
      </c>
      <c r="E245" s="33" t="str">
        <f>IFERROR(_xlfn.XLOOKUP($F245,Tabela2[Item],Tabela2[Lote],,0,1),"")</f>
        <v/>
      </c>
      <c r="F245" s="33" t="str">
        <f>IFERROR((IF(MAX(Tabela2[Item])=F244,"",F244+1)),"")</f>
        <v/>
      </c>
      <c r="G245" s="33" t="str">
        <f>IFERROR(VLOOKUP($F245,Tabela2[[Item]:[Itens exclusivos (Qtd. x Preço)]],2,0)," ")</f>
        <v/>
      </c>
      <c r="H245" s="62" t="str">
        <f>IFERROR(VLOOKUP($F245,Tabela2[[Item]:[Itens exclusivos (Qtd. x Preço)]],3,0),"")</f>
        <v/>
      </c>
      <c r="I245" s="33" t="str">
        <f>IFERROR(VLOOKUP($F245,Tabela2[[Item]:[Itens exclusivos (Qtd. x Preço)]],4,0),"")</f>
        <v/>
      </c>
      <c r="J245" s="49" t="str">
        <f>IFERROR(VLOOKUP($F245,Tabela2[[Item]:[Itens exclusivos (Qtd. x Preço)]],5,0),"")</f>
        <v/>
      </c>
      <c r="K245" s="65" t="str">
        <f>IFERROR(VLOOKUP($F245,Tabela2[[Item]:[Itens exclusivos (Qtd. x Preço)]],13,0),"")</f>
        <v/>
      </c>
      <c r="L245" s="47" t="str">
        <f t="shared" si="4"/>
        <v/>
      </c>
      <c r="M245" s="49" t="str">
        <f ca="1">IFERROR(VLOOKUP($F245,Tabela2[[Item]:[Itens exclusivos (Qtd. x Preço)]],15,0),"")</f>
        <v/>
      </c>
      <c r="N245" s="52" t="str">
        <f ca="1">IFERROR(VLOOKUP($F245,Tabela2[[Item]:[Itens exclusivos (Qtd. x Preço)]],17,0),"")</f>
        <v/>
      </c>
      <c r="O245" s="52" t="str">
        <f ca="1">IFERROR(VLOOKUP($F245,Tabela2[[Item]:[Itens exclusivos (Qtd. x Preço)]],19,0),"")</f>
        <v/>
      </c>
    </row>
    <row r="246" spans="1:15" ht="30" customHeight="1">
      <c r="A246" s="14" t="str">
        <f>IFERROR((IF(MAX(Tabela2[Lote])=A245,"",A245+1)),"")</f>
        <v/>
      </c>
      <c r="B246" s="14" t="str">
        <f>IFERROR(IF(A246&lt;&gt;"",COUNTIFS(Tabela2[Lote],A246),""),"")</f>
        <v/>
      </c>
      <c r="C246" s="48" t="str">
        <f>IF(B246="","",(SUMIFS(Tabela2[Itens Ampla Participação (Qtd. x Preço)],Tabela2[Lote],A246)+SUMIFS(Tabela2[Itens de Cota Reservada (Qtd. x Preço)],Tabela2[Lote],A246)+SUMIFS(Tabela2[Itens exclusivos (Qtd. x Preço)],Tabela2[Lote],A246)))</f>
        <v/>
      </c>
      <c r="E246" s="14" t="str">
        <f>IFERROR(_xlfn.XLOOKUP($F246,Tabela2[Item],Tabela2[Lote],,0,1),"")</f>
        <v/>
      </c>
      <c r="F246" s="14" t="str">
        <f>IFERROR((IF(MAX(Tabela2[Item])=F245,"",F245+1)),"")</f>
        <v/>
      </c>
      <c r="G246" s="14" t="str">
        <f>IFERROR(VLOOKUP($F246,Tabela2[[Item]:[Itens exclusivos (Qtd. x Preço)]],2,0)," ")</f>
        <v/>
      </c>
      <c r="H246" s="63" t="str">
        <f>IFERROR(VLOOKUP($F246,Tabela2[[Item]:[Itens exclusivos (Qtd. x Preço)]],3,0),"")</f>
        <v/>
      </c>
      <c r="I246" s="14" t="str">
        <f>IFERROR(VLOOKUP($F246,Tabela2[[Item]:[Itens exclusivos (Qtd. x Preço)]],4,0),"")</f>
        <v/>
      </c>
      <c r="J246" s="50" t="str">
        <f>IFERROR(VLOOKUP($F246,Tabela2[[Item]:[Itens exclusivos (Qtd. x Preço)]],5,0),"")</f>
        <v/>
      </c>
      <c r="K246" s="66" t="str">
        <f>IFERROR(VLOOKUP($F246,Tabela2[[Item]:[Itens exclusivos (Qtd. x Preço)]],13,0),"")</f>
        <v/>
      </c>
      <c r="L246" s="48" t="str">
        <f t="shared" si="4"/>
        <v/>
      </c>
      <c r="M246" s="50" t="str">
        <f ca="1">IFERROR(VLOOKUP($F246,Tabela2[[Item]:[Itens exclusivos (Qtd. x Preço)]],15,0),"")</f>
        <v/>
      </c>
      <c r="N246" s="51" t="str">
        <f ca="1">IFERROR(VLOOKUP($F246,Tabela2[[Item]:[Itens exclusivos (Qtd. x Preço)]],17,0),"")</f>
        <v/>
      </c>
      <c r="O246" s="51" t="str">
        <f ca="1">IFERROR(VLOOKUP($F246,Tabela2[[Item]:[Itens exclusivos (Qtd. x Preço)]],19,0),"")</f>
        <v/>
      </c>
    </row>
    <row r="247" spans="1:15" ht="30" customHeight="1">
      <c r="A247" s="33" t="str">
        <f>IFERROR((IF(MAX(Tabela2[Lote])=A246,"",A246+1)),"")</f>
        <v/>
      </c>
      <c r="B247" s="33" t="str">
        <f>IFERROR(IF(A247&lt;&gt;"",COUNTIFS(Tabela2[Lote],A247),""),"")</f>
        <v/>
      </c>
      <c r="C247" s="47" t="str">
        <f>IF(B247="","",(SUMIFS(Tabela2[Itens Ampla Participação (Qtd. x Preço)],Tabela2[Lote],A247)+SUMIFS(Tabela2[Itens de Cota Reservada (Qtd. x Preço)],Tabela2[Lote],A247)+SUMIFS(Tabela2[Itens exclusivos (Qtd. x Preço)],Tabela2[Lote],A247)))</f>
        <v/>
      </c>
      <c r="E247" s="33" t="str">
        <f>IFERROR(_xlfn.XLOOKUP($F247,Tabela2[Item],Tabela2[Lote],,0,1),"")</f>
        <v/>
      </c>
      <c r="F247" s="33" t="str">
        <f>IFERROR((IF(MAX(Tabela2[Item])=F246,"",F246+1)),"")</f>
        <v/>
      </c>
      <c r="G247" s="33" t="str">
        <f>IFERROR(VLOOKUP($F247,Tabela2[[Item]:[Itens exclusivos (Qtd. x Preço)]],2,0)," ")</f>
        <v/>
      </c>
      <c r="H247" s="62" t="str">
        <f>IFERROR(VLOOKUP($F247,Tabela2[[Item]:[Itens exclusivos (Qtd. x Preço)]],3,0),"")</f>
        <v/>
      </c>
      <c r="I247" s="33" t="str">
        <f>IFERROR(VLOOKUP($F247,Tabela2[[Item]:[Itens exclusivos (Qtd. x Preço)]],4,0),"")</f>
        <v/>
      </c>
      <c r="J247" s="49" t="str">
        <f>IFERROR(VLOOKUP($F247,Tabela2[[Item]:[Itens exclusivos (Qtd. x Preço)]],5,0),"")</f>
        <v/>
      </c>
      <c r="K247" s="65" t="str">
        <f>IFERROR(VLOOKUP($F247,Tabela2[[Item]:[Itens exclusivos (Qtd. x Preço)]],13,0),"")</f>
        <v/>
      </c>
      <c r="L247" s="47" t="str">
        <f t="shared" si="4"/>
        <v/>
      </c>
      <c r="M247" s="49" t="str">
        <f ca="1">IFERROR(VLOOKUP($F247,Tabela2[[Item]:[Itens exclusivos (Qtd. x Preço)]],15,0),"")</f>
        <v/>
      </c>
      <c r="N247" s="52" t="str">
        <f ca="1">IFERROR(VLOOKUP($F247,Tabela2[[Item]:[Itens exclusivos (Qtd. x Preço)]],17,0),"")</f>
        <v/>
      </c>
      <c r="O247" s="52" t="str">
        <f ca="1">IFERROR(VLOOKUP($F247,Tabela2[[Item]:[Itens exclusivos (Qtd. x Preço)]],19,0),"")</f>
        <v/>
      </c>
    </row>
    <row r="248" spans="1:15" ht="30" customHeight="1">
      <c r="A248" s="14" t="str">
        <f>IFERROR((IF(MAX(Tabela2[Lote])=A247,"",A247+1)),"")</f>
        <v/>
      </c>
      <c r="B248" s="14" t="str">
        <f>IFERROR(IF(A248&lt;&gt;"",COUNTIFS(Tabela2[Lote],A248),""),"")</f>
        <v/>
      </c>
      <c r="C248" s="48" t="str">
        <f>IF(B248="","",(SUMIFS(Tabela2[Itens Ampla Participação (Qtd. x Preço)],Tabela2[Lote],A248)+SUMIFS(Tabela2[Itens de Cota Reservada (Qtd. x Preço)],Tabela2[Lote],A248)+SUMIFS(Tabela2[Itens exclusivos (Qtd. x Preço)],Tabela2[Lote],A248)))</f>
        <v/>
      </c>
      <c r="E248" s="14" t="str">
        <f>IFERROR(_xlfn.XLOOKUP($F248,Tabela2[Item],Tabela2[Lote],,0,1),"")</f>
        <v/>
      </c>
      <c r="F248" s="14" t="str">
        <f>IFERROR((IF(MAX(Tabela2[Item])=F247,"",F247+1)),"")</f>
        <v/>
      </c>
      <c r="G248" s="14" t="str">
        <f>IFERROR(VLOOKUP($F248,Tabela2[[Item]:[Itens exclusivos (Qtd. x Preço)]],2,0)," ")</f>
        <v/>
      </c>
      <c r="H248" s="63" t="str">
        <f>IFERROR(VLOOKUP($F248,Tabela2[[Item]:[Itens exclusivos (Qtd. x Preço)]],3,0),"")</f>
        <v/>
      </c>
      <c r="I248" s="14" t="str">
        <f>IFERROR(VLOOKUP($F248,Tabela2[[Item]:[Itens exclusivos (Qtd. x Preço)]],4,0),"")</f>
        <v/>
      </c>
      <c r="J248" s="50" t="str">
        <f>IFERROR(VLOOKUP($F248,Tabela2[[Item]:[Itens exclusivos (Qtd. x Preço)]],5,0),"")</f>
        <v/>
      </c>
      <c r="K248" s="66" t="str">
        <f>IFERROR(VLOOKUP($F248,Tabela2[[Item]:[Itens exclusivos (Qtd. x Preço)]],13,0),"")</f>
        <v/>
      </c>
      <c r="L248" s="48" t="str">
        <f t="shared" si="4"/>
        <v/>
      </c>
      <c r="M248" s="50" t="str">
        <f ca="1">IFERROR(VLOOKUP($F248,Tabela2[[Item]:[Itens exclusivos (Qtd. x Preço)]],15,0),"")</f>
        <v/>
      </c>
      <c r="N248" s="51" t="str">
        <f ca="1">IFERROR(VLOOKUP($F248,Tabela2[[Item]:[Itens exclusivos (Qtd. x Preço)]],17,0),"")</f>
        <v/>
      </c>
      <c r="O248" s="51" t="str">
        <f ca="1">IFERROR(VLOOKUP($F248,Tabela2[[Item]:[Itens exclusivos (Qtd. x Preço)]],19,0),"")</f>
        <v/>
      </c>
    </row>
    <row r="249" spans="1:15" ht="30" customHeight="1">
      <c r="A249" s="33" t="str">
        <f>IFERROR((IF(MAX(Tabela2[Lote])=A248,"",A248+1)),"")</f>
        <v/>
      </c>
      <c r="B249" s="33" t="str">
        <f>IFERROR(IF(A249&lt;&gt;"",COUNTIFS(Tabela2[Lote],A249),""),"")</f>
        <v/>
      </c>
      <c r="C249" s="47" t="str">
        <f>IF(B249="","",(SUMIFS(Tabela2[Itens Ampla Participação (Qtd. x Preço)],Tabela2[Lote],A249)+SUMIFS(Tabela2[Itens de Cota Reservada (Qtd. x Preço)],Tabela2[Lote],A249)+SUMIFS(Tabela2[Itens exclusivos (Qtd. x Preço)],Tabela2[Lote],A249)))</f>
        <v/>
      </c>
      <c r="E249" s="33" t="str">
        <f>IFERROR(_xlfn.XLOOKUP($F249,Tabela2[Item],Tabela2[Lote],,0,1),"")</f>
        <v/>
      </c>
      <c r="F249" s="33" t="str">
        <f>IFERROR((IF(MAX(Tabela2[Item])=F248,"",F248+1)),"")</f>
        <v/>
      </c>
      <c r="G249" s="33" t="str">
        <f>IFERROR(VLOOKUP($F249,Tabela2[[Item]:[Itens exclusivos (Qtd. x Preço)]],2,0)," ")</f>
        <v/>
      </c>
      <c r="H249" s="62" t="str">
        <f>IFERROR(VLOOKUP($F249,Tabela2[[Item]:[Itens exclusivos (Qtd. x Preço)]],3,0),"")</f>
        <v/>
      </c>
      <c r="I249" s="33" t="str">
        <f>IFERROR(VLOOKUP($F249,Tabela2[[Item]:[Itens exclusivos (Qtd. x Preço)]],4,0),"")</f>
        <v/>
      </c>
      <c r="J249" s="49" t="str">
        <f>IFERROR(VLOOKUP($F249,Tabela2[[Item]:[Itens exclusivos (Qtd. x Preço)]],5,0),"")</f>
        <v/>
      </c>
      <c r="K249" s="65" t="str">
        <f>IFERROR(VLOOKUP($F249,Tabela2[[Item]:[Itens exclusivos (Qtd. x Preço)]],13,0),"")</f>
        <v/>
      </c>
      <c r="L249" s="47" t="str">
        <f t="shared" si="4"/>
        <v/>
      </c>
      <c r="M249" s="49" t="str">
        <f ca="1">IFERROR(VLOOKUP($F249,Tabela2[[Item]:[Itens exclusivos (Qtd. x Preço)]],15,0),"")</f>
        <v/>
      </c>
      <c r="N249" s="52" t="str">
        <f ca="1">IFERROR(VLOOKUP($F249,Tabela2[[Item]:[Itens exclusivos (Qtd. x Preço)]],17,0),"")</f>
        <v/>
      </c>
      <c r="O249" s="52" t="str">
        <f ca="1">IFERROR(VLOOKUP($F249,Tabela2[[Item]:[Itens exclusivos (Qtd. x Preço)]],19,0),"")</f>
        <v/>
      </c>
    </row>
    <row r="250" spans="1:15" ht="30" customHeight="1">
      <c r="A250" s="14" t="str">
        <f>IFERROR((IF(MAX(Tabela2[Lote])=A249,"",A249+1)),"")</f>
        <v/>
      </c>
      <c r="B250" s="14" t="str">
        <f>IFERROR(IF(A250&lt;&gt;"",COUNTIFS(Tabela2[Lote],A250),""),"")</f>
        <v/>
      </c>
      <c r="C250" s="48" t="str">
        <f>IF(B250="","",(SUMIFS(Tabela2[Itens Ampla Participação (Qtd. x Preço)],Tabela2[Lote],A250)+SUMIFS(Tabela2[Itens de Cota Reservada (Qtd. x Preço)],Tabela2[Lote],A250)+SUMIFS(Tabela2[Itens exclusivos (Qtd. x Preço)],Tabela2[Lote],A250)))</f>
        <v/>
      </c>
      <c r="E250" s="14" t="str">
        <f>IFERROR(_xlfn.XLOOKUP($F250,Tabela2[Item],Tabela2[Lote],,0,1),"")</f>
        <v/>
      </c>
      <c r="F250" s="14" t="str">
        <f>IFERROR((IF(MAX(Tabela2[Item])=F249,"",F249+1)),"")</f>
        <v/>
      </c>
      <c r="G250" s="14" t="str">
        <f>IFERROR(VLOOKUP($F250,Tabela2[[Item]:[Itens exclusivos (Qtd. x Preço)]],2,0)," ")</f>
        <v/>
      </c>
      <c r="H250" s="63" t="str">
        <f>IFERROR(VLOOKUP($F250,Tabela2[[Item]:[Itens exclusivos (Qtd. x Preço)]],3,0),"")</f>
        <v/>
      </c>
      <c r="I250" s="14" t="str">
        <f>IFERROR(VLOOKUP($F250,Tabela2[[Item]:[Itens exclusivos (Qtd. x Preço)]],4,0),"")</f>
        <v/>
      </c>
      <c r="J250" s="50" t="str">
        <f>IFERROR(VLOOKUP($F250,Tabela2[[Item]:[Itens exclusivos (Qtd. x Preço)]],5,0),"")</f>
        <v/>
      </c>
      <c r="K250" s="66" t="str">
        <f>IFERROR(VLOOKUP($F250,Tabela2[[Item]:[Itens exclusivos (Qtd. x Preço)]],13,0),"")</f>
        <v/>
      </c>
      <c r="L250" s="48" t="str">
        <f t="shared" si="4"/>
        <v/>
      </c>
      <c r="M250" s="50" t="str">
        <f ca="1">IFERROR(VLOOKUP($F250,Tabela2[[Item]:[Itens exclusivos (Qtd. x Preço)]],15,0),"")</f>
        <v/>
      </c>
      <c r="N250" s="51" t="str">
        <f ca="1">IFERROR(VLOOKUP($F250,Tabela2[[Item]:[Itens exclusivos (Qtd. x Preço)]],17,0),"")</f>
        <v/>
      </c>
      <c r="O250" s="51" t="str">
        <f ca="1">IFERROR(VLOOKUP($F250,Tabela2[[Item]:[Itens exclusivos (Qtd. x Preço)]],19,0),"")</f>
        <v/>
      </c>
    </row>
    <row r="251" spans="1:15" ht="30" customHeight="1">
      <c r="A251" s="33" t="str">
        <f>IFERROR((IF(MAX(Tabela2[Lote])=A250,"",A250+1)),"")</f>
        <v/>
      </c>
      <c r="B251" s="33" t="str">
        <f>IFERROR(IF(A251&lt;&gt;"",COUNTIFS(Tabela2[Lote],A251),""),"")</f>
        <v/>
      </c>
      <c r="C251" s="47" t="str">
        <f>IF(B251="","",(SUMIFS(Tabela2[Itens Ampla Participação (Qtd. x Preço)],Tabela2[Lote],A251)+SUMIFS(Tabela2[Itens de Cota Reservada (Qtd. x Preço)],Tabela2[Lote],A251)+SUMIFS(Tabela2[Itens exclusivos (Qtd. x Preço)],Tabela2[Lote],A251)))</f>
        <v/>
      </c>
      <c r="E251" s="33" t="str">
        <f>IFERROR(_xlfn.XLOOKUP($F251,Tabela2[Item],Tabela2[Lote],,0,1),"")</f>
        <v/>
      </c>
      <c r="F251" s="33" t="str">
        <f>IFERROR((IF(MAX(Tabela2[Item])=F250,"",F250+1)),"")</f>
        <v/>
      </c>
      <c r="G251" s="33" t="str">
        <f>IFERROR(VLOOKUP($F251,Tabela2[[Item]:[Itens exclusivos (Qtd. x Preço)]],2,0)," ")</f>
        <v/>
      </c>
      <c r="H251" s="62" t="str">
        <f>IFERROR(VLOOKUP($F251,Tabela2[[Item]:[Itens exclusivos (Qtd. x Preço)]],3,0),"")</f>
        <v/>
      </c>
      <c r="I251" s="33" t="str">
        <f>IFERROR(VLOOKUP($F251,Tabela2[[Item]:[Itens exclusivos (Qtd. x Preço)]],4,0),"")</f>
        <v/>
      </c>
      <c r="J251" s="49" t="str">
        <f>IFERROR(VLOOKUP($F251,Tabela2[[Item]:[Itens exclusivos (Qtd. x Preço)]],5,0),"")</f>
        <v/>
      </c>
      <c r="K251" s="65" t="str">
        <f>IFERROR(VLOOKUP($F251,Tabela2[[Item]:[Itens exclusivos (Qtd. x Preço)]],13,0),"")</f>
        <v/>
      </c>
      <c r="L251" s="47" t="str">
        <f t="shared" si="4"/>
        <v/>
      </c>
      <c r="M251" s="49" t="str">
        <f ca="1">IFERROR(VLOOKUP($F251,Tabela2[[Item]:[Itens exclusivos (Qtd. x Preço)]],15,0),"")</f>
        <v/>
      </c>
      <c r="N251" s="52" t="str">
        <f ca="1">IFERROR(VLOOKUP($F251,Tabela2[[Item]:[Itens exclusivos (Qtd. x Preço)]],17,0),"")</f>
        <v/>
      </c>
      <c r="O251" s="52" t="str">
        <f ca="1">IFERROR(VLOOKUP($F251,Tabela2[[Item]:[Itens exclusivos (Qtd. x Preço)]],19,0),"")</f>
        <v/>
      </c>
    </row>
    <row r="252" spans="1:15" ht="30" customHeight="1">
      <c r="A252" s="14" t="str">
        <f>IFERROR((IF(MAX(Tabela2[Lote])=A251,"",A251+1)),"")</f>
        <v/>
      </c>
      <c r="B252" s="14" t="str">
        <f>IFERROR(IF(A252&lt;&gt;"",COUNTIFS(Tabela2[Lote],A252),""),"")</f>
        <v/>
      </c>
      <c r="C252" s="48" t="str">
        <f>IF(B252="","",(SUMIFS(Tabela2[Itens Ampla Participação (Qtd. x Preço)],Tabela2[Lote],A252)+SUMIFS(Tabela2[Itens de Cota Reservada (Qtd. x Preço)],Tabela2[Lote],A252)+SUMIFS(Tabela2[Itens exclusivos (Qtd. x Preço)],Tabela2[Lote],A252)))</f>
        <v/>
      </c>
      <c r="E252" s="14" t="str">
        <f>IFERROR(_xlfn.XLOOKUP($F252,Tabela2[Item],Tabela2[Lote],,0,1),"")</f>
        <v/>
      </c>
      <c r="F252" s="14" t="str">
        <f>IFERROR((IF(MAX(Tabela2[Item])=F251,"",F251+1)),"")</f>
        <v/>
      </c>
      <c r="G252" s="14" t="str">
        <f>IFERROR(VLOOKUP($F252,Tabela2[[Item]:[Itens exclusivos (Qtd. x Preço)]],2,0)," ")</f>
        <v/>
      </c>
      <c r="H252" s="63" t="str">
        <f>IFERROR(VLOOKUP($F252,Tabela2[[Item]:[Itens exclusivos (Qtd. x Preço)]],3,0),"")</f>
        <v/>
      </c>
      <c r="I252" s="14" t="str">
        <f>IFERROR(VLOOKUP($F252,Tabela2[[Item]:[Itens exclusivos (Qtd. x Preço)]],4,0),"")</f>
        <v/>
      </c>
      <c r="J252" s="50" t="str">
        <f>IFERROR(VLOOKUP($F252,Tabela2[[Item]:[Itens exclusivos (Qtd. x Preço)]],5,0),"")</f>
        <v/>
      </c>
      <c r="K252" s="66" t="str">
        <f>IFERROR(VLOOKUP($F252,Tabela2[[Item]:[Itens exclusivos (Qtd. x Preço)]],13,0),"")</f>
        <v/>
      </c>
      <c r="L252" s="48" t="str">
        <f t="shared" si="4"/>
        <v/>
      </c>
      <c r="M252" s="50" t="str">
        <f ca="1">IFERROR(VLOOKUP($F252,Tabela2[[Item]:[Itens exclusivos (Qtd. x Preço)]],15,0),"")</f>
        <v/>
      </c>
      <c r="N252" s="51" t="str">
        <f ca="1">IFERROR(VLOOKUP($F252,Tabela2[[Item]:[Itens exclusivos (Qtd. x Preço)]],17,0),"")</f>
        <v/>
      </c>
      <c r="O252" s="51" t="str">
        <f ca="1">IFERROR(VLOOKUP($F252,Tabela2[[Item]:[Itens exclusivos (Qtd. x Preço)]],19,0),"")</f>
        <v/>
      </c>
    </row>
    <row r="253" spans="1:15" ht="30" customHeight="1">
      <c r="A253" s="33" t="str">
        <f>IFERROR((IF(MAX(Tabela2[Lote])=A252,"",A252+1)),"")</f>
        <v/>
      </c>
      <c r="B253" s="33" t="str">
        <f>IFERROR(IF(A253&lt;&gt;"",COUNTIFS(Tabela2[Lote],A253),""),"")</f>
        <v/>
      </c>
      <c r="C253" s="47" t="str">
        <f>IF(B253="","",(SUMIFS(Tabela2[Itens Ampla Participação (Qtd. x Preço)],Tabela2[Lote],A253)+SUMIFS(Tabela2[Itens de Cota Reservada (Qtd. x Preço)],Tabela2[Lote],A253)+SUMIFS(Tabela2[Itens exclusivos (Qtd. x Preço)],Tabela2[Lote],A253)))</f>
        <v/>
      </c>
      <c r="E253" s="33" t="str">
        <f>IFERROR(_xlfn.XLOOKUP($F253,Tabela2[Item],Tabela2[Lote],,0,1),"")</f>
        <v/>
      </c>
      <c r="F253" s="33" t="str">
        <f>IFERROR((IF(MAX(Tabela2[Item])=F252,"",F252+1)),"")</f>
        <v/>
      </c>
      <c r="G253" s="33" t="str">
        <f>IFERROR(VLOOKUP($F253,Tabela2[[Item]:[Itens exclusivos (Qtd. x Preço)]],2,0)," ")</f>
        <v/>
      </c>
      <c r="H253" s="62" t="str">
        <f>IFERROR(VLOOKUP($F253,Tabela2[[Item]:[Itens exclusivos (Qtd. x Preço)]],3,0),"")</f>
        <v/>
      </c>
      <c r="I253" s="33" t="str">
        <f>IFERROR(VLOOKUP($F253,Tabela2[[Item]:[Itens exclusivos (Qtd. x Preço)]],4,0),"")</f>
        <v/>
      </c>
      <c r="J253" s="49" t="str">
        <f>IFERROR(VLOOKUP($F253,Tabela2[[Item]:[Itens exclusivos (Qtd. x Preço)]],5,0),"")</f>
        <v/>
      </c>
      <c r="K253" s="65" t="str">
        <f>IFERROR(VLOOKUP($F253,Tabela2[[Item]:[Itens exclusivos (Qtd. x Preço)]],13,0),"")</f>
        <v/>
      </c>
      <c r="L253" s="47" t="str">
        <f t="shared" si="4"/>
        <v/>
      </c>
      <c r="M253" s="49" t="str">
        <f ca="1">IFERROR(VLOOKUP($F253,Tabela2[[Item]:[Itens exclusivos (Qtd. x Preço)]],15,0),"")</f>
        <v/>
      </c>
      <c r="N253" s="52" t="str">
        <f ca="1">IFERROR(VLOOKUP($F253,Tabela2[[Item]:[Itens exclusivos (Qtd. x Preço)]],17,0),"")</f>
        <v/>
      </c>
      <c r="O253" s="52" t="str">
        <f ca="1">IFERROR(VLOOKUP($F253,Tabela2[[Item]:[Itens exclusivos (Qtd. x Preço)]],19,0),"")</f>
        <v/>
      </c>
    </row>
    <row r="254" spans="1:15" ht="30" customHeight="1">
      <c r="A254" s="14" t="str">
        <f>IFERROR((IF(MAX(Tabela2[Lote])=A253,"",A253+1)),"")</f>
        <v/>
      </c>
      <c r="B254" s="14" t="str">
        <f>IFERROR(IF(A254&lt;&gt;"",COUNTIFS(Tabela2[Lote],A254),""),"")</f>
        <v/>
      </c>
      <c r="C254" s="48" t="str">
        <f>IF(B254="","",(SUMIFS(Tabela2[Itens Ampla Participação (Qtd. x Preço)],Tabela2[Lote],A254)+SUMIFS(Tabela2[Itens de Cota Reservada (Qtd. x Preço)],Tabela2[Lote],A254)+SUMIFS(Tabela2[Itens exclusivos (Qtd. x Preço)],Tabela2[Lote],A254)))</f>
        <v/>
      </c>
      <c r="E254" s="14" t="str">
        <f>IFERROR(_xlfn.XLOOKUP($F254,Tabela2[Item],Tabela2[Lote],,0,1),"")</f>
        <v/>
      </c>
      <c r="F254" s="14" t="str">
        <f>IFERROR((IF(MAX(Tabela2[Item])=F253,"",F253+1)),"")</f>
        <v/>
      </c>
      <c r="G254" s="14" t="str">
        <f>IFERROR(VLOOKUP($F254,Tabela2[[Item]:[Itens exclusivos (Qtd. x Preço)]],2,0)," ")</f>
        <v/>
      </c>
      <c r="H254" s="63" t="str">
        <f>IFERROR(VLOOKUP($F254,Tabela2[[Item]:[Itens exclusivos (Qtd. x Preço)]],3,0),"")</f>
        <v/>
      </c>
      <c r="I254" s="14" t="str">
        <f>IFERROR(VLOOKUP($F254,Tabela2[[Item]:[Itens exclusivos (Qtd. x Preço)]],4,0),"")</f>
        <v/>
      </c>
      <c r="J254" s="50" t="str">
        <f>IFERROR(VLOOKUP($F254,Tabela2[[Item]:[Itens exclusivos (Qtd. x Preço)]],5,0),"")</f>
        <v/>
      </c>
      <c r="K254" s="66" t="str">
        <f>IFERROR(VLOOKUP($F254,Tabela2[[Item]:[Itens exclusivos (Qtd. x Preço)]],13,0),"")</f>
        <v/>
      </c>
      <c r="L254" s="48" t="str">
        <f t="shared" si="4"/>
        <v/>
      </c>
      <c r="M254" s="50" t="str">
        <f ca="1">IFERROR(VLOOKUP($F254,Tabela2[[Item]:[Itens exclusivos (Qtd. x Preço)]],15,0),"")</f>
        <v/>
      </c>
      <c r="N254" s="51" t="str">
        <f ca="1">IFERROR(VLOOKUP($F254,Tabela2[[Item]:[Itens exclusivos (Qtd. x Preço)]],17,0),"")</f>
        <v/>
      </c>
      <c r="O254" s="51" t="str">
        <f ca="1">IFERROR(VLOOKUP($F254,Tabela2[[Item]:[Itens exclusivos (Qtd. x Preço)]],19,0),"")</f>
        <v/>
      </c>
    </row>
    <row r="255" spans="1:15" ht="30" customHeight="1">
      <c r="A255" s="33" t="str">
        <f>IFERROR((IF(MAX(Tabela2[Lote])=A254,"",A254+1)),"")</f>
        <v/>
      </c>
      <c r="B255" s="33" t="str">
        <f>IFERROR(IF(A255&lt;&gt;"",COUNTIFS(Tabela2[Lote],A255),""),"")</f>
        <v/>
      </c>
      <c r="C255" s="47" t="str">
        <f>IF(B255="","",(SUMIFS(Tabela2[Itens Ampla Participação (Qtd. x Preço)],Tabela2[Lote],A255)+SUMIFS(Tabela2[Itens de Cota Reservada (Qtd. x Preço)],Tabela2[Lote],A255)+SUMIFS(Tabela2[Itens exclusivos (Qtd. x Preço)],Tabela2[Lote],A255)))</f>
        <v/>
      </c>
      <c r="E255" s="33" t="str">
        <f>IFERROR(_xlfn.XLOOKUP($F255,Tabela2[Item],Tabela2[Lote],,0,1),"")</f>
        <v/>
      </c>
      <c r="F255" s="33" t="str">
        <f>IFERROR((IF(MAX(Tabela2[Item])=F254,"",F254+1)),"")</f>
        <v/>
      </c>
      <c r="G255" s="33" t="str">
        <f>IFERROR(VLOOKUP($F255,Tabela2[[Item]:[Itens exclusivos (Qtd. x Preço)]],2,0)," ")</f>
        <v/>
      </c>
      <c r="H255" s="62" t="str">
        <f>IFERROR(VLOOKUP($F255,Tabela2[[Item]:[Itens exclusivos (Qtd. x Preço)]],3,0),"")</f>
        <v/>
      </c>
      <c r="I255" s="33" t="str">
        <f>IFERROR(VLOOKUP($F255,Tabela2[[Item]:[Itens exclusivos (Qtd. x Preço)]],4,0),"")</f>
        <v/>
      </c>
      <c r="J255" s="49" t="str">
        <f>IFERROR(VLOOKUP($F255,Tabela2[[Item]:[Itens exclusivos (Qtd. x Preço)]],5,0),"")</f>
        <v/>
      </c>
      <c r="K255" s="65" t="str">
        <f>IFERROR(VLOOKUP($F255,Tabela2[[Item]:[Itens exclusivos (Qtd. x Preço)]],13,0),"")</f>
        <v/>
      </c>
      <c r="L255" s="47" t="str">
        <f t="shared" si="4"/>
        <v/>
      </c>
      <c r="M255" s="49" t="str">
        <f ca="1">IFERROR(VLOOKUP($F255,Tabela2[[Item]:[Itens exclusivos (Qtd. x Preço)]],15,0),"")</f>
        <v/>
      </c>
      <c r="N255" s="52" t="str">
        <f ca="1">IFERROR(VLOOKUP($F255,Tabela2[[Item]:[Itens exclusivos (Qtd. x Preço)]],17,0),"")</f>
        <v/>
      </c>
      <c r="O255" s="52" t="str">
        <f ca="1">IFERROR(VLOOKUP($F255,Tabela2[[Item]:[Itens exclusivos (Qtd. x Preço)]],19,0),"")</f>
        <v/>
      </c>
    </row>
    <row r="256" spans="1:15" ht="30" customHeight="1">
      <c r="A256" s="14" t="str">
        <f>IFERROR((IF(MAX(Tabela2[Lote])=A255,"",A255+1)),"")</f>
        <v/>
      </c>
      <c r="B256" s="14" t="str">
        <f>IFERROR(IF(A256&lt;&gt;"",COUNTIFS(Tabela2[Lote],A256),""),"")</f>
        <v/>
      </c>
      <c r="C256" s="48" t="str">
        <f>IF(B256="","",(SUMIFS(Tabela2[Itens Ampla Participação (Qtd. x Preço)],Tabela2[Lote],A256)+SUMIFS(Tabela2[Itens de Cota Reservada (Qtd. x Preço)],Tabela2[Lote],A256)+SUMIFS(Tabela2[Itens exclusivos (Qtd. x Preço)],Tabela2[Lote],A256)))</f>
        <v/>
      </c>
      <c r="E256" s="14" t="str">
        <f>IFERROR(_xlfn.XLOOKUP($F256,Tabela2[Item],Tabela2[Lote],,0,1),"")</f>
        <v/>
      </c>
      <c r="F256" s="14" t="str">
        <f>IFERROR((IF(MAX(Tabela2[Item])=F255,"",F255+1)),"")</f>
        <v/>
      </c>
      <c r="G256" s="14" t="str">
        <f>IFERROR(VLOOKUP($F256,Tabela2[[Item]:[Itens exclusivos (Qtd. x Preço)]],2,0)," ")</f>
        <v/>
      </c>
      <c r="H256" s="63" t="str">
        <f>IFERROR(VLOOKUP($F256,Tabela2[[Item]:[Itens exclusivos (Qtd. x Preço)]],3,0),"")</f>
        <v/>
      </c>
      <c r="I256" s="14" t="str">
        <f>IFERROR(VLOOKUP($F256,Tabela2[[Item]:[Itens exclusivos (Qtd. x Preço)]],4,0),"")</f>
        <v/>
      </c>
      <c r="J256" s="50" t="str">
        <f>IFERROR(VLOOKUP($F256,Tabela2[[Item]:[Itens exclusivos (Qtd. x Preço)]],5,0),"")</f>
        <v/>
      </c>
      <c r="K256" s="66" t="str">
        <f>IFERROR(VLOOKUP($F256,Tabela2[[Item]:[Itens exclusivos (Qtd. x Preço)]],13,0),"")</f>
        <v/>
      </c>
      <c r="L256" s="48" t="str">
        <f t="shared" si="4"/>
        <v/>
      </c>
      <c r="M256" s="50" t="str">
        <f ca="1">IFERROR(VLOOKUP($F256,Tabela2[[Item]:[Itens exclusivos (Qtd. x Preço)]],15,0),"")</f>
        <v/>
      </c>
      <c r="N256" s="51" t="str">
        <f ca="1">IFERROR(VLOOKUP($F256,Tabela2[[Item]:[Itens exclusivos (Qtd. x Preço)]],17,0),"")</f>
        <v/>
      </c>
      <c r="O256" s="51" t="str">
        <f ca="1">IFERROR(VLOOKUP($F256,Tabela2[[Item]:[Itens exclusivos (Qtd. x Preço)]],19,0),"")</f>
        <v/>
      </c>
    </row>
    <row r="257" spans="1:15" ht="30" customHeight="1">
      <c r="A257" s="33" t="str">
        <f>IFERROR((IF(MAX(Tabela2[Lote])=A256,"",A256+1)),"")</f>
        <v/>
      </c>
      <c r="B257" s="33" t="str">
        <f>IFERROR(IF(A257&lt;&gt;"",COUNTIFS(Tabela2[Lote],A257),""),"")</f>
        <v/>
      </c>
      <c r="C257" s="47" t="str">
        <f>IF(B257="","",(SUMIFS(Tabela2[Itens Ampla Participação (Qtd. x Preço)],Tabela2[Lote],A257)+SUMIFS(Tabela2[Itens de Cota Reservada (Qtd. x Preço)],Tabela2[Lote],A257)+SUMIFS(Tabela2[Itens exclusivos (Qtd. x Preço)],Tabela2[Lote],A257)))</f>
        <v/>
      </c>
      <c r="E257" s="33" t="str">
        <f>IFERROR(_xlfn.XLOOKUP($F257,Tabela2[Item],Tabela2[Lote],,0,1),"")</f>
        <v/>
      </c>
      <c r="F257" s="33" t="str">
        <f>IFERROR((IF(MAX(Tabela2[Item])=F256,"",F256+1)),"")</f>
        <v/>
      </c>
      <c r="G257" s="33" t="str">
        <f>IFERROR(VLOOKUP($F257,Tabela2[[Item]:[Itens exclusivos (Qtd. x Preço)]],2,0)," ")</f>
        <v/>
      </c>
      <c r="H257" s="62" t="str">
        <f>IFERROR(VLOOKUP($F257,Tabela2[[Item]:[Itens exclusivos (Qtd. x Preço)]],3,0),"")</f>
        <v/>
      </c>
      <c r="I257" s="33" t="str">
        <f>IFERROR(VLOOKUP($F257,Tabela2[[Item]:[Itens exclusivos (Qtd. x Preço)]],4,0),"")</f>
        <v/>
      </c>
      <c r="J257" s="49" t="str">
        <f>IFERROR(VLOOKUP($F257,Tabela2[[Item]:[Itens exclusivos (Qtd. x Preço)]],5,0),"")</f>
        <v/>
      </c>
      <c r="K257" s="65" t="str">
        <f>IFERROR(VLOOKUP($F257,Tabela2[[Item]:[Itens exclusivos (Qtd. x Preço)]],13,0),"")</f>
        <v/>
      </c>
      <c r="L257" s="47" t="str">
        <f t="shared" si="4"/>
        <v/>
      </c>
      <c r="M257" s="49" t="str">
        <f ca="1">IFERROR(VLOOKUP($F257,Tabela2[[Item]:[Itens exclusivos (Qtd. x Preço)]],15,0),"")</f>
        <v/>
      </c>
      <c r="N257" s="52" t="str">
        <f ca="1">IFERROR(VLOOKUP($F257,Tabela2[[Item]:[Itens exclusivos (Qtd. x Preço)]],17,0),"")</f>
        <v/>
      </c>
      <c r="O257" s="52" t="str">
        <f ca="1">IFERROR(VLOOKUP($F257,Tabela2[[Item]:[Itens exclusivos (Qtd. x Preço)]],19,0),"")</f>
        <v/>
      </c>
    </row>
    <row r="258" spans="1:15" ht="30" customHeight="1">
      <c r="A258" s="14" t="str">
        <f>IFERROR((IF(MAX(Tabela2[Lote])=A257,"",A257+1)),"")</f>
        <v/>
      </c>
      <c r="B258" s="14" t="str">
        <f>IFERROR(IF(A258&lt;&gt;"",COUNTIFS(Tabela2[Lote],A258),""),"")</f>
        <v/>
      </c>
      <c r="C258" s="48" t="str">
        <f>IF(B258="","",(SUMIFS(Tabela2[Itens Ampla Participação (Qtd. x Preço)],Tabela2[Lote],A258)+SUMIFS(Tabela2[Itens de Cota Reservada (Qtd. x Preço)],Tabela2[Lote],A258)+SUMIFS(Tabela2[Itens exclusivos (Qtd. x Preço)],Tabela2[Lote],A258)))</f>
        <v/>
      </c>
      <c r="E258" s="14" t="str">
        <f>IFERROR(_xlfn.XLOOKUP($F258,Tabela2[Item],Tabela2[Lote],,0,1),"")</f>
        <v/>
      </c>
      <c r="F258" s="14" t="str">
        <f>IFERROR((IF(MAX(Tabela2[Item])=F257,"",F257+1)),"")</f>
        <v/>
      </c>
      <c r="G258" s="14" t="str">
        <f>IFERROR(VLOOKUP($F258,Tabela2[[Item]:[Itens exclusivos (Qtd. x Preço)]],2,0)," ")</f>
        <v/>
      </c>
      <c r="H258" s="63" t="str">
        <f>IFERROR(VLOOKUP($F258,Tabela2[[Item]:[Itens exclusivos (Qtd. x Preço)]],3,0),"")</f>
        <v/>
      </c>
      <c r="I258" s="14" t="str">
        <f>IFERROR(VLOOKUP($F258,Tabela2[[Item]:[Itens exclusivos (Qtd. x Preço)]],4,0),"")</f>
        <v/>
      </c>
      <c r="J258" s="50" t="str">
        <f>IFERROR(VLOOKUP($F258,Tabela2[[Item]:[Itens exclusivos (Qtd. x Preço)]],5,0),"")</f>
        <v/>
      </c>
      <c r="K258" s="66" t="str">
        <f>IFERROR(VLOOKUP($F258,Tabela2[[Item]:[Itens exclusivos (Qtd. x Preço)]],13,0),"")</f>
        <v/>
      </c>
      <c r="L258" s="48" t="str">
        <f t="shared" si="4"/>
        <v/>
      </c>
      <c r="M258" s="50" t="str">
        <f ca="1">IFERROR(VLOOKUP($F258,Tabela2[[Item]:[Itens exclusivos (Qtd. x Preço)]],15,0),"")</f>
        <v/>
      </c>
      <c r="N258" s="51" t="str">
        <f ca="1">IFERROR(VLOOKUP($F258,Tabela2[[Item]:[Itens exclusivos (Qtd. x Preço)]],17,0),"")</f>
        <v/>
      </c>
      <c r="O258" s="51" t="str">
        <f ca="1">IFERROR(VLOOKUP($F258,Tabela2[[Item]:[Itens exclusivos (Qtd. x Preço)]],19,0),"")</f>
        <v/>
      </c>
    </row>
    <row r="259" spans="1:15" ht="30" customHeight="1">
      <c r="A259" s="33" t="str">
        <f>IFERROR((IF(MAX(Tabela2[Lote])=A258,"",A258+1)),"")</f>
        <v/>
      </c>
      <c r="B259" s="33" t="str">
        <f>IFERROR(IF(A259&lt;&gt;"",COUNTIFS(Tabela2[Lote],A259),""),"")</f>
        <v/>
      </c>
      <c r="C259" s="47" t="str">
        <f>IF(B259="","",(SUMIFS(Tabela2[Itens Ampla Participação (Qtd. x Preço)],Tabela2[Lote],A259)+SUMIFS(Tabela2[Itens de Cota Reservada (Qtd. x Preço)],Tabela2[Lote],A259)+SUMIFS(Tabela2[Itens exclusivos (Qtd. x Preço)],Tabela2[Lote],A259)))</f>
        <v/>
      </c>
      <c r="E259" s="33" t="str">
        <f>IFERROR(_xlfn.XLOOKUP($F259,Tabela2[Item],Tabela2[Lote],,0,1),"")</f>
        <v/>
      </c>
      <c r="F259" s="33" t="str">
        <f>IFERROR((IF(MAX(Tabela2[Item])=F258,"",F258+1)),"")</f>
        <v/>
      </c>
      <c r="G259" s="33" t="str">
        <f>IFERROR(VLOOKUP($F259,Tabela2[[Item]:[Itens exclusivos (Qtd. x Preço)]],2,0)," ")</f>
        <v/>
      </c>
      <c r="H259" s="62" t="str">
        <f>IFERROR(VLOOKUP($F259,Tabela2[[Item]:[Itens exclusivos (Qtd. x Preço)]],3,0),"")</f>
        <v/>
      </c>
      <c r="I259" s="33" t="str">
        <f>IFERROR(VLOOKUP($F259,Tabela2[[Item]:[Itens exclusivos (Qtd. x Preço)]],4,0),"")</f>
        <v/>
      </c>
      <c r="J259" s="49" t="str">
        <f>IFERROR(VLOOKUP($F259,Tabela2[[Item]:[Itens exclusivos (Qtd. x Preço)]],5,0),"")</f>
        <v/>
      </c>
      <c r="K259" s="65" t="str">
        <f>IFERROR(VLOOKUP($F259,Tabela2[[Item]:[Itens exclusivos (Qtd. x Preço)]],13,0),"")</f>
        <v/>
      </c>
      <c r="L259" s="47" t="str">
        <f t="shared" si="4"/>
        <v/>
      </c>
      <c r="M259" s="49" t="str">
        <f ca="1">IFERROR(VLOOKUP($F259,Tabela2[[Item]:[Itens exclusivos (Qtd. x Preço)]],15,0),"")</f>
        <v/>
      </c>
      <c r="N259" s="52" t="str">
        <f ca="1">IFERROR(VLOOKUP($F259,Tabela2[[Item]:[Itens exclusivos (Qtd. x Preço)]],17,0),"")</f>
        <v/>
      </c>
      <c r="O259" s="52" t="str">
        <f ca="1">IFERROR(VLOOKUP($F259,Tabela2[[Item]:[Itens exclusivos (Qtd. x Preço)]],19,0),"")</f>
        <v/>
      </c>
    </row>
    <row r="260" spans="1:15" ht="30" customHeight="1">
      <c r="A260" s="14" t="str">
        <f>IFERROR((IF(MAX(Tabela2[Lote])=A259,"",A259+1)),"")</f>
        <v/>
      </c>
      <c r="B260" s="14" t="str">
        <f>IFERROR(IF(A260&lt;&gt;"",COUNTIFS(Tabela2[Lote],A260),""),"")</f>
        <v/>
      </c>
      <c r="C260" s="48" t="str">
        <f>IF(B260="","",(SUMIFS(Tabela2[Itens Ampla Participação (Qtd. x Preço)],Tabela2[Lote],A260)+SUMIFS(Tabela2[Itens de Cota Reservada (Qtd. x Preço)],Tabela2[Lote],A260)+SUMIFS(Tabela2[Itens exclusivos (Qtd. x Preço)],Tabela2[Lote],A260)))</f>
        <v/>
      </c>
      <c r="E260" s="14" t="str">
        <f>IFERROR(_xlfn.XLOOKUP($F260,Tabela2[Item],Tabela2[Lote],,0,1),"")</f>
        <v/>
      </c>
      <c r="F260" s="14" t="str">
        <f>IFERROR((IF(MAX(Tabela2[Item])=F259,"",F259+1)),"")</f>
        <v/>
      </c>
      <c r="G260" s="14" t="str">
        <f>IFERROR(VLOOKUP($F260,Tabela2[[Item]:[Itens exclusivos (Qtd. x Preço)]],2,0)," ")</f>
        <v/>
      </c>
      <c r="H260" s="63" t="str">
        <f>IFERROR(VLOOKUP($F260,Tabela2[[Item]:[Itens exclusivos (Qtd. x Preço)]],3,0),"")</f>
        <v/>
      </c>
      <c r="I260" s="14" t="str">
        <f>IFERROR(VLOOKUP($F260,Tabela2[[Item]:[Itens exclusivos (Qtd. x Preço)]],4,0),"")</f>
        <v/>
      </c>
      <c r="J260" s="50" t="str">
        <f>IFERROR(VLOOKUP($F260,Tabela2[[Item]:[Itens exclusivos (Qtd. x Preço)]],5,0),"")</f>
        <v/>
      </c>
      <c r="K260" s="66" t="str">
        <f>IFERROR(VLOOKUP($F260,Tabela2[[Item]:[Itens exclusivos (Qtd. x Preço)]],13,0),"")</f>
        <v/>
      </c>
      <c r="L260" s="48" t="str">
        <f t="shared" si="4"/>
        <v/>
      </c>
      <c r="M260" s="50" t="str">
        <f ca="1">IFERROR(VLOOKUP($F260,Tabela2[[Item]:[Itens exclusivos (Qtd. x Preço)]],15,0),"")</f>
        <v/>
      </c>
      <c r="N260" s="51" t="str">
        <f ca="1">IFERROR(VLOOKUP($F260,Tabela2[[Item]:[Itens exclusivos (Qtd. x Preço)]],17,0),"")</f>
        <v/>
      </c>
      <c r="O260" s="51" t="str">
        <f ca="1">IFERROR(VLOOKUP($F260,Tabela2[[Item]:[Itens exclusivos (Qtd. x Preço)]],19,0),"")</f>
        <v/>
      </c>
    </row>
    <row r="261" spans="1:15" ht="30" customHeight="1">
      <c r="A261" s="33" t="str">
        <f>IFERROR((IF(MAX(Tabela2[Lote])=A260,"",A260+1)),"")</f>
        <v/>
      </c>
      <c r="B261" s="33" t="str">
        <f>IFERROR(IF(A261&lt;&gt;"",COUNTIFS(Tabela2[Lote],A261),""),"")</f>
        <v/>
      </c>
      <c r="C261" s="47" t="str">
        <f>IF(B261="","",(SUMIFS(Tabela2[Itens Ampla Participação (Qtd. x Preço)],Tabela2[Lote],A261)+SUMIFS(Tabela2[Itens de Cota Reservada (Qtd. x Preço)],Tabela2[Lote],A261)+SUMIFS(Tabela2[Itens exclusivos (Qtd. x Preço)],Tabela2[Lote],A261)))</f>
        <v/>
      </c>
      <c r="E261" s="33" t="str">
        <f>IFERROR(_xlfn.XLOOKUP($F261,Tabela2[Item],Tabela2[Lote],,0,1),"")</f>
        <v/>
      </c>
      <c r="F261" s="33" t="str">
        <f>IFERROR((IF(MAX(Tabela2[Item])=F260,"",F260+1)),"")</f>
        <v/>
      </c>
      <c r="G261" s="33" t="str">
        <f>IFERROR(VLOOKUP($F261,Tabela2[[Item]:[Itens exclusivos (Qtd. x Preço)]],2,0)," ")</f>
        <v/>
      </c>
      <c r="H261" s="62" t="str">
        <f>IFERROR(VLOOKUP($F261,Tabela2[[Item]:[Itens exclusivos (Qtd. x Preço)]],3,0),"")</f>
        <v/>
      </c>
      <c r="I261" s="33" t="str">
        <f>IFERROR(VLOOKUP($F261,Tabela2[[Item]:[Itens exclusivos (Qtd. x Preço)]],4,0),"")</f>
        <v/>
      </c>
      <c r="J261" s="49" t="str">
        <f>IFERROR(VLOOKUP($F261,Tabela2[[Item]:[Itens exclusivos (Qtd. x Preço)]],5,0),"")</f>
        <v/>
      </c>
      <c r="K261" s="65" t="str">
        <f>IFERROR(VLOOKUP($F261,Tabela2[[Item]:[Itens exclusivos (Qtd. x Preço)]],13,0),"")</f>
        <v/>
      </c>
      <c r="L261" s="47" t="str">
        <f t="shared" si="4"/>
        <v/>
      </c>
      <c r="M261" s="49" t="str">
        <f ca="1">IFERROR(VLOOKUP($F261,Tabela2[[Item]:[Itens exclusivos (Qtd. x Preço)]],15,0),"")</f>
        <v/>
      </c>
      <c r="N261" s="52" t="str">
        <f ca="1">IFERROR(VLOOKUP($F261,Tabela2[[Item]:[Itens exclusivos (Qtd. x Preço)]],17,0),"")</f>
        <v/>
      </c>
      <c r="O261" s="52" t="str">
        <f ca="1">IFERROR(VLOOKUP($F261,Tabela2[[Item]:[Itens exclusivos (Qtd. x Preço)]],19,0),"")</f>
        <v/>
      </c>
    </row>
    <row r="262" spans="1:15" ht="30" customHeight="1">
      <c r="A262" s="14" t="str">
        <f>IFERROR((IF(MAX(Tabela2[Lote])=A261,"",A261+1)),"")</f>
        <v/>
      </c>
      <c r="B262" s="14" t="str">
        <f>IFERROR(IF(A262&lt;&gt;"",COUNTIFS(Tabela2[Lote],A262),""),"")</f>
        <v/>
      </c>
      <c r="C262" s="48" t="str">
        <f>IF(B262="","",(SUMIFS(Tabela2[Itens Ampla Participação (Qtd. x Preço)],Tabela2[Lote],A262)+SUMIFS(Tabela2[Itens de Cota Reservada (Qtd. x Preço)],Tabela2[Lote],A262)+SUMIFS(Tabela2[Itens exclusivos (Qtd. x Preço)],Tabela2[Lote],A262)))</f>
        <v/>
      </c>
      <c r="E262" s="14" t="str">
        <f>IFERROR(_xlfn.XLOOKUP($F262,Tabela2[Item],Tabela2[Lote],,0,1),"")</f>
        <v/>
      </c>
      <c r="F262" s="14" t="str">
        <f>IFERROR((IF(MAX(Tabela2[Item])=F261,"",F261+1)),"")</f>
        <v/>
      </c>
      <c r="G262" s="14" t="str">
        <f>IFERROR(VLOOKUP($F262,Tabela2[[Item]:[Itens exclusivos (Qtd. x Preço)]],2,0)," ")</f>
        <v/>
      </c>
      <c r="H262" s="63" t="str">
        <f>IFERROR(VLOOKUP($F262,Tabela2[[Item]:[Itens exclusivos (Qtd. x Preço)]],3,0),"")</f>
        <v/>
      </c>
      <c r="I262" s="14" t="str">
        <f>IFERROR(VLOOKUP($F262,Tabela2[[Item]:[Itens exclusivos (Qtd. x Preço)]],4,0),"")</f>
        <v/>
      </c>
      <c r="J262" s="50" t="str">
        <f>IFERROR(VLOOKUP($F262,Tabela2[[Item]:[Itens exclusivos (Qtd. x Preço)]],5,0),"")</f>
        <v/>
      </c>
      <c r="K262" s="66" t="str">
        <f>IFERROR(VLOOKUP($F262,Tabela2[[Item]:[Itens exclusivos (Qtd. x Preço)]],13,0),"")</f>
        <v/>
      </c>
      <c r="L262" s="48" t="str">
        <f t="shared" si="4"/>
        <v/>
      </c>
      <c r="M262" s="50" t="str">
        <f ca="1">IFERROR(VLOOKUP($F262,Tabela2[[Item]:[Itens exclusivos (Qtd. x Preço)]],15,0),"")</f>
        <v/>
      </c>
      <c r="N262" s="51" t="str">
        <f ca="1">IFERROR(VLOOKUP($F262,Tabela2[[Item]:[Itens exclusivos (Qtd. x Preço)]],17,0),"")</f>
        <v/>
      </c>
      <c r="O262" s="51" t="str">
        <f ca="1">IFERROR(VLOOKUP($F262,Tabela2[[Item]:[Itens exclusivos (Qtd. x Preço)]],19,0),"")</f>
        <v/>
      </c>
    </row>
    <row r="263" spans="1:15" ht="30" customHeight="1">
      <c r="A263" s="33" t="str">
        <f>IFERROR((IF(MAX(Tabela2[Lote])=A262,"",A262+1)),"")</f>
        <v/>
      </c>
      <c r="B263" s="33" t="str">
        <f>IFERROR(IF(A263&lt;&gt;"",COUNTIFS(Tabela2[Lote],A263),""),"")</f>
        <v/>
      </c>
      <c r="C263" s="47" t="str">
        <f>IF(B263="","",(SUMIFS(Tabela2[Itens Ampla Participação (Qtd. x Preço)],Tabela2[Lote],A263)+SUMIFS(Tabela2[Itens de Cota Reservada (Qtd. x Preço)],Tabela2[Lote],A263)+SUMIFS(Tabela2[Itens exclusivos (Qtd. x Preço)],Tabela2[Lote],A263)))</f>
        <v/>
      </c>
      <c r="E263" s="33" t="str">
        <f>IFERROR(_xlfn.XLOOKUP($F263,Tabela2[Item],Tabela2[Lote],,0,1),"")</f>
        <v/>
      </c>
      <c r="F263" s="33" t="str">
        <f>IFERROR((IF(MAX(Tabela2[Item])=F262,"",F262+1)),"")</f>
        <v/>
      </c>
      <c r="G263" s="33" t="str">
        <f>IFERROR(VLOOKUP($F263,Tabela2[[Item]:[Itens exclusivos (Qtd. x Preço)]],2,0)," ")</f>
        <v/>
      </c>
      <c r="H263" s="62" t="str">
        <f>IFERROR(VLOOKUP($F263,Tabela2[[Item]:[Itens exclusivos (Qtd. x Preço)]],3,0),"")</f>
        <v/>
      </c>
      <c r="I263" s="33" t="str">
        <f>IFERROR(VLOOKUP($F263,Tabela2[[Item]:[Itens exclusivos (Qtd. x Preço)]],4,0),"")</f>
        <v/>
      </c>
      <c r="J263" s="49" t="str">
        <f>IFERROR(VLOOKUP($F263,Tabela2[[Item]:[Itens exclusivos (Qtd. x Preço)]],5,0),"")</f>
        <v/>
      </c>
      <c r="K263" s="65" t="str">
        <f>IFERROR(VLOOKUP($F263,Tabela2[[Item]:[Itens exclusivos (Qtd. x Preço)]],13,0),"")</f>
        <v/>
      </c>
      <c r="L263" s="47" t="str">
        <f t="shared" si="4"/>
        <v/>
      </c>
      <c r="M263" s="49" t="str">
        <f ca="1">IFERROR(VLOOKUP($F263,Tabela2[[Item]:[Itens exclusivos (Qtd. x Preço)]],15,0),"")</f>
        <v/>
      </c>
      <c r="N263" s="52" t="str">
        <f ca="1">IFERROR(VLOOKUP($F263,Tabela2[[Item]:[Itens exclusivos (Qtd. x Preço)]],17,0),"")</f>
        <v/>
      </c>
      <c r="O263" s="52" t="str">
        <f ca="1">IFERROR(VLOOKUP($F263,Tabela2[[Item]:[Itens exclusivos (Qtd. x Preço)]],19,0),"")</f>
        <v/>
      </c>
    </row>
    <row r="264" spans="1:15" ht="30" customHeight="1">
      <c r="A264" s="14" t="str">
        <f>IFERROR((IF(MAX(Tabela2[Lote])=A263,"",A263+1)),"")</f>
        <v/>
      </c>
      <c r="B264" s="14" t="str">
        <f>IFERROR(IF(A264&lt;&gt;"",COUNTIFS(Tabela2[Lote],A264),""),"")</f>
        <v/>
      </c>
      <c r="C264" s="48" t="str">
        <f>IF(B264="","",(SUMIFS(Tabela2[Itens Ampla Participação (Qtd. x Preço)],Tabela2[Lote],A264)+SUMIFS(Tabela2[Itens de Cota Reservada (Qtd. x Preço)],Tabela2[Lote],A264)+SUMIFS(Tabela2[Itens exclusivos (Qtd. x Preço)],Tabela2[Lote],A264)))</f>
        <v/>
      </c>
      <c r="E264" s="14" t="str">
        <f>IFERROR(_xlfn.XLOOKUP($F264,Tabela2[Item],Tabela2[Lote],,0,1),"")</f>
        <v/>
      </c>
      <c r="F264" s="14" t="str">
        <f>IFERROR((IF(MAX(Tabela2[Item])=F263,"",F263+1)),"")</f>
        <v/>
      </c>
      <c r="G264" s="14" t="str">
        <f>IFERROR(VLOOKUP($F264,Tabela2[[Item]:[Itens exclusivos (Qtd. x Preço)]],2,0)," ")</f>
        <v/>
      </c>
      <c r="H264" s="63" t="str">
        <f>IFERROR(VLOOKUP($F264,Tabela2[[Item]:[Itens exclusivos (Qtd. x Preço)]],3,0),"")</f>
        <v/>
      </c>
      <c r="I264" s="14" t="str">
        <f>IFERROR(VLOOKUP($F264,Tabela2[[Item]:[Itens exclusivos (Qtd. x Preço)]],4,0),"")</f>
        <v/>
      </c>
      <c r="J264" s="50" t="str">
        <f>IFERROR(VLOOKUP($F264,Tabela2[[Item]:[Itens exclusivos (Qtd. x Preço)]],5,0),"")</f>
        <v/>
      </c>
      <c r="K264" s="66" t="str">
        <f>IFERROR(VLOOKUP($F264,Tabela2[[Item]:[Itens exclusivos (Qtd. x Preço)]],13,0),"")</f>
        <v/>
      </c>
      <c r="L264" s="48" t="str">
        <f t="shared" si="4"/>
        <v/>
      </c>
      <c r="M264" s="50" t="str">
        <f ca="1">IFERROR(VLOOKUP($F264,Tabela2[[Item]:[Itens exclusivos (Qtd. x Preço)]],15,0),"")</f>
        <v/>
      </c>
      <c r="N264" s="51" t="str">
        <f ca="1">IFERROR(VLOOKUP($F264,Tabela2[[Item]:[Itens exclusivos (Qtd. x Preço)]],17,0),"")</f>
        <v/>
      </c>
      <c r="O264" s="51" t="str">
        <f ca="1">IFERROR(VLOOKUP($F264,Tabela2[[Item]:[Itens exclusivos (Qtd. x Preço)]],19,0),"")</f>
        <v/>
      </c>
    </row>
    <row r="265" spans="1:15" ht="30" customHeight="1">
      <c r="A265" s="33" t="str">
        <f>IFERROR((IF(MAX(Tabela2[Lote])=A264,"",A264+1)),"")</f>
        <v/>
      </c>
      <c r="B265" s="33" t="str">
        <f>IFERROR(IF(A265&lt;&gt;"",COUNTIFS(Tabela2[Lote],A265),""),"")</f>
        <v/>
      </c>
      <c r="C265" s="47" t="str">
        <f>IF(B265="","",(SUMIFS(Tabela2[Itens Ampla Participação (Qtd. x Preço)],Tabela2[Lote],A265)+SUMIFS(Tabela2[Itens de Cota Reservada (Qtd. x Preço)],Tabela2[Lote],A265)+SUMIFS(Tabela2[Itens exclusivos (Qtd. x Preço)],Tabela2[Lote],A265)))</f>
        <v/>
      </c>
      <c r="E265" s="33" t="str">
        <f>IFERROR(_xlfn.XLOOKUP($F265,Tabela2[Item],Tabela2[Lote],,0,1),"")</f>
        <v/>
      </c>
      <c r="F265" s="33" t="str">
        <f>IFERROR((IF(MAX(Tabela2[Item])=F264,"",F264+1)),"")</f>
        <v/>
      </c>
      <c r="G265" s="33" t="str">
        <f>IFERROR(VLOOKUP($F265,Tabela2[[Item]:[Itens exclusivos (Qtd. x Preço)]],2,0)," ")</f>
        <v/>
      </c>
      <c r="H265" s="62" t="str">
        <f>IFERROR(VLOOKUP($F265,Tabela2[[Item]:[Itens exclusivos (Qtd. x Preço)]],3,0),"")</f>
        <v/>
      </c>
      <c r="I265" s="33" t="str">
        <f>IFERROR(VLOOKUP($F265,Tabela2[[Item]:[Itens exclusivos (Qtd. x Preço)]],4,0),"")</f>
        <v/>
      </c>
      <c r="J265" s="49" t="str">
        <f>IFERROR(VLOOKUP($F265,Tabela2[[Item]:[Itens exclusivos (Qtd. x Preço)]],5,0),"")</f>
        <v/>
      </c>
      <c r="K265" s="65" t="str">
        <f>IFERROR(VLOOKUP($F265,Tabela2[[Item]:[Itens exclusivos (Qtd. x Preço)]],13,0),"")</f>
        <v/>
      </c>
      <c r="L265" s="47" t="str">
        <f t="shared" si="4"/>
        <v/>
      </c>
      <c r="M265" s="49" t="str">
        <f ca="1">IFERROR(VLOOKUP($F265,Tabela2[[Item]:[Itens exclusivos (Qtd. x Preço)]],15,0),"")</f>
        <v/>
      </c>
      <c r="N265" s="52" t="str">
        <f ca="1">IFERROR(VLOOKUP($F265,Tabela2[[Item]:[Itens exclusivos (Qtd. x Preço)]],17,0),"")</f>
        <v/>
      </c>
      <c r="O265" s="52" t="str">
        <f ca="1">IFERROR(VLOOKUP($F265,Tabela2[[Item]:[Itens exclusivos (Qtd. x Preço)]],19,0),"")</f>
        <v/>
      </c>
    </row>
    <row r="266" spans="1:15" ht="30" customHeight="1">
      <c r="A266" s="14" t="str">
        <f>IFERROR((IF(MAX(Tabela2[Lote])=A265,"",A265+1)),"")</f>
        <v/>
      </c>
      <c r="B266" s="14" t="str">
        <f>IFERROR(IF(A266&lt;&gt;"",COUNTIFS(Tabela2[Lote],A266),""),"")</f>
        <v/>
      </c>
      <c r="C266" s="48" t="str">
        <f>IF(B266="","",(SUMIFS(Tabela2[Itens Ampla Participação (Qtd. x Preço)],Tabela2[Lote],A266)+SUMIFS(Tabela2[Itens de Cota Reservada (Qtd. x Preço)],Tabela2[Lote],A266)+SUMIFS(Tabela2[Itens exclusivos (Qtd. x Preço)],Tabela2[Lote],A266)))</f>
        <v/>
      </c>
      <c r="E266" s="14" t="str">
        <f>IFERROR(_xlfn.XLOOKUP($F266,Tabela2[Item],Tabela2[Lote],,0,1),"")</f>
        <v/>
      </c>
      <c r="F266" s="14" t="str">
        <f>IFERROR((IF(MAX(Tabela2[Item])=F265,"",F265+1)),"")</f>
        <v/>
      </c>
      <c r="G266" s="14" t="str">
        <f>IFERROR(VLOOKUP($F266,Tabela2[[Item]:[Itens exclusivos (Qtd. x Preço)]],2,0)," ")</f>
        <v/>
      </c>
      <c r="H266" s="63" t="str">
        <f>IFERROR(VLOOKUP($F266,Tabela2[[Item]:[Itens exclusivos (Qtd. x Preço)]],3,0),"")</f>
        <v/>
      </c>
      <c r="I266" s="14" t="str">
        <f>IFERROR(VLOOKUP($F266,Tabela2[[Item]:[Itens exclusivos (Qtd. x Preço)]],4,0),"")</f>
        <v/>
      </c>
      <c r="J266" s="50" t="str">
        <f>IFERROR(VLOOKUP($F266,Tabela2[[Item]:[Itens exclusivos (Qtd. x Preço)]],5,0),"")</f>
        <v/>
      </c>
      <c r="K266" s="66" t="str">
        <f>IFERROR(VLOOKUP($F266,Tabela2[[Item]:[Itens exclusivos (Qtd. x Preço)]],13,0),"")</f>
        <v/>
      </c>
      <c r="L266" s="48" t="str">
        <f t="shared" si="4"/>
        <v/>
      </c>
      <c r="M266" s="50" t="str">
        <f ca="1">IFERROR(VLOOKUP($F266,Tabela2[[Item]:[Itens exclusivos (Qtd. x Preço)]],15,0),"")</f>
        <v/>
      </c>
      <c r="N266" s="51" t="str">
        <f ca="1">IFERROR(VLOOKUP($F266,Tabela2[[Item]:[Itens exclusivos (Qtd. x Preço)]],17,0),"")</f>
        <v/>
      </c>
      <c r="O266" s="51" t="str">
        <f ca="1">IFERROR(VLOOKUP($F266,Tabela2[[Item]:[Itens exclusivos (Qtd. x Preço)]],19,0),"")</f>
        <v/>
      </c>
    </row>
    <row r="267" spans="1:15" ht="30" customHeight="1">
      <c r="A267" s="33" t="str">
        <f>IFERROR((IF(MAX(Tabela2[Lote])=A266,"",A266+1)),"")</f>
        <v/>
      </c>
      <c r="B267" s="33" t="str">
        <f>IFERROR(IF(A267&lt;&gt;"",COUNTIFS(Tabela2[Lote],A267),""),"")</f>
        <v/>
      </c>
      <c r="C267" s="47" t="str">
        <f>IF(B267="","",(SUMIFS(Tabela2[Itens Ampla Participação (Qtd. x Preço)],Tabela2[Lote],A267)+SUMIFS(Tabela2[Itens de Cota Reservada (Qtd. x Preço)],Tabela2[Lote],A267)+SUMIFS(Tabela2[Itens exclusivos (Qtd. x Preço)],Tabela2[Lote],A267)))</f>
        <v/>
      </c>
      <c r="E267" s="33" t="str">
        <f>IFERROR(_xlfn.XLOOKUP($F267,Tabela2[Item],Tabela2[Lote],,0,1),"")</f>
        <v/>
      </c>
      <c r="F267" s="33" t="str">
        <f>IFERROR((IF(MAX(Tabela2[Item])=F266,"",F266+1)),"")</f>
        <v/>
      </c>
      <c r="G267" s="33" t="str">
        <f>IFERROR(VLOOKUP($F267,Tabela2[[Item]:[Itens exclusivos (Qtd. x Preço)]],2,0)," ")</f>
        <v/>
      </c>
      <c r="H267" s="62" t="str">
        <f>IFERROR(VLOOKUP($F267,Tabela2[[Item]:[Itens exclusivos (Qtd. x Preço)]],3,0),"")</f>
        <v/>
      </c>
      <c r="I267" s="33" t="str">
        <f>IFERROR(VLOOKUP($F267,Tabela2[[Item]:[Itens exclusivos (Qtd. x Preço)]],4,0),"")</f>
        <v/>
      </c>
      <c r="J267" s="49" t="str">
        <f>IFERROR(VLOOKUP($F267,Tabela2[[Item]:[Itens exclusivos (Qtd. x Preço)]],5,0),"")</f>
        <v/>
      </c>
      <c r="K267" s="65" t="str">
        <f>IFERROR(VLOOKUP($F267,Tabela2[[Item]:[Itens exclusivos (Qtd. x Preço)]],13,0),"")</f>
        <v/>
      </c>
      <c r="L267" s="47" t="str">
        <f t="shared" si="4"/>
        <v/>
      </c>
      <c r="M267" s="49" t="str">
        <f ca="1">IFERROR(VLOOKUP($F267,Tabela2[[Item]:[Itens exclusivos (Qtd. x Preço)]],15,0),"")</f>
        <v/>
      </c>
      <c r="N267" s="52" t="str">
        <f ca="1">IFERROR(VLOOKUP($F267,Tabela2[[Item]:[Itens exclusivos (Qtd. x Preço)]],17,0),"")</f>
        <v/>
      </c>
      <c r="O267" s="52" t="str">
        <f ca="1">IFERROR(VLOOKUP($F267,Tabela2[[Item]:[Itens exclusivos (Qtd. x Preço)]],19,0),"")</f>
        <v/>
      </c>
    </row>
    <row r="268" spans="1:15" ht="30" customHeight="1">
      <c r="A268" s="14" t="str">
        <f>IFERROR((IF(MAX(Tabela2[Lote])=A267,"",A267+1)),"")</f>
        <v/>
      </c>
      <c r="B268" s="14" t="str">
        <f>IFERROR(IF(A268&lt;&gt;"",COUNTIFS(Tabela2[Lote],A268),""),"")</f>
        <v/>
      </c>
      <c r="C268" s="48" t="str">
        <f>IF(B268="","",(SUMIFS(Tabela2[Itens Ampla Participação (Qtd. x Preço)],Tabela2[Lote],A268)+SUMIFS(Tabela2[Itens de Cota Reservada (Qtd. x Preço)],Tabela2[Lote],A268)+SUMIFS(Tabela2[Itens exclusivos (Qtd. x Preço)],Tabela2[Lote],A268)))</f>
        <v/>
      </c>
      <c r="E268" s="14" t="str">
        <f>IFERROR(_xlfn.XLOOKUP($F268,Tabela2[Item],Tabela2[Lote],,0,1),"")</f>
        <v/>
      </c>
      <c r="F268" s="14" t="str">
        <f>IFERROR((IF(MAX(Tabela2[Item])=F267,"",F267+1)),"")</f>
        <v/>
      </c>
      <c r="G268" s="14" t="str">
        <f>IFERROR(VLOOKUP($F268,Tabela2[[Item]:[Itens exclusivos (Qtd. x Preço)]],2,0)," ")</f>
        <v/>
      </c>
      <c r="H268" s="63" t="str">
        <f>IFERROR(VLOOKUP($F268,Tabela2[[Item]:[Itens exclusivos (Qtd. x Preço)]],3,0),"")</f>
        <v/>
      </c>
      <c r="I268" s="14" t="str">
        <f>IFERROR(VLOOKUP($F268,Tabela2[[Item]:[Itens exclusivos (Qtd. x Preço)]],4,0),"")</f>
        <v/>
      </c>
      <c r="J268" s="50" t="str">
        <f>IFERROR(VLOOKUP($F268,Tabela2[[Item]:[Itens exclusivos (Qtd. x Preço)]],5,0),"")</f>
        <v/>
      </c>
      <c r="K268" s="66" t="str">
        <f>IFERROR(VLOOKUP($F268,Tabela2[[Item]:[Itens exclusivos (Qtd. x Preço)]],13,0),"")</f>
        <v/>
      </c>
      <c r="L268" s="48" t="str">
        <f t="shared" si="4"/>
        <v/>
      </c>
      <c r="M268" s="50" t="str">
        <f ca="1">IFERROR(VLOOKUP($F268,Tabela2[[Item]:[Itens exclusivos (Qtd. x Preço)]],15,0),"")</f>
        <v/>
      </c>
      <c r="N268" s="51" t="str">
        <f ca="1">IFERROR(VLOOKUP($F268,Tabela2[[Item]:[Itens exclusivos (Qtd. x Preço)]],17,0),"")</f>
        <v/>
      </c>
      <c r="O268" s="51" t="str">
        <f ca="1">IFERROR(VLOOKUP($F268,Tabela2[[Item]:[Itens exclusivos (Qtd. x Preço)]],19,0),"")</f>
        <v/>
      </c>
    </row>
    <row r="269" spans="1:15" ht="30" customHeight="1">
      <c r="A269" s="33" t="str">
        <f>IFERROR((IF(MAX(Tabela2[Lote])=A268,"",A268+1)),"")</f>
        <v/>
      </c>
      <c r="B269" s="33" t="str">
        <f>IFERROR(IF(A269&lt;&gt;"",COUNTIFS(Tabela2[Lote],A269),""),"")</f>
        <v/>
      </c>
      <c r="C269" s="47" t="str">
        <f>IF(B269="","",(SUMIFS(Tabela2[Itens Ampla Participação (Qtd. x Preço)],Tabela2[Lote],A269)+SUMIFS(Tabela2[Itens de Cota Reservada (Qtd. x Preço)],Tabela2[Lote],A269)+SUMIFS(Tabela2[Itens exclusivos (Qtd. x Preço)],Tabela2[Lote],A269)))</f>
        <v/>
      </c>
      <c r="E269" s="33" t="str">
        <f>IFERROR(_xlfn.XLOOKUP($F269,Tabela2[Item],Tabela2[Lote],,0,1),"")</f>
        <v/>
      </c>
      <c r="F269" s="33" t="str">
        <f>IFERROR((IF(MAX(Tabela2[Item])=F268,"",F268+1)),"")</f>
        <v/>
      </c>
      <c r="G269" s="33" t="str">
        <f>IFERROR(VLOOKUP($F269,Tabela2[[Item]:[Itens exclusivos (Qtd. x Preço)]],2,0)," ")</f>
        <v/>
      </c>
      <c r="H269" s="62" t="str">
        <f>IFERROR(VLOOKUP($F269,Tabela2[[Item]:[Itens exclusivos (Qtd. x Preço)]],3,0),"")</f>
        <v/>
      </c>
      <c r="I269" s="33" t="str">
        <f>IFERROR(VLOOKUP($F269,Tabela2[[Item]:[Itens exclusivos (Qtd. x Preço)]],4,0),"")</f>
        <v/>
      </c>
      <c r="J269" s="49" t="str">
        <f>IFERROR(VLOOKUP($F269,Tabela2[[Item]:[Itens exclusivos (Qtd. x Preço)]],5,0),"")</f>
        <v/>
      </c>
      <c r="K269" s="65" t="str">
        <f>IFERROR(VLOOKUP($F269,Tabela2[[Item]:[Itens exclusivos (Qtd. x Preço)]],13,0),"")</f>
        <v/>
      </c>
      <c r="L269" s="47" t="str">
        <f t="shared" si="4"/>
        <v/>
      </c>
      <c r="M269" s="49" t="str">
        <f ca="1">IFERROR(VLOOKUP($F269,Tabela2[[Item]:[Itens exclusivos (Qtd. x Preço)]],15,0),"")</f>
        <v/>
      </c>
      <c r="N269" s="52" t="str">
        <f ca="1">IFERROR(VLOOKUP($F269,Tabela2[[Item]:[Itens exclusivos (Qtd. x Preço)]],17,0),"")</f>
        <v/>
      </c>
      <c r="O269" s="52" t="str">
        <f ca="1">IFERROR(VLOOKUP($F269,Tabela2[[Item]:[Itens exclusivos (Qtd. x Preço)]],19,0),"")</f>
        <v/>
      </c>
    </row>
    <row r="270" spans="1:15" ht="30" customHeight="1">
      <c r="A270" s="14" t="str">
        <f>IFERROR((IF(MAX(Tabela2[Lote])=A269,"",A269+1)),"")</f>
        <v/>
      </c>
      <c r="B270" s="14" t="str">
        <f>IFERROR(IF(A270&lt;&gt;"",COUNTIFS(Tabela2[Lote],A270),""),"")</f>
        <v/>
      </c>
      <c r="C270" s="48" t="str">
        <f>IF(B270="","",(SUMIFS(Tabela2[Itens Ampla Participação (Qtd. x Preço)],Tabela2[Lote],A270)+SUMIFS(Tabela2[Itens de Cota Reservada (Qtd. x Preço)],Tabela2[Lote],A270)+SUMIFS(Tabela2[Itens exclusivos (Qtd. x Preço)],Tabela2[Lote],A270)))</f>
        <v/>
      </c>
      <c r="E270" s="14" t="str">
        <f>IFERROR(_xlfn.XLOOKUP($F270,Tabela2[Item],Tabela2[Lote],,0,1),"")</f>
        <v/>
      </c>
      <c r="F270" s="14" t="str">
        <f>IFERROR((IF(MAX(Tabela2[Item])=F269,"",F269+1)),"")</f>
        <v/>
      </c>
      <c r="G270" s="14" t="str">
        <f>IFERROR(VLOOKUP($F270,Tabela2[[Item]:[Itens exclusivos (Qtd. x Preço)]],2,0)," ")</f>
        <v/>
      </c>
      <c r="H270" s="63" t="str">
        <f>IFERROR(VLOOKUP($F270,Tabela2[[Item]:[Itens exclusivos (Qtd. x Preço)]],3,0),"")</f>
        <v/>
      </c>
      <c r="I270" s="14" t="str">
        <f>IFERROR(VLOOKUP($F270,Tabela2[[Item]:[Itens exclusivos (Qtd. x Preço)]],4,0),"")</f>
        <v/>
      </c>
      <c r="J270" s="50" t="str">
        <f>IFERROR(VLOOKUP($F270,Tabela2[[Item]:[Itens exclusivos (Qtd. x Preço)]],5,0),"")</f>
        <v/>
      </c>
      <c r="K270" s="66" t="str">
        <f>IFERROR(VLOOKUP($F270,Tabela2[[Item]:[Itens exclusivos (Qtd. x Preço)]],13,0),"")</f>
        <v/>
      </c>
      <c r="L270" s="48" t="str">
        <f t="shared" si="4"/>
        <v/>
      </c>
      <c r="M270" s="50" t="str">
        <f ca="1">IFERROR(VLOOKUP($F270,Tabela2[[Item]:[Itens exclusivos (Qtd. x Preço)]],15,0),"")</f>
        <v/>
      </c>
      <c r="N270" s="51" t="str">
        <f ca="1">IFERROR(VLOOKUP($F270,Tabela2[[Item]:[Itens exclusivos (Qtd. x Preço)]],17,0),"")</f>
        <v/>
      </c>
      <c r="O270" s="51" t="str">
        <f ca="1">IFERROR(VLOOKUP($F270,Tabela2[[Item]:[Itens exclusivos (Qtd. x Preço)]],19,0),"")</f>
        <v/>
      </c>
    </row>
    <row r="271" spans="1:15" ht="30" customHeight="1">
      <c r="A271" s="33" t="str">
        <f>IFERROR((IF(MAX(Tabela2[Lote])=A270,"",A270+1)),"")</f>
        <v/>
      </c>
      <c r="B271" s="33" t="str">
        <f>IFERROR(IF(A271&lt;&gt;"",COUNTIFS(Tabela2[Lote],A271),""),"")</f>
        <v/>
      </c>
      <c r="C271" s="47" t="str">
        <f>IF(B271="","",(SUMIFS(Tabela2[Itens Ampla Participação (Qtd. x Preço)],Tabela2[Lote],A271)+SUMIFS(Tabela2[Itens de Cota Reservada (Qtd. x Preço)],Tabela2[Lote],A271)+SUMIFS(Tabela2[Itens exclusivos (Qtd. x Preço)],Tabela2[Lote],A271)))</f>
        <v/>
      </c>
      <c r="E271" s="33" t="str">
        <f>IFERROR(_xlfn.XLOOKUP($F271,Tabela2[Item],Tabela2[Lote],,0,1),"")</f>
        <v/>
      </c>
      <c r="F271" s="33" t="str">
        <f>IFERROR((IF(MAX(Tabela2[Item])=F270,"",F270+1)),"")</f>
        <v/>
      </c>
      <c r="G271" s="33" t="str">
        <f>IFERROR(VLOOKUP($F271,Tabela2[[Item]:[Itens exclusivos (Qtd. x Preço)]],2,0)," ")</f>
        <v/>
      </c>
      <c r="H271" s="62" t="str">
        <f>IFERROR(VLOOKUP($F271,Tabela2[[Item]:[Itens exclusivos (Qtd. x Preço)]],3,0),"")</f>
        <v/>
      </c>
      <c r="I271" s="33" t="str">
        <f>IFERROR(VLOOKUP($F271,Tabela2[[Item]:[Itens exclusivos (Qtd. x Preço)]],4,0),"")</f>
        <v/>
      </c>
      <c r="J271" s="49" t="str">
        <f>IFERROR(VLOOKUP($F271,Tabela2[[Item]:[Itens exclusivos (Qtd. x Preço)]],5,0),"")</f>
        <v/>
      </c>
      <c r="K271" s="65" t="str">
        <f>IFERROR(VLOOKUP($F271,Tabela2[[Item]:[Itens exclusivos (Qtd. x Preço)]],13,0),"")</f>
        <v/>
      </c>
      <c r="L271" s="47" t="str">
        <f t="shared" si="4"/>
        <v/>
      </c>
      <c r="M271" s="49" t="str">
        <f ca="1">IFERROR(VLOOKUP($F271,Tabela2[[Item]:[Itens exclusivos (Qtd. x Preço)]],15,0),"")</f>
        <v/>
      </c>
      <c r="N271" s="52" t="str">
        <f ca="1">IFERROR(VLOOKUP($F271,Tabela2[[Item]:[Itens exclusivos (Qtd. x Preço)]],17,0),"")</f>
        <v/>
      </c>
      <c r="O271" s="52" t="str">
        <f ca="1">IFERROR(VLOOKUP($F271,Tabela2[[Item]:[Itens exclusivos (Qtd. x Preço)]],19,0),"")</f>
        <v/>
      </c>
    </row>
    <row r="272" spans="1:15" ht="30" customHeight="1">
      <c r="A272" s="14" t="str">
        <f>IFERROR((IF(MAX(Tabela2[Lote])=A271,"",A271+1)),"")</f>
        <v/>
      </c>
      <c r="B272" s="14" t="str">
        <f>IFERROR(IF(A272&lt;&gt;"",COUNTIFS(Tabela2[Lote],A272),""),"")</f>
        <v/>
      </c>
      <c r="C272" s="48" t="str">
        <f>IF(B272="","",(SUMIFS(Tabela2[Itens Ampla Participação (Qtd. x Preço)],Tabela2[Lote],A272)+SUMIFS(Tabela2[Itens de Cota Reservada (Qtd. x Preço)],Tabela2[Lote],A272)+SUMIFS(Tabela2[Itens exclusivos (Qtd. x Preço)],Tabela2[Lote],A272)))</f>
        <v/>
      </c>
      <c r="E272" s="14" t="str">
        <f>IFERROR(_xlfn.XLOOKUP($F272,Tabela2[Item],Tabela2[Lote],,0,1),"")</f>
        <v/>
      </c>
      <c r="F272" s="14" t="str">
        <f>IFERROR((IF(MAX(Tabela2[Item])=F271,"",F271+1)),"")</f>
        <v/>
      </c>
      <c r="G272" s="14" t="str">
        <f>IFERROR(VLOOKUP($F272,Tabela2[[Item]:[Itens exclusivos (Qtd. x Preço)]],2,0)," ")</f>
        <v/>
      </c>
      <c r="H272" s="63" t="str">
        <f>IFERROR(VLOOKUP($F272,Tabela2[[Item]:[Itens exclusivos (Qtd. x Preço)]],3,0),"")</f>
        <v/>
      </c>
      <c r="I272" s="14" t="str">
        <f>IFERROR(VLOOKUP($F272,Tabela2[[Item]:[Itens exclusivos (Qtd. x Preço)]],4,0),"")</f>
        <v/>
      </c>
      <c r="J272" s="50" t="str">
        <f>IFERROR(VLOOKUP($F272,Tabela2[[Item]:[Itens exclusivos (Qtd. x Preço)]],5,0),"")</f>
        <v/>
      </c>
      <c r="K272" s="66" t="str">
        <f>IFERROR(VLOOKUP($F272,Tabela2[[Item]:[Itens exclusivos (Qtd. x Preço)]],13,0),"")</f>
        <v/>
      </c>
      <c r="L272" s="48" t="str">
        <f t="shared" si="4"/>
        <v/>
      </c>
      <c r="M272" s="50" t="str">
        <f ca="1">IFERROR(VLOOKUP($F272,Tabela2[[Item]:[Itens exclusivos (Qtd. x Preço)]],15,0),"")</f>
        <v/>
      </c>
      <c r="N272" s="51" t="str">
        <f ca="1">IFERROR(VLOOKUP($F272,Tabela2[[Item]:[Itens exclusivos (Qtd. x Preço)]],17,0),"")</f>
        <v/>
      </c>
      <c r="O272" s="51" t="str">
        <f ca="1">IFERROR(VLOOKUP($F272,Tabela2[[Item]:[Itens exclusivos (Qtd. x Preço)]],19,0),"")</f>
        <v/>
      </c>
    </row>
    <row r="273" spans="1:15" ht="30" customHeight="1">
      <c r="A273" s="33" t="str">
        <f>IFERROR((IF(MAX(Tabela2[Lote])=A272,"",A272+1)),"")</f>
        <v/>
      </c>
      <c r="B273" s="33" t="str">
        <f>IFERROR(IF(A273&lt;&gt;"",COUNTIFS(Tabela2[Lote],A273),""),"")</f>
        <v/>
      </c>
      <c r="C273" s="47" t="str">
        <f>IF(B273="","",(SUMIFS(Tabela2[Itens Ampla Participação (Qtd. x Preço)],Tabela2[Lote],A273)+SUMIFS(Tabela2[Itens de Cota Reservada (Qtd. x Preço)],Tabela2[Lote],A273)+SUMIFS(Tabela2[Itens exclusivos (Qtd. x Preço)],Tabela2[Lote],A273)))</f>
        <v/>
      </c>
      <c r="E273" s="33" t="str">
        <f>IFERROR(_xlfn.XLOOKUP($F273,Tabela2[Item],Tabela2[Lote],,0,1),"")</f>
        <v/>
      </c>
      <c r="F273" s="33" t="str">
        <f>IFERROR((IF(MAX(Tabela2[Item])=F272,"",F272+1)),"")</f>
        <v/>
      </c>
      <c r="G273" s="33" t="str">
        <f>IFERROR(VLOOKUP($F273,Tabela2[[Item]:[Itens exclusivos (Qtd. x Preço)]],2,0)," ")</f>
        <v/>
      </c>
      <c r="H273" s="62" t="str">
        <f>IFERROR(VLOOKUP($F273,Tabela2[[Item]:[Itens exclusivos (Qtd. x Preço)]],3,0),"")</f>
        <v/>
      </c>
      <c r="I273" s="33" t="str">
        <f>IFERROR(VLOOKUP($F273,Tabela2[[Item]:[Itens exclusivos (Qtd. x Preço)]],4,0),"")</f>
        <v/>
      </c>
      <c r="J273" s="49" t="str">
        <f>IFERROR(VLOOKUP($F273,Tabela2[[Item]:[Itens exclusivos (Qtd. x Preço)]],5,0),"")</f>
        <v/>
      </c>
      <c r="K273" s="65" t="str">
        <f>IFERROR(VLOOKUP($F273,Tabela2[[Item]:[Itens exclusivos (Qtd. x Preço)]],13,0),"")</f>
        <v/>
      </c>
      <c r="L273" s="47" t="str">
        <f t="shared" si="4"/>
        <v/>
      </c>
      <c r="M273" s="49" t="str">
        <f ca="1">IFERROR(VLOOKUP($F273,Tabela2[[Item]:[Itens exclusivos (Qtd. x Preço)]],15,0),"")</f>
        <v/>
      </c>
      <c r="N273" s="52" t="str">
        <f ca="1">IFERROR(VLOOKUP($F273,Tabela2[[Item]:[Itens exclusivos (Qtd. x Preço)]],17,0),"")</f>
        <v/>
      </c>
      <c r="O273" s="52" t="str">
        <f ca="1">IFERROR(VLOOKUP($F273,Tabela2[[Item]:[Itens exclusivos (Qtd. x Preço)]],19,0),"")</f>
        <v/>
      </c>
    </row>
    <row r="274" spans="1:15" ht="30" customHeight="1">
      <c r="A274" s="14" t="str">
        <f>IFERROR((IF(MAX(Tabela2[Lote])=A273,"",A273+1)),"")</f>
        <v/>
      </c>
      <c r="B274" s="14" t="str">
        <f>IFERROR(IF(A274&lt;&gt;"",COUNTIFS(Tabela2[Lote],A274),""),"")</f>
        <v/>
      </c>
      <c r="C274" s="48" t="str">
        <f>IF(B274="","",(SUMIFS(Tabela2[Itens Ampla Participação (Qtd. x Preço)],Tabela2[Lote],A274)+SUMIFS(Tabela2[Itens de Cota Reservada (Qtd. x Preço)],Tabela2[Lote],A274)+SUMIFS(Tabela2[Itens exclusivos (Qtd. x Preço)],Tabela2[Lote],A274)))</f>
        <v/>
      </c>
      <c r="E274" s="14" t="str">
        <f>IFERROR(_xlfn.XLOOKUP($F274,Tabela2[Item],Tabela2[Lote],,0,1),"")</f>
        <v/>
      </c>
      <c r="F274" s="14" t="str">
        <f>IFERROR((IF(MAX(Tabela2[Item])=F273,"",F273+1)),"")</f>
        <v/>
      </c>
      <c r="G274" s="14" t="str">
        <f>IFERROR(VLOOKUP($F274,Tabela2[[Item]:[Itens exclusivos (Qtd. x Preço)]],2,0)," ")</f>
        <v/>
      </c>
      <c r="H274" s="63" t="str">
        <f>IFERROR(VLOOKUP($F274,Tabela2[[Item]:[Itens exclusivos (Qtd. x Preço)]],3,0),"")</f>
        <v/>
      </c>
      <c r="I274" s="14" t="str">
        <f>IFERROR(VLOOKUP($F274,Tabela2[[Item]:[Itens exclusivos (Qtd. x Preço)]],4,0),"")</f>
        <v/>
      </c>
      <c r="J274" s="50" t="str">
        <f>IFERROR(VLOOKUP($F274,Tabela2[[Item]:[Itens exclusivos (Qtd. x Preço)]],5,0),"")</f>
        <v/>
      </c>
      <c r="K274" s="66" t="str">
        <f>IFERROR(VLOOKUP($F274,Tabela2[[Item]:[Itens exclusivos (Qtd. x Preço)]],13,0),"")</f>
        <v/>
      </c>
      <c r="L274" s="48" t="str">
        <f t="shared" si="4"/>
        <v/>
      </c>
      <c r="M274" s="50" t="str">
        <f ca="1">IFERROR(VLOOKUP($F274,Tabela2[[Item]:[Itens exclusivos (Qtd. x Preço)]],15,0),"")</f>
        <v/>
      </c>
      <c r="N274" s="51" t="str">
        <f ca="1">IFERROR(VLOOKUP($F274,Tabela2[[Item]:[Itens exclusivos (Qtd. x Preço)]],17,0),"")</f>
        <v/>
      </c>
      <c r="O274" s="51" t="str">
        <f ca="1">IFERROR(VLOOKUP($F274,Tabela2[[Item]:[Itens exclusivos (Qtd. x Preço)]],19,0),"")</f>
        <v/>
      </c>
    </row>
    <row r="275" spans="1:15" ht="30" customHeight="1">
      <c r="A275" s="33" t="str">
        <f>IFERROR((IF(MAX(Tabela2[Lote])=A274,"",A274+1)),"")</f>
        <v/>
      </c>
      <c r="B275" s="33" t="str">
        <f>IFERROR(IF(A275&lt;&gt;"",COUNTIFS(Tabela2[Lote],A275),""),"")</f>
        <v/>
      </c>
      <c r="C275" s="47" t="str">
        <f>IF(B275="","",(SUMIFS(Tabela2[Itens Ampla Participação (Qtd. x Preço)],Tabela2[Lote],A275)+SUMIFS(Tabela2[Itens de Cota Reservada (Qtd. x Preço)],Tabela2[Lote],A275)+SUMIFS(Tabela2[Itens exclusivos (Qtd. x Preço)],Tabela2[Lote],A275)))</f>
        <v/>
      </c>
      <c r="E275" s="33" t="str">
        <f>IFERROR(_xlfn.XLOOKUP($F275,Tabela2[Item],Tabela2[Lote],,0,1),"")</f>
        <v/>
      </c>
      <c r="F275" s="33" t="str">
        <f>IFERROR((IF(MAX(Tabela2[Item])=F274,"",F274+1)),"")</f>
        <v/>
      </c>
      <c r="G275" s="33" t="str">
        <f>IFERROR(VLOOKUP($F275,Tabela2[[Item]:[Itens exclusivos (Qtd. x Preço)]],2,0)," ")</f>
        <v/>
      </c>
      <c r="H275" s="62" t="str">
        <f>IFERROR(VLOOKUP($F275,Tabela2[[Item]:[Itens exclusivos (Qtd. x Preço)]],3,0),"")</f>
        <v/>
      </c>
      <c r="I275" s="33" t="str">
        <f>IFERROR(VLOOKUP($F275,Tabela2[[Item]:[Itens exclusivos (Qtd. x Preço)]],4,0),"")</f>
        <v/>
      </c>
      <c r="J275" s="49" t="str">
        <f>IFERROR(VLOOKUP($F275,Tabela2[[Item]:[Itens exclusivos (Qtd. x Preço)]],5,0),"")</f>
        <v/>
      </c>
      <c r="K275" s="65" t="str">
        <f>IFERROR(VLOOKUP($F275,Tabela2[[Item]:[Itens exclusivos (Qtd. x Preço)]],13,0),"")</f>
        <v/>
      </c>
      <c r="L275" s="47" t="str">
        <f t="shared" si="4"/>
        <v/>
      </c>
      <c r="M275" s="49" t="str">
        <f ca="1">IFERROR(VLOOKUP($F275,Tabela2[[Item]:[Itens exclusivos (Qtd. x Preço)]],15,0),"")</f>
        <v/>
      </c>
      <c r="N275" s="52" t="str">
        <f ca="1">IFERROR(VLOOKUP($F275,Tabela2[[Item]:[Itens exclusivos (Qtd. x Preço)]],17,0),"")</f>
        <v/>
      </c>
      <c r="O275" s="52" t="str">
        <f ca="1">IFERROR(VLOOKUP($F275,Tabela2[[Item]:[Itens exclusivos (Qtd. x Preço)]],19,0),"")</f>
        <v/>
      </c>
    </row>
    <row r="276" spans="1:15" ht="30" customHeight="1">
      <c r="A276" s="14" t="str">
        <f>IFERROR((IF(MAX(Tabela2[Lote])=A275,"",A275+1)),"")</f>
        <v/>
      </c>
      <c r="B276" s="14" t="str">
        <f>IFERROR(IF(A276&lt;&gt;"",COUNTIFS(Tabela2[Lote],A276),""),"")</f>
        <v/>
      </c>
      <c r="C276" s="48" t="str">
        <f>IF(B276="","",(SUMIFS(Tabela2[Itens Ampla Participação (Qtd. x Preço)],Tabela2[Lote],A276)+SUMIFS(Tabela2[Itens de Cota Reservada (Qtd. x Preço)],Tabela2[Lote],A276)+SUMIFS(Tabela2[Itens exclusivos (Qtd. x Preço)],Tabela2[Lote],A276)))</f>
        <v/>
      </c>
      <c r="E276" s="14" t="str">
        <f>IFERROR(_xlfn.XLOOKUP($F276,Tabela2[Item],Tabela2[Lote],,0,1),"")</f>
        <v/>
      </c>
      <c r="F276" s="14" t="str">
        <f>IFERROR((IF(MAX(Tabela2[Item])=F275,"",F275+1)),"")</f>
        <v/>
      </c>
      <c r="G276" s="14" t="str">
        <f>IFERROR(VLOOKUP($F276,Tabela2[[Item]:[Itens exclusivos (Qtd. x Preço)]],2,0)," ")</f>
        <v/>
      </c>
      <c r="H276" s="63" t="str">
        <f>IFERROR(VLOOKUP($F276,Tabela2[[Item]:[Itens exclusivos (Qtd. x Preço)]],3,0),"")</f>
        <v/>
      </c>
      <c r="I276" s="14" t="str">
        <f>IFERROR(VLOOKUP($F276,Tabela2[[Item]:[Itens exclusivos (Qtd. x Preço)]],4,0),"")</f>
        <v/>
      </c>
      <c r="J276" s="50" t="str">
        <f>IFERROR(VLOOKUP($F276,Tabela2[[Item]:[Itens exclusivos (Qtd. x Preço)]],5,0),"")</f>
        <v/>
      </c>
      <c r="K276" s="66" t="str">
        <f>IFERROR(VLOOKUP($F276,Tabela2[[Item]:[Itens exclusivos (Qtd. x Preço)]],13,0),"")</f>
        <v/>
      </c>
      <c r="L276" s="48" t="str">
        <f t="shared" si="4"/>
        <v/>
      </c>
      <c r="M276" s="50" t="str">
        <f ca="1">IFERROR(VLOOKUP($F276,Tabela2[[Item]:[Itens exclusivos (Qtd. x Preço)]],15,0),"")</f>
        <v/>
      </c>
      <c r="N276" s="51" t="str">
        <f ca="1">IFERROR(VLOOKUP($F276,Tabela2[[Item]:[Itens exclusivos (Qtd. x Preço)]],17,0),"")</f>
        <v/>
      </c>
      <c r="O276" s="51" t="str">
        <f ca="1">IFERROR(VLOOKUP($F276,Tabela2[[Item]:[Itens exclusivos (Qtd. x Preço)]],19,0),"")</f>
        <v/>
      </c>
    </row>
    <row r="277" spans="1:15" ht="30" customHeight="1">
      <c r="A277" s="33" t="str">
        <f>IFERROR((IF(MAX(Tabela2[Lote])=A276,"",A276+1)),"")</f>
        <v/>
      </c>
      <c r="B277" s="33" t="str">
        <f>IFERROR(IF(A277&lt;&gt;"",COUNTIFS(Tabela2[Lote],A277),""),"")</f>
        <v/>
      </c>
      <c r="C277" s="47" t="str">
        <f>IF(B277="","",(SUMIFS(Tabela2[Itens Ampla Participação (Qtd. x Preço)],Tabela2[Lote],A277)+SUMIFS(Tabela2[Itens de Cota Reservada (Qtd. x Preço)],Tabela2[Lote],A277)+SUMIFS(Tabela2[Itens exclusivos (Qtd. x Preço)],Tabela2[Lote],A277)))</f>
        <v/>
      </c>
      <c r="E277" s="33" t="str">
        <f>IFERROR(_xlfn.XLOOKUP($F277,Tabela2[Item],Tabela2[Lote],,0,1),"")</f>
        <v/>
      </c>
      <c r="F277" s="33" t="str">
        <f>IFERROR((IF(MAX(Tabela2[Item])=F276,"",F276+1)),"")</f>
        <v/>
      </c>
      <c r="G277" s="33" t="str">
        <f>IFERROR(VLOOKUP($F277,Tabela2[[Item]:[Itens exclusivos (Qtd. x Preço)]],2,0)," ")</f>
        <v/>
      </c>
      <c r="H277" s="62" t="str">
        <f>IFERROR(VLOOKUP($F277,Tabela2[[Item]:[Itens exclusivos (Qtd. x Preço)]],3,0),"")</f>
        <v/>
      </c>
      <c r="I277" s="33" t="str">
        <f>IFERROR(VLOOKUP($F277,Tabela2[[Item]:[Itens exclusivos (Qtd. x Preço)]],4,0),"")</f>
        <v/>
      </c>
      <c r="J277" s="49" t="str">
        <f>IFERROR(VLOOKUP($F277,Tabela2[[Item]:[Itens exclusivos (Qtd. x Preço)]],5,0),"")</f>
        <v/>
      </c>
      <c r="K277" s="65" t="str">
        <f>IFERROR(VLOOKUP($F277,Tabela2[[Item]:[Itens exclusivos (Qtd. x Preço)]],13,0),"")</f>
        <v/>
      </c>
      <c r="L277" s="47" t="str">
        <f t="shared" si="4"/>
        <v/>
      </c>
      <c r="M277" s="49" t="str">
        <f ca="1">IFERROR(VLOOKUP($F277,Tabela2[[Item]:[Itens exclusivos (Qtd. x Preço)]],15,0),"")</f>
        <v/>
      </c>
      <c r="N277" s="52" t="str">
        <f ca="1">IFERROR(VLOOKUP($F277,Tabela2[[Item]:[Itens exclusivos (Qtd. x Preço)]],17,0),"")</f>
        <v/>
      </c>
      <c r="O277" s="52" t="str">
        <f ca="1">IFERROR(VLOOKUP($F277,Tabela2[[Item]:[Itens exclusivos (Qtd. x Preço)]],19,0),"")</f>
        <v/>
      </c>
    </row>
    <row r="278" spans="1:15" ht="30" customHeight="1">
      <c r="A278" s="14" t="str">
        <f>IFERROR((IF(MAX(Tabela2[Lote])=A277,"",A277+1)),"")</f>
        <v/>
      </c>
      <c r="B278" s="14" t="str">
        <f>IFERROR(IF(A278&lt;&gt;"",COUNTIFS(Tabela2[Lote],A278),""),"")</f>
        <v/>
      </c>
      <c r="C278" s="48" t="str">
        <f>IF(B278="","",(SUMIFS(Tabela2[Itens Ampla Participação (Qtd. x Preço)],Tabela2[Lote],A278)+SUMIFS(Tabela2[Itens de Cota Reservada (Qtd. x Preço)],Tabela2[Lote],A278)+SUMIFS(Tabela2[Itens exclusivos (Qtd. x Preço)],Tabela2[Lote],A278)))</f>
        <v/>
      </c>
      <c r="E278" s="14" t="str">
        <f>IFERROR(_xlfn.XLOOKUP($F278,Tabela2[Item],Tabela2[Lote],,0,1),"")</f>
        <v/>
      </c>
      <c r="F278" s="14" t="str">
        <f>IFERROR((IF(MAX(Tabela2[Item])=F277,"",F277+1)),"")</f>
        <v/>
      </c>
      <c r="G278" s="14" t="str">
        <f>IFERROR(VLOOKUP($F278,Tabela2[[Item]:[Itens exclusivos (Qtd. x Preço)]],2,0)," ")</f>
        <v/>
      </c>
      <c r="H278" s="63" t="str">
        <f>IFERROR(VLOOKUP($F278,Tabela2[[Item]:[Itens exclusivos (Qtd. x Preço)]],3,0),"")</f>
        <v/>
      </c>
      <c r="I278" s="14" t="str">
        <f>IFERROR(VLOOKUP($F278,Tabela2[[Item]:[Itens exclusivos (Qtd. x Preço)]],4,0),"")</f>
        <v/>
      </c>
      <c r="J278" s="50" t="str">
        <f>IFERROR(VLOOKUP($F278,Tabela2[[Item]:[Itens exclusivos (Qtd. x Preço)]],5,0),"")</f>
        <v/>
      </c>
      <c r="K278" s="66" t="str">
        <f>IFERROR(VLOOKUP($F278,Tabela2[[Item]:[Itens exclusivos (Qtd. x Preço)]],13,0),"")</f>
        <v/>
      </c>
      <c r="L278" s="48" t="str">
        <f t="shared" si="4"/>
        <v/>
      </c>
      <c r="M278" s="50" t="str">
        <f ca="1">IFERROR(VLOOKUP($F278,Tabela2[[Item]:[Itens exclusivos (Qtd. x Preço)]],15,0),"")</f>
        <v/>
      </c>
      <c r="N278" s="51" t="str">
        <f ca="1">IFERROR(VLOOKUP($F278,Tabela2[[Item]:[Itens exclusivos (Qtd. x Preço)]],17,0),"")</f>
        <v/>
      </c>
      <c r="O278" s="51" t="str">
        <f ca="1">IFERROR(VLOOKUP($F278,Tabela2[[Item]:[Itens exclusivos (Qtd. x Preço)]],19,0),"")</f>
        <v/>
      </c>
    </row>
    <row r="279" spans="1:15" ht="30" customHeight="1">
      <c r="A279" s="33" t="str">
        <f>IFERROR((IF(MAX(Tabela2[Lote])=A278,"",A278+1)),"")</f>
        <v/>
      </c>
      <c r="B279" s="33" t="str">
        <f>IFERROR(IF(A279&lt;&gt;"",COUNTIFS(Tabela2[Lote],A279),""),"")</f>
        <v/>
      </c>
      <c r="C279" s="47" t="str">
        <f>IF(B279="","",(SUMIFS(Tabela2[Itens Ampla Participação (Qtd. x Preço)],Tabela2[Lote],A279)+SUMIFS(Tabela2[Itens de Cota Reservada (Qtd. x Preço)],Tabela2[Lote],A279)+SUMIFS(Tabela2[Itens exclusivos (Qtd. x Preço)],Tabela2[Lote],A279)))</f>
        <v/>
      </c>
      <c r="E279" s="33" t="str">
        <f>IFERROR(_xlfn.XLOOKUP($F279,Tabela2[Item],Tabela2[Lote],,0,1),"")</f>
        <v/>
      </c>
      <c r="F279" s="33" t="str">
        <f>IFERROR((IF(MAX(Tabela2[Item])=F278,"",F278+1)),"")</f>
        <v/>
      </c>
      <c r="G279" s="33" t="str">
        <f>IFERROR(VLOOKUP($F279,Tabela2[[Item]:[Itens exclusivos (Qtd. x Preço)]],2,0)," ")</f>
        <v/>
      </c>
      <c r="H279" s="62" t="str">
        <f>IFERROR(VLOOKUP($F279,Tabela2[[Item]:[Itens exclusivos (Qtd. x Preço)]],3,0),"")</f>
        <v/>
      </c>
      <c r="I279" s="33" t="str">
        <f>IFERROR(VLOOKUP($F279,Tabela2[[Item]:[Itens exclusivos (Qtd. x Preço)]],4,0),"")</f>
        <v/>
      </c>
      <c r="J279" s="49" t="str">
        <f>IFERROR(VLOOKUP($F279,Tabela2[[Item]:[Itens exclusivos (Qtd. x Preço)]],5,0),"")</f>
        <v/>
      </c>
      <c r="K279" s="65" t="str">
        <f>IFERROR(VLOOKUP($F279,Tabela2[[Item]:[Itens exclusivos (Qtd. x Preço)]],13,0),"")</f>
        <v/>
      </c>
      <c r="L279" s="47" t="str">
        <f t="shared" si="4"/>
        <v/>
      </c>
      <c r="M279" s="49" t="str">
        <f ca="1">IFERROR(VLOOKUP($F279,Tabela2[[Item]:[Itens exclusivos (Qtd. x Preço)]],15,0),"")</f>
        <v/>
      </c>
      <c r="N279" s="52" t="str">
        <f ca="1">IFERROR(VLOOKUP($F279,Tabela2[[Item]:[Itens exclusivos (Qtd. x Preço)]],17,0),"")</f>
        <v/>
      </c>
      <c r="O279" s="52" t="str">
        <f ca="1">IFERROR(VLOOKUP($F279,Tabela2[[Item]:[Itens exclusivos (Qtd. x Preço)]],19,0),"")</f>
        <v/>
      </c>
    </row>
    <row r="280" spans="1:15" ht="30" customHeight="1">
      <c r="A280" s="14" t="str">
        <f>IFERROR((IF(MAX(Tabela2[Lote])=A279,"",A279+1)),"")</f>
        <v/>
      </c>
      <c r="B280" s="14" t="str">
        <f>IFERROR(IF(A280&lt;&gt;"",COUNTIFS(Tabela2[Lote],A280),""),"")</f>
        <v/>
      </c>
      <c r="C280" s="48" t="str">
        <f>IF(B280="","",(SUMIFS(Tabela2[Itens Ampla Participação (Qtd. x Preço)],Tabela2[Lote],A280)+SUMIFS(Tabela2[Itens de Cota Reservada (Qtd. x Preço)],Tabela2[Lote],A280)+SUMIFS(Tabela2[Itens exclusivos (Qtd. x Preço)],Tabela2[Lote],A280)))</f>
        <v/>
      </c>
      <c r="E280" s="14" t="str">
        <f>IFERROR(_xlfn.XLOOKUP($F280,Tabela2[Item],Tabela2[Lote],,0,1),"")</f>
        <v/>
      </c>
      <c r="F280" s="14" t="str">
        <f>IFERROR((IF(MAX(Tabela2[Item])=F279,"",F279+1)),"")</f>
        <v/>
      </c>
      <c r="G280" s="14" t="str">
        <f>IFERROR(VLOOKUP($F280,Tabela2[[Item]:[Itens exclusivos (Qtd. x Preço)]],2,0)," ")</f>
        <v/>
      </c>
      <c r="H280" s="63" t="str">
        <f>IFERROR(VLOOKUP($F280,Tabela2[[Item]:[Itens exclusivos (Qtd. x Preço)]],3,0),"")</f>
        <v/>
      </c>
      <c r="I280" s="14" t="str">
        <f>IFERROR(VLOOKUP($F280,Tabela2[[Item]:[Itens exclusivos (Qtd. x Preço)]],4,0),"")</f>
        <v/>
      </c>
      <c r="J280" s="50" t="str">
        <f>IFERROR(VLOOKUP($F280,Tabela2[[Item]:[Itens exclusivos (Qtd. x Preço)]],5,0),"")</f>
        <v/>
      </c>
      <c r="K280" s="66" t="str">
        <f>IFERROR(VLOOKUP($F280,Tabela2[[Item]:[Itens exclusivos (Qtd. x Preço)]],13,0),"")</f>
        <v/>
      </c>
      <c r="L280" s="48" t="str">
        <f t="shared" si="4"/>
        <v/>
      </c>
      <c r="M280" s="50" t="str">
        <f ca="1">IFERROR(VLOOKUP($F280,Tabela2[[Item]:[Itens exclusivos (Qtd. x Preço)]],15,0),"")</f>
        <v/>
      </c>
      <c r="N280" s="51" t="str">
        <f ca="1">IFERROR(VLOOKUP($F280,Tabela2[[Item]:[Itens exclusivos (Qtd. x Preço)]],17,0),"")</f>
        <v/>
      </c>
      <c r="O280" s="51" t="str">
        <f ca="1">IFERROR(VLOOKUP($F280,Tabela2[[Item]:[Itens exclusivos (Qtd. x Preço)]],19,0),"")</f>
        <v/>
      </c>
    </row>
    <row r="281" spans="1:15" ht="30" customHeight="1">
      <c r="A281" s="33" t="str">
        <f>IFERROR((IF(MAX(Tabela2[Lote])=A280,"",A280+1)),"")</f>
        <v/>
      </c>
      <c r="B281" s="33" t="str">
        <f>IFERROR(IF(A281&lt;&gt;"",COUNTIFS(Tabela2[Lote],A281),""),"")</f>
        <v/>
      </c>
      <c r="C281" s="47" t="str">
        <f>IF(B281="","",(SUMIFS(Tabela2[Itens Ampla Participação (Qtd. x Preço)],Tabela2[Lote],A281)+SUMIFS(Tabela2[Itens de Cota Reservada (Qtd. x Preço)],Tabela2[Lote],A281)+SUMIFS(Tabela2[Itens exclusivos (Qtd. x Preço)],Tabela2[Lote],A281)))</f>
        <v/>
      </c>
      <c r="E281" s="33" t="str">
        <f>IFERROR(_xlfn.XLOOKUP($F281,Tabela2[Item],Tabela2[Lote],,0,1),"")</f>
        <v/>
      </c>
      <c r="F281" s="33" t="str">
        <f>IFERROR((IF(MAX(Tabela2[Item])=F280,"",F280+1)),"")</f>
        <v/>
      </c>
      <c r="G281" s="33" t="str">
        <f>IFERROR(VLOOKUP($F281,Tabela2[[Item]:[Itens exclusivos (Qtd. x Preço)]],2,0)," ")</f>
        <v/>
      </c>
      <c r="H281" s="62" t="str">
        <f>IFERROR(VLOOKUP($F281,Tabela2[[Item]:[Itens exclusivos (Qtd. x Preço)]],3,0),"")</f>
        <v/>
      </c>
      <c r="I281" s="33" t="str">
        <f>IFERROR(VLOOKUP($F281,Tabela2[[Item]:[Itens exclusivos (Qtd. x Preço)]],4,0),"")</f>
        <v/>
      </c>
      <c r="J281" s="49" t="str">
        <f>IFERROR(VLOOKUP($F281,Tabela2[[Item]:[Itens exclusivos (Qtd. x Preço)]],5,0),"")</f>
        <v/>
      </c>
      <c r="K281" s="65" t="str">
        <f>IFERROR(VLOOKUP($F281,Tabela2[[Item]:[Itens exclusivos (Qtd. x Preço)]],13,0),"")</f>
        <v/>
      </c>
      <c r="L281" s="47" t="str">
        <f t="shared" si="4"/>
        <v/>
      </c>
      <c r="M281" s="49" t="str">
        <f ca="1">IFERROR(VLOOKUP($F281,Tabela2[[Item]:[Itens exclusivos (Qtd. x Preço)]],15,0),"")</f>
        <v/>
      </c>
      <c r="N281" s="52" t="str">
        <f ca="1">IFERROR(VLOOKUP($F281,Tabela2[[Item]:[Itens exclusivos (Qtd. x Preço)]],17,0),"")</f>
        <v/>
      </c>
      <c r="O281" s="52" t="str">
        <f ca="1">IFERROR(VLOOKUP($F281,Tabela2[[Item]:[Itens exclusivos (Qtd. x Preço)]],19,0),"")</f>
        <v/>
      </c>
    </row>
    <row r="282" spans="1:15" ht="30" customHeight="1">
      <c r="A282" s="14" t="str">
        <f>IFERROR((IF(MAX(Tabela2[Lote])=A281,"",A281+1)),"")</f>
        <v/>
      </c>
      <c r="B282" s="14" t="str">
        <f>IFERROR(IF(A282&lt;&gt;"",COUNTIFS(Tabela2[Lote],A282),""),"")</f>
        <v/>
      </c>
      <c r="C282" s="48" t="str">
        <f>IF(B282="","",(SUMIFS(Tabela2[Itens Ampla Participação (Qtd. x Preço)],Tabela2[Lote],A282)+SUMIFS(Tabela2[Itens de Cota Reservada (Qtd. x Preço)],Tabela2[Lote],A282)+SUMIFS(Tabela2[Itens exclusivos (Qtd. x Preço)],Tabela2[Lote],A282)))</f>
        <v/>
      </c>
      <c r="E282" s="14" t="str">
        <f>IFERROR(_xlfn.XLOOKUP($F282,Tabela2[Item],Tabela2[Lote],,0,1),"")</f>
        <v/>
      </c>
      <c r="F282" s="14" t="str">
        <f>IFERROR((IF(MAX(Tabela2[Item])=F281,"",F281+1)),"")</f>
        <v/>
      </c>
      <c r="G282" s="14" t="str">
        <f>IFERROR(VLOOKUP($F282,Tabela2[[Item]:[Itens exclusivos (Qtd. x Preço)]],2,0)," ")</f>
        <v/>
      </c>
      <c r="H282" s="63" t="str">
        <f>IFERROR(VLOOKUP($F282,Tabela2[[Item]:[Itens exclusivos (Qtd. x Preço)]],3,0),"")</f>
        <v/>
      </c>
      <c r="I282" s="14" t="str">
        <f>IFERROR(VLOOKUP($F282,Tabela2[[Item]:[Itens exclusivos (Qtd. x Preço)]],4,0),"")</f>
        <v/>
      </c>
      <c r="J282" s="50" t="str">
        <f>IFERROR(VLOOKUP($F282,Tabela2[[Item]:[Itens exclusivos (Qtd. x Preço)]],5,0),"")</f>
        <v/>
      </c>
      <c r="K282" s="66" t="str">
        <f>IFERROR(VLOOKUP($F282,Tabela2[[Item]:[Itens exclusivos (Qtd. x Preço)]],13,0),"")</f>
        <v/>
      </c>
      <c r="L282" s="48" t="str">
        <f t="shared" si="4"/>
        <v/>
      </c>
      <c r="M282" s="50" t="str">
        <f ca="1">IFERROR(VLOOKUP($F282,Tabela2[[Item]:[Itens exclusivos (Qtd. x Preço)]],15,0),"")</f>
        <v/>
      </c>
      <c r="N282" s="51" t="str">
        <f ca="1">IFERROR(VLOOKUP($F282,Tabela2[[Item]:[Itens exclusivos (Qtd. x Preço)]],17,0),"")</f>
        <v/>
      </c>
      <c r="O282" s="51" t="str">
        <f ca="1">IFERROR(VLOOKUP($F282,Tabela2[[Item]:[Itens exclusivos (Qtd. x Preço)]],19,0),"")</f>
        <v/>
      </c>
    </row>
    <row r="283" spans="1:15" ht="30" customHeight="1">
      <c r="A283" s="33" t="str">
        <f>IFERROR((IF(MAX(Tabela2[Lote])=A282,"",A282+1)),"")</f>
        <v/>
      </c>
      <c r="B283" s="33" t="str">
        <f>IFERROR(IF(A283&lt;&gt;"",COUNTIFS(Tabela2[Lote],A283),""),"")</f>
        <v/>
      </c>
      <c r="C283" s="47" t="str">
        <f>IF(B283="","",(SUMIFS(Tabela2[Itens Ampla Participação (Qtd. x Preço)],Tabela2[Lote],A283)+SUMIFS(Tabela2[Itens de Cota Reservada (Qtd. x Preço)],Tabela2[Lote],A283)+SUMIFS(Tabela2[Itens exclusivos (Qtd. x Preço)],Tabela2[Lote],A283)))</f>
        <v/>
      </c>
      <c r="E283" s="33" t="str">
        <f>IFERROR(_xlfn.XLOOKUP($F283,Tabela2[Item],Tabela2[Lote],,0,1),"")</f>
        <v/>
      </c>
      <c r="F283" s="33" t="str">
        <f>IFERROR((IF(MAX(Tabela2[Item])=F282,"",F282+1)),"")</f>
        <v/>
      </c>
      <c r="G283" s="33" t="str">
        <f>IFERROR(VLOOKUP($F283,Tabela2[[Item]:[Itens exclusivos (Qtd. x Preço)]],2,0)," ")</f>
        <v/>
      </c>
      <c r="H283" s="62" t="str">
        <f>IFERROR(VLOOKUP($F283,Tabela2[[Item]:[Itens exclusivos (Qtd. x Preço)]],3,0),"")</f>
        <v/>
      </c>
      <c r="I283" s="33" t="str">
        <f>IFERROR(VLOOKUP($F283,Tabela2[[Item]:[Itens exclusivos (Qtd. x Preço)]],4,0),"")</f>
        <v/>
      </c>
      <c r="J283" s="49" t="str">
        <f>IFERROR(VLOOKUP($F283,Tabela2[[Item]:[Itens exclusivos (Qtd. x Preço)]],5,0),"")</f>
        <v/>
      </c>
      <c r="K283" s="65" t="str">
        <f>IFERROR(VLOOKUP($F283,Tabela2[[Item]:[Itens exclusivos (Qtd. x Preço)]],13,0),"")</f>
        <v/>
      </c>
      <c r="L283" s="47" t="str">
        <f t="shared" si="4"/>
        <v/>
      </c>
      <c r="M283" s="49" t="str">
        <f ca="1">IFERROR(VLOOKUP($F283,Tabela2[[Item]:[Itens exclusivos (Qtd. x Preço)]],15,0),"")</f>
        <v/>
      </c>
      <c r="N283" s="52" t="str">
        <f ca="1">IFERROR(VLOOKUP($F283,Tabela2[[Item]:[Itens exclusivos (Qtd. x Preço)]],17,0),"")</f>
        <v/>
      </c>
      <c r="O283" s="52" t="str">
        <f ca="1">IFERROR(VLOOKUP($F283,Tabela2[[Item]:[Itens exclusivos (Qtd. x Preço)]],19,0),"")</f>
        <v/>
      </c>
    </row>
    <row r="284" spans="1:15" ht="30" customHeight="1">
      <c r="A284" s="14" t="str">
        <f>IFERROR((IF(MAX(Tabela2[Lote])=A283,"",A283+1)),"")</f>
        <v/>
      </c>
      <c r="B284" s="14" t="str">
        <f>IFERROR(IF(A284&lt;&gt;"",COUNTIFS(Tabela2[Lote],A284),""),"")</f>
        <v/>
      </c>
      <c r="C284" s="48" t="str">
        <f>IF(B284="","",(SUMIFS(Tabela2[Itens Ampla Participação (Qtd. x Preço)],Tabela2[Lote],A284)+SUMIFS(Tabela2[Itens de Cota Reservada (Qtd. x Preço)],Tabela2[Lote],A284)+SUMIFS(Tabela2[Itens exclusivos (Qtd. x Preço)],Tabela2[Lote],A284)))</f>
        <v/>
      </c>
      <c r="E284" s="14" t="str">
        <f>IFERROR(_xlfn.XLOOKUP($F284,Tabela2[Item],Tabela2[Lote],,0,1),"")</f>
        <v/>
      </c>
      <c r="F284" s="14" t="str">
        <f>IFERROR((IF(MAX(Tabela2[Item])=F283,"",F283+1)),"")</f>
        <v/>
      </c>
      <c r="G284" s="14" t="str">
        <f>IFERROR(VLOOKUP($F284,Tabela2[[Item]:[Itens exclusivos (Qtd. x Preço)]],2,0)," ")</f>
        <v/>
      </c>
      <c r="H284" s="63" t="str">
        <f>IFERROR(VLOOKUP($F284,Tabela2[[Item]:[Itens exclusivos (Qtd. x Preço)]],3,0),"")</f>
        <v/>
      </c>
      <c r="I284" s="14" t="str">
        <f>IFERROR(VLOOKUP($F284,Tabela2[[Item]:[Itens exclusivos (Qtd. x Preço)]],4,0),"")</f>
        <v/>
      </c>
      <c r="J284" s="50" t="str">
        <f>IFERROR(VLOOKUP($F284,Tabela2[[Item]:[Itens exclusivos (Qtd. x Preço)]],5,0),"")</f>
        <v/>
      </c>
      <c r="K284" s="66" t="str">
        <f>IFERROR(VLOOKUP($F284,Tabela2[[Item]:[Itens exclusivos (Qtd. x Preço)]],13,0),"")</f>
        <v/>
      </c>
      <c r="L284" s="48" t="str">
        <f t="shared" si="4"/>
        <v/>
      </c>
      <c r="M284" s="50" t="str">
        <f ca="1">IFERROR(VLOOKUP($F284,Tabela2[[Item]:[Itens exclusivos (Qtd. x Preço)]],15,0),"")</f>
        <v/>
      </c>
      <c r="N284" s="51" t="str">
        <f ca="1">IFERROR(VLOOKUP($F284,Tabela2[[Item]:[Itens exclusivos (Qtd. x Preço)]],17,0),"")</f>
        <v/>
      </c>
      <c r="O284" s="51" t="str">
        <f ca="1">IFERROR(VLOOKUP($F284,Tabela2[[Item]:[Itens exclusivos (Qtd. x Preço)]],19,0),"")</f>
        <v/>
      </c>
    </row>
    <row r="285" spans="1:15" ht="30" customHeight="1">
      <c r="A285" s="33" t="str">
        <f>IFERROR((IF(MAX(Tabela2[Lote])=A284,"",A284+1)),"")</f>
        <v/>
      </c>
      <c r="B285" s="33" t="str">
        <f>IFERROR(IF(A285&lt;&gt;"",COUNTIFS(Tabela2[Lote],A285),""),"")</f>
        <v/>
      </c>
      <c r="C285" s="47" t="str">
        <f>IF(B285="","",(SUMIFS(Tabela2[Itens Ampla Participação (Qtd. x Preço)],Tabela2[Lote],A285)+SUMIFS(Tabela2[Itens de Cota Reservada (Qtd. x Preço)],Tabela2[Lote],A285)+SUMIFS(Tabela2[Itens exclusivos (Qtd. x Preço)],Tabela2[Lote],A285)))</f>
        <v/>
      </c>
      <c r="E285" s="33" t="str">
        <f>IFERROR(_xlfn.XLOOKUP($F285,Tabela2[Item],Tabela2[Lote],,0,1),"")</f>
        <v/>
      </c>
      <c r="F285" s="33" t="str">
        <f>IFERROR((IF(MAX(Tabela2[Item])=F284,"",F284+1)),"")</f>
        <v/>
      </c>
      <c r="G285" s="33" t="str">
        <f>IFERROR(VLOOKUP($F285,Tabela2[[Item]:[Itens exclusivos (Qtd. x Preço)]],2,0)," ")</f>
        <v/>
      </c>
      <c r="H285" s="62" t="str">
        <f>IFERROR(VLOOKUP($F285,Tabela2[[Item]:[Itens exclusivos (Qtd. x Preço)]],3,0),"")</f>
        <v/>
      </c>
      <c r="I285" s="33" t="str">
        <f>IFERROR(VLOOKUP($F285,Tabela2[[Item]:[Itens exclusivos (Qtd. x Preço)]],4,0),"")</f>
        <v/>
      </c>
      <c r="J285" s="49" t="str">
        <f>IFERROR(VLOOKUP($F285,Tabela2[[Item]:[Itens exclusivos (Qtd. x Preço)]],5,0),"")</f>
        <v/>
      </c>
      <c r="K285" s="65" t="str">
        <f>IFERROR(VLOOKUP($F285,Tabela2[[Item]:[Itens exclusivos (Qtd. x Preço)]],13,0),"")</f>
        <v/>
      </c>
      <c r="L285" s="47" t="str">
        <f t="shared" si="4"/>
        <v/>
      </c>
      <c r="M285" s="49" t="str">
        <f ca="1">IFERROR(VLOOKUP($F285,Tabela2[[Item]:[Itens exclusivos (Qtd. x Preço)]],15,0),"")</f>
        <v/>
      </c>
      <c r="N285" s="52" t="str">
        <f ca="1">IFERROR(VLOOKUP($F285,Tabela2[[Item]:[Itens exclusivos (Qtd. x Preço)]],17,0),"")</f>
        <v/>
      </c>
      <c r="O285" s="52" t="str">
        <f ca="1">IFERROR(VLOOKUP($F285,Tabela2[[Item]:[Itens exclusivos (Qtd. x Preço)]],19,0),"")</f>
        <v/>
      </c>
    </row>
    <row r="286" spans="1:15" ht="30" customHeight="1">
      <c r="A286" s="14" t="str">
        <f>IFERROR((IF(MAX(Tabela2[Lote])=A285,"",A285+1)),"")</f>
        <v/>
      </c>
      <c r="B286" s="14" t="str">
        <f>IFERROR(IF(A286&lt;&gt;"",COUNTIFS(Tabela2[Lote],A286),""),"")</f>
        <v/>
      </c>
      <c r="C286" s="48" t="str">
        <f>IF(B286="","",(SUMIFS(Tabela2[Itens Ampla Participação (Qtd. x Preço)],Tabela2[Lote],A286)+SUMIFS(Tabela2[Itens de Cota Reservada (Qtd. x Preço)],Tabela2[Lote],A286)+SUMIFS(Tabela2[Itens exclusivos (Qtd. x Preço)],Tabela2[Lote],A286)))</f>
        <v/>
      </c>
      <c r="E286" s="14" t="str">
        <f>IFERROR(_xlfn.XLOOKUP($F286,Tabela2[Item],Tabela2[Lote],,0,1),"")</f>
        <v/>
      </c>
      <c r="F286" s="14" t="str">
        <f>IFERROR((IF(MAX(Tabela2[Item])=F285,"",F285+1)),"")</f>
        <v/>
      </c>
      <c r="G286" s="14" t="str">
        <f>IFERROR(VLOOKUP($F286,Tabela2[[Item]:[Itens exclusivos (Qtd. x Preço)]],2,0)," ")</f>
        <v/>
      </c>
      <c r="H286" s="63" t="str">
        <f>IFERROR(VLOOKUP($F286,Tabela2[[Item]:[Itens exclusivos (Qtd. x Preço)]],3,0),"")</f>
        <v/>
      </c>
      <c r="I286" s="14" t="str">
        <f>IFERROR(VLOOKUP($F286,Tabela2[[Item]:[Itens exclusivos (Qtd. x Preço)]],4,0),"")</f>
        <v/>
      </c>
      <c r="J286" s="50" t="str">
        <f>IFERROR(VLOOKUP($F286,Tabela2[[Item]:[Itens exclusivos (Qtd. x Preço)]],5,0),"")</f>
        <v/>
      </c>
      <c r="K286" s="66" t="str">
        <f>IFERROR(VLOOKUP($F286,Tabela2[[Item]:[Itens exclusivos (Qtd. x Preço)]],13,0),"")</f>
        <v/>
      </c>
      <c r="L286" s="48" t="str">
        <f t="shared" si="4"/>
        <v/>
      </c>
      <c r="M286" s="50" t="str">
        <f ca="1">IFERROR(VLOOKUP($F286,Tabela2[[Item]:[Itens exclusivos (Qtd. x Preço)]],15,0),"")</f>
        <v/>
      </c>
      <c r="N286" s="51" t="str">
        <f ca="1">IFERROR(VLOOKUP($F286,Tabela2[[Item]:[Itens exclusivos (Qtd. x Preço)]],17,0),"")</f>
        <v/>
      </c>
      <c r="O286" s="51" t="str">
        <f ca="1">IFERROR(VLOOKUP($F286,Tabela2[[Item]:[Itens exclusivos (Qtd. x Preço)]],19,0),"")</f>
        <v/>
      </c>
    </row>
    <row r="287" spans="1:15" ht="30" customHeight="1">
      <c r="A287" s="33" t="str">
        <f>IFERROR((IF(MAX(Tabela2[Lote])=A286,"",A286+1)),"")</f>
        <v/>
      </c>
      <c r="B287" s="33" t="str">
        <f>IFERROR(IF(A287&lt;&gt;"",COUNTIFS(Tabela2[Lote],A287),""),"")</f>
        <v/>
      </c>
      <c r="C287" s="47" t="str">
        <f>IF(B287="","",(SUMIFS(Tabela2[Itens Ampla Participação (Qtd. x Preço)],Tabela2[Lote],A287)+SUMIFS(Tabela2[Itens de Cota Reservada (Qtd. x Preço)],Tabela2[Lote],A287)+SUMIFS(Tabela2[Itens exclusivos (Qtd. x Preço)],Tabela2[Lote],A287)))</f>
        <v/>
      </c>
      <c r="E287" s="33" t="str">
        <f>IFERROR(_xlfn.XLOOKUP($F287,Tabela2[Item],Tabela2[Lote],,0,1),"")</f>
        <v/>
      </c>
      <c r="F287" s="33" t="str">
        <f>IFERROR((IF(MAX(Tabela2[Item])=F286,"",F286+1)),"")</f>
        <v/>
      </c>
      <c r="G287" s="33" t="str">
        <f>IFERROR(VLOOKUP($F287,Tabela2[[Item]:[Itens exclusivos (Qtd. x Preço)]],2,0)," ")</f>
        <v/>
      </c>
      <c r="H287" s="62" t="str">
        <f>IFERROR(VLOOKUP($F287,Tabela2[[Item]:[Itens exclusivos (Qtd. x Preço)]],3,0),"")</f>
        <v/>
      </c>
      <c r="I287" s="33" t="str">
        <f>IFERROR(VLOOKUP($F287,Tabela2[[Item]:[Itens exclusivos (Qtd. x Preço)]],4,0),"")</f>
        <v/>
      </c>
      <c r="J287" s="49" t="str">
        <f>IFERROR(VLOOKUP($F287,Tabela2[[Item]:[Itens exclusivos (Qtd. x Preço)]],5,0),"")</f>
        <v/>
      </c>
      <c r="K287" s="65" t="str">
        <f>IFERROR(VLOOKUP($F287,Tabela2[[Item]:[Itens exclusivos (Qtd. x Preço)]],13,0),"")</f>
        <v/>
      </c>
      <c r="L287" s="47" t="str">
        <f t="shared" si="4"/>
        <v/>
      </c>
      <c r="M287" s="49" t="str">
        <f ca="1">IFERROR(VLOOKUP($F287,Tabela2[[Item]:[Itens exclusivos (Qtd. x Preço)]],15,0),"")</f>
        <v/>
      </c>
      <c r="N287" s="52" t="str">
        <f ca="1">IFERROR(VLOOKUP($F287,Tabela2[[Item]:[Itens exclusivos (Qtd. x Preço)]],17,0),"")</f>
        <v/>
      </c>
      <c r="O287" s="52" t="str">
        <f ca="1">IFERROR(VLOOKUP($F287,Tabela2[[Item]:[Itens exclusivos (Qtd. x Preço)]],19,0),"")</f>
        <v/>
      </c>
    </row>
    <row r="288" spans="1:15" ht="30" customHeight="1">
      <c r="A288" s="14" t="str">
        <f>IFERROR((IF(MAX(Tabela2[Lote])=A287,"",A287+1)),"")</f>
        <v/>
      </c>
      <c r="B288" s="14" t="str">
        <f>IFERROR(IF(A288&lt;&gt;"",COUNTIFS(Tabela2[Lote],A288),""),"")</f>
        <v/>
      </c>
      <c r="C288" s="48" t="str">
        <f>IF(B288="","",(SUMIFS(Tabela2[Itens Ampla Participação (Qtd. x Preço)],Tabela2[Lote],A288)+SUMIFS(Tabela2[Itens de Cota Reservada (Qtd. x Preço)],Tabela2[Lote],A288)+SUMIFS(Tabela2[Itens exclusivos (Qtd. x Preço)],Tabela2[Lote],A288)))</f>
        <v/>
      </c>
      <c r="E288" s="14" t="str">
        <f>IFERROR(_xlfn.XLOOKUP($F288,Tabela2[Item],Tabela2[Lote],,0,1),"")</f>
        <v/>
      </c>
      <c r="F288" s="14" t="str">
        <f>IFERROR((IF(MAX(Tabela2[Item])=F287,"",F287+1)),"")</f>
        <v/>
      </c>
      <c r="G288" s="14" t="str">
        <f>IFERROR(VLOOKUP($F288,Tabela2[[Item]:[Itens exclusivos (Qtd. x Preço)]],2,0)," ")</f>
        <v/>
      </c>
      <c r="H288" s="63" t="str">
        <f>IFERROR(VLOOKUP($F288,Tabela2[[Item]:[Itens exclusivos (Qtd. x Preço)]],3,0),"")</f>
        <v/>
      </c>
      <c r="I288" s="14" t="str">
        <f>IFERROR(VLOOKUP($F288,Tabela2[[Item]:[Itens exclusivos (Qtd. x Preço)]],4,0),"")</f>
        <v/>
      </c>
      <c r="J288" s="50" t="str">
        <f>IFERROR(VLOOKUP($F288,Tabela2[[Item]:[Itens exclusivos (Qtd. x Preço)]],5,0),"")</f>
        <v/>
      </c>
      <c r="K288" s="66" t="str">
        <f>IFERROR(VLOOKUP($F288,Tabela2[[Item]:[Itens exclusivos (Qtd. x Preço)]],13,0),"")</f>
        <v/>
      </c>
      <c r="L288" s="48" t="str">
        <f t="shared" si="4"/>
        <v/>
      </c>
      <c r="M288" s="50" t="str">
        <f ca="1">IFERROR(VLOOKUP($F288,Tabela2[[Item]:[Itens exclusivos (Qtd. x Preço)]],15,0),"")</f>
        <v/>
      </c>
      <c r="N288" s="51" t="str">
        <f ca="1">IFERROR(VLOOKUP($F288,Tabela2[[Item]:[Itens exclusivos (Qtd. x Preço)]],17,0),"")</f>
        <v/>
      </c>
      <c r="O288" s="51" t="str">
        <f ca="1">IFERROR(VLOOKUP($F288,Tabela2[[Item]:[Itens exclusivos (Qtd. x Preço)]],19,0),"")</f>
        <v/>
      </c>
    </row>
    <row r="289" spans="1:15" ht="30" customHeight="1">
      <c r="A289" s="33" t="str">
        <f>IFERROR((IF(MAX(Tabela2[Lote])=A288,"",A288+1)),"")</f>
        <v/>
      </c>
      <c r="B289" s="33" t="str">
        <f>IFERROR(IF(A289&lt;&gt;"",COUNTIFS(Tabela2[Lote],A289),""),"")</f>
        <v/>
      </c>
      <c r="C289" s="47" t="str">
        <f>IF(B289="","",(SUMIFS(Tabela2[Itens Ampla Participação (Qtd. x Preço)],Tabela2[Lote],A289)+SUMIFS(Tabela2[Itens de Cota Reservada (Qtd. x Preço)],Tabela2[Lote],A289)+SUMIFS(Tabela2[Itens exclusivos (Qtd. x Preço)],Tabela2[Lote],A289)))</f>
        <v/>
      </c>
      <c r="E289" s="33" t="str">
        <f>IFERROR(_xlfn.XLOOKUP($F289,Tabela2[Item],Tabela2[Lote],,0,1),"")</f>
        <v/>
      </c>
      <c r="F289" s="33" t="str">
        <f>IFERROR((IF(MAX(Tabela2[Item])=F288,"",F288+1)),"")</f>
        <v/>
      </c>
      <c r="G289" s="33" t="str">
        <f>IFERROR(VLOOKUP($F289,Tabela2[[Item]:[Itens exclusivos (Qtd. x Preço)]],2,0)," ")</f>
        <v/>
      </c>
      <c r="H289" s="62" t="str">
        <f>IFERROR(VLOOKUP($F289,Tabela2[[Item]:[Itens exclusivos (Qtd. x Preço)]],3,0),"")</f>
        <v/>
      </c>
      <c r="I289" s="33" t="str">
        <f>IFERROR(VLOOKUP($F289,Tabela2[[Item]:[Itens exclusivos (Qtd. x Preço)]],4,0),"")</f>
        <v/>
      </c>
      <c r="J289" s="49" t="str">
        <f>IFERROR(VLOOKUP($F289,Tabela2[[Item]:[Itens exclusivos (Qtd. x Preço)]],5,0),"")</f>
        <v/>
      </c>
      <c r="K289" s="65" t="str">
        <f>IFERROR(VLOOKUP($F289,Tabela2[[Item]:[Itens exclusivos (Qtd. x Preço)]],13,0),"")</f>
        <v/>
      </c>
      <c r="L289" s="47" t="str">
        <f t="shared" si="4"/>
        <v/>
      </c>
      <c r="M289" s="49" t="str">
        <f ca="1">IFERROR(VLOOKUP($F289,Tabela2[[Item]:[Itens exclusivos (Qtd. x Preço)]],15,0),"")</f>
        <v/>
      </c>
      <c r="N289" s="52" t="str">
        <f ca="1">IFERROR(VLOOKUP($F289,Tabela2[[Item]:[Itens exclusivos (Qtd. x Preço)]],17,0),"")</f>
        <v/>
      </c>
      <c r="O289" s="52" t="str">
        <f ca="1">IFERROR(VLOOKUP($F289,Tabela2[[Item]:[Itens exclusivos (Qtd. x Preço)]],19,0),"")</f>
        <v/>
      </c>
    </row>
    <row r="290" spans="1:15" ht="30" customHeight="1">
      <c r="A290" s="14" t="str">
        <f>IFERROR((IF(MAX(Tabela2[Lote])=A289,"",A289+1)),"")</f>
        <v/>
      </c>
      <c r="B290" s="14" t="str">
        <f>IFERROR(IF(A290&lt;&gt;"",COUNTIFS(Tabela2[Lote],A290),""),"")</f>
        <v/>
      </c>
      <c r="C290" s="48" t="str">
        <f>IF(B290="","",(SUMIFS(Tabela2[Itens Ampla Participação (Qtd. x Preço)],Tabela2[Lote],A290)+SUMIFS(Tabela2[Itens de Cota Reservada (Qtd. x Preço)],Tabela2[Lote],A290)+SUMIFS(Tabela2[Itens exclusivos (Qtd. x Preço)],Tabela2[Lote],A290)))</f>
        <v/>
      </c>
      <c r="E290" s="14" t="str">
        <f>IFERROR(_xlfn.XLOOKUP($F290,Tabela2[Item],Tabela2[Lote],,0,1),"")</f>
        <v/>
      </c>
      <c r="F290" s="14" t="str">
        <f>IFERROR((IF(MAX(Tabela2[Item])=F289,"",F289+1)),"")</f>
        <v/>
      </c>
      <c r="G290" s="14" t="str">
        <f>IFERROR(VLOOKUP($F290,Tabela2[[Item]:[Itens exclusivos (Qtd. x Preço)]],2,0)," ")</f>
        <v/>
      </c>
      <c r="H290" s="63" t="str">
        <f>IFERROR(VLOOKUP($F290,Tabela2[[Item]:[Itens exclusivos (Qtd. x Preço)]],3,0),"")</f>
        <v/>
      </c>
      <c r="I290" s="14" t="str">
        <f>IFERROR(VLOOKUP($F290,Tabela2[[Item]:[Itens exclusivos (Qtd. x Preço)]],4,0),"")</f>
        <v/>
      </c>
      <c r="J290" s="50" t="str">
        <f>IFERROR(VLOOKUP($F290,Tabela2[[Item]:[Itens exclusivos (Qtd. x Preço)]],5,0),"")</f>
        <v/>
      </c>
      <c r="K290" s="66" t="str">
        <f>IFERROR(VLOOKUP($F290,Tabela2[[Item]:[Itens exclusivos (Qtd. x Preço)]],13,0),"")</f>
        <v/>
      </c>
      <c r="L290" s="48" t="str">
        <f t="shared" si="4"/>
        <v/>
      </c>
      <c r="M290" s="50" t="str">
        <f ca="1">IFERROR(VLOOKUP($F290,Tabela2[[Item]:[Itens exclusivos (Qtd. x Preço)]],15,0),"")</f>
        <v/>
      </c>
      <c r="N290" s="51" t="str">
        <f ca="1">IFERROR(VLOOKUP($F290,Tabela2[[Item]:[Itens exclusivos (Qtd. x Preço)]],17,0),"")</f>
        <v/>
      </c>
      <c r="O290" s="51" t="str">
        <f ca="1">IFERROR(VLOOKUP($F290,Tabela2[[Item]:[Itens exclusivos (Qtd. x Preço)]],19,0),"")</f>
        <v/>
      </c>
    </row>
    <row r="291" spans="1:15" ht="30" customHeight="1">
      <c r="A291" s="33" t="str">
        <f>IFERROR((IF(MAX(Tabela2[Lote])=A290,"",A290+1)),"")</f>
        <v/>
      </c>
      <c r="B291" s="33" t="str">
        <f>IFERROR(IF(A291&lt;&gt;"",COUNTIFS(Tabela2[Lote],A291),""),"")</f>
        <v/>
      </c>
      <c r="C291" s="47" t="str">
        <f>IF(B291="","",(SUMIFS(Tabela2[Itens Ampla Participação (Qtd. x Preço)],Tabela2[Lote],A291)+SUMIFS(Tabela2[Itens de Cota Reservada (Qtd. x Preço)],Tabela2[Lote],A291)+SUMIFS(Tabela2[Itens exclusivos (Qtd. x Preço)],Tabela2[Lote],A291)))</f>
        <v/>
      </c>
      <c r="E291" s="33" t="str">
        <f>IFERROR(_xlfn.XLOOKUP($F291,Tabela2[Item],Tabela2[Lote],,0,1),"")</f>
        <v/>
      </c>
      <c r="F291" s="33" t="str">
        <f>IFERROR((IF(MAX(Tabela2[Item])=F290,"",F290+1)),"")</f>
        <v/>
      </c>
      <c r="G291" s="33" t="str">
        <f>IFERROR(VLOOKUP($F291,Tabela2[[Item]:[Itens exclusivos (Qtd. x Preço)]],2,0)," ")</f>
        <v/>
      </c>
      <c r="H291" s="62" t="str">
        <f>IFERROR(VLOOKUP($F291,Tabela2[[Item]:[Itens exclusivos (Qtd. x Preço)]],3,0),"")</f>
        <v/>
      </c>
      <c r="I291" s="33" t="str">
        <f>IFERROR(VLOOKUP($F291,Tabela2[[Item]:[Itens exclusivos (Qtd. x Preço)]],4,0),"")</f>
        <v/>
      </c>
      <c r="J291" s="49" t="str">
        <f>IFERROR(VLOOKUP($F291,Tabela2[[Item]:[Itens exclusivos (Qtd. x Preço)]],5,0),"")</f>
        <v/>
      </c>
      <c r="K291" s="65" t="str">
        <f>IFERROR(VLOOKUP($F291,Tabela2[[Item]:[Itens exclusivos (Qtd. x Preço)]],13,0),"")</f>
        <v/>
      </c>
      <c r="L291" s="47" t="str">
        <f t="shared" si="4"/>
        <v/>
      </c>
      <c r="M291" s="49" t="str">
        <f ca="1">IFERROR(VLOOKUP($F291,Tabela2[[Item]:[Itens exclusivos (Qtd. x Preço)]],15,0),"")</f>
        <v/>
      </c>
      <c r="N291" s="52" t="str">
        <f ca="1">IFERROR(VLOOKUP($F291,Tabela2[[Item]:[Itens exclusivos (Qtd. x Preço)]],17,0),"")</f>
        <v/>
      </c>
      <c r="O291" s="52" t="str">
        <f ca="1">IFERROR(VLOOKUP($F291,Tabela2[[Item]:[Itens exclusivos (Qtd. x Preço)]],19,0),"")</f>
        <v/>
      </c>
    </row>
    <row r="292" spans="1:15" ht="30" customHeight="1">
      <c r="A292" s="14" t="str">
        <f>IFERROR((IF(MAX(Tabela2[Lote])=A291,"",A291+1)),"")</f>
        <v/>
      </c>
      <c r="B292" s="14" t="str">
        <f>IFERROR(IF(A292&lt;&gt;"",COUNTIFS(Tabela2[Lote],A292),""),"")</f>
        <v/>
      </c>
      <c r="C292" s="48" t="str">
        <f>IF(B292="","",(SUMIFS(Tabela2[Itens Ampla Participação (Qtd. x Preço)],Tabela2[Lote],A292)+SUMIFS(Tabela2[Itens de Cota Reservada (Qtd. x Preço)],Tabela2[Lote],A292)+SUMIFS(Tabela2[Itens exclusivos (Qtd. x Preço)],Tabela2[Lote],A292)))</f>
        <v/>
      </c>
      <c r="E292" s="14" t="str">
        <f>IFERROR(_xlfn.XLOOKUP($F292,Tabela2[Item],Tabela2[Lote],,0,1),"")</f>
        <v/>
      </c>
      <c r="F292" s="14" t="str">
        <f>IFERROR((IF(MAX(Tabela2[Item])=F291,"",F291+1)),"")</f>
        <v/>
      </c>
      <c r="G292" s="14" t="str">
        <f>IFERROR(VLOOKUP($F292,Tabela2[[Item]:[Itens exclusivos (Qtd. x Preço)]],2,0)," ")</f>
        <v/>
      </c>
      <c r="H292" s="63" t="str">
        <f>IFERROR(VLOOKUP($F292,Tabela2[[Item]:[Itens exclusivos (Qtd. x Preço)]],3,0),"")</f>
        <v/>
      </c>
      <c r="I292" s="14" t="str">
        <f>IFERROR(VLOOKUP($F292,Tabela2[[Item]:[Itens exclusivos (Qtd. x Preço)]],4,0),"")</f>
        <v/>
      </c>
      <c r="J292" s="50" t="str">
        <f>IFERROR(VLOOKUP($F292,Tabela2[[Item]:[Itens exclusivos (Qtd. x Preço)]],5,0),"")</f>
        <v/>
      </c>
      <c r="K292" s="66" t="str">
        <f>IFERROR(VLOOKUP($F292,Tabela2[[Item]:[Itens exclusivos (Qtd. x Preço)]],13,0),"")</f>
        <v/>
      </c>
      <c r="L292" s="48" t="str">
        <f t="shared" si="4"/>
        <v/>
      </c>
      <c r="M292" s="50" t="str">
        <f ca="1">IFERROR(VLOOKUP($F292,Tabela2[[Item]:[Itens exclusivos (Qtd. x Preço)]],15,0),"")</f>
        <v/>
      </c>
      <c r="N292" s="51" t="str">
        <f ca="1">IFERROR(VLOOKUP($F292,Tabela2[[Item]:[Itens exclusivos (Qtd. x Preço)]],17,0),"")</f>
        <v/>
      </c>
      <c r="O292" s="51" t="str">
        <f ca="1">IFERROR(VLOOKUP($F292,Tabela2[[Item]:[Itens exclusivos (Qtd. x Preço)]],19,0),"")</f>
        <v/>
      </c>
    </row>
    <row r="293" spans="1:15" ht="30" customHeight="1">
      <c r="A293" s="33" t="str">
        <f>IFERROR((IF(MAX(Tabela2[Lote])=A292,"",A292+1)),"")</f>
        <v/>
      </c>
      <c r="B293" s="33" t="str">
        <f>IFERROR(IF(A293&lt;&gt;"",COUNTIFS(Tabela2[Lote],A293),""),"")</f>
        <v/>
      </c>
      <c r="C293" s="47" t="str">
        <f>IF(B293="","",(SUMIFS(Tabela2[Itens Ampla Participação (Qtd. x Preço)],Tabela2[Lote],A293)+SUMIFS(Tabela2[Itens de Cota Reservada (Qtd. x Preço)],Tabela2[Lote],A293)+SUMIFS(Tabela2[Itens exclusivos (Qtd. x Preço)],Tabela2[Lote],A293)))</f>
        <v/>
      </c>
      <c r="E293" s="33" t="str">
        <f>IFERROR(_xlfn.XLOOKUP($F293,Tabela2[Item],Tabela2[Lote],,0,1),"")</f>
        <v/>
      </c>
      <c r="F293" s="33" t="str">
        <f>IFERROR((IF(MAX(Tabela2[Item])=F292,"",F292+1)),"")</f>
        <v/>
      </c>
      <c r="G293" s="33" t="str">
        <f>IFERROR(VLOOKUP($F293,Tabela2[[Item]:[Itens exclusivos (Qtd. x Preço)]],2,0)," ")</f>
        <v/>
      </c>
      <c r="H293" s="62" t="str">
        <f>IFERROR(VLOOKUP($F293,Tabela2[[Item]:[Itens exclusivos (Qtd. x Preço)]],3,0),"")</f>
        <v/>
      </c>
      <c r="I293" s="33" t="str">
        <f>IFERROR(VLOOKUP($F293,Tabela2[[Item]:[Itens exclusivos (Qtd. x Preço)]],4,0),"")</f>
        <v/>
      </c>
      <c r="J293" s="49" t="str">
        <f>IFERROR(VLOOKUP($F293,Tabela2[[Item]:[Itens exclusivos (Qtd. x Preço)]],5,0),"")</f>
        <v/>
      </c>
      <c r="K293" s="65" t="str">
        <f>IFERROR(VLOOKUP($F293,Tabela2[[Item]:[Itens exclusivos (Qtd. x Preço)]],13,0),"")</f>
        <v/>
      </c>
      <c r="L293" s="47" t="str">
        <f t="shared" si="4"/>
        <v/>
      </c>
      <c r="M293" s="49" t="str">
        <f ca="1">IFERROR(VLOOKUP($F293,Tabela2[[Item]:[Itens exclusivos (Qtd. x Preço)]],15,0),"")</f>
        <v/>
      </c>
      <c r="N293" s="52" t="str">
        <f ca="1">IFERROR(VLOOKUP($F293,Tabela2[[Item]:[Itens exclusivos (Qtd. x Preço)]],17,0),"")</f>
        <v/>
      </c>
      <c r="O293" s="52" t="str">
        <f ca="1">IFERROR(VLOOKUP($F293,Tabela2[[Item]:[Itens exclusivos (Qtd. x Preço)]],19,0),"")</f>
        <v/>
      </c>
    </row>
    <row r="294" spans="1:15" ht="30" customHeight="1">
      <c r="A294" s="14" t="str">
        <f>IFERROR((IF(MAX(Tabela2[Lote])=A293,"",A293+1)),"")</f>
        <v/>
      </c>
      <c r="B294" s="14" t="str">
        <f>IFERROR(IF(A294&lt;&gt;"",COUNTIFS(Tabela2[Lote],A294),""),"")</f>
        <v/>
      </c>
      <c r="C294" s="48" t="str">
        <f>IF(B294="","",(SUMIFS(Tabela2[Itens Ampla Participação (Qtd. x Preço)],Tabela2[Lote],A294)+SUMIFS(Tabela2[Itens de Cota Reservada (Qtd. x Preço)],Tabela2[Lote],A294)+SUMIFS(Tabela2[Itens exclusivos (Qtd. x Preço)],Tabela2[Lote],A294)))</f>
        <v/>
      </c>
      <c r="E294" s="14" t="str">
        <f>IFERROR(_xlfn.XLOOKUP($F294,Tabela2[Item],Tabela2[Lote],,0,1),"")</f>
        <v/>
      </c>
      <c r="F294" s="14" t="str">
        <f>IFERROR((IF(MAX(Tabela2[Item])=F293,"",F293+1)),"")</f>
        <v/>
      </c>
      <c r="G294" s="14" t="str">
        <f>IFERROR(VLOOKUP($F294,Tabela2[[Item]:[Itens exclusivos (Qtd. x Preço)]],2,0)," ")</f>
        <v/>
      </c>
      <c r="H294" s="63" t="str">
        <f>IFERROR(VLOOKUP($F294,Tabela2[[Item]:[Itens exclusivos (Qtd. x Preço)]],3,0),"")</f>
        <v/>
      </c>
      <c r="I294" s="14" t="str">
        <f>IFERROR(VLOOKUP($F294,Tabela2[[Item]:[Itens exclusivos (Qtd. x Preço)]],4,0),"")</f>
        <v/>
      </c>
      <c r="J294" s="50" t="str">
        <f>IFERROR(VLOOKUP($F294,Tabela2[[Item]:[Itens exclusivos (Qtd. x Preço)]],5,0),"")</f>
        <v/>
      </c>
      <c r="K294" s="66" t="str">
        <f>IFERROR(VLOOKUP($F294,Tabela2[[Item]:[Itens exclusivos (Qtd. x Preço)]],13,0),"")</f>
        <v/>
      </c>
      <c r="L294" s="48" t="str">
        <f t="shared" si="4"/>
        <v/>
      </c>
      <c r="M294" s="50" t="str">
        <f ca="1">IFERROR(VLOOKUP($F294,Tabela2[[Item]:[Itens exclusivos (Qtd. x Preço)]],15,0),"")</f>
        <v/>
      </c>
      <c r="N294" s="51" t="str">
        <f ca="1">IFERROR(VLOOKUP($F294,Tabela2[[Item]:[Itens exclusivos (Qtd. x Preço)]],17,0),"")</f>
        <v/>
      </c>
      <c r="O294" s="51" t="str">
        <f ca="1">IFERROR(VLOOKUP($F294,Tabela2[[Item]:[Itens exclusivos (Qtd. x Preço)]],19,0),"")</f>
        <v/>
      </c>
    </row>
    <row r="295" spans="1:15" ht="30" customHeight="1">
      <c r="A295" s="33" t="str">
        <f>IFERROR((IF(MAX(Tabela2[Lote])=A294,"",A294+1)),"")</f>
        <v/>
      </c>
      <c r="B295" s="33" t="str">
        <f>IFERROR(IF(A295&lt;&gt;"",COUNTIFS(Tabela2[Lote],A295),""),"")</f>
        <v/>
      </c>
      <c r="C295" s="47" t="str">
        <f>IF(B295="","",(SUMIFS(Tabela2[Itens Ampla Participação (Qtd. x Preço)],Tabela2[Lote],A295)+SUMIFS(Tabela2[Itens de Cota Reservada (Qtd. x Preço)],Tabela2[Lote],A295)+SUMIFS(Tabela2[Itens exclusivos (Qtd. x Preço)],Tabela2[Lote],A295)))</f>
        <v/>
      </c>
      <c r="E295" s="33" t="str">
        <f>IFERROR(_xlfn.XLOOKUP($F295,Tabela2[Item],Tabela2[Lote],,0,1),"")</f>
        <v/>
      </c>
      <c r="F295" s="33" t="str">
        <f>IFERROR((IF(MAX(Tabela2[Item])=F294,"",F294+1)),"")</f>
        <v/>
      </c>
      <c r="G295" s="33" t="str">
        <f>IFERROR(VLOOKUP($F295,Tabela2[[Item]:[Itens exclusivos (Qtd. x Preço)]],2,0)," ")</f>
        <v/>
      </c>
      <c r="H295" s="62" t="str">
        <f>IFERROR(VLOOKUP($F295,Tabela2[[Item]:[Itens exclusivos (Qtd. x Preço)]],3,0),"")</f>
        <v/>
      </c>
      <c r="I295" s="33" t="str">
        <f>IFERROR(VLOOKUP($F295,Tabela2[[Item]:[Itens exclusivos (Qtd. x Preço)]],4,0),"")</f>
        <v/>
      </c>
      <c r="J295" s="49" t="str">
        <f>IFERROR(VLOOKUP($F295,Tabela2[[Item]:[Itens exclusivos (Qtd. x Preço)]],5,0),"")</f>
        <v/>
      </c>
      <c r="K295" s="65" t="str">
        <f>IFERROR(VLOOKUP($F295,Tabela2[[Item]:[Itens exclusivos (Qtd. x Preço)]],13,0),"")</f>
        <v/>
      </c>
      <c r="L295" s="47" t="str">
        <f t="shared" si="4"/>
        <v/>
      </c>
      <c r="M295" s="49" t="str">
        <f ca="1">IFERROR(VLOOKUP($F295,Tabela2[[Item]:[Itens exclusivos (Qtd. x Preço)]],15,0),"")</f>
        <v/>
      </c>
      <c r="N295" s="52" t="str">
        <f ca="1">IFERROR(VLOOKUP($F295,Tabela2[[Item]:[Itens exclusivos (Qtd. x Preço)]],17,0),"")</f>
        <v/>
      </c>
      <c r="O295" s="52" t="str">
        <f ca="1">IFERROR(VLOOKUP($F295,Tabela2[[Item]:[Itens exclusivos (Qtd. x Preço)]],19,0),"")</f>
        <v/>
      </c>
    </row>
    <row r="296" spans="1:15" ht="30" customHeight="1">
      <c r="A296" s="14" t="str">
        <f>IFERROR((IF(MAX(Tabela2[Lote])=A295,"",A295+1)),"")</f>
        <v/>
      </c>
      <c r="B296" s="14" t="str">
        <f>IFERROR(IF(A296&lt;&gt;"",COUNTIFS(Tabela2[Lote],A296),""),"")</f>
        <v/>
      </c>
      <c r="C296" s="48" t="str">
        <f>IF(B296="","",(SUMIFS(Tabela2[Itens Ampla Participação (Qtd. x Preço)],Tabela2[Lote],A296)+SUMIFS(Tabela2[Itens de Cota Reservada (Qtd. x Preço)],Tabela2[Lote],A296)+SUMIFS(Tabela2[Itens exclusivos (Qtd. x Preço)],Tabela2[Lote],A296)))</f>
        <v/>
      </c>
      <c r="E296" s="14" t="str">
        <f>IFERROR(_xlfn.XLOOKUP($F296,Tabela2[Item],Tabela2[Lote],,0,1),"")</f>
        <v/>
      </c>
      <c r="F296" s="14" t="str">
        <f>IFERROR((IF(MAX(Tabela2[Item])=F295,"",F295+1)),"")</f>
        <v/>
      </c>
      <c r="G296" s="14" t="str">
        <f>IFERROR(VLOOKUP($F296,Tabela2[[Item]:[Itens exclusivos (Qtd. x Preço)]],2,0)," ")</f>
        <v/>
      </c>
      <c r="H296" s="63" t="str">
        <f>IFERROR(VLOOKUP($F296,Tabela2[[Item]:[Itens exclusivos (Qtd. x Preço)]],3,0),"")</f>
        <v/>
      </c>
      <c r="I296" s="14" t="str">
        <f>IFERROR(VLOOKUP($F296,Tabela2[[Item]:[Itens exclusivos (Qtd. x Preço)]],4,0),"")</f>
        <v/>
      </c>
      <c r="J296" s="50" t="str">
        <f>IFERROR(VLOOKUP($F296,Tabela2[[Item]:[Itens exclusivos (Qtd. x Preço)]],5,0),"")</f>
        <v/>
      </c>
      <c r="K296" s="66" t="str">
        <f>IFERROR(VLOOKUP($F296,Tabela2[[Item]:[Itens exclusivos (Qtd. x Preço)]],13,0),"")</f>
        <v/>
      </c>
      <c r="L296" s="48" t="str">
        <f t="shared" si="4"/>
        <v/>
      </c>
      <c r="M296" s="50" t="str">
        <f ca="1">IFERROR(VLOOKUP($F296,Tabela2[[Item]:[Itens exclusivos (Qtd. x Preço)]],15,0),"")</f>
        <v/>
      </c>
      <c r="N296" s="51" t="str">
        <f ca="1">IFERROR(VLOOKUP($F296,Tabela2[[Item]:[Itens exclusivos (Qtd. x Preço)]],17,0),"")</f>
        <v/>
      </c>
      <c r="O296" s="51" t="str">
        <f ca="1">IFERROR(VLOOKUP($F296,Tabela2[[Item]:[Itens exclusivos (Qtd. x Preço)]],19,0),"")</f>
        <v/>
      </c>
    </row>
    <row r="297" spans="1:15" ht="30" customHeight="1">
      <c r="A297" s="33" t="str">
        <f>IFERROR((IF(MAX(Tabela2[Lote])=A296,"",A296+1)),"")</f>
        <v/>
      </c>
      <c r="B297" s="33" t="str">
        <f>IFERROR(IF(A297&lt;&gt;"",COUNTIFS(Tabela2[Lote],A297),""),"")</f>
        <v/>
      </c>
      <c r="C297" s="47" t="str">
        <f>IF(B297="","",(SUMIFS(Tabela2[Itens Ampla Participação (Qtd. x Preço)],Tabela2[Lote],A297)+SUMIFS(Tabela2[Itens de Cota Reservada (Qtd. x Preço)],Tabela2[Lote],A297)+SUMIFS(Tabela2[Itens exclusivos (Qtd. x Preço)],Tabela2[Lote],A297)))</f>
        <v/>
      </c>
      <c r="E297" s="33" t="str">
        <f>IFERROR(_xlfn.XLOOKUP($F297,Tabela2[Item],Tabela2[Lote],,0,1),"")</f>
        <v/>
      </c>
      <c r="F297" s="33" t="str">
        <f>IFERROR((IF(MAX(Tabela2[Item])=F296,"",F296+1)),"")</f>
        <v/>
      </c>
      <c r="G297" s="33" t="str">
        <f>IFERROR(VLOOKUP($F297,Tabela2[[Item]:[Itens exclusivos (Qtd. x Preço)]],2,0)," ")</f>
        <v/>
      </c>
      <c r="H297" s="62" t="str">
        <f>IFERROR(VLOOKUP($F297,Tabela2[[Item]:[Itens exclusivos (Qtd. x Preço)]],3,0),"")</f>
        <v/>
      </c>
      <c r="I297" s="33" t="str">
        <f>IFERROR(VLOOKUP($F297,Tabela2[[Item]:[Itens exclusivos (Qtd. x Preço)]],4,0),"")</f>
        <v/>
      </c>
      <c r="J297" s="49" t="str">
        <f>IFERROR(VLOOKUP($F297,Tabela2[[Item]:[Itens exclusivos (Qtd. x Preço)]],5,0),"")</f>
        <v/>
      </c>
      <c r="K297" s="65" t="str">
        <f>IFERROR(VLOOKUP($F297,Tabela2[[Item]:[Itens exclusivos (Qtd. x Preço)]],13,0),"")</f>
        <v/>
      </c>
      <c r="L297" s="47" t="str">
        <f t="shared" si="4"/>
        <v/>
      </c>
      <c r="M297" s="49" t="str">
        <f ca="1">IFERROR(VLOOKUP($F297,Tabela2[[Item]:[Itens exclusivos (Qtd. x Preço)]],15,0),"")</f>
        <v/>
      </c>
      <c r="N297" s="52" t="str">
        <f ca="1">IFERROR(VLOOKUP($F297,Tabela2[[Item]:[Itens exclusivos (Qtd. x Preço)]],17,0),"")</f>
        <v/>
      </c>
      <c r="O297" s="52" t="str">
        <f ca="1">IFERROR(VLOOKUP($F297,Tabela2[[Item]:[Itens exclusivos (Qtd. x Preço)]],19,0),"")</f>
        <v/>
      </c>
    </row>
    <row r="298" spans="1:15" ht="30" customHeight="1">
      <c r="A298" s="14" t="str">
        <f>IFERROR((IF(MAX(Tabela2[Lote])=A297,"",A297+1)),"")</f>
        <v/>
      </c>
      <c r="B298" s="14" t="str">
        <f>IFERROR(IF(A298&lt;&gt;"",COUNTIFS(Tabela2[Lote],A298),""),"")</f>
        <v/>
      </c>
      <c r="C298" s="48" t="str">
        <f>IF(B298="","",(SUMIFS(Tabela2[Itens Ampla Participação (Qtd. x Preço)],Tabela2[Lote],A298)+SUMIFS(Tabela2[Itens de Cota Reservada (Qtd. x Preço)],Tabela2[Lote],A298)+SUMIFS(Tabela2[Itens exclusivos (Qtd. x Preço)],Tabela2[Lote],A298)))</f>
        <v/>
      </c>
      <c r="E298" s="14" t="str">
        <f>IFERROR(_xlfn.XLOOKUP($F298,Tabela2[Item],Tabela2[Lote],,0,1),"")</f>
        <v/>
      </c>
      <c r="F298" s="14" t="str">
        <f>IFERROR((IF(MAX(Tabela2[Item])=F297,"",F297+1)),"")</f>
        <v/>
      </c>
      <c r="G298" s="14" t="str">
        <f>IFERROR(VLOOKUP($F298,Tabela2[[Item]:[Itens exclusivos (Qtd. x Preço)]],2,0)," ")</f>
        <v/>
      </c>
      <c r="H298" s="63" t="str">
        <f>IFERROR(VLOOKUP($F298,Tabela2[[Item]:[Itens exclusivos (Qtd. x Preço)]],3,0),"")</f>
        <v/>
      </c>
      <c r="I298" s="14" t="str">
        <f>IFERROR(VLOOKUP($F298,Tabela2[[Item]:[Itens exclusivos (Qtd. x Preço)]],4,0),"")</f>
        <v/>
      </c>
      <c r="J298" s="50" t="str">
        <f>IFERROR(VLOOKUP($F298,Tabela2[[Item]:[Itens exclusivos (Qtd. x Preço)]],5,0),"")</f>
        <v/>
      </c>
      <c r="K298" s="66" t="str">
        <f>IFERROR(VLOOKUP($F298,Tabela2[[Item]:[Itens exclusivos (Qtd. x Preço)]],13,0),"")</f>
        <v/>
      </c>
      <c r="L298" s="48" t="str">
        <f t="shared" si="4"/>
        <v/>
      </c>
      <c r="M298" s="50" t="str">
        <f ca="1">IFERROR(VLOOKUP($F298,Tabela2[[Item]:[Itens exclusivos (Qtd. x Preço)]],15,0),"")</f>
        <v/>
      </c>
      <c r="N298" s="51" t="str">
        <f ca="1">IFERROR(VLOOKUP($F298,Tabela2[[Item]:[Itens exclusivos (Qtd. x Preço)]],17,0),"")</f>
        <v/>
      </c>
      <c r="O298" s="51" t="str">
        <f ca="1">IFERROR(VLOOKUP($F298,Tabela2[[Item]:[Itens exclusivos (Qtd. x Preço)]],19,0),"")</f>
        <v/>
      </c>
    </row>
    <row r="299" spans="1:15" ht="30" customHeight="1">
      <c r="A299" s="33" t="str">
        <f>IFERROR((IF(MAX(Tabela2[Lote])=A298,"",A298+1)),"")</f>
        <v/>
      </c>
      <c r="B299" s="33" t="str">
        <f>IFERROR(IF(A299&lt;&gt;"",COUNTIFS(Tabela2[Lote],A299),""),"")</f>
        <v/>
      </c>
      <c r="C299" s="47" t="str">
        <f>IF(B299="","",(SUMIFS(Tabela2[Itens Ampla Participação (Qtd. x Preço)],Tabela2[Lote],A299)+SUMIFS(Tabela2[Itens de Cota Reservada (Qtd. x Preço)],Tabela2[Lote],A299)+SUMIFS(Tabela2[Itens exclusivos (Qtd. x Preço)],Tabela2[Lote],A299)))</f>
        <v/>
      </c>
      <c r="E299" s="33" t="str">
        <f>IFERROR(_xlfn.XLOOKUP($F299,Tabela2[Item],Tabela2[Lote],,0,1),"")</f>
        <v/>
      </c>
      <c r="F299" s="33" t="str">
        <f>IFERROR((IF(MAX(Tabela2[Item])=F298,"",F298+1)),"")</f>
        <v/>
      </c>
      <c r="G299" s="33" t="str">
        <f>IFERROR(VLOOKUP($F299,Tabela2[[Item]:[Itens exclusivos (Qtd. x Preço)]],2,0)," ")</f>
        <v/>
      </c>
      <c r="H299" s="62" t="str">
        <f>IFERROR(VLOOKUP($F299,Tabela2[[Item]:[Itens exclusivos (Qtd. x Preço)]],3,0),"")</f>
        <v/>
      </c>
      <c r="I299" s="33" t="str">
        <f>IFERROR(VLOOKUP($F299,Tabela2[[Item]:[Itens exclusivos (Qtd. x Preço)]],4,0),"")</f>
        <v/>
      </c>
      <c r="J299" s="49" t="str">
        <f>IFERROR(VLOOKUP($F299,Tabela2[[Item]:[Itens exclusivos (Qtd. x Preço)]],5,0),"")</f>
        <v/>
      </c>
      <c r="K299" s="65" t="str">
        <f>IFERROR(VLOOKUP($F299,Tabela2[[Item]:[Itens exclusivos (Qtd. x Preço)]],13,0),"")</f>
        <v/>
      </c>
      <c r="L299" s="47" t="str">
        <f t="shared" si="4"/>
        <v/>
      </c>
      <c r="M299" s="49" t="str">
        <f ca="1">IFERROR(VLOOKUP($F299,Tabela2[[Item]:[Itens exclusivos (Qtd. x Preço)]],15,0),"")</f>
        <v/>
      </c>
      <c r="N299" s="52" t="str">
        <f ca="1">IFERROR(VLOOKUP($F299,Tabela2[[Item]:[Itens exclusivos (Qtd. x Preço)]],17,0),"")</f>
        <v/>
      </c>
      <c r="O299" s="52" t="str">
        <f ca="1">IFERROR(VLOOKUP($F299,Tabela2[[Item]:[Itens exclusivos (Qtd. x Preço)]],19,0),"")</f>
        <v/>
      </c>
    </row>
    <row r="300" spans="1:15" ht="30" customHeight="1">
      <c r="A300" s="14" t="str">
        <f>IFERROR((IF(MAX(Tabela2[Lote])=A299,"",A299+1)),"")</f>
        <v/>
      </c>
      <c r="B300" s="14" t="str">
        <f>IFERROR(IF(A300&lt;&gt;"",COUNTIFS(Tabela2[Lote],A300),""),"")</f>
        <v/>
      </c>
      <c r="C300" s="48" t="str">
        <f>IF(B300="","",(SUMIFS(Tabela2[Itens Ampla Participação (Qtd. x Preço)],Tabela2[Lote],A300)+SUMIFS(Tabela2[Itens de Cota Reservada (Qtd. x Preço)],Tabela2[Lote],A300)+SUMIFS(Tabela2[Itens exclusivos (Qtd. x Preço)],Tabela2[Lote],A300)))</f>
        <v/>
      </c>
      <c r="E300" s="14" t="str">
        <f>IFERROR(_xlfn.XLOOKUP($F300,Tabela2[Item],Tabela2[Lote],,0,1),"")</f>
        <v/>
      </c>
      <c r="F300" s="14" t="str">
        <f>IFERROR((IF(MAX(Tabela2[Item])=F299,"",F299+1)),"")</f>
        <v/>
      </c>
      <c r="G300" s="14" t="str">
        <f>IFERROR(VLOOKUP($F300,Tabela2[[Item]:[Itens exclusivos (Qtd. x Preço)]],2,0)," ")</f>
        <v/>
      </c>
      <c r="H300" s="63" t="str">
        <f>IFERROR(VLOOKUP($F300,Tabela2[[Item]:[Itens exclusivos (Qtd. x Preço)]],3,0),"")</f>
        <v/>
      </c>
      <c r="I300" s="14" t="str">
        <f>IFERROR(VLOOKUP($F300,Tabela2[[Item]:[Itens exclusivos (Qtd. x Preço)]],4,0),"")</f>
        <v/>
      </c>
      <c r="J300" s="50" t="str">
        <f>IFERROR(VLOOKUP($F300,Tabela2[[Item]:[Itens exclusivos (Qtd. x Preço)]],5,0),"")</f>
        <v/>
      </c>
      <c r="K300" s="66" t="str">
        <f>IFERROR(VLOOKUP($F300,Tabela2[[Item]:[Itens exclusivos (Qtd. x Preço)]],13,0),"")</f>
        <v/>
      </c>
      <c r="L300" s="48" t="str">
        <f t="shared" si="4"/>
        <v/>
      </c>
      <c r="M300" s="50" t="str">
        <f ca="1">IFERROR(VLOOKUP($F300,Tabela2[[Item]:[Itens exclusivos (Qtd. x Preço)]],15,0),"")</f>
        <v/>
      </c>
      <c r="N300" s="51" t="str">
        <f ca="1">IFERROR(VLOOKUP($F300,Tabela2[[Item]:[Itens exclusivos (Qtd. x Preço)]],17,0),"")</f>
        <v/>
      </c>
      <c r="O300" s="51" t="str">
        <f ca="1">IFERROR(VLOOKUP($F300,Tabela2[[Item]:[Itens exclusivos (Qtd. x Preço)]],19,0),"")</f>
        <v/>
      </c>
    </row>
    <row r="301" spans="1:15" ht="30" customHeight="1">
      <c r="A301" s="33" t="str">
        <f>IFERROR((IF(MAX(Tabela2[Lote])=A300,"",A300+1)),"")</f>
        <v/>
      </c>
      <c r="B301" s="33" t="str">
        <f>IFERROR(IF(A301&lt;&gt;"",COUNTIFS(Tabela2[Lote],A301),""),"")</f>
        <v/>
      </c>
      <c r="C301" s="47" t="str">
        <f>IF(B301="","",(SUMIFS(Tabela2[Itens Ampla Participação (Qtd. x Preço)],Tabela2[Lote],A301)+SUMIFS(Tabela2[Itens de Cota Reservada (Qtd. x Preço)],Tabela2[Lote],A301)+SUMIFS(Tabela2[Itens exclusivos (Qtd. x Preço)],Tabela2[Lote],A301)))</f>
        <v/>
      </c>
      <c r="E301" s="33" t="str">
        <f>IFERROR(_xlfn.XLOOKUP($F301,Tabela2[Item],Tabela2[Lote],,0,1),"")</f>
        <v/>
      </c>
      <c r="F301" s="33" t="str">
        <f>IFERROR((IF(MAX(Tabela2[Item])=F300,"",F300+1)),"")</f>
        <v/>
      </c>
      <c r="G301" s="33" t="str">
        <f>IFERROR(VLOOKUP($F301,Tabela2[[Item]:[Itens exclusivos (Qtd. x Preço)]],2,0)," ")</f>
        <v/>
      </c>
      <c r="H301" s="62" t="str">
        <f>IFERROR(VLOOKUP($F301,Tabela2[[Item]:[Itens exclusivos (Qtd. x Preço)]],3,0),"")</f>
        <v/>
      </c>
      <c r="I301" s="33" t="str">
        <f>IFERROR(VLOOKUP($F301,Tabela2[[Item]:[Itens exclusivos (Qtd. x Preço)]],4,0),"")</f>
        <v/>
      </c>
      <c r="J301" s="49" t="str">
        <f>IFERROR(VLOOKUP($F301,Tabela2[[Item]:[Itens exclusivos (Qtd. x Preço)]],5,0),"")</f>
        <v/>
      </c>
      <c r="K301" s="65" t="str">
        <f>IFERROR(VLOOKUP($F301,Tabela2[[Item]:[Itens exclusivos (Qtd. x Preço)]],13,0),"")</f>
        <v/>
      </c>
      <c r="L301" s="47" t="str">
        <f t="shared" ref="L301:L364" si="5">IFERROR(K301*J301,"")</f>
        <v/>
      </c>
      <c r="M301" s="49" t="str">
        <f ca="1">IFERROR(VLOOKUP($F301,Tabela2[[Item]:[Itens exclusivos (Qtd. x Preço)]],15,0),"")</f>
        <v/>
      </c>
      <c r="N301" s="52" t="str">
        <f ca="1">IFERROR(VLOOKUP($F301,Tabela2[[Item]:[Itens exclusivos (Qtd. x Preço)]],17,0),"")</f>
        <v/>
      </c>
      <c r="O301" s="52" t="str">
        <f ca="1">IFERROR(VLOOKUP($F301,Tabela2[[Item]:[Itens exclusivos (Qtd. x Preço)]],19,0),"")</f>
        <v/>
      </c>
    </row>
    <row r="302" spans="1:15" ht="30" customHeight="1">
      <c r="A302" s="14" t="str">
        <f>IFERROR((IF(MAX(Tabela2[Lote])=A301,"",A301+1)),"")</f>
        <v/>
      </c>
      <c r="B302" s="14" t="str">
        <f>IFERROR(IF(A302&lt;&gt;"",COUNTIFS(Tabela2[Lote],A302),""),"")</f>
        <v/>
      </c>
      <c r="C302" s="48" t="str">
        <f>IF(B302="","",(SUMIFS(Tabela2[Itens Ampla Participação (Qtd. x Preço)],Tabela2[Lote],A302)+SUMIFS(Tabela2[Itens de Cota Reservada (Qtd. x Preço)],Tabela2[Lote],A302)+SUMIFS(Tabela2[Itens exclusivos (Qtd. x Preço)],Tabela2[Lote],A302)))</f>
        <v/>
      </c>
      <c r="E302" s="14" t="str">
        <f>IFERROR(_xlfn.XLOOKUP($F302,Tabela2[Item],Tabela2[Lote],,0,1),"")</f>
        <v/>
      </c>
      <c r="F302" s="14" t="str">
        <f>IFERROR((IF(MAX(Tabela2[Item])=F301,"",F301+1)),"")</f>
        <v/>
      </c>
      <c r="G302" s="14" t="str">
        <f>IFERROR(VLOOKUP($F302,Tabela2[[Item]:[Itens exclusivos (Qtd. x Preço)]],2,0)," ")</f>
        <v/>
      </c>
      <c r="H302" s="63" t="str">
        <f>IFERROR(VLOOKUP($F302,Tabela2[[Item]:[Itens exclusivos (Qtd. x Preço)]],3,0),"")</f>
        <v/>
      </c>
      <c r="I302" s="14" t="str">
        <f>IFERROR(VLOOKUP($F302,Tabela2[[Item]:[Itens exclusivos (Qtd. x Preço)]],4,0),"")</f>
        <v/>
      </c>
      <c r="J302" s="50" t="str">
        <f>IFERROR(VLOOKUP($F302,Tabela2[[Item]:[Itens exclusivos (Qtd. x Preço)]],5,0),"")</f>
        <v/>
      </c>
      <c r="K302" s="66" t="str">
        <f>IFERROR(VLOOKUP($F302,Tabela2[[Item]:[Itens exclusivos (Qtd. x Preço)]],13,0),"")</f>
        <v/>
      </c>
      <c r="L302" s="48" t="str">
        <f t="shared" si="5"/>
        <v/>
      </c>
      <c r="M302" s="50" t="str">
        <f ca="1">IFERROR(VLOOKUP($F302,Tabela2[[Item]:[Itens exclusivos (Qtd. x Preço)]],15,0),"")</f>
        <v/>
      </c>
      <c r="N302" s="51" t="str">
        <f ca="1">IFERROR(VLOOKUP($F302,Tabela2[[Item]:[Itens exclusivos (Qtd. x Preço)]],17,0),"")</f>
        <v/>
      </c>
      <c r="O302" s="51" t="str">
        <f ca="1">IFERROR(VLOOKUP($F302,Tabela2[[Item]:[Itens exclusivos (Qtd. x Preço)]],19,0),"")</f>
        <v/>
      </c>
    </row>
    <row r="303" spans="1:15" ht="30" customHeight="1">
      <c r="A303" s="33" t="str">
        <f>IFERROR((IF(MAX(Tabela2[Lote])=A302,"",A302+1)),"")</f>
        <v/>
      </c>
      <c r="B303" s="33" t="str">
        <f>IFERROR(IF(A303&lt;&gt;"",COUNTIFS(Tabela2[Lote],A303),""),"")</f>
        <v/>
      </c>
      <c r="C303" s="47" t="str">
        <f>IF(B303="","",(SUMIFS(Tabela2[Itens Ampla Participação (Qtd. x Preço)],Tabela2[Lote],A303)+SUMIFS(Tabela2[Itens de Cota Reservada (Qtd. x Preço)],Tabela2[Lote],A303)+SUMIFS(Tabela2[Itens exclusivos (Qtd. x Preço)],Tabela2[Lote],A303)))</f>
        <v/>
      </c>
      <c r="E303" s="33" t="str">
        <f>IFERROR(_xlfn.XLOOKUP($F303,Tabela2[Item],Tabela2[Lote],,0,1),"")</f>
        <v/>
      </c>
      <c r="F303" s="33" t="str">
        <f>IFERROR((IF(MAX(Tabela2[Item])=F302,"",F302+1)),"")</f>
        <v/>
      </c>
      <c r="G303" s="33" t="str">
        <f>IFERROR(VLOOKUP($F303,Tabela2[[Item]:[Itens exclusivos (Qtd. x Preço)]],2,0)," ")</f>
        <v/>
      </c>
      <c r="H303" s="62" t="str">
        <f>IFERROR(VLOOKUP($F303,Tabela2[[Item]:[Itens exclusivos (Qtd. x Preço)]],3,0),"")</f>
        <v/>
      </c>
      <c r="I303" s="33" t="str">
        <f>IFERROR(VLOOKUP($F303,Tabela2[[Item]:[Itens exclusivos (Qtd. x Preço)]],4,0),"")</f>
        <v/>
      </c>
      <c r="J303" s="49" t="str">
        <f>IFERROR(VLOOKUP($F303,Tabela2[[Item]:[Itens exclusivos (Qtd. x Preço)]],5,0),"")</f>
        <v/>
      </c>
      <c r="K303" s="65" t="str">
        <f>IFERROR(VLOOKUP($F303,Tabela2[[Item]:[Itens exclusivos (Qtd. x Preço)]],13,0),"")</f>
        <v/>
      </c>
      <c r="L303" s="47" t="str">
        <f t="shared" si="5"/>
        <v/>
      </c>
      <c r="M303" s="49" t="str">
        <f ca="1">IFERROR(VLOOKUP($F303,Tabela2[[Item]:[Itens exclusivos (Qtd. x Preço)]],15,0),"")</f>
        <v/>
      </c>
      <c r="N303" s="52" t="str">
        <f ca="1">IFERROR(VLOOKUP($F303,Tabela2[[Item]:[Itens exclusivos (Qtd. x Preço)]],17,0),"")</f>
        <v/>
      </c>
      <c r="O303" s="52" t="str">
        <f ca="1">IFERROR(VLOOKUP($F303,Tabela2[[Item]:[Itens exclusivos (Qtd. x Preço)]],19,0),"")</f>
        <v/>
      </c>
    </row>
    <row r="304" spans="1:15" ht="30" customHeight="1">
      <c r="A304" s="14" t="str">
        <f>IFERROR((IF(MAX(Tabela2[Lote])=A303,"",A303+1)),"")</f>
        <v/>
      </c>
      <c r="B304" s="14" t="str">
        <f>IFERROR(IF(A304&lt;&gt;"",COUNTIFS(Tabela2[Lote],A304),""),"")</f>
        <v/>
      </c>
      <c r="C304" s="48" t="str">
        <f>IF(B304="","",(SUMIFS(Tabela2[Itens Ampla Participação (Qtd. x Preço)],Tabela2[Lote],A304)+SUMIFS(Tabela2[Itens de Cota Reservada (Qtd. x Preço)],Tabela2[Lote],A304)+SUMIFS(Tabela2[Itens exclusivos (Qtd. x Preço)],Tabela2[Lote],A304)))</f>
        <v/>
      </c>
      <c r="E304" s="14" t="str">
        <f>IFERROR(_xlfn.XLOOKUP($F304,Tabela2[Item],Tabela2[Lote],,0,1),"")</f>
        <v/>
      </c>
      <c r="F304" s="14" t="str">
        <f>IFERROR((IF(MAX(Tabela2[Item])=F303,"",F303+1)),"")</f>
        <v/>
      </c>
      <c r="G304" s="14" t="str">
        <f>IFERROR(VLOOKUP($F304,Tabela2[[Item]:[Itens exclusivos (Qtd. x Preço)]],2,0)," ")</f>
        <v/>
      </c>
      <c r="H304" s="63" t="str">
        <f>IFERROR(VLOOKUP($F304,Tabela2[[Item]:[Itens exclusivos (Qtd. x Preço)]],3,0),"")</f>
        <v/>
      </c>
      <c r="I304" s="14" t="str">
        <f>IFERROR(VLOOKUP($F304,Tabela2[[Item]:[Itens exclusivos (Qtd. x Preço)]],4,0),"")</f>
        <v/>
      </c>
      <c r="J304" s="50" t="str">
        <f>IFERROR(VLOOKUP($F304,Tabela2[[Item]:[Itens exclusivos (Qtd. x Preço)]],5,0),"")</f>
        <v/>
      </c>
      <c r="K304" s="66" t="str">
        <f>IFERROR(VLOOKUP($F304,Tabela2[[Item]:[Itens exclusivos (Qtd. x Preço)]],13,0),"")</f>
        <v/>
      </c>
      <c r="L304" s="48" t="str">
        <f t="shared" si="5"/>
        <v/>
      </c>
      <c r="M304" s="50" t="str">
        <f ca="1">IFERROR(VLOOKUP($F304,Tabela2[[Item]:[Itens exclusivos (Qtd. x Preço)]],15,0),"")</f>
        <v/>
      </c>
      <c r="N304" s="51" t="str">
        <f ca="1">IFERROR(VLOOKUP($F304,Tabela2[[Item]:[Itens exclusivos (Qtd. x Preço)]],17,0),"")</f>
        <v/>
      </c>
      <c r="O304" s="51" t="str">
        <f ca="1">IFERROR(VLOOKUP($F304,Tabela2[[Item]:[Itens exclusivos (Qtd. x Preço)]],19,0),"")</f>
        <v/>
      </c>
    </row>
    <row r="305" spans="1:15" ht="30" customHeight="1">
      <c r="A305" s="33" t="str">
        <f>IFERROR((IF(MAX(Tabela2[Lote])=A304,"",A304+1)),"")</f>
        <v/>
      </c>
      <c r="B305" s="33" t="str">
        <f>IFERROR(IF(A305&lt;&gt;"",COUNTIFS(Tabela2[Lote],A305),""),"")</f>
        <v/>
      </c>
      <c r="C305" s="47" t="str">
        <f>IF(B305="","",(SUMIFS(Tabela2[Itens Ampla Participação (Qtd. x Preço)],Tabela2[Lote],A305)+SUMIFS(Tabela2[Itens de Cota Reservada (Qtd. x Preço)],Tabela2[Lote],A305)+SUMIFS(Tabela2[Itens exclusivos (Qtd. x Preço)],Tabela2[Lote],A305)))</f>
        <v/>
      </c>
      <c r="E305" s="33" t="str">
        <f>IFERROR(_xlfn.XLOOKUP($F305,Tabela2[Item],Tabela2[Lote],,0,1),"")</f>
        <v/>
      </c>
      <c r="F305" s="33" t="str">
        <f>IFERROR((IF(MAX(Tabela2[Item])=F304,"",F304+1)),"")</f>
        <v/>
      </c>
      <c r="G305" s="33" t="str">
        <f>IFERROR(VLOOKUP($F305,Tabela2[[Item]:[Itens exclusivos (Qtd. x Preço)]],2,0)," ")</f>
        <v/>
      </c>
      <c r="H305" s="62" t="str">
        <f>IFERROR(VLOOKUP($F305,Tabela2[[Item]:[Itens exclusivos (Qtd. x Preço)]],3,0),"")</f>
        <v/>
      </c>
      <c r="I305" s="33" t="str">
        <f>IFERROR(VLOOKUP($F305,Tabela2[[Item]:[Itens exclusivos (Qtd. x Preço)]],4,0),"")</f>
        <v/>
      </c>
      <c r="J305" s="49" t="str">
        <f>IFERROR(VLOOKUP($F305,Tabela2[[Item]:[Itens exclusivos (Qtd. x Preço)]],5,0),"")</f>
        <v/>
      </c>
      <c r="K305" s="65" t="str">
        <f>IFERROR(VLOOKUP($F305,Tabela2[[Item]:[Itens exclusivos (Qtd. x Preço)]],13,0),"")</f>
        <v/>
      </c>
      <c r="L305" s="47" t="str">
        <f t="shared" si="5"/>
        <v/>
      </c>
      <c r="M305" s="49" t="str">
        <f ca="1">IFERROR(VLOOKUP($F305,Tabela2[[Item]:[Itens exclusivos (Qtd. x Preço)]],15,0),"")</f>
        <v/>
      </c>
      <c r="N305" s="52" t="str">
        <f ca="1">IFERROR(VLOOKUP($F305,Tabela2[[Item]:[Itens exclusivos (Qtd. x Preço)]],17,0),"")</f>
        <v/>
      </c>
      <c r="O305" s="52" t="str">
        <f ca="1">IFERROR(VLOOKUP($F305,Tabela2[[Item]:[Itens exclusivos (Qtd. x Preço)]],19,0),"")</f>
        <v/>
      </c>
    </row>
    <row r="306" spans="1:15" ht="30" customHeight="1">
      <c r="A306" s="14" t="str">
        <f>IFERROR((IF(MAX(Tabela2[Lote])=A305,"",A305+1)),"")</f>
        <v/>
      </c>
      <c r="B306" s="14" t="str">
        <f>IFERROR(IF(A306&lt;&gt;"",COUNTIFS(Tabela2[Lote],A306),""),"")</f>
        <v/>
      </c>
      <c r="C306" s="48" t="str">
        <f>IF(B306="","",(SUMIFS(Tabela2[Itens Ampla Participação (Qtd. x Preço)],Tabela2[Lote],A306)+SUMIFS(Tabela2[Itens de Cota Reservada (Qtd. x Preço)],Tabela2[Lote],A306)+SUMIFS(Tabela2[Itens exclusivos (Qtd. x Preço)],Tabela2[Lote],A306)))</f>
        <v/>
      </c>
      <c r="E306" s="14" t="str">
        <f>IFERROR(_xlfn.XLOOKUP($F306,Tabela2[Item],Tabela2[Lote],,0,1),"")</f>
        <v/>
      </c>
      <c r="F306" s="14" t="str">
        <f>IFERROR((IF(MAX(Tabela2[Item])=F305,"",F305+1)),"")</f>
        <v/>
      </c>
      <c r="G306" s="14" t="str">
        <f>IFERROR(VLOOKUP($F306,Tabela2[[Item]:[Itens exclusivos (Qtd. x Preço)]],2,0)," ")</f>
        <v/>
      </c>
      <c r="H306" s="63" t="str">
        <f>IFERROR(VLOOKUP($F306,Tabela2[[Item]:[Itens exclusivos (Qtd. x Preço)]],3,0),"")</f>
        <v/>
      </c>
      <c r="I306" s="14" t="str">
        <f>IFERROR(VLOOKUP($F306,Tabela2[[Item]:[Itens exclusivos (Qtd. x Preço)]],4,0),"")</f>
        <v/>
      </c>
      <c r="J306" s="50" t="str">
        <f>IFERROR(VLOOKUP($F306,Tabela2[[Item]:[Itens exclusivos (Qtd. x Preço)]],5,0),"")</f>
        <v/>
      </c>
      <c r="K306" s="66" t="str">
        <f>IFERROR(VLOOKUP($F306,Tabela2[[Item]:[Itens exclusivos (Qtd. x Preço)]],13,0),"")</f>
        <v/>
      </c>
      <c r="L306" s="48" t="str">
        <f t="shared" si="5"/>
        <v/>
      </c>
      <c r="M306" s="50" t="str">
        <f ca="1">IFERROR(VLOOKUP($F306,Tabela2[[Item]:[Itens exclusivos (Qtd. x Preço)]],15,0),"")</f>
        <v/>
      </c>
      <c r="N306" s="51" t="str">
        <f ca="1">IFERROR(VLOOKUP($F306,Tabela2[[Item]:[Itens exclusivos (Qtd. x Preço)]],17,0),"")</f>
        <v/>
      </c>
      <c r="O306" s="51" t="str">
        <f ca="1">IFERROR(VLOOKUP($F306,Tabela2[[Item]:[Itens exclusivos (Qtd. x Preço)]],19,0),"")</f>
        <v/>
      </c>
    </row>
    <row r="307" spans="1:15" ht="30" customHeight="1">
      <c r="A307" s="33" t="str">
        <f>IFERROR((IF(MAX(Tabela2[Lote])=A306,"",A306+1)),"")</f>
        <v/>
      </c>
      <c r="B307" s="33" t="str">
        <f>IFERROR(IF(A307&lt;&gt;"",COUNTIFS(Tabela2[Lote],A307),""),"")</f>
        <v/>
      </c>
      <c r="C307" s="47" t="str">
        <f>IF(B307="","",(SUMIFS(Tabela2[Itens Ampla Participação (Qtd. x Preço)],Tabela2[Lote],A307)+SUMIFS(Tabela2[Itens de Cota Reservada (Qtd. x Preço)],Tabela2[Lote],A307)+SUMIFS(Tabela2[Itens exclusivos (Qtd. x Preço)],Tabela2[Lote],A307)))</f>
        <v/>
      </c>
      <c r="E307" s="33" t="str">
        <f>IFERROR(_xlfn.XLOOKUP($F307,Tabela2[Item],Tabela2[Lote],,0,1),"")</f>
        <v/>
      </c>
      <c r="F307" s="33" t="str">
        <f>IFERROR((IF(MAX(Tabela2[Item])=F306,"",F306+1)),"")</f>
        <v/>
      </c>
      <c r="G307" s="33" t="str">
        <f>IFERROR(VLOOKUP($F307,Tabela2[[Item]:[Itens exclusivos (Qtd. x Preço)]],2,0)," ")</f>
        <v/>
      </c>
      <c r="H307" s="62" t="str">
        <f>IFERROR(VLOOKUP($F307,Tabela2[[Item]:[Itens exclusivos (Qtd. x Preço)]],3,0),"")</f>
        <v/>
      </c>
      <c r="I307" s="33" t="str">
        <f>IFERROR(VLOOKUP($F307,Tabela2[[Item]:[Itens exclusivos (Qtd. x Preço)]],4,0),"")</f>
        <v/>
      </c>
      <c r="J307" s="49" t="str">
        <f>IFERROR(VLOOKUP($F307,Tabela2[[Item]:[Itens exclusivos (Qtd. x Preço)]],5,0),"")</f>
        <v/>
      </c>
      <c r="K307" s="65" t="str">
        <f>IFERROR(VLOOKUP($F307,Tabela2[[Item]:[Itens exclusivos (Qtd. x Preço)]],13,0),"")</f>
        <v/>
      </c>
      <c r="L307" s="47" t="str">
        <f t="shared" si="5"/>
        <v/>
      </c>
      <c r="M307" s="49" t="str">
        <f ca="1">IFERROR(VLOOKUP($F307,Tabela2[[Item]:[Itens exclusivos (Qtd. x Preço)]],15,0),"")</f>
        <v/>
      </c>
      <c r="N307" s="52" t="str">
        <f ca="1">IFERROR(VLOOKUP($F307,Tabela2[[Item]:[Itens exclusivos (Qtd. x Preço)]],17,0),"")</f>
        <v/>
      </c>
      <c r="O307" s="52" t="str">
        <f ca="1">IFERROR(VLOOKUP($F307,Tabela2[[Item]:[Itens exclusivos (Qtd. x Preço)]],19,0),"")</f>
        <v/>
      </c>
    </row>
    <row r="308" spans="1:15" ht="30" customHeight="1">
      <c r="A308" s="14" t="str">
        <f>IFERROR((IF(MAX(Tabela2[Lote])=A307,"",A307+1)),"")</f>
        <v/>
      </c>
      <c r="B308" s="14" t="str">
        <f>IFERROR(IF(A308&lt;&gt;"",COUNTIFS(Tabela2[Lote],A308),""),"")</f>
        <v/>
      </c>
      <c r="C308" s="48" t="str">
        <f>IF(B308="","",(SUMIFS(Tabela2[Itens Ampla Participação (Qtd. x Preço)],Tabela2[Lote],A308)+SUMIFS(Tabela2[Itens de Cota Reservada (Qtd. x Preço)],Tabela2[Lote],A308)+SUMIFS(Tabela2[Itens exclusivos (Qtd. x Preço)],Tabela2[Lote],A308)))</f>
        <v/>
      </c>
      <c r="E308" s="14" t="str">
        <f>IFERROR(_xlfn.XLOOKUP($F308,Tabela2[Item],Tabela2[Lote],,0,1),"")</f>
        <v/>
      </c>
      <c r="F308" s="14" t="str">
        <f>IFERROR((IF(MAX(Tabela2[Item])=F307,"",F307+1)),"")</f>
        <v/>
      </c>
      <c r="G308" s="14" t="str">
        <f>IFERROR(VLOOKUP($F308,Tabela2[[Item]:[Itens exclusivos (Qtd. x Preço)]],2,0)," ")</f>
        <v/>
      </c>
      <c r="H308" s="63" t="str">
        <f>IFERROR(VLOOKUP($F308,Tabela2[[Item]:[Itens exclusivos (Qtd. x Preço)]],3,0),"")</f>
        <v/>
      </c>
      <c r="I308" s="14" t="str">
        <f>IFERROR(VLOOKUP($F308,Tabela2[[Item]:[Itens exclusivos (Qtd. x Preço)]],4,0),"")</f>
        <v/>
      </c>
      <c r="J308" s="50" t="str">
        <f>IFERROR(VLOOKUP($F308,Tabela2[[Item]:[Itens exclusivos (Qtd. x Preço)]],5,0),"")</f>
        <v/>
      </c>
      <c r="K308" s="66" t="str">
        <f>IFERROR(VLOOKUP($F308,Tabela2[[Item]:[Itens exclusivos (Qtd. x Preço)]],13,0),"")</f>
        <v/>
      </c>
      <c r="L308" s="48" t="str">
        <f t="shared" si="5"/>
        <v/>
      </c>
      <c r="M308" s="50" t="str">
        <f ca="1">IFERROR(VLOOKUP($F308,Tabela2[[Item]:[Itens exclusivos (Qtd. x Preço)]],15,0),"")</f>
        <v/>
      </c>
      <c r="N308" s="51" t="str">
        <f ca="1">IFERROR(VLOOKUP($F308,Tabela2[[Item]:[Itens exclusivos (Qtd. x Preço)]],17,0),"")</f>
        <v/>
      </c>
      <c r="O308" s="51" t="str">
        <f ca="1">IFERROR(VLOOKUP($F308,Tabela2[[Item]:[Itens exclusivos (Qtd. x Preço)]],19,0),"")</f>
        <v/>
      </c>
    </row>
    <row r="309" spans="1:15" ht="30" customHeight="1">
      <c r="A309" s="33" t="str">
        <f>IFERROR((IF(MAX(Tabela2[Lote])=A308,"",A308+1)),"")</f>
        <v/>
      </c>
      <c r="B309" s="33" t="str">
        <f>IFERROR(IF(A309&lt;&gt;"",COUNTIFS(Tabela2[Lote],A309),""),"")</f>
        <v/>
      </c>
      <c r="C309" s="47" t="str">
        <f>IF(B309="","",(SUMIFS(Tabela2[Itens Ampla Participação (Qtd. x Preço)],Tabela2[Lote],A309)+SUMIFS(Tabela2[Itens de Cota Reservada (Qtd. x Preço)],Tabela2[Lote],A309)+SUMIFS(Tabela2[Itens exclusivos (Qtd. x Preço)],Tabela2[Lote],A309)))</f>
        <v/>
      </c>
      <c r="E309" s="33" t="str">
        <f>IFERROR(_xlfn.XLOOKUP($F309,Tabela2[Item],Tabela2[Lote],,0,1),"")</f>
        <v/>
      </c>
      <c r="F309" s="33" t="str">
        <f>IFERROR((IF(MAX(Tabela2[Item])=F308,"",F308+1)),"")</f>
        <v/>
      </c>
      <c r="G309" s="33" t="str">
        <f>IFERROR(VLOOKUP($F309,Tabela2[[Item]:[Itens exclusivos (Qtd. x Preço)]],2,0)," ")</f>
        <v/>
      </c>
      <c r="H309" s="62" t="str">
        <f>IFERROR(VLOOKUP($F309,Tabela2[[Item]:[Itens exclusivos (Qtd. x Preço)]],3,0),"")</f>
        <v/>
      </c>
      <c r="I309" s="33" t="str">
        <f>IFERROR(VLOOKUP($F309,Tabela2[[Item]:[Itens exclusivos (Qtd. x Preço)]],4,0),"")</f>
        <v/>
      </c>
      <c r="J309" s="49" t="str">
        <f>IFERROR(VLOOKUP($F309,Tabela2[[Item]:[Itens exclusivos (Qtd. x Preço)]],5,0),"")</f>
        <v/>
      </c>
      <c r="K309" s="65" t="str">
        <f>IFERROR(VLOOKUP($F309,Tabela2[[Item]:[Itens exclusivos (Qtd. x Preço)]],13,0),"")</f>
        <v/>
      </c>
      <c r="L309" s="47" t="str">
        <f t="shared" si="5"/>
        <v/>
      </c>
      <c r="M309" s="49" t="str">
        <f ca="1">IFERROR(VLOOKUP($F309,Tabela2[[Item]:[Itens exclusivos (Qtd. x Preço)]],15,0),"")</f>
        <v/>
      </c>
      <c r="N309" s="52" t="str">
        <f ca="1">IFERROR(VLOOKUP($F309,Tabela2[[Item]:[Itens exclusivos (Qtd. x Preço)]],17,0),"")</f>
        <v/>
      </c>
      <c r="O309" s="52" t="str">
        <f ca="1">IFERROR(VLOOKUP($F309,Tabela2[[Item]:[Itens exclusivos (Qtd. x Preço)]],19,0),"")</f>
        <v/>
      </c>
    </row>
    <row r="310" spans="1:15" ht="30" customHeight="1">
      <c r="A310" s="14" t="str">
        <f>IFERROR((IF(MAX(Tabela2[Lote])=A309,"",A309+1)),"")</f>
        <v/>
      </c>
      <c r="B310" s="14" t="str">
        <f>IFERROR(IF(A310&lt;&gt;"",COUNTIFS(Tabela2[Lote],A310),""),"")</f>
        <v/>
      </c>
      <c r="C310" s="48" t="str">
        <f>IF(B310="","",(SUMIFS(Tabela2[Itens Ampla Participação (Qtd. x Preço)],Tabela2[Lote],A310)+SUMIFS(Tabela2[Itens de Cota Reservada (Qtd. x Preço)],Tabela2[Lote],A310)+SUMIFS(Tabela2[Itens exclusivos (Qtd. x Preço)],Tabela2[Lote],A310)))</f>
        <v/>
      </c>
      <c r="E310" s="14" t="str">
        <f>IFERROR(_xlfn.XLOOKUP($F310,Tabela2[Item],Tabela2[Lote],,0,1),"")</f>
        <v/>
      </c>
      <c r="F310" s="14" t="str">
        <f>IFERROR((IF(MAX(Tabela2[Item])=F309,"",F309+1)),"")</f>
        <v/>
      </c>
      <c r="G310" s="14" t="str">
        <f>IFERROR(VLOOKUP($F310,Tabela2[[Item]:[Itens exclusivos (Qtd. x Preço)]],2,0)," ")</f>
        <v/>
      </c>
      <c r="H310" s="63" t="str">
        <f>IFERROR(VLOOKUP($F310,Tabela2[[Item]:[Itens exclusivos (Qtd. x Preço)]],3,0),"")</f>
        <v/>
      </c>
      <c r="I310" s="14" t="str">
        <f>IFERROR(VLOOKUP($F310,Tabela2[[Item]:[Itens exclusivos (Qtd. x Preço)]],4,0),"")</f>
        <v/>
      </c>
      <c r="J310" s="50" t="str">
        <f>IFERROR(VLOOKUP($F310,Tabela2[[Item]:[Itens exclusivos (Qtd. x Preço)]],5,0),"")</f>
        <v/>
      </c>
      <c r="K310" s="66" t="str">
        <f>IFERROR(VLOOKUP($F310,Tabela2[[Item]:[Itens exclusivos (Qtd. x Preço)]],13,0),"")</f>
        <v/>
      </c>
      <c r="L310" s="48" t="str">
        <f t="shared" si="5"/>
        <v/>
      </c>
      <c r="M310" s="50" t="str">
        <f ca="1">IFERROR(VLOOKUP($F310,Tabela2[[Item]:[Itens exclusivos (Qtd. x Preço)]],15,0),"")</f>
        <v/>
      </c>
      <c r="N310" s="51" t="str">
        <f ca="1">IFERROR(VLOOKUP($F310,Tabela2[[Item]:[Itens exclusivos (Qtd. x Preço)]],17,0),"")</f>
        <v/>
      </c>
      <c r="O310" s="51" t="str">
        <f ca="1">IFERROR(VLOOKUP($F310,Tabela2[[Item]:[Itens exclusivos (Qtd. x Preço)]],19,0),"")</f>
        <v/>
      </c>
    </row>
    <row r="311" spans="1:15" ht="30" customHeight="1">
      <c r="A311" s="33" t="str">
        <f>IFERROR((IF(MAX(Tabela2[Lote])=A310,"",A310+1)),"")</f>
        <v/>
      </c>
      <c r="B311" s="33" t="str">
        <f>IFERROR(IF(A311&lt;&gt;"",COUNTIFS(Tabela2[Lote],A311),""),"")</f>
        <v/>
      </c>
      <c r="C311" s="47" t="str">
        <f>IF(B311="","",(SUMIFS(Tabela2[Itens Ampla Participação (Qtd. x Preço)],Tabela2[Lote],A311)+SUMIFS(Tabela2[Itens de Cota Reservada (Qtd. x Preço)],Tabela2[Lote],A311)+SUMIFS(Tabela2[Itens exclusivos (Qtd. x Preço)],Tabela2[Lote],A311)))</f>
        <v/>
      </c>
      <c r="E311" s="33" t="str">
        <f>IFERROR(_xlfn.XLOOKUP($F311,Tabela2[Item],Tabela2[Lote],,0,1),"")</f>
        <v/>
      </c>
      <c r="F311" s="33" t="str">
        <f>IFERROR((IF(MAX(Tabela2[Item])=F310,"",F310+1)),"")</f>
        <v/>
      </c>
      <c r="G311" s="33" t="str">
        <f>IFERROR(VLOOKUP($F311,Tabela2[[Item]:[Itens exclusivos (Qtd. x Preço)]],2,0)," ")</f>
        <v/>
      </c>
      <c r="H311" s="62" t="str">
        <f>IFERROR(VLOOKUP($F311,Tabela2[[Item]:[Itens exclusivos (Qtd. x Preço)]],3,0),"")</f>
        <v/>
      </c>
      <c r="I311" s="33" t="str">
        <f>IFERROR(VLOOKUP($F311,Tabela2[[Item]:[Itens exclusivos (Qtd. x Preço)]],4,0),"")</f>
        <v/>
      </c>
      <c r="J311" s="49" t="str">
        <f>IFERROR(VLOOKUP($F311,Tabela2[[Item]:[Itens exclusivos (Qtd. x Preço)]],5,0),"")</f>
        <v/>
      </c>
      <c r="K311" s="65" t="str">
        <f>IFERROR(VLOOKUP($F311,Tabela2[[Item]:[Itens exclusivos (Qtd. x Preço)]],13,0),"")</f>
        <v/>
      </c>
      <c r="L311" s="47" t="str">
        <f t="shared" si="5"/>
        <v/>
      </c>
      <c r="M311" s="49" t="str">
        <f ca="1">IFERROR(VLOOKUP($F311,Tabela2[[Item]:[Itens exclusivos (Qtd. x Preço)]],15,0),"")</f>
        <v/>
      </c>
      <c r="N311" s="52" t="str">
        <f ca="1">IFERROR(VLOOKUP($F311,Tabela2[[Item]:[Itens exclusivos (Qtd. x Preço)]],17,0),"")</f>
        <v/>
      </c>
      <c r="O311" s="52" t="str">
        <f ca="1">IFERROR(VLOOKUP($F311,Tabela2[[Item]:[Itens exclusivos (Qtd. x Preço)]],19,0),"")</f>
        <v/>
      </c>
    </row>
    <row r="312" spans="1:15" ht="30" customHeight="1">
      <c r="A312" s="14" t="str">
        <f>IFERROR((IF(MAX(Tabela2[Lote])=A311,"",A311+1)),"")</f>
        <v/>
      </c>
      <c r="B312" s="14" t="str">
        <f>IFERROR(IF(A312&lt;&gt;"",COUNTIFS(Tabela2[Lote],A312),""),"")</f>
        <v/>
      </c>
      <c r="C312" s="48" t="str">
        <f>IF(B312="","",(SUMIFS(Tabela2[Itens Ampla Participação (Qtd. x Preço)],Tabela2[Lote],A312)+SUMIFS(Tabela2[Itens de Cota Reservada (Qtd. x Preço)],Tabela2[Lote],A312)+SUMIFS(Tabela2[Itens exclusivos (Qtd. x Preço)],Tabela2[Lote],A312)))</f>
        <v/>
      </c>
      <c r="E312" s="14" t="str">
        <f>IFERROR(_xlfn.XLOOKUP($F312,Tabela2[Item],Tabela2[Lote],,0,1),"")</f>
        <v/>
      </c>
      <c r="F312" s="14" t="str">
        <f>IFERROR((IF(MAX(Tabela2[Item])=F311,"",F311+1)),"")</f>
        <v/>
      </c>
      <c r="G312" s="14" t="str">
        <f>IFERROR(VLOOKUP($F312,Tabela2[[Item]:[Itens exclusivos (Qtd. x Preço)]],2,0)," ")</f>
        <v/>
      </c>
      <c r="H312" s="63" t="str">
        <f>IFERROR(VLOOKUP($F312,Tabela2[[Item]:[Itens exclusivos (Qtd. x Preço)]],3,0),"")</f>
        <v/>
      </c>
      <c r="I312" s="14" t="str">
        <f>IFERROR(VLOOKUP($F312,Tabela2[[Item]:[Itens exclusivos (Qtd. x Preço)]],4,0),"")</f>
        <v/>
      </c>
      <c r="J312" s="50" t="str">
        <f>IFERROR(VLOOKUP($F312,Tabela2[[Item]:[Itens exclusivos (Qtd. x Preço)]],5,0),"")</f>
        <v/>
      </c>
      <c r="K312" s="66" t="str">
        <f>IFERROR(VLOOKUP($F312,Tabela2[[Item]:[Itens exclusivos (Qtd. x Preço)]],13,0),"")</f>
        <v/>
      </c>
      <c r="L312" s="48" t="str">
        <f t="shared" si="5"/>
        <v/>
      </c>
      <c r="M312" s="50" t="str">
        <f ca="1">IFERROR(VLOOKUP($F312,Tabela2[[Item]:[Itens exclusivos (Qtd. x Preço)]],15,0),"")</f>
        <v/>
      </c>
      <c r="N312" s="51" t="str">
        <f ca="1">IFERROR(VLOOKUP($F312,Tabela2[[Item]:[Itens exclusivos (Qtd. x Preço)]],17,0),"")</f>
        <v/>
      </c>
      <c r="O312" s="51" t="str">
        <f ca="1">IFERROR(VLOOKUP($F312,Tabela2[[Item]:[Itens exclusivos (Qtd. x Preço)]],19,0),"")</f>
        <v/>
      </c>
    </row>
    <row r="313" spans="1:15" ht="30" customHeight="1">
      <c r="A313" s="33" t="str">
        <f>IFERROR((IF(MAX(Tabela2[Lote])=A312,"",A312+1)),"")</f>
        <v/>
      </c>
      <c r="B313" s="33" t="str">
        <f>IFERROR(IF(A313&lt;&gt;"",COUNTIFS(Tabela2[Lote],A313),""),"")</f>
        <v/>
      </c>
      <c r="C313" s="47" t="str">
        <f>IF(B313="","",(SUMIFS(Tabela2[Itens Ampla Participação (Qtd. x Preço)],Tabela2[Lote],A313)+SUMIFS(Tabela2[Itens de Cota Reservada (Qtd. x Preço)],Tabela2[Lote],A313)+SUMIFS(Tabela2[Itens exclusivos (Qtd. x Preço)],Tabela2[Lote],A313)))</f>
        <v/>
      </c>
      <c r="E313" s="33" t="str">
        <f>IFERROR(_xlfn.XLOOKUP($F313,Tabela2[Item],Tabela2[Lote],,0,1),"")</f>
        <v/>
      </c>
      <c r="F313" s="33" t="str">
        <f>IFERROR((IF(MAX(Tabela2[Item])=F312,"",F312+1)),"")</f>
        <v/>
      </c>
      <c r="G313" s="33" t="str">
        <f>IFERROR(VLOOKUP($F313,Tabela2[[Item]:[Itens exclusivos (Qtd. x Preço)]],2,0)," ")</f>
        <v/>
      </c>
      <c r="H313" s="62" t="str">
        <f>IFERROR(VLOOKUP($F313,Tabela2[[Item]:[Itens exclusivos (Qtd. x Preço)]],3,0),"")</f>
        <v/>
      </c>
      <c r="I313" s="33" t="str">
        <f>IFERROR(VLOOKUP($F313,Tabela2[[Item]:[Itens exclusivos (Qtd. x Preço)]],4,0),"")</f>
        <v/>
      </c>
      <c r="J313" s="49" t="str">
        <f>IFERROR(VLOOKUP($F313,Tabela2[[Item]:[Itens exclusivos (Qtd. x Preço)]],5,0),"")</f>
        <v/>
      </c>
      <c r="K313" s="65" t="str">
        <f>IFERROR(VLOOKUP($F313,Tabela2[[Item]:[Itens exclusivos (Qtd. x Preço)]],13,0),"")</f>
        <v/>
      </c>
      <c r="L313" s="47" t="str">
        <f t="shared" si="5"/>
        <v/>
      </c>
      <c r="M313" s="49" t="str">
        <f ca="1">IFERROR(VLOOKUP($F313,Tabela2[[Item]:[Itens exclusivos (Qtd. x Preço)]],15,0),"")</f>
        <v/>
      </c>
      <c r="N313" s="52" t="str">
        <f ca="1">IFERROR(VLOOKUP($F313,Tabela2[[Item]:[Itens exclusivos (Qtd. x Preço)]],17,0),"")</f>
        <v/>
      </c>
      <c r="O313" s="52" t="str">
        <f ca="1">IFERROR(VLOOKUP($F313,Tabela2[[Item]:[Itens exclusivos (Qtd. x Preço)]],19,0),"")</f>
        <v/>
      </c>
    </row>
    <row r="314" spans="1:15" ht="30" customHeight="1">
      <c r="A314" s="14" t="str">
        <f>IFERROR((IF(MAX(Tabela2[Lote])=A313,"",A313+1)),"")</f>
        <v/>
      </c>
      <c r="B314" s="14" t="str">
        <f>IFERROR(IF(A314&lt;&gt;"",COUNTIFS(Tabela2[Lote],A314),""),"")</f>
        <v/>
      </c>
      <c r="C314" s="48" t="str">
        <f>IF(B314="","",(SUMIFS(Tabela2[Itens Ampla Participação (Qtd. x Preço)],Tabela2[Lote],A314)+SUMIFS(Tabela2[Itens de Cota Reservada (Qtd. x Preço)],Tabela2[Lote],A314)+SUMIFS(Tabela2[Itens exclusivos (Qtd. x Preço)],Tabela2[Lote],A314)))</f>
        <v/>
      </c>
      <c r="E314" s="14" t="str">
        <f>IFERROR(_xlfn.XLOOKUP($F314,Tabela2[Item],Tabela2[Lote],,0,1),"")</f>
        <v/>
      </c>
      <c r="F314" s="14" t="str">
        <f>IFERROR((IF(MAX(Tabela2[Item])=F313,"",F313+1)),"")</f>
        <v/>
      </c>
      <c r="G314" s="14" t="str">
        <f>IFERROR(VLOOKUP($F314,Tabela2[[Item]:[Itens exclusivos (Qtd. x Preço)]],2,0)," ")</f>
        <v/>
      </c>
      <c r="H314" s="63" t="str">
        <f>IFERROR(VLOOKUP($F314,Tabela2[[Item]:[Itens exclusivos (Qtd. x Preço)]],3,0),"")</f>
        <v/>
      </c>
      <c r="I314" s="14" t="str">
        <f>IFERROR(VLOOKUP($F314,Tabela2[[Item]:[Itens exclusivos (Qtd. x Preço)]],4,0),"")</f>
        <v/>
      </c>
      <c r="J314" s="50" t="str">
        <f>IFERROR(VLOOKUP($F314,Tabela2[[Item]:[Itens exclusivos (Qtd. x Preço)]],5,0),"")</f>
        <v/>
      </c>
      <c r="K314" s="66" t="str">
        <f>IFERROR(VLOOKUP($F314,Tabela2[[Item]:[Itens exclusivos (Qtd. x Preço)]],13,0),"")</f>
        <v/>
      </c>
      <c r="L314" s="48" t="str">
        <f t="shared" si="5"/>
        <v/>
      </c>
      <c r="M314" s="50" t="str">
        <f ca="1">IFERROR(VLOOKUP($F314,Tabela2[[Item]:[Itens exclusivos (Qtd. x Preço)]],15,0),"")</f>
        <v/>
      </c>
      <c r="N314" s="51" t="str">
        <f ca="1">IFERROR(VLOOKUP($F314,Tabela2[[Item]:[Itens exclusivos (Qtd. x Preço)]],17,0),"")</f>
        <v/>
      </c>
      <c r="O314" s="51" t="str">
        <f ca="1">IFERROR(VLOOKUP($F314,Tabela2[[Item]:[Itens exclusivos (Qtd. x Preço)]],19,0),"")</f>
        <v/>
      </c>
    </row>
    <row r="315" spans="1:15" ht="30" customHeight="1">
      <c r="A315" s="33" t="str">
        <f>IFERROR((IF(MAX(Tabela2[Lote])=A314,"",A314+1)),"")</f>
        <v/>
      </c>
      <c r="B315" s="33" t="str">
        <f>IFERROR(IF(A315&lt;&gt;"",COUNTIFS(Tabela2[Lote],A315),""),"")</f>
        <v/>
      </c>
      <c r="C315" s="47" t="str">
        <f>IF(B315="","",(SUMIFS(Tabela2[Itens Ampla Participação (Qtd. x Preço)],Tabela2[Lote],A315)+SUMIFS(Tabela2[Itens de Cota Reservada (Qtd. x Preço)],Tabela2[Lote],A315)+SUMIFS(Tabela2[Itens exclusivos (Qtd. x Preço)],Tabela2[Lote],A315)))</f>
        <v/>
      </c>
      <c r="E315" s="33" t="str">
        <f>IFERROR(_xlfn.XLOOKUP($F315,Tabela2[Item],Tabela2[Lote],,0,1),"")</f>
        <v/>
      </c>
      <c r="F315" s="33" t="str">
        <f>IFERROR((IF(MAX(Tabela2[Item])=F314,"",F314+1)),"")</f>
        <v/>
      </c>
      <c r="G315" s="33" t="str">
        <f>IFERROR(VLOOKUP($F315,Tabela2[[Item]:[Itens exclusivos (Qtd. x Preço)]],2,0)," ")</f>
        <v/>
      </c>
      <c r="H315" s="62" t="str">
        <f>IFERROR(VLOOKUP($F315,Tabela2[[Item]:[Itens exclusivos (Qtd. x Preço)]],3,0),"")</f>
        <v/>
      </c>
      <c r="I315" s="33" t="str">
        <f>IFERROR(VLOOKUP($F315,Tabela2[[Item]:[Itens exclusivos (Qtd. x Preço)]],4,0),"")</f>
        <v/>
      </c>
      <c r="J315" s="49" t="str">
        <f>IFERROR(VLOOKUP($F315,Tabela2[[Item]:[Itens exclusivos (Qtd. x Preço)]],5,0),"")</f>
        <v/>
      </c>
      <c r="K315" s="65" t="str">
        <f>IFERROR(VLOOKUP($F315,Tabela2[[Item]:[Itens exclusivos (Qtd. x Preço)]],13,0),"")</f>
        <v/>
      </c>
      <c r="L315" s="47" t="str">
        <f t="shared" si="5"/>
        <v/>
      </c>
      <c r="M315" s="49" t="str">
        <f ca="1">IFERROR(VLOOKUP($F315,Tabela2[[Item]:[Itens exclusivos (Qtd. x Preço)]],15,0),"")</f>
        <v/>
      </c>
      <c r="N315" s="52" t="str">
        <f ca="1">IFERROR(VLOOKUP($F315,Tabela2[[Item]:[Itens exclusivos (Qtd. x Preço)]],17,0),"")</f>
        <v/>
      </c>
      <c r="O315" s="52" t="str">
        <f ca="1">IFERROR(VLOOKUP($F315,Tabela2[[Item]:[Itens exclusivos (Qtd. x Preço)]],19,0),"")</f>
        <v/>
      </c>
    </row>
    <row r="316" spans="1:15" ht="30" customHeight="1">
      <c r="A316" s="14" t="str">
        <f>IFERROR((IF(MAX(Tabela2[Lote])=A315,"",A315+1)),"")</f>
        <v/>
      </c>
      <c r="B316" s="14" t="str">
        <f>IFERROR(IF(A316&lt;&gt;"",COUNTIFS(Tabela2[Lote],A316),""),"")</f>
        <v/>
      </c>
      <c r="C316" s="48" t="str">
        <f>IF(B316="","",(SUMIFS(Tabela2[Itens Ampla Participação (Qtd. x Preço)],Tabela2[Lote],A316)+SUMIFS(Tabela2[Itens de Cota Reservada (Qtd. x Preço)],Tabela2[Lote],A316)+SUMIFS(Tabela2[Itens exclusivos (Qtd. x Preço)],Tabela2[Lote],A316)))</f>
        <v/>
      </c>
      <c r="E316" s="14" t="str">
        <f>IFERROR(_xlfn.XLOOKUP($F316,Tabela2[Item],Tabela2[Lote],,0,1),"")</f>
        <v/>
      </c>
      <c r="F316" s="14" t="str">
        <f>IFERROR((IF(MAX(Tabela2[Item])=F315,"",F315+1)),"")</f>
        <v/>
      </c>
      <c r="G316" s="14" t="str">
        <f>IFERROR(VLOOKUP($F316,Tabela2[[Item]:[Itens exclusivos (Qtd. x Preço)]],2,0)," ")</f>
        <v/>
      </c>
      <c r="H316" s="63" t="str">
        <f>IFERROR(VLOOKUP($F316,Tabela2[[Item]:[Itens exclusivos (Qtd. x Preço)]],3,0),"")</f>
        <v/>
      </c>
      <c r="I316" s="14" t="str">
        <f>IFERROR(VLOOKUP($F316,Tabela2[[Item]:[Itens exclusivos (Qtd. x Preço)]],4,0),"")</f>
        <v/>
      </c>
      <c r="J316" s="50" t="str">
        <f>IFERROR(VLOOKUP($F316,Tabela2[[Item]:[Itens exclusivos (Qtd. x Preço)]],5,0),"")</f>
        <v/>
      </c>
      <c r="K316" s="66" t="str">
        <f>IFERROR(VLOOKUP($F316,Tabela2[[Item]:[Itens exclusivos (Qtd. x Preço)]],13,0),"")</f>
        <v/>
      </c>
      <c r="L316" s="48" t="str">
        <f t="shared" si="5"/>
        <v/>
      </c>
      <c r="M316" s="50" t="str">
        <f ca="1">IFERROR(VLOOKUP($F316,Tabela2[[Item]:[Itens exclusivos (Qtd. x Preço)]],15,0),"")</f>
        <v/>
      </c>
      <c r="N316" s="51" t="str">
        <f ca="1">IFERROR(VLOOKUP($F316,Tabela2[[Item]:[Itens exclusivos (Qtd. x Preço)]],17,0),"")</f>
        <v/>
      </c>
      <c r="O316" s="51" t="str">
        <f ca="1">IFERROR(VLOOKUP($F316,Tabela2[[Item]:[Itens exclusivos (Qtd. x Preço)]],19,0),"")</f>
        <v/>
      </c>
    </row>
    <row r="317" spans="1:15" ht="30" customHeight="1">
      <c r="A317" s="33" t="str">
        <f>IFERROR((IF(MAX(Tabela2[Lote])=A316,"",A316+1)),"")</f>
        <v/>
      </c>
      <c r="B317" s="33" t="str">
        <f>IFERROR(IF(A317&lt;&gt;"",COUNTIFS(Tabela2[Lote],A317),""),"")</f>
        <v/>
      </c>
      <c r="C317" s="47" t="str">
        <f>IF(B317="","",(SUMIFS(Tabela2[Itens Ampla Participação (Qtd. x Preço)],Tabela2[Lote],A317)+SUMIFS(Tabela2[Itens de Cota Reservada (Qtd. x Preço)],Tabela2[Lote],A317)+SUMIFS(Tabela2[Itens exclusivos (Qtd. x Preço)],Tabela2[Lote],A317)))</f>
        <v/>
      </c>
      <c r="E317" s="33" t="str">
        <f>IFERROR(_xlfn.XLOOKUP($F317,Tabela2[Item],Tabela2[Lote],,0,1),"")</f>
        <v/>
      </c>
      <c r="F317" s="33" t="str">
        <f>IFERROR((IF(MAX(Tabela2[Item])=F316,"",F316+1)),"")</f>
        <v/>
      </c>
      <c r="G317" s="33" t="str">
        <f>IFERROR(VLOOKUP($F317,Tabela2[[Item]:[Itens exclusivos (Qtd. x Preço)]],2,0)," ")</f>
        <v/>
      </c>
      <c r="H317" s="62" t="str">
        <f>IFERROR(VLOOKUP($F317,Tabela2[[Item]:[Itens exclusivos (Qtd. x Preço)]],3,0),"")</f>
        <v/>
      </c>
      <c r="I317" s="33" t="str">
        <f>IFERROR(VLOOKUP($F317,Tabela2[[Item]:[Itens exclusivos (Qtd. x Preço)]],4,0),"")</f>
        <v/>
      </c>
      <c r="J317" s="49" t="str">
        <f>IFERROR(VLOOKUP($F317,Tabela2[[Item]:[Itens exclusivos (Qtd. x Preço)]],5,0),"")</f>
        <v/>
      </c>
      <c r="K317" s="65" t="str">
        <f>IFERROR(VLOOKUP($F317,Tabela2[[Item]:[Itens exclusivos (Qtd. x Preço)]],13,0),"")</f>
        <v/>
      </c>
      <c r="L317" s="47" t="str">
        <f t="shared" si="5"/>
        <v/>
      </c>
      <c r="M317" s="49" t="str">
        <f ca="1">IFERROR(VLOOKUP($F317,Tabela2[[Item]:[Itens exclusivos (Qtd. x Preço)]],15,0),"")</f>
        <v/>
      </c>
      <c r="N317" s="52" t="str">
        <f ca="1">IFERROR(VLOOKUP($F317,Tabela2[[Item]:[Itens exclusivos (Qtd. x Preço)]],17,0),"")</f>
        <v/>
      </c>
      <c r="O317" s="52" t="str">
        <f ca="1">IFERROR(VLOOKUP($F317,Tabela2[[Item]:[Itens exclusivos (Qtd. x Preço)]],19,0),"")</f>
        <v/>
      </c>
    </row>
    <row r="318" spans="1:15" ht="30" customHeight="1">
      <c r="A318" s="14" t="str">
        <f>IFERROR((IF(MAX(Tabela2[Lote])=A317,"",A317+1)),"")</f>
        <v/>
      </c>
      <c r="B318" s="14" t="str">
        <f>IFERROR(IF(A318&lt;&gt;"",COUNTIFS(Tabela2[Lote],A318),""),"")</f>
        <v/>
      </c>
      <c r="C318" s="48" t="str">
        <f>IF(B318="","",(SUMIFS(Tabela2[Itens Ampla Participação (Qtd. x Preço)],Tabela2[Lote],A318)+SUMIFS(Tabela2[Itens de Cota Reservada (Qtd. x Preço)],Tabela2[Lote],A318)+SUMIFS(Tabela2[Itens exclusivos (Qtd. x Preço)],Tabela2[Lote],A318)))</f>
        <v/>
      </c>
      <c r="E318" s="14" t="str">
        <f>IFERROR(_xlfn.XLOOKUP($F318,Tabela2[Item],Tabela2[Lote],,0,1),"")</f>
        <v/>
      </c>
      <c r="F318" s="14" t="str">
        <f>IFERROR((IF(MAX(Tabela2[Item])=F317,"",F317+1)),"")</f>
        <v/>
      </c>
      <c r="G318" s="14" t="str">
        <f>IFERROR(VLOOKUP($F318,Tabela2[[Item]:[Itens exclusivos (Qtd. x Preço)]],2,0)," ")</f>
        <v/>
      </c>
      <c r="H318" s="63" t="str">
        <f>IFERROR(VLOOKUP($F318,Tabela2[[Item]:[Itens exclusivos (Qtd. x Preço)]],3,0),"")</f>
        <v/>
      </c>
      <c r="I318" s="14" t="str">
        <f>IFERROR(VLOOKUP($F318,Tabela2[[Item]:[Itens exclusivos (Qtd. x Preço)]],4,0),"")</f>
        <v/>
      </c>
      <c r="J318" s="50" t="str">
        <f>IFERROR(VLOOKUP($F318,Tabela2[[Item]:[Itens exclusivos (Qtd. x Preço)]],5,0),"")</f>
        <v/>
      </c>
      <c r="K318" s="66" t="str">
        <f>IFERROR(VLOOKUP($F318,Tabela2[[Item]:[Itens exclusivos (Qtd. x Preço)]],13,0),"")</f>
        <v/>
      </c>
      <c r="L318" s="48" t="str">
        <f t="shared" si="5"/>
        <v/>
      </c>
      <c r="M318" s="50" t="str">
        <f ca="1">IFERROR(VLOOKUP($F318,Tabela2[[Item]:[Itens exclusivos (Qtd. x Preço)]],15,0),"")</f>
        <v/>
      </c>
      <c r="N318" s="51" t="str">
        <f ca="1">IFERROR(VLOOKUP($F318,Tabela2[[Item]:[Itens exclusivos (Qtd. x Preço)]],17,0),"")</f>
        <v/>
      </c>
      <c r="O318" s="51" t="str">
        <f ca="1">IFERROR(VLOOKUP($F318,Tabela2[[Item]:[Itens exclusivos (Qtd. x Preço)]],19,0),"")</f>
        <v/>
      </c>
    </row>
    <row r="319" spans="1:15" ht="30" customHeight="1">
      <c r="A319" s="33" t="str">
        <f>IFERROR((IF(MAX(Tabela2[Lote])=A318,"",A318+1)),"")</f>
        <v/>
      </c>
      <c r="B319" s="33" t="str">
        <f>IFERROR(IF(A319&lt;&gt;"",COUNTIFS(Tabela2[Lote],A319),""),"")</f>
        <v/>
      </c>
      <c r="C319" s="47" t="str">
        <f>IF(B319="","",(SUMIFS(Tabela2[Itens Ampla Participação (Qtd. x Preço)],Tabela2[Lote],A319)+SUMIFS(Tabela2[Itens de Cota Reservada (Qtd. x Preço)],Tabela2[Lote],A319)+SUMIFS(Tabela2[Itens exclusivos (Qtd. x Preço)],Tabela2[Lote],A319)))</f>
        <v/>
      </c>
      <c r="E319" s="33" t="str">
        <f>IFERROR(_xlfn.XLOOKUP($F319,Tabela2[Item],Tabela2[Lote],,0,1),"")</f>
        <v/>
      </c>
      <c r="F319" s="33" t="str">
        <f>IFERROR((IF(MAX(Tabela2[Item])=F318,"",F318+1)),"")</f>
        <v/>
      </c>
      <c r="G319" s="33" t="str">
        <f>IFERROR(VLOOKUP($F319,Tabela2[[Item]:[Itens exclusivos (Qtd. x Preço)]],2,0)," ")</f>
        <v/>
      </c>
      <c r="H319" s="62" t="str">
        <f>IFERROR(VLOOKUP($F319,Tabela2[[Item]:[Itens exclusivos (Qtd. x Preço)]],3,0),"")</f>
        <v/>
      </c>
      <c r="I319" s="33" t="str">
        <f>IFERROR(VLOOKUP($F319,Tabela2[[Item]:[Itens exclusivos (Qtd. x Preço)]],4,0),"")</f>
        <v/>
      </c>
      <c r="J319" s="49" t="str">
        <f>IFERROR(VLOOKUP($F319,Tabela2[[Item]:[Itens exclusivos (Qtd. x Preço)]],5,0),"")</f>
        <v/>
      </c>
      <c r="K319" s="65" t="str">
        <f>IFERROR(VLOOKUP($F319,Tabela2[[Item]:[Itens exclusivos (Qtd. x Preço)]],13,0),"")</f>
        <v/>
      </c>
      <c r="L319" s="47" t="str">
        <f t="shared" si="5"/>
        <v/>
      </c>
      <c r="M319" s="49" t="str">
        <f ca="1">IFERROR(VLOOKUP($F319,Tabela2[[Item]:[Itens exclusivos (Qtd. x Preço)]],15,0),"")</f>
        <v/>
      </c>
      <c r="N319" s="52" t="str">
        <f ca="1">IFERROR(VLOOKUP($F319,Tabela2[[Item]:[Itens exclusivos (Qtd. x Preço)]],17,0),"")</f>
        <v/>
      </c>
      <c r="O319" s="52" t="str">
        <f ca="1">IFERROR(VLOOKUP($F319,Tabela2[[Item]:[Itens exclusivos (Qtd. x Preço)]],19,0),"")</f>
        <v/>
      </c>
    </row>
    <row r="320" spans="1:15" ht="30" customHeight="1">
      <c r="A320" s="14" t="str">
        <f>IFERROR((IF(MAX(Tabela2[Lote])=A319,"",A319+1)),"")</f>
        <v/>
      </c>
      <c r="B320" s="14" t="str">
        <f>IFERROR(IF(A320&lt;&gt;"",COUNTIFS(Tabela2[Lote],A320),""),"")</f>
        <v/>
      </c>
      <c r="C320" s="48" t="str">
        <f>IF(B320="","",(SUMIFS(Tabela2[Itens Ampla Participação (Qtd. x Preço)],Tabela2[Lote],A320)+SUMIFS(Tabela2[Itens de Cota Reservada (Qtd. x Preço)],Tabela2[Lote],A320)+SUMIFS(Tabela2[Itens exclusivos (Qtd. x Preço)],Tabela2[Lote],A320)))</f>
        <v/>
      </c>
      <c r="E320" s="14" t="str">
        <f>IFERROR(_xlfn.XLOOKUP($F320,Tabela2[Item],Tabela2[Lote],,0,1),"")</f>
        <v/>
      </c>
      <c r="F320" s="14" t="str">
        <f>IFERROR((IF(MAX(Tabela2[Item])=F319,"",F319+1)),"")</f>
        <v/>
      </c>
      <c r="G320" s="14" t="str">
        <f>IFERROR(VLOOKUP($F320,Tabela2[[Item]:[Itens exclusivos (Qtd. x Preço)]],2,0)," ")</f>
        <v/>
      </c>
      <c r="H320" s="63" t="str">
        <f>IFERROR(VLOOKUP($F320,Tabela2[[Item]:[Itens exclusivos (Qtd. x Preço)]],3,0),"")</f>
        <v/>
      </c>
      <c r="I320" s="14" t="str">
        <f>IFERROR(VLOOKUP($F320,Tabela2[[Item]:[Itens exclusivos (Qtd. x Preço)]],4,0),"")</f>
        <v/>
      </c>
      <c r="J320" s="50" t="str">
        <f>IFERROR(VLOOKUP($F320,Tabela2[[Item]:[Itens exclusivos (Qtd. x Preço)]],5,0),"")</f>
        <v/>
      </c>
      <c r="K320" s="66" t="str">
        <f>IFERROR(VLOOKUP($F320,Tabela2[[Item]:[Itens exclusivos (Qtd. x Preço)]],13,0),"")</f>
        <v/>
      </c>
      <c r="L320" s="48" t="str">
        <f t="shared" si="5"/>
        <v/>
      </c>
      <c r="M320" s="50" t="str">
        <f ca="1">IFERROR(VLOOKUP($F320,Tabela2[[Item]:[Itens exclusivos (Qtd. x Preço)]],15,0),"")</f>
        <v/>
      </c>
      <c r="N320" s="51" t="str">
        <f ca="1">IFERROR(VLOOKUP($F320,Tabela2[[Item]:[Itens exclusivos (Qtd. x Preço)]],17,0),"")</f>
        <v/>
      </c>
      <c r="O320" s="51" t="str">
        <f ca="1">IFERROR(VLOOKUP($F320,Tabela2[[Item]:[Itens exclusivos (Qtd. x Preço)]],19,0),"")</f>
        <v/>
      </c>
    </row>
    <row r="321" spans="1:15" ht="30" customHeight="1">
      <c r="A321" s="33" t="str">
        <f>IFERROR((IF(MAX(Tabela2[Lote])=A320,"",A320+1)),"")</f>
        <v/>
      </c>
      <c r="B321" s="33" t="str">
        <f>IFERROR(IF(A321&lt;&gt;"",COUNTIFS(Tabela2[Lote],A321),""),"")</f>
        <v/>
      </c>
      <c r="C321" s="47" t="str">
        <f>IF(B321="","",(SUMIFS(Tabela2[Itens Ampla Participação (Qtd. x Preço)],Tabela2[Lote],A321)+SUMIFS(Tabela2[Itens de Cota Reservada (Qtd. x Preço)],Tabela2[Lote],A321)+SUMIFS(Tabela2[Itens exclusivos (Qtd. x Preço)],Tabela2[Lote],A321)))</f>
        <v/>
      </c>
      <c r="E321" s="33" t="str">
        <f>IFERROR(_xlfn.XLOOKUP($F321,Tabela2[Item],Tabela2[Lote],,0,1),"")</f>
        <v/>
      </c>
      <c r="F321" s="33" t="str">
        <f>IFERROR((IF(MAX(Tabela2[Item])=F320,"",F320+1)),"")</f>
        <v/>
      </c>
      <c r="G321" s="33" t="str">
        <f>IFERROR(VLOOKUP($F321,Tabela2[[Item]:[Itens exclusivos (Qtd. x Preço)]],2,0)," ")</f>
        <v/>
      </c>
      <c r="H321" s="62" t="str">
        <f>IFERROR(VLOOKUP($F321,Tabela2[[Item]:[Itens exclusivos (Qtd. x Preço)]],3,0),"")</f>
        <v/>
      </c>
      <c r="I321" s="33" t="str">
        <f>IFERROR(VLOOKUP($F321,Tabela2[[Item]:[Itens exclusivos (Qtd. x Preço)]],4,0),"")</f>
        <v/>
      </c>
      <c r="J321" s="49" t="str">
        <f>IFERROR(VLOOKUP($F321,Tabela2[[Item]:[Itens exclusivos (Qtd. x Preço)]],5,0),"")</f>
        <v/>
      </c>
      <c r="K321" s="65" t="str">
        <f>IFERROR(VLOOKUP($F321,Tabela2[[Item]:[Itens exclusivos (Qtd. x Preço)]],13,0),"")</f>
        <v/>
      </c>
      <c r="L321" s="47" t="str">
        <f t="shared" si="5"/>
        <v/>
      </c>
      <c r="M321" s="49" t="str">
        <f ca="1">IFERROR(VLOOKUP($F321,Tabela2[[Item]:[Itens exclusivos (Qtd. x Preço)]],15,0),"")</f>
        <v/>
      </c>
      <c r="N321" s="52" t="str">
        <f ca="1">IFERROR(VLOOKUP($F321,Tabela2[[Item]:[Itens exclusivos (Qtd. x Preço)]],17,0),"")</f>
        <v/>
      </c>
      <c r="O321" s="52" t="str">
        <f ca="1">IFERROR(VLOOKUP($F321,Tabela2[[Item]:[Itens exclusivos (Qtd. x Preço)]],19,0),"")</f>
        <v/>
      </c>
    </row>
    <row r="322" spans="1:15" ht="30" customHeight="1">
      <c r="A322" s="14" t="str">
        <f>IFERROR((IF(MAX(Tabela2[Lote])=A321,"",A321+1)),"")</f>
        <v/>
      </c>
      <c r="B322" s="14" t="str">
        <f>IFERROR(IF(A322&lt;&gt;"",COUNTIFS(Tabela2[Lote],A322),""),"")</f>
        <v/>
      </c>
      <c r="C322" s="48" t="str">
        <f>IF(B322="","",(SUMIFS(Tabela2[Itens Ampla Participação (Qtd. x Preço)],Tabela2[Lote],A322)+SUMIFS(Tabela2[Itens de Cota Reservada (Qtd. x Preço)],Tabela2[Lote],A322)+SUMIFS(Tabela2[Itens exclusivos (Qtd. x Preço)],Tabela2[Lote],A322)))</f>
        <v/>
      </c>
      <c r="E322" s="14" t="str">
        <f>IFERROR(_xlfn.XLOOKUP($F322,Tabela2[Item],Tabela2[Lote],,0,1),"")</f>
        <v/>
      </c>
      <c r="F322" s="14" t="str">
        <f>IFERROR((IF(MAX(Tabela2[Item])=F321,"",F321+1)),"")</f>
        <v/>
      </c>
      <c r="G322" s="14" t="str">
        <f>IFERROR(VLOOKUP($F322,Tabela2[[Item]:[Itens exclusivos (Qtd. x Preço)]],2,0)," ")</f>
        <v/>
      </c>
      <c r="H322" s="63" t="str">
        <f>IFERROR(VLOOKUP($F322,Tabela2[[Item]:[Itens exclusivos (Qtd. x Preço)]],3,0),"")</f>
        <v/>
      </c>
      <c r="I322" s="14" t="str">
        <f>IFERROR(VLOOKUP($F322,Tabela2[[Item]:[Itens exclusivos (Qtd. x Preço)]],4,0),"")</f>
        <v/>
      </c>
      <c r="J322" s="50" t="str">
        <f>IFERROR(VLOOKUP($F322,Tabela2[[Item]:[Itens exclusivos (Qtd. x Preço)]],5,0),"")</f>
        <v/>
      </c>
      <c r="K322" s="66" t="str">
        <f>IFERROR(VLOOKUP($F322,Tabela2[[Item]:[Itens exclusivos (Qtd. x Preço)]],13,0),"")</f>
        <v/>
      </c>
      <c r="L322" s="48" t="str">
        <f t="shared" si="5"/>
        <v/>
      </c>
      <c r="M322" s="50" t="str">
        <f ca="1">IFERROR(VLOOKUP($F322,Tabela2[[Item]:[Itens exclusivos (Qtd. x Preço)]],15,0),"")</f>
        <v/>
      </c>
      <c r="N322" s="51" t="str">
        <f ca="1">IFERROR(VLOOKUP($F322,Tabela2[[Item]:[Itens exclusivos (Qtd. x Preço)]],17,0),"")</f>
        <v/>
      </c>
      <c r="O322" s="51" t="str">
        <f ca="1">IFERROR(VLOOKUP($F322,Tabela2[[Item]:[Itens exclusivos (Qtd. x Preço)]],19,0),"")</f>
        <v/>
      </c>
    </row>
    <row r="323" spans="1:15" ht="30" customHeight="1">
      <c r="A323" s="33" t="str">
        <f>IFERROR((IF(MAX(Tabela2[Lote])=A322,"",A322+1)),"")</f>
        <v/>
      </c>
      <c r="B323" s="33" t="str">
        <f>IFERROR(IF(A323&lt;&gt;"",COUNTIFS(Tabela2[Lote],A323),""),"")</f>
        <v/>
      </c>
      <c r="C323" s="47" t="str">
        <f>IF(B323="","",(SUMIFS(Tabela2[Itens Ampla Participação (Qtd. x Preço)],Tabela2[Lote],A323)+SUMIFS(Tabela2[Itens de Cota Reservada (Qtd. x Preço)],Tabela2[Lote],A323)+SUMIFS(Tabela2[Itens exclusivos (Qtd. x Preço)],Tabela2[Lote],A323)))</f>
        <v/>
      </c>
      <c r="E323" s="33" t="str">
        <f>IFERROR(_xlfn.XLOOKUP($F323,Tabela2[Item],Tabela2[Lote],,0,1),"")</f>
        <v/>
      </c>
      <c r="F323" s="33" t="str">
        <f>IFERROR((IF(MAX(Tabela2[Item])=F322,"",F322+1)),"")</f>
        <v/>
      </c>
      <c r="G323" s="33" t="str">
        <f>IFERROR(VLOOKUP($F323,Tabela2[[Item]:[Itens exclusivos (Qtd. x Preço)]],2,0)," ")</f>
        <v/>
      </c>
      <c r="H323" s="62" t="str">
        <f>IFERROR(VLOOKUP($F323,Tabela2[[Item]:[Itens exclusivos (Qtd. x Preço)]],3,0),"")</f>
        <v/>
      </c>
      <c r="I323" s="33" t="str">
        <f>IFERROR(VLOOKUP($F323,Tabela2[[Item]:[Itens exclusivos (Qtd. x Preço)]],4,0),"")</f>
        <v/>
      </c>
      <c r="J323" s="49" t="str">
        <f>IFERROR(VLOOKUP($F323,Tabela2[[Item]:[Itens exclusivos (Qtd. x Preço)]],5,0),"")</f>
        <v/>
      </c>
      <c r="K323" s="65" t="str">
        <f>IFERROR(VLOOKUP($F323,Tabela2[[Item]:[Itens exclusivos (Qtd. x Preço)]],13,0),"")</f>
        <v/>
      </c>
      <c r="L323" s="47" t="str">
        <f t="shared" si="5"/>
        <v/>
      </c>
      <c r="M323" s="49" t="str">
        <f ca="1">IFERROR(VLOOKUP($F323,Tabela2[[Item]:[Itens exclusivos (Qtd. x Preço)]],15,0),"")</f>
        <v/>
      </c>
      <c r="N323" s="52" t="str">
        <f ca="1">IFERROR(VLOOKUP($F323,Tabela2[[Item]:[Itens exclusivos (Qtd. x Preço)]],17,0),"")</f>
        <v/>
      </c>
      <c r="O323" s="52" t="str">
        <f ca="1">IFERROR(VLOOKUP($F323,Tabela2[[Item]:[Itens exclusivos (Qtd. x Preço)]],19,0),"")</f>
        <v/>
      </c>
    </row>
    <row r="324" spans="1:15" ht="30" customHeight="1">
      <c r="A324" s="14" t="str">
        <f>IFERROR((IF(MAX(Tabela2[Lote])=A323,"",A323+1)),"")</f>
        <v/>
      </c>
      <c r="B324" s="14" t="str">
        <f>IFERROR(IF(A324&lt;&gt;"",COUNTIFS(Tabela2[Lote],A324),""),"")</f>
        <v/>
      </c>
      <c r="C324" s="48" t="str">
        <f>IF(B324="","",(SUMIFS(Tabela2[Itens Ampla Participação (Qtd. x Preço)],Tabela2[Lote],A324)+SUMIFS(Tabela2[Itens de Cota Reservada (Qtd. x Preço)],Tabela2[Lote],A324)+SUMIFS(Tabela2[Itens exclusivos (Qtd. x Preço)],Tabela2[Lote],A324)))</f>
        <v/>
      </c>
      <c r="E324" s="14" t="str">
        <f>IFERROR(_xlfn.XLOOKUP($F324,Tabela2[Item],Tabela2[Lote],,0,1),"")</f>
        <v/>
      </c>
      <c r="F324" s="14" t="str">
        <f>IFERROR((IF(MAX(Tabela2[Item])=F323,"",F323+1)),"")</f>
        <v/>
      </c>
      <c r="G324" s="14" t="str">
        <f>IFERROR(VLOOKUP($F324,Tabela2[[Item]:[Itens exclusivos (Qtd. x Preço)]],2,0)," ")</f>
        <v/>
      </c>
      <c r="H324" s="63" t="str">
        <f>IFERROR(VLOOKUP($F324,Tabela2[[Item]:[Itens exclusivos (Qtd. x Preço)]],3,0),"")</f>
        <v/>
      </c>
      <c r="I324" s="14" t="str">
        <f>IFERROR(VLOOKUP($F324,Tabela2[[Item]:[Itens exclusivos (Qtd. x Preço)]],4,0),"")</f>
        <v/>
      </c>
      <c r="J324" s="50" t="str">
        <f>IFERROR(VLOOKUP($F324,Tabela2[[Item]:[Itens exclusivos (Qtd. x Preço)]],5,0),"")</f>
        <v/>
      </c>
      <c r="K324" s="66" t="str">
        <f>IFERROR(VLOOKUP($F324,Tabela2[[Item]:[Itens exclusivos (Qtd. x Preço)]],13,0),"")</f>
        <v/>
      </c>
      <c r="L324" s="48" t="str">
        <f t="shared" si="5"/>
        <v/>
      </c>
      <c r="M324" s="50" t="str">
        <f ca="1">IFERROR(VLOOKUP($F324,Tabela2[[Item]:[Itens exclusivos (Qtd. x Preço)]],15,0),"")</f>
        <v/>
      </c>
      <c r="N324" s="51" t="str">
        <f ca="1">IFERROR(VLOOKUP($F324,Tabela2[[Item]:[Itens exclusivos (Qtd. x Preço)]],17,0),"")</f>
        <v/>
      </c>
      <c r="O324" s="51" t="str">
        <f ca="1">IFERROR(VLOOKUP($F324,Tabela2[[Item]:[Itens exclusivos (Qtd. x Preço)]],19,0),"")</f>
        <v/>
      </c>
    </row>
    <row r="325" spans="1:15" ht="30" customHeight="1">
      <c r="A325" s="33" t="str">
        <f>IFERROR((IF(MAX(Tabela2[Lote])=A324,"",A324+1)),"")</f>
        <v/>
      </c>
      <c r="B325" s="33" t="str">
        <f>IFERROR(IF(A325&lt;&gt;"",COUNTIFS(Tabela2[Lote],A325),""),"")</f>
        <v/>
      </c>
      <c r="C325" s="47" t="str">
        <f>IF(B325="","",(SUMIFS(Tabela2[Itens Ampla Participação (Qtd. x Preço)],Tabela2[Lote],A325)+SUMIFS(Tabela2[Itens de Cota Reservada (Qtd. x Preço)],Tabela2[Lote],A325)+SUMIFS(Tabela2[Itens exclusivos (Qtd. x Preço)],Tabela2[Lote],A325)))</f>
        <v/>
      </c>
      <c r="E325" s="33" t="str">
        <f>IFERROR(_xlfn.XLOOKUP($F325,Tabela2[Item],Tabela2[Lote],,0,1),"")</f>
        <v/>
      </c>
      <c r="F325" s="33" t="str">
        <f>IFERROR((IF(MAX(Tabela2[Item])=F324,"",F324+1)),"")</f>
        <v/>
      </c>
      <c r="G325" s="33" t="str">
        <f>IFERROR(VLOOKUP($F325,Tabela2[[Item]:[Itens exclusivos (Qtd. x Preço)]],2,0)," ")</f>
        <v/>
      </c>
      <c r="H325" s="62" t="str">
        <f>IFERROR(VLOOKUP($F325,Tabela2[[Item]:[Itens exclusivos (Qtd. x Preço)]],3,0),"")</f>
        <v/>
      </c>
      <c r="I325" s="33" t="str">
        <f>IFERROR(VLOOKUP($F325,Tabela2[[Item]:[Itens exclusivos (Qtd. x Preço)]],4,0),"")</f>
        <v/>
      </c>
      <c r="J325" s="49" t="str">
        <f>IFERROR(VLOOKUP($F325,Tabela2[[Item]:[Itens exclusivos (Qtd. x Preço)]],5,0),"")</f>
        <v/>
      </c>
      <c r="K325" s="65" t="str">
        <f>IFERROR(VLOOKUP($F325,Tabela2[[Item]:[Itens exclusivos (Qtd. x Preço)]],13,0),"")</f>
        <v/>
      </c>
      <c r="L325" s="47" t="str">
        <f t="shared" si="5"/>
        <v/>
      </c>
      <c r="M325" s="49" t="str">
        <f ca="1">IFERROR(VLOOKUP($F325,Tabela2[[Item]:[Itens exclusivos (Qtd. x Preço)]],15,0),"")</f>
        <v/>
      </c>
      <c r="N325" s="52" t="str">
        <f ca="1">IFERROR(VLOOKUP($F325,Tabela2[[Item]:[Itens exclusivos (Qtd. x Preço)]],17,0),"")</f>
        <v/>
      </c>
      <c r="O325" s="52" t="str">
        <f ca="1">IFERROR(VLOOKUP($F325,Tabela2[[Item]:[Itens exclusivos (Qtd. x Preço)]],19,0),"")</f>
        <v/>
      </c>
    </row>
    <row r="326" spans="1:15" ht="30" customHeight="1">
      <c r="A326" s="14" t="str">
        <f>IFERROR((IF(MAX(Tabela2[Lote])=A325,"",A325+1)),"")</f>
        <v/>
      </c>
      <c r="B326" s="14" t="str">
        <f>IFERROR(IF(A326&lt;&gt;"",COUNTIFS(Tabela2[Lote],A326),""),"")</f>
        <v/>
      </c>
      <c r="C326" s="48" t="str">
        <f>IF(B326="","",(SUMIFS(Tabela2[Itens Ampla Participação (Qtd. x Preço)],Tabela2[Lote],A326)+SUMIFS(Tabela2[Itens de Cota Reservada (Qtd. x Preço)],Tabela2[Lote],A326)+SUMIFS(Tabela2[Itens exclusivos (Qtd. x Preço)],Tabela2[Lote],A326)))</f>
        <v/>
      </c>
      <c r="E326" s="14" t="str">
        <f>IFERROR(_xlfn.XLOOKUP($F326,Tabela2[Item],Tabela2[Lote],,0,1),"")</f>
        <v/>
      </c>
      <c r="F326" s="14" t="str">
        <f>IFERROR((IF(MAX(Tabela2[Item])=F325,"",F325+1)),"")</f>
        <v/>
      </c>
      <c r="G326" s="14" t="str">
        <f>IFERROR(VLOOKUP($F326,Tabela2[[Item]:[Itens exclusivos (Qtd. x Preço)]],2,0)," ")</f>
        <v/>
      </c>
      <c r="H326" s="63" t="str">
        <f>IFERROR(VLOOKUP($F326,Tabela2[[Item]:[Itens exclusivos (Qtd. x Preço)]],3,0),"")</f>
        <v/>
      </c>
      <c r="I326" s="14" t="str">
        <f>IFERROR(VLOOKUP($F326,Tabela2[[Item]:[Itens exclusivos (Qtd. x Preço)]],4,0),"")</f>
        <v/>
      </c>
      <c r="J326" s="50" t="str">
        <f>IFERROR(VLOOKUP($F326,Tabela2[[Item]:[Itens exclusivos (Qtd. x Preço)]],5,0),"")</f>
        <v/>
      </c>
      <c r="K326" s="66" t="str">
        <f>IFERROR(VLOOKUP($F326,Tabela2[[Item]:[Itens exclusivos (Qtd. x Preço)]],13,0),"")</f>
        <v/>
      </c>
      <c r="L326" s="48" t="str">
        <f t="shared" si="5"/>
        <v/>
      </c>
      <c r="M326" s="50" t="str">
        <f ca="1">IFERROR(VLOOKUP($F326,Tabela2[[Item]:[Itens exclusivos (Qtd. x Preço)]],15,0),"")</f>
        <v/>
      </c>
      <c r="N326" s="51" t="str">
        <f ca="1">IFERROR(VLOOKUP($F326,Tabela2[[Item]:[Itens exclusivos (Qtd. x Preço)]],17,0),"")</f>
        <v/>
      </c>
      <c r="O326" s="51" t="str">
        <f ca="1">IFERROR(VLOOKUP($F326,Tabela2[[Item]:[Itens exclusivos (Qtd. x Preço)]],19,0),"")</f>
        <v/>
      </c>
    </row>
    <row r="327" spans="1:15" ht="30" customHeight="1">
      <c r="A327" s="33" t="str">
        <f>IFERROR((IF(MAX(Tabela2[Lote])=A326,"",A326+1)),"")</f>
        <v/>
      </c>
      <c r="B327" s="33" t="str">
        <f>IFERROR(IF(A327&lt;&gt;"",COUNTIFS(Tabela2[Lote],A327),""),"")</f>
        <v/>
      </c>
      <c r="C327" s="47" t="str">
        <f>IF(B327="","",(SUMIFS(Tabela2[Itens Ampla Participação (Qtd. x Preço)],Tabela2[Lote],A327)+SUMIFS(Tabela2[Itens de Cota Reservada (Qtd. x Preço)],Tabela2[Lote],A327)+SUMIFS(Tabela2[Itens exclusivos (Qtd. x Preço)],Tabela2[Lote],A327)))</f>
        <v/>
      </c>
      <c r="E327" s="33" t="str">
        <f>IFERROR(_xlfn.XLOOKUP($F327,Tabela2[Item],Tabela2[Lote],,0,1),"")</f>
        <v/>
      </c>
      <c r="F327" s="33" t="str">
        <f>IFERROR((IF(MAX(Tabela2[Item])=F326,"",F326+1)),"")</f>
        <v/>
      </c>
      <c r="G327" s="33" t="str">
        <f>IFERROR(VLOOKUP($F327,Tabela2[[Item]:[Itens exclusivos (Qtd. x Preço)]],2,0)," ")</f>
        <v/>
      </c>
      <c r="H327" s="62" t="str">
        <f>IFERROR(VLOOKUP($F327,Tabela2[[Item]:[Itens exclusivos (Qtd. x Preço)]],3,0),"")</f>
        <v/>
      </c>
      <c r="I327" s="33" t="str">
        <f>IFERROR(VLOOKUP($F327,Tabela2[[Item]:[Itens exclusivos (Qtd. x Preço)]],4,0),"")</f>
        <v/>
      </c>
      <c r="J327" s="49" t="str">
        <f>IFERROR(VLOOKUP($F327,Tabela2[[Item]:[Itens exclusivos (Qtd. x Preço)]],5,0),"")</f>
        <v/>
      </c>
      <c r="K327" s="65" t="str">
        <f>IFERROR(VLOOKUP($F327,Tabela2[[Item]:[Itens exclusivos (Qtd. x Preço)]],13,0),"")</f>
        <v/>
      </c>
      <c r="L327" s="47" t="str">
        <f t="shared" si="5"/>
        <v/>
      </c>
      <c r="M327" s="49" t="str">
        <f ca="1">IFERROR(VLOOKUP($F327,Tabela2[[Item]:[Itens exclusivos (Qtd. x Preço)]],15,0),"")</f>
        <v/>
      </c>
      <c r="N327" s="52" t="str">
        <f ca="1">IFERROR(VLOOKUP($F327,Tabela2[[Item]:[Itens exclusivos (Qtd. x Preço)]],17,0),"")</f>
        <v/>
      </c>
      <c r="O327" s="52" t="str">
        <f ca="1">IFERROR(VLOOKUP($F327,Tabela2[[Item]:[Itens exclusivos (Qtd. x Preço)]],19,0),"")</f>
        <v/>
      </c>
    </row>
    <row r="328" spans="1:15" ht="30" customHeight="1">
      <c r="A328" s="14" t="str">
        <f>IFERROR((IF(MAX(Tabela2[Lote])=A327,"",A327+1)),"")</f>
        <v/>
      </c>
      <c r="B328" s="14" t="str">
        <f>IFERROR(IF(A328&lt;&gt;"",COUNTIFS(Tabela2[Lote],A328),""),"")</f>
        <v/>
      </c>
      <c r="C328" s="48" t="str">
        <f>IF(B328="","",(SUMIFS(Tabela2[Itens Ampla Participação (Qtd. x Preço)],Tabela2[Lote],A328)+SUMIFS(Tabela2[Itens de Cota Reservada (Qtd. x Preço)],Tabela2[Lote],A328)+SUMIFS(Tabela2[Itens exclusivos (Qtd. x Preço)],Tabela2[Lote],A328)))</f>
        <v/>
      </c>
      <c r="E328" s="14" t="str">
        <f>IFERROR(_xlfn.XLOOKUP($F328,Tabela2[Item],Tabela2[Lote],,0,1),"")</f>
        <v/>
      </c>
      <c r="F328" s="14" t="str">
        <f>IFERROR((IF(MAX(Tabela2[Item])=F327,"",F327+1)),"")</f>
        <v/>
      </c>
      <c r="G328" s="14" t="str">
        <f>IFERROR(VLOOKUP($F328,Tabela2[[Item]:[Itens exclusivos (Qtd. x Preço)]],2,0)," ")</f>
        <v/>
      </c>
      <c r="H328" s="63" t="str">
        <f>IFERROR(VLOOKUP($F328,Tabela2[[Item]:[Itens exclusivos (Qtd. x Preço)]],3,0),"")</f>
        <v/>
      </c>
      <c r="I328" s="14" t="str">
        <f>IFERROR(VLOOKUP($F328,Tabela2[[Item]:[Itens exclusivos (Qtd. x Preço)]],4,0),"")</f>
        <v/>
      </c>
      <c r="J328" s="50" t="str">
        <f>IFERROR(VLOOKUP($F328,Tabela2[[Item]:[Itens exclusivos (Qtd. x Preço)]],5,0),"")</f>
        <v/>
      </c>
      <c r="K328" s="66" t="str">
        <f>IFERROR(VLOOKUP($F328,Tabela2[[Item]:[Itens exclusivos (Qtd. x Preço)]],13,0),"")</f>
        <v/>
      </c>
      <c r="L328" s="48" t="str">
        <f t="shared" si="5"/>
        <v/>
      </c>
      <c r="M328" s="50" t="str">
        <f ca="1">IFERROR(VLOOKUP($F328,Tabela2[[Item]:[Itens exclusivos (Qtd. x Preço)]],15,0),"")</f>
        <v/>
      </c>
      <c r="N328" s="51" t="str">
        <f ca="1">IFERROR(VLOOKUP($F328,Tabela2[[Item]:[Itens exclusivos (Qtd. x Preço)]],17,0),"")</f>
        <v/>
      </c>
      <c r="O328" s="51" t="str">
        <f ca="1">IFERROR(VLOOKUP($F328,Tabela2[[Item]:[Itens exclusivos (Qtd. x Preço)]],19,0),"")</f>
        <v/>
      </c>
    </row>
    <row r="329" spans="1:15" ht="30" customHeight="1">
      <c r="A329" s="33" t="str">
        <f>IFERROR((IF(MAX(Tabela2[Lote])=A328,"",A328+1)),"")</f>
        <v/>
      </c>
      <c r="B329" s="33" t="str">
        <f>IFERROR(IF(A329&lt;&gt;"",COUNTIFS(Tabela2[Lote],A329),""),"")</f>
        <v/>
      </c>
      <c r="C329" s="47" t="str">
        <f>IF(B329="","",(SUMIFS(Tabela2[Itens Ampla Participação (Qtd. x Preço)],Tabela2[Lote],A329)+SUMIFS(Tabela2[Itens de Cota Reservada (Qtd. x Preço)],Tabela2[Lote],A329)+SUMIFS(Tabela2[Itens exclusivos (Qtd. x Preço)],Tabela2[Lote],A329)))</f>
        <v/>
      </c>
      <c r="E329" s="33" t="str">
        <f>IFERROR(_xlfn.XLOOKUP($F329,Tabela2[Item],Tabela2[Lote],,0,1),"")</f>
        <v/>
      </c>
      <c r="F329" s="33" t="str">
        <f>IFERROR((IF(MAX(Tabela2[Item])=F328,"",F328+1)),"")</f>
        <v/>
      </c>
      <c r="G329" s="33" t="str">
        <f>IFERROR(VLOOKUP($F329,Tabela2[[Item]:[Itens exclusivos (Qtd. x Preço)]],2,0)," ")</f>
        <v/>
      </c>
      <c r="H329" s="62" t="str">
        <f>IFERROR(VLOOKUP($F329,Tabela2[[Item]:[Itens exclusivos (Qtd. x Preço)]],3,0),"")</f>
        <v/>
      </c>
      <c r="I329" s="33" t="str">
        <f>IFERROR(VLOOKUP($F329,Tabela2[[Item]:[Itens exclusivos (Qtd. x Preço)]],4,0),"")</f>
        <v/>
      </c>
      <c r="J329" s="49" t="str">
        <f>IFERROR(VLOOKUP($F329,Tabela2[[Item]:[Itens exclusivos (Qtd. x Preço)]],5,0),"")</f>
        <v/>
      </c>
      <c r="K329" s="65" t="str">
        <f>IFERROR(VLOOKUP($F329,Tabela2[[Item]:[Itens exclusivos (Qtd. x Preço)]],13,0),"")</f>
        <v/>
      </c>
      <c r="L329" s="47" t="str">
        <f t="shared" si="5"/>
        <v/>
      </c>
      <c r="M329" s="49" t="str">
        <f ca="1">IFERROR(VLOOKUP($F329,Tabela2[[Item]:[Itens exclusivos (Qtd. x Preço)]],15,0),"")</f>
        <v/>
      </c>
      <c r="N329" s="52" t="str">
        <f ca="1">IFERROR(VLOOKUP($F329,Tabela2[[Item]:[Itens exclusivos (Qtd. x Preço)]],17,0),"")</f>
        <v/>
      </c>
      <c r="O329" s="52" t="str">
        <f ca="1">IFERROR(VLOOKUP($F329,Tabela2[[Item]:[Itens exclusivos (Qtd. x Preço)]],19,0),"")</f>
        <v/>
      </c>
    </row>
    <row r="330" spans="1:15" ht="30" customHeight="1">
      <c r="A330" s="14" t="str">
        <f>IFERROR((IF(MAX(Tabela2[Lote])=A329,"",A329+1)),"")</f>
        <v/>
      </c>
      <c r="B330" s="14" t="str">
        <f>IFERROR(IF(A330&lt;&gt;"",COUNTIFS(Tabela2[Lote],A330),""),"")</f>
        <v/>
      </c>
      <c r="C330" s="48" t="str">
        <f>IF(B330="","",(SUMIFS(Tabela2[Itens Ampla Participação (Qtd. x Preço)],Tabela2[Lote],A330)+SUMIFS(Tabela2[Itens de Cota Reservada (Qtd. x Preço)],Tabela2[Lote],A330)+SUMIFS(Tabela2[Itens exclusivos (Qtd. x Preço)],Tabela2[Lote],A330)))</f>
        <v/>
      </c>
      <c r="E330" s="14" t="str">
        <f>IFERROR(_xlfn.XLOOKUP($F330,Tabela2[Item],Tabela2[Lote],,0,1),"")</f>
        <v/>
      </c>
      <c r="F330" s="14" t="str">
        <f>IFERROR((IF(MAX(Tabela2[Item])=F329,"",F329+1)),"")</f>
        <v/>
      </c>
      <c r="G330" s="14" t="str">
        <f>IFERROR(VLOOKUP($F330,Tabela2[[Item]:[Itens exclusivos (Qtd. x Preço)]],2,0)," ")</f>
        <v/>
      </c>
      <c r="H330" s="63" t="str">
        <f>IFERROR(VLOOKUP($F330,Tabela2[[Item]:[Itens exclusivos (Qtd. x Preço)]],3,0),"")</f>
        <v/>
      </c>
      <c r="I330" s="14" t="str">
        <f>IFERROR(VLOOKUP($F330,Tabela2[[Item]:[Itens exclusivos (Qtd. x Preço)]],4,0),"")</f>
        <v/>
      </c>
      <c r="J330" s="50" t="str">
        <f>IFERROR(VLOOKUP($F330,Tabela2[[Item]:[Itens exclusivos (Qtd. x Preço)]],5,0),"")</f>
        <v/>
      </c>
      <c r="K330" s="66" t="str">
        <f>IFERROR(VLOOKUP($F330,Tabela2[[Item]:[Itens exclusivos (Qtd. x Preço)]],13,0),"")</f>
        <v/>
      </c>
      <c r="L330" s="48" t="str">
        <f t="shared" si="5"/>
        <v/>
      </c>
      <c r="M330" s="50" t="str">
        <f ca="1">IFERROR(VLOOKUP($F330,Tabela2[[Item]:[Itens exclusivos (Qtd. x Preço)]],15,0),"")</f>
        <v/>
      </c>
      <c r="N330" s="51" t="str">
        <f ca="1">IFERROR(VLOOKUP($F330,Tabela2[[Item]:[Itens exclusivos (Qtd. x Preço)]],17,0),"")</f>
        <v/>
      </c>
      <c r="O330" s="51" t="str">
        <f ca="1">IFERROR(VLOOKUP($F330,Tabela2[[Item]:[Itens exclusivos (Qtd. x Preço)]],19,0),"")</f>
        <v/>
      </c>
    </row>
    <row r="331" spans="1:15" ht="30" customHeight="1">
      <c r="A331" s="33" t="str">
        <f>IFERROR((IF(MAX(Tabela2[Lote])=A330,"",A330+1)),"")</f>
        <v/>
      </c>
      <c r="B331" s="33" t="str">
        <f>IFERROR(IF(A331&lt;&gt;"",COUNTIFS(Tabela2[Lote],A331),""),"")</f>
        <v/>
      </c>
      <c r="C331" s="47" t="str">
        <f>IF(B331="","",(SUMIFS(Tabela2[Itens Ampla Participação (Qtd. x Preço)],Tabela2[Lote],A331)+SUMIFS(Tabela2[Itens de Cota Reservada (Qtd. x Preço)],Tabela2[Lote],A331)+SUMIFS(Tabela2[Itens exclusivos (Qtd. x Preço)],Tabela2[Lote],A331)))</f>
        <v/>
      </c>
      <c r="E331" s="33" t="str">
        <f>IFERROR(_xlfn.XLOOKUP($F331,Tabela2[Item],Tabela2[Lote],,0,1),"")</f>
        <v/>
      </c>
      <c r="F331" s="33" t="str">
        <f>IFERROR((IF(MAX(Tabela2[Item])=F330,"",F330+1)),"")</f>
        <v/>
      </c>
      <c r="G331" s="33" t="str">
        <f>IFERROR(VLOOKUP($F331,Tabela2[[Item]:[Itens exclusivos (Qtd. x Preço)]],2,0)," ")</f>
        <v/>
      </c>
      <c r="H331" s="62" t="str">
        <f>IFERROR(VLOOKUP($F331,Tabela2[[Item]:[Itens exclusivos (Qtd. x Preço)]],3,0),"")</f>
        <v/>
      </c>
      <c r="I331" s="33" t="str">
        <f>IFERROR(VLOOKUP($F331,Tabela2[[Item]:[Itens exclusivos (Qtd. x Preço)]],4,0),"")</f>
        <v/>
      </c>
      <c r="J331" s="49" t="str">
        <f>IFERROR(VLOOKUP($F331,Tabela2[[Item]:[Itens exclusivos (Qtd. x Preço)]],5,0),"")</f>
        <v/>
      </c>
      <c r="K331" s="65" t="str">
        <f>IFERROR(VLOOKUP($F331,Tabela2[[Item]:[Itens exclusivos (Qtd. x Preço)]],13,0),"")</f>
        <v/>
      </c>
      <c r="L331" s="47" t="str">
        <f t="shared" si="5"/>
        <v/>
      </c>
      <c r="M331" s="49" t="str">
        <f ca="1">IFERROR(VLOOKUP($F331,Tabela2[[Item]:[Itens exclusivos (Qtd. x Preço)]],15,0),"")</f>
        <v/>
      </c>
      <c r="N331" s="52" t="str">
        <f ca="1">IFERROR(VLOOKUP($F331,Tabela2[[Item]:[Itens exclusivos (Qtd. x Preço)]],17,0),"")</f>
        <v/>
      </c>
      <c r="O331" s="52" t="str">
        <f ca="1">IFERROR(VLOOKUP($F331,Tabela2[[Item]:[Itens exclusivos (Qtd. x Preço)]],19,0),"")</f>
        <v/>
      </c>
    </row>
    <row r="332" spans="1:15" ht="30" customHeight="1">
      <c r="A332" s="14" t="str">
        <f>IFERROR((IF(MAX(Tabela2[Lote])=A331,"",A331+1)),"")</f>
        <v/>
      </c>
      <c r="B332" s="14" t="str">
        <f>IFERROR(IF(A332&lt;&gt;"",COUNTIFS(Tabela2[Lote],A332),""),"")</f>
        <v/>
      </c>
      <c r="C332" s="48" t="str">
        <f>IF(B332="","",(SUMIFS(Tabela2[Itens Ampla Participação (Qtd. x Preço)],Tabela2[Lote],A332)+SUMIFS(Tabela2[Itens de Cota Reservada (Qtd. x Preço)],Tabela2[Lote],A332)+SUMIFS(Tabela2[Itens exclusivos (Qtd. x Preço)],Tabela2[Lote],A332)))</f>
        <v/>
      </c>
      <c r="E332" s="14" t="str">
        <f>IFERROR(_xlfn.XLOOKUP($F332,Tabela2[Item],Tabela2[Lote],,0,1),"")</f>
        <v/>
      </c>
      <c r="F332" s="14" t="str">
        <f>IFERROR((IF(MAX(Tabela2[Item])=F331,"",F331+1)),"")</f>
        <v/>
      </c>
      <c r="G332" s="14" t="str">
        <f>IFERROR(VLOOKUP($F332,Tabela2[[Item]:[Itens exclusivos (Qtd. x Preço)]],2,0)," ")</f>
        <v/>
      </c>
      <c r="H332" s="63" t="str">
        <f>IFERROR(VLOOKUP($F332,Tabela2[[Item]:[Itens exclusivos (Qtd. x Preço)]],3,0),"")</f>
        <v/>
      </c>
      <c r="I332" s="14" t="str">
        <f>IFERROR(VLOOKUP($F332,Tabela2[[Item]:[Itens exclusivos (Qtd. x Preço)]],4,0),"")</f>
        <v/>
      </c>
      <c r="J332" s="50" t="str">
        <f>IFERROR(VLOOKUP($F332,Tabela2[[Item]:[Itens exclusivos (Qtd. x Preço)]],5,0),"")</f>
        <v/>
      </c>
      <c r="K332" s="66" t="str">
        <f>IFERROR(VLOOKUP($F332,Tabela2[[Item]:[Itens exclusivos (Qtd. x Preço)]],13,0),"")</f>
        <v/>
      </c>
      <c r="L332" s="48" t="str">
        <f t="shared" si="5"/>
        <v/>
      </c>
      <c r="M332" s="50" t="str">
        <f ca="1">IFERROR(VLOOKUP($F332,Tabela2[[Item]:[Itens exclusivos (Qtd. x Preço)]],15,0),"")</f>
        <v/>
      </c>
      <c r="N332" s="51" t="str">
        <f ca="1">IFERROR(VLOOKUP($F332,Tabela2[[Item]:[Itens exclusivos (Qtd. x Preço)]],17,0),"")</f>
        <v/>
      </c>
      <c r="O332" s="51" t="str">
        <f ca="1">IFERROR(VLOOKUP($F332,Tabela2[[Item]:[Itens exclusivos (Qtd. x Preço)]],19,0),"")</f>
        <v/>
      </c>
    </row>
    <row r="333" spans="1:15" ht="30" customHeight="1">
      <c r="A333" s="33" t="str">
        <f>IFERROR((IF(MAX(Tabela2[Lote])=A332,"",A332+1)),"")</f>
        <v/>
      </c>
      <c r="B333" s="33" t="str">
        <f>IFERROR(IF(A333&lt;&gt;"",COUNTIFS(Tabela2[Lote],A333),""),"")</f>
        <v/>
      </c>
      <c r="C333" s="47" t="str">
        <f>IF(B333="","",(SUMIFS(Tabela2[Itens Ampla Participação (Qtd. x Preço)],Tabela2[Lote],A333)+SUMIFS(Tabela2[Itens de Cota Reservada (Qtd. x Preço)],Tabela2[Lote],A333)+SUMIFS(Tabela2[Itens exclusivos (Qtd. x Preço)],Tabela2[Lote],A333)))</f>
        <v/>
      </c>
      <c r="E333" s="33" t="str">
        <f>IFERROR(_xlfn.XLOOKUP($F333,Tabela2[Item],Tabela2[Lote],,0,1),"")</f>
        <v/>
      </c>
      <c r="F333" s="33" t="str">
        <f>IFERROR((IF(MAX(Tabela2[Item])=F332,"",F332+1)),"")</f>
        <v/>
      </c>
      <c r="G333" s="33" t="str">
        <f>IFERROR(VLOOKUP($F333,Tabela2[[Item]:[Itens exclusivos (Qtd. x Preço)]],2,0)," ")</f>
        <v/>
      </c>
      <c r="H333" s="62" t="str">
        <f>IFERROR(VLOOKUP($F333,Tabela2[[Item]:[Itens exclusivos (Qtd. x Preço)]],3,0),"")</f>
        <v/>
      </c>
      <c r="I333" s="33" t="str">
        <f>IFERROR(VLOOKUP($F333,Tabela2[[Item]:[Itens exclusivos (Qtd. x Preço)]],4,0),"")</f>
        <v/>
      </c>
      <c r="J333" s="49" t="str">
        <f>IFERROR(VLOOKUP($F333,Tabela2[[Item]:[Itens exclusivos (Qtd. x Preço)]],5,0),"")</f>
        <v/>
      </c>
      <c r="K333" s="65" t="str">
        <f>IFERROR(VLOOKUP($F333,Tabela2[[Item]:[Itens exclusivos (Qtd. x Preço)]],13,0),"")</f>
        <v/>
      </c>
      <c r="L333" s="47" t="str">
        <f t="shared" si="5"/>
        <v/>
      </c>
      <c r="M333" s="49" t="str">
        <f ca="1">IFERROR(VLOOKUP($F333,Tabela2[[Item]:[Itens exclusivos (Qtd. x Preço)]],15,0),"")</f>
        <v/>
      </c>
      <c r="N333" s="52" t="str">
        <f ca="1">IFERROR(VLOOKUP($F333,Tabela2[[Item]:[Itens exclusivos (Qtd. x Preço)]],17,0),"")</f>
        <v/>
      </c>
      <c r="O333" s="52" t="str">
        <f ca="1">IFERROR(VLOOKUP($F333,Tabela2[[Item]:[Itens exclusivos (Qtd. x Preço)]],19,0),"")</f>
        <v/>
      </c>
    </row>
    <row r="334" spans="1:15" ht="30" customHeight="1">
      <c r="A334" s="14" t="str">
        <f>IFERROR((IF(MAX(Tabela2[Lote])=A333,"",A333+1)),"")</f>
        <v/>
      </c>
      <c r="B334" s="14" t="str">
        <f>IFERROR(IF(A334&lt;&gt;"",COUNTIFS(Tabela2[Lote],A334),""),"")</f>
        <v/>
      </c>
      <c r="C334" s="48" t="str">
        <f>IF(B334="","",(SUMIFS(Tabela2[Itens Ampla Participação (Qtd. x Preço)],Tabela2[Lote],A334)+SUMIFS(Tabela2[Itens de Cota Reservada (Qtd. x Preço)],Tabela2[Lote],A334)+SUMIFS(Tabela2[Itens exclusivos (Qtd. x Preço)],Tabela2[Lote],A334)))</f>
        <v/>
      </c>
      <c r="E334" s="14" t="str">
        <f>IFERROR(_xlfn.XLOOKUP($F334,Tabela2[Item],Tabela2[Lote],,0,1),"")</f>
        <v/>
      </c>
      <c r="F334" s="14" t="str">
        <f>IFERROR((IF(MAX(Tabela2[Item])=F333,"",F333+1)),"")</f>
        <v/>
      </c>
      <c r="G334" s="14" t="str">
        <f>IFERROR(VLOOKUP($F334,Tabela2[[Item]:[Itens exclusivos (Qtd. x Preço)]],2,0)," ")</f>
        <v/>
      </c>
      <c r="H334" s="63" t="str">
        <f>IFERROR(VLOOKUP($F334,Tabela2[[Item]:[Itens exclusivos (Qtd. x Preço)]],3,0),"")</f>
        <v/>
      </c>
      <c r="I334" s="14" t="str">
        <f>IFERROR(VLOOKUP($F334,Tabela2[[Item]:[Itens exclusivos (Qtd. x Preço)]],4,0),"")</f>
        <v/>
      </c>
      <c r="J334" s="50" t="str">
        <f>IFERROR(VLOOKUP($F334,Tabela2[[Item]:[Itens exclusivos (Qtd. x Preço)]],5,0),"")</f>
        <v/>
      </c>
      <c r="K334" s="66" t="str">
        <f>IFERROR(VLOOKUP($F334,Tabela2[[Item]:[Itens exclusivos (Qtd. x Preço)]],13,0),"")</f>
        <v/>
      </c>
      <c r="L334" s="48" t="str">
        <f t="shared" si="5"/>
        <v/>
      </c>
      <c r="M334" s="50" t="str">
        <f ca="1">IFERROR(VLOOKUP($F334,Tabela2[[Item]:[Itens exclusivos (Qtd. x Preço)]],15,0),"")</f>
        <v/>
      </c>
      <c r="N334" s="51" t="str">
        <f ca="1">IFERROR(VLOOKUP($F334,Tabela2[[Item]:[Itens exclusivos (Qtd. x Preço)]],17,0),"")</f>
        <v/>
      </c>
      <c r="O334" s="51" t="str">
        <f ca="1">IFERROR(VLOOKUP($F334,Tabela2[[Item]:[Itens exclusivos (Qtd. x Preço)]],19,0),"")</f>
        <v/>
      </c>
    </row>
    <row r="335" spans="1:15" ht="30" customHeight="1">
      <c r="A335" s="33" t="str">
        <f>IFERROR((IF(MAX(Tabela2[Lote])=A334,"",A334+1)),"")</f>
        <v/>
      </c>
      <c r="B335" s="33" t="str">
        <f>IFERROR(IF(A335&lt;&gt;"",COUNTIFS(Tabela2[Lote],A335),""),"")</f>
        <v/>
      </c>
      <c r="C335" s="47" t="str">
        <f>IF(B335="","",(SUMIFS(Tabela2[Itens Ampla Participação (Qtd. x Preço)],Tabela2[Lote],A335)+SUMIFS(Tabela2[Itens de Cota Reservada (Qtd. x Preço)],Tabela2[Lote],A335)+SUMIFS(Tabela2[Itens exclusivos (Qtd. x Preço)],Tabela2[Lote],A335)))</f>
        <v/>
      </c>
      <c r="E335" s="33" t="str">
        <f>IFERROR(_xlfn.XLOOKUP($F335,Tabela2[Item],Tabela2[Lote],,0,1),"")</f>
        <v/>
      </c>
      <c r="F335" s="33" t="str">
        <f>IFERROR((IF(MAX(Tabela2[Item])=F334,"",F334+1)),"")</f>
        <v/>
      </c>
      <c r="G335" s="33" t="str">
        <f>IFERROR(VLOOKUP($F335,Tabela2[[Item]:[Itens exclusivos (Qtd. x Preço)]],2,0)," ")</f>
        <v/>
      </c>
      <c r="H335" s="62" t="str">
        <f>IFERROR(VLOOKUP($F335,Tabela2[[Item]:[Itens exclusivos (Qtd. x Preço)]],3,0),"")</f>
        <v/>
      </c>
      <c r="I335" s="33" t="str">
        <f>IFERROR(VLOOKUP($F335,Tabela2[[Item]:[Itens exclusivos (Qtd. x Preço)]],4,0),"")</f>
        <v/>
      </c>
      <c r="J335" s="49" t="str">
        <f>IFERROR(VLOOKUP($F335,Tabela2[[Item]:[Itens exclusivos (Qtd. x Preço)]],5,0),"")</f>
        <v/>
      </c>
      <c r="K335" s="65" t="str">
        <f>IFERROR(VLOOKUP($F335,Tabela2[[Item]:[Itens exclusivos (Qtd. x Preço)]],13,0),"")</f>
        <v/>
      </c>
      <c r="L335" s="47" t="str">
        <f t="shared" si="5"/>
        <v/>
      </c>
      <c r="M335" s="49" t="str">
        <f ca="1">IFERROR(VLOOKUP($F335,Tabela2[[Item]:[Itens exclusivos (Qtd. x Preço)]],15,0),"")</f>
        <v/>
      </c>
      <c r="N335" s="52" t="str">
        <f ca="1">IFERROR(VLOOKUP($F335,Tabela2[[Item]:[Itens exclusivos (Qtd. x Preço)]],17,0),"")</f>
        <v/>
      </c>
      <c r="O335" s="52" t="str">
        <f ca="1">IFERROR(VLOOKUP($F335,Tabela2[[Item]:[Itens exclusivos (Qtd. x Preço)]],19,0),"")</f>
        <v/>
      </c>
    </row>
    <row r="336" spans="1:15" ht="30" customHeight="1">
      <c r="A336" s="14" t="str">
        <f>IFERROR((IF(MAX(Tabela2[Lote])=A335,"",A335+1)),"")</f>
        <v/>
      </c>
      <c r="B336" s="14" t="str">
        <f>IFERROR(IF(A336&lt;&gt;"",COUNTIFS(Tabela2[Lote],A336),""),"")</f>
        <v/>
      </c>
      <c r="C336" s="48" t="str">
        <f>IF(B336="","",(SUMIFS(Tabela2[Itens Ampla Participação (Qtd. x Preço)],Tabela2[Lote],A336)+SUMIFS(Tabela2[Itens de Cota Reservada (Qtd. x Preço)],Tabela2[Lote],A336)+SUMIFS(Tabela2[Itens exclusivos (Qtd. x Preço)],Tabela2[Lote],A336)))</f>
        <v/>
      </c>
      <c r="E336" s="14" t="str">
        <f>IFERROR(_xlfn.XLOOKUP($F336,Tabela2[Item],Tabela2[Lote],,0,1),"")</f>
        <v/>
      </c>
      <c r="F336" s="14" t="str">
        <f>IFERROR((IF(MAX(Tabela2[Item])=F335,"",F335+1)),"")</f>
        <v/>
      </c>
      <c r="G336" s="14" t="str">
        <f>IFERROR(VLOOKUP($F336,Tabela2[[Item]:[Itens exclusivos (Qtd. x Preço)]],2,0)," ")</f>
        <v/>
      </c>
      <c r="H336" s="63" t="str">
        <f>IFERROR(VLOOKUP($F336,Tabela2[[Item]:[Itens exclusivos (Qtd. x Preço)]],3,0),"")</f>
        <v/>
      </c>
      <c r="I336" s="14" t="str">
        <f>IFERROR(VLOOKUP($F336,Tabela2[[Item]:[Itens exclusivos (Qtd. x Preço)]],4,0),"")</f>
        <v/>
      </c>
      <c r="J336" s="50" t="str">
        <f>IFERROR(VLOOKUP($F336,Tabela2[[Item]:[Itens exclusivos (Qtd. x Preço)]],5,0),"")</f>
        <v/>
      </c>
      <c r="K336" s="66" t="str">
        <f>IFERROR(VLOOKUP($F336,Tabela2[[Item]:[Itens exclusivos (Qtd. x Preço)]],13,0),"")</f>
        <v/>
      </c>
      <c r="L336" s="48" t="str">
        <f t="shared" si="5"/>
        <v/>
      </c>
      <c r="M336" s="50" t="str">
        <f ca="1">IFERROR(VLOOKUP($F336,Tabela2[[Item]:[Itens exclusivos (Qtd. x Preço)]],15,0),"")</f>
        <v/>
      </c>
      <c r="N336" s="51" t="str">
        <f ca="1">IFERROR(VLOOKUP($F336,Tabela2[[Item]:[Itens exclusivos (Qtd. x Preço)]],17,0),"")</f>
        <v/>
      </c>
      <c r="O336" s="51" t="str">
        <f ca="1">IFERROR(VLOOKUP($F336,Tabela2[[Item]:[Itens exclusivos (Qtd. x Preço)]],19,0),"")</f>
        <v/>
      </c>
    </row>
    <row r="337" spans="1:15" ht="30" customHeight="1">
      <c r="A337" s="33" t="str">
        <f>IFERROR((IF(MAX(Tabela2[Lote])=A336,"",A336+1)),"")</f>
        <v/>
      </c>
      <c r="B337" s="33" t="str">
        <f>IFERROR(IF(A337&lt;&gt;"",COUNTIFS(Tabela2[Lote],A337),""),"")</f>
        <v/>
      </c>
      <c r="C337" s="47" t="str">
        <f>IF(B337="","",(SUMIFS(Tabela2[Itens Ampla Participação (Qtd. x Preço)],Tabela2[Lote],A337)+SUMIFS(Tabela2[Itens de Cota Reservada (Qtd. x Preço)],Tabela2[Lote],A337)+SUMIFS(Tabela2[Itens exclusivos (Qtd. x Preço)],Tabela2[Lote],A337)))</f>
        <v/>
      </c>
      <c r="E337" s="33" t="str">
        <f>IFERROR(_xlfn.XLOOKUP($F337,Tabela2[Item],Tabela2[Lote],,0,1),"")</f>
        <v/>
      </c>
      <c r="F337" s="33" t="str">
        <f>IFERROR((IF(MAX(Tabela2[Item])=F336,"",F336+1)),"")</f>
        <v/>
      </c>
      <c r="G337" s="33" t="str">
        <f>IFERROR(VLOOKUP($F337,Tabela2[[Item]:[Itens exclusivos (Qtd. x Preço)]],2,0)," ")</f>
        <v/>
      </c>
      <c r="H337" s="62" t="str">
        <f>IFERROR(VLOOKUP($F337,Tabela2[[Item]:[Itens exclusivos (Qtd. x Preço)]],3,0),"")</f>
        <v/>
      </c>
      <c r="I337" s="33" t="str">
        <f>IFERROR(VLOOKUP($F337,Tabela2[[Item]:[Itens exclusivos (Qtd. x Preço)]],4,0),"")</f>
        <v/>
      </c>
      <c r="J337" s="49" t="str">
        <f>IFERROR(VLOOKUP($F337,Tabela2[[Item]:[Itens exclusivos (Qtd. x Preço)]],5,0),"")</f>
        <v/>
      </c>
      <c r="K337" s="65" t="str">
        <f>IFERROR(VLOOKUP($F337,Tabela2[[Item]:[Itens exclusivos (Qtd. x Preço)]],13,0),"")</f>
        <v/>
      </c>
      <c r="L337" s="47" t="str">
        <f t="shared" si="5"/>
        <v/>
      </c>
      <c r="M337" s="49" t="str">
        <f ca="1">IFERROR(VLOOKUP($F337,Tabela2[[Item]:[Itens exclusivos (Qtd. x Preço)]],15,0),"")</f>
        <v/>
      </c>
      <c r="N337" s="52" t="str">
        <f ca="1">IFERROR(VLOOKUP($F337,Tabela2[[Item]:[Itens exclusivos (Qtd. x Preço)]],17,0),"")</f>
        <v/>
      </c>
      <c r="O337" s="52" t="str">
        <f ca="1">IFERROR(VLOOKUP($F337,Tabela2[[Item]:[Itens exclusivos (Qtd. x Preço)]],19,0),"")</f>
        <v/>
      </c>
    </row>
    <row r="338" spans="1:15" ht="30" customHeight="1">
      <c r="A338" s="14" t="str">
        <f>IFERROR((IF(MAX(Tabela2[Lote])=A337,"",A337+1)),"")</f>
        <v/>
      </c>
      <c r="B338" s="14" t="str">
        <f>IFERROR(IF(A338&lt;&gt;"",COUNTIFS(Tabela2[Lote],A338),""),"")</f>
        <v/>
      </c>
      <c r="C338" s="48" t="str">
        <f>IF(B338="","",(SUMIFS(Tabela2[Itens Ampla Participação (Qtd. x Preço)],Tabela2[Lote],A338)+SUMIFS(Tabela2[Itens de Cota Reservada (Qtd. x Preço)],Tabela2[Lote],A338)+SUMIFS(Tabela2[Itens exclusivos (Qtd. x Preço)],Tabela2[Lote],A338)))</f>
        <v/>
      </c>
      <c r="E338" s="14" t="str">
        <f>IFERROR(_xlfn.XLOOKUP($F338,Tabela2[Item],Tabela2[Lote],,0,1),"")</f>
        <v/>
      </c>
      <c r="F338" s="14" t="str">
        <f>IFERROR((IF(MAX(Tabela2[Item])=F337,"",F337+1)),"")</f>
        <v/>
      </c>
      <c r="G338" s="14" t="str">
        <f>IFERROR(VLOOKUP($F338,Tabela2[[Item]:[Itens exclusivos (Qtd. x Preço)]],2,0)," ")</f>
        <v/>
      </c>
      <c r="H338" s="63" t="str">
        <f>IFERROR(VLOOKUP($F338,Tabela2[[Item]:[Itens exclusivos (Qtd. x Preço)]],3,0),"")</f>
        <v/>
      </c>
      <c r="I338" s="14" t="str">
        <f>IFERROR(VLOOKUP($F338,Tabela2[[Item]:[Itens exclusivos (Qtd. x Preço)]],4,0),"")</f>
        <v/>
      </c>
      <c r="J338" s="50" t="str">
        <f>IFERROR(VLOOKUP($F338,Tabela2[[Item]:[Itens exclusivos (Qtd. x Preço)]],5,0),"")</f>
        <v/>
      </c>
      <c r="K338" s="66" t="str">
        <f>IFERROR(VLOOKUP($F338,Tabela2[[Item]:[Itens exclusivos (Qtd. x Preço)]],13,0),"")</f>
        <v/>
      </c>
      <c r="L338" s="48" t="str">
        <f t="shared" si="5"/>
        <v/>
      </c>
      <c r="M338" s="50" t="str">
        <f ca="1">IFERROR(VLOOKUP($F338,Tabela2[[Item]:[Itens exclusivos (Qtd. x Preço)]],15,0),"")</f>
        <v/>
      </c>
      <c r="N338" s="51" t="str">
        <f ca="1">IFERROR(VLOOKUP($F338,Tabela2[[Item]:[Itens exclusivos (Qtd. x Preço)]],17,0),"")</f>
        <v/>
      </c>
      <c r="O338" s="51" t="str">
        <f ca="1">IFERROR(VLOOKUP($F338,Tabela2[[Item]:[Itens exclusivos (Qtd. x Preço)]],19,0),"")</f>
        <v/>
      </c>
    </row>
    <row r="339" spans="1:15" ht="30" customHeight="1">
      <c r="A339" s="33" t="str">
        <f>IFERROR((IF(MAX(Tabela2[Lote])=A338,"",A338+1)),"")</f>
        <v/>
      </c>
      <c r="B339" s="33" t="str">
        <f>IFERROR(IF(A339&lt;&gt;"",COUNTIFS(Tabela2[Lote],A339),""),"")</f>
        <v/>
      </c>
      <c r="C339" s="47" t="str">
        <f>IF(B339="","",(SUMIFS(Tabela2[Itens Ampla Participação (Qtd. x Preço)],Tabela2[Lote],A339)+SUMIFS(Tabela2[Itens de Cota Reservada (Qtd. x Preço)],Tabela2[Lote],A339)+SUMIFS(Tabela2[Itens exclusivos (Qtd. x Preço)],Tabela2[Lote],A339)))</f>
        <v/>
      </c>
      <c r="E339" s="33" t="str">
        <f>IFERROR(_xlfn.XLOOKUP($F339,Tabela2[Item],Tabela2[Lote],,0,1),"")</f>
        <v/>
      </c>
      <c r="F339" s="33" t="str">
        <f>IFERROR((IF(MAX(Tabela2[Item])=F338,"",F338+1)),"")</f>
        <v/>
      </c>
      <c r="G339" s="33" t="str">
        <f>IFERROR(VLOOKUP($F339,Tabela2[[Item]:[Itens exclusivos (Qtd. x Preço)]],2,0)," ")</f>
        <v/>
      </c>
      <c r="H339" s="62" t="str">
        <f>IFERROR(VLOOKUP($F339,Tabela2[[Item]:[Itens exclusivos (Qtd. x Preço)]],3,0),"")</f>
        <v/>
      </c>
      <c r="I339" s="33" t="str">
        <f>IFERROR(VLOOKUP($F339,Tabela2[[Item]:[Itens exclusivos (Qtd. x Preço)]],4,0),"")</f>
        <v/>
      </c>
      <c r="J339" s="49" t="str">
        <f>IFERROR(VLOOKUP($F339,Tabela2[[Item]:[Itens exclusivos (Qtd. x Preço)]],5,0),"")</f>
        <v/>
      </c>
      <c r="K339" s="65" t="str">
        <f>IFERROR(VLOOKUP($F339,Tabela2[[Item]:[Itens exclusivos (Qtd. x Preço)]],13,0),"")</f>
        <v/>
      </c>
      <c r="L339" s="47" t="str">
        <f t="shared" si="5"/>
        <v/>
      </c>
      <c r="M339" s="49" t="str">
        <f ca="1">IFERROR(VLOOKUP($F339,Tabela2[[Item]:[Itens exclusivos (Qtd. x Preço)]],15,0),"")</f>
        <v/>
      </c>
      <c r="N339" s="52" t="str">
        <f ca="1">IFERROR(VLOOKUP($F339,Tabela2[[Item]:[Itens exclusivos (Qtd. x Preço)]],17,0),"")</f>
        <v/>
      </c>
      <c r="O339" s="52" t="str">
        <f ca="1">IFERROR(VLOOKUP($F339,Tabela2[[Item]:[Itens exclusivos (Qtd. x Preço)]],19,0),"")</f>
        <v/>
      </c>
    </row>
    <row r="340" spans="1:15" ht="30" customHeight="1">
      <c r="A340" s="14" t="str">
        <f>IFERROR((IF(MAX(Tabela2[Lote])=A339,"",A339+1)),"")</f>
        <v/>
      </c>
      <c r="B340" s="14" t="str">
        <f>IFERROR(IF(A340&lt;&gt;"",COUNTIFS(Tabela2[Lote],A340),""),"")</f>
        <v/>
      </c>
      <c r="C340" s="48" t="str">
        <f>IF(B340="","",(SUMIFS(Tabela2[Itens Ampla Participação (Qtd. x Preço)],Tabela2[Lote],A340)+SUMIFS(Tabela2[Itens de Cota Reservada (Qtd. x Preço)],Tabela2[Lote],A340)+SUMIFS(Tabela2[Itens exclusivos (Qtd. x Preço)],Tabela2[Lote],A340)))</f>
        <v/>
      </c>
      <c r="E340" s="14" t="str">
        <f>IFERROR(_xlfn.XLOOKUP($F340,Tabela2[Item],Tabela2[Lote],,0,1),"")</f>
        <v/>
      </c>
      <c r="F340" s="14" t="str">
        <f>IFERROR((IF(MAX(Tabela2[Item])=F339,"",F339+1)),"")</f>
        <v/>
      </c>
      <c r="G340" s="14" t="str">
        <f>IFERROR(VLOOKUP($F340,Tabela2[[Item]:[Itens exclusivos (Qtd. x Preço)]],2,0)," ")</f>
        <v/>
      </c>
      <c r="H340" s="63" t="str">
        <f>IFERROR(VLOOKUP($F340,Tabela2[[Item]:[Itens exclusivos (Qtd. x Preço)]],3,0),"")</f>
        <v/>
      </c>
      <c r="I340" s="14" t="str">
        <f>IFERROR(VLOOKUP($F340,Tabela2[[Item]:[Itens exclusivos (Qtd. x Preço)]],4,0),"")</f>
        <v/>
      </c>
      <c r="J340" s="50" t="str">
        <f>IFERROR(VLOOKUP($F340,Tabela2[[Item]:[Itens exclusivos (Qtd. x Preço)]],5,0),"")</f>
        <v/>
      </c>
      <c r="K340" s="66" t="str">
        <f>IFERROR(VLOOKUP($F340,Tabela2[[Item]:[Itens exclusivos (Qtd. x Preço)]],13,0),"")</f>
        <v/>
      </c>
      <c r="L340" s="48" t="str">
        <f t="shared" si="5"/>
        <v/>
      </c>
      <c r="M340" s="50" t="str">
        <f ca="1">IFERROR(VLOOKUP($F340,Tabela2[[Item]:[Itens exclusivos (Qtd. x Preço)]],15,0),"")</f>
        <v/>
      </c>
      <c r="N340" s="51" t="str">
        <f ca="1">IFERROR(VLOOKUP($F340,Tabela2[[Item]:[Itens exclusivos (Qtd. x Preço)]],17,0),"")</f>
        <v/>
      </c>
      <c r="O340" s="51" t="str">
        <f ca="1">IFERROR(VLOOKUP($F340,Tabela2[[Item]:[Itens exclusivos (Qtd. x Preço)]],19,0),"")</f>
        <v/>
      </c>
    </row>
    <row r="341" spans="1:15" ht="30" customHeight="1">
      <c r="A341" s="33" t="str">
        <f>IFERROR((IF(MAX(Tabela2[Lote])=A340,"",A340+1)),"")</f>
        <v/>
      </c>
      <c r="B341" s="33" t="str">
        <f>IFERROR(IF(A341&lt;&gt;"",COUNTIFS(Tabela2[Lote],A341),""),"")</f>
        <v/>
      </c>
      <c r="C341" s="47" t="str">
        <f>IF(B341="","",(SUMIFS(Tabela2[Itens Ampla Participação (Qtd. x Preço)],Tabela2[Lote],A341)+SUMIFS(Tabela2[Itens de Cota Reservada (Qtd. x Preço)],Tabela2[Lote],A341)+SUMIFS(Tabela2[Itens exclusivos (Qtd. x Preço)],Tabela2[Lote],A341)))</f>
        <v/>
      </c>
      <c r="E341" s="33" t="str">
        <f>IFERROR(_xlfn.XLOOKUP($F341,Tabela2[Item],Tabela2[Lote],,0,1),"")</f>
        <v/>
      </c>
      <c r="F341" s="33" t="str">
        <f>IFERROR((IF(MAX(Tabela2[Item])=F340,"",F340+1)),"")</f>
        <v/>
      </c>
      <c r="G341" s="33" t="str">
        <f>IFERROR(VLOOKUP($F341,Tabela2[[Item]:[Itens exclusivos (Qtd. x Preço)]],2,0)," ")</f>
        <v/>
      </c>
      <c r="H341" s="62" t="str">
        <f>IFERROR(VLOOKUP($F341,Tabela2[[Item]:[Itens exclusivos (Qtd. x Preço)]],3,0),"")</f>
        <v/>
      </c>
      <c r="I341" s="33" t="str">
        <f>IFERROR(VLOOKUP($F341,Tabela2[[Item]:[Itens exclusivos (Qtd. x Preço)]],4,0),"")</f>
        <v/>
      </c>
      <c r="J341" s="49" t="str">
        <f>IFERROR(VLOOKUP($F341,Tabela2[[Item]:[Itens exclusivos (Qtd. x Preço)]],5,0),"")</f>
        <v/>
      </c>
      <c r="K341" s="65" t="str">
        <f>IFERROR(VLOOKUP($F341,Tabela2[[Item]:[Itens exclusivos (Qtd. x Preço)]],13,0),"")</f>
        <v/>
      </c>
      <c r="L341" s="47" t="str">
        <f t="shared" si="5"/>
        <v/>
      </c>
      <c r="M341" s="49" t="str">
        <f ca="1">IFERROR(VLOOKUP($F341,Tabela2[[Item]:[Itens exclusivos (Qtd. x Preço)]],15,0),"")</f>
        <v/>
      </c>
      <c r="N341" s="52" t="str">
        <f ca="1">IFERROR(VLOOKUP($F341,Tabela2[[Item]:[Itens exclusivos (Qtd. x Preço)]],17,0),"")</f>
        <v/>
      </c>
      <c r="O341" s="52" t="str">
        <f ca="1">IFERROR(VLOOKUP($F341,Tabela2[[Item]:[Itens exclusivos (Qtd. x Preço)]],19,0),"")</f>
        <v/>
      </c>
    </row>
    <row r="342" spans="1:15" ht="30" customHeight="1">
      <c r="A342" s="14" t="str">
        <f>IFERROR((IF(MAX(Tabela2[Lote])=A341,"",A341+1)),"")</f>
        <v/>
      </c>
      <c r="B342" s="14" t="str">
        <f>IFERROR(IF(A342&lt;&gt;"",COUNTIFS(Tabela2[Lote],A342),""),"")</f>
        <v/>
      </c>
      <c r="C342" s="48" t="str">
        <f>IF(B342="","",(SUMIFS(Tabela2[Itens Ampla Participação (Qtd. x Preço)],Tabela2[Lote],A342)+SUMIFS(Tabela2[Itens de Cota Reservada (Qtd. x Preço)],Tabela2[Lote],A342)+SUMIFS(Tabela2[Itens exclusivos (Qtd. x Preço)],Tabela2[Lote],A342)))</f>
        <v/>
      </c>
      <c r="E342" s="14" t="str">
        <f>IFERROR(_xlfn.XLOOKUP($F342,Tabela2[Item],Tabela2[Lote],,0,1),"")</f>
        <v/>
      </c>
      <c r="F342" s="14" t="str">
        <f>IFERROR((IF(MAX(Tabela2[Item])=F341,"",F341+1)),"")</f>
        <v/>
      </c>
      <c r="G342" s="14" t="str">
        <f>IFERROR(VLOOKUP($F342,Tabela2[[Item]:[Itens exclusivos (Qtd. x Preço)]],2,0)," ")</f>
        <v/>
      </c>
      <c r="H342" s="63" t="str">
        <f>IFERROR(VLOOKUP($F342,Tabela2[[Item]:[Itens exclusivos (Qtd. x Preço)]],3,0),"")</f>
        <v/>
      </c>
      <c r="I342" s="14" t="str">
        <f>IFERROR(VLOOKUP($F342,Tabela2[[Item]:[Itens exclusivos (Qtd. x Preço)]],4,0),"")</f>
        <v/>
      </c>
      <c r="J342" s="50" t="str">
        <f>IFERROR(VLOOKUP($F342,Tabela2[[Item]:[Itens exclusivos (Qtd. x Preço)]],5,0),"")</f>
        <v/>
      </c>
      <c r="K342" s="66" t="str">
        <f>IFERROR(VLOOKUP($F342,Tabela2[[Item]:[Itens exclusivos (Qtd. x Preço)]],13,0),"")</f>
        <v/>
      </c>
      <c r="L342" s="48" t="str">
        <f t="shared" si="5"/>
        <v/>
      </c>
      <c r="M342" s="50" t="str">
        <f ca="1">IFERROR(VLOOKUP($F342,Tabela2[[Item]:[Itens exclusivos (Qtd. x Preço)]],15,0),"")</f>
        <v/>
      </c>
      <c r="N342" s="51" t="str">
        <f ca="1">IFERROR(VLOOKUP($F342,Tabela2[[Item]:[Itens exclusivos (Qtd. x Preço)]],17,0),"")</f>
        <v/>
      </c>
      <c r="O342" s="51" t="str">
        <f ca="1">IFERROR(VLOOKUP($F342,Tabela2[[Item]:[Itens exclusivos (Qtd. x Preço)]],19,0),"")</f>
        <v/>
      </c>
    </row>
    <row r="343" spans="1:15" ht="30" customHeight="1">
      <c r="A343" s="33" t="str">
        <f>IFERROR((IF(MAX(Tabela2[Lote])=A342,"",A342+1)),"")</f>
        <v/>
      </c>
      <c r="B343" s="33" t="str">
        <f>IFERROR(IF(A343&lt;&gt;"",COUNTIFS(Tabela2[Lote],A343),""),"")</f>
        <v/>
      </c>
      <c r="C343" s="47" t="str">
        <f>IF(B343="","",(SUMIFS(Tabela2[Itens Ampla Participação (Qtd. x Preço)],Tabela2[Lote],A343)+SUMIFS(Tabela2[Itens de Cota Reservada (Qtd. x Preço)],Tabela2[Lote],A343)+SUMIFS(Tabela2[Itens exclusivos (Qtd. x Preço)],Tabela2[Lote],A343)))</f>
        <v/>
      </c>
      <c r="E343" s="33" t="str">
        <f>IFERROR(_xlfn.XLOOKUP($F343,Tabela2[Item],Tabela2[Lote],,0,1),"")</f>
        <v/>
      </c>
      <c r="F343" s="33" t="str">
        <f>IFERROR((IF(MAX(Tabela2[Item])=F342,"",F342+1)),"")</f>
        <v/>
      </c>
      <c r="G343" s="33" t="str">
        <f>IFERROR(VLOOKUP($F343,Tabela2[[Item]:[Itens exclusivos (Qtd. x Preço)]],2,0)," ")</f>
        <v/>
      </c>
      <c r="H343" s="62" t="str">
        <f>IFERROR(VLOOKUP($F343,Tabela2[[Item]:[Itens exclusivos (Qtd. x Preço)]],3,0),"")</f>
        <v/>
      </c>
      <c r="I343" s="33" t="str">
        <f>IFERROR(VLOOKUP($F343,Tabela2[[Item]:[Itens exclusivos (Qtd. x Preço)]],4,0),"")</f>
        <v/>
      </c>
      <c r="J343" s="49" t="str">
        <f>IFERROR(VLOOKUP($F343,Tabela2[[Item]:[Itens exclusivos (Qtd. x Preço)]],5,0),"")</f>
        <v/>
      </c>
      <c r="K343" s="65" t="str">
        <f>IFERROR(VLOOKUP($F343,Tabela2[[Item]:[Itens exclusivos (Qtd. x Preço)]],13,0),"")</f>
        <v/>
      </c>
      <c r="L343" s="47" t="str">
        <f t="shared" si="5"/>
        <v/>
      </c>
      <c r="M343" s="49" t="str">
        <f ca="1">IFERROR(VLOOKUP($F343,Tabela2[[Item]:[Itens exclusivos (Qtd. x Preço)]],15,0),"")</f>
        <v/>
      </c>
      <c r="N343" s="52" t="str">
        <f ca="1">IFERROR(VLOOKUP($F343,Tabela2[[Item]:[Itens exclusivos (Qtd. x Preço)]],17,0),"")</f>
        <v/>
      </c>
      <c r="O343" s="52" t="str">
        <f ca="1">IFERROR(VLOOKUP($F343,Tabela2[[Item]:[Itens exclusivos (Qtd. x Preço)]],19,0),"")</f>
        <v/>
      </c>
    </row>
    <row r="344" spans="1:15" ht="30" customHeight="1">
      <c r="A344" s="14" t="str">
        <f>IFERROR((IF(MAX(Tabela2[Lote])=A343,"",A343+1)),"")</f>
        <v/>
      </c>
      <c r="B344" s="14" t="str">
        <f>IFERROR(IF(A344&lt;&gt;"",COUNTIFS(Tabela2[Lote],A344),""),"")</f>
        <v/>
      </c>
      <c r="C344" s="48" t="str">
        <f>IF(B344="","",(SUMIFS(Tabela2[Itens Ampla Participação (Qtd. x Preço)],Tabela2[Lote],A344)+SUMIFS(Tabela2[Itens de Cota Reservada (Qtd. x Preço)],Tabela2[Lote],A344)+SUMIFS(Tabela2[Itens exclusivos (Qtd. x Preço)],Tabela2[Lote],A344)))</f>
        <v/>
      </c>
      <c r="E344" s="14" t="str">
        <f>IFERROR(_xlfn.XLOOKUP($F344,Tabela2[Item],Tabela2[Lote],,0,1),"")</f>
        <v/>
      </c>
      <c r="F344" s="14" t="str">
        <f>IFERROR((IF(MAX(Tabela2[Item])=F343,"",F343+1)),"")</f>
        <v/>
      </c>
      <c r="G344" s="14" t="str">
        <f>IFERROR(VLOOKUP($F344,Tabela2[[Item]:[Itens exclusivos (Qtd. x Preço)]],2,0)," ")</f>
        <v/>
      </c>
      <c r="H344" s="63" t="str">
        <f>IFERROR(VLOOKUP($F344,Tabela2[[Item]:[Itens exclusivos (Qtd. x Preço)]],3,0),"")</f>
        <v/>
      </c>
      <c r="I344" s="14" t="str">
        <f>IFERROR(VLOOKUP($F344,Tabela2[[Item]:[Itens exclusivos (Qtd. x Preço)]],4,0),"")</f>
        <v/>
      </c>
      <c r="J344" s="50" t="str">
        <f>IFERROR(VLOOKUP($F344,Tabela2[[Item]:[Itens exclusivos (Qtd. x Preço)]],5,0),"")</f>
        <v/>
      </c>
      <c r="K344" s="66" t="str">
        <f>IFERROR(VLOOKUP($F344,Tabela2[[Item]:[Itens exclusivos (Qtd. x Preço)]],13,0),"")</f>
        <v/>
      </c>
      <c r="L344" s="48" t="str">
        <f t="shared" si="5"/>
        <v/>
      </c>
      <c r="M344" s="50" t="str">
        <f ca="1">IFERROR(VLOOKUP($F344,Tabela2[[Item]:[Itens exclusivos (Qtd. x Preço)]],15,0),"")</f>
        <v/>
      </c>
      <c r="N344" s="51" t="str">
        <f ca="1">IFERROR(VLOOKUP($F344,Tabela2[[Item]:[Itens exclusivos (Qtd. x Preço)]],17,0),"")</f>
        <v/>
      </c>
      <c r="O344" s="51" t="str">
        <f ca="1">IFERROR(VLOOKUP($F344,Tabela2[[Item]:[Itens exclusivos (Qtd. x Preço)]],19,0),"")</f>
        <v/>
      </c>
    </row>
    <row r="345" spans="1:15" ht="30" customHeight="1">
      <c r="A345" s="33" t="str">
        <f>IFERROR((IF(MAX(Tabela2[Lote])=A344,"",A344+1)),"")</f>
        <v/>
      </c>
      <c r="B345" s="33" t="str">
        <f>IFERROR(IF(A345&lt;&gt;"",COUNTIFS(Tabela2[Lote],A345),""),"")</f>
        <v/>
      </c>
      <c r="C345" s="47" t="str">
        <f>IF(B345="","",(SUMIFS(Tabela2[Itens Ampla Participação (Qtd. x Preço)],Tabela2[Lote],A345)+SUMIFS(Tabela2[Itens de Cota Reservada (Qtd. x Preço)],Tabela2[Lote],A345)+SUMIFS(Tabela2[Itens exclusivos (Qtd. x Preço)],Tabela2[Lote],A345)))</f>
        <v/>
      </c>
      <c r="E345" s="33" t="str">
        <f>IFERROR(_xlfn.XLOOKUP($F345,Tabela2[Item],Tabela2[Lote],,0,1),"")</f>
        <v/>
      </c>
      <c r="F345" s="33" t="str">
        <f>IFERROR((IF(MAX(Tabela2[Item])=F344,"",F344+1)),"")</f>
        <v/>
      </c>
      <c r="G345" s="33" t="str">
        <f>IFERROR(VLOOKUP($F345,Tabela2[[Item]:[Itens exclusivos (Qtd. x Preço)]],2,0)," ")</f>
        <v/>
      </c>
      <c r="H345" s="62" t="str">
        <f>IFERROR(VLOOKUP($F345,Tabela2[[Item]:[Itens exclusivos (Qtd. x Preço)]],3,0),"")</f>
        <v/>
      </c>
      <c r="I345" s="33" t="str">
        <f>IFERROR(VLOOKUP($F345,Tabela2[[Item]:[Itens exclusivos (Qtd. x Preço)]],4,0),"")</f>
        <v/>
      </c>
      <c r="J345" s="49" t="str">
        <f>IFERROR(VLOOKUP($F345,Tabela2[[Item]:[Itens exclusivos (Qtd. x Preço)]],5,0),"")</f>
        <v/>
      </c>
      <c r="K345" s="65" t="str">
        <f>IFERROR(VLOOKUP($F345,Tabela2[[Item]:[Itens exclusivos (Qtd. x Preço)]],13,0),"")</f>
        <v/>
      </c>
      <c r="L345" s="47" t="str">
        <f t="shared" si="5"/>
        <v/>
      </c>
      <c r="M345" s="49" t="str">
        <f ca="1">IFERROR(VLOOKUP($F345,Tabela2[[Item]:[Itens exclusivos (Qtd. x Preço)]],15,0),"")</f>
        <v/>
      </c>
      <c r="N345" s="52" t="str">
        <f ca="1">IFERROR(VLOOKUP($F345,Tabela2[[Item]:[Itens exclusivos (Qtd. x Preço)]],17,0),"")</f>
        <v/>
      </c>
      <c r="O345" s="52" t="str">
        <f ca="1">IFERROR(VLOOKUP($F345,Tabela2[[Item]:[Itens exclusivos (Qtd. x Preço)]],19,0),"")</f>
        <v/>
      </c>
    </row>
    <row r="346" spans="1:15" ht="30" customHeight="1">
      <c r="A346" s="14" t="str">
        <f>IFERROR((IF(MAX(Tabela2[Lote])=A345,"",A345+1)),"")</f>
        <v/>
      </c>
      <c r="B346" s="14" t="str">
        <f>IFERROR(IF(A346&lt;&gt;"",COUNTIFS(Tabela2[Lote],A346),""),"")</f>
        <v/>
      </c>
      <c r="C346" s="48" t="str">
        <f>IF(B346="","",(SUMIFS(Tabela2[Itens Ampla Participação (Qtd. x Preço)],Tabela2[Lote],A346)+SUMIFS(Tabela2[Itens de Cota Reservada (Qtd. x Preço)],Tabela2[Lote],A346)+SUMIFS(Tabela2[Itens exclusivos (Qtd. x Preço)],Tabela2[Lote],A346)))</f>
        <v/>
      </c>
      <c r="E346" s="14" t="str">
        <f>IFERROR(_xlfn.XLOOKUP($F346,Tabela2[Item],Tabela2[Lote],,0,1),"")</f>
        <v/>
      </c>
      <c r="F346" s="14" t="str">
        <f>IFERROR((IF(MAX(Tabela2[Item])=F345,"",F345+1)),"")</f>
        <v/>
      </c>
      <c r="G346" s="14" t="str">
        <f>IFERROR(VLOOKUP($F346,Tabela2[[Item]:[Itens exclusivos (Qtd. x Preço)]],2,0)," ")</f>
        <v/>
      </c>
      <c r="H346" s="63" t="str">
        <f>IFERROR(VLOOKUP($F346,Tabela2[[Item]:[Itens exclusivos (Qtd. x Preço)]],3,0),"")</f>
        <v/>
      </c>
      <c r="I346" s="14" t="str">
        <f>IFERROR(VLOOKUP($F346,Tabela2[[Item]:[Itens exclusivos (Qtd. x Preço)]],4,0),"")</f>
        <v/>
      </c>
      <c r="J346" s="50" t="str">
        <f>IFERROR(VLOOKUP($F346,Tabela2[[Item]:[Itens exclusivos (Qtd. x Preço)]],5,0),"")</f>
        <v/>
      </c>
      <c r="K346" s="66" t="str">
        <f>IFERROR(VLOOKUP($F346,Tabela2[[Item]:[Itens exclusivos (Qtd. x Preço)]],13,0),"")</f>
        <v/>
      </c>
      <c r="L346" s="48" t="str">
        <f t="shared" si="5"/>
        <v/>
      </c>
      <c r="M346" s="50" t="str">
        <f ca="1">IFERROR(VLOOKUP($F346,Tabela2[[Item]:[Itens exclusivos (Qtd. x Preço)]],15,0),"")</f>
        <v/>
      </c>
      <c r="N346" s="51" t="str">
        <f ca="1">IFERROR(VLOOKUP($F346,Tabela2[[Item]:[Itens exclusivos (Qtd. x Preço)]],17,0),"")</f>
        <v/>
      </c>
      <c r="O346" s="51" t="str">
        <f ca="1">IFERROR(VLOOKUP($F346,Tabela2[[Item]:[Itens exclusivos (Qtd. x Preço)]],19,0),"")</f>
        <v/>
      </c>
    </row>
    <row r="347" spans="1:15" ht="30" customHeight="1">
      <c r="A347" s="33" t="str">
        <f>IFERROR((IF(MAX(Tabela2[Lote])=A346,"",A346+1)),"")</f>
        <v/>
      </c>
      <c r="B347" s="33" t="str">
        <f>IFERROR(IF(A347&lt;&gt;"",COUNTIFS(Tabela2[Lote],A347),""),"")</f>
        <v/>
      </c>
      <c r="C347" s="47" t="str">
        <f>IF(B347="","",(SUMIFS(Tabela2[Itens Ampla Participação (Qtd. x Preço)],Tabela2[Lote],A347)+SUMIFS(Tabela2[Itens de Cota Reservada (Qtd. x Preço)],Tabela2[Lote],A347)+SUMIFS(Tabela2[Itens exclusivos (Qtd. x Preço)],Tabela2[Lote],A347)))</f>
        <v/>
      </c>
      <c r="E347" s="33" t="str">
        <f>IFERROR(_xlfn.XLOOKUP($F347,Tabela2[Item],Tabela2[Lote],,0,1),"")</f>
        <v/>
      </c>
      <c r="F347" s="33" t="str">
        <f>IFERROR((IF(MAX(Tabela2[Item])=F346,"",F346+1)),"")</f>
        <v/>
      </c>
      <c r="G347" s="33" t="str">
        <f>IFERROR(VLOOKUP($F347,Tabela2[[Item]:[Itens exclusivos (Qtd. x Preço)]],2,0)," ")</f>
        <v/>
      </c>
      <c r="H347" s="62" t="str">
        <f>IFERROR(VLOOKUP($F347,Tabela2[[Item]:[Itens exclusivos (Qtd. x Preço)]],3,0),"")</f>
        <v/>
      </c>
      <c r="I347" s="33" t="str">
        <f>IFERROR(VLOOKUP($F347,Tabela2[[Item]:[Itens exclusivos (Qtd. x Preço)]],4,0),"")</f>
        <v/>
      </c>
      <c r="J347" s="49" t="str">
        <f>IFERROR(VLOOKUP($F347,Tabela2[[Item]:[Itens exclusivos (Qtd. x Preço)]],5,0),"")</f>
        <v/>
      </c>
      <c r="K347" s="65" t="str">
        <f>IFERROR(VLOOKUP($F347,Tabela2[[Item]:[Itens exclusivos (Qtd. x Preço)]],13,0),"")</f>
        <v/>
      </c>
      <c r="L347" s="47" t="str">
        <f t="shared" si="5"/>
        <v/>
      </c>
      <c r="M347" s="49" t="str">
        <f ca="1">IFERROR(VLOOKUP($F347,Tabela2[[Item]:[Itens exclusivos (Qtd. x Preço)]],15,0),"")</f>
        <v/>
      </c>
      <c r="N347" s="52" t="str">
        <f ca="1">IFERROR(VLOOKUP($F347,Tabela2[[Item]:[Itens exclusivos (Qtd. x Preço)]],17,0),"")</f>
        <v/>
      </c>
      <c r="O347" s="52" t="str">
        <f ca="1">IFERROR(VLOOKUP($F347,Tabela2[[Item]:[Itens exclusivos (Qtd. x Preço)]],19,0),"")</f>
        <v/>
      </c>
    </row>
    <row r="348" spans="1:15" ht="30" customHeight="1">
      <c r="A348" s="14" t="str">
        <f>IFERROR((IF(MAX(Tabela2[Lote])=A347,"",A347+1)),"")</f>
        <v/>
      </c>
      <c r="B348" s="14" t="str">
        <f>IFERROR(IF(A348&lt;&gt;"",COUNTIFS(Tabela2[Lote],A348),""),"")</f>
        <v/>
      </c>
      <c r="C348" s="48" t="str">
        <f>IF(B348="","",(SUMIFS(Tabela2[Itens Ampla Participação (Qtd. x Preço)],Tabela2[Lote],A348)+SUMIFS(Tabela2[Itens de Cota Reservada (Qtd. x Preço)],Tabela2[Lote],A348)+SUMIFS(Tabela2[Itens exclusivos (Qtd. x Preço)],Tabela2[Lote],A348)))</f>
        <v/>
      </c>
      <c r="E348" s="14" t="str">
        <f>IFERROR(_xlfn.XLOOKUP($F348,Tabela2[Item],Tabela2[Lote],,0,1),"")</f>
        <v/>
      </c>
      <c r="F348" s="14" t="str">
        <f>IFERROR((IF(MAX(Tabela2[Item])=F347,"",F347+1)),"")</f>
        <v/>
      </c>
      <c r="G348" s="14" t="str">
        <f>IFERROR(VLOOKUP($F348,Tabela2[[Item]:[Itens exclusivos (Qtd. x Preço)]],2,0)," ")</f>
        <v/>
      </c>
      <c r="H348" s="63" t="str">
        <f>IFERROR(VLOOKUP($F348,Tabela2[[Item]:[Itens exclusivos (Qtd. x Preço)]],3,0),"")</f>
        <v/>
      </c>
      <c r="I348" s="14" t="str">
        <f>IFERROR(VLOOKUP($F348,Tabela2[[Item]:[Itens exclusivos (Qtd. x Preço)]],4,0),"")</f>
        <v/>
      </c>
      <c r="J348" s="50" t="str">
        <f>IFERROR(VLOOKUP($F348,Tabela2[[Item]:[Itens exclusivos (Qtd. x Preço)]],5,0),"")</f>
        <v/>
      </c>
      <c r="K348" s="66" t="str">
        <f>IFERROR(VLOOKUP($F348,Tabela2[[Item]:[Itens exclusivos (Qtd. x Preço)]],13,0),"")</f>
        <v/>
      </c>
      <c r="L348" s="48" t="str">
        <f t="shared" si="5"/>
        <v/>
      </c>
      <c r="M348" s="50" t="str">
        <f ca="1">IFERROR(VLOOKUP($F348,Tabela2[[Item]:[Itens exclusivos (Qtd. x Preço)]],15,0),"")</f>
        <v/>
      </c>
      <c r="N348" s="51" t="str">
        <f ca="1">IFERROR(VLOOKUP($F348,Tabela2[[Item]:[Itens exclusivos (Qtd. x Preço)]],17,0),"")</f>
        <v/>
      </c>
      <c r="O348" s="51" t="str">
        <f ca="1">IFERROR(VLOOKUP($F348,Tabela2[[Item]:[Itens exclusivos (Qtd. x Preço)]],19,0),"")</f>
        <v/>
      </c>
    </row>
    <row r="349" spans="1:15" ht="30" customHeight="1">
      <c r="A349" s="33" t="str">
        <f>IFERROR((IF(MAX(Tabela2[Lote])=A348,"",A348+1)),"")</f>
        <v/>
      </c>
      <c r="B349" s="33" t="str">
        <f>IFERROR(IF(A349&lt;&gt;"",COUNTIFS(Tabela2[Lote],A349),""),"")</f>
        <v/>
      </c>
      <c r="C349" s="47" t="str">
        <f>IF(B349="","",(SUMIFS(Tabela2[Itens Ampla Participação (Qtd. x Preço)],Tabela2[Lote],A349)+SUMIFS(Tabela2[Itens de Cota Reservada (Qtd. x Preço)],Tabela2[Lote],A349)+SUMIFS(Tabela2[Itens exclusivos (Qtd. x Preço)],Tabela2[Lote],A349)))</f>
        <v/>
      </c>
      <c r="E349" s="33" t="str">
        <f>IFERROR(_xlfn.XLOOKUP($F349,Tabela2[Item],Tabela2[Lote],,0,1),"")</f>
        <v/>
      </c>
      <c r="F349" s="33" t="str">
        <f>IFERROR((IF(MAX(Tabela2[Item])=F348,"",F348+1)),"")</f>
        <v/>
      </c>
      <c r="G349" s="33" t="str">
        <f>IFERROR(VLOOKUP($F349,Tabela2[[Item]:[Itens exclusivos (Qtd. x Preço)]],2,0)," ")</f>
        <v/>
      </c>
      <c r="H349" s="62" t="str">
        <f>IFERROR(VLOOKUP($F349,Tabela2[[Item]:[Itens exclusivos (Qtd. x Preço)]],3,0),"")</f>
        <v/>
      </c>
      <c r="I349" s="33" t="str">
        <f>IFERROR(VLOOKUP($F349,Tabela2[[Item]:[Itens exclusivos (Qtd. x Preço)]],4,0),"")</f>
        <v/>
      </c>
      <c r="J349" s="49" t="str">
        <f>IFERROR(VLOOKUP($F349,Tabela2[[Item]:[Itens exclusivos (Qtd. x Preço)]],5,0),"")</f>
        <v/>
      </c>
      <c r="K349" s="65" t="str">
        <f>IFERROR(VLOOKUP($F349,Tabela2[[Item]:[Itens exclusivos (Qtd. x Preço)]],13,0),"")</f>
        <v/>
      </c>
      <c r="L349" s="47" t="str">
        <f t="shared" si="5"/>
        <v/>
      </c>
      <c r="M349" s="49" t="str">
        <f ca="1">IFERROR(VLOOKUP($F349,Tabela2[[Item]:[Itens exclusivos (Qtd. x Preço)]],15,0),"")</f>
        <v/>
      </c>
      <c r="N349" s="52" t="str">
        <f ca="1">IFERROR(VLOOKUP($F349,Tabela2[[Item]:[Itens exclusivos (Qtd. x Preço)]],17,0),"")</f>
        <v/>
      </c>
      <c r="O349" s="52" t="str">
        <f ca="1">IFERROR(VLOOKUP($F349,Tabela2[[Item]:[Itens exclusivos (Qtd. x Preço)]],19,0),"")</f>
        <v/>
      </c>
    </row>
    <row r="350" spans="1:15" ht="30" customHeight="1">
      <c r="A350" s="14" t="str">
        <f>IFERROR((IF(MAX(Tabela2[Lote])=A349,"",A349+1)),"")</f>
        <v/>
      </c>
      <c r="B350" s="14" t="str">
        <f>IFERROR(IF(A350&lt;&gt;"",COUNTIFS(Tabela2[Lote],A350),""),"")</f>
        <v/>
      </c>
      <c r="C350" s="48" t="str">
        <f>IF(B350="","",(SUMIFS(Tabela2[Itens Ampla Participação (Qtd. x Preço)],Tabela2[Lote],A350)+SUMIFS(Tabela2[Itens de Cota Reservada (Qtd. x Preço)],Tabela2[Lote],A350)+SUMIFS(Tabela2[Itens exclusivos (Qtd. x Preço)],Tabela2[Lote],A350)))</f>
        <v/>
      </c>
      <c r="E350" s="14" t="str">
        <f>IFERROR(_xlfn.XLOOKUP($F350,Tabela2[Item],Tabela2[Lote],,0,1),"")</f>
        <v/>
      </c>
      <c r="F350" s="14" t="str">
        <f>IFERROR((IF(MAX(Tabela2[Item])=F349,"",F349+1)),"")</f>
        <v/>
      </c>
      <c r="G350" s="14" t="str">
        <f>IFERROR(VLOOKUP($F350,Tabela2[[Item]:[Itens exclusivos (Qtd. x Preço)]],2,0)," ")</f>
        <v/>
      </c>
      <c r="H350" s="63" t="str">
        <f>IFERROR(VLOOKUP($F350,Tabela2[[Item]:[Itens exclusivos (Qtd. x Preço)]],3,0),"")</f>
        <v/>
      </c>
      <c r="I350" s="14" t="str">
        <f>IFERROR(VLOOKUP($F350,Tabela2[[Item]:[Itens exclusivos (Qtd. x Preço)]],4,0),"")</f>
        <v/>
      </c>
      <c r="J350" s="50" t="str">
        <f>IFERROR(VLOOKUP($F350,Tabela2[[Item]:[Itens exclusivos (Qtd. x Preço)]],5,0),"")</f>
        <v/>
      </c>
      <c r="K350" s="66" t="str">
        <f>IFERROR(VLOOKUP($F350,Tabela2[[Item]:[Itens exclusivos (Qtd. x Preço)]],13,0),"")</f>
        <v/>
      </c>
      <c r="L350" s="48" t="str">
        <f t="shared" si="5"/>
        <v/>
      </c>
      <c r="M350" s="50" t="str">
        <f ca="1">IFERROR(VLOOKUP($F350,Tabela2[[Item]:[Itens exclusivos (Qtd. x Preço)]],15,0),"")</f>
        <v/>
      </c>
      <c r="N350" s="51" t="str">
        <f ca="1">IFERROR(VLOOKUP($F350,Tabela2[[Item]:[Itens exclusivos (Qtd. x Preço)]],17,0),"")</f>
        <v/>
      </c>
      <c r="O350" s="51" t="str">
        <f ca="1">IFERROR(VLOOKUP($F350,Tabela2[[Item]:[Itens exclusivos (Qtd. x Preço)]],19,0),"")</f>
        <v/>
      </c>
    </row>
    <row r="351" spans="1:15" ht="30" customHeight="1">
      <c r="A351" s="33" t="str">
        <f>IFERROR((IF(MAX(Tabela2[Lote])=A350,"",A350+1)),"")</f>
        <v/>
      </c>
      <c r="B351" s="33" t="str">
        <f>IFERROR(IF(A351&lt;&gt;"",COUNTIFS(Tabela2[Lote],A351),""),"")</f>
        <v/>
      </c>
      <c r="C351" s="47" t="str">
        <f>IF(B351="","",(SUMIFS(Tabela2[Itens Ampla Participação (Qtd. x Preço)],Tabela2[Lote],A351)+SUMIFS(Tabela2[Itens de Cota Reservada (Qtd. x Preço)],Tabela2[Lote],A351)+SUMIFS(Tabela2[Itens exclusivos (Qtd. x Preço)],Tabela2[Lote],A351)))</f>
        <v/>
      </c>
      <c r="E351" s="33" t="str">
        <f>IFERROR(_xlfn.XLOOKUP($F351,Tabela2[Item],Tabela2[Lote],,0,1),"")</f>
        <v/>
      </c>
      <c r="F351" s="33" t="str">
        <f>IFERROR((IF(MAX(Tabela2[Item])=F350,"",F350+1)),"")</f>
        <v/>
      </c>
      <c r="G351" s="33" t="str">
        <f>IFERROR(VLOOKUP($F351,Tabela2[[Item]:[Itens exclusivos (Qtd. x Preço)]],2,0)," ")</f>
        <v/>
      </c>
      <c r="H351" s="62" t="str">
        <f>IFERROR(VLOOKUP($F351,Tabela2[[Item]:[Itens exclusivos (Qtd. x Preço)]],3,0),"")</f>
        <v/>
      </c>
      <c r="I351" s="33" t="str">
        <f>IFERROR(VLOOKUP($F351,Tabela2[[Item]:[Itens exclusivos (Qtd. x Preço)]],4,0),"")</f>
        <v/>
      </c>
      <c r="J351" s="49" t="str">
        <f>IFERROR(VLOOKUP($F351,Tabela2[[Item]:[Itens exclusivos (Qtd. x Preço)]],5,0),"")</f>
        <v/>
      </c>
      <c r="K351" s="65" t="str">
        <f>IFERROR(VLOOKUP($F351,Tabela2[[Item]:[Itens exclusivos (Qtd. x Preço)]],13,0),"")</f>
        <v/>
      </c>
      <c r="L351" s="47" t="str">
        <f t="shared" si="5"/>
        <v/>
      </c>
      <c r="M351" s="49" t="str">
        <f ca="1">IFERROR(VLOOKUP($F351,Tabela2[[Item]:[Itens exclusivos (Qtd. x Preço)]],15,0),"")</f>
        <v/>
      </c>
      <c r="N351" s="52" t="str">
        <f ca="1">IFERROR(VLOOKUP($F351,Tabela2[[Item]:[Itens exclusivos (Qtd. x Preço)]],17,0),"")</f>
        <v/>
      </c>
      <c r="O351" s="52" t="str">
        <f ca="1">IFERROR(VLOOKUP($F351,Tabela2[[Item]:[Itens exclusivos (Qtd. x Preço)]],19,0),"")</f>
        <v/>
      </c>
    </row>
    <row r="352" spans="1:15" ht="30" customHeight="1">
      <c r="A352" s="14" t="str">
        <f>IFERROR((IF(MAX(Tabela2[Lote])=A351,"",A351+1)),"")</f>
        <v/>
      </c>
      <c r="B352" s="14" t="str">
        <f>IFERROR(IF(A352&lt;&gt;"",COUNTIFS(Tabela2[Lote],A352),""),"")</f>
        <v/>
      </c>
      <c r="C352" s="48" t="str">
        <f>IF(B352="","",(SUMIFS(Tabela2[Itens Ampla Participação (Qtd. x Preço)],Tabela2[Lote],A352)+SUMIFS(Tabela2[Itens de Cota Reservada (Qtd. x Preço)],Tabela2[Lote],A352)+SUMIFS(Tabela2[Itens exclusivos (Qtd. x Preço)],Tabela2[Lote],A352)))</f>
        <v/>
      </c>
      <c r="E352" s="14" t="str">
        <f>IFERROR(_xlfn.XLOOKUP($F352,Tabela2[Item],Tabela2[Lote],,0,1),"")</f>
        <v/>
      </c>
      <c r="F352" s="14" t="str">
        <f>IFERROR((IF(MAX(Tabela2[Item])=F351,"",F351+1)),"")</f>
        <v/>
      </c>
      <c r="G352" s="14" t="str">
        <f>IFERROR(VLOOKUP($F352,Tabela2[[Item]:[Itens exclusivos (Qtd. x Preço)]],2,0)," ")</f>
        <v/>
      </c>
      <c r="H352" s="63" t="str">
        <f>IFERROR(VLOOKUP($F352,Tabela2[[Item]:[Itens exclusivos (Qtd. x Preço)]],3,0),"")</f>
        <v/>
      </c>
      <c r="I352" s="14" t="str">
        <f>IFERROR(VLOOKUP($F352,Tabela2[[Item]:[Itens exclusivos (Qtd. x Preço)]],4,0),"")</f>
        <v/>
      </c>
      <c r="J352" s="50" t="str">
        <f>IFERROR(VLOOKUP($F352,Tabela2[[Item]:[Itens exclusivos (Qtd. x Preço)]],5,0),"")</f>
        <v/>
      </c>
      <c r="K352" s="66" t="str">
        <f>IFERROR(VLOOKUP($F352,Tabela2[[Item]:[Itens exclusivos (Qtd. x Preço)]],13,0),"")</f>
        <v/>
      </c>
      <c r="L352" s="48" t="str">
        <f t="shared" si="5"/>
        <v/>
      </c>
      <c r="M352" s="50" t="str">
        <f ca="1">IFERROR(VLOOKUP($F352,Tabela2[[Item]:[Itens exclusivos (Qtd. x Preço)]],15,0),"")</f>
        <v/>
      </c>
      <c r="N352" s="51" t="str">
        <f ca="1">IFERROR(VLOOKUP($F352,Tabela2[[Item]:[Itens exclusivos (Qtd. x Preço)]],17,0),"")</f>
        <v/>
      </c>
      <c r="O352" s="51" t="str">
        <f ca="1">IFERROR(VLOOKUP($F352,Tabela2[[Item]:[Itens exclusivos (Qtd. x Preço)]],19,0),"")</f>
        <v/>
      </c>
    </row>
    <row r="353" spans="1:15" ht="30" customHeight="1">
      <c r="A353" s="33" t="str">
        <f>IFERROR((IF(MAX(Tabela2[Lote])=A352,"",A352+1)),"")</f>
        <v/>
      </c>
      <c r="B353" s="33" t="str">
        <f>IFERROR(IF(A353&lt;&gt;"",COUNTIFS(Tabela2[Lote],A353),""),"")</f>
        <v/>
      </c>
      <c r="C353" s="47" t="str">
        <f>IF(B353="","",(SUMIFS(Tabela2[Itens Ampla Participação (Qtd. x Preço)],Tabela2[Lote],A353)+SUMIFS(Tabela2[Itens de Cota Reservada (Qtd. x Preço)],Tabela2[Lote],A353)+SUMIFS(Tabela2[Itens exclusivos (Qtd. x Preço)],Tabela2[Lote],A353)))</f>
        <v/>
      </c>
      <c r="E353" s="33" t="str">
        <f>IFERROR(_xlfn.XLOOKUP($F353,Tabela2[Item],Tabela2[Lote],,0,1),"")</f>
        <v/>
      </c>
      <c r="F353" s="33" t="str">
        <f>IFERROR((IF(MAX(Tabela2[Item])=F352,"",F352+1)),"")</f>
        <v/>
      </c>
      <c r="G353" s="33" t="str">
        <f>IFERROR(VLOOKUP($F353,Tabela2[[Item]:[Itens exclusivos (Qtd. x Preço)]],2,0)," ")</f>
        <v/>
      </c>
      <c r="H353" s="62" t="str">
        <f>IFERROR(VLOOKUP($F353,Tabela2[[Item]:[Itens exclusivos (Qtd. x Preço)]],3,0),"")</f>
        <v/>
      </c>
      <c r="I353" s="33" t="str">
        <f>IFERROR(VLOOKUP($F353,Tabela2[[Item]:[Itens exclusivos (Qtd. x Preço)]],4,0),"")</f>
        <v/>
      </c>
      <c r="J353" s="49" t="str">
        <f>IFERROR(VLOOKUP($F353,Tabela2[[Item]:[Itens exclusivos (Qtd. x Preço)]],5,0),"")</f>
        <v/>
      </c>
      <c r="K353" s="65" t="str">
        <f>IFERROR(VLOOKUP($F353,Tabela2[[Item]:[Itens exclusivos (Qtd. x Preço)]],13,0),"")</f>
        <v/>
      </c>
      <c r="L353" s="47" t="str">
        <f t="shared" si="5"/>
        <v/>
      </c>
      <c r="M353" s="49" t="str">
        <f ca="1">IFERROR(VLOOKUP($F353,Tabela2[[Item]:[Itens exclusivos (Qtd. x Preço)]],15,0),"")</f>
        <v/>
      </c>
      <c r="N353" s="52" t="str">
        <f ca="1">IFERROR(VLOOKUP($F353,Tabela2[[Item]:[Itens exclusivos (Qtd. x Preço)]],17,0),"")</f>
        <v/>
      </c>
      <c r="O353" s="52" t="str">
        <f ca="1">IFERROR(VLOOKUP($F353,Tabela2[[Item]:[Itens exclusivos (Qtd. x Preço)]],19,0),"")</f>
        <v/>
      </c>
    </row>
    <row r="354" spans="1:15" ht="30" customHeight="1">
      <c r="A354" s="14" t="str">
        <f>IFERROR((IF(MAX(Tabela2[Lote])=A353,"",A353+1)),"")</f>
        <v/>
      </c>
      <c r="B354" s="14" t="str">
        <f>IFERROR(IF(A354&lt;&gt;"",COUNTIFS(Tabela2[Lote],A354),""),"")</f>
        <v/>
      </c>
      <c r="C354" s="48" t="str">
        <f>IF(B354="","",(SUMIFS(Tabela2[Itens Ampla Participação (Qtd. x Preço)],Tabela2[Lote],A354)+SUMIFS(Tabela2[Itens de Cota Reservada (Qtd. x Preço)],Tabela2[Lote],A354)+SUMIFS(Tabela2[Itens exclusivos (Qtd. x Preço)],Tabela2[Lote],A354)))</f>
        <v/>
      </c>
      <c r="E354" s="14" t="str">
        <f>IFERROR(_xlfn.XLOOKUP($F354,Tabela2[Item],Tabela2[Lote],,0,1),"")</f>
        <v/>
      </c>
      <c r="F354" s="14" t="str">
        <f>IFERROR((IF(MAX(Tabela2[Item])=F353,"",F353+1)),"")</f>
        <v/>
      </c>
      <c r="G354" s="14" t="str">
        <f>IFERROR(VLOOKUP($F354,Tabela2[[Item]:[Itens exclusivos (Qtd. x Preço)]],2,0)," ")</f>
        <v/>
      </c>
      <c r="H354" s="63" t="str">
        <f>IFERROR(VLOOKUP($F354,Tabela2[[Item]:[Itens exclusivos (Qtd. x Preço)]],3,0),"")</f>
        <v/>
      </c>
      <c r="I354" s="14" t="str">
        <f>IFERROR(VLOOKUP($F354,Tabela2[[Item]:[Itens exclusivos (Qtd. x Preço)]],4,0),"")</f>
        <v/>
      </c>
      <c r="J354" s="50" t="str">
        <f>IFERROR(VLOOKUP($F354,Tabela2[[Item]:[Itens exclusivos (Qtd. x Preço)]],5,0),"")</f>
        <v/>
      </c>
      <c r="K354" s="66" t="str">
        <f>IFERROR(VLOOKUP($F354,Tabela2[[Item]:[Itens exclusivos (Qtd. x Preço)]],13,0),"")</f>
        <v/>
      </c>
      <c r="L354" s="48" t="str">
        <f t="shared" si="5"/>
        <v/>
      </c>
      <c r="M354" s="50" t="str">
        <f ca="1">IFERROR(VLOOKUP($F354,Tabela2[[Item]:[Itens exclusivos (Qtd. x Preço)]],15,0),"")</f>
        <v/>
      </c>
      <c r="N354" s="51" t="str">
        <f ca="1">IFERROR(VLOOKUP($F354,Tabela2[[Item]:[Itens exclusivos (Qtd. x Preço)]],17,0),"")</f>
        <v/>
      </c>
      <c r="O354" s="51" t="str">
        <f ca="1">IFERROR(VLOOKUP($F354,Tabela2[[Item]:[Itens exclusivos (Qtd. x Preço)]],19,0),"")</f>
        <v/>
      </c>
    </row>
    <row r="355" spans="1:15" ht="30" customHeight="1">
      <c r="A355" s="33" t="str">
        <f>IFERROR((IF(MAX(Tabela2[Lote])=A354,"",A354+1)),"")</f>
        <v/>
      </c>
      <c r="B355" s="33" t="str">
        <f>IFERROR(IF(A355&lt;&gt;"",COUNTIFS(Tabela2[Lote],A355),""),"")</f>
        <v/>
      </c>
      <c r="C355" s="47" t="str">
        <f>IF(B355="","",(SUMIFS(Tabela2[Itens Ampla Participação (Qtd. x Preço)],Tabela2[Lote],A355)+SUMIFS(Tabela2[Itens de Cota Reservada (Qtd. x Preço)],Tabela2[Lote],A355)+SUMIFS(Tabela2[Itens exclusivos (Qtd. x Preço)],Tabela2[Lote],A355)))</f>
        <v/>
      </c>
      <c r="E355" s="33" t="str">
        <f>IFERROR(_xlfn.XLOOKUP($F355,Tabela2[Item],Tabela2[Lote],,0,1),"")</f>
        <v/>
      </c>
      <c r="F355" s="33" t="str">
        <f>IFERROR((IF(MAX(Tabela2[Item])=F354,"",F354+1)),"")</f>
        <v/>
      </c>
      <c r="G355" s="33" t="str">
        <f>IFERROR(VLOOKUP($F355,Tabela2[[Item]:[Itens exclusivos (Qtd. x Preço)]],2,0)," ")</f>
        <v/>
      </c>
      <c r="H355" s="62" t="str">
        <f>IFERROR(VLOOKUP($F355,Tabela2[[Item]:[Itens exclusivos (Qtd. x Preço)]],3,0),"")</f>
        <v/>
      </c>
      <c r="I355" s="33" t="str">
        <f>IFERROR(VLOOKUP($F355,Tabela2[[Item]:[Itens exclusivos (Qtd. x Preço)]],4,0),"")</f>
        <v/>
      </c>
      <c r="J355" s="49" t="str">
        <f>IFERROR(VLOOKUP($F355,Tabela2[[Item]:[Itens exclusivos (Qtd. x Preço)]],5,0),"")</f>
        <v/>
      </c>
      <c r="K355" s="65" t="str">
        <f>IFERROR(VLOOKUP($F355,Tabela2[[Item]:[Itens exclusivos (Qtd. x Preço)]],13,0),"")</f>
        <v/>
      </c>
      <c r="L355" s="47" t="str">
        <f t="shared" si="5"/>
        <v/>
      </c>
      <c r="M355" s="49" t="str">
        <f ca="1">IFERROR(VLOOKUP($F355,Tabela2[[Item]:[Itens exclusivos (Qtd. x Preço)]],15,0),"")</f>
        <v/>
      </c>
      <c r="N355" s="52" t="str">
        <f ca="1">IFERROR(VLOOKUP($F355,Tabela2[[Item]:[Itens exclusivos (Qtd. x Preço)]],17,0),"")</f>
        <v/>
      </c>
      <c r="O355" s="52" t="str">
        <f ca="1">IFERROR(VLOOKUP($F355,Tabela2[[Item]:[Itens exclusivos (Qtd. x Preço)]],19,0),"")</f>
        <v/>
      </c>
    </row>
    <row r="356" spans="1:15" ht="30" customHeight="1">
      <c r="A356" s="14" t="str">
        <f>IFERROR((IF(MAX(Tabela2[Lote])=A355,"",A355+1)),"")</f>
        <v/>
      </c>
      <c r="B356" s="14" t="str">
        <f>IFERROR(IF(A356&lt;&gt;"",COUNTIFS(Tabela2[Lote],A356),""),"")</f>
        <v/>
      </c>
      <c r="C356" s="48" t="str">
        <f>IF(B356="","",(SUMIFS(Tabela2[Itens Ampla Participação (Qtd. x Preço)],Tabela2[Lote],A356)+SUMIFS(Tabela2[Itens de Cota Reservada (Qtd. x Preço)],Tabela2[Lote],A356)+SUMIFS(Tabela2[Itens exclusivos (Qtd. x Preço)],Tabela2[Lote],A356)))</f>
        <v/>
      </c>
      <c r="E356" s="14" t="str">
        <f>IFERROR(_xlfn.XLOOKUP($F356,Tabela2[Item],Tabela2[Lote],,0,1),"")</f>
        <v/>
      </c>
      <c r="F356" s="14" t="str">
        <f>IFERROR((IF(MAX(Tabela2[Item])=F355,"",F355+1)),"")</f>
        <v/>
      </c>
      <c r="G356" s="14" t="str">
        <f>IFERROR(VLOOKUP($F356,Tabela2[[Item]:[Itens exclusivos (Qtd. x Preço)]],2,0)," ")</f>
        <v/>
      </c>
      <c r="H356" s="63" t="str">
        <f>IFERROR(VLOOKUP($F356,Tabela2[[Item]:[Itens exclusivos (Qtd. x Preço)]],3,0),"")</f>
        <v/>
      </c>
      <c r="I356" s="14" t="str">
        <f>IFERROR(VLOOKUP($F356,Tabela2[[Item]:[Itens exclusivos (Qtd. x Preço)]],4,0),"")</f>
        <v/>
      </c>
      <c r="J356" s="50" t="str">
        <f>IFERROR(VLOOKUP($F356,Tabela2[[Item]:[Itens exclusivos (Qtd. x Preço)]],5,0),"")</f>
        <v/>
      </c>
      <c r="K356" s="66" t="str">
        <f>IFERROR(VLOOKUP($F356,Tabela2[[Item]:[Itens exclusivos (Qtd. x Preço)]],13,0),"")</f>
        <v/>
      </c>
      <c r="L356" s="48" t="str">
        <f t="shared" si="5"/>
        <v/>
      </c>
      <c r="M356" s="50" t="str">
        <f ca="1">IFERROR(VLOOKUP($F356,Tabela2[[Item]:[Itens exclusivos (Qtd. x Preço)]],15,0),"")</f>
        <v/>
      </c>
      <c r="N356" s="51" t="str">
        <f ca="1">IFERROR(VLOOKUP($F356,Tabela2[[Item]:[Itens exclusivos (Qtd. x Preço)]],17,0),"")</f>
        <v/>
      </c>
      <c r="O356" s="51" t="str">
        <f ca="1">IFERROR(VLOOKUP($F356,Tabela2[[Item]:[Itens exclusivos (Qtd. x Preço)]],19,0),"")</f>
        <v/>
      </c>
    </row>
    <row r="357" spans="1:15" ht="30" customHeight="1">
      <c r="A357" s="33" t="str">
        <f>IFERROR((IF(MAX(Tabela2[Lote])=A356,"",A356+1)),"")</f>
        <v/>
      </c>
      <c r="B357" s="33" t="str">
        <f>IFERROR(IF(A357&lt;&gt;"",COUNTIFS(Tabela2[Lote],A357),""),"")</f>
        <v/>
      </c>
      <c r="C357" s="47" t="str">
        <f>IF(B357="","",(SUMIFS(Tabela2[Itens Ampla Participação (Qtd. x Preço)],Tabela2[Lote],A357)+SUMIFS(Tabela2[Itens de Cota Reservada (Qtd. x Preço)],Tabela2[Lote],A357)+SUMIFS(Tabela2[Itens exclusivos (Qtd. x Preço)],Tabela2[Lote],A357)))</f>
        <v/>
      </c>
      <c r="E357" s="33" t="str">
        <f>IFERROR(_xlfn.XLOOKUP($F357,Tabela2[Item],Tabela2[Lote],,0,1),"")</f>
        <v/>
      </c>
      <c r="F357" s="33" t="str">
        <f>IFERROR((IF(MAX(Tabela2[Item])=F356,"",F356+1)),"")</f>
        <v/>
      </c>
      <c r="G357" s="33" t="str">
        <f>IFERROR(VLOOKUP($F357,Tabela2[[Item]:[Itens exclusivos (Qtd. x Preço)]],2,0)," ")</f>
        <v/>
      </c>
      <c r="H357" s="62" t="str">
        <f>IFERROR(VLOOKUP($F357,Tabela2[[Item]:[Itens exclusivos (Qtd. x Preço)]],3,0),"")</f>
        <v/>
      </c>
      <c r="I357" s="33" t="str">
        <f>IFERROR(VLOOKUP($F357,Tabela2[[Item]:[Itens exclusivos (Qtd. x Preço)]],4,0),"")</f>
        <v/>
      </c>
      <c r="J357" s="49" t="str">
        <f>IFERROR(VLOOKUP($F357,Tabela2[[Item]:[Itens exclusivos (Qtd. x Preço)]],5,0),"")</f>
        <v/>
      </c>
      <c r="K357" s="65" t="str">
        <f>IFERROR(VLOOKUP($F357,Tabela2[[Item]:[Itens exclusivos (Qtd. x Preço)]],13,0),"")</f>
        <v/>
      </c>
      <c r="L357" s="47" t="str">
        <f t="shared" si="5"/>
        <v/>
      </c>
      <c r="M357" s="49" t="str">
        <f ca="1">IFERROR(VLOOKUP($F357,Tabela2[[Item]:[Itens exclusivos (Qtd. x Preço)]],15,0),"")</f>
        <v/>
      </c>
      <c r="N357" s="52" t="str">
        <f ca="1">IFERROR(VLOOKUP($F357,Tabela2[[Item]:[Itens exclusivos (Qtd. x Preço)]],17,0),"")</f>
        <v/>
      </c>
      <c r="O357" s="52" t="str">
        <f ca="1">IFERROR(VLOOKUP($F357,Tabela2[[Item]:[Itens exclusivos (Qtd. x Preço)]],19,0),"")</f>
        <v/>
      </c>
    </row>
    <row r="358" spans="1:15" ht="30" customHeight="1">
      <c r="A358" s="14" t="str">
        <f>IFERROR((IF(MAX(Tabela2[Lote])=A357,"",A357+1)),"")</f>
        <v/>
      </c>
      <c r="B358" s="14" t="str">
        <f>IFERROR(IF(A358&lt;&gt;"",COUNTIFS(Tabela2[Lote],A358),""),"")</f>
        <v/>
      </c>
      <c r="C358" s="48" t="str">
        <f>IF(B358="","",(SUMIFS(Tabela2[Itens Ampla Participação (Qtd. x Preço)],Tabela2[Lote],A358)+SUMIFS(Tabela2[Itens de Cota Reservada (Qtd. x Preço)],Tabela2[Lote],A358)+SUMIFS(Tabela2[Itens exclusivos (Qtd. x Preço)],Tabela2[Lote],A358)))</f>
        <v/>
      </c>
      <c r="E358" s="14" t="str">
        <f>IFERROR(_xlfn.XLOOKUP($F358,Tabela2[Item],Tabela2[Lote],,0,1),"")</f>
        <v/>
      </c>
      <c r="F358" s="14" t="str">
        <f>IFERROR((IF(MAX(Tabela2[Item])=F357,"",F357+1)),"")</f>
        <v/>
      </c>
      <c r="G358" s="14" t="str">
        <f>IFERROR(VLOOKUP($F358,Tabela2[[Item]:[Itens exclusivos (Qtd. x Preço)]],2,0)," ")</f>
        <v/>
      </c>
      <c r="H358" s="63" t="str">
        <f>IFERROR(VLOOKUP($F358,Tabela2[[Item]:[Itens exclusivos (Qtd. x Preço)]],3,0),"")</f>
        <v/>
      </c>
      <c r="I358" s="14" t="str">
        <f>IFERROR(VLOOKUP($F358,Tabela2[[Item]:[Itens exclusivos (Qtd. x Preço)]],4,0),"")</f>
        <v/>
      </c>
      <c r="J358" s="50" t="str">
        <f>IFERROR(VLOOKUP($F358,Tabela2[[Item]:[Itens exclusivos (Qtd. x Preço)]],5,0),"")</f>
        <v/>
      </c>
      <c r="K358" s="66" t="str">
        <f>IFERROR(VLOOKUP($F358,Tabela2[[Item]:[Itens exclusivos (Qtd. x Preço)]],13,0),"")</f>
        <v/>
      </c>
      <c r="L358" s="48" t="str">
        <f t="shared" si="5"/>
        <v/>
      </c>
      <c r="M358" s="50" t="str">
        <f ca="1">IFERROR(VLOOKUP($F358,Tabela2[[Item]:[Itens exclusivos (Qtd. x Preço)]],15,0),"")</f>
        <v/>
      </c>
      <c r="N358" s="51" t="str">
        <f ca="1">IFERROR(VLOOKUP($F358,Tabela2[[Item]:[Itens exclusivos (Qtd. x Preço)]],17,0),"")</f>
        <v/>
      </c>
      <c r="O358" s="51" t="str">
        <f ca="1">IFERROR(VLOOKUP($F358,Tabela2[[Item]:[Itens exclusivos (Qtd. x Preço)]],19,0),"")</f>
        <v/>
      </c>
    </row>
    <row r="359" spans="1:15" ht="30" customHeight="1">
      <c r="A359" s="33" t="str">
        <f>IFERROR((IF(MAX(Tabela2[Lote])=A358,"",A358+1)),"")</f>
        <v/>
      </c>
      <c r="B359" s="33" t="str">
        <f>IFERROR(IF(A359&lt;&gt;"",COUNTIFS(Tabela2[Lote],A359),""),"")</f>
        <v/>
      </c>
      <c r="C359" s="47" t="str">
        <f>IF(B359="","",(SUMIFS(Tabela2[Itens Ampla Participação (Qtd. x Preço)],Tabela2[Lote],A359)+SUMIFS(Tabela2[Itens de Cota Reservada (Qtd. x Preço)],Tabela2[Lote],A359)+SUMIFS(Tabela2[Itens exclusivos (Qtd. x Preço)],Tabela2[Lote],A359)))</f>
        <v/>
      </c>
      <c r="E359" s="33" t="str">
        <f>IFERROR(_xlfn.XLOOKUP($F359,Tabela2[Item],Tabela2[Lote],,0,1),"")</f>
        <v/>
      </c>
      <c r="F359" s="33" t="str">
        <f>IFERROR((IF(MAX(Tabela2[Item])=F358,"",F358+1)),"")</f>
        <v/>
      </c>
      <c r="G359" s="33" t="str">
        <f>IFERROR(VLOOKUP($F359,Tabela2[[Item]:[Itens exclusivos (Qtd. x Preço)]],2,0)," ")</f>
        <v/>
      </c>
      <c r="H359" s="62" t="str">
        <f>IFERROR(VLOOKUP($F359,Tabela2[[Item]:[Itens exclusivos (Qtd. x Preço)]],3,0),"")</f>
        <v/>
      </c>
      <c r="I359" s="33" t="str">
        <f>IFERROR(VLOOKUP($F359,Tabela2[[Item]:[Itens exclusivos (Qtd. x Preço)]],4,0),"")</f>
        <v/>
      </c>
      <c r="J359" s="49" t="str">
        <f>IFERROR(VLOOKUP($F359,Tabela2[[Item]:[Itens exclusivos (Qtd. x Preço)]],5,0),"")</f>
        <v/>
      </c>
      <c r="K359" s="65" t="str">
        <f>IFERROR(VLOOKUP($F359,Tabela2[[Item]:[Itens exclusivos (Qtd. x Preço)]],13,0),"")</f>
        <v/>
      </c>
      <c r="L359" s="47" t="str">
        <f t="shared" si="5"/>
        <v/>
      </c>
      <c r="M359" s="49" t="str">
        <f ca="1">IFERROR(VLOOKUP($F359,Tabela2[[Item]:[Itens exclusivos (Qtd. x Preço)]],15,0),"")</f>
        <v/>
      </c>
      <c r="N359" s="52" t="str">
        <f ca="1">IFERROR(VLOOKUP($F359,Tabela2[[Item]:[Itens exclusivos (Qtd. x Preço)]],17,0),"")</f>
        <v/>
      </c>
      <c r="O359" s="52" t="str">
        <f ca="1">IFERROR(VLOOKUP($F359,Tabela2[[Item]:[Itens exclusivos (Qtd. x Preço)]],19,0),"")</f>
        <v/>
      </c>
    </row>
    <row r="360" spans="1:15" ht="30" customHeight="1">
      <c r="A360" s="14" t="str">
        <f>IFERROR((IF(MAX(Tabela2[Lote])=A359,"",A359+1)),"")</f>
        <v/>
      </c>
      <c r="B360" s="14" t="str">
        <f>IFERROR(IF(A360&lt;&gt;"",COUNTIFS(Tabela2[Lote],A360),""),"")</f>
        <v/>
      </c>
      <c r="C360" s="48" t="str">
        <f>IF(B360="","",(SUMIFS(Tabela2[Itens Ampla Participação (Qtd. x Preço)],Tabela2[Lote],A360)+SUMIFS(Tabela2[Itens de Cota Reservada (Qtd. x Preço)],Tabela2[Lote],A360)+SUMIFS(Tabela2[Itens exclusivos (Qtd. x Preço)],Tabela2[Lote],A360)))</f>
        <v/>
      </c>
      <c r="E360" s="14" t="str">
        <f>IFERROR(_xlfn.XLOOKUP($F360,Tabela2[Item],Tabela2[Lote],,0,1),"")</f>
        <v/>
      </c>
      <c r="F360" s="14" t="str">
        <f>IFERROR((IF(MAX(Tabela2[Item])=F359,"",F359+1)),"")</f>
        <v/>
      </c>
      <c r="G360" s="14" t="str">
        <f>IFERROR(VLOOKUP($F360,Tabela2[[Item]:[Itens exclusivos (Qtd. x Preço)]],2,0)," ")</f>
        <v/>
      </c>
      <c r="H360" s="63" t="str">
        <f>IFERROR(VLOOKUP($F360,Tabela2[[Item]:[Itens exclusivos (Qtd. x Preço)]],3,0),"")</f>
        <v/>
      </c>
      <c r="I360" s="14" t="str">
        <f>IFERROR(VLOOKUP($F360,Tabela2[[Item]:[Itens exclusivos (Qtd. x Preço)]],4,0),"")</f>
        <v/>
      </c>
      <c r="J360" s="50" t="str">
        <f>IFERROR(VLOOKUP($F360,Tabela2[[Item]:[Itens exclusivos (Qtd. x Preço)]],5,0),"")</f>
        <v/>
      </c>
      <c r="K360" s="66" t="str">
        <f>IFERROR(VLOOKUP($F360,Tabela2[[Item]:[Itens exclusivos (Qtd. x Preço)]],13,0),"")</f>
        <v/>
      </c>
      <c r="L360" s="48" t="str">
        <f t="shared" si="5"/>
        <v/>
      </c>
      <c r="M360" s="50" t="str">
        <f ca="1">IFERROR(VLOOKUP($F360,Tabela2[[Item]:[Itens exclusivos (Qtd. x Preço)]],15,0),"")</f>
        <v/>
      </c>
      <c r="N360" s="51" t="str">
        <f ca="1">IFERROR(VLOOKUP($F360,Tabela2[[Item]:[Itens exclusivos (Qtd. x Preço)]],17,0),"")</f>
        <v/>
      </c>
      <c r="O360" s="51" t="str">
        <f ca="1">IFERROR(VLOOKUP($F360,Tabela2[[Item]:[Itens exclusivos (Qtd. x Preço)]],19,0),"")</f>
        <v/>
      </c>
    </row>
    <row r="361" spans="1:15" ht="30" customHeight="1">
      <c r="A361" s="33" t="str">
        <f>IFERROR((IF(MAX(Tabela2[Lote])=A360,"",A360+1)),"")</f>
        <v/>
      </c>
      <c r="B361" s="33" t="str">
        <f>IFERROR(IF(A361&lt;&gt;"",COUNTIFS(Tabela2[Lote],A361),""),"")</f>
        <v/>
      </c>
      <c r="C361" s="47" t="str">
        <f>IF(B361="","",(SUMIFS(Tabela2[Itens Ampla Participação (Qtd. x Preço)],Tabela2[Lote],A361)+SUMIFS(Tabela2[Itens de Cota Reservada (Qtd. x Preço)],Tabela2[Lote],A361)+SUMIFS(Tabela2[Itens exclusivos (Qtd. x Preço)],Tabela2[Lote],A361)))</f>
        <v/>
      </c>
      <c r="E361" s="33" t="str">
        <f>IFERROR(_xlfn.XLOOKUP($F361,Tabela2[Item],Tabela2[Lote],,0,1),"")</f>
        <v/>
      </c>
      <c r="F361" s="33" t="str">
        <f>IFERROR((IF(MAX(Tabela2[Item])=F360,"",F360+1)),"")</f>
        <v/>
      </c>
      <c r="G361" s="33" t="str">
        <f>IFERROR(VLOOKUP($F361,Tabela2[[Item]:[Itens exclusivos (Qtd. x Preço)]],2,0)," ")</f>
        <v/>
      </c>
      <c r="H361" s="62" t="str">
        <f>IFERROR(VLOOKUP($F361,Tabela2[[Item]:[Itens exclusivos (Qtd. x Preço)]],3,0),"")</f>
        <v/>
      </c>
      <c r="I361" s="33" t="str">
        <f>IFERROR(VLOOKUP($F361,Tabela2[[Item]:[Itens exclusivos (Qtd. x Preço)]],4,0),"")</f>
        <v/>
      </c>
      <c r="J361" s="49" t="str">
        <f>IFERROR(VLOOKUP($F361,Tabela2[[Item]:[Itens exclusivos (Qtd. x Preço)]],5,0),"")</f>
        <v/>
      </c>
      <c r="K361" s="65" t="str">
        <f>IFERROR(VLOOKUP($F361,Tabela2[[Item]:[Itens exclusivos (Qtd. x Preço)]],13,0),"")</f>
        <v/>
      </c>
      <c r="L361" s="47" t="str">
        <f t="shared" si="5"/>
        <v/>
      </c>
      <c r="M361" s="49" t="str">
        <f ca="1">IFERROR(VLOOKUP($F361,Tabela2[[Item]:[Itens exclusivos (Qtd. x Preço)]],15,0),"")</f>
        <v/>
      </c>
      <c r="N361" s="52" t="str">
        <f ca="1">IFERROR(VLOOKUP($F361,Tabela2[[Item]:[Itens exclusivos (Qtd. x Preço)]],17,0),"")</f>
        <v/>
      </c>
      <c r="O361" s="52" t="str">
        <f ca="1">IFERROR(VLOOKUP($F361,Tabela2[[Item]:[Itens exclusivos (Qtd. x Preço)]],19,0),"")</f>
        <v/>
      </c>
    </row>
    <row r="362" spans="1:15" ht="30" customHeight="1">
      <c r="A362" s="14" t="str">
        <f>IFERROR((IF(MAX(Tabela2[Lote])=A361,"",A361+1)),"")</f>
        <v/>
      </c>
      <c r="B362" s="14" t="str">
        <f>IFERROR(IF(A362&lt;&gt;"",COUNTIFS(Tabela2[Lote],A362),""),"")</f>
        <v/>
      </c>
      <c r="C362" s="48" t="str">
        <f>IF(B362="","",(SUMIFS(Tabela2[Itens Ampla Participação (Qtd. x Preço)],Tabela2[Lote],A362)+SUMIFS(Tabela2[Itens de Cota Reservada (Qtd. x Preço)],Tabela2[Lote],A362)+SUMIFS(Tabela2[Itens exclusivos (Qtd. x Preço)],Tabela2[Lote],A362)))</f>
        <v/>
      </c>
      <c r="E362" s="14" t="str">
        <f>IFERROR(_xlfn.XLOOKUP($F362,Tabela2[Item],Tabela2[Lote],,0,1),"")</f>
        <v/>
      </c>
      <c r="F362" s="14" t="str">
        <f>IFERROR((IF(MAX(Tabela2[Item])=F361,"",F361+1)),"")</f>
        <v/>
      </c>
      <c r="G362" s="14" t="str">
        <f>IFERROR(VLOOKUP($F362,Tabela2[[Item]:[Itens exclusivos (Qtd. x Preço)]],2,0)," ")</f>
        <v/>
      </c>
      <c r="H362" s="63" t="str">
        <f>IFERROR(VLOOKUP($F362,Tabela2[[Item]:[Itens exclusivos (Qtd. x Preço)]],3,0),"")</f>
        <v/>
      </c>
      <c r="I362" s="14" t="str">
        <f>IFERROR(VLOOKUP($F362,Tabela2[[Item]:[Itens exclusivos (Qtd. x Preço)]],4,0),"")</f>
        <v/>
      </c>
      <c r="J362" s="50" t="str">
        <f>IFERROR(VLOOKUP($F362,Tabela2[[Item]:[Itens exclusivos (Qtd. x Preço)]],5,0),"")</f>
        <v/>
      </c>
      <c r="K362" s="66" t="str">
        <f>IFERROR(VLOOKUP($F362,Tabela2[[Item]:[Itens exclusivos (Qtd. x Preço)]],13,0),"")</f>
        <v/>
      </c>
      <c r="L362" s="48" t="str">
        <f t="shared" si="5"/>
        <v/>
      </c>
      <c r="M362" s="50" t="str">
        <f ca="1">IFERROR(VLOOKUP($F362,Tabela2[[Item]:[Itens exclusivos (Qtd. x Preço)]],15,0),"")</f>
        <v/>
      </c>
      <c r="N362" s="51" t="str">
        <f ca="1">IFERROR(VLOOKUP($F362,Tabela2[[Item]:[Itens exclusivos (Qtd. x Preço)]],17,0),"")</f>
        <v/>
      </c>
      <c r="O362" s="51" t="str">
        <f ca="1">IFERROR(VLOOKUP($F362,Tabela2[[Item]:[Itens exclusivos (Qtd. x Preço)]],19,0),"")</f>
        <v/>
      </c>
    </row>
    <row r="363" spans="1:15" ht="30" customHeight="1">
      <c r="A363" s="33" t="str">
        <f>IFERROR((IF(MAX(Tabela2[Lote])=A362,"",A362+1)),"")</f>
        <v/>
      </c>
      <c r="B363" s="33" t="str">
        <f>IFERROR(IF(A363&lt;&gt;"",COUNTIFS(Tabela2[Lote],A363),""),"")</f>
        <v/>
      </c>
      <c r="C363" s="47" t="str">
        <f>IF(B363="","",(SUMIFS(Tabela2[Itens Ampla Participação (Qtd. x Preço)],Tabela2[Lote],A363)+SUMIFS(Tabela2[Itens de Cota Reservada (Qtd. x Preço)],Tabela2[Lote],A363)+SUMIFS(Tabela2[Itens exclusivos (Qtd. x Preço)],Tabela2[Lote],A363)))</f>
        <v/>
      </c>
      <c r="E363" s="33" t="str">
        <f>IFERROR(_xlfn.XLOOKUP($F363,Tabela2[Item],Tabela2[Lote],,0,1),"")</f>
        <v/>
      </c>
      <c r="F363" s="33" t="str">
        <f>IFERROR((IF(MAX(Tabela2[Item])=F362,"",F362+1)),"")</f>
        <v/>
      </c>
      <c r="G363" s="33" t="str">
        <f>IFERROR(VLOOKUP($F363,Tabela2[[Item]:[Itens exclusivos (Qtd. x Preço)]],2,0)," ")</f>
        <v/>
      </c>
      <c r="H363" s="62" t="str">
        <f>IFERROR(VLOOKUP($F363,Tabela2[[Item]:[Itens exclusivos (Qtd. x Preço)]],3,0),"")</f>
        <v/>
      </c>
      <c r="I363" s="33" t="str">
        <f>IFERROR(VLOOKUP($F363,Tabela2[[Item]:[Itens exclusivos (Qtd. x Preço)]],4,0),"")</f>
        <v/>
      </c>
      <c r="J363" s="49" t="str">
        <f>IFERROR(VLOOKUP($F363,Tabela2[[Item]:[Itens exclusivos (Qtd. x Preço)]],5,0),"")</f>
        <v/>
      </c>
      <c r="K363" s="65" t="str">
        <f>IFERROR(VLOOKUP($F363,Tabela2[[Item]:[Itens exclusivos (Qtd. x Preço)]],13,0),"")</f>
        <v/>
      </c>
      <c r="L363" s="47" t="str">
        <f t="shared" si="5"/>
        <v/>
      </c>
      <c r="M363" s="49" t="str">
        <f ca="1">IFERROR(VLOOKUP($F363,Tabela2[[Item]:[Itens exclusivos (Qtd. x Preço)]],15,0),"")</f>
        <v/>
      </c>
      <c r="N363" s="52" t="str">
        <f ca="1">IFERROR(VLOOKUP($F363,Tabela2[[Item]:[Itens exclusivos (Qtd. x Preço)]],17,0),"")</f>
        <v/>
      </c>
      <c r="O363" s="52" t="str">
        <f ca="1">IFERROR(VLOOKUP($F363,Tabela2[[Item]:[Itens exclusivos (Qtd. x Preço)]],19,0),"")</f>
        <v/>
      </c>
    </row>
    <row r="364" spans="1:15" ht="30" customHeight="1">
      <c r="A364" s="14" t="str">
        <f>IFERROR((IF(MAX(Tabela2[Lote])=A363,"",A363+1)),"")</f>
        <v/>
      </c>
      <c r="B364" s="14" t="str">
        <f>IFERROR(IF(A364&lt;&gt;"",COUNTIFS(Tabela2[Lote],A364),""),"")</f>
        <v/>
      </c>
      <c r="C364" s="48" t="str">
        <f>IF(B364="","",(SUMIFS(Tabela2[Itens Ampla Participação (Qtd. x Preço)],Tabela2[Lote],A364)+SUMIFS(Tabela2[Itens de Cota Reservada (Qtd. x Preço)],Tabela2[Lote],A364)+SUMIFS(Tabela2[Itens exclusivos (Qtd. x Preço)],Tabela2[Lote],A364)))</f>
        <v/>
      </c>
      <c r="E364" s="14" t="str">
        <f>IFERROR(_xlfn.XLOOKUP($F364,Tabela2[Item],Tabela2[Lote],,0,1),"")</f>
        <v/>
      </c>
      <c r="F364" s="14" t="str">
        <f>IFERROR((IF(MAX(Tabela2[Item])=F363,"",F363+1)),"")</f>
        <v/>
      </c>
      <c r="G364" s="14" t="str">
        <f>IFERROR(VLOOKUP($F364,Tabela2[[Item]:[Itens exclusivos (Qtd. x Preço)]],2,0)," ")</f>
        <v/>
      </c>
      <c r="H364" s="63" t="str">
        <f>IFERROR(VLOOKUP($F364,Tabela2[[Item]:[Itens exclusivos (Qtd. x Preço)]],3,0),"")</f>
        <v/>
      </c>
      <c r="I364" s="14" t="str">
        <f>IFERROR(VLOOKUP($F364,Tabela2[[Item]:[Itens exclusivos (Qtd. x Preço)]],4,0),"")</f>
        <v/>
      </c>
      <c r="J364" s="50" t="str">
        <f>IFERROR(VLOOKUP($F364,Tabela2[[Item]:[Itens exclusivos (Qtd. x Preço)]],5,0),"")</f>
        <v/>
      </c>
      <c r="K364" s="66" t="str">
        <f>IFERROR(VLOOKUP($F364,Tabela2[[Item]:[Itens exclusivos (Qtd. x Preço)]],13,0),"")</f>
        <v/>
      </c>
      <c r="L364" s="48" t="str">
        <f t="shared" si="5"/>
        <v/>
      </c>
      <c r="M364" s="50" t="str">
        <f ca="1">IFERROR(VLOOKUP($F364,Tabela2[[Item]:[Itens exclusivos (Qtd. x Preço)]],15,0),"")</f>
        <v/>
      </c>
      <c r="N364" s="51" t="str">
        <f ca="1">IFERROR(VLOOKUP($F364,Tabela2[[Item]:[Itens exclusivos (Qtd. x Preço)]],17,0),"")</f>
        <v/>
      </c>
      <c r="O364" s="51" t="str">
        <f ca="1">IFERROR(VLOOKUP($F364,Tabela2[[Item]:[Itens exclusivos (Qtd. x Preço)]],19,0),"")</f>
        <v/>
      </c>
    </row>
    <row r="365" spans="1:15" ht="30" customHeight="1">
      <c r="A365" s="33" t="str">
        <f>IFERROR((IF(MAX(Tabela2[Lote])=A364,"",A364+1)),"")</f>
        <v/>
      </c>
      <c r="B365" s="33" t="str">
        <f>IFERROR(IF(A365&lt;&gt;"",COUNTIFS(Tabela2[Lote],A365),""),"")</f>
        <v/>
      </c>
      <c r="C365" s="47" t="str">
        <f>IF(B365="","",(SUMIFS(Tabela2[Itens Ampla Participação (Qtd. x Preço)],Tabela2[Lote],A365)+SUMIFS(Tabela2[Itens de Cota Reservada (Qtd. x Preço)],Tabela2[Lote],A365)+SUMIFS(Tabela2[Itens exclusivos (Qtd. x Preço)],Tabela2[Lote],A365)))</f>
        <v/>
      </c>
      <c r="E365" s="33" t="str">
        <f>IFERROR(_xlfn.XLOOKUP($F365,Tabela2[Item],Tabela2[Lote],,0,1),"")</f>
        <v/>
      </c>
      <c r="F365" s="33" t="str">
        <f>IFERROR((IF(MAX(Tabela2[Item])=F364,"",F364+1)),"")</f>
        <v/>
      </c>
      <c r="G365" s="33" t="str">
        <f>IFERROR(VLOOKUP($F365,Tabela2[[Item]:[Itens exclusivos (Qtd. x Preço)]],2,0)," ")</f>
        <v/>
      </c>
      <c r="H365" s="62" t="str">
        <f>IFERROR(VLOOKUP($F365,Tabela2[[Item]:[Itens exclusivos (Qtd. x Preço)]],3,0),"")</f>
        <v/>
      </c>
      <c r="I365" s="33" t="str">
        <f>IFERROR(VLOOKUP($F365,Tabela2[[Item]:[Itens exclusivos (Qtd. x Preço)]],4,0),"")</f>
        <v/>
      </c>
      <c r="J365" s="49" t="str">
        <f>IFERROR(VLOOKUP($F365,Tabela2[[Item]:[Itens exclusivos (Qtd. x Preço)]],5,0),"")</f>
        <v/>
      </c>
      <c r="K365" s="65" t="str">
        <f>IFERROR(VLOOKUP($F365,Tabela2[[Item]:[Itens exclusivos (Qtd. x Preço)]],13,0),"")</f>
        <v/>
      </c>
      <c r="L365" s="47" t="str">
        <f t="shared" ref="L365:L428" si="6">IFERROR(K365*J365,"")</f>
        <v/>
      </c>
      <c r="M365" s="49" t="str">
        <f ca="1">IFERROR(VLOOKUP($F365,Tabela2[[Item]:[Itens exclusivos (Qtd. x Preço)]],15,0),"")</f>
        <v/>
      </c>
      <c r="N365" s="52" t="str">
        <f ca="1">IFERROR(VLOOKUP($F365,Tabela2[[Item]:[Itens exclusivos (Qtd. x Preço)]],17,0),"")</f>
        <v/>
      </c>
      <c r="O365" s="52" t="str">
        <f ca="1">IFERROR(VLOOKUP($F365,Tabela2[[Item]:[Itens exclusivos (Qtd. x Preço)]],19,0),"")</f>
        <v/>
      </c>
    </row>
    <row r="366" spans="1:15" ht="30" customHeight="1">
      <c r="A366" s="14" t="str">
        <f>IFERROR((IF(MAX(Tabela2[Lote])=A365,"",A365+1)),"")</f>
        <v/>
      </c>
      <c r="B366" s="14" t="str">
        <f>IFERROR(IF(A366&lt;&gt;"",COUNTIFS(Tabela2[Lote],A366),""),"")</f>
        <v/>
      </c>
      <c r="C366" s="48" t="str">
        <f>IF(B366="","",(SUMIFS(Tabela2[Itens Ampla Participação (Qtd. x Preço)],Tabela2[Lote],A366)+SUMIFS(Tabela2[Itens de Cota Reservada (Qtd. x Preço)],Tabela2[Lote],A366)+SUMIFS(Tabela2[Itens exclusivos (Qtd. x Preço)],Tabela2[Lote],A366)))</f>
        <v/>
      </c>
      <c r="E366" s="14" t="str">
        <f>IFERROR(_xlfn.XLOOKUP($F366,Tabela2[Item],Tabela2[Lote],,0,1),"")</f>
        <v/>
      </c>
      <c r="F366" s="14" t="str">
        <f>IFERROR((IF(MAX(Tabela2[Item])=F365,"",F365+1)),"")</f>
        <v/>
      </c>
      <c r="G366" s="14" t="str">
        <f>IFERROR(VLOOKUP($F366,Tabela2[[Item]:[Itens exclusivos (Qtd. x Preço)]],2,0)," ")</f>
        <v/>
      </c>
      <c r="H366" s="63" t="str">
        <f>IFERROR(VLOOKUP($F366,Tabela2[[Item]:[Itens exclusivos (Qtd. x Preço)]],3,0),"")</f>
        <v/>
      </c>
      <c r="I366" s="14" t="str">
        <f>IFERROR(VLOOKUP($F366,Tabela2[[Item]:[Itens exclusivos (Qtd. x Preço)]],4,0),"")</f>
        <v/>
      </c>
      <c r="J366" s="50" t="str">
        <f>IFERROR(VLOOKUP($F366,Tabela2[[Item]:[Itens exclusivos (Qtd. x Preço)]],5,0),"")</f>
        <v/>
      </c>
      <c r="K366" s="66" t="str">
        <f>IFERROR(VLOOKUP($F366,Tabela2[[Item]:[Itens exclusivos (Qtd. x Preço)]],13,0),"")</f>
        <v/>
      </c>
      <c r="L366" s="48" t="str">
        <f t="shared" si="6"/>
        <v/>
      </c>
      <c r="M366" s="50" t="str">
        <f ca="1">IFERROR(VLOOKUP($F366,Tabela2[[Item]:[Itens exclusivos (Qtd. x Preço)]],15,0),"")</f>
        <v/>
      </c>
      <c r="N366" s="51" t="str">
        <f ca="1">IFERROR(VLOOKUP($F366,Tabela2[[Item]:[Itens exclusivos (Qtd. x Preço)]],17,0),"")</f>
        <v/>
      </c>
      <c r="O366" s="51" t="str">
        <f ca="1">IFERROR(VLOOKUP($F366,Tabela2[[Item]:[Itens exclusivos (Qtd. x Preço)]],19,0),"")</f>
        <v/>
      </c>
    </row>
    <row r="367" spans="1:15" ht="30" customHeight="1">
      <c r="A367" s="33" t="str">
        <f>IFERROR((IF(MAX(Tabela2[Lote])=A366,"",A366+1)),"")</f>
        <v/>
      </c>
      <c r="B367" s="33" t="str">
        <f>IFERROR(IF(A367&lt;&gt;"",COUNTIFS(Tabela2[Lote],A367),""),"")</f>
        <v/>
      </c>
      <c r="C367" s="47" t="str">
        <f>IF(B367="","",(SUMIFS(Tabela2[Itens Ampla Participação (Qtd. x Preço)],Tabela2[Lote],A367)+SUMIFS(Tabela2[Itens de Cota Reservada (Qtd. x Preço)],Tabela2[Lote],A367)+SUMIFS(Tabela2[Itens exclusivos (Qtd. x Preço)],Tabela2[Lote],A367)))</f>
        <v/>
      </c>
      <c r="E367" s="33" t="str">
        <f>IFERROR(_xlfn.XLOOKUP($F367,Tabela2[Item],Tabela2[Lote],,0,1),"")</f>
        <v/>
      </c>
      <c r="F367" s="33" t="str">
        <f>IFERROR((IF(MAX(Tabela2[Item])=F366,"",F366+1)),"")</f>
        <v/>
      </c>
      <c r="G367" s="33" t="str">
        <f>IFERROR(VLOOKUP($F367,Tabela2[[Item]:[Itens exclusivos (Qtd. x Preço)]],2,0)," ")</f>
        <v/>
      </c>
      <c r="H367" s="62" t="str">
        <f>IFERROR(VLOOKUP($F367,Tabela2[[Item]:[Itens exclusivos (Qtd. x Preço)]],3,0),"")</f>
        <v/>
      </c>
      <c r="I367" s="33" t="str">
        <f>IFERROR(VLOOKUP($F367,Tabela2[[Item]:[Itens exclusivos (Qtd. x Preço)]],4,0),"")</f>
        <v/>
      </c>
      <c r="J367" s="49" t="str">
        <f>IFERROR(VLOOKUP($F367,Tabela2[[Item]:[Itens exclusivos (Qtd. x Preço)]],5,0),"")</f>
        <v/>
      </c>
      <c r="K367" s="65" t="str">
        <f>IFERROR(VLOOKUP($F367,Tabela2[[Item]:[Itens exclusivos (Qtd. x Preço)]],13,0),"")</f>
        <v/>
      </c>
      <c r="L367" s="47" t="str">
        <f t="shared" si="6"/>
        <v/>
      </c>
      <c r="M367" s="49" t="str">
        <f ca="1">IFERROR(VLOOKUP($F367,Tabela2[[Item]:[Itens exclusivos (Qtd. x Preço)]],15,0),"")</f>
        <v/>
      </c>
      <c r="N367" s="52" t="str">
        <f ca="1">IFERROR(VLOOKUP($F367,Tabela2[[Item]:[Itens exclusivos (Qtd. x Preço)]],17,0),"")</f>
        <v/>
      </c>
      <c r="O367" s="52" t="str">
        <f ca="1">IFERROR(VLOOKUP($F367,Tabela2[[Item]:[Itens exclusivos (Qtd. x Preço)]],19,0),"")</f>
        <v/>
      </c>
    </row>
    <row r="368" spans="1:15" ht="30" customHeight="1">
      <c r="A368" s="14" t="str">
        <f>IFERROR((IF(MAX(Tabela2[Lote])=A367,"",A367+1)),"")</f>
        <v/>
      </c>
      <c r="B368" s="14" t="str">
        <f>IFERROR(IF(A368&lt;&gt;"",COUNTIFS(Tabela2[Lote],A368),""),"")</f>
        <v/>
      </c>
      <c r="C368" s="48" t="str">
        <f>IF(B368="","",(SUMIFS(Tabela2[Itens Ampla Participação (Qtd. x Preço)],Tabela2[Lote],A368)+SUMIFS(Tabela2[Itens de Cota Reservada (Qtd. x Preço)],Tabela2[Lote],A368)+SUMIFS(Tabela2[Itens exclusivos (Qtd. x Preço)],Tabela2[Lote],A368)))</f>
        <v/>
      </c>
      <c r="E368" s="14" t="str">
        <f>IFERROR(_xlfn.XLOOKUP($F368,Tabela2[Item],Tabela2[Lote],,0,1),"")</f>
        <v/>
      </c>
      <c r="F368" s="14" t="str">
        <f>IFERROR((IF(MAX(Tabela2[Item])=F367,"",F367+1)),"")</f>
        <v/>
      </c>
      <c r="G368" s="14" t="str">
        <f>IFERROR(VLOOKUP($F368,Tabela2[[Item]:[Itens exclusivos (Qtd. x Preço)]],2,0)," ")</f>
        <v/>
      </c>
      <c r="H368" s="63" t="str">
        <f>IFERROR(VLOOKUP($F368,Tabela2[[Item]:[Itens exclusivos (Qtd. x Preço)]],3,0),"")</f>
        <v/>
      </c>
      <c r="I368" s="14" t="str">
        <f>IFERROR(VLOOKUP($F368,Tabela2[[Item]:[Itens exclusivos (Qtd. x Preço)]],4,0),"")</f>
        <v/>
      </c>
      <c r="J368" s="50" t="str">
        <f>IFERROR(VLOOKUP($F368,Tabela2[[Item]:[Itens exclusivos (Qtd. x Preço)]],5,0),"")</f>
        <v/>
      </c>
      <c r="K368" s="66" t="str">
        <f>IFERROR(VLOOKUP($F368,Tabela2[[Item]:[Itens exclusivos (Qtd. x Preço)]],13,0),"")</f>
        <v/>
      </c>
      <c r="L368" s="48" t="str">
        <f t="shared" si="6"/>
        <v/>
      </c>
      <c r="M368" s="50" t="str">
        <f ca="1">IFERROR(VLOOKUP($F368,Tabela2[[Item]:[Itens exclusivos (Qtd. x Preço)]],15,0),"")</f>
        <v/>
      </c>
      <c r="N368" s="51" t="str">
        <f ca="1">IFERROR(VLOOKUP($F368,Tabela2[[Item]:[Itens exclusivos (Qtd. x Preço)]],17,0),"")</f>
        <v/>
      </c>
      <c r="O368" s="51" t="str">
        <f ca="1">IFERROR(VLOOKUP($F368,Tabela2[[Item]:[Itens exclusivos (Qtd. x Preço)]],19,0),"")</f>
        <v/>
      </c>
    </row>
    <row r="369" spans="1:15" ht="30" customHeight="1">
      <c r="A369" s="33" t="str">
        <f>IFERROR((IF(MAX(Tabela2[Lote])=A368,"",A368+1)),"")</f>
        <v/>
      </c>
      <c r="B369" s="33" t="str">
        <f>IFERROR(IF(A369&lt;&gt;"",COUNTIFS(Tabela2[Lote],A369),""),"")</f>
        <v/>
      </c>
      <c r="C369" s="47" t="str">
        <f>IF(B369="","",(SUMIFS(Tabela2[Itens Ampla Participação (Qtd. x Preço)],Tabela2[Lote],A369)+SUMIFS(Tabela2[Itens de Cota Reservada (Qtd. x Preço)],Tabela2[Lote],A369)+SUMIFS(Tabela2[Itens exclusivos (Qtd. x Preço)],Tabela2[Lote],A369)))</f>
        <v/>
      </c>
      <c r="E369" s="33" t="str">
        <f>IFERROR(_xlfn.XLOOKUP($F369,Tabela2[Item],Tabela2[Lote],,0,1),"")</f>
        <v/>
      </c>
      <c r="F369" s="33" t="str">
        <f>IFERROR((IF(MAX(Tabela2[Item])=F368,"",F368+1)),"")</f>
        <v/>
      </c>
      <c r="G369" s="33" t="str">
        <f>IFERROR(VLOOKUP($F369,Tabela2[[Item]:[Itens exclusivos (Qtd. x Preço)]],2,0)," ")</f>
        <v/>
      </c>
      <c r="H369" s="62" t="str">
        <f>IFERROR(VLOOKUP($F369,Tabela2[[Item]:[Itens exclusivos (Qtd. x Preço)]],3,0),"")</f>
        <v/>
      </c>
      <c r="I369" s="33" t="str">
        <f>IFERROR(VLOOKUP($F369,Tabela2[[Item]:[Itens exclusivos (Qtd. x Preço)]],4,0),"")</f>
        <v/>
      </c>
      <c r="J369" s="49" t="str">
        <f>IFERROR(VLOOKUP($F369,Tabela2[[Item]:[Itens exclusivos (Qtd. x Preço)]],5,0),"")</f>
        <v/>
      </c>
      <c r="K369" s="65" t="str">
        <f>IFERROR(VLOOKUP($F369,Tabela2[[Item]:[Itens exclusivos (Qtd. x Preço)]],13,0),"")</f>
        <v/>
      </c>
      <c r="L369" s="47" t="str">
        <f t="shared" si="6"/>
        <v/>
      </c>
      <c r="M369" s="49" t="str">
        <f ca="1">IFERROR(VLOOKUP($F369,Tabela2[[Item]:[Itens exclusivos (Qtd. x Preço)]],15,0),"")</f>
        <v/>
      </c>
      <c r="N369" s="52" t="str">
        <f ca="1">IFERROR(VLOOKUP($F369,Tabela2[[Item]:[Itens exclusivos (Qtd. x Preço)]],17,0),"")</f>
        <v/>
      </c>
      <c r="O369" s="52" t="str">
        <f ca="1">IFERROR(VLOOKUP($F369,Tabela2[[Item]:[Itens exclusivos (Qtd. x Preço)]],19,0),"")</f>
        <v/>
      </c>
    </row>
    <row r="370" spans="1:15" ht="30" customHeight="1">
      <c r="A370" s="14" t="str">
        <f>IFERROR((IF(MAX(Tabela2[Lote])=A369,"",A369+1)),"")</f>
        <v/>
      </c>
      <c r="B370" s="14" t="str">
        <f>IFERROR(IF(A370&lt;&gt;"",COUNTIFS(Tabela2[Lote],A370),""),"")</f>
        <v/>
      </c>
      <c r="C370" s="48" t="str">
        <f>IF(B370="","",(SUMIFS(Tabela2[Itens Ampla Participação (Qtd. x Preço)],Tabela2[Lote],A370)+SUMIFS(Tabela2[Itens de Cota Reservada (Qtd. x Preço)],Tabela2[Lote],A370)+SUMIFS(Tabela2[Itens exclusivos (Qtd. x Preço)],Tabela2[Lote],A370)))</f>
        <v/>
      </c>
      <c r="E370" s="14" t="str">
        <f>IFERROR(_xlfn.XLOOKUP($F370,Tabela2[Item],Tabela2[Lote],,0,1),"")</f>
        <v/>
      </c>
      <c r="F370" s="14" t="str">
        <f>IFERROR((IF(MAX(Tabela2[Item])=F369,"",F369+1)),"")</f>
        <v/>
      </c>
      <c r="G370" s="14" t="str">
        <f>IFERROR(VLOOKUP($F370,Tabela2[[Item]:[Itens exclusivos (Qtd. x Preço)]],2,0)," ")</f>
        <v/>
      </c>
      <c r="H370" s="63" t="str">
        <f>IFERROR(VLOOKUP($F370,Tabela2[[Item]:[Itens exclusivos (Qtd. x Preço)]],3,0),"")</f>
        <v/>
      </c>
      <c r="I370" s="14" t="str">
        <f>IFERROR(VLOOKUP($F370,Tabela2[[Item]:[Itens exclusivos (Qtd. x Preço)]],4,0),"")</f>
        <v/>
      </c>
      <c r="J370" s="50" t="str">
        <f>IFERROR(VLOOKUP($F370,Tabela2[[Item]:[Itens exclusivos (Qtd. x Preço)]],5,0),"")</f>
        <v/>
      </c>
      <c r="K370" s="66" t="str">
        <f>IFERROR(VLOOKUP($F370,Tabela2[[Item]:[Itens exclusivos (Qtd. x Preço)]],13,0),"")</f>
        <v/>
      </c>
      <c r="L370" s="48" t="str">
        <f t="shared" si="6"/>
        <v/>
      </c>
      <c r="M370" s="50" t="str">
        <f ca="1">IFERROR(VLOOKUP($F370,Tabela2[[Item]:[Itens exclusivos (Qtd. x Preço)]],15,0),"")</f>
        <v/>
      </c>
      <c r="N370" s="51" t="str">
        <f ca="1">IFERROR(VLOOKUP($F370,Tabela2[[Item]:[Itens exclusivos (Qtd. x Preço)]],17,0),"")</f>
        <v/>
      </c>
      <c r="O370" s="51" t="str">
        <f ca="1">IFERROR(VLOOKUP($F370,Tabela2[[Item]:[Itens exclusivos (Qtd. x Preço)]],19,0),"")</f>
        <v/>
      </c>
    </row>
    <row r="371" spans="1:15" ht="30" customHeight="1">
      <c r="A371" s="33" t="str">
        <f>IFERROR((IF(MAX(Tabela2[Lote])=A370,"",A370+1)),"")</f>
        <v/>
      </c>
      <c r="B371" s="33" t="str">
        <f>IFERROR(IF(A371&lt;&gt;"",COUNTIFS(Tabela2[Lote],A371),""),"")</f>
        <v/>
      </c>
      <c r="C371" s="47" t="str">
        <f>IF(B371="","",(SUMIFS(Tabela2[Itens Ampla Participação (Qtd. x Preço)],Tabela2[Lote],A371)+SUMIFS(Tabela2[Itens de Cota Reservada (Qtd. x Preço)],Tabela2[Lote],A371)+SUMIFS(Tabela2[Itens exclusivos (Qtd. x Preço)],Tabela2[Lote],A371)))</f>
        <v/>
      </c>
      <c r="E371" s="33" t="str">
        <f>IFERROR(_xlfn.XLOOKUP($F371,Tabela2[Item],Tabela2[Lote],,0,1),"")</f>
        <v/>
      </c>
      <c r="F371" s="33" t="str">
        <f>IFERROR((IF(MAX(Tabela2[Item])=F370,"",F370+1)),"")</f>
        <v/>
      </c>
      <c r="G371" s="33" t="str">
        <f>IFERROR(VLOOKUP($F371,Tabela2[[Item]:[Itens exclusivos (Qtd. x Preço)]],2,0)," ")</f>
        <v/>
      </c>
      <c r="H371" s="62" t="str">
        <f>IFERROR(VLOOKUP($F371,Tabela2[[Item]:[Itens exclusivos (Qtd. x Preço)]],3,0),"")</f>
        <v/>
      </c>
      <c r="I371" s="33" t="str">
        <f>IFERROR(VLOOKUP($F371,Tabela2[[Item]:[Itens exclusivos (Qtd. x Preço)]],4,0),"")</f>
        <v/>
      </c>
      <c r="J371" s="49" t="str">
        <f>IFERROR(VLOOKUP($F371,Tabela2[[Item]:[Itens exclusivos (Qtd. x Preço)]],5,0),"")</f>
        <v/>
      </c>
      <c r="K371" s="65" t="str">
        <f>IFERROR(VLOOKUP($F371,Tabela2[[Item]:[Itens exclusivos (Qtd. x Preço)]],13,0),"")</f>
        <v/>
      </c>
      <c r="L371" s="47" t="str">
        <f t="shared" si="6"/>
        <v/>
      </c>
      <c r="M371" s="49" t="str">
        <f ca="1">IFERROR(VLOOKUP($F371,Tabela2[[Item]:[Itens exclusivos (Qtd. x Preço)]],15,0),"")</f>
        <v/>
      </c>
      <c r="N371" s="52" t="str">
        <f ca="1">IFERROR(VLOOKUP($F371,Tabela2[[Item]:[Itens exclusivos (Qtd. x Preço)]],17,0),"")</f>
        <v/>
      </c>
      <c r="O371" s="52" t="str">
        <f ca="1">IFERROR(VLOOKUP($F371,Tabela2[[Item]:[Itens exclusivos (Qtd. x Preço)]],19,0),"")</f>
        <v/>
      </c>
    </row>
    <row r="372" spans="1:15" ht="30" customHeight="1">
      <c r="A372" s="14" t="str">
        <f>IFERROR((IF(MAX(Tabela2[Lote])=A371,"",A371+1)),"")</f>
        <v/>
      </c>
      <c r="B372" s="14" t="str">
        <f>IFERROR(IF(A372&lt;&gt;"",COUNTIFS(Tabela2[Lote],A372),""),"")</f>
        <v/>
      </c>
      <c r="C372" s="48" t="str">
        <f>IF(B372="","",(SUMIFS(Tabela2[Itens Ampla Participação (Qtd. x Preço)],Tabela2[Lote],A372)+SUMIFS(Tabela2[Itens de Cota Reservada (Qtd. x Preço)],Tabela2[Lote],A372)+SUMIFS(Tabela2[Itens exclusivos (Qtd. x Preço)],Tabela2[Lote],A372)))</f>
        <v/>
      </c>
      <c r="E372" s="14" t="str">
        <f>IFERROR(_xlfn.XLOOKUP($F372,Tabela2[Item],Tabela2[Lote],,0,1),"")</f>
        <v/>
      </c>
      <c r="F372" s="14" t="str">
        <f>IFERROR((IF(MAX(Tabela2[Item])=F371,"",F371+1)),"")</f>
        <v/>
      </c>
      <c r="G372" s="14" t="str">
        <f>IFERROR(VLOOKUP($F372,Tabela2[[Item]:[Itens exclusivos (Qtd. x Preço)]],2,0)," ")</f>
        <v/>
      </c>
      <c r="H372" s="63" t="str">
        <f>IFERROR(VLOOKUP($F372,Tabela2[[Item]:[Itens exclusivos (Qtd. x Preço)]],3,0),"")</f>
        <v/>
      </c>
      <c r="I372" s="14" t="str">
        <f>IFERROR(VLOOKUP($F372,Tabela2[[Item]:[Itens exclusivos (Qtd. x Preço)]],4,0),"")</f>
        <v/>
      </c>
      <c r="J372" s="50" t="str">
        <f>IFERROR(VLOOKUP($F372,Tabela2[[Item]:[Itens exclusivos (Qtd. x Preço)]],5,0),"")</f>
        <v/>
      </c>
      <c r="K372" s="66" t="str">
        <f>IFERROR(VLOOKUP($F372,Tabela2[[Item]:[Itens exclusivos (Qtd. x Preço)]],13,0),"")</f>
        <v/>
      </c>
      <c r="L372" s="48" t="str">
        <f t="shared" si="6"/>
        <v/>
      </c>
      <c r="M372" s="50" t="str">
        <f ca="1">IFERROR(VLOOKUP($F372,Tabela2[[Item]:[Itens exclusivos (Qtd. x Preço)]],15,0),"")</f>
        <v/>
      </c>
      <c r="N372" s="51" t="str">
        <f ca="1">IFERROR(VLOOKUP($F372,Tabela2[[Item]:[Itens exclusivos (Qtd. x Preço)]],17,0),"")</f>
        <v/>
      </c>
      <c r="O372" s="51" t="str">
        <f ca="1">IFERROR(VLOOKUP($F372,Tabela2[[Item]:[Itens exclusivos (Qtd. x Preço)]],19,0),"")</f>
        <v/>
      </c>
    </row>
    <row r="373" spans="1:15" ht="30" customHeight="1">
      <c r="A373" s="33" t="str">
        <f>IFERROR((IF(MAX(Tabela2[Lote])=A372,"",A372+1)),"")</f>
        <v/>
      </c>
      <c r="B373" s="33" t="str">
        <f>IFERROR(IF(A373&lt;&gt;"",COUNTIFS(Tabela2[Lote],A373),""),"")</f>
        <v/>
      </c>
      <c r="C373" s="47" t="str">
        <f>IF(B373="","",(SUMIFS(Tabela2[Itens Ampla Participação (Qtd. x Preço)],Tabela2[Lote],A373)+SUMIFS(Tabela2[Itens de Cota Reservada (Qtd. x Preço)],Tabela2[Lote],A373)+SUMIFS(Tabela2[Itens exclusivos (Qtd. x Preço)],Tabela2[Lote],A373)))</f>
        <v/>
      </c>
      <c r="E373" s="33" t="str">
        <f>IFERROR(_xlfn.XLOOKUP($F373,Tabela2[Item],Tabela2[Lote],,0,1),"")</f>
        <v/>
      </c>
      <c r="F373" s="33" t="str">
        <f>IFERROR((IF(MAX(Tabela2[Item])=F372,"",F372+1)),"")</f>
        <v/>
      </c>
      <c r="G373" s="33" t="str">
        <f>IFERROR(VLOOKUP($F373,Tabela2[[Item]:[Itens exclusivos (Qtd. x Preço)]],2,0)," ")</f>
        <v/>
      </c>
      <c r="H373" s="62" t="str">
        <f>IFERROR(VLOOKUP($F373,Tabela2[[Item]:[Itens exclusivos (Qtd. x Preço)]],3,0),"")</f>
        <v/>
      </c>
      <c r="I373" s="33" t="str">
        <f>IFERROR(VLOOKUP($F373,Tabela2[[Item]:[Itens exclusivos (Qtd. x Preço)]],4,0),"")</f>
        <v/>
      </c>
      <c r="J373" s="49" t="str">
        <f>IFERROR(VLOOKUP($F373,Tabela2[[Item]:[Itens exclusivos (Qtd. x Preço)]],5,0),"")</f>
        <v/>
      </c>
      <c r="K373" s="65" t="str">
        <f>IFERROR(VLOOKUP($F373,Tabela2[[Item]:[Itens exclusivos (Qtd. x Preço)]],13,0),"")</f>
        <v/>
      </c>
      <c r="L373" s="47" t="str">
        <f t="shared" si="6"/>
        <v/>
      </c>
      <c r="M373" s="49" t="str">
        <f ca="1">IFERROR(VLOOKUP($F373,Tabela2[[Item]:[Itens exclusivos (Qtd. x Preço)]],15,0),"")</f>
        <v/>
      </c>
      <c r="N373" s="52" t="str">
        <f ca="1">IFERROR(VLOOKUP($F373,Tabela2[[Item]:[Itens exclusivos (Qtd. x Preço)]],17,0),"")</f>
        <v/>
      </c>
      <c r="O373" s="52" t="str">
        <f ca="1">IFERROR(VLOOKUP($F373,Tabela2[[Item]:[Itens exclusivos (Qtd. x Preço)]],19,0),"")</f>
        <v/>
      </c>
    </row>
    <row r="374" spans="1:15" ht="30" customHeight="1">
      <c r="A374" s="14" t="str">
        <f>IFERROR((IF(MAX(Tabela2[Lote])=A373,"",A373+1)),"")</f>
        <v/>
      </c>
      <c r="B374" s="14" t="str">
        <f>IFERROR(IF(A374&lt;&gt;"",COUNTIFS(Tabela2[Lote],A374),""),"")</f>
        <v/>
      </c>
      <c r="C374" s="48" t="str">
        <f>IF(B374="","",(SUMIFS(Tabela2[Itens Ampla Participação (Qtd. x Preço)],Tabela2[Lote],A374)+SUMIFS(Tabela2[Itens de Cota Reservada (Qtd. x Preço)],Tabela2[Lote],A374)+SUMIFS(Tabela2[Itens exclusivos (Qtd. x Preço)],Tabela2[Lote],A374)))</f>
        <v/>
      </c>
      <c r="E374" s="14" t="str">
        <f>IFERROR(_xlfn.XLOOKUP($F374,Tabela2[Item],Tabela2[Lote],,0,1),"")</f>
        <v/>
      </c>
      <c r="F374" s="14" t="str">
        <f>IFERROR((IF(MAX(Tabela2[Item])=F373,"",F373+1)),"")</f>
        <v/>
      </c>
      <c r="G374" s="14" t="str">
        <f>IFERROR(VLOOKUP($F374,Tabela2[[Item]:[Itens exclusivos (Qtd. x Preço)]],2,0)," ")</f>
        <v/>
      </c>
      <c r="H374" s="63" t="str">
        <f>IFERROR(VLOOKUP($F374,Tabela2[[Item]:[Itens exclusivos (Qtd. x Preço)]],3,0),"")</f>
        <v/>
      </c>
      <c r="I374" s="14" t="str">
        <f>IFERROR(VLOOKUP($F374,Tabela2[[Item]:[Itens exclusivos (Qtd. x Preço)]],4,0),"")</f>
        <v/>
      </c>
      <c r="J374" s="50" t="str">
        <f>IFERROR(VLOOKUP($F374,Tabela2[[Item]:[Itens exclusivos (Qtd. x Preço)]],5,0),"")</f>
        <v/>
      </c>
      <c r="K374" s="66" t="str">
        <f>IFERROR(VLOOKUP($F374,Tabela2[[Item]:[Itens exclusivos (Qtd. x Preço)]],13,0),"")</f>
        <v/>
      </c>
      <c r="L374" s="48" t="str">
        <f t="shared" si="6"/>
        <v/>
      </c>
      <c r="M374" s="50" t="str">
        <f ca="1">IFERROR(VLOOKUP($F374,Tabela2[[Item]:[Itens exclusivos (Qtd. x Preço)]],15,0),"")</f>
        <v/>
      </c>
      <c r="N374" s="51" t="str">
        <f ca="1">IFERROR(VLOOKUP($F374,Tabela2[[Item]:[Itens exclusivos (Qtd. x Preço)]],17,0),"")</f>
        <v/>
      </c>
      <c r="O374" s="51" t="str">
        <f ca="1">IFERROR(VLOOKUP($F374,Tabela2[[Item]:[Itens exclusivos (Qtd. x Preço)]],19,0),"")</f>
        <v/>
      </c>
    </row>
    <row r="375" spans="1:15" ht="30" customHeight="1">
      <c r="A375" s="33" t="str">
        <f>IFERROR((IF(MAX(Tabela2[Lote])=A374,"",A374+1)),"")</f>
        <v/>
      </c>
      <c r="B375" s="33" t="str">
        <f>IFERROR(IF(A375&lt;&gt;"",COUNTIFS(Tabela2[Lote],A375),""),"")</f>
        <v/>
      </c>
      <c r="C375" s="47" t="str">
        <f>IF(B375="","",(SUMIFS(Tabela2[Itens Ampla Participação (Qtd. x Preço)],Tabela2[Lote],A375)+SUMIFS(Tabela2[Itens de Cota Reservada (Qtd. x Preço)],Tabela2[Lote],A375)+SUMIFS(Tabela2[Itens exclusivos (Qtd. x Preço)],Tabela2[Lote],A375)))</f>
        <v/>
      </c>
      <c r="E375" s="33" t="str">
        <f>IFERROR(_xlfn.XLOOKUP($F375,Tabela2[Item],Tabela2[Lote],,0,1),"")</f>
        <v/>
      </c>
      <c r="F375" s="33" t="str">
        <f>IFERROR((IF(MAX(Tabela2[Item])=F374,"",F374+1)),"")</f>
        <v/>
      </c>
      <c r="G375" s="33" t="str">
        <f>IFERROR(VLOOKUP($F375,Tabela2[[Item]:[Itens exclusivos (Qtd. x Preço)]],2,0)," ")</f>
        <v/>
      </c>
      <c r="H375" s="62" t="str">
        <f>IFERROR(VLOOKUP($F375,Tabela2[[Item]:[Itens exclusivos (Qtd. x Preço)]],3,0),"")</f>
        <v/>
      </c>
      <c r="I375" s="33" t="str">
        <f>IFERROR(VLOOKUP($F375,Tabela2[[Item]:[Itens exclusivos (Qtd. x Preço)]],4,0),"")</f>
        <v/>
      </c>
      <c r="J375" s="49" t="str">
        <f>IFERROR(VLOOKUP($F375,Tabela2[[Item]:[Itens exclusivos (Qtd. x Preço)]],5,0),"")</f>
        <v/>
      </c>
      <c r="K375" s="65" t="str">
        <f>IFERROR(VLOOKUP($F375,Tabela2[[Item]:[Itens exclusivos (Qtd. x Preço)]],13,0),"")</f>
        <v/>
      </c>
      <c r="L375" s="47" t="str">
        <f t="shared" si="6"/>
        <v/>
      </c>
      <c r="M375" s="49" t="str">
        <f ca="1">IFERROR(VLOOKUP($F375,Tabela2[[Item]:[Itens exclusivos (Qtd. x Preço)]],15,0),"")</f>
        <v/>
      </c>
      <c r="N375" s="52" t="str">
        <f ca="1">IFERROR(VLOOKUP($F375,Tabela2[[Item]:[Itens exclusivos (Qtd. x Preço)]],17,0),"")</f>
        <v/>
      </c>
      <c r="O375" s="52" t="str">
        <f ca="1">IFERROR(VLOOKUP($F375,Tabela2[[Item]:[Itens exclusivos (Qtd. x Preço)]],19,0),"")</f>
        <v/>
      </c>
    </row>
    <row r="376" spans="1:15" ht="30" customHeight="1">
      <c r="A376" s="14" t="str">
        <f>IFERROR((IF(MAX(Tabela2[Lote])=A375,"",A375+1)),"")</f>
        <v/>
      </c>
      <c r="B376" s="14" t="str">
        <f>IFERROR(IF(A376&lt;&gt;"",COUNTIFS(Tabela2[Lote],A376),""),"")</f>
        <v/>
      </c>
      <c r="C376" s="48" t="str">
        <f>IF(B376="","",(SUMIFS(Tabela2[Itens Ampla Participação (Qtd. x Preço)],Tabela2[Lote],A376)+SUMIFS(Tabela2[Itens de Cota Reservada (Qtd. x Preço)],Tabela2[Lote],A376)+SUMIFS(Tabela2[Itens exclusivos (Qtd. x Preço)],Tabela2[Lote],A376)))</f>
        <v/>
      </c>
      <c r="E376" s="14" t="str">
        <f>IFERROR(_xlfn.XLOOKUP($F376,Tabela2[Item],Tabela2[Lote],,0,1),"")</f>
        <v/>
      </c>
      <c r="F376" s="14" t="str">
        <f>IFERROR((IF(MAX(Tabela2[Item])=F375,"",F375+1)),"")</f>
        <v/>
      </c>
      <c r="G376" s="14" t="str">
        <f>IFERROR(VLOOKUP($F376,Tabela2[[Item]:[Itens exclusivos (Qtd. x Preço)]],2,0)," ")</f>
        <v/>
      </c>
      <c r="H376" s="63" t="str">
        <f>IFERROR(VLOOKUP($F376,Tabela2[[Item]:[Itens exclusivos (Qtd. x Preço)]],3,0),"")</f>
        <v/>
      </c>
      <c r="I376" s="14" t="str">
        <f>IFERROR(VLOOKUP($F376,Tabela2[[Item]:[Itens exclusivos (Qtd. x Preço)]],4,0),"")</f>
        <v/>
      </c>
      <c r="J376" s="50" t="str">
        <f>IFERROR(VLOOKUP($F376,Tabela2[[Item]:[Itens exclusivos (Qtd. x Preço)]],5,0),"")</f>
        <v/>
      </c>
      <c r="K376" s="66" t="str">
        <f>IFERROR(VLOOKUP($F376,Tabela2[[Item]:[Itens exclusivos (Qtd. x Preço)]],13,0),"")</f>
        <v/>
      </c>
      <c r="L376" s="48" t="str">
        <f t="shared" si="6"/>
        <v/>
      </c>
      <c r="M376" s="50" t="str">
        <f ca="1">IFERROR(VLOOKUP($F376,Tabela2[[Item]:[Itens exclusivos (Qtd. x Preço)]],15,0),"")</f>
        <v/>
      </c>
      <c r="N376" s="51" t="str">
        <f ca="1">IFERROR(VLOOKUP($F376,Tabela2[[Item]:[Itens exclusivos (Qtd. x Preço)]],17,0),"")</f>
        <v/>
      </c>
      <c r="O376" s="51" t="str">
        <f ca="1">IFERROR(VLOOKUP($F376,Tabela2[[Item]:[Itens exclusivos (Qtd. x Preço)]],19,0),"")</f>
        <v/>
      </c>
    </row>
    <row r="377" spans="1:15" ht="30" customHeight="1">
      <c r="A377" s="33" t="str">
        <f>IFERROR((IF(MAX(Tabela2[Lote])=A376,"",A376+1)),"")</f>
        <v/>
      </c>
      <c r="B377" s="33" t="str">
        <f>IFERROR(IF(A377&lt;&gt;"",COUNTIFS(Tabela2[Lote],A377),""),"")</f>
        <v/>
      </c>
      <c r="C377" s="47" t="str">
        <f>IF(B377="","",(SUMIFS(Tabela2[Itens Ampla Participação (Qtd. x Preço)],Tabela2[Lote],A377)+SUMIFS(Tabela2[Itens de Cota Reservada (Qtd. x Preço)],Tabela2[Lote],A377)+SUMIFS(Tabela2[Itens exclusivos (Qtd. x Preço)],Tabela2[Lote],A377)))</f>
        <v/>
      </c>
      <c r="E377" s="33" t="str">
        <f>IFERROR(_xlfn.XLOOKUP($F377,Tabela2[Item],Tabela2[Lote],,0,1),"")</f>
        <v/>
      </c>
      <c r="F377" s="33" t="str">
        <f>IFERROR((IF(MAX(Tabela2[Item])=F376,"",F376+1)),"")</f>
        <v/>
      </c>
      <c r="G377" s="33" t="str">
        <f>IFERROR(VLOOKUP($F377,Tabela2[[Item]:[Itens exclusivos (Qtd. x Preço)]],2,0)," ")</f>
        <v/>
      </c>
      <c r="H377" s="62" t="str">
        <f>IFERROR(VLOOKUP($F377,Tabela2[[Item]:[Itens exclusivos (Qtd. x Preço)]],3,0),"")</f>
        <v/>
      </c>
      <c r="I377" s="33" t="str">
        <f>IFERROR(VLOOKUP($F377,Tabela2[[Item]:[Itens exclusivos (Qtd. x Preço)]],4,0),"")</f>
        <v/>
      </c>
      <c r="J377" s="49" t="str">
        <f>IFERROR(VLOOKUP($F377,Tabela2[[Item]:[Itens exclusivos (Qtd. x Preço)]],5,0),"")</f>
        <v/>
      </c>
      <c r="K377" s="65" t="str">
        <f>IFERROR(VLOOKUP($F377,Tabela2[[Item]:[Itens exclusivos (Qtd. x Preço)]],13,0),"")</f>
        <v/>
      </c>
      <c r="L377" s="47" t="str">
        <f t="shared" si="6"/>
        <v/>
      </c>
      <c r="M377" s="49" t="str">
        <f ca="1">IFERROR(VLOOKUP($F377,Tabela2[[Item]:[Itens exclusivos (Qtd. x Preço)]],15,0),"")</f>
        <v/>
      </c>
      <c r="N377" s="52" t="str">
        <f ca="1">IFERROR(VLOOKUP($F377,Tabela2[[Item]:[Itens exclusivos (Qtd. x Preço)]],17,0),"")</f>
        <v/>
      </c>
      <c r="O377" s="52" t="str">
        <f ca="1">IFERROR(VLOOKUP($F377,Tabela2[[Item]:[Itens exclusivos (Qtd. x Preço)]],19,0),"")</f>
        <v/>
      </c>
    </row>
    <row r="378" spans="1:15" ht="30" customHeight="1">
      <c r="A378" s="14" t="str">
        <f>IFERROR((IF(MAX(Tabela2[Lote])=A377,"",A377+1)),"")</f>
        <v/>
      </c>
      <c r="B378" s="14" t="str">
        <f>IFERROR(IF(A378&lt;&gt;"",COUNTIFS(Tabela2[Lote],A378),""),"")</f>
        <v/>
      </c>
      <c r="C378" s="48" t="str">
        <f>IF(B378="","",(SUMIFS(Tabela2[Itens Ampla Participação (Qtd. x Preço)],Tabela2[Lote],A378)+SUMIFS(Tabela2[Itens de Cota Reservada (Qtd. x Preço)],Tabela2[Lote],A378)+SUMIFS(Tabela2[Itens exclusivos (Qtd. x Preço)],Tabela2[Lote],A378)))</f>
        <v/>
      </c>
      <c r="E378" s="14" t="str">
        <f>IFERROR(_xlfn.XLOOKUP($F378,Tabela2[Item],Tabela2[Lote],,0,1),"")</f>
        <v/>
      </c>
      <c r="F378" s="14" t="str">
        <f>IFERROR((IF(MAX(Tabela2[Item])=F377,"",F377+1)),"")</f>
        <v/>
      </c>
      <c r="G378" s="14" t="str">
        <f>IFERROR(VLOOKUP($F378,Tabela2[[Item]:[Itens exclusivos (Qtd. x Preço)]],2,0)," ")</f>
        <v/>
      </c>
      <c r="H378" s="63" t="str">
        <f>IFERROR(VLOOKUP($F378,Tabela2[[Item]:[Itens exclusivos (Qtd. x Preço)]],3,0),"")</f>
        <v/>
      </c>
      <c r="I378" s="14" t="str">
        <f>IFERROR(VLOOKUP($F378,Tabela2[[Item]:[Itens exclusivos (Qtd. x Preço)]],4,0),"")</f>
        <v/>
      </c>
      <c r="J378" s="50" t="str">
        <f>IFERROR(VLOOKUP($F378,Tabela2[[Item]:[Itens exclusivos (Qtd. x Preço)]],5,0),"")</f>
        <v/>
      </c>
      <c r="K378" s="66" t="str">
        <f>IFERROR(VLOOKUP($F378,Tabela2[[Item]:[Itens exclusivos (Qtd. x Preço)]],13,0),"")</f>
        <v/>
      </c>
      <c r="L378" s="48" t="str">
        <f t="shared" si="6"/>
        <v/>
      </c>
      <c r="M378" s="50" t="str">
        <f ca="1">IFERROR(VLOOKUP($F378,Tabela2[[Item]:[Itens exclusivos (Qtd. x Preço)]],15,0),"")</f>
        <v/>
      </c>
      <c r="N378" s="51" t="str">
        <f ca="1">IFERROR(VLOOKUP($F378,Tabela2[[Item]:[Itens exclusivos (Qtd. x Preço)]],17,0),"")</f>
        <v/>
      </c>
      <c r="O378" s="51" t="str">
        <f ca="1">IFERROR(VLOOKUP($F378,Tabela2[[Item]:[Itens exclusivos (Qtd. x Preço)]],19,0),"")</f>
        <v/>
      </c>
    </row>
    <row r="379" spans="1:15" ht="30" customHeight="1">
      <c r="A379" s="33" t="str">
        <f>IFERROR((IF(MAX(Tabela2[Lote])=A378,"",A378+1)),"")</f>
        <v/>
      </c>
      <c r="B379" s="33" t="str">
        <f>IFERROR(IF(A379&lt;&gt;"",COUNTIFS(Tabela2[Lote],A379),""),"")</f>
        <v/>
      </c>
      <c r="C379" s="47" t="str">
        <f>IF(B379="","",(SUMIFS(Tabela2[Itens Ampla Participação (Qtd. x Preço)],Tabela2[Lote],A379)+SUMIFS(Tabela2[Itens de Cota Reservada (Qtd. x Preço)],Tabela2[Lote],A379)+SUMIFS(Tabela2[Itens exclusivos (Qtd. x Preço)],Tabela2[Lote],A379)))</f>
        <v/>
      </c>
      <c r="E379" s="33" t="str">
        <f>IFERROR(_xlfn.XLOOKUP($F379,Tabela2[Item],Tabela2[Lote],,0,1),"")</f>
        <v/>
      </c>
      <c r="F379" s="33" t="str">
        <f>IFERROR((IF(MAX(Tabela2[Item])=F378,"",F378+1)),"")</f>
        <v/>
      </c>
      <c r="G379" s="33" t="str">
        <f>IFERROR(VLOOKUP($F379,Tabela2[[Item]:[Itens exclusivos (Qtd. x Preço)]],2,0)," ")</f>
        <v/>
      </c>
      <c r="H379" s="62" t="str">
        <f>IFERROR(VLOOKUP($F379,Tabela2[[Item]:[Itens exclusivos (Qtd. x Preço)]],3,0),"")</f>
        <v/>
      </c>
      <c r="I379" s="33" t="str">
        <f>IFERROR(VLOOKUP($F379,Tabela2[[Item]:[Itens exclusivos (Qtd. x Preço)]],4,0),"")</f>
        <v/>
      </c>
      <c r="J379" s="49" t="str">
        <f>IFERROR(VLOOKUP($F379,Tabela2[[Item]:[Itens exclusivos (Qtd. x Preço)]],5,0),"")</f>
        <v/>
      </c>
      <c r="K379" s="65" t="str">
        <f>IFERROR(VLOOKUP($F379,Tabela2[[Item]:[Itens exclusivos (Qtd. x Preço)]],13,0),"")</f>
        <v/>
      </c>
      <c r="L379" s="47" t="str">
        <f t="shared" si="6"/>
        <v/>
      </c>
      <c r="M379" s="49" t="str">
        <f ca="1">IFERROR(VLOOKUP($F379,Tabela2[[Item]:[Itens exclusivos (Qtd. x Preço)]],15,0),"")</f>
        <v/>
      </c>
      <c r="N379" s="52" t="str">
        <f ca="1">IFERROR(VLOOKUP($F379,Tabela2[[Item]:[Itens exclusivos (Qtd. x Preço)]],17,0),"")</f>
        <v/>
      </c>
      <c r="O379" s="52" t="str">
        <f ca="1">IFERROR(VLOOKUP($F379,Tabela2[[Item]:[Itens exclusivos (Qtd. x Preço)]],19,0),"")</f>
        <v/>
      </c>
    </row>
    <row r="380" spans="1:15" ht="30" customHeight="1">
      <c r="A380" s="14" t="str">
        <f>IFERROR((IF(MAX(Tabela2[Lote])=A379,"",A379+1)),"")</f>
        <v/>
      </c>
      <c r="B380" s="14" t="str">
        <f>IFERROR(IF(A380&lt;&gt;"",COUNTIFS(Tabela2[Lote],A380),""),"")</f>
        <v/>
      </c>
      <c r="C380" s="48" t="str">
        <f>IF(B380="","",(SUMIFS(Tabela2[Itens Ampla Participação (Qtd. x Preço)],Tabela2[Lote],A380)+SUMIFS(Tabela2[Itens de Cota Reservada (Qtd. x Preço)],Tabela2[Lote],A380)+SUMIFS(Tabela2[Itens exclusivos (Qtd. x Preço)],Tabela2[Lote],A380)))</f>
        <v/>
      </c>
      <c r="E380" s="14" t="str">
        <f>IFERROR(_xlfn.XLOOKUP($F380,Tabela2[Item],Tabela2[Lote],,0,1),"")</f>
        <v/>
      </c>
      <c r="F380" s="14" t="str">
        <f>IFERROR((IF(MAX(Tabela2[Item])=F379,"",F379+1)),"")</f>
        <v/>
      </c>
      <c r="G380" s="14" t="str">
        <f>IFERROR(VLOOKUP($F380,Tabela2[[Item]:[Itens exclusivos (Qtd. x Preço)]],2,0)," ")</f>
        <v/>
      </c>
      <c r="H380" s="63" t="str">
        <f>IFERROR(VLOOKUP($F380,Tabela2[[Item]:[Itens exclusivos (Qtd. x Preço)]],3,0),"")</f>
        <v/>
      </c>
      <c r="I380" s="14" t="str">
        <f>IFERROR(VLOOKUP($F380,Tabela2[[Item]:[Itens exclusivos (Qtd. x Preço)]],4,0),"")</f>
        <v/>
      </c>
      <c r="J380" s="50" t="str">
        <f>IFERROR(VLOOKUP($F380,Tabela2[[Item]:[Itens exclusivos (Qtd. x Preço)]],5,0),"")</f>
        <v/>
      </c>
      <c r="K380" s="66" t="str">
        <f>IFERROR(VLOOKUP($F380,Tabela2[[Item]:[Itens exclusivos (Qtd. x Preço)]],13,0),"")</f>
        <v/>
      </c>
      <c r="L380" s="48" t="str">
        <f t="shared" si="6"/>
        <v/>
      </c>
      <c r="M380" s="50" t="str">
        <f ca="1">IFERROR(VLOOKUP($F380,Tabela2[[Item]:[Itens exclusivos (Qtd. x Preço)]],15,0),"")</f>
        <v/>
      </c>
      <c r="N380" s="51" t="str">
        <f ca="1">IFERROR(VLOOKUP($F380,Tabela2[[Item]:[Itens exclusivos (Qtd. x Preço)]],17,0),"")</f>
        <v/>
      </c>
      <c r="O380" s="51" t="str">
        <f ca="1">IFERROR(VLOOKUP($F380,Tabela2[[Item]:[Itens exclusivos (Qtd. x Preço)]],19,0),"")</f>
        <v/>
      </c>
    </row>
    <row r="381" spans="1:15" ht="30" customHeight="1">
      <c r="A381" s="33" t="str">
        <f>IFERROR((IF(MAX(Tabela2[Lote])=A380,"",A380+1)),"")</f>
        <v/>
      </c>
      <c r="B381" s="33" t="str">
        <f>IFERROR(IF(A381&lt;&gt;"",COUNTIFS(Tabela2[Lote],A381),""),"")</f>
        <v/>
      </c>
      <c r="C381" s="47" t="str">
        <f>IF(B381="","",(SUMIFS(Tabela2[Itens Ampla Participação (Qtd. x Preço)],Tabela2[Lote],A381)+SUMIFS(Tabela2[Itens de Cota Reservada (Qtd. x Preço)],Tabela2[Lote],A381)+SUMIFS(Tabela2[Itens exclusivos (Qtd. x Preço)],Tabela2[Lote],A381)))</f>
        <v/>
      </c>
      <c r="E381" s="33" t="str">
        <f>IFERROR(_xlfn.XLOOKUP($F381,Tabela2[Item],Tabela2[Lote],,0,1),"")</f>
        <v/>
      </c>
      <c r="F381" s="33" t="str">
        <f>IFERROR((IF(MAX(Tabela2[Item])=F380,"",F380+1)),"")</f>
        <v/>
      </c>
      <c r="G381" s="33" t="str">
        <f>IFERROR(VLOOKUP($F381,Tabela2[[Item]:[Itens exclusivos (Qtd. x Preço)]],2,0)," ")</f>
        <v/>
      </c>
      <c r="H381" s="62" t="str">
        <f>IFERROR(VLOOKUP($F381,Tabela2[[Item]:[Itens exclusivos (Qtd. x Preço)]],3,0),"")</f>
        <v/>
      </c>
      <c r="I381" s="33" t="str">
        <f>IFERROR(VLOOKUP($F381,Tabela2[[Item]:[Itens exclusivos (Qtd. x Preço)]],4,0),"")</f>
        <v/>
      </c>
      <c r="J381" s="49" t="str">
        <f>IFERROR(VLOOKUP($F381,Tabela2[[Item]:[Itens exclusivos (Qtd. x Preço)]],5,0),"")</f>
        <v/>
      </c>
      <c r="K381" s="65" t="str">
        <f>IFERROR(VLOOKUP($F381,Tabela2[[Item]:[Itens exclusivos (Qtd. x Preço)]],13,0),"")</f>
        <v/>
      </c>
      <c r="L381" s="47" t="str">
        <f t="shared" si="6"/>
        <v/>
      </c>
      <c r="M381" s="49" t="str">
        <f ca="1">IFERROR(VLOOKUP($F381,Tabela2[[Item]:[Itens exclusivos (Qtd. x Preço)]],15,0),"")</f>
        <v/>
      </c>
      <c r="N381" s="52" t="str">
        <f ca="1">IFERROR(VLOOKUP($F381,Tabela2[[Item]:[Itens exclusivos (Qtd. x Preço)]],17,0),"")</f>
        <v/>
      </c>
      <c r="O381" s="52" t="str">
        <f ca="1">IFERROR(VLOOKUP($F381,Tabela2[[Item]:[Itens exclusivos (Qtd. x Preço)]],19,0),"")</f>
        <v/>
      </c>
    </row>
    <row r="382" spans="1:15" ht="30" customHeight="1">
      <c r="A382" s="14" t="str">
        <f>IFERROR((IF(MAX(Tabela2[Lote])=A381,"",A381+1)),"")</f>
        <v/>
      </c>
      <c r="B382" s="14" t="str">
        <f>IFERROR(IF(A382&lt;&gt;"",COUNTIFS(Tabela2[Lote],A382),""),"")</f>
        <v/>
      </c>
      <c r="C382" s="48" t="str">
        <f>IF(B382="","",(SUMIFS(Tabela2[Itens Ampla Participação (Qtd. x Preço)],Tabela2[Lote],A382)+SUMIFS(Tabela2[Itens de Cota Reservada (Qtd. x Preço)],Tabela2[Lote],A382)+SUMIFS(Tabela2[Itens exclusivos (Qtd. x Preço)],Tabela2[Lote],A382)))</f>
        <v/>
      </c>
      <c r="E382" s="14" t="str">
        <f>IFERROR(_xlfn.XLOOKUP($F382,Tabela2[Item],Tabela2[Lote],,0,1),"")</f>
        <v/>
      </c>
      <c r="F382" s="14" t="str">
        <f>IFERROR((IF(MAX(Tabela2[Item])=F381,"",F381+1)),"")</f>
        <v/>
      </c>
      <c r="G382" s="14" t="str">
        <f>IFERROR(VLOOKUP($F382,Tabela2[[Item]:[Itens exclusivos (Qtd. x Preço)]],2,0)," ")</f>
        <v/>
      </c>
      <c r="H382" s="63" t="str">
        <f>IFERROR(VLOOKUP($F382,Tabela2[[Item]:[Itens exclusivos (Qtd. x Preço)]],3,0),"")</f>
        <v/>
      </c>
      <c r="I382" s="14" t="str">
        <f>IFERROR(VLOOKUP($F382,Tabela2[[Item]:[Itens exclusivos (Qtd. x Preço)]],4,0),"")</f>
        <v/>
      </c>
      <c r="J382" s="50" t="str">
        <f>IFERROR(VLOOKUP($F382,Tabela2[[Item]:[Itens exclusivos (Qtd. x Preço)]],5,0),"")</f>
        <v/>
      </c>
      <c r="K382" s="66" t="str">
        <f>IFERROR(VLOOKUP($F382,Tabela2[[Item]:[Itens exclusivos (Qtd. x Preço)]],13,0),"")</f>
        <v/>
      </c>
      <c r="L382" s="48" t="str">
        <f t="shared" si="6"/>
        <v/>
      </c>
      <c r="M382" s="50" t="str">
        <f ca="1">IFERROR(VLOOKUP($F382,Tabela2[[Item]:[Itens exclusivos (Qtd. x Preço)]],15,0),"")</f>
        <v/>
      </c>
      <c r="N382" s="51" t="str">
        <f ca="1">IFERROR(VLOOKUP($F382,Tabela2[[Item]:[Itens exclusivos (Qtd. x Preço)]],17,0),"")</f>
        <v/>
      </c>
      <c r="O382" s="51" t="str">
        <f ca="1">IFERROR(VLOOKUP($F382,Tabela2[[Item]:[Itens exclusivos (Qtd. x Preço)]],19,0),"")</f>
        <v/>
      </c>
    </row>
    <row r="383" spans="1:15" ht="30" customHeight="1">
      <c r="A383" s="33" t="str">
        <f>IFERROR((IF(MAX(Tabela2[Lote])=A382,"",A382+1)),"")</f>
        <v/>
      </c>
      <c r="B383" s="33" t="str">
        <f>IFERROR(IF(A383&lt;&gt;"",COUNTIFS(Tabela2[Lote],A383),""),"")</f>
        <v/>
      </c>
      <c r="C383" s="47" t="str">
        <f>IF(B383="","",(SUMIFS(Tabela2[Itens Ampla Participação (Qtd. x Preço)],Tabela2[Lote],A383)+SUMIFS(Tabela2[Itens de Cota Reservada (Qtd. x Preço)],Tabela2[Lote],A383)+SUMIFS(Tabela2[Itens exclusivos (Qtd. x Preço)],Tabela2[Lote],A383)))</f>
        <v/>
      </c>
      <c r="E383" s="33" t="str">
        <f>IFERROR(_xlfn.XLOOKUP($F383,Tabela2[Item],Tabela2[Lote],,0,1),"")</f>
        <v/>
      </c>
      <c r="F383" s="33" t="str">
        <f>IFERROR((IF(MAX(Tabela2[Item])=F382,"",F382+1)),"")</f>
        <v/>
      </c>
      <c r="G383" s="33" t="str">
        <f>IFERROR(VLOOKUP($F383,Tabela2[[Item]:[Itens exclusivos (Qtd. x Preço)]],2,0)," ")</f>
        <v/>
      </c>
      <c r="H383" s="62" t="str">
        <f>IFERROR(VLOOKUP($F383,Tabela2[[Item]:[Itens exclusivos (Qtd. x Preço)]],3,0),"")</f>
        <v/>
      </c>
      <c r="I383" s="33" t="str">
        <f>IFERROR(VLOOKUP($F383,Tabela2[[Item]:[Itens exclusivos (Qtd. x Preço)]],4,0),"")</f>
        <v/>
      </c>
      <c r="J383" s="49" t="str">
        <f>IFERROR(VLOOKUP($F383,Tabela2[[Item]:[Itens exclusivos (Qtd. x Preço)]],5,0),"")</f>
        <v/>
      </c>
      <c r="K383" s="65" t="str">
        <f>IFERROR(VLOOKUP($F383,Tabela2[[Item]:[Itens exclusivos (Qtd. x Preço)]],13,0),"")</f>
        <v/>
      </c>
      <c r="L383" s="47" t="str">
        <f t="shared" si="6"/>
        <v/>
      </c>
      <c r="M383" s="49" t="str">
        <f ca="1">IFERROR(VLOOKUP($F383,Tabela2[[Item]:[Itens exclusivos (Qtd. x Preço)]],15,0),"")</f>
        <v/>
      </c>
      <c r="N383" s="52" t="str">
        <f ca="1">IFERROR(VLOOKUP($F383,Tabela2[[Item]:[Itens exclusivos (Qtd. x Preço)]],17,0),"")</f>
        <v/>
      </c>
      <c r="O383" s="52" t="str">
        <f ca="1">IFERROR(VLOOKUP($F383,Tabela2[[Item]:[Itens exclusivos (Qtd. x Preço)]],19,0),"")</f>
        <v/>
      </c>
    </row>
    <row r="384" spans="1:15" ht="30" customHeight="1">
      <c r="A384" s="14" t="str">
        <f>IFERROR((IF(MAX(Tabela2[Lote])=A383,"",A383+1)),"")</f>
        <v/>
      </c>
      <c r="B384" s="14" t="str">
        <f>IFERROR(IF(A384&lt;&gt;"",COUNTIFS(Tabela2[Lote],A384),""),"")</f>
        <v/>
      </c>
      <c r="C384" s="48" t="str">
        <f>IF(B384="","",(SUMIFS(Tabela2[Itens Ampla Participação (Qtd. x Preço)],Tabela2[Lote],A384)+SUMIFS(Tabela2[Itens de Cota Reservada (Qtd. x Preço)],Tabela2[Lote],A384)+SUMIFS(Tabela2[Itens exclusivos (Qtd. x Preço)],Tabela2[Lote],A384)))</f>
        <v/>
      </c>
      <c r="E384" s="14" t="str">
        <f>IFERROR(_xlfn.XLOOKUP($F384,Tabela2[Item],Tabela2[Lote],,0,1),"")</f>
        <v/>
      </c>
      <c r="F384" s="14" t="str">
        <f>IFERROR((IF(MAX(Tabela2[Item])=F383,"",F383+1)),"")</f>
        <v/>
      </c>
      <c r="G384" s="14" t="str">
        <f>IFERROR(VLOOKUP($F384,Tabela2[[Item]:[Itens exclusivos (Qtd. x Preço)]],2,0)," ")</f>
        <v/>
      </c>
      <c r="H384" s="63" t="str">
        <f>IFERROR(VLOOKUP($F384,Tabela2[[Item]:[Itens exclusivos (Qtd. x Preço)]],3,0),"")</f>
        <v/>
      </c>
      <c r="I384" s="14" t="str">
        <f>IFERROR(VLOOKUP($F384,Tabela2[[Item]:[Itens exclusivos (Qtd. x Preço)]],4,0),"")</f>
        <v/>
      </c>
      <c r="J384" s="50" t="str">
        <f>IFERROR(VLOOKUP($F384,Tabela2[[Item]:[Itens exclusivos (Qtd. x Preço)]],5,0),"")</f>
        <v/>
      </c>
      <c r="K384" s="66" t="str">
        <f>IFERROR(VLOOKUP($F384,Tabela2[[Item]:[Itens exclusivos (Qtd. x Preço)]],13,0),"")</f>
        <v/>
      </c>
      <c r="L384" s="48" t="str">
        <f t="shared" si="6"/>
        <v/>
      </c>
      <c r="M384" s="50" t="str">
        <f ca="1">IFERROR(VLOOKUP($F384,Tabela2[[Item]:[Itens exclusivos (Qtd. x Preço)]],15,0),"")</f>
        <v/>
      </c>
      <c r="N384" s="51" t="str">
        <f ca="1">IFERROR(VLOOKUP($F384,Tabela2[[Item]:[Itens exclusivos (Qtd. x Preço)]],17,0),"")</f>
        <v/>
      </c>
      <c r="O384" s="51" t="str">
        <f ca="1">IFERROR(VLOOKUP($F384,Tabela2[[Item]:[Itens exclusivos (Qtd. x Preço)]],19,0),"")</f>
        <v/>
      </c>
    </row>
    <row r="385" spans="1:15" ht="30" customHeight="1">
      <c r="A385" s="33" t="str">
        <f>IFERROR((IF(MAX(Tabela2[Lote])=A384,"",A384+1)),"")</f>
        <v/>
      </c>
      <c r="B385" s="33" t="str">
        <f>IFERROR(IF(A385&lt;&gt;"",COUNTIFS(Tabela2[Lote],A385),""),"")</f>
        <v/>
      </c>
      <c r="C385" s="47" t="str">
        <f>IF(B385="","",(SUMIFS(Tabela2[Itens Ampla Participação (Qtd. x Preço)],Tabela2[Lote],A385)+SUMIFS(Tabela2[Itens de Cota Reservada (Qtd. x Preço)],Tabela2[Lote],A385)+SUMIFS(Tabela2[Itens exclusivos (Qtd. x Preço)],Tabela2[Lote],A385)))</f>
        <v/>
      </c>
      <c r="E385" s="33" t="str">
        <f>IFERROR(_xlfn.XLOOKUP($F385,Tabela2[Item],Tabela2[Lote],,0,1),"")</f>
        <v/>
      </c>
      <c r="F385" s="33" t="str">
        <f>IFERROR((IF(MAX(Tabela2[Item])=F384,"",F384+1)),"")</f>
        <v/>
      </c>
      <c r="G385" s="33" t="str">
        <f>IFERROR(VLOOKUP($F385,Tabela2[[Item]:[Itens exclusivos (Qtd. x Preço)]],2,0)," ")</f>
        <v/>
      </c>
      <c r="H385" s="62" t="str">
        <f>IFERROR(VLOOKUP($F385,Tabela2[[Item]:[Itens exclusivos (Qtd. x Preço)]],3,0),"")</f>
        <v/>
      </c>
      <c r="I385" s="33" t="str">
        <f>IFERROR(VLOOKUP($F385,Tabela2[[Item]:[Itens exclusivos (Qtd. x Preço)]],4,0),"")</f>
        <v/>
      </c>
      <c r="J385" s="49" t="str">
        <f>IFERROR(VLOOKUP($F385,Tabela2[[Item]:[Itens exclusivos (Qtd. x Preço)]],5,0),"")</f>
        <v/>
      </c>
      <c r="K385" s="65" t="str">
        <f>IFERROR(VLOOKUP($F385,Tabela2[[Item]:[Itens exclusivos (Qtd. x Preço)]],13,0),"")</f>
        <v/>
      </c>
      <c r="L385" s="47" t="str">
        <f t="shared" si="6"/>
        <v/>
      </c>
      <c r="M385" s="49" t="str">
        <f ca="1">IFERROR(VLOOKUP($F385,Tabela2[[Item]:[Itens exclusivos (Qtd. x Preço)]],15,0),"")</f>
        <v/>
      </c>
      <c r="N385" s="52" t="str">
        <f ca="1">IFERROR(VLOOKUP($F385,Tabela2[[Item]:[Itens exclusivos (Qtd. x Preço)]],17,0),"")</f>
        <v/>
      </c>
      <c r="O385" s="52" t="str">
        <f ca="1">IFERROR(VLOOKUP($F385,Tabela2[[Item]:[Itens exclusivos (Qtd. x Preço)]],19,0),"")</f>
        <v/>
      </c>
    </row>
    <row r="386" spans="1:15" ht="30" customHeight="1">
      <c r="A386" s="14" t="str">
        <f>IFERROR((IF(MAX(Tabela2[Lote])=A385,"",A385+1)),"")</f>
        <v/>
      </c>
      <c r="B386" s="14" t="str">
        <f>IFERROR(IF(A386&lt;&gt;"",COUNTIFS(Tabela2[Lote],A386),""),"")</f>
        <v/>
      </c>
      <c r="C386" s="48" t="str">
        <f>IF(B386="","",(SUMIFS(Tabela2[Itens Ampla Participação (Qtd. x Preço)],Tabela2[Lote],A386)+SUMIFS(Tabela2[Itens de Cota Reservada (Qtd. x Preço)],Tabela2[Lote],A386)+SUMIFS(Tabela2[Itens exclusivos (Qtd. x Preço)],Tabela2[Lote],A386)))</f>
        <v/>
      </c>
      <c r="E386" s="14" t="str">
        <f>IFERROR(_xlfn.XLOOKUP($F386,Tabela2[Item],Tabela2[Lote],,0,1),"")</f>
        <v/>
      </c>
      <c r="F386" s="14" t="str">
        <f>IFERROR((IF(MAX(Tabela2[Item])=F385,"",F385+1)),"")</f>
        <v/>
      </c>
      <c r="G386" s="14" t="str">
        <f>IFERROR(VLOOKUP($F386,Tabela2[[Item]:[Itens exclusivos (Qtd. x Preço)]],2,0)," ")</f>
        <v/>
      </c>
      <c r="H386" s="63" t="str">
        <f>IFERROR(VLOOKUP($F386,Tabela2[[Item]:[Itens exclusivos (Qtd. x Preço)]],3,0),"")</f>
        <v/>
      </c>
      <c r="I386" s="14" t="str">
        <f>IFERROR(VLOOKUP($F386,Tabela2[[Item]:[Itens exclusivos (Qtd. x Preço)]],4,0),"")</f>
        <v/>
      </c>
      <c r="J386" s="50" t="str">
        <f>IFERROR(VLOOKUP($F386,Tabela2[[Item]:[Itens exclusivos (Qtd. x Preço)]],5,0),"")</f>
        <v/>
      </c>
      <c r="K386" s="66" t="str">
        <f>IFERROR(VLOOKUP($F386,Tabela2[[Item]:[Itens exclusivos (Qtd. x Preço)]],13,0),"")</f>
        <v/>
      </c>
      <c r="L386" s="48" t="str">
        <f t="shared" si="6"/>
        <v/>
      </c>
      <c r="M386" s="50" t="str">
        <f ca="1">IFERROR(VLOOKUP($F386,Tabela2[[Item]:[Itens exclusivos (Qtd. x Preço)]],15,0),"")</f>
        <v/>
      </c>
      <c r="N386" s="51" t="str">
        <f ca="1">IFERROR(VLOOKUP($F386,Tabela2[[Item]:[Itens exclusivos (Qtd. x Preço)]],17,0),"")</f>
        <v/>
      </c>
      <c r="O386" s="51" t="str">
        <f ca="1">IFERROR(VLOOKUP($F386,Tabela2[[Item]:[Itens exclusivos (Qtd. x Preço)]],19,0),"")</f>
        <v/>
      </c>
    </row>
    <row r="387" spans="1:15" ht="30" customHeight="1">
      <c r="A387" s="33" t="str">
        <f>IFERROR((IF(MAX(Tabela2[Lote])=A386,"",A386+1)),"")</f>
        <v/>
      </c>
      <c r="B387" s="33" t="str">
        <f>IFERROR(IF(A387&lt;&gt;"",COUNTIFS(Tabela2[Lote],A387),""),"")</f>
        <v/>
      </c>
      <c r="C387" s="47" t="str">
        <f>IF(B387="","",(SUMIFS(Tabela2[Itens Ampla Participação (Qtd. x Preço)],Tabela2[Lote],A387)+SUMIFS(Tabela2[Itens de Cota Reservada (Qtd. x Preço)],Tabela2[Lote],A387)+SUMIFS(Tabela2[Itens exclusivos (Qtd. x Preço)],Tabela2[Lote],A387)))</f>
        <v/>
      </c>
      <c r="E387" s="33" t="str">
        <f>IFERROR(_xlfn.XLOOKUP($F387,Tabela2[Item],Tabela2[Lote],,0,1),"")</f>
        <v/>
      </c>
      <c r="F387" s="33" t="str">
        <f>IFERROR((IF(MAX(Tabela2[Item])=F386,"",F386+1)),"")</f>
        <v/>
      </c>
      <c r="G387" s="33" t="str">
        <f>IFERROR(VLOOKUP($F387,Tabela2[[Item]:[Itens exclusivos (Qtd. x Preço)]],2,0)," ")</f>
        <v/>
      </c>
      <c r="H387" s="62" t="str">
        <f>IFERROR(VLOOKUP($F387,Tabela2[[Item]:[Itens exclusivos (Qtd. x Preço)]],3,0),"")</f>
        <v/>
      </c>
      <c r="I387" s="33" t="str">
        <f>IFERROR(VLOOKUP($F387,Tabela2[[Item]:[Itens exclusivos (Qtd. x Preço)]],4,0),"")</f>
        <v/>
      </c>
      <c r="J387" s="49" t="str">
        <f>IFERROR(VLOOKUP($F387,Tabela2[[Item]:[Itens exclusivos (Qtd. x Preço)]],5,0),"")</f>
        <v/>
      </c>
      <c r="K387" s="65" t="str">
        <f>IFERROR(VLOOKUP($F387,Tabela2[[Item]:[Itens exclusivos (Qtd. x Preço)]],13,0),"")</f>
        <v/>
      </c>
      <c r="L387" s="47" t="str">
        <f t="shared" si="6"/>
        <v/>
      </c>
      <c r="M387" s="49" t="str">
        <f ca="1">IFERROR(VLOOKUP($F387,Tabela2[[Item]:[Itens exclusivos (Qtd. x Preço)]],15,0),"")</f>
        <v/>
      </c>
      <c r="N387" s="52" t="str">
        <f ca="1">IFERROR(VLOOKUP($F387,Tabela2[[Item]:[Itens exclusivos (Qtd. x Preço)]],17,0),"")</f>
        <v/>
      </c>
      <c r="O387" s="52" t="str">
        <f ca="1">IFERROR(VLOOKUP($F387,Tabela2[[Item]:[Itens exclusivos (Qtd. x Preço)]],19,0),"")</f>
        <v/>
      </c>
    </row>
    <row r="388" spans="1:15" ht="30" customHeight="1">
      <c r="A388" s="14" t="str">
        <f>IFERROR((IF(MAX(Tabela2[Lote])=A387,"",A387+1)),"")</f>
        <v/>
      </c>
      <c r="B388" s="14" t="str">
        <f>IFERROR(IF(A388&lt;&gt;"",COUNTIFS(Tabela2[Lote],A388),""),"")</f>
        <v/>
      </c>
      <c r="C388" s="48" t="str">
        <f>IF(B388="","",(SUMIFS(Tabela2[Itens Ampla Participação (Qtd. x Preço)],Tabela2[Lote],A388)+SUMIFS(Tabela2[Itens de Cota Reservada (Qtd. x Preço)],Tabela2[Lote],A388)+SUMIFS(Tabela2[Itens exclusivos (Qtd. x Preço)],Tabela2[Lote],A388)))</f>
        <v/>
      </c>
      <c r="E388" s="14" t="str">
        <f>IFERROR(_xlfn.XLOOKUP($F388,Tabela2[Item],Tabela2[Lote],,0,1),"")</f>
        <v/>
      </c>
      <c r="F388" s="14" t="str">
        <f>IFERROR((IF(MAX(Tabela2[Item])=F387,"",F387+1)),"")</f>
        <v/>
      </c>
      <c r="G388" s="14" t="str">
        <f>IFERROR(VLOOKUP($F388,Tabela2[[Item]:[Itens exclusivos (Qtd. x Preço)]],2,0)," ")</f>
        <v/>
      </c>
      <c r="H388" s="63" t="str">
        <f>IFERROR(VLOOKUP($F388,Tabela2[[Item]:[Itens exclusivos (Qtd. x Preço)]],3,0),"")</f>
        <v/>
      </c>
      <c r="I388" s="14" t="str">
        <f>IFERROR(VLOOKUP($F388,Tabela2[[Item]:[Itens exclusivos (Qtd. x Preço)]],4,0),"")</f>
        <v/>
      </c>
      <c r="J388" s="50" t="str">
        <f>IFERROR(VLOOKUP($F388,Tabela2[[Item]:[Itens exclusivos (Qtd. x Preço)]],5,0),"")</f>
        <v/>
      </c>
      <c r="K388" s="66" t="str">
        <f>IFERROR(VLOOKUP($F388,Tabela2[[Item]:[Itens exclusivos (Qtd. x Preço)]],13,0),"")</f>
        <v/>
      </c>
      <c r="L388" s="48" t="str">
        <f t="shared" si="6"/>
        <v/>
      </c>
      <c r="M388" s="50" t="str">
        <f ca="1">IFERROR(VLOOKUP($F388,Tabela2[[Item]:[Itens exclusivos (Qtd. x Preço)]],15,0),"")</f>
        <v/>
      </c>
      <c r="N388" s="51" t="str">
        <f ca="1">IFERROR(VLOOKUP($F388,Tabela2[[Item]:[Itens exclusivos (Qtd. x Preço)]],17,0),"")</f>
        <v/>
      </c>
      <c r="O388" s="51" t="str">
        <f ca="1">IFERROR(VLOOKUP($F388,Tabela2[[Item]:[Itens exclusivos (Qtd. x Preço)]],19,0),"")</f>
        <v/>
      </c>
    </row>
    <row r="389" spans="1:15" ht="30" customHeight="1">
      <c r="A389" s="33" t="str">
        <f>IFERROR((IF(MAX(Tabela2[Lote])=A388,"",A388+1)),"")</f>
        <v/>
      </c>
      <c r="B389" s="33" t="str">
        <f>IFERROR(IF(A389&lt;&gt;"",COUNTIFS(Tabela2[Lote],A389),""),"")</f>
        <v/>
      </c>
      <c r="C389" s="47" t="str">
        <f>IF(B389="","",(SUMIFS(Tabela2[Itens Ampla Participação (Qtd. x Preço)],Tabela2[Lote],A389)+SUMIFS(Tabela2[Itens de Cota Reservada (Qtd. x Preço)],Tabela2[Lote],A389)+SUMIFS(Tabela2[Itens exclusivos (Qtd. x Preço)],Tabela2[Lote],A389)))</f>
        <v/>
      </c>
      <c r="E389" s="33" t="str">
        <f>IFERROR(_xlfn.XLOOKUP($F389,Tabela2[Item],Tabela2[Lote],,0,1),"")</f>
        <v/>
      </c>
      <c r="F389" s="33" t="str">
        <f>IFERROR((IF(MAX(Tabela2[Item])=F388,"",F388+1)),"")</f>
        <v/>
      </c>
      <c r="G389" s="33" t="str">
        <f>IFERROR(VLOOKUP($F389,Tabela2[[Item]:[Itens exclusivos (Qtd. x Preço)]],2,0)," ")</f>
        <v/>
      </c>
      <c r="H389" s="62" t="str">
        <f>IFERROR(VLOOKUP($F389,Tabela2[[Item]:[Itens exclusivos (Qtd. x Preço)]],3,0),"")</f>
        <v/>
      </c>
      <c r="I389" s="33" t="str">
        <f>IFERROR(VLOOKUP($F389,Tabela2[[Item]:[Itens exclusivos (Qtd. x Preço)]],4,0),"")</f>
        <v/>
      </c>
      <c r="J389" s="49" t="str">
        <f>IFERROR(VLOOKUP($F389,Tabela2[[Item]:[Itens exclusivos (Qtd. x Preço)]],5,0),"")</f>
        <v/>
      </c>
      <c r="K389" s="65" t="str">
        <f>IFERROR(VLOOKUP($F389,Tabela2[[Item]:[Itens exclusivos (Qtd. x Preço)]],13,0),"")</f>
        <v/>
      </c>
      <c r="L389" s="47" t="str">
        <f t="shared" si="6"/>
        <v/>
      </c>
      <c r="M389" s="49" t="str">
        <f ca="1">IFERROR(VLOOKUP($F389,Tabela2[[Item]:[Itens exclusivos (Qtd. x Preço)]],15,0),"")</f>
        <v/>
      </c>
      <c r="N389" s="52" t="str">
        <f ca="1">IFERROR(VLOOKUP($F389,Tabela2[[Item]:[Itens exclusivos (Qtd. x Preço)]],17,0),"")</f>
        <v/>
      </c>
      <c r="O389" s="52" t="str">
        <f ca="1">IFERROR(VLOOKUP($F389,Tabela2[[Item]:[Itens exclusivos (Qtd. x Preço)]],19,0),"")</f>
        <v/>
      </c>
    </row>
    <row r="390" spans="1:15" ht="30" customHeight="1">
      <c r="A390" s="14" t="str">
        <f>IFERROR((IF(MAX(Tabela2[Lote])=A389,"",A389+1)),"")</f>
        <v/>
      </c>
      <c r="B390" s="14" t="str">
        <f>IFERROR(IF(A390&lt;&gt;"",COUNTIFS(Tabela2[Lote],A390),""),"")</f>
        <v/>
      </c>
      <c r="C390" s="48" t="str">
        <f>IF(B390="","",(SUMIFS(Tabela2[Itens Ampla Participação (Qtd. x Preço)],Tabela2[Lote],A390)+SUMIFS(Tabela2[Itens de Cota Reservada (Qtd. x Preço)],Tabela2[Lote],A390)+SUMIFS(Tabela2[Itens exclusivos (Qtd. x Preço)],Tabela2[Lote],A390)))</f>
        <v/>
      </c>
      <c r="E390" s="14" t="str">
        <f>IFERROR(_xlfn.XLOOKUP($F390,Tabela2[Item],Tabela2[Lote],,0,1),"")</f>
        <v/>
      </c>
      <c r="F390" s="14" t="str">
        <f>IFERROR((IF(MAX(Tabela2[Item])=F389,"",F389+1)),"")</f>
        <v/>
      </c>
      <c r="G390" s="14" t="str">
        <f>IFERROR(VLOOKUP($F390,Tabela2[[Item]:[Itens exclusivos (Qtd. x Preço)]],2,0)," ")</f>
        <v/>
      </c>
      <c r="H390" s="63" t="str">
        <f>IFERROR(VLOOKUP($F390,Tabela2[[Item]:[Itens exclusivos (Qtd. x Preço)]],3,0),"")</f>
        <v/>
      </c>
      <c r="I390" s="14" t="str">
        <f>IFERROR(VLOOKUP($F390,Tabela2[[Item]:[Itens exclusivos (Qtd. x Preço)]],4,0),"")</f>
        <v/>
      </c>
      <c r="J390" s="50" t="str">
        <f>IFERROR(VLOOKUP($F390,Tabela2[[Item]:[Itens exclusivos (Qtd. x Preço)]],5,0),"")</f>
        <v/>
      </c>
      <c r="K390" s="66" t="str">
        <f>IFERROR(VLOOKUP($F390,Tabela2[[Item]:[Itens exclusivos (Qtd. x Preço)]],13,0),"")</f>
        <v/>
      </c>
      <c r="L390" s="48" t="str">
        <f t="shared" si="6"/>
        <v/>
      </c>
      <c r="M390" s="50" t="str">
        <f ca="1">IFERROR(VLOOKUP($F390,Tabela2[[Item]:[Itens exclusivos (Qtd. x Preço)]],15,0),"")</f>
        <v/>
      </c>
      <c r="N390" s="51" t="str">
        <f ca="1">IFERROR(VLOOKUP($F390,Tabela2[[Item]:[Itens exclusivos (Qtd. x Preço)]],17,0),"")</f>
        <v/>
      </c>
      <c r="O390" s="51" t="str">
        <f ca="1">IFERROR(VLOOKUP($F390,Tabela2[[Item]:[Itens exclusivos (Qtd. x Preço)]],19,0),"")</f>
        <v/>
      </c>
    </row>
    <row r="391" spans="1:15" ht="30" customHeight="1">
      <c r="A391" s="33" t="str">
        <f>IFERROR((IF(MAX(Tabela2[Lote])=A390,"",A390+1)),"")</f>
        <v/>
      </c>
      <c r="B391" s="33" t="str">
        <f>IFERROR(IF(A391&lt;&gt;"",COUNTIFS(Tabela2[Lote],A391),""),"")</f>
        <v/>
      </c>
      <c r="C391" s="47" t="str">
        <f>IF(B391="","",(SUMIFS(Tabela2[Itens Ampla Participação (Qtd. x Preço)],Tabela2[Lote],A391)+SUMIFS(Tabela2[Itens de Cota Reservada (Qtd. x Preço)],Tabela2[Lote],A391)+SUMIFS(Tabela2[Itens exclusivos (Qtd. x Preço)],Tabela2[Lote],A391)))</f>
        <v/>
      </c>
      <c r="E391" s="33" t="str">
        <f>IFERROR(_xlfn.XLOOKUP($F391,Tabela2[Item],Tabela2[Lote],,0,1),"")</f>
        <v/>
      </c>
      <c r="F391" s="33" t="str">
        <f>IFERROR((IF(MAX(Tabela2[Item])=F390,"",F390+1)),"")</f>
        <v/>
      </c>
      <c r="G391" s="33" t="str">
        <f>IFERROR(VLOOKUP($F391,Tabela2[[Item]:[Itens exclusivos (Qtd. x Preço)]],2,0)," ")</f>
        <v/>
      </c>
      <c r="H391" s="62" t="str">
        <f>IFERROR(VLOOKUP($F391,Tabela2[[Item]:[Itens exclusivos (Qtd. x Preço)]],3,0),"")</f>
        <v/>
      </c>
      <c r="I391" s="33" t="str">
        <f>IFERROR(VLOOKUP($F391,Tabela2[[Item]:[Itens exclusivos (Qtd. x Preço)]],4,0),"")</f>
        <v/>
      </c>
      <c r="J391" s="49" t="str">
        <f>IFERROR(VLOOKUP($F391,Tabela2[[Item]:[Itens exclusivos (Qtd. x Preço)]],5,0),"")</f>
        <v/>
      </c>
      <c r="K391" s="65" t="str">
        <f>IFERROR(VLOOKUP($F391,Tabela2[[Item]:[Itens exclusivos (Qtd. x Preço)]],13,0),"")</f>
        <v/>
      </c>
      <c r="L391" s="47" t="str">
        <f t="shared" si="6"/>
        <v/>
      </c>
      <c r="M391" s="49" t="str">
        <f ca="1">IFERROR(VLOOKUP($F391,Tabela2[[Item]:[Itens exclusivos (Qtd. x Preço)]],15,0),"")</f>
        <v/>
      </c>
      <c r="N391" s="52" t="str">
        <f ca="1">IFERROR(VLOOKUP($F391,Tabela2[[Item]:[Itens exclusivos (Qtd. x Preço)]],17,0),"")</f>
        <v/>
      </c>
      <c r="O391" s="52" t="str">
        <f ca="1">IFERROR(VLOOKUP($F391,Tabela2[[Item]:[Itens exclusivos (Qtd. x Preço)]],19,0),"")</f>
        <v/>
      </c>
    </row>
    <row r="392" spans="1:15" ht="30" customHeight="1">
      <c r="A392" s="14" t="str">
        <f>IFERROR((IF(MAX(Tabela2[Lote])=A391,"",A391+1)),"")</f>
        <v/>
      </c>
      <c r="B392" s="14" t="str">
        <f>IFERROR(IF(A392&lt;&gt;"",COUNTIFS(Tabela2[Lote],A392),""),"")</f>
        <v/>
      </c>
      <c r="C392" s="48" t="str">
        <f>IF(B392="","",(SUMIFS(Tabela2[Itens Ampla Participação (Qtd. x Preço)],Tabela2[Lote],A392)+SUMIFS(Tabela2[Itens de Cota Reservada (Qtd. x Preço)],Tabela2[Lote],A392)+SUMIFS(Tabela2[Itens exclusivos (Qtd. x Preço)],Tabela2[Lote],A392)))</f>
        <v/>
      </c>
      <c r="E392" s="14" t="str">
        <f>IFERROR(_xlfn.XLOOKUP($F392,Tabela2[Item],Tabela2[Lote],,0,1),"")</f>
        <v/>
      </c>
      <c r="F392" s="14" t="str">
        <f>IFERROR((IF(MAX(Tabela2[Item])=F391,"",F391+1)),"")</f>
        <v/>
      </c>
      <c r="G392" s="14" t="str">
        <f>IFERROR(VLOOKUP($F392,Tabela2[[Item]:[Itens exclusivos (Qtd. x Preço)]],2,0)," ")</f>
        <v/>
      </c>
      <c r="H392" s="63" t="str">
        <f>IFERROR(VLOOKUP($F392,Tabela2[[Item]:[Itens exclusivos (Qtd. x Preço)]],3,0),"")</f>
        <v/>
      </c>
      <c r="I392" s="14" t="str">
        <f>IFERROR(VLOOKUP($F392,Tabela2[[Item]:[Itens exclusivos (Qtd. x Preço)]],4,0),"")</f>
        <v/>
      </c>
      <c r="J392" s="50" t="str">
        <f>IFERROR(VLOOKUP($F392,Tabela2[[Item]:[Itens exclusivos (Qtd. x Preço)]],5,0),"")</f>
        <v/>
      </c>
      <c r="K392" s="66" t="str">
        <f>IFERROR(VLOOKUP($F392,Tabela2[[Item]:[Itens exclusivos (Qtd. x Preço)]],13,0),"")</f>
        <v/>
      </c>
      <c r="L392" s="48" t="str">
        <f t="shared" si="6"/>
        <v/>
      </c>
      <c r="M392" s="50" t="str">
        <f ca="1">IFERROR(VLOOKUP($F392,Tabela2[[Item]:[Itens exclusivos (Qtd. x Preço)]],15,0),"")</f>
        <v/>
      </c>
      <c r="N392" s="51" t="str">
        <f ca="1">IFERROR(VLOOKUP($F392,Tabela2[[Item]:[Itens exclusivos (Qtd. x Preço)]],17,0),"")</f>
        <v/>
      </c>
      <c r="O392" s="51" t="str">
        <f ca="1">IFERROR(VLOOKUP($F392,Tabela2[[Item]:[Itens exclusivos (Qtd. x Preço)]],19,0),"")</f>
        <v/>
      </c>
    </row>
    <row r="393" spans="1:15" ht="30" customHeight="1">
      <c r="A393" s="33" t="str">
        <f>IFERROR((IF(MAX(Tabela2[Lote])=A392,"",A392+1)),"")</f>
        <v/>
      </c>
      <c r="B393" s="33" t="str">
        <f>IFERROR(IF(A393&lt;&gt;"",COUNTIFS(Tabela2[Lote],A393),""),"")</f>
        <v/>
      </c>
      <c r="C393" s="47" t="str">
        <f>IF(B393="","",(SUMIFS(Tabela2[Itens Ampla Participação (Qtd. x Preço)],Tabela2[Lote],A393)+SUMIFS(Tabela2[Itens de Cota Reservada (Qtd. x Preço)],Tabela2[Lote],A393)+SUMIFS(Tabela2[Itens exclusivos (Qtd. x Preço)],Tabela2[Lote],A393)))</f>
        <v/>
      </c>
      <c r="E393" s="33" t="str">
        <f>IFERROR(_xlfn.XLOOKUP($F393,Tabela2[Item],Tabela2[Lote],,0,1),"")</f>
        <v/>
      </c>
      <c r="F393" s="33" t="str">
        <f>IFERROR((IF(MAX(Tabela2[Item])=F392,"",F392+1)),"")</f>
        <v/>
      </c>
      <c r="G393" s="33" t="str">
        <f>IFERROR(VLOOKUP($F393,Tabela2[[Item]:[Itens exclusivos (Qtd. x Preço)]],2,0)," ")</f>
        <v/>
      </c>
      <c r="H393" s="62" t="str">
        <f>IFERROR(VLOOKUP($F393,Tabela2[[Item]:[Itens exclusivos (Qtd. x Preço)]],3,0),"")</f>
        <v/>
      </c>
      <c r="I393" s="33" t="str">
        <f>IFERROR(VLOOKUP($F393,Tabela2[[Item]:[Itens exclusivos (Qtd. x Preço)]],4,0),"")</f>
        <v/>
      </c>
      <c r="J393" s="49" t="str">
        <f>IFERROR(VLOOKUP($F393,Tabela2[[Item]:[Itens exclusivos (Qtd. x Preço)]],5,0),"")</f>
        <v/>
      </c>
      <c r="K393" s="65" t="str">
        <f>IFERROR(VLOOKUP($F393,Tabela2[[Item]:[Itens exclusivos (Qtd. x Preço)]],13,0),"")</f>
        <v/>
      </c>
      <c r="L393" s="47" t="str">
        <f t="shared" si="6"/>
        <v/>
      </c>
      <c r="M393" s="49" t="str">
        <f ca="1">IFERROR(VLOOKUP($F393,Tabela2[[Item]:[Itens exclusivos (Qtd. x Preço)]],15,0),"")</f>
        <v/>
      </c>
      <c r="N393" s="52" t="str">
        <f ca="1">IFERROR(VLOOKUP($F393,Tabela2[[Item]:[Itens exclusivos (Qtd. x Preço)]],17,0),"")</f>
        <v/>
      </c>
      <c r="O393" s="52" t="str">
        <f ca="1">IFERROR(VLOOKUP($F393,Tabela2[[Item]:[Itens exclusivos (Qtd. x Preço)]],19,0),"")</f>
        <v/>
      </c>
    </row>
    <row r="394" spans="1:15" ht="30" customHeight="1">
      <c r="A394" s="14" t="str">
        <f>IFERROR((IF(MAX(Tabela2[Lote])=A393,"",A393+1)),"")</f>
        <v/>
      </c>
      <c r="B394" s="14" t="str">
        <f>IFERROR(IF(A394&lt;&gt;"",COUNTIFS(Tabela2[Lote],A394),""),"")</f>
        <v/>
      </c>
      <c r="C394" s="48" t="str">
        <f>IF(B394="","",(SUMIFS(Tabela2[Itens Ampla Participação (Qtd. x Preço)],Tabela2[Lote],A394)+SUMIFS(Tabela2[Itens de Cota Reservada (Qtd. x Preço)],Tabela2[Lote],A394)+SUMIFS(Tabela2[Itens exclusivos (Qtd. x Preço)],Tabela2[Lote],A394)))</f>
        <v/>
      </c>
      <c r="E394" s="14" t="str">
        <f>IFERROR(_xlfn.XLOOKUP($F394,Tabela2[Item],Tabela2[Lote],,0,1),"")</f>
        <v/>
      </c>
      <c r="F394" s="14" t="str">
        <f>IFERROR((IF(MAX(Tabela2[Item])=F393,"",F393+1)),"")</f>
        <v/>
      </c>
      <c r="G394" s="14" t="str">
        <f>IFERROR(VLOOKUP($F394,Tabela2[[Item]:[Itens exclusivos (Qtd. x Preço)]],2,0)," ")</f>
        <v/>
      </c>
      <c r="H394" s="63" t="str">
        <f>IFERROR(VLOOKUP($F394,Tabela2[[Item]:[Itens exclusivos (Qtd. x Preço)]],3,0),"")</f>
        <v/>
      </c>
      <c r="I394" s="14" t="str">
        <f>IFERROR(VLOOKUP($F394,Tabela2[[Item]:[Itens exclusivos (Qtd. x Preço)]],4,0),"")</f>
        <v/>
      </c>
      <c r="J394" s="50" t="str">
        <f>IFERROR(VLOOKUP($F394,Tabela2[[Item]:[Itens exclusivos (Qtd. x Preço)]],5,0),"")</f>
        <v/>
      </c>
      <c r="K394" s="66" t="str">
        <f>IFERROR(VLOOKUP($F394,Tabela2[[Item]:[Itens exclusivos (Qtd. x Preço)]],13,0),"")</f>
        <v/>
      </c>
      <c r="L394" s="48" t="str">
        <f t="shared" si="6"/>
        <v/>
      </c>
      <c r="M394" s="50" t="str">
        <f ca="1">IFERROR(VLOOKUP($F394,Tabela2[[Item]:[Itens exclusivos (Qtd. x Preço)]],15,0),"")</f>
        <v/>
      </c>
      <c r="N394" s="51" t="str">
        <f ca="1">IFERROR(VLOOKUP($F394,Tabela2[[Item]:[Itens exclusivos (Qtd. x Preço)]],17,0),"")</f>
        <v/>
      </c>
      <c r="O394" s="51" t="str">
        <f ca="1">IFERROR(VLOOKUP($F394,Tabela2[[Item]:[Itens exclusivos (Qtd. x Preço)]],19,0),"")</f>
        <v/>
      </c>
    </row>
    <row r="395" spans="1:15" ht="30" customHeight="1">
      <c r="A395" s="33" t="str">
        <f>IFERROR((IF(MAX(Tabela2[Lote])=A394,"",A394+1)),"")</f>
        <v/>
      </c>
      <c r="B395" s="33" t="str">
        <f>IFERROR(IF(A395&lt;&gt;"",COUNTIFS(Tabela2[Lote],A395),""),"")</f>
        <v/>
      </c>
      <c r="C395" s="47" t="str">
        <f>IF(B395="","",(SUMIFS(Tabela2[Itens Ampla Participação (Qtd. x Preço)],Tabela2[Lote],A395)+SUMIFS(Tabela2[Itens de Cota Reservada (Qtd. x Preço)],Tabela2[Lote],A395)+SUMIFS(Tabela2[Itens exclusivos (Qtd. x Preço)],Tabela2[Lote],A395)))</f>
        <v/>
      </c>
      <c r="E395" s="33" t="str">
        <f>IFERROR(_xlfn.XLOOKUP($F395,Tabela2[Item],Tabela2[Lote],,0,1),"")</f>
        <v/>
      </c>
      <c r="F395" s="33" t="str">
        <f>IFERROR((IF(MAX(Tabela2[Item])=F394,"",F394+1)),"")</f>
        <v/>
      </c>
      <c r="G395" s="33" t="str">
        <f>IFERROR(VLOOKUP($F395,Tabela2[[Item]:[Itens exclusivos (Qtd. x Preço)]],2,0)," ")</f>
        <v/>
      </c>
      <c r="H395" s="62" t="str">
        <f>IFERROR(VLOOKUP($F395,Tabela2[[Item]:[Itens exclusivos (Qtd. x Preço)]],3,0),"")</f>
        <v/>
      </c>
      <c r="I395" s="33" t="str">
        <f>IFERROR(VLOOKUP($F395,Tabela2[[Item]:[Itens exclusivos (Qtd. x Preço)]],4,0),"")</f>
        <v/>
      </c>
      <c r="J395" s="49" t="str">
        <f>IFERROR(VLOOKUP($F395,Tabela2[[Item]:[Itens exclusivos (Qtd. x Preço)]],5,0),"")</f>
        <v/>
      </c>
      <c r="K395" s="65" t="str">
        <f>IFERROR(VLOOKUP($F395,Tabela2[[Item]:[Itens exclusivos (Qtd. x Preço)]],13,0),"")</f>
        <v/>
      </c>
      <c r="L395" s="47" t="str">
        <f t="shared" si="6"/>
        <v/>
      </c>
      <c r="M395" s="49" t="str">
        <f ca="1">IFERROR(VLOOKUP($F395,Tabela2[[Item]:[Itens exclusivos (Qtd. x Preço)]],15,0),"")</f>
        <v/>
      </c>
      <c r="N395" s="52" t="str">
        <f ca="1">IFERROR(VLOOKUP($F395,Tabela2[[Item]:[Itens exclusivos (Qtd. x Preço)]],17,0),"")</f>
        <v/>
      </c>
      <c r="O395" s="52" t="str">
        <f ca="1">IFERROR(VLOOKUP($F395,Tabela2[[Item]:[Itens exclusivos (Qtd. x Preço)]],19,0),"")</f>
        <v/>
      </c>
    </row>
    <row r="396" spans="1:15" ht="30" customHeight="1">
      <c r="A396" s="14" t="str">
        <f>IFERROR((IF(MAX(Tabela2[Lote])=A395,"",A395+1)),"")</f>
        <v/>
      </c>
      <c r="B396" s="14" t="str">
        <f>IFERROR(IF(A396&lt;&gt;"",COUNTIFS(Tabela2[Lote],A396),""),"")</f>
        <v/>
      </c>
      <c r="C396" s="48" t="str">
        <f>IF(B396="","",(SUMIFS(Tabela2[Itens Ampla Participação (Qtd. x Preço)],Tabela2[Lote],A396)+SUMIFS(Tabela2[Itens de Cota Reservada (Qtd. x Preço)],Tabela2[Lote],A396)+SUMIFS(Tabela2[Itens exclusivos (Qtd. x Preço)],Tabela2[Lote],A396)))</f>
        <v/>
      </c>
      <c r="E396" s="14" t="str">
        <f>IFERROR(_xlfn.XLOOKUP($F396,Tabela2[Item],Tabela2[Lote],,0,1),"")</f>
        <v/>
      </c>
      <c r="F396" s="14" t="str">
        <f>IFERROR((IF(MAX(Tabela2[Item])=F395,"",F395+1)),"")</f>
        <v/>
      </c>
      <c r="G396" s="14" t="str">
        <f>IFERROR(VLOOKUP($F396,Tabela2[[Item]:[Itens exclusivos (Qtd. x Preço)]],2,0)," ")</f>
        <v/>
      </c>
      <c r="H396" s="63" t="str">
        <f>IFERROR(VLOOKUP($F396,Tabela2[[Item]:[Itens exclusivos (Qtd. x Preço)]],3,0),"")</f>
        <v/>
      </c>
      <c r="I396" s="14" t="str">
        <f>IFERROR(VLOOKUP($F396,Tabela2[[Item]:[Itens exclusivos (Qtd. x Preço)]],4,0),"")</f>
        <v/>
      </c>
      <c r="J396" s="50" t="str">
        <f>IFERROR(VLOOKUP($F396,Tabela2[[Item]:[Itens exclusivos (Qtd. x Preço)]],5,0),"")</f>
        <v/>
      </c>
      <c r="K396" s="66" t="str">
        <f>IFERROR(VLOOKUP($F396,Tabela2[[Item]:[Itens exclusivos (Qtd. x Preço)]],13,0),"")</f>
        <v/>
      </c>
      <c r="L396" s="48" t="str">
        <f t="shared" si="6"/>
        <v/>
      </c>
      <c r="M396" s="50" t="str">
        <f ca="1">IFERROR(VLOOKUP($F396,Tabela2[[Item]:[Itens exclusivos (Qtd. x Preço)]],15,0),"")</f>
        <v/>
      </c>
      <c r="N396" s="51" t="str">
        <f ca="1">IFERROR(VLOOKUP($F396,Tabela2[[Item]:[Itens exclusivos (Qtd. x Preço)]],17,0),"")</f>
        <v/>
      </c>
      <c r="O396" s="51" t="str">
        <f ca="1">IFERROR(VLOOKUP($F396,Tabela2[[Item]:[Itens exclusivos (Qtd. x Preço)]],19,0),"")</f>
        <v/>
      </c>
    </row>
    <row r="397" spans="1:15" ht="30" customHeight="1">
      <c r="A397" s="33" t="str">
        <f>IFERROR((IF(MAX(Tabela2[Lote])=A396,"",A396+1)),"")</f>
        <v/>
      </c>
      <c r="B397" s="33" t="str">
        <f>IFERROR(IF(A397&lt;&gt;"",COUNTIFS(Tabela2[Lote],A397),""),"")</f>
        <v/>
      </c>
      <c r="C397" s="47" t="str">
        <f>IF(B397="","",(SUMIFS(Tabela2[Itens Ampla Participação (Qtd. x Preço)],Tabela2[Lote],A397)+SUMIFS(Tabela2[Itens de Cota Reservada (Qtd. x Preço)],Tabela2[Lote],A397)+SUMIFS(Tabela2[Itens exclusivos (Qtd. x Preço)],Tabela2[Lote],A397)))</f>
        <v/>
      </c>
      <c r="E397" s="33" t="str">
        <f>IFERROR(_xlfn.XLOOKUP($F397,Tabela2[Item],Tabela2[Lote],,0,1),"")</f>
        <v/>
      </c>
      <c r="F397" s="33" t="str">
        <f>IFERROR((IF(MAX(Tabela2[Item])=F396,"",F396+1)),"")</f>
        <v/>
      </c>
      <c r="G397" s="33" t="str">
        <f>IFERROR(VLOOKUP($F397,Tabela2[[Item]:[Itens exclusivos (Qtd. x Preço)]],2,0)," ")</f>
        <v/>
      </c>
      <c r="H397" s="62" t="str">
        <f>IFERROR(VLOOKUP($F397,Tabela2[[Item]:[Itens exclusivos (Qtd. x Preço)]],3,0),"")</f>
        <v/>
      </c>
      <c r="I397" s="33" t="str">
        <f>IFERROR(VLOOKUP($F397,Tabela2[[Item]:[Itens exclusivos (Qtd. x Preço)]],4,0),"")</f>
        <v/>
      </c>
      <c r="J397" s="49" t="str">
        <f>IFERROR(VLOOKUP($F397,Tabela2[[Item]:[Itens exclusivos (Qtd. x Preço)]],5,0),"")</f>
        <v/>
      </c>
      <c r="K397" s="65" t="str">
        <f>IFERROR(VLOOKUP($F397,Tabela2[[Item]:[Itens exclusivos (Qtd. x Preço)]],13,0),"")</f>
        <v/>
      </c>
      <c r="L397" s="47" t="str">
        <f t="shared" si="6"/>
        <v/>
      </c>
      <c r="M397" s="49" t="str">
        <f ca="1">IFERROR(VLOOKUP($F397,Tabela2[[Item]:[Itens exclusivos (Qtd. x Preço)]],15,0),"")</f>
        <v/>
      </c>
      <c r="N397" s="52" t="str">
        <f ca="1">IFERROR(VLOOKUP($F397,Tabela2[[Item]:[Itens exclusivos (Qtd. x Preço)]],17,0),"")</f>
        <v/>
      </c>
      <c r="O397" s="52" t="str">
        <f ca="1">IFERROR(VLOOKUP($F397,Tabela2[[Item]:[Itens exclusivos (Qtd. x Preço)]],19,0),"")</f>
        <v/>
      </c>
    </row>
    <row r="398" spans="1:15" ht="30" customHeight="1">
      <c r="A398" s="14" t="str">
        <f>IFERROR((IF(MAX(Tabela2[Lote])=A397,"",A397+1)),"")</f>
        <v/>
      </c>
      <c r="B398" s="14" t="str">
        <f>IFERROR(IF(A398&lt;&gt;"",COUNTIFS(Tabela2[Lote],A398),""),"")</f>
        <v/>
      </c>
      <c r="C398" s="48" t="str">
        <f>IF(B398="","",(SUMIFS(Tabela2[Itens Ampla Participação (Qtd. x Preço)],Tabela2[Lote],A398)+SUMIFS(Tabela2[Itens de Cota Reservada (Qtd. x Preço)],Tabela2[Lote],A398)+SUMIFS(Tabela2[Itens exclusivos (Qtd. x Preço)],Tabela2[Lote],A398)))</f>
        <v/>
      </c>
      <c r="E398" s="14" t="str">
        <f>IFERROR(_xlfn.XLOOKUP($F398,Tabela2[Item],Tabela2[Lote],,0,1),"")</f>
        <v/>
      </c>
      <c r="F398" s="14" t="str">
        <f>IFERROR((IF(MAX(Tabela2[Item])=F397,"",F397+1)),"")</f>
        <v/>
      </c>
      <c r="G398" s="14" t="str">
        <f>IFERROR(VLOOKUP($F398,Tabela2[[Item]:[Itens exclusivos (Qtd. x Preço)]],2,0)," ")</f>
        <v/>
      </c>
      <c r="H398" s="63" t="str">
        <f>IFERROR(VLOOKUP($F398,Tabela2[[Item]:[Itens exclusivos (Qtd. x Preço)]],3,0),"")</f>
        <v/>
      </c>
      <c r="I398" s="14" t="str">
        <f>IFERROR(VLOOKUP($F398,Tabela2[[Item]:[Itens exclusivos (Qtd. x Preço)]],4,0),"")</f>
        <v/>
      </c>
      <c r="J398" s="50" t="str">
        <f>IFERROR(VLOOKUP($F398,Tabela2[[Item]:[Itens exclusivos (Qtd. x Preço)]],5,0),"")</f>
        <v/>
      </c>
      <c r="K398" s="66" t="str">
        <f>IFERROR(VLOOKUP($F398,Tabela2[[Item]:[Itens exclusivos (Qtd. x Preço)]],13,0),"")</f>
        <v/>
      </c>
      <c r="L398" s="48" t="str">
        <f t="shared" si="6"/>
        <v/>
      </c>
      <c r="M398" s="50" t="str">
        <f ca="1">IFERROR(VLOOKUP($F398,Tabela2[[Item]:[Itens exclusivos (Qtd. x Preço)]],15,0),"")</f>
        <v/>
      </c>
      <c r="N398" s="51" t="str">
        <f ca="1">IFERROR(VLOOKUP($F398,Tabela2[[Item]:[Itens exclusivos (Qtd. x Preço)]],17,0),"")</f>
        <v/>
      </c>
      <c r="O398" s="51" t="str">
        <f ca="1">IFERROR(VLOOKUP($F398,Tabela2[[Item]:[Itens exclusivos (Qtd. x Preço)]],19,0),"")</f>
        <v/>
      </c>
    </row>
    <row r="399" spans="1:15" ht="30" customHeight="1">
      <c r="A399" s="33" t="str">
        <f>IFERROR((IF(MAX(Tabela2[Lote])=A398,"",A398+1)),"")</f>
        <v/>
      </c>
      <c r="B399" s="33" t="str">
        <f>IFERROR(IF(A399&lt;&gt;"",COUNTIFS(Tabela2[Lote],A399),""),"")</f>
        <v/>
      </c>
      <c r="C399" s="47" t="str">
        <f>IF(B399="","",(SUMIFS(Tabela2[Itens Ampla Participação (Qtd. x Preço)],Tabela2[Lote],A399)+SUMIFS(Tabela2[Itens de Cota Reservada (Qtd. x Preço)],Tabela2[Lote],A399)+SUMIFS(Tabela2[Itens exclusivos (Qtd. x Preço)],Tabela2[Lote],A399)))</f>
        <v/>
      </c>
      <c r="E399" s="33" t="str">
        <f>IFERROR(_xlfn.XLOOKUP($F399,Tabela2[Item],Tabela2[Lote],,0,1),"")</f>
        <v/>
      </c>
      <c r="F399" s="33" t="str">
        <f>IFERROR((IF(MAX(Tabela2[Item])=F398,"",F398+1)),"")</f>
        <v/>
      </c>
      <c r="G399" s="33" t="str">
        <f>IFERROR(VLOOKUP($F399,Tabela2[[Item]:[Itens exclusivos (Qtd. x Preço)]],2,0)," ")</f>
        <v/>
      </c>
      <c r="H399" s="62" t="str">
        <f>IFERROR(VLOOKUP($F399,Tabela2[[Item]:[Itens exclusivos (Qtd. x Preço)]],3,0),"")</f>
        <v/>
      </c>
      <c r="I399" s="33" t="str">
        <f>IFERROR(VLOOKUP($F399,Tabela2[[Item]:[Itens exclusivos (Qtd. x Preço)]],4,0),"")</f>
        <v/>
      </c>
      <c r="J399" s="49" t="str">
        <f>IFERROR(VLOOKUP($F399,Tabela2[[Item]:[Itens exclusivos (Qtd. x Preço)]],5,0),"")</f>
        <v/>
      </c>
      <c r="K399" s="65" t="str">
        <f>IFERROR(VLOOKUP($F399,Tabela2[[Item]:[Itens exclusivos (Qtd. x Preço)]],13,0),"")</f>
        <v/>
      </c>
      <c r="L399" s="47" t="str">
        <f t="shared" si="6"/>
        <v/>
      </c>
      <c r="M399" s="49" t="str">
        <f ca="1">IFERROR(VLOOKUP($F399,Tabela2[[Item]:[Itens exclusivos (Qtd. x Preço)]],15,0),"")</f>
        <v/>
      </c>
      <c r="N399" s="52" t="str">
        <f ca="1">IFERROR(VLOOKUP($F399,Tabela2[[Item]:[Itens exclusivos (Qtd. x Preço)]],17,0),"")</f>
        <v/>
      </c>
      <c r="O399" s="52" t="str">
        <f ca="1">IFERROR(VLOOKUP($F399,Tabela2[[Item]:[Itens exclusivos (Qtd. x Preço)]],19,0),"")</f>
        <v/>
      </c>
    </row>
    <row r="400" spans="1:15" ht="30" customHeight="1">
      <c r="A400" s="14" t="str">
        <f>IFERROR((IF(MAX(Tabela2[Lote])=A399,"",A399+1)),"")</f>
        <v/>
      </c>
      <c r="B400" s="14" t="str">
        <f>IFERROR(IF(A400&lt;&gt;"",COUNTIFS(Tabela2[Lote],A400),""),"")</f>
        <v/>
      </c>
      <c r="C400" s="48" t="str">
        <f>IF(B400="","",(SUMIFS(Tabela2[Itens Ampla Participação (Qtd. x Preço)],Tabela2[Lote],A400)+SUMIFS(Tabela2[Itens de Cota Reservada (Qtd. x Preço)],Tabela2[Lote],A400)+SUMIFS(Tabela2[Itens exclusivos (Qtd. x Preço)],Tabela2[Lote],A400)))</f>
        <v/>
      </c>
      <c r="E400" s="14" t="str">
        <f>IFERROR(_xlfn.XLOOKUP($F400,Tabela2[Item],Tabela2[Lote],,0,1),"")</f>
        <v/>
      </c>
      <c r="F400" s="14" t="str">
        <f>IFERROR((IF(MAX(Tabela2[Item])=F399,"",F399+1)),"")</f>
        <v/>
      </c>
      <c r="G400" s="14" t="str">
        <f>IFERROR(VLOOKUP($F400,Tabela2[[Item]:[Itens exclusivos (Qtd. x Preço)]],2,0)," ")</f>
        <v/>
      </c>
      <c r="H400" s="63" t="str">
        <f>IFERROR(VLOOKUP($F400,Tabela2[[Item]:[Itens exclusivos (Qtd. x Preço)]],3,0),"")</f>
        <v/>
      </c>
      <c r="I400" s="14" t="str">
        <f>IFERROR(VLOOKUP($F400,Tabela2[[Item]:[Itens exclusivos (Qtd. x Preço)]],4,0),"")</f>
        <v/>
      </c>
      <c r="J400" s="50" t="str">
        <f>IFERROR(VLOOKUP($F400,Tabela2[[Item]:[Itens exclusivos (Qtd. x Preço)]],5,0),"")</f>
        <v/>
      </c>
      <c r="K400" s="66" t="str">
        <f>IFERROR(VLOOKUP($F400,Tabela2[[Item]:[Itens exclusivos (Qtd. x Preço)]],13,0),"")</f>
        <v/>
      </c>
      <c r="L400" s="48" t="str">
        <f t="shared" si="6"/>
        <v/>
      </c>
      <c r="M400" s="50" t="str">
        <f ca="1">IFERROR(VLOOKUP($F400,Tabela2[[Item]:[Itens exclusivos (Qtd. x Preço)]],15,0),"")</f>
        <v/>
      </c>
      <c r="N400" s="51" t="str">
        <f ca="1">IFERROR(VLOOKUP($F400,Tabela2[[Item]:[Itens exclusivos (Qtd. x Preço)]],17,0),"")</f>
        <v/>
      </c>
      <c r="O400" s="51" t="str">
        <f ca="1">IFERROR(VLOOKUP($F400,Tabela2[[Item]:[Itens exclusivos (Qtd. x Preço)]],19,0),"")</f>
        <v/>
      </c>
    </row>
    <row r="401" spans="1:15" ht="30" customHeight="1">
      <c r="A401" s="33" t="str">
        <f>IFERROR((IF(MAX(Tabela2[Lote])=A400,"",A400+1)),"")</f>
        <v/>
      </c>
      <c r="B401" s="33" t="str">
        <f>IFERROR(IF(A401&lt;&gt;"",COUNTIFS(Tabela2[Lote],A401),""),"")</f>
        <v/>
      </c>
      <c r="C401" s="47" t="str">
        <f>IF(B401="","",(SUMIFS(Tabela2[Itens Ampla Participação (Qtd. x Preço)],Tabela2[Lote],A401)+SUMIFS(Tabela2[Itens de Cota Reservada (Qtd. x Preço)],Tabela2[Lote],A401)+SUMIFS(Tabela2[Itens exclusivos (Qtd. x Preço)],Tabela2[Lote],A401)))</f>
        <v/>
      </c>
      <c r="E401" s="33" t="str">
        <f>IFERROR(_xlfn.XLOOKUP($F401,Tabela2[Item],Tabela2[Lote],,0,1),"")</f>
        <v/>
      </c>
      <c r="F401" s="33" t="str">
        <f>IFERROR((IF(MAX(Tabela2[Item])=F400,"",F400+1)),"")</f>
        <v/>
      </c>
      <c r="G401" s="33" t="str">
        <f>IFERROR(VLOOKUP($F401,Tabela2[[Item]:[Itens exclusivos (Qtd. x Preço)]],2,0)," ")</f>
        <v/>
      </c>
      <c r="H401" s="62" t="str">
        <f>IFERROR(VLOOKUP($F401,Tabela2[[Item]:[Itens exclusivos (Qtd. x Preço)]],3,0),"")</f>
        <v/>
      </c>
      <c r="I401" s="33" t="str">
        <f>IFERROR(VLOOKUP($F401,Tabela2[[Item]:[Itens exclusivos (Qtd. x Preço)]],4,0),"")</f>
        <v/>
      </c>
      <c r="J401" s="49" t="str">
        <f>IFERROR(VLOOKUP($F401,Tabela2[[Item]:[Itens exclusivos (Qtd. x Preço)]],5,0),"")</f>
        <v/>
      </c>
      <c r="K401" s="65" t="str">
        <f>IFERROR(VLOOKUP($F401,Tabela2[[Item]:[Itens exclusivos (Qtd. x Preço)]],13,0),"")</f>
        <v/>
      </c>
      <c r="L401" s="47" t="str">
        <f t="shared" si="6"/>
        <v/>
      </c>
      <c r="M401" s="49" t="str">
        <f ca="1">IFERROR(VLOOKUP($F401,Tabela2[[Item]:[Itens exclusivos (Qtd. x Preço)]],15,0),"")</f>
        <v/>
      </c>
      <c r="N401" s="52" t="str">
        <f ca="1">IFERROR(VLOOKUP($F401,Tabela2[[Item]:[Itens exclusivos (Qtd. x Preço)]],17,0),"")</f>
        <v/>
      </c>
      <c r="O401" s="52" t="str">
        <f ca="1">IFERROR(VLOOKUP($F401,Tabela2[[Item]:[Itens exclusivos (Qtd. x Preço)]],19,0),"")</f>
        <v/>
      </c>
    </row>
    <row r="402" spans="1:15" ht="30" customHeight="1">
      <c r="A402" s="14" t="str">
        <f>IFERROR((IF(MAX(Tabela2[Lote])=A401,"",A401+1)),"")</f>
        <v/>
      </c>
      <c r="B402" s="14" t="str">
        <f>IFERROR(IF(A402&lt;&gt;"",COUNTIFS(Tabela2[Lote],A402),""),"")</f>
        <v/>
      </c>
      <c r="C402" s="48" t="str">
        <f>IF(B402="","",(SUMIFS(Tabela2[Itens Ampla Participação (Qtd. x Preço)],Tabela2[Lote],A402)+SUMIFS(Tabela2[Itens de Cota Reservada (Qtd. x Preço)],Tabela2[Lote],A402)+SUMIFS(Tabela2[Itens exclusivos (Qtd. x Preço)],Tabela2[Lote],A402)))</f>
        <v/>
      </c>
      <c r="E402" s="14" t="str">
        <f>IFERROR(_xlfn.XLOOKUP($F402,Tabela2[Item],Tabela2[Lote],,0,1),"")</f>
        <v/>
      </c>
      <c r="F402" s="14" t="str">
        <f>IFERROR((IF(MAX(Tabela2[Item])=F401,"",F401+1)),"")</f>
        <v/>
      </c>
      <c r="G402" s="14" t="str">
        <f>IFERROR(VLOOKUP($F402,Tabela2[[Item]:[Itens exclusivos (Qtd. x Preço)]],2,0)," ")</f>
        <v/>
      </c>
      <c r="H402" s="63" t="str">
        <f>IFERROR(VLOOKUP($F402,Tabela2[[Item]:[Itens exclusivos (Qtd. x Preço)]],3,0),"")</f>
        <v/>
      </c>
      <c r="I402" s="14" t="str">
        <f>IFERROR(VLOOKUP($F402,Tabela2[[Item]:[Itens exclusivos (Qtd. x Preço)]],4,0),"")</f>
        <v/>
      </c>
      <c r="J402" s="50" t="str">
        <f>IFERROR(VLOOKUP($F402,Tabela2[[Item]:[Itens exclusivos (Qtd. x Preço)]],5,0),"")</f>
        <v/>
      </c>
      <c r="K402" s="66" t="str">
        <f>IFERROR(VLOOKUP($F402,Tabela2[[Item]:[Itens exclusivos (Qtd. x Preço)]],13,0),"")</f>
        <v/>
      </c>
      <c r="L402" s="48" t="str">
        <f t="shared" si="6"/>
        <v/>
      </c>
      <c r="M402" s="50" t="str">
        <f ca="1">IFERROR(VLOOKUP($F402,Tabela2[[Item]:[Itens exclusivos (Qtd. x Preço)]],15,0),"")</f>
        <v/>
      </c>
      <c r="N402" s="51" t="str">
        <f ca="1">IFERROR(VLOOKUP($F402,Tabela2[[Item]:[Itens exclusivos (Qtd. x Preço)]],17,0),"")</f>
        <v/>
      </c>
      <c r="O402" s="51" t="str">
        <f ca="1">IFERROR(VLOOKUP($F402,Tabela2[[Item]:[Itens exclusivos (Qtd. x Preço)]],19,0),"")</f>
        <v/>
      </c>
    </row>
    <row r="403" spans="1:15" ht="30" customHeight="1">
      <c r="A403" s="33" t="str">
        <f>IFERROR((IF(MAX(Tabela2[Lote])=A402,"",A402+1)),"")</f>
        <v/>
      </c>
      <c r="B403" s="33" t="str">
        <f>IFERROR(IF(A403&lt;&gt;"",COUNTIFS(Tabela2[Lote],A403),""),"")</f>
        <v/>
      </c>
      <c r="C403" s="47" t="str">
        <f>IF(B403="","",(SUMIFS(Tabela2[Itens Ampla Participação (Qtd. x Preço)],Tabela2[Lote],A403)+SUMIFS(Tabela2[Itens de Cota Reservada (Qtd. x Preço)],Tabela2[Lote],A403)+SUMIFS(Tabela2[Itens exclusivos (Qtd. x Preço)],Tabela2[Lote],A403)))</f>
        <v/>
      </c>
      <c r="E403" s="33" t="str">
        <f>IFERROR(_xlfn.XLOOKUP($F403,Tabela2[Item],Tabela2[Lote],,0,1),"")</f>
        <v/>
      </c>
      <c r="F403" s="33" t="str">
        <f>IFERROR((IF(MAX(Tabela2[Item])=F402,"",F402+1)),"")</f>
        <v/>
      </c>
      <c r="G403" s="33" t="str">
        <f>IFERROR(VLOOKUP($F403,Tabela2[[Item]:[Itens exclusivos (Qtd. x Preço)]],2,0)," ")</f>
        <v/>
      </c>
      <c r="H403" s="62" t="str">
        <f>IFERROR(VLOOKUP($F403,Tabela2[[Item]:[Itens exclusivos (Qtd. x Preço)]],3,0),"")</f>
        <v/>
      </c>
      <c r="I403" s="33" t="str">
        <f>IFERROR(VLOOKUP($F403,Tabela2[[Item]:[Itens exclusivos (Qtd. x Preço)]],4,0),"")</f>
        <v/>
      </c>
      <c r="J403" s="49" t="str">
        <f>IFERROR(VLOOKUP($F403,Tabela2[[Item]:[Itens exclusivos (Qtd. x Preço)]],5,0),"")</f>
        <v/>
      </c>
      <c r="K403" s="65" t="str">
        <f>IFERROR(VLOOKUP($F403,Tabela2[[Item]:[Itens exclusivos (Qtd. x Preço)]],13,0),"")</f>
        <v/>
      </c>
      <c r="L403" s="47" t="str">
        <f t="shared" si="6"/>
        <v/>
      </c>
      <c r="M403" s="49" t="str">
        <f ca="1">IFERROR(VLOOKUP($F403,Tabela2[[Item]:[Itens exclusivos (Qtd. x Preço)]],15,0),"")</f>
        <v/>
      </c>
      <c r="N403" s="52" t="str">
        <f ca="1">IFERROR(VLOOKUP($F403,Tabela2[[Item]:[Itens exclusivos (Qtd. x Preço)]],17,0),"")</f>
        <v/>
      </c>
      <c r="O403" s="52" t="str">
        <f ca="1">IFERROR(VLOOKUP($F403,Tabela2[[Item]:[Itens exclusivos (Qtd. x Preço)]],19,0),"")</f>
        <v/>
      </c>
    </row>
    <row r="404" spans="1:15" ht="30" customHeight="1">
      <c r="A404" s="14" t="str">
        <f>IFERROR((IF(MAX(Tabela2[Lote])=A403,"",A403+1)),"")</f>
        <v/>
      </c>
      <c r="B404" s="14" t="str">
        <f>IFERROR(IF(A404&lt;&gt;"",COUNTIFS(Tabela2[Lote],A404),""),"")</f>
        <v/>
      </c>
      <c r="C404" s="48" t="str">
        <f>IF(B404="","",(SUMIFS(Tabela2[Itens Ampla Participação (Qtd. x Preço)],Tabela2[Lote],A404)+SUMIFS(Tabela2[Itens de Cota Reservada (Qtd. x Preço)],Tabela2[Lote],A404)+SUMIFS(Tabela2[Itens exclusivos (Qtd. x Preço)],Tabela2[Lote],A404)))</f>
        <v/>
      </c>
      <c r="E404" s="14" t="str">
        <f>IFERROR(_xlfn.XLOOKUP($F404,Tabela2[Item],Tabela2[Lote],,0,1),"")</f>
        <v/>
      </c>
      <c r="F404" s="14" t="str">
        <f>IFERROR((IF(MAX(Tabela2[Item])=F403,"",F403+1)),"")</f>
        <v/>
      </c>
      <c r="G404" s="14" t="str">
        <f>IFERROR(VLOOKUP($F404,Tabela2[[Item]:[Itens exclusivos (Qtd. x Preço)]],2,0)," ")</f>
        <v/>
      </c>
      <c r="H404" s="63" t="str">
        <f>IFERROR(VLOOKUP($F404,Tabela2[[Item]:[Itens exclusivos (Qtd. x Preço)]],3,0),"")</f>
        <v/>
      </c>
      <c r="I404" s="14" t="str">
        <f>IFERROR(VLOOKUP($F404,Tabela2[[Item]:[Itens exclusivos (Qtd. x Preço)]],4,0),"")</f>
        <v/>
      </c>
      <c r="J404" s="50" t="str">
        <f>IFERROR(VLOOKUP($F404,Tabela2[[Item]:[Itens exclusivos (Qtd. x Preço)]],5,0),"")</f>
        <v/>
      </c>
      <c r="K404" s="66" t="str">
        <f>IFERROR(VLOOKUP($F404,Tabela2[[Item]:[Itens exclusivos (Qtd. x Preço)]],13,0),"")</f>
        <v/>
      </c>
      <c r="L404" s="48" t="str">
        <f t="shared" si="6"/>
        <v/>
      </c>
      <c r="M404" s="50" t="str">
        <f ca="1">IFERROR(VLOOKUP($F404,Tabela2[[Item]:[Itens exclusivos (Qtd. x Preço)]],15,0),"")</f>
        <v/>
      </c>
      <c r="N404" s="51" t="str">
        <f ca="1">IFERROR(VLOOKUP($F404,Tabela2[[Item]:[Itens exclusivos (Qtd. x Preço)]],17,0),"")</f>
        <v/>
      </c>
      <c r="O404" s="51" t="str">
        <f ca="1">IFERROR(VLOOKUP($F404,Tabela2[[Item]:[Itens exclusivos (Qtd. x Preço)]],19,0),"")</f>
        <v/>
      </c>
    </row>
    <row r="405" spans="1:15" ht="30" customHeight="1">
      <c r="A405" s="33" t="str">
        <f>IFERROR((IF(MAX(Tabela2[Lote])=A404,"",A404+1)),"")</f>
        <v/>
      </c>
      <c r="B405" s="33" t="str">
        <f>IFERROR(IF(A405&lt;&gt;"",COUNTIFS(Tabela2[Lote],A405),""),"")</f>
        <v/>
      </c>
      <c r="C405" s="47" t="str">
        <f>IF(B405="","",(SUMIFS(Tabela2[Itens Ampla Participação (Qtd. x Preço)],Tabela2[Lote],A405)+SUMIFS(Tabela2[Itens de Cota Reservada (Qtd. x Preço)],Tabela2[Lote],A405)+SUMIFS(Tabela2[Itens exclusivos (Qtd. x Preço)],Tabela2[Lote],A405)))</f>
        <v/>
      </c>
      <c r="E405" s="33" t="str">
        <f>IFERROR(_xlfn.XLOOKUP($F405,Tabela2[Item],Tabela2[Lote],,0,1),"")</f>
        <v/>
      </c>
      <c r="F405" s="33" t="str">
        <f>IFERROR((IF(MAX(Tabela2[Item])=F404,"",F404+1)),"")</f>
        <v/>
      </c>
      <c r="G405" s="33" t="str">
        <f>IFERROR(VLOOKUP($F405,Tabela2[[Item]:[Itens exclusivos (Qtd. x Preço)]],2,0)," ")</f>
        <v/>
      </c>
      <c r="H405" s="62" t="str">
        <f>IFERROR(VLOOKUP($F405,Tabela2[[Item]:[Itens exclusivos (Qtd. x Preço)]],3,0),"")</f>
        <v/>
      </c>
      <c r="I405" s="33" t="str">
        <f>IFERROR(VLOOKUP($F405,Tabela2[[Item]:[Itens exclusivos (Qtd. x Preço)]],4,0),"")</f>
        <v/>
      </c>
      <c r="J405" s="49" t="str">
        <f>IFERROR(VLOOKUP($F405,Tabela2[[Item]:[Itens exclusivos (Qtd. x Preço)]],5,0),"")</f>
        <v/>
      </c>
      <c r="K405" s="65" t="str">
        <f>IFERROR(VLOOKUP($F405,Tabela2[[Item]:[Itens exclusivos (Qtd. x Preço)]],13,0),"")</f>
        <v/>
      </c>
      <c r="L405" s="47" t="str">
        <f t="shared" si="6"/>
        <v/>
      </c>
      <c r="M405" s="49" t="str">
        <f ca="1">IFERROR(VLOOKUP($F405,Tabela2[[Item]:[Itens exclusivos (Qtd. x Preço)]],15,0),"")</f>
        <v/>
      </c>
      <c r="N405" s="52" t="str">
        <f ca="1">IFERROR(VLOOKUP($F405,Tabela2[[Item]:[Itens exclusivos (Qtd. x Preço)]],17,0),"")</f>
        <v/>
      </c>
      <c r="O405" s="52" t="str">
        <f ca="1">IFERROR(VLOOKUP($F405,Tabela2[[Item]:[Itens exclusivos (Qtd. x Preço)]],19,0),"")</f>
        <v/>
      </c>
    </row>
    <row r="406" spans="1:15" ht="30" customHeight="1">
      <c r="A406" s="14" t="str">
        <f>IFERROR((IF(MAX(Tabela2[Lote])=A405,"",A405+1)),"")</f>
        <v/>
      </c>
      <c r="B406" s="14" t="str">
        <f>IFERROR(IF(A406&lt;&gt;"",COUNTIFS(Tabela2[Lote],A406),""),"")</f>
        <v/>
      </c>
      <c r="C406" s="48" t="str">
        <f>IF(B406="","",(SUMIFS(Tabela2[Itens Ampla Participação (Qtd. x Preço)],Tabela2[Lote],A406)+SUMIFS(Tabela2[Itens de Cota Reservada (Qtd. x Preço)],Tabela2[Lote],A406)+SUMIFS(Tabela2[Itens exclusivos (Qtd. x Preço)],Tabela2[Lote],A406)))</f>
        <v/>
      </c>
      <c r="E406" s="14" t="str">
        <f>IFERROR(_xlfn.XLOOKUP($F406,Tabela2[Item],Tabela2[Lote],,0,1),"")</f>
        <v/>
      </c>
      <c r="F406" s="14" t="str">
        <f>IFERROR((IF(MAX(Tabela2[Item])=F405,"",F405+1)),"")</f>
        <v/>
      </c>
      <c r="G406" s="14" t="str">
        <f>IFERROR(VLOOKUP($F406,Tabela2[[Item]:[Itens exclusivos (Qtd. x Preço)]],2,0)," ")</f>
        <v/>
      </c>
      <c r="H406" s="63" t="str">
        <f>IFERROR(VLOOKUP($F406,Tabela2[[Item]:[Itens exclusivos (Qtd. x Preço)]],3,0),"")</f>
        <v/>
      </c>
      <c r="I406" s="14" t="str">
        <f>IFERROR(VLOOKUP($F406,Tabela2[[Item]:[Itens exclusivos (Qtd. x Preço)]],4,0),"")</f>
        <v/>
      </c>
      <c r="J406" s="50" t="str">
        <f>IFERROR(VLOOKUP($F406,Tabela2[[Item]:[Itens exclusivos (Qtd. x Preço)]],5,0),"")</f>
        <v/>
      </c>
      <c r="K406" s="66" t="str">
        <f>IFERROR(VLOOKUP($F406,Tabela2[[Item]:[Itens exclusivos (Qtd. x Preço)]],13,0),"")</f>
        <v/>
      </c>
      <c r="L406" s="48" t="str">
        <f t="shared" si="6"/>
        <v/>
      </c>
      <c r="M406" s="50" t="str">
        <f ca="1">IFERROR(VLOOKUP($F406,Tabela2[[Item]:[Itens exclusivos (Qtd. x Preço)]],15,0),"")</f>
        <v/>
      </c>
      <c r="N406" s="51" t="str">
        <f ca="1">IFERROR(VLOOKUP($F406,Tabela2[[Item]:[Itens exclusivos (Qtd. x Preço)]],17,0),"")</f>
        <v/>
      </c>
      <c r="O406" s="51" t="str">
        <f ca="1">IFERROR(VLOOKUP($F406,Tabela2[[Item]:[Itens exclusivos (Qtd. x Preço)]],19,0),"")</f>
        <v/>
      </c>
    </row>
    <row r="407" spans="1:15" ht="30" customHeight="1">
      <c r="A407" s="33" t="str">
        <f>IFERROR((IF(MAX(Tabela2[Lote])=A406,"",A406+1)),"")</f>
        <v/>
      </c>
      <c r="B407" s="33" t="str">
        <f>IFERROR(IF(A407&lt;&gt;"",COUNTIFS(Tabela2[Lote],A407),""),"")</f>
        <v/>
      </c>
      <c r="C407" s="47" t="str">
        <f>IF(B407="","",(SUMIFS(Tabela2[Itens Ampla Participação (Qtd. x Preço)],Tabela2[Lote],A407)+SUMIFS(Tabela2[Itens de Cota Reservada (Qtd. x Preço)],Tabela2[Lote],A407)+SUMIFS(Tabela2[Itens exclusivos (Qtd. x Preço)],Tabela2[Lote],A407)))</f>
        <v/>
      </c>
      <c r="E407" s="33" t="str">
        <f>IFERROR(_xlfn.XLOOKUP($F407,Tabela2[Item],Tabela2[Lote],,0,1),"")</f>
        <v/>
      </c>
      <c r="F407" s="33" t="str">
        <f>IFERROR((IF(MAX(Tabela2[Item])=F406,"",F406+1)),"")</f>
        <v/>
      </c>
      <c r="G407" s="33" t="str">
        <f>IFERROR(VLOOKUP($F407,Tabela2[[Item]:[Itens exclusivos (Qtd. x Preço)]],2,0)," ")</f>
        <v/>
      </c>
      <c r="H407" s="62" t="str">
        <f>IFERROR(VLOOKUP($F407,Tabela2[[Item]:[Itens exclusivos (Qtd. x Preço)]],3,0),"")</f>
        <v/>
      </c>
      <c r="I407" s="33" t="str">
        <f>IFERROR(VLOOKUP($F407,Tabela2[[Item]:[Itens exclusivos (Qtd. x Preço)]],4,0),"")</f>
        <v/>
      </c>
      <c r="J407" s="49" t="str">
        <f>IFERROR(VLOOKUP($F407,Tabela2[[Item]:[Itens exclusivos (Qtd. x Preço)]],5,0),"")</f>
        <v/>
      </c>
      <c r="K407" s="65" t="str">
        <f>IFERROR(VLOOKUP($F407,Tabela2[[Item]:[Itens exclusivos (Qtd. x Preço)]],13,0),"")</f>
        <v/>
      </c>
      <c r="L407" s="47" t="str">
        <f t="shared" si="6"/>
        <v/>
      </c>
      <c r="M407" s="49" t="str">
        <f ca="1">IFERROR(VLOOKUP($F407,Tabela2[[Item]:[Itens exclusivos (Qtd. x Preço)]],15,0),"")</f>
        <v/>
      </c>
      <c r="N407" s="52" t="str">
        <f ca="1">IFERROR(VLOOKUP($F407,Tabela2[[Item]:[Itens exclusivos (Qtd. x Preço)]],17,0),"")</f>
        <v/>
      </c>
      <c r="O407" s="52" t="str">
        <f ca="1">IFERROR(VLOOKUP($F407,Tabela2[[Item]:[Itens exclusivos (Qtd. x Preço)]],19,0),"")</f>
        <v/>
      </c>
    </row>
    <row r="408" spans="1:15" ht="30" customHeight="1">
      <c r="A408" s="14" t="str">
        <f>IFERROR((IF(MAX(Tabela2[Lote])=A407,"",A407+1)),"")</f>
        <v/>
      </c>
      <c r="B408" s="14" t="str">
        <f>IFERROR(IF(A408&lt;&gt;"",COUNTIFS(Tabela2[Lote],A408),""),"")</f>
        <v/>
      </c>
      <c r="C408" s="48" t="str">
        <f>IF(B408="","",(SUMIFS(Tabela2[Itens Ampla Participação (Qtd. x Preço)],Tabela2[Lote],A408)+SUMIFS(Tabela2[Itens de Cota Reservada (Qtd. x Preço)],Tabela2[Lote],A408)+SUMIFS(Tabela2[Itens exclusivos (Qtd. x Preço)],Tabela2[Lote],A408)))</f>
        <v/>
      </c>
      <c r="E408" s="14" t="str">
        <f>IFERROR(_xlfn.XLOOKUP($F408,Tabela2[Item],Tabela2[Lote],,0,1),"")</f>
        <v/>
      </c>
      <c r="F408" s="14" t="str">
        <f>IFERROR((IF(MAX(Tabela2[Item])=F407,"",F407+1)),"")</f>
        <v/>
      </c>
      <c r="G408" s="14" t="str">
        <f>IFERROR(VLOOKUP($F408,Tabela2[[Item]:[Itens exclusivos (Qtd. x Preço)]],2,0)," ")</f>
        <v/>
      </c>
      <c r="H408" s="63" t="str">
        <f>IFERROR(VLOOKUP($F408,Tabela2[[Item]:[Itens exclusivos (Qtd. x Preço)]],3,0),"")</f>
        <v/>
      </c>
      <c r="I408" s="14" t="str">
        <f>IFERROR(VLOOKUP($F408,Tabela2[[Item]:[Itens exclusivos (Qtd. x Preço)]],4,0),"")</f>
        <v/>
      </c>
      <c r="J408" s="50" t="str">
        <f>IFERROR(VLOOKUP($F408,Tabela2[[Item]:[Itens exclusivos (Qtd. x Preço)]],5,0),"")</f>
        <v/>
      </c>
      <c r="K408" s="66" t="str">
        <f>IFERROR(VLOOKUP($F408,Tabela2[[Item]:[Itens exclusivos (Qtd. x Preço)]],13,0),"")</f>
        <v/>
      </c>
      <c r="L408" s="48" t="str">
        <f t="shared" si="6"/>
        <v/>
      </c>
      <c r="M408" s="50" t="str">
        <f ca="1">IFERROR(VLOOKUP($F408,Tabela2[[Item]:[Itens exclusivos (Qtd. x Preço)]],15,0),"")</f>
        <v/>
      </c>
      <c r="N408" s="51" t="str">
        <f ca="1">IFERROR(VLOOKUP($F408,Tabela2[[Item]:[Itens exclusivos (Qtd. x Preço)]],17,0),"")</f>
        <v/>
      </c>
      <c r="O408" s="51" t="str">
        <f ca="1">IFERROR(VLOOKUP($F408,Tabela2[[Item]:[Itens exclusivos (Qtd. x Preço)]],19,0),"")</f>
        <v/>
      </c>
    </row>
    <row r="409" spans="1:15" ht="30" customHeight="1">
      <c r="A409" s="33" t="str">
        <f>IFERROR((IF(MAX(Tabela2[Lote])=A408,"",A408+1)),"")</f>
        <v/>
      </c>
      <c r="B409" s="33" t="str">
        <f>IFERROR(IF(A409&lt;&gt;"",COUNTIFS(Tabela2[Lote],A409),""),"")</f>
        <v/>
      </c>
      <c r="C409" s="47" t="str">
        <f>IF(B409="","",(SUMIFS(Tabela2[Itens Ampla Participação (Qtd. x Preço)],Tabela2[Lote],A409)+SUMIFS(Tabela2[Itens de Cota Reservada (Qtd. x Preço)],Tabela2[Lote],A409)+SUMIFS(Tabela2[Itens exclusivos (Qtd. x Preço)],Tabela2[Lote],A409)))</f>
        <v/>
      </c>
      <c r="E409" s="33" t="str">
        <f>IFERROR(_xlfn.XLOOKUP($F409,Tabela2[Item],Tabela2[Lote],,0,1),"")</f>
        <v/>
      </c>
      <c r="F409" s="33" t="str">
        <f>IFERROR((IF(MAX(Tabela2[Item])=F408,"",F408+1)),"")</f>
        <v/>
      </c>
      <c r="G409" s="33" t="str">
        <f>IFERROR(VLOOKUP($F409,Tabela2[[Item]:[Itens exclusivos (Qtd. x Preço)]],2,0)," ")</f>
        <v/>
      </c>
      <c r="H409" s="62" t="str">
        <f>IFERROR(VLOOKUP($F409,Tabela2[[Item]:[Itens exclusivos (Qtd. x Preço)]],3,0),"")</f>
        <v/>
      </c>
      <c r="I409" s="33" t="str">
        <f>IFERROR(VLOOKUP($F409,Tabela2[[Item]:[Itens exclusivos (Qtd. x Preço)]],4,0),"")</f>
        <v/>
      </c>
      <c r="J409" s="49" t="str">
        <f>IFERROR(VLOOKUP($F409,Tabela2[[Item]:[Itens exclusivos (Qtd. x Preço)]],5,0),"")</f>
        <v/>
      </c>
      <c r="K409" s="65" t="str">
        <f>IFERROR(VLOOKUP($F409,Tabela2[[Item]:[Itens exclusivos (Qtd. x Preço)]],13,0),"")</f>
        <v/>
      </c>
      <c r="L409" s="47" t="str">
        <f t="shared" si="6"/>
        <v/>
      </c>
      <c r="M409" s="49" t="str">
        <f ca="1">IFERROR(VLOOKUP($F409,Tabela2[[Item]:[Itens exclusivos (Qtd. x Preço)]],15,0),"")</f>
        <v/>
      </c>
      <c r="N409" s="52" t="str">
        <f ca="1">IFERROR(VLOOKUP($F409,Tabela2[[Item]:[Itens exclusivos (Qtd. x Preço)]],17,0),"")</f>
        <v/>
      </c>
      <c r="O409" s="52" t="str">
        <f ca="1">IFERROR(VLOOKUP($F409,Tabela2[[Item]:[Itens exclusivos (Qtd. x Preço)]],19,0),"")</f>
        <v/>
      </c>
    </row>
    <row r="410" spans="1:15" ht="30" customHeight="1">
      <c r="A410" s="14" t="str">
        <f>IFERROR((IF(MAX(Tabela2[Lote])=A409,"",A409+1)),"")</f>
        <v/>
      </c>
      <c r="B410" s="14" t="str">
        <f>IFERROR(IF(A410&lt;&gt;"",COUNTIFS(Tabela2[Lote],A410),""),"")</f>
        <v/>
      </c>
      <c r="C410" s="48" t="str">
        <f>IF(B410="","",(SUMIFS(Tabela2[Itens Ampla Participação (Qtd. x Preço)],Tabela2[Lote],A410)+SUMIFS(Tabela2[Itens de Cota Reservada (Qtd. x Preço)],Tabela2[Lote],A410)+SUMIFS(Tabela2[Itens exclusivos (Qtd. x Preço)],Tabela2[Lote],A410)))</f>
        <v/>
      </c>
      <c r="E410" s="14" t="str">
        <f>IFERROR(_xlfn.XLOOKUP($F410,Tabela2[Item],Tabela2[Lote],,0,1),"")</f>
        <v/>
      </c>
      <c r="F410" s="14" t="str">
        <f>IFERROR((IF(MAX(Tabela2[Item])=F409,"",F409+1)),"")</f>
        <v/>
      </c>
      <c r="G410" s="14" t="str">
        <f>IFERROR(VLOOKUP($F410,Tabela2[[Item]:[Itens exclusivos (Qtd. x Preço)]],2,0)," ")</f>
        <v/>
      </c>
      <c r="H410" s="63" t="str">
        <f>IFERROR(VLOOKUP($F410,Tabela2[[Item]:[Itens exclusivos (Qtd. x Preço)]],3,0),"")</f>
        <v/>
      </c>
      <c r="I410" s="14" t="str">
        <f>IFERROR(VLOOKUP($F410,Tabela2[[Item]:[Itens exclusivos (Qtd. x Preço)]],4,0),"")</f>
        <v/>
      </c>
      <c r="J410" s="50" t="str">
        <f>IFERROR(VLOOKUP($F410,Tabela2[[Item]:[Itens exclusivos (Qtd. x Preço)]],5,0),"")</f>
        <v/>
      </c>
      <c r="K410" s="66" t="str">
        <f>IFERROR(VLOOKUP($F410,Tabela2[[Item]:[Itens exclusivos (Qtd. x Preço)]],13,0),"")</f>
        <v/>
      </c>
      <c r="L410" s="48" t="str">
        <f t="shared" si="6"/>
        <v/>
      </c>
      <c r="M410" s="50" t="str">
        <f ca="1">IFERROR(VLOOKUP($F410,Tabela2[[Item]:[Itens exclusivos (Qtd. x Preço)]],15,0),"")</f>
        <v/>
      </c>
      <c r="N410" s="51" t="str">
        <f ca="1">IFERROR(VLOOKUP($F410,Tabela2[[Item]:[Itens exclusivos (Qtd. x Preço)]],17,0),"")</f>
        <v/>
      </c>
      <c r="O410" s="51" t="str">
        <f ca="1">IFERROR(VLOOKUP($F410,Tabela2[[Item]:[Itens exclusivos (Qtd. x Preço)]],19,0),"")</f>
        <v/>
      </c>
    </row>
    <row r="411" spans="1:15" ht="30" customHeight="1">
      <c r="A411" s="33" t="str">
        <f>IFERROR((IF(MAX(Tabela2[Lote])=A410,"",A410+1)),"")</f>
        <v/>
      </c>
      <c r="B411" s="33" t="str">
        <f>IFERROR(IF(A411&lt;&gt;"",COUNTIFS(Tabela2[Lote],A411),""),"")</f>
        <v/>
      </c>
      <c r="C411" s="47" t="str">
        <f>IF(B411="","",(SUMIFS(Tabela2[Itens Ampla Participação (Qtd. x Preço)],Tabela2[Lote],A411)+SUMIFS(Tabela2[Itens de Cota Reservada (Qtd. x Preço)],Tabela2[Lote],A411)+SUMIFS(Tabela2[Itens exclusivos (Qtd. x Preço)],Tabela2[Lote],A411)))</f>
        <v/>
      </c>
      <c r="E411" s="33" t="str">
        <f>IFERROR(_xlfn.XLOOKUP($F411,Tabela2[Item],Tabela2[Lote],,0,1),"")</f>
        <v/>
      </c>
      <c r="F411" s="33" t="str">
        <f>IFERROR((IF(MAX(Tabela2[Item])=F410,"",F410+1)),"")</f>
        <v/>
      </c>
      <c r="G411" s="33" t="str">
        <f>IFERROR(VLOOKUP($F411,Tabela2[[Item]:[Itens exclusivos (Qtd. x Preço)]],2,0)," ")</f>
        <v/>
      </c>
      <c r="H411" s="62" t="str">
        <f>IFERROR(VLOOKUP($F411,Tabela2[[Item]:[Itens exclusivos (Qtd. x Preço)]],3,0),"")</f>
        <v/>
      </c>
      <c r="I411" s="33" t="str">
        <f>IFERROR(VLOOKUP($F411,Tabela2[[Item]:[Itens exclusivos (Qtd. x Preço)]],4,0),"")</f>
        <v/>
      </c>
      <c r="J411" s="49" t="str">
        <f>IFERROR(VLOOKUP($F411,Tabela2[[Item]:[Itens exclusivos (Qtd. x Preço)]],5,0),"")</f>
        <v/>
      </c>
      <c r="K411" s="65" t="str">
        <f>IFERROR(VLOOKUP($F411,Tabela2[[Item]:[Itens exclusivos (Qtd. x Preço)]],13,0),"")</f>
        <v/>
      </c>
      <c r="L411" s="47" t="str">
        <f t="shared" si="6"/>
        <v/>
      </c>
      <c r="M411" s="49" t="str">
        <f ca="1">IFERROR(VLOOKUP($F411,Tabela2[[Item]:[Itens exclusivos (Qtd. x Preço)]],15,0),"")</f>
        <v/>
      </c>
      <c r="N411" s="52" t="str">
        <f ca="1">IFERROR(VLOOKUP($F411,Tabela2[[Item]:[Itens exclusivos (Qtd. x Preço)]],17,0),"")</f>
        <v/>
      </c>
      <c r="O411" s="52" t="str">
        <f ca="1">IFERROR(VLOOKUP($F411,Tabela2[[Item]:[Itens exclusivos (Qtd. x Preço)]],19,0),"")</f>
        <v/>
      </c>
    </row>
    <row r="412" spans="1:15" ht="30" customHeight="1">
      <c r="A412" s="14" t="str">
        <f>IFERROR((IF(MAX(Tabela2[Lote])=A411,"",A411+1)),"")</f>
        <v/>
      </c>
      <c r="B412" s="14" t="str">
        <f>IFERROR(IF(A412&lt;&gt;"",COUNTIFS(Tabela2[Lote],A412),""),"")</f>
        <v/>
      </c>
      <c r="C412" s="48" t="str">
        <f>IF(B412="","",(SUMIFS(Tabela2[Itens Ampla Participação (Qtd. x Preço)],Tabela2[Lote],A412)+SUMIFS(Tabela2[Itens de Cota Reservada (Qtd. x Preço)],Tabela2[Lote],A412)+SUMIFS(Tabela2[Itens exclusivos (Qtd. x Preço)],Tabela2[Lote],A412)))</f>
        <v/>
      </c>
      <c r="E412" s="14" t="str">
        <f>IFERROR(_xlfn.XLOOKUP($F412,Tabela2[Item],Tabela2[Lote],,0,1),"")</f>
        <v/>
      </c>
      <c r="F412" s="14" t="str">
        <f>IFERROR((IF(MAX(Tabela2[Item])=F411,"",F411+1)),"")</f>
        <v/>
      </c>
      <c r="G412" s="14" t="str">
        <f>IFERROR(VLOOKUP($F412,Tabela2[[Item]:[Itens exclusivos (Qtd. x Preço)]],2,0)," ")</f>
        <v/>
      </c>
      <c r="H412" s="63" t="str">
        <f>IFERROR(VLOOKUP($F412,Tabela2[[Item]:[Itens exclusivos (Qtd. x Preço)]],3,0),"")</f>
        <v/>
      </c>
      <c r="I412" s="14" t="str">
        <f>IFERROR(VLOOKUP($F412,Tabela2[[Item]:[Itens exclusivos (Qtd. x Preço)]],4,0),"")</f>
        <v/>
      </c>
      <c r="J412" s="50" t="str">
        <f>IFERROR(VLOOKUP($F412,Tabela2[[Item]:[Itens exclusivos (Qtd. x Preço)]],5,0),"")</f>
        <v/>
      </c>
      <c r="K412" s="66" t="str">
        <f>IFERROR(VLOOKUP($F412,Tabela2[[Item]:[Itens exclusivos (Qtd. x Preço)]],13,0),"")</f>
        <v/>
      </c>
      <c r="L412" s="48" t="str">
        <f t="shared" si="6"/>
        <v/>
      </c>
      <c r="M412" s="50" t="str">
        <f ca="1">IFERROR(VLOOKUP($F412,Tabela2[[Item]:[Itens exclusivos (Qtd. x Preço)]],15,0),"")</f>
        <v/>
      </c>
      <c r="N412" s="51" t="str">
        <f ca="1">IFERROR(VLOOKUP($F412,Tabela2[[Item]:[Itens exclusivos (Qtd. x Preço)]],17,0),"")</f>
        <v/>
      </c>
      <c r="O412" s="51" t="str">
        <f ca="1">IFERROR(VLOOKUP($F412,Tabela2[[Item]:[Itens exclusivos (Qtd. x Preço)]],19,0),"")</f>
        <v/>
      </c>
    </row>
    <row r="413" spans="1:15" ht="30" customHeight="1">
      <c r="A413" s="33" t="str">
        <f>IFERROR((IF(MAX(Tabela2[Lote])=A412,"",A412+1)),"")</f>
        <v/>
      </c>
      <c r="B413" s="33" t="str">
        <f>IFERROR(IF(A413&lt;&gt;"",COUNTIFS(Tabela2[Lote],A413),""),"")</f>
        <v/>
      </c>
      <c r="C413" s="47" t="str">
        <f>IF(B413="","",(SUMIFS(Tabela2[Itens Ampla Participação (Qtd. x Preço)],Tabela2[Lote],A413)+SUMIFS(Tabela2[Itens de Cota Reservada (Qtd. x Preço)],Tabela2[Lote],A413)+SUMIFS(Tabela2[Itens exclusivos (Qtd. x Preço)],Tabela2[Lote],A413)))</f>
        <v/>
      </c>
      <c r="E413" s="33" t="str">
        <f>IFERROR(_xlfn.XLOOKUP($F413,Tabela2[Item],Tabela2[Lote],,0,1),"")</f>
        <v/>
      </c>
      <c r="F413" s="33" t="str">
        <f>IFERROR((IF(MAX(Tabela2[Item])=F412,"",F412+1)),"")</f>
        <v/>
      </c>
      <c r="G413" s="33" t="str">
        <f>IFERROR(VLOOKUP($F413,Tabela2[[Item]:[Itens exclusivos (Qtd. x Preço)]],2,0)," ")</f>
        <v/>
      </c>
      <c r="H413" s="62" t="str">
        <f>IFERROR(VLOOKUP($F413,Tabela2[[Item]:[Itens exclusivos (Qtd. x Preço)]],3,0),"")</f>
        <v/>
      </c>
      <c r="I413" s="33" t="str">
        <f>IFERROR(VLOOKUP($F413,Tabela2[[Item]:[Itens exclusivos (Qtd. x Preço)]],4,0),"")</f>
        <v/>
      </c>
      <c r="J413" s="49" t="str">
        <f>IFERROR(VLOOKUP($F413,Tabela2[[Item]:[Itens exclusivos (Qtd. x Preço)]],5,0),"")</f>
        <v/>
      </c>
      <c r="K413" s="65" t="str">
        <f>IFERROR(VLOOKUP($F413,Tabela2[[Item]:[Itens exclusivos (Qtd. x Preço)]],13,0),"")</f>
        <v/>
      </c>
      <c r="L413" s="47" t="str">
        <f t="shared" si="6"/>
        <v/>
      </c>
      <c r="M413" s="49" t="str">
        <f ca="1">IFERROR(VLOOKUP($F413,Tabela2[[Item]:[Itens exclusivos (Qtd. x Preço)]],15,0),"")</f>
        <v/>
      </c>
      <c r="N413" s="52" t="str">
        <f ca="1">IFERROR(VLOOKUP($F413,Tabela2[[Item]:[Itens exclusivos (Qtd. x Preço)]],17,0),"")</f>
        <v/>
      </c>
      <c r="O413" s="52" t="str">
        <f ca="1">IFERROR(VLOOKUP($F413,Tabela2[[Item]:[Itens exclusivos (Qtd. x Preço)]],19,0),"")</f>
        <v/>
      </c>
    </row>
    <row r="414" spans="1:15" ht="30" customHeight="1">
      <c r="A414" s="14" t="str">
        <f>IFERROR((IF(MAX(Tabela2[Lote])=A413,"",A413+1)),"")</f>
        <v/>
      </c>
      <c r="B414" s="14" t="str">
        <f>IFERROR(IF(A414&lt;&gt;"",COUNTIFS(Tabela2[Lote],A414),""),"")</f>
        <v/>
      </c>
      <c r="C414" s="48" t="str">
        <f>IF(B414="","",(SUMIFS(Tabela2[Itens Ampla Participação (Qtd. x Preço)],Tabela2[Lote],A414)+SUMIFS(Tabela2[Itens de Cota Reservada (Qtd. x Preço)],Tabela2[Lote],A414)+SUMIFS(Tabela2[Itens exclusivos (Qtd. x Preço)],Tabela2[Lote],A414)))</f>
        <v/>
      </c>
      <c r="E414" s="14" t="str">
        <f>IFERROR(_xlfn.XLOOKUP($F414,Tabela2[Item],Tabela2[Lote],,0,1),"")</f>
        <v/>
      </c>
      <c r="F414" s="14" t="str">
        <f>IFERROR((IF(MAX(Tabela2[Item])=F413,"",F413+1)),"")</f>
        <v/>
      </c>
      <c r="G414" s="14" t="str">
        <f>IFERROR(VLOOKUP($F414,Tabela2[[Item]:[Itens exclusivos (Qtd. x Preço)]],2,0)," ")</f>
        <v/>
      </c>
      <c r="H414" s="63" t="str">
        <f>IFERROR(VLOOKUP($F414,Tabela2[[Item]:[Itens exclusivos (Qtd. x Preço)]],3,0),"")</f>
        <v/>
      </c>
      <c r="I414" s="14" t="str">
        <f>IFERROR(VLOOKUP($F414,Tabela2[[Item]:[Itens exclusivos (Qtd. x Preço)]],4,0),"")</f>
        <v/>
      </c>
      <c r="J414" s="50" t="str">
        <f>IFERROR(VLOOKUP($F414,Tabela2[[Item]:[Itens exclusivos (Qtd. x Preço)]],5,0),"")</f>
        <v/>
      </c>
      <c r="K414" s="66" t="str">
        <f>IFERROR(VLOOKUP($F414,Tabela2[[Item]:[Itens exclusivos (Qtd. x Preço)]],13,0),"")</f>
        <v/>
      </c>
      <c r="L414" s="48" t="str">
        <f t="shared" si="6"/>
        <v/>
      </c>
      <c r="M414" s="50" t="str">
        <f ca="1">IFERROR(VLOOKUP($F414,Tabela2[[Item]:[Itens exclusivos (Qtd. x Preço)]],15,0),"")</f>
        <v/>
      </c>
      <c r="N414" s="51" t="str">
        <f ca="1">IFERROR(VLOOKUP($F414,Tabela2[[Item]:[Itens exclusivos (Qtd. x Preço)]],17,0),"")</f>
        <v/>
      </c>
      <c r="O414" s="51" t="str">
        <f ca="1">IFERROR(VLOOKUP($F414,Tabela2[[Item]:[Itens exclusivos (Qtd. x Preço)]],19,0),"")</f>
        <v/>
      </c>
    </row>
    <row r="415" spans="1:15" ht="30" customHeight="1">
      <c r="A415" s="33" t="str">
        <f>IFERROR((IF(MAX(Tabela2[Lote])=A414,"",A414+1)),"")</f>
        <v/>
      </c>
      <c r="B415" s="33" t="str">
        <f>IFERROR(IF(A415&lt;&gt;"",COUNTIFS(Tabela2[Lote],A415),""),"")</f>
        <v/>
      </c>
      <c r="C415" s="47" t="str">
        <f>IF(B415="","",(SUMIFS(Tabela2[Itens Ampla Participação (Qtd. x Preço)],Tabela2[Lote],A415)+SUMIFS(Tabela2[Itens de Cota Reservada (Qtd. x Preço)],Tabela2[Lote],A415)+SUMIFS(Tabela2[Itens exclusivos (Qtd. x Preço)],Tabela2[Lote],A415)))</f>
        <v/>
      </c>
      <c r="E415" s="33" t="str">
        <f>IFERROR(_xlfn.XLOOKUP($F415,Tabela2[Item],Tabela2[Lote],,0,1),"")</f>
        <v/>
      </c>
      <c r="F415" s="33" t="str">
        <f>IFERROR((IF(MAX(Tabela2[Item])=F414,"",F414+1)),"")</f>
        <v/>
      </c>
      <c r="G415" s="33" t="str">
        <f>IFERROR(VLOOKUP($F415,Tabela2[[Item]:[Itens exclusivos (Qtd. x Preço)]],2,0)," ")</f>
        <v/>
      </c>
      <c r="H415" s="62" t="str">
        <f>IFERROR(VLOOKUP($F415,Tabela2[[Item]:[Itens exclusivos (Qtd. x Preço)]],3,0),"")</f>
        <v/>
      </c>
      <c r="I415" s="33" t="str">
        <f>IFERROR(VLOOKUP($F415,Tabela2[[Item]:[Itens exclusivos (Qtd. x Preço)]],4,0),"")</f>
        <v/>
      </c>
      <c r="J415" s="49" t="str">
        <f>IFERROR(VLOOKUP($F415,Tabela2[[Item]:[Itens exclusivos (Qtd. x Preço)]],5,0),"")</f>
        <v/>
      </c>
      <c r="K415" s="65" t="str">
        <f>IFERROR(VLOOKUP($F415,Tabela2[[Item]:[Itens exclusivos (Qtd. x Preço)]],13,0),"")</f>
        <v/>
      </c>
      <c r="L415" s="47" t="str">
        <f t="shared" si="6"/>
        <v/>
      </c>
      <c r="M415" s="49" t="str">
        <f ca="1">IFERROR(VLOOKUP($F415,Tabela2[[Item]:[Itens exclusivos (Qtd. x Preço)]],15,0),"")</f>
        <v/>
      </c>
      <c r="N415" s="52" t="str">
        <f ca="1">IFERROR(VLOOKUP($F415,Tabela2[[Item]:[Itens exclusivos (Qtd. x Preço)]],17,0),"")</f>
        <v/>
      </c>
      <c r="O415" s="52" t="str">
        <f ca="1">IFERROR(VLOOKUP($F415,Tabela2[[Item]:[Itens exclusivos (Qtd. x Preço)]],19,0),"")</f>
        <v/>
      </c>
    </row>
    <row r="416" spans="1:15" ht="30" customHeight="1">
      <c r="A416" s="14" t="str">
        <f>IFERROR((IF(MAX(Tabela2[Lote])=A415,"",A415+1)),"")</f>
        <v/>
      </c>
      <c r="B416" s="14" t="str">
        <f>IFERROR(IF(A416&lt;&gt;"",COUNTIFS(Tabela2[Lote],A416),""),"")</f>
        <v/>
      </c>
      <c r="C416" s="48" t="str">
        <f>IF(B416="","",(SUMIFS(Tabela2[Itens Ampla Participação (Qtd. x Preço)],Tabela2[Lote],A416)+SUMIFS(Tabela2[Itens de Cota Reservada (Qtd. x Preço)],Tabela2[Lote],A416)+SUMIFS(Tabela2[Itens exclusivos (Qtd. x Preço)],Tabela2[Lote],A416)))</f>
        <v/>
      </c>
      <c r="E416" s="14" t="str">
        <f>IFERROR(_xlfn.XLOOKUP($F416,Tabela2[Item],Tabela2[Lote],,0,1),"")</f>
        <v/>
      </c>
      <c r="F416" s="14" t="str">
        <f>IFERROR((IF(MAX(Tabela2[Item])=F415,"",F415+1)),"")</f>
        <v/>
      </c>
      <c r="G416" s="14" t="str">
        <f>IFERROR(VLOOKUP($F416,Tabela2[[Item]:[Itens exclusivos (Qtd. x Preço)]],2,0)," ")</f>
        <v/>
      </c>
      <c r="H416" s="63" t="str">
        <f>IFERROR(VLOOKUP($F416,Tabela2[[Item]:[Itens exclusivos (Qtd. x Preço)]],3,0),"")</f>
        <v/>
      </c>
      <c r="I416" s="14" t="str">
        <f>IFERROR(VLOOKUP($F416,Tabela2[[Item]:[Itens exclusivos (Qtd. x Preço)]],4,0),"")</f>
        <v/>
      </c>
      <c r="J416" s="50" t="str">
        <f>IFERROR(VLOOKUP($F416,Tabela2[[Item]:[Itens exclusivos (Qtd. x Preço)]],5,0),"")</f>
        <v/>
      </c>
      <c r="K416" s="66" t="str">
        <f>IFERROR(VLOOKUP($F416,Tabela2[[Item]:[Itens exclusivos (Qtd. x Preço)]],13,0),"")</f>
        <v/>
      </c>
      <c r="L416" s="48" t="str">
        <f t="shared" si="6"/>
        <v/>
      </c>
      <c r="M416" s="50" t="str">
        <f ca="1">IFERROR(VLOOKUP($F416,Tabela2[[Item]:[Itens exclusivos (Qtd. x Preço)]],15,0),"")</f>
        <v/>
      </c>
      <c r="N416" s="51" t="str">
        <f ca="1">IFERROR(VLOOKUP($F416,Tabela2[[Item]:[Itens exclusivos (Qtd. x Preço)]],17,0),"")</f>
        <v/>
      </c>
      <c r="O416" s="51" t="str">
        <f ca="1">IFERROR(VLOOKUP($F416,Tabela2[[Item]:[Itens exclusivos (Qtd. x Preço)]],19,0),"")</f>
        <v/>
      </c>
    </row>
    <row r="417" spans="1:15" ht="30" customHeight="1">
      <c r="A417" s="33" t="str">
        <f>IFERROR((IF(MAX(Tabela2[Lote])=A416,"",A416+1)),"")</f>
        <v/>
      </c>
      <c r="B417" s="33" t="str">
        <f>IFERROR(IF(A417&lt;&gt;"",COUNTIFS(Tabela2[Lote],A417),""),"")</f>
        <v/>
      </c>
      <c r="C417" s="47" t="str">
        <f>IF(B417="","",(SUMIFS(Tabela2[Itens Ampla Participação (Qtd. x Preço)],Tabela2[Lote],A417)+SUMIFS(Tabela2[Itens de Cota Reservada (Qtd. x Preço)],Tabela2[Lote],A417)+SUMIFS(Tabela2[Itens exclusivos (Qtd. x Preço)],Tabela2[Lote],A417)))</f>
        <v/>
      </c>
      <c r="E417" s="33" t="str">
        <f>IFERROR(_xlfn.XLOOKUP($F417,Tabela2[Item],Tabela2[Lote],,0,1),"")</f>
        <v/>
      </c>
      <c r="F417" s="33" t="str">
        <f>IFERROR((IF(MAX(Tabela2[Item])=F416,"",F416+1)),"")</f>
        <v/>
      </c>
      <c r="G417" s="33" t="str">
        <f>IFERROR(VLOOKUP($F417,Tabela2[[Item]:[Itens exclusivos (Qtd. x Preço)]],2,0)," ")</f>
        <v/>
      </c>
      <c r="H417" s="62" t="str">
        <f>IFERROR(VLOOKUP($F417,Tabela2[[Item]:[Itens exclusivos (Qtd. x Preço)]],3,0),"")</f>
        <v/>
      </c>
      <c r="I417" s="33" t="str">
        <f>IFERROR(VLOOKUP($F417,Tabela2[[Item]:[Itens exclusivos (Qtd. x Preço)]],4,0),"")</f>
        <v/>
      </c>
      <c r="J417" s="49" t="str">
        <f>IFERROR(VLOOKUP($F417,Tabela2[[Item]:[Itens exclusivos (Qtd. x Preço)]],5,0),"")</f>
        <v/>
      </c>
      <c r="K417" s="65" t="str">
        <f>IFERROR(VLOOKUP($F417,Tabela2[[Item]:[Itens exclusivos (Qtd. x Preço)]],13,0),"")</f>
        <v/>
      </c>
      <c r="L417" s="47" t="str">
        <f t="shared" si="6"/>
        <v/>
      </c>
      <c r="M417" s="49" t="str">
        <f ca="1">IFERROR(VLOOKUP($F417,Tabela2[[Item]:[Itens exclusivos (Qtd. x Preço)]],15,0),"")</f>
        <v/>
      </c>
      <c r="N417" s="52" t="str">
        <f ca="1">IFERROR(VLOOKUP($F417,Tabela2[[Item]:[Itens exclusivos (Qtd. x Preço)]],17,0),"")</f>
        <v/>
      </c>
      <c r="O417" s="52" t="str">
        <f ca="1">IFERROR(VLOOKUP($F417,Tabela2[[Item]:[Itens exclusivos (Qtd. x Preço)]],19,0),"")</f>
        <v/>
      </c>
    </row>
    <row r="418" spans="1:15" ht="30" customHeight="1">
      <c r="A418" s="14" t="str">
        <f>IFERROR((IF(MAX(Tabela2[Lote])=A417,"",A417+1)),"")</f>
        <v/>
      </c>
      <c r="B418" s="14" t="str">
        <f>IFERROR(IF(A418&lt;&gt;"",COUNTIFS(Tabela2[Lote],A418),""),"")</f>
        <v/>
      </c>
      <c r="C418" s="48" t="str">
        <f>IF(B418="","",(SUMIFS(Tabela2[Itens Ampla Participação (Qtd. x Preço)],Tabela2[Lote],A418)+SUMIFS(Tabela2[Itens de Cota Reservada (Qtd. x Preço)],Tabela2[Lote],A418)+SUMIFS(Tabela2[Itens exclusivos (Qtd. x Preço)],Tabela2[Lote],A418)))</f>
        <v/>
      </c>
      <c r="E418" s="14" t="str">
        <f>IFERROR(_xlfn.XLOOKUP($F418,Tabela2[Item],Tabela2[Lote],,0,1),"")</f>
        <v/>
      </c>
      <c r="F418" s="14" t="str">
        <f>IFERROR((IF(MAX(Tabela2[Item])=F417,"",F417+1)),"")</f>
        <v/>
      </c>
      <c r="G418" s="14" t="str">
        <f>IFERROR(VLOOKUP($F418,Tabela2[[Item]:[Itens exclusivos (Qtd. x Preço)]],2,0)," ")</f>
        <v/>
      </c>
      <c r="H418" s="63" t="str">
        <f>IFERROR(VLOOKUP($F418,Tabela2[[Item]:[Itens exclusivos (Qtd. x Preço)]],3,0),"")</f>
        <v/>
      </c>
      <c r="I418" s="14" t="str">
        <f>IFERROR(VLOOKUP($F418,Tabela2[[Item]:[Itens exclusivos (Qtd. x Preço)]],4,0),"")</f>
        <v/>
      </c>
      <c r="J418" s="50" t="str">
        <f>IFERROR(VLOOKUP($F418,Tabela2[[Item]:[Itens exclusivos (Qtd. x Preço)]],5,0),"")</f>
        <v/>
      </c>
      <c r="K418" s="66" t="str">
        <f>IFERROR(VLOOKUP($F418,Tabela2[[Item]:[Itens exclusivos (Qtd. x Preço)]],13,0),"")</f>
        <v/>
      </c>
      <c r="L418" s="48" t="str">
        <f t="shared" si="6"/>
        <v/>
      </c>
      <c r="M418" s="50" t="str">
        <f ca="1">IFERROR(VLOOKUP($F418,Tabela2[[Item]:[Itens exclusivos (Qtd. x Preço)]],15,0),"")</f>
        <v/>
      </c>
      <c r="N418" s="51" t="str">
        <f ca="1">IFERROR(VLOOKUP($F418,Tabela2[[Item]:[Itens exclusivos (Qtd. x Preço)]],17,0),"")</f>
        <v/>
      </c>
      <c r="O418" s="51" t="str">
        <f ca="1">IFERROR(VLOOKUP($F418,Tabela2[[Item]:[Itens exclusivos (Qtd. x Preço)]],19,0),"")</f>
        <v/>
      </c>
    </row>
    <row r="419" spans="1:15" ht="30" customHeight="1">
      <c r="A419" s="33" t="str">
        <f>IFERROR((IF(MAX(Tabela2[Lote])=A418,"",A418+1)),"")</f>
        <v/>
      </c>
      <c r="B419" s="33" t="str">
        <f>IFERROR(IF(A419&lt;&gt;"",COUNTIFS(Tabela2[Lote],A419),""),"")</f>
        <v/>
      </c>
      <c r="C419" s="47" t="str">
        <f>IF(B419="","",(SUMIFS(Tabela2[Itens Ampla Participação (Qtd. x Preço)],Tabela2[Lote],A419)+SUMIFS(Tabela2[Itens de Cota Reservada (Qtd. x Preço)],Tabela2[Lote],A419)+SUMIFS(Tabela2[Itens exclusivos (Qtd. x Preço)],Tabela2[Lote],A419)))</f>
        <v/>
      </c>
      <c r="E419" s="33" t="str">
        <f>IFERROR(_xlfn.XLOOKUP($F419,Tabela2[Item],Tabela2[Lote],,0,1),"")</f>
        <v/>
      </c>
      <c r="F419" s="33" t="str">
        <f>IFERROR((IF(MAX(Tabela2[Item])=F418,"",F418+1)),"")</f>
        <v/>
      </c>
      <c r="G419" s="33" t="str">
        <f>IFERROR(VLOOKUP($F419,Tabela2[[Item]:[Itens exclusivos (Qtd. x Preço)]],2,0)," ")</f>
        <v/>
      </c>
      <c r="H419" s="62" t="str">
        <f>IFERROR(VLOOKUP($F419,Tabela2[[Item]:[Itens exclusivos (Qtd. x Preço)]],3,0),"")</f>
        <v/>
      </c>
      <c r="I419" s="33" t="str">
        <f>IFERROR(VLOOKUP($F419,Tabela2[[Item]:[Itens exclusivos (Qtd. x Preço)]],4,0),"")</f>
        <v/>
      </c>
      <c r="J419" s="49" t="str">
        <f>IFERROR(VLOOKUP($F419,Tabela2[[Item]:[Itens exclusivos (Qtd. x Preço)]],5,0),"")</f>
        <v/>
      </c>
      <c r="K419" s="65" t="str">
        <f>IFERROR(VLOOKUP($F419,Tabela2[[Item]:[Itens exclusivos (Qtd. x Preço)]],13,0),"")</f>
        <v/>
      </c>
      <c r="L419" s="47" t="str">
        <f t="shared" si="6"/>
        <v/>
      </c>
      <c r="M419" s="49" t="str">
        <f ca="1">IFERROR(VLOOKUP($F419,Tabela2[[Item]:[Itens exclusivos (Qtd. x Preço)]],15,0),"")</f>
        <v/>
      </c>
      <c r="N419" s="52" t="str">
        <f ca="1">IFERROR(VLOOKUP($F419,Tabela2[[Item]:[Itens exclusivos (Qtd. x Preço)]],17,0),"")</f>
        <v/>
      </c>
      <c r="O419" s="52" t="str">
        <f ca="1">IFERROR(VLOOKUP($F419,Tabela2[[Item]:[Itens exclusivos (Qtd. x Preço)]],19,0),"")</f>
        <v/>
      </c>
    </row>
    <row r="420" spans="1:15" ht="30" customHeight="1">
      <c r="A420" s="14" t="str">
        <f>IFERROR((IF(MAX(Tabela2[Lote])=A419,"",A419+1)),"")</f>
        <v/>
      </c>
      <c r="B420" s="14" t="str">
        <f>IFERROR(IF(A420&lt;&gt;"",COUNTIFS(Tabela2[Lote],A420),""),"")</f>
        <v/>
      </c>
      <c r="C420" s="48" t="str">
        <f>IF(B420="","",(SUMIFS(Tabela2[Itens Ampla Participação (Qtd. x Preço)],Tabela2[Lote],A420)+SUMIFS(Tabela2[Itens de Cota Reservada (Qtd. x Preço)],Tabela2[Lote],A420)+SUMIFS(Tabela2[Itens exclusivos (Qtd. x Preço)],Tabela2[Lote],A420)))</f>
        <v/>
      </c>
      <c r="E420" s="14" t="str">
        <f>IFERROR(_xlfn.XLOOKUP($F420,Tabela2[Item],Tabela2[Lote],,0,1),"")</f>
        <v/>
      </c>
      <c r="F420" s="14" t="str">
        <f>IFERROR((IF(MAX(Tabela2[Item])=F419,"",F419+1)),"")</f>
        <v/>
      </c>
      <c r="G420" s="14" t="str">
        <f>IFERROR(VLOOKUP($F420,Tabela2[[Item]:[Itens exclusivos (Qtd. x Preço)]],2,0)," ")</f>
        <v/>
      </c>
      <c r="H420" s="63" t="str">
        <f>IFERROR(VLOOKUP($F420,Tabela2[[Item]:[Itens exclusivos (Qtd. x Preço)]],3,0),"")</f>
        <v/>
      </c>
      <c r="I420" s="14" t="str">
        <f>IFERROR(VLOOKUP($F420,Tabela2[[Item]:[Itens exclusivos (Qtd. x Preço)]],4,0),"")</f>
        <v/>
      </c>
      <c r="J420" s="50" t="str">
        <f>IFERROR(VLOOKUP($F420,Tabela2[[Item]:[Itens exclusivos (Qtd. x Preço)]],5,0),"")</f>
        <v/>
      </c>
      <c r="K420" s="66" t="str">
        <f>IFERROR(VLOOKUP($F420,Tabela2[[Item]:[Itens exclusivos (Qtd. x Preço)]],13,0),"")</f>
        <v/>
      </c>
      <c r="L420" s="48" t="str">
        <f t="shared" si="6"/>
        <v/>
      </c>
      <c r="M420" s="50" t="str">
        <f ca="1">IFERROR(VLOOKUP($F420,Tabela2[[Item]:[Itens exclusivos (Qtd. x Preço)]],15,0),"")</f>
        <v/>
      </c>
      <c r="N420" s="51" t="str">
        <f ca="1">IFERROR(VLOOKUP($F420,Tabela2[[Item]:[Itens exclusivos (Qtd. x Preço)]],17,0),"")</f>
        <v/>
      </c>
      <c r="O420" s="51" t="str">
        <f ca="1">IFERROR(VLOOKUP($F420,Tabela2[[Item]:[Itens exclusivos (Qtd. x Preço)]],19,0),"")</f>
        <v/>
      </c>
    </row>
    <row r="421" spans="1:15" ht="30" customHeight="1">
      <c r="A421" s="33" t="str">
        <f>IFERROR((IF(MAX(Tabela2[Lote])=A420,"",A420+1)),"")</f>
        <v/>
      </c>
      <c r="B421" s="33" t="str">
        <f>IFERROR(IF(A421&lt;&gt;"",COUNTIFS(Tabela2[Lote],A421),""),"")</f>
        <v/>
      </c>
      <c r="C421" s="47" t="str">
        <f>IF(B421="","",(SUMIFS(Tabela2[Itens Ampla Participação (Qtd. x Preço)],Tabela2[Lote],A421)+SUMIFS(Tabela2[Itens de Cota Reservada (Qtd. x Preço)],Tabela2[Lote],A421)+SUMIFS(Tabela2[Itens exclusivos (Qtd. x Preço)],Tabela2[Lote],A421)))</f>
        <v/>
      </c>
      <c r="E421" s="33" t="str">
        <f>IFERROR(_xlfn.XLOOKUP($F421,Tabela2[Item],Tabela2[Lote],,0,1),"")</f>
        <v/>
      </c>
      <c r="F421" s="33" t="str">
        <f>IFERROR((IF(MAX(Tabela2[Item])=F420,"",F420+1)),"")</f>
        <v/>
      </c>
      <c r="G421" s="33" t="str">
        <f>IFERROR(VLOOKUP($F421,Tabela2[[Item]:[Itens exclusivos (Qtd. x Preço)]],2,0)," ")</f>
        <v/>
      </c>
      <c r="H421" s="62" t="str">
        <f>IFERROR(VLOOKUP($F421,Tabela2[[Item]:[Itens exclusivos (Qtd. x Preço)]],3,0),"")</f>
        <v/>
      </c>
      <c r="I421" s="33" t="str">
        <f>IFERROR(VLOOKUP($F421,Tabela2[[Item]:[Itens exclusivos (Qtd. x Preço)]],4,0),"")</f>
        <v/>
      </c>
      <c r="J421" s="49" t="str">
        <f>IFERROR(VLOOKUP($F421,Tabela2[[Item]:[Itens exclusivos (Qtd. x Preço)]],5,0),"")</f>
        <v/>
      </c>
      <c r="K421" s="65" t="str">
        <f>IFERROR(VLOOKUP($F421,Tabela2[[Item]:[Itens exclusivos (Qtd. x Preço)]],13,0),"")</f>
        <v/>
      </c>
      <c r="L421" s="47" t="str">
        <f t="shared" si="6"/>
        <v/>
      </c>
      <c r="M421" s="49" t="str">
        <f ca="1">IFERROR(VLOOKUP($F421,Tabela2[[Item]:[Itens exclusivos (Qtd. x Preço)]],15,0),"")</f>
        <v/>
      </c>
      <c r="N421" s="52" t="str">
        <f ca="1">IFERROR(VLOOKUP($F421,Tabela2[[Item]:[Itens exclusivos (Qtd. x Preço)]],17,0),"")</f>
        <v/>
      </c>
      <c r="O421" s="52" t="str">
        <f ca="1">IFERROR(VLOOKUP($F421,Tabela2[[Item]:[Itens exclusivos (Qtd. x Preço)]],19,0),"")</f>
        <v/>
      </c>
    </row>
    <row r="422" spans="1:15" ht="30" customHeight="1">
      <c r="A422" s="14" t="str">
        <f>IFERROR((IF(MAX(Tabela2[Lote])=A421,"",A421+1)),"")</f>
        <v/>
      </c>
      <c r="B422" s="14" t="str">
        <f>IFERROR(IF(A422&lt;&gt;"",COUNTIFS(Tabela2[Lote],A422),""),"")</f>
        <v/>
      </c>
      <c r="C422" s="48" t="str">
        <f>IF(B422="","",(SUMIFS(Tabela2[Itens Ampla Participação (Qtd. x Preço)],Tabela2[Lote],A422)+SUMIFS(Tabela2[Itens de Cota Reservada (Qtd. x Preço)],Tabela2[Lote],A422)+SUMIFS(Tabela2[Itens exclusivos (Qtd. x Preço)],Tabela2[Lote],A422)))</f>
        <v/>
      </c>
      <c r="E422" s="14" t="str">
        <f>IFERROR(_xlfn.XLOOKUP($F422,Tabela2[Item],Tabela2[Lote],,0,1),"")</f>
        <v/>
      </c>
      <c r="F422" s="14" t="str">
        <f>IFERROR((IF(MAX(Tabela2[Item])=F421,"",F421+1)),"")</f>
        <v/>
      </c>
      <c r="G422" s="14" t="str">
        <f>IFERROR(VLOOKUP($F422,Tabela2[[Item]:[Itens exclusivos (Qtd. x Preço)]],2,0)," ")</f>
        <v/>
      </c>
      <c r="H422" s="63" t="str">
        <f>IFERROR(VLOOKUP($F422,Tabela2[[Item]:[Itens exclusivos (Qtd. x Preço)]],3,0),"")</f>
        <v/>
      </c>
      <c r="I422" s="14" t="str">
        <f>IFERROR(VLOOKUP($F422,Tabela2[[Item]:[Itens exclusivos (Qtd. x Preço)]],4,0),"")</f>
        <v/>
      </c>
      <c r="J422" s="50" t="str">
        <f>IFERROR(VLOOKUP($F422,Tabela2[[Item]:[Itens exclusivos (Qtd. x Preço)]],5,0),"")</f>
        <v/>
      </c>
      <c r="K422" s="66" t="str">
        <f>IFERROR(VLOOKUP($F422,Tabela2[[Item]:[Itens exclusivos (Qtd. x Preço)]],13,0),"")</f>
        <v/>
      </c>
      <c r="L422" s="48" t="str">
        <f t="shared" si="6"/>
        <v/>
      </c>
      <c r="M422" s="50" t="str">
        <f ca="1">IFERROR(VLOOKUP($F422,Tabela2[[Item]:[Itens exclusivos (Qtd. x Preço)]],15,0),"")</f>
        <v/>
      </c>
      <c r="N422" s="51" t="str">
        <f ca="1">IFERROR(VLOOKUP($F422,Tabela2[[Item]:[Itens exclusivos (Qtd. x Preço)]],17,0),"")</f>
        <v/>
      </c>
      <c r="O422" s="51" t="str">
        <f ca="1">IFERROR(VLOOKUP($F422,Tabela2[[Item]:[Itens exclusivos (Qtd. x Preço)]],19,0),"")</f>
        <v/>
      </c>
    </row>
    <row r="423" spans="1:15" ht="30" customHeight="1">
      <c r="A423" s="33" t="str">
        <f>IFERROR((IF(MAX(Tabela2[Lote])=A422,"",A422+1)),"")</f>
        <v/>
      </c>
      <c r="B423" s="33" t="str">
        <f>IFERROR(IF(A423&lt;&gt;"",COUNTIFS(Tabela2[Lote],A423),""),"")</f>
        <v/>
      </c>
      <c r="C423" s="47" t="str">
        <f>IF(B423="","",(SUMIFS(Tabela2[Itens Ampla Participação (Qtd. x Preço)],Tabela2[Lote],A423)+SUMIFS(Tabela2[Itens de Cota Reservada (Qtd. x Preço)],Tabela2[Lote],A423)+SUMIFS(Tabela2[Itens exclusivos (Qtd. x Preço)],Tabela2[Lote],A423)))</f>
        <v/>
      </c>
      <c r="E423" s="33" t="str">
        <f>IFERROR(_xlfn.XLOOKUP($F423,Tabela2[Item],Tabela2[Lote],,0,1),"")</f>
        <v/>
      </c>
      <c r="F423" s="33" t="str">
        <f>IFERROR((IF(MAX(Tabela2[Item])=F422,"",F422+1)),"")</f>
        <v/>
      </c>
      <c r="G423" s="33" t="str">
        <f>IFERROR(VLOOKUP($F423,Tabela2[[Item]:[Itens exclusivos (Qtd. x Preço)]],2,0)," ")</f>
        <v/>
      </c>
      <c r="H423" s="62" t="str">
        <f>IFERROR(VLOOKUP($F423,Tabela2[[Item]:[Itens exclusivos (Qtd. x Preço)]],3,0),"")</f>
        <v/>
      </c>
      <c r="I423" s="33" t="str">
        <f>IFERROR(VLOOKUP($F423,Tabela2[[Item]:[Itens exclusivos (Qtd. x Preço)]],4,0),"")</f>
        <v/>
      </c>
      <c r="J423" s="49" t="str">
        <f>IFERROR(VLOOKUP($F423,Tabela2[[Item]:[Itens exclusivos (Qtd. x Preço)]],5,0),"")</f>
        <v/>
      </c>
      <c r="K423" s="65" t="str">
        <f>IFERROR(VLOOKUP($F423,Tabela2[[Item]:[Itens exclusivos (Qtd. x Preço)]],13,0),"")</f>
        <v/>
      </c>
      <c r="L423" s="47" t="str">
        <f t="shared" si="6"/>
        <v/>
      </c>
      <c r="M423" s="49" t="str">
        <f ca="1">IFERROR(VLOOKUP($F423,Tabela2[[Item]:[Itens exclusivos (Qtd. x Preço)]],15,0),"")</f>
        <v/>
      </c>
      <c r="N423" s="52" t="str">
        <f ca="1">IFERROR(VLOOKUP($F423,Tabela2[[Item]:[Itens exclusivos (Qtd. x Preço)]],17,0),"")</f>
        <v/>
      </c>
      <c r="O423" s="52" t="str">
        <f ca="1">IFERROR(VLOOKUP($F423,Tabela2[[Item]:[Itens exclusivos (Qtd. x Preço)]],19,0),"")</f>
        <v/>
      </c>
    </row>
    <row r="424" spans="1:15" ht="30" customHeight="1">
      <c r="A424" s="14" t="str">
        <f>IFERROR((IF(MAX(Tabela2[Lote])=A423,"",A423+1)),"")</f>
        <v/>
      </c>
      <c r="B424" s="14" t="str">
        <f>IFERROR(IF(A424&lt;&gt;"",COUNTIFS(Tabela2[Lote],A424),""),"")</f>
        <v/>
      </c>
      <c r="C424" s="48" t="str">
        <f>IF(B424="","",(SUMIFS(Tabela2[Itens Ampla Participação (Qtd. x Preço)],Tabela2[Lote],A424)+SUMIFS(Tabela2[Itens de Cota Reservada (Qtd. x Preço)],Tabela2[Lote],A424)+SUMIFS(Tabela2[Itens exclusivos (Qtd. x Preço)],Tabela2[Lote],A424)))</f>
        <v/>
      </c>
      <c r="E424" s="14" t="str">
        <f>IFERROR(_xlfn.XLOOKUP($F424,Tabela2[Item],Tabela2[Lote],,0,1),"")</f>
        <v/>
      </c>
      <c r="F424" s="14" t="str">
        <f>IFERROR((IF(MAX(Tabela2[Item])=F423,"",F423+1)),"")</f>
        <v/>
      </c>
      <c r="G424" s="14" t="str">
        <f>IFERROR(VLOOKUP($F424,Tabela2[[Item]:[Itens exclusivos (Qtd. x Preço)]],2,0)," ")</f>
        <v/>
      </c>
      <c r="H424" s="63" t="str">
        <f>IFERROR(VLOOKUP($F424,Tabela2[[Item]:[Itens exclusivos (Qtd. x Preço)]],3,0),"")</f>
        <v/>
      </c>
      <c r="I424" s="14" t="str">
        <f>IFERROR(VLOOKUP($F424,Tabela2[[Item]:[Itens exclusivos (Qtd. x Preço)]],4,0),"")</f>
        <v/>
      </c>
      <c r="J424" s="50" t="str">
        <f>IFERROR(VLOOKUP($F424,Tabela2[[Item]:[Itens exclusivos (Qtd. x Preço)]],5,0),"")</f>
        <v/>
      </c>
      <c r="K424" s="66" t="str">
        <f>IFERROR(VLOOKUP($F424,Tabela2[[Item]:[Itens exclusivos (Qtd. x Preço)]],13,0),"")</f>
        <v/>
      </c>
      <c r="L424" s="48" t="str">
        <f t="shared" si="6"/>
        <v/>
      </c>
      <c r="M424" s="50" t="str">
        <f ca="1">IFERROR(VLOOKUP($F424,Tabela2[[Item]:[Itens exclusivos (Qtd. x Preço)]],15,0),"")</f>
        <v/>
      </c>
      <c r="N424" s="51" t="str">
        <f ca="1">IFERROR(VLOOKUP($F424,Tabela2[[Item]:[Itens exclusivos (Qtd. x Preço)]],17,0),"")</f>
        <v/>
      </c>
      <c r="O424" s="51" t="str">
        <f ca="1">IFERROR(VLOOKUP($F424,Tabela2[[Item]:[Itens exclusivos (Qtd. x Preço)]],19,0),"")</f>
        <v/>
      </c>
    </row>
    <row r="425" spans="1:15" ht="30" customHeight="1">
      <c r="A425" s="33" t="str">
        <f>IFERROR((IF(MAX(Tabela2[Lote])=A424,"",A424+1)),"")</f>
        <v/>
      </c>
      <c r="B425" s="33" t="str">
        <f>IFERROR(IF(A425&lt;&gt;"",COUNTIFS(Tabela2[Lote],A425),""),"")</f>
        <v/>
      </c>
      <c r="C425" s="47" t="str">
        <f>IF(B425="","",(SUMIFS(Tabela2[Itens Ampla Participação (Qtd. x Preço)],Tabela2[Lote],A425)+SUMIFS(Tabela2[Itens de Cota Reservada (Qtd. x Preço)],Tabela2[Lote],A425)+SUMIFS(Tabela2[Itens exclusivos (Qtd. x Preço)],Tabela2[Lote],A425)))</f>
        <v/>
      </c>
      <c r="E425" s="33" t="str">
        <f>IFERROR(_xlfn.XLOOKUP($F425,Tabela2[Item],Tabela2[Lote],,0,1),"")</f>
        <v/>
      </c>
      <c r="F425" s="33" t="str">
        <f>IFERROR((IF(MAX(Tabela2[Item])=F424,"",F424+1)),"")</f>
        <v/>
      </c>
      <c r="G425" s="33" t="str">
        <f>IFERROR(VLOOKUP($F425,Tabela2[[Item]:[Itens exclusivos (Qtd. x Preço)]],2,0)," ")</f>
        <v/>
      </c>
      <c r="H425" s="62" t="str">
        <f>IFERROR(VLOOKUP($F425,Tabela2[[Item]:[Itens exclusivos (Qtd. x Preço)]],3,0),"")</f>
        <v/>
      </c>
      <c r="I425" s="33" t="str">
        <f>IFERROR(VLOOKUP($F425,Tabela2[[Item]:[Itens exclusivos (Qtd. x Preço)]],4,0),"")</f>
        <v/>
      </c>
      <c r="J425" s="49" t="str">
        <f>IFERROR(VLOOKUP($F425,Tabela2[[Item]:[Itens exclusivos (Qtd. x Preço)]],5,0),"")</f>
        <v/>
      </c>
      <c r="K425" s="65" t="str">
        <f>IFERROR(VLOOKUP($F425,Tabela2[[Item]:[Itens exclusivos (Qtd. x Preço)]],13,0),"")</f>
        <v/>
      </c>
      <c r="L425" s="47" t="str">
        <f t="shared" si="6"/>
        <v/>
      </c>
      <c r="M425" s="49" t="str">
        <f ca="1">IFERROR(VLOOKUP($F425,Tabela2[[Item]:[Itens exclusivos (Qtd. x Preço)]],15,0),"")</f>
        <v/>
      </c>
      <c r="N425" s="52" t="str">
        <f ca="1">IFERROR(VLOOKUP($F425,Tabela2[[Item]:[Itens exclusivos (Qtd. x Preço)]],17,0),"")</f>
        <v/>
      </c>
      <c r="O425" s="52" t="str">
        <f ca="1">IFERROR(VLOOKUP($F425,Tabela2[[Item]:[Itens exclusivos (Qtd. x Preço)]],19,0),"")</f>
        <v/>
      </c>
    </row>
    <row r="426" spans="1:15" ht="30" customHeight="1">
      <c r="A426" s="14" t="str">
        <f>IFERROR((IF(MAX(Tabela2[Lote])=A425,"",A425+1)),"")</f>
        <v/>
      </c>
      <c r="B426" s="14" t="str">
        <f>IFERROR(IF(A426&lt;&gt;"",COUNTIFS(Tabela2[Lote],A426),""),"")</f>
        <v/>
      </c>
      <c r="C426" s="48" t="str">
        <f>IF(B426="","",(SUMIFS(Tabela2[Itens Ampla Participação (Qtd. x Preço)],Tabela2[Lote],A426)+SUMIFS(Tabela2[Itens de Cota Reservada (Qtd. x Preço)],Tabela2[Lote],A426)+SUMIFS(Tabela2[Itens exclusivos (Qtd. x Preço)],Tabela2[Lote],A426)))</f>
        <v/>
      </c>
      <c r="E426" s="14" t="str">
        <f>IFERROR(_xlfn.XLOOKUP($F426,Tabela2[Item],Tabela2[Lote],,0,1),"")</f>
        <v/>
      </c>
      <c r="F426" s="14" t="str">
        <f>IFERROR((IF(MAX(Tabela2[Item])=F425,"",F425+1)),"")</f>
        <v/>
      </c>
      <c r="G426" s="14" t="str">
        <f>IFERROR(VLOOKUP($F426,Tabela2[[Item]:[Itens exclusivos (Qtd. x Preço)]],2,0)," ")</f>
        <v/>
      </c>
      <c r="H426" s="63" t="str">
        <f>IFERROR(VLOOKUP($F426,Tabela2[[Item]:[Itens exclusivos (Qtd. x Preço)]],3,0),"")</f>
        <v/>
      </c>
      <c r="I426" s="14" t="str">
        <f>IFERROR(VLOOKUP($F426,Tabela2[[Item]:[Itens exclusivos (Qtd. x Preço)]],4,0),"")</f>
        <v/>
      </c>
      <c r="J426" s="50" t="str">
        <f>IFERROR(VLOOKUP($F426,Tabela2[[Item]:[Itens exclusivos (Qtd. x Preço)]],5,0),"")</f>
        <v/>
      </c>
      <c r="K426" s="66" t="str">
        <f>IFERROR(VLOOKUP($F426,Tabela2[[Item]:[Itens exclusivos (Qtd. x Preço)]],13,0),"")</f>
        <v/>
      </c>
      <c r="L426" s="48" t="str">
        <f t="shared" si="6"/>
        <v/>
      </c>
      <c r="M426" s="50" t="str">
        <f ca="1">IFERROR(VLOOKUP($F426,Tabela2[[Item]:[Itens exclusivos (Qtd. x Preço)]],15,0),"")</f>
        <v/>
      </c>
      <c r="N426" s="51" t="str">
        <f ca="1">IFERROR(VLOOKUP($F426,Tabela2[[Item]:[Itens exclusivos (Qtd. x Preço)]],17,0),"")</f>
        <v/>
      </c>
      <c r="O426" s="51" t="str">
        <f ca="1">IFERROR(VLOOKUP($F426,Tabela2[[Item]:[Itens exclusivos (Qtd. x Preço)]],19,0),"")</f>
        <v/>
      </c>
    </row>
    <row r="427" spans="1:15" ht="30" customHeight="1">
      <c r="A427" s="33" t="str">
        <f>IFERROR((IF(MAX(Tabela2[Lote])=A426,"",A426+1)),"")</f>
        <v/>
      </c>
      <c r="B427" s="33" t="str">
        <f>IFERROR(IF(A427&lt;&gt;"",COUNTIFS(Tabela2[Lote],A427),""),"")</f>
        <v/>
      </c>
      <c r="C427" s="47" t="str">
        <f>IF(B427="","",(SUMIFS(Tabela2[Itens Ampla Participação (Qtd. x Preço)],Tabela2[Lote],A427)+SUMIFS(Tabela2[Itens de Cota Reservada (Qtd. x Preço)],Tabela2[Lote],A427)+SUMIFS(Tabela2[Itens exclusivos (Qtd. x Preço)],Tabela2[Lote],A427)))</f>
        <v/>
      </c>
      <c r="E427" s="33" t="str">
        <f>IFERROR(_xlfn.XLOOKUP($F427,Tabela2[Item],Tabela2[Lote],,0,1),"")</f>
        <v/>
      </c>
      <c r="F427" s="33" t="str">
        <f>IFERROR((IF(MAX(Tabela2[Item])=F426,"",F426+1)),"")</f>
        <v/>
      </c>
      <c r="G427" s="33" t="str">
        <f>IFERROR(VLOOKUP($F427,Tabela2[[Item]:[Itens exclusivos (Qtd. x Preço)]],2,0)," ")</f>
        <v/>
      </c>
      <c r="H427" s="62" t="str">
        <f>IFERROR(VLOOKUP($F427,Tabela2[[Item]:[Itens exclusivos (Qtd. x Preço)]],3,0),"")</f>
        <v/>
      </c>
      <c r="I427" s="33" t="str">
        <f>IFERROR(VLOOKUP($F427,Tabela2[[Item]:[Itens exclusivos (Qtd. x Preço)]],4,0),"")</f>
        <v/>
      </c>
      <c r="J427" s="49" t="str">
        <f>IFERROR(VLOOKUP($F427,Tabela2[[Item]:[Itens exclusivos (Qtd. x Preço)]],5,0),"")</f>
        <v/>
      </c>
      <c r="K427" s="65" t="str">
        <f>IFERROR(VLOOKUP($F427,Tabela2[[Item]:[Itens exclusivos (Qtd. x Preço)]],13,0),"")</f>
        <v/>
      </c>
      <c r="L427" s="47" t="str">
        <f t="shared" si="6"/>
        <v/>
      </c>
      <c r="M427" s="49" t="str">
        <f ca="1">IFERROR(VLOOKUP($F427,Tabela2[[Item]:[Itens exclusivos (Qtd. x Preço)]],15,0),"")</f>
        <v/>
      </c>
      <c r="N427" s="52" t="str">
        <f ca="1">IFERROR(VLOOKUP($F427,Tabela2[[Item]:[Itens exclusivos (Qtd. x Preço)]],17,0),"")</f>
        <v/>
      </c>
      <c r="O427" s="52" t="str">
        <f ca="1">IFERROR(VLOOKUP($F427,Tabela2[[Item]:[Itens exclusivos (Qtd. x Preço)]],19,0),"")</f>
        <v/>
      </c>
    </row>
    <row r="428" spans="1:15" ht="30" customHeight="1">
      <c r="A428" s="14" t="str">
        <f>IFERROR((IF(MAX(Tabela2[Lote])=A427,"",A427+1)),"")</f>
        <v/>
      </c>
      <c r="B428" s="14" t="str">
        <f>IFERROR(IF(A428&lt;&gt;"",COUNTIFS(Tabela2[Lote],A428),""),"")</f>
        <v/>
      </c>
      <c r="C428" s="48" t="str">
        <f>IF(B428="","",(SUMIFS(Tabela2[Itens Ampla Participação (Qtd. x Preço)],Tabela2[Lote],A428)+SUMIFS(Tabela2[Itens de Cota Reservada (Qtd. x Preço)],Tabela2[Lote],A428)+SUMIFS(Tabela2[Itens exclusivos (Qtd. x Preço)],Tabela2[Lote],A428)))</f>
        <v/>
      </c>
      <c r="E428" s="14" t="str">
        <f>IFERROR(_xlfn.XLOOKUP($F428,Tabela2[Item],Tabela2[Lote],,0,1),"")</f>
        <v/>
      </c>
      <c r="F428" s="14" t="str">
        <f>IFERROR((IF(MAX(Tabela2[Item])=F427,"",F427+1)),"")</f>
        <v/>
      </c>
      <c r="G428" s="14" t="str">
        <f>IFERROR(VLOOKUP($F428,Tabela2[[Item]:[Itens exclusivos (Qtd. x Preço)]],2,0)," ")</f>
        <v/>
      </c>
      <c r="H428" s="63" t="str">
        <f>IFERROR(VLOOKUP($F428,Tabela2[[Item]:[Itens exclusivos (Qtd. x Preço)]],3,0),"")</f>
        <v/>
      </c>
      <c r="I428" s="14" t="str">
        <f>IFERROR(VLOOKUP($F428,Tabela2[[Item]:[Itens exclusivos (Qtd. x Preço)]],4,0),"")</f>
        <v/>
      </c>
      <c r="J428" s="50" t="str">
        <f>IFERROR(VLOOKUP($F428,Tabela2[[Item]:[Itens exclusivos (Qtd. x Preço)]],5,0),"")</f>
        <v/>
      </c>
      <c r="K428" s="66" t="str">
        <f>IFERROR(VLOOKUP($F428,Tabela2[[Item]:[Itens exclusivos (Qtd. x Preço)]],13,0),"")</f>
        <v/>
      </c>
      <c r="L428" s="48" t="str">
        <f t="shared" si="6"/>
        <v/>
      </c>
      <c r="M428" s="50" t="str">
        <f ca="1">IFERROR(VLOOKUP($F428,Tabela2[[Item]:[Itens exclusivos (Qtd. x Preço)]],15,0),"")</f>
        <v/>
      </c>
      <c r="N428" s="51" t="str">
        <f ca="1">IFERROR(VLOOKUP($F428,Tabela2[[Item]:[Itens exclusivos (Qtd. x Preço)]],17,0),"")</f>
        <v/>
      </c>
      <c r="O428" s="51" t="str">
        <f ca="1">IFERROR(VLOOKUP($F428,Tabela2[[Item]:[Itens exclusivos (Qtd. x Preço)]],19,0),"")</f>
        <v/>
      </c>
    </row>
    <row r="429" spans="1:15" ht="30" customHeight="1">
      <c r="A429" s="33" t="str">
        <f>IFERROR((IF(MAX(Tabela2[Lote])=A428,"",A428+1)),"")</f>
        <v/>
      </c>
      <c r="B429" s="33" t="str">
        <f>IFERROR(IF(A429&lt;&gt;"",COUNTIFS(Tabela2[Lote],A429),""),"")</f>
        <v/>
      </c>
      <c r="C429" s="47" t="str">
        <f>IF(B429="","",(SUMIFS(Tabela2[Itens Ampla Participação (Qtd. x Preço)],Tabela2[Lote],A429)+SUMIFS(Tabela2[Itens de Cota Reservada (Qtd. x Preço)],Tabela2[Lote],A429)+SUMIFS(Tabela2[Itens exclusivos (Qtd. x Preço)],Tabela2[Lote],A429)))</f>
        <v/>
      </c>
      <c r="E429" s="33" t="str">
        <f>IFERROR(_xlfn.XLOOKUP($F429,Tabela2[Item],Tabela2[Lote],,0,1),"")</f>
        <v/>
      </c>
      <c r="F429" s="33" t="str">
        <f>IFERROR((IF(MAX(Tabela2[Item])=F428,"",F428+1)),"")</f>
        <v/>
      </c>
      <c r="G429" s="33" t="str">
        <f>IFERROR(VLOOKUP($F429,Tabela2[[Item]:[Itens exclusivos (Qtd. x Preço)]],2,0)," ")</f>
        <v/>
      </c>
      <c r="H429" s="62" t="str">
        <f>IFERROR(VLOOKUP($F429,Tabela2[[Item]:[Itens exclusivos (Qtd. x Preço)]],3,0),"")</f>
        <v/>
      </c>
      <c r="I429" s="33" t="str">
        <f>IFERROR(VLOOKUP($F429,Tabela2[[Item]:[Itens exclusivos (Qtd. x Preço)]],4,0),"")</f>
        <v/>
      </c>
      <c r="J429" s="49" t="str">
        <f>IFERROR(VLOOKUP($F429,Tabela2[[Item]:[Itens exclusivos (Qtd. x Preço)]],5,0),"")</f>
        <v/>
      </c>
      <c r="K429" s="65" t="str">
        <f>IFERROR(VLOOKUP($F429,Tabela2[[Item]:[Itens exclusivos (Qtd. x Preço)]],13,0),"")</f>
        <v/>
      </c>
      <c r="L429" s="47" t="str">
        <f t="shared" ref="L429:L492" si="7">IFERROR(K429*J429,"")</f>
        <v/>
      </c>
      <c r="M429" s="49" t="str">
        <f ca="1">IFERROR(VLOOKUP($F429,Tabela2[[Item]:[Itens exclusivos (Qtd. x Preço)]],15,0),"")</f>
        <v/>
      </c>
      <c r="N429" s="52" t="str">
        <f ca="1">IFERROR(VLOOKUP($F429,Tabela2[[Item]:[Itens exclusivos (Qtd. x Preço)]],17,0),"")</f>
        <v/>
      </c>
      <c r="O429" s="52" t="str">
        <f ca="1">IFERROR(VLOOKUP($F429,Tabela2[[Item]:[Itens exclusivos (Qtd. x Preço)]],19,0),"")</f>
        <v/>
      </c>
    </row>
    <row r="430" spans="1:15" ht="30" customHeight="1">
      <c r="A430" s="14" t="str">
        <f>IFERROR((IF(MAX(Tabela2[Lote])=A429,"",A429+1)),"")</f>
        <v/>
      </c>
      <c r="B430" s="14" t="str">
        <f>IFERROR(IF(A430&lt;&gt;"",COUNTIFS(Tabela2[Lote],A430),""),"")</f>
        <v/>
      </c>
      <c r="C430" s="48" t="str">
        <f>IF(B430="","",(SUMIFS(Tabela2[Itens Ampla Participação (Qtd. x Preço)],Tabela2[Lote],A430)+SUMIFS(Tabela2[Itens de Cota Reservada (Qtd. x Preço)],Tabela2[Lote],A430)+SUMIFS(Tabela2[Itens exclusivos (Qtd. x Preço)],Tabela2[Lote],A430)))</f>
        <v/>
      </c>
      <c r="E430" s="14" t="str">
        <f>IFERROR(_xlfn.XLOOKUP($F430,Tabela2[Item],Tabela2[Lote],,0,1),"")</f>
        <v/>
      </c>
      <c r="F430" s="14" t="str">
        <f>IFERROR((IF(MAX(Tabela2[Item])=F429,"",F429+1)),"")</f>
        <v/>
      </c>
      <c r="G430" s="14" t="str">
        <f>IFERROR(VLOOKUP($F430,Tabela2[[Item]:[Itens exclusivos (Qtd. x Preço)]],2,0)," ")</f>
        <v/>
      </c>
      <c r="H430" s="63" t="str">
        <f>IFERROR(VLOOKUP($F430,Tabela2[[Item]:[Itens exclusivos (Qtd. x Preço)]],3,0),"")</f>
        <v/>
      </c>
      <c r="I430" s="14" t="str">
        <f>IFERROR(VLOOKUP($F430,Tabela2[[Item]:[Itens exclusivos (Qtd. x Preço)]],4,0),"")</f>
        <v/>
      </c>
      <c r="J430" s="50" t="str">
        <f>IFERROR(VLOOKUP($F430,Tabela2[[Item]:[Itens exclusivos (Qtd. x Preço)]],5,0),"")</f>
        <v/>
      </c>
      <c r="K430" s="66" t="str">
        <f>IFERROR(VLOOKUP($F430,Tabela2[[Item]:[Itens exclusivos (Qtd. x Preço)]],13,0),"")</f>
        <v/>
      </c>
      <c r="L430" s="48" t="str">
        <f t="shared" si="7"/>
        <v/>
      </c>
      <c r="M430" s="50" t="str">
        <f ca="1">IFERROR(VLOOKUP($F430,Tabela2[[Item]:[Itens exclusivos (Qtd. x Preço)]],15,0),"")</f>
        <v/>
      </c>
      <c r="N430" s="51" t="str">
        <f ca="1">IFERROR(VLOOKUP($F430,Tabela2[[Item]:[Itens exclusivos (Qtd. x Preço)]],17,0),"")</f>
        <v/>
      </c>
      <c r="O430" s="51" t="str">
        <f ca="1">IFERROR(VLOOKUP($F430,Tabela2[[Item]:[Itens exclusivos (Qtd. x Preço)]],19,0),"")</f>
        <v/>
      </c>
    </row>
    <row r="431" spans="1:15" ht="30" customHeight="1">
      <c r="A431" s="33" t="str">
        <f>IFERROR((IF(MAX(Tabela2[Lote])=A430,"",A430+1)),"")</f>
        <v/>
      </c>
      <c r="B431" s="33" t="str">
        <f>IFERROR(IF(A431&lt;&gt;"",COUNTIFS(Tabela2[Lote],A431),""),"")</f>
        <v/>
      </c>
      <c r="C431" s="47" t="str">
        <f>IF(B431="","",(SUMIFS(Tabela2[Itens Ampla Participação (Qtd. x Preço)],Tabela2[Lote],A431)+SUMIFS(Tabela2[Itens de Cota Reservada (Qtd. x Preço)],Tabela2[Lote],A431)+SUMIFS(Tabela2[Itens exclusivos (Qtd. x Preço)],Tabela2[Lote],A431)))</f>
        <v/>
      </c>
      <c r="E431" s="33" t="str">
        <f>IFERROR(_xlfn.XLOOKUP($F431,Tabela2[Item],Tabela2[Lote],,0,1),"")</f>
        <v/>
      </c>
      <c r="F431" s="33" t="str">
        <f>IFERROR((IF(MAX(Tabela2[Item])=F430,"",F430+1)),"")</f>
        <v/>
      </c>
      <c r="G431" s="33" t="str">
        <f>IFERROR(VLOOKUP($F431,Tabela2[[Item]:[Itens exclusivos (Qtd. x Preço)]],2,0)," ")</f>
        <v/>
      </c>
      <c r="H431" s="62" t="str">
        <f>IFERROR(VLOOKUP($F431,Tabela2[[Item]:[Itens exclusivos (Qtd. x Preço)]],3,0),"")</f>
        <v/>
      </c>
      <c r="I431" s="33" t="str">
        <f>IFERROR(VLOOKUP($F431,Tabela2[[Item]:[Itens exclusivos (Qtd. x Preço)]],4,0),"")</f>
        <v/>
      </c>
      <c r="J431" s="49" t="str">
        <f>IFERROR(VLOOKUP($F431,Tabela2[[Item]:[Itens exclusivos (Qtd. x Preço)]],5,0),"")</f>
        <v/>
      </c>
      <c r="K431" s="65" t="str">
        <f>IFERROR(VLOOKUP($F431,Tabela2[[Item]:[Itens exclusivos (Qtd. x Preço)]],13,0),"")</f>
        <v/>
      </c>
      <c r="L431" s="47" t="str">
        <f t="shared" si="7"/>
        <v/>
      </c>
      <c r="M431" s="49" t="str">
        <f ca="1">IFERROR(VLOOKUP($F431,Tabela2[[Item]:[Itens exclusivos (Qtd. x Preço)]],15,0),"")</f>
        <v/>
      </c>
      <c r="N431" s="52" t="str">
        <f ca="1">IFERROR(VLOOKUP($F431,Tabela2[[Item]:[Itens exclusivos (Qtd. x Preço)]],17,0),"")</f>
        <v/>
      </c>
      <c r="O431" s="52" t="str">
        <f ca="1">IFERROR(VLOOKUP($F431,Tabela2[[Item]:[Itens exclusivos (Qtd. x Preço)]],19,0),"")</f>
        <v/>
      </c>
    </row>
    <row r="432" spans="1:15" ht="30" customHeight="1">
      <c r="A432" s="14" t="str">
        <f>IFERROR((IF(MAX(Tabela2[Lote])=A431,"",A431+1)),"")</f>
        <v/>
      </c>
      <c r="B432" s="14" t="str">
        <f>IFERROR(IF(A432&lt;&gt;"",COUNTIFS(Tabela2[Lote],A432),""),"")</f>
        <v/>
      </c>
      <c r="C432" s="48" t="str">
        <f>IF(B432="","",(SUMIFS(Tabela2[Itens Ampla Participação (Qtd. x Preço)],Tabela2[Lote],A432)+SUMIFS(Tabela2[Itens de Cota Reservada (Qtd. x Preço)],Tabela2[Lote],A432)+SUMIFS(Tabela2[Itens exclusivos (Qtd. x Preço)],Tabela2[Lote],A432)))</f>
        <v/>
      </c>
      <c r="E432" s="14" t="str">
        <f>IFERROR(_xlfn.XLOOKUP($F432,Tabela2[Item],Tabela2[Lote],,0,1),"")</f>
        <v/>
      </c>
      <c r="F432" s="14" t="str">
        <f>IFERROR((IF(MAX(Tabela2[Item])=F431,"",F431+1)),"")</f>
        <v/>
      </c>
      <c r="G432" s="14" t="str">
        <f>IFERROR(VLOOKUP($F432,Tabela2[[Item]:[Itens exclusivos (Qtd. x Preço)]],2,0)," ")</f>
        <v/>
      </c>
      <c r="H432" s="63" t="str">
        <f>IFERROR(VLOOKUP($F432,Tabela2[[Item]:[Itens exclusivos (Qtd. x Preço)]],3,0),"")</f>
        <v/>
      </c>
      <c r="I432" s="14" t="str">
        <f>IFERROR(VLOOKUP($F432,Tabela2[[Item]:[Itens exclusivos (Qtd. x Preço)]],4,0),"")</f>
        <v/>
      </c>
      <c r="J432" s="50" t="str">
        <f>IFERROR(VLOOKUP($F432,Tabela2[[Item]:[Itens exclusivos (Qtd. x Preço)]],5,0),"")</f>
        <v/>
      </c>
      <c r="K432" s="66" t="str">
        <f>IFERROR(VLOOKUP($F432,Tabela2[[Item]:[Itens exclusivos (Qtd. x Preço)]],13,0),"")</f>
        <v/>
      </c>
      <c r="L432" s="48" t="str">
        <f t="shared" si="7"/>
        <v/>
      </c>
      <c r="M432" s="50" t="str">
        <f ca="1">IFERROR(VLOOKUP($F432,Tabela2[[Item]:[Itens exclusivos (Qtd. x Preço)]],15,0),"")</f>
        <v/>
      </c>
      <c r="N432" s="51" t="str">
        <f ca="1">IFERROR(VLOOKUP($F432,Tabela2[[Item]:[Itens exclusivos (Qtd. x Preço)]],17,0),"")</f>
        <v/>
      </c>
      <c r="O432" s="51" t="str">
        <f ca="1">IFERROR(VLOOKUP($F432,Tabela2[[Item]:[Itens exclusivos (Qtd. x Preço)]],19,0),"")</f>
        <v/>
      </c>
    </row>
    <row r="433" spans="1:15" ht="30" customHeight="1">
      <c r="A433" s="33" t="str">
        <f>IFERROR((IF(MAX(Tabela2[Lote])=A432,"",A432+1)),"")</f>
        <v/>
      </c>
      <c r="B433" s="33" t="str">
        <f>IFERROR(IF(A433&lt;&gt;"",COUNTIFS(Tabela2[Lote],A433),""),"")</f>
        <v/>
      </c>
      <c r="C433" s="47" t="str">
        <f>IF(B433="","",(SUMIFS(Tabela2[Itens Ampla Participação (Qtd. x Preço)],Tabela2[Lote],A433)+SUMIFS(Tabela2[Itens de Cota Reservada (Qtd. x Preço)],Tabela2[Lote],A433)+SUMIFS(Tabela2[Itens exclusivos (Qtd. x Preço)],Tabela2[Lote],A433)))</f>
        <v/>
      </c>
      <c r="E433" s="33" t="str">
        <f>IFERROR(_xlfn.XLOOKUP($F433,Tabela2[Item],Tabela2[Lote],,0,1),"")</f>
        <v/>
      </c>
      <c r="F433" s="33" t="str">
        <f>IFERROR((IF(MAX(Tabela2[Item])=F432,"",F432+1)),"")</f>
        <v/>
      </c>
      <c r="G433" s="33" t="str">
        <f>IFERROR(VLOOKUP($F433,Tabela2[[Item]:[Itens exclusivos (Qtd. x Preço)]],2,0)," ")</f>
        <v/>
      </c>
      <c r="H433" s="62" t="str">
        <f>IFERROR(VLOOKUP($F433,Tabela2[[Item]:[Itens exclusivos (Qtd. x Preço)]],3,0),"")</f>
        <v/>
      </c>
      <c r="I433" s="33" t="str">
        <f>IFERROR(VLOOKUP($F433,Tabela2[[Item]:[Itens exclusivos (Qtd. x Preço)]],4,0),"")</f>
        <v/>
      </c>
      <c r="J433" s="49" t="str">
        <f>IFERROR(VLOOKUP($F433,Tabela2[[Item]:[Itens exclusivos (Qtd. x Preço)]],5,0),"")</f>
        <v/>
      </c>
      <c r="K433" s="65" t="str">
        <f>IFERROR(VLOOKUP($F433,Tabela2[[Item]:[Itens exclusivos (Qtd. x Preço)]],13,0),"")</f>
        <v/>
      </c>
      <c r="L433" s="47" t="str">
        <f t="shared" si="7"/>
        <v/>
      </c>
      <c r="M433" s="49" t="str">
        <f ca="1">IFERROR(VLOOKUP($F433,Tabela2[[Item]:[Itens exclusivos (Qtd. x Preço)]],15,0),"")</f>
        <v/>
      </c>
      <c r="N433" s="52" t="str">
        <f ca="1">IFERROR(VLOOKUP($F433,Tabela2[[Item]:[Itens exclusivos (Qtd. x Preço)]],17,0),"")</f>
        <v/>
      </c>
      <c r="O433" s="52" t="str">
        <f ca="1">IFERROR(VLOOKUP($F433,Tabela2[[Item]:[Itens exclusivos (Qtd. x Preço)]],19,0),"")</f>
        <v/>
      </c>
    </row>
    <row r="434" spans="1:15" ht="30" customHeight="1">
      <c r="A434" s="14" t="str">
        <f>IFERROR((IF(MAX(Tabela2[Lote])=A433,"",A433+1)),"")</f>
        <v/>
      </c>
      <c r="B434" s="14" t="str">
        <f>IFERROR(IF(A434&lt;&gt;"",COUNTIFS(Tabela2[Lote],A434),""),"")</f>
        <v/>
      </c>
      <c r="C434" s="48" t="str">
        <f>IF(B434="","",(SUMIFS(Tabela2[Itens Ampla Participação (Qtd. x Preço)],Tabela2[Lote],A434)+SUMIFS(Tabela2[Itens de Cota Reservada (Qtd. x Preço)],Tabela2[Lote],A434)+SUMIFS(Tabela2[Itens exclusivos (Qtd. x Preço)],Tabela2[Lote],A434)))</f>
        <v/>
      </c>
      <c r="E434" s="14" t="str">
        <f>IFERROR(_xlfn.XLOOKUP($F434,Tabela2[Item],Tabela2[Lote],,0,1),"")</f>
        <v/>
      </c>
      <c r="F434" s="14" t="str">
        <f>IFERROR((IF(MAX(Tabela2[Item])=F433,"",F433+1)),"")</f>
        <v/>
      </c>
      <c r="G434" s="14" t="str">
        <f>IFERROR(VLOOKUP($F434,Tabela2[[Item]:[Itens exclusivos (Qtd. x Preço)]],2,0)," ")</f>
        <v/>
      </c>
      <c r="H434" s="63" t="str">
        <f>IFERROR(VLOOKUP($F434,Tabela2[[Item]:[Itens exclusivos (Qtd. x Preço)]],3,0),"")</f>
        <v/>
      </c>
      <c r="I434" s="14" t="str">
        <f>IFERROR(VLOOKUP($F434,Tabela2[[Item]:[Itens exclusivos (Qtd. x Preço)]],4,0),"")</f>
        <v/>
      </c>
      <c r="J434" s="50" t="str">
        <f>IFERROR(VLOOKUP($F434,Tabela2[[Item]:[Itens exclusivos (Qtd. x Preço)]],5,0),"")</f>
        <v/>
      </c>
      <c r="K434" s="66" t="str">
        <f>IFERROR(VLOOKUP($F434,Tabela2[[Item]:[Itens exclusivos (Qtd. x Preço)]],13,0),"")</f>
        <v/>
      </c>
      <c r="L434" s="48" t="str">
        <f t="shared" si="7"/>
        <v/>
      </c>
      <c r="M434" s="50" t="str">
        <f ca="1">IFERROR(VLOOKUP($F434,Tabela2[[Item]:[Itens exclusivos (Qtd. x Preço)]],15,0),"")</f>
        <v/>
      </c>
      <c r="N434" s="51" t="str">
        <f ca="1">IFERROR(VLOOKUP($F434,Tabela2[[Item]:[Itens exclusivos (Qtd. x Preço)]],17,0),"")</f>
        <v/>
      </c>
      <c r="O434" s="51" t="str">
        <f ca="1">IFERROR(VLOOKUP($F434,Tabela2[[Item]:[Itens exclusivos (Qtd. x Preço)]],19,0),"")</f>
        <v/>
      </c>
    </row>
    <row r="435" spans="1:15" ht="30" customHeight="1">
      <c r="A435" s="33" t="str">
        <f>IFERROR((IF(MAX(Tabela2[Lote])=A434,"",A434+1)),"")</f>
        <v/>
      </c>
      <c r="B435" s="33" t="str">
        <f>IFERROR(IF(A435&lt;&gt;"",COUNTIFS(Tabela2[Lote],A435),""),"")</f>
        <v/>
      </c>
      <c r="C435" s="47" t="str">
        <f>IF(B435="","",(SUMIFS(Tabela2[Itens Ampla Participação (Qtd. x Preço)],Tabela2[Lote],A435)+SUMIFS(Tabela2[Itens de Cota Reservada (Qtd. x Preço)],Tabela2[Lote],A435)+SUMIFS(Tabela2[Itens exclusivos (Qtd. x Preço)],Tabela2[Lote],A435)))</f>
        <v/>
      </c>
      <c r="E435" s="33" t="str">
        <f>IFERROR(_xlfn.XLOOKUP($F435,Tabela2[Item],Tabela2[Lote],,0,1),"")</f>
        <v/>
      </c>
      <c r="F435" s="33" t="str">
        <f>IFERROR((IF(MAX(Tabela2[Item])=F434,"",F434+1)),"")</f>
        <v/>
      </c>
      <c r="G435" s="33" t="str">
        <f>IFERROR(VLOOKUP($F435,Tabela2[[Item]:[Itens exclusivos (Qtd. x Preço)]],2,0)," ")</f>
        <v/>
      </c>
      <c r="H435" s="62" t="str">
        <f>IFERROR(VLOOKUP($F435,Tabela2[[Item]:[Itens exclusivos (Qtd. x Preço)]],3,0),"")</f>
        <v/>
      </c>
      <c r="I435" s="33" t="str">
        <f>IFERROR(VLOOKUP($F435,Tabela2[[Item]:[Itens exclusivos (Qtd. x Preço)]],4,0),"")</f>
        <v/>
      </c>
      <c r="J435" s="49" t="str">
        <f>IFERROR(VLOOKUP($F435,Tabela2[[Item]:[Itens exclusivos (Qtd. x Preço)]],5,0),"")</f>
        <v/>
      </c>
      <c r="K435" s="65" t="str">
        <f>IFERROR(VLOOKUP($F435,Tabela2[[Item]:[Itens exclusivos (Qtd. x Preço)]],13,0),"")</f>
        <v/>
      </c>
      <c r="L435" s="47" t="str">
        <f t="shared" si="7"/>
        <v/>
      </c>
      <c r="M435" s="49" t="str">
        <f ca="1">IFERROR(VLOOKUP($F435,Tabela2[[Item]:[Itens exclusivos (Qtd. x Preço)]],15,0),"")</f>
        <v/>
      </c>
      <c r="N435" s="52" t="str">
        <f ca="1">IFERROR(VLOOKUP($F435,Tabela2[[Item]:[Itens exclusivos (Qtd. x Preço)]],17,0),"")</f>
        <v/>
      </c>
      <c r="O435" s="52" t="str">
        <f ca="1">IFERROR(VLOOKUP($F435,Tabela2[[Item]:[Itens exclusivos (Qtd. x Preço)]],19,0),"")</f>
        <v/>
      </c>
    </row>
    <row r="436" spans="1:15" ht="30" customHeight="1">
      <c r="A436" s="14" t="str">
        <f>IFERROR((IF(MAX(Tabela2[Lote])=A435,"",A435+1)),"")</f>
        <v/>
      </c>
      <c r="B436" s="14" t="str">
        <f>IFERROR(IF(A436&lt;&gt;"",COUNTIFS(Tabela2[Lote],A436),""),"")</f>
        <v/>
      </c>
      <c r="C436" s="48" t="str">
        <f>IF(B436="","",(SUMIFS(Tabela2[Itens Ampla Participação (Qtd. x Preço)],Tabela2[Lote],A436)+SUMIFS(Tabela2[Itens de Cota Reservada (Qtd. x Preço)],Tabela2[Lote],A436)+SUMIFS(Tabela2[Itens exclusivos (Qtd. x Preço)],Tabela2[Lote],A436)))</f>
        <v/>
      </c>
      <c r="E436" s="14" t="str">
        <f>IFERROR(_xlfn.XLOOKUP($F436,Tabela2[Item],Tabela2[Lote],,0,1),"")</f>
        <v/>
      </c>
      <c r="F436" s="14" t="str">
        <f>IFERROR((IF(MAX(Tabela2[Item])=F435,"",F435+1)),"")</f>
        <v/>
      </c>
      <c r="G436" s="14" t="str">
        <f>IFERROR(VLOOKUP($F436,Tabela2[[Item]:[Itens exclusivos (Qtd. x Preço)]],2,0)," ")</f>
        <v/>
      </c>
      <c r="H436" s="63" t="str">
        <f>IFERROR(VLOOKUP($F436,Tabela2[[Item]:[Itens exclusivos (Qtd. x Preço)]],3,0),"")</f>
        <v/>
      </c>
      <c r="I436" s="14" t="str">
        <f>IFERROR(VLOOKUP($F436,Tabela2[[Item]:[Itens exclusivos (Qtd. x Preço)]],4,0),"")</f>
        <v/>
      </c>
      <c r="J436" s="50" t="str">
        <f>IFERROR(VLOOKUP($F436,Tabela2[[Item]:[Itens exclusivos (Qtd. x Preço)]],5,0),"")</f>
        <v/>
      </c>
      <c r="K436" s="66" t="str">
        <f>IFERROR(VLOOKUP($F436,Tabela2[[Item]:[Itens exclusivos (Qtd. x Preço)]],13,0),"")</f>
        <v/>
      </c>
      <c r="L436" s="48" t="str">
        <f t="shared" si="7"/>
        <v/>
      </c>
      <c r="M436" s="50" t="str">
        <f ca="1">IFERROR(VLOOKUP($F436,Tabela2[[Item]:[Itens exclusivos (Qtd. x Preço)]],15,0),"")</f>
        <v/>
      </c>
      <c r="N436" s="51" t="str">
        <f ca="1">IFERROR(VLOOKUP($F436,Tabela2[[Item]:[Itens exclusivos (Qtd. x Preço)]],17,0),"")</f>
        <v/>
      </c>
      <c r="O436" s="51" t="str">
        <f ca="1">IFERROR(VLOOKUP($F436,Tabela2[[Item]:[Itens exclusivos (Qtd. x Preço)]],19,0),"")</f>
        <v/>
      </c>
    </row>
    <row r="437" spans="1:15" ht="30" customHeight="1">
      <c r="A437" s="33" t="str">
        <f>IFERROR((IF(MAX(Tabela2[Lote])=A436,"",A436+1)),"")</f>
        <v/>
      </c>
      <c r="B437" s="33" t="str">
        <f>IFERROR(IF(A437&lt;&gt;"",COUNTIFS(Tabela2[Lote],A437),""),"")</f>
        <v/>
      </c>
      <c r="C437" s="47" t="str">
        <f>IF(B437="","",(SUMIFS(Tabela2[Itens Ampla Participação (Qtd. x Preço)],Tabela2[Lote],A437)+SUMIFS(Tabela2[Itens de Cota Reservada (Qtd. x Preço)],Tabela2[Lote],A437)+SUMIFS(Tabela2[Itens exclusivos (Qtd. x Preço)],Tabela2[Lote],A437)))</f>
        <v/>
      </c>
      <c r="E437" s="33" t="str">
        <f>IFERROR(_xlfn.XLOOKUP($F437,Tabela2[Item],Tabela2[Lote],,0,1),"")</f>
        <v/>
      </c>
      <c r="F437" s="33" t="str">
        <f>IFERROR((IF(MAX(Tabela2[Item])=F436,"",F436+1)),"")</f>
        <v/>
      </c>
      <c r="G437" s="33" t="str">
        <f>IFERROR(VLOOKUP($F437,Tabela2[[Item]:[Itens exclusivos (Qtd. x Preço)]],2,0)," ")</f>
        <v/>
      </c>
      <c r="H437" s="62" t="str">
        <f>IFERROR(VLOOKUP($F437,Tabela2[[Item]:[Itens exclusivos (Qtd. x Preço)]],3,0),"")</f>
        <v/>
      </c>
      <c r="I437" s="33" t="str">
        <f>IFERROR(VLOOKUP($F437,Tabela2[[Item]:[Itens exclusivos (Qtd. x Preço)]],4,0),"")</f>
        <v/>
      </c>
      <c r="J437" s="49" t="str">
        <f>IFERROR(VLOOKUP($F437,Tabela2[[Item]:[Itens exclusivos (Qtd. x Preço)]],5,0),"")</f>
        <v/>
      </c>
      <c r="K437" s="65" t="str">
        <f>IFERROR(VLOOKUP($F437,Tabela2[[Item]:[Itens exclusivos (Qtd. x Preço)]],13,0),"")</f>
        <v/>
      </c>
      <c r="L437" s="47" t="str">
        <f t="shared" si="7"/>
        <v/>
      </c>
      <c r="M437" s="49" t="str">
        <f ca="1">IFERROR(VLOOKUP($F437,Tabela2[[Item]:[Itens exclusivos (Qtd. x Preço)]],15,0),"")</f>
        <v/>
      </c>
      <c r="N437" s="52" t="str">
        <f ca="1">IFERROR(VLOOKUP($F437,Tabela2[[Item]:[Itens exclusivos (Qtd. x Preço)]],17,0),"")</f>
        <v/>
      </c>
      <c r="O437" s="52" t="str">
        <f ca="1">IFERROR(VLOOKUP($F437,Tabela2[[Item]:[Itens exclusivos (Qtd. x Preço)]],19,0),"")</f>
        <v/>
      </c>
    </row>
    <row r="438" spans="1:15" ht="30" customHeight="1">
      <c r="A438" s="14" t="str">
        <f>IFERROR((IF(MAX(Tabela2[Lote])=A437,"",A437+1)),"")</f>
        <v/>
      </c>
      <c r="B438" s="14" t="str">
        <f>IFERROR(IF(A438&lt;&gt;"",COUNTIFS(Tabela2[Lote],A438),""),"")</f>
        <v/>
      </c>
      <c r="C438" s="48" t="str">
        <f>IF(B438="","",(SUMIFS(Tabela2[Itens Ampla Participação (Qtd. x Preço)],Tabela2[Lote],A438)+SUMIFS(Tabela2[Itens de Cota Reservada (Qtd. x Preço)],Tabela2[Lote],A438)+SUMIFS(Tabela2[Itens exclusivos (Qtd. x Preço)],Tabela2[Lote],A438)))</f>
        <v/>
      </c>
      <c r="E438" s="14" t="str">
        <f>IFERROR(_xlfn.XLOOKUP($F438,Tabela2[Item],Tabela2[Lote],,0,1),"")</f>
        <v/>
      </c>
      <c r="F438" s="14" t="str">
        <f>IFERROR((IF(MAX(Tabela2[Item])=F437,"",F437+1)),"")</f>
        <v/>
      </c>
      <c r="G438" s="14" t="str">
        <f>IFERROR(VLOOKUP($F438,Tabela2[[Item]:[Itens exclusivos (Qtd. x Preço)]],2,0)," ")</f>
        <v/>
      </c>
      <c r="H438" s="63" t="str">
        <f>IFERROR(VLOOKUP($F438,Tabela2[[Item]:[Itens exclusivos (Qtd. x Preço)]],3,0),"")</f>
        <v/>
      </c>
      <c r="I438" s="14" t="str">
        <f>IFERROR(VLOOKUP($F438,Tabela2[[Item]:[Itens exclusivos (Qtd. x Preço)]],4,0),"")</f>
        <v/>
      </c>
      <c r="J438" s="50" t="str">
        <f>IFERROR(VLOOKUP($F438,Tabela2[[Item]:[Itens exclusivos (Qtd. x Preço)]],5,0),"")</f>
        <v/>
      </c>
      <c r="K438" s="66" t="str">
        <f>IFERROR(VLOOKUP($F438,Tabela2[[Item]:[Itens exclusivos (Qtd. x Preço)]],13,0),"")</f>
        <v/>
      </c>
      <c r="L438" s="48" t="str">
        <f t="shared" si="7"/>
        <v/>
      </c>
      <c r="M438" s="50" t="str">
        <f ca="1">IFERROR(VLOOKUP($F438,Tabela2[[Item]:[Itens exclusivos (Qtd. x Preço)]],15,0),"")</f>
        <v/>
      </c>
      <c r="N438" s="51" t="str">
        <f ca="1">IFERROR(VLOOKUP($F438,Tabela2[[Item]:[Itens exclusivos (Qtd. x Preço)]],17,0),"")</f>
        <v/>
      </c>
      <c r="O438" s="51" t="str">
        <f ca="1">IFERROR(VLOOKUP($F438,Tabela2[[Item]:[Itens exclusivos (Qtd. x Preço)]],19,0),"")</f>
        <v/>
      </c>
    </row>
    <row r="439" spans="1:15" ht="30" customHeight="1">
      <c r="A439" s="33" t="str">
        <f>IFERROR((IF(MAX(Tabela2[Lote])=A438,"",A438+1)),"")</f>
        <v/>
      </c>
      <c r="B439" s="33" t="str">
        <f>IFERROR(IF(A439&lt;&gt;"",COUNTIFS(Tabela2[Lote],A439),""),"")</f>
        <v/>
      </c>
      <c r="C439" s="47" t="str">
        <f>IF(B439="","",(SUMIFS(Tabela2[Itens Ampla Participação (Qtd. x Preço)],Tabela2[Lote],A439)+SUMIFS(Tabela2[Itens de Cota Reservada (Qtd. x Preço)],Tabela2[Lote],A439)+SUMIFS(Tabela2[Itens exclusivos (Qtd. x Preço)],Tabela2[Lote],A439)))</f>
        <v/>
      </c>
      <c r="E439" s="33" t="str">
        <f>IFERROR(_xlfn.XLOOKUP($F439,Tabela2[Item],Tabela2[Lote],,0,1),"")</f>
        <v/>
      </c>
      <c r="F439" s="33" t="str">
        <f>IFERROR((IF(MAX(Tabela2[Item])=F438,"",F438+1)),"")</f>
        <v/>
      </c>
      <c r="G439" s="33" t="str">
        <f>IFERROR(VLOOKUP($F439,Tabela2[[Item]:[Itens exclusivos (Qtd. x Preço)]],2,0)," ")</f>
        <v/>
      </c>
      <c r="H439" s="62" t="str">
        <f>IFERROR(VLOOKUP($F439,Tabela2[[Item]:[Itens exclusivos (Qtd. x Preço)]],3,0),"")</f>
        <v/>
      </c>
      <c r="I439" s="33" t="str">
        <f>IFERROR(VLOOKUP($F439,Tabela2[[Item]:[Itens exclusivos (Qtd. x Preço)]],4,0),"")</f>
        <v/>
      </c>
      <c r="J439" s="49" t="str">
        <f>IFERROR(VLOOKUP($F439,Tabela2[[Item]:[Itens exclusivos (Qtd. x Preço)]],5,0),"")</f>
        <v/>
      </c>
      <c r="K439" s="65" t="str">
        <f>IFERROR(VLOOKUP($F439,Tabela2[[Item]:[Itens exclusivos (Qtd. x Preço)]],13,0),"")</f>
        <v/>
      </c>
      <c r="L439" s="47" t="str">
        <f t="shared" si="7"/>
        <v/>
      </c>
      <c r="M439" s="49" t="str">
        <f ca="1">IFERROR(VLOOKUP($F439,Tabela2[[Item]:[Itens exclusivos (Qtd. x Preço)]],15,0),"")</f>
        <v/>
      </c>
      <c r="N439" s="52" t="str">
        <f ca="1">IFERROR(VLOOKUP($F439,Tabela2[[Item]:[Itens exclusivos (Qtd. x Preço)]],17,0),"")</f>
        <v/>
      </c>
      <c r="O439" s="52" t="str">
        <f ca="1">IFERROR(VLOOKUP($F439,Tabela2[[Item]:[Itens exclusivos (Qtd. x Preço)]],19,0),"")</f>
        <v/>
      </c>
    </row>
    <row r="440" spans="1:15" ht="30" customHeight="1">
      <c r="A440" s="14" t="str">
        <f>IFERROR((IF(MAX(Tabela2[Lote])=A439,"",A439+1)),"")</f>
        <v/>
      </c>
      <c r="B440" s="14" t="str">
        <f>IFERROR(IF(A440&lt;&gt;"",COUNTIFS(Tabela2[Lote],A440),""),"")</f>
        <v/>
      </c>
      <c r="C440" s="48" t="str">
        <f>IF(B440="","",(SUMIFS(Tabela2[Itens Ampla Participação (Qtd. x Preço)],Tabela2[Lote],A440)+SUMIFS(Tabela2[Itens de Cota Reservada (Qtd. x Preço)],Tabela2[Lote],A440)+SUMIFS(Tabela2[Itens exclusivos (Qtd. x Preço)],Tabela2[Lote],A440)))</f>
        <v/>
      </c>
      <c r="E440" s="14" t="str">
        <f>IFERROR(_xlfn.XLOOKUP($F440,Tabela2[Item],Tabela2[Lote],,0,1),"")</f>
        <v/>
      </c>
      <c r="F440" s="14" t="str">
        <f>IFERROR((IF(MAX(Tabela2[Item])=F439,"",F439+1)),"")</f>
        <v/>
      </c>
      <c r="G440" s="14" t="str">
        <f>IFERROR(VLOOKUP($F440,Tabela2[[Item]:[Itens exclusivos (Qtd. x Preço)]],2,0)," ")</f>
        <v/>
      </c>
      <c r="H440" s="63" t="str">
        <f>IFERROR(VLOOKUP($F440,Tabela2[[Item]:[Itens exclusivos (Qtd. x Preço)]],3,0),"")</f>
        <v/>
      </c>
      <c r="I440" s="14" t="str">
        <f>IFERROR(VLOOKUP($F440,Tabela2[[Item]:[Itens exclusivos (Qtd. x Preço)]],4,0),"")</f>
        <v/>
      </c>
      <c r="J440" s="50" t="str">
        <f>IFERROR(VLOOKUP($F440,Tabela2[[Item]:[Itens exclusivos (Qtd. x Preço)]],5,0),"")</f>
        <v/>
      </c>
      <c r="K440" s="66" t="str">
        <f>IFERROR(VLOOKUP($F440,Tabela2[[Item]:[Itens exclusivos (Qtd. x Preço)]],13,0),"")</f>
        <v/>
      </c>
      <c r="L440" s="48" t="str">
        <f t="shared" si="7"/>
        <v/>
      </c>
      <c r="M440" s="50" t="str">
        <f ca="1">IFERROR(VLOOKUP($F440,Tabela2[[Item]:[Itens exclusivos (Qtd. x Preço)]],15,0),"")</f>
        <v/>
      </c>
      <c r="N440" s="51" t="str">
        <f ca="1">IFERROR(VLOOKUP($F440,Tabela2[[Item]:[Itens exclusivos (Qtd. x Preço)]],17,0),"")</f>
        <v/>
      </c>
      <c r="O440" s="51" t="str">
        <f ca="1">IFERROR(VLOOKUP($F440,Tabela2[[Item]:[Itens exclusivos (Qtd. x Preço)]],19,0),"")</f>
        <v/>
      </c>
    </row>
    <row r="441" spans="1:15" ht="30" customHeight="1">
      <c r="A441" s="33" t="str">
        <f>IFERROR((IF(MAX(Tabela2[Lote])=A440,"",A440+1)),"")</f>
        <v/>
      </c>
      <c r="B441" s="33" t="str">
        <f>IFERROR(IF(A441&lt;&gt;"",COUNTIFS(Tabela2[Lote],A441),""),"")</f>
        <v/>
      </c>
      <c r="C441" s="47" t="str">
        <f>IF(B441="","",(SUMIFS(Tabela2[Itens Ampla Participação (Qtd. x Preço)],Tabela2[Lote],A441)+SUMIFS(Tabela2[Itens de Cota Reservada (Qtd. x Preço)],Tabela2[Lote],A441)+SUMIFS(Tabela2[Itens exclusivos (Qtd. x Preço)],Tabela2[Lote],A441)))</f>
        <v/>
      </c>
      <c r="E441" s="33" t="str">
        <f>IFERROR(_xlfn.XLOOKUP($F441,Tabela2[Item],Tabela2[Lote],,0,1),"")</f>
        <v/>
      </c>
      <c r="F441" s="33" t="str">
        <f>IFERROR((IF(MAX(Tabela2[Item])=F440,"",F440+1)),"")</f>
        <v/>
      </c>
      <c r="G441" s="33" t="str">
        <f>IFERROR(VLOOKUP($F441,Tabela2[[Item]:[Itens exclusivos (Qtd. x Preço)]],2,0)," ")</f>
        <v/>
      </c>
      <c r="H441" s="62" t="str">
        <f>IFERROR(VLOOKUP($F441,Tabela2[[Item]:[Itens exclusivos (Qtd. x Preço)]],3,0),"")</f>
        <v/>
      </c>
      <c r="I441" s="33" t="str">
        <f>IFERROR(VLOOKUP($F441,Tabela2[[Item]:[Itens exclusivos (Qtd. x Preço)]],4,0),"")</f>
        <v/>
      </c>
      <c r="J441" s="49" t="str">
        <f>IFERROR(VLOOKUP($F441,Tabela2[[Item]:[Itens exclusivos (Qtd. x Preço)]],5,0),"")</f>
        <v/>
      </c>
      <c r="K441" s="65" t="str">
        <f>IFERROR(VLOOKUP($F441,Tabela2[[Item]:[Itens exclusivos (Qtd. x Preço)]],13,0),"")</f>
        <v/>
      </c>
      <c r="L441" s="47" t="str">
        <f t="shared" si="7"/>
        <v/>
      </c>
      <c r="M441" s="49" t="str">
        <f ca="1">IFERROR(VLOOKUP($F441,Tabela2[[Item]:[Itens exclusivos (Qtd. x Preço)]],15,0),"")</f>
        <v/>
      </c>
      <c r="N441" s="52" t="str">
        <f ca="1">IFERROR(VLOOKUP($F441,Tabela2[[Item]:[Itens exclusivos (Qtd. x Preço)]],17,0),"")</f>
        <v/>
      </c>
      <c r="O441" s="52" t="str">
        <f ca="1">IFERROR(VLOOKUP($F441,Tabela2[[Item]:[Itens exclusivos (Qtd. x Preço)]],19,0),"")</f>
        <v/>
      </c>
    </row>
    <row r="442" spans="1:15" ht="30" customHeight="1">
      <c r="A442" s="14" t="str">
        <f>IFERROR((IF(MAX(Tabela2[Lote])=A441,"",A441+1)),"")</f>
        <v/>
      </c>
      <c r="B442" s="14" t="str">
        <f>IFERROR(IF(A442&lt;&gt;"",COUNTIFS(Tabela2[Lote],A442),""),"")</f>
        <v/>
      </c>
      <c r="C442" s="48" t="str">
        <f>IF(B442="","",(SUMIFS(Tabela2[Itens Ampla Participação (Qtd. x Preço)],Tabela2[Lote],A442)+SUMIFS(Tabela2[Itens de Cota Reservada (Qtd. x Preço)],Tabela2[Lote],A442)+SUMIFS(Tabela2[Itens exclusivos (Qtd. x Preço)],Tabela2[Lote],A442)))</f>
        <v/>
      </c>
      <c r="E442" s="14" t="str">
        <f>IFERROR(_xlfn.XLOOKUP($F442,Tabela2[Item],Tabela2[Lote],,0,1),"")</f>
        <v/>
      </c>
      <c r="F442" s="14" t="str">
        <f>IFERROR((IF(MAX(Tabela2[Item])=F441,"",F441+1)),"")</f>
        <v/>
      </c>
      <c r="G442" s="14" t="str">
        <f>IFERROR(VLOOKUP($F442,Tabela2[[Item]:[Itens exclusivos (Qtd. x Preço)]],2,0)," ")</f>
        <v/>
      </c>
      <c r="H442" s="63" t="str">
        <f>IFERROR(VLOOKUP($F442,Tabela2[[Item]:[Itens exclusivos (Qtd. x Preço)]],3,0),"")</f>
        <v/>
      </c>
      <c r="I442" s="14" t="str">
        <f>IFERROR(VLOOKUP($F442,Tabela2[[Item]:[Itens exclusivos (Qtd. x Preço)]],4,0),"")</f>
        <v/>
      </c>
      <c r="J442" s="50" t="str">
        <f>IFERROR(VLOOKUP($F442,Tabela2[[Item]:[Itens exclusivos (Qtd. x Preço)]],5,0),"")</f>
        <v/>
      </c>
      <c r="K442" s="66" t="str">
        <f>IFERROR(VLOOKUP($F442,Tabela2[[Item]:[Itens exclusivos (Qtd. x Preço)]],13,0),"")</f>
        <v/>
      </c>
      <c r="L442" s="48" t="str">
        <f t="shared" si="7"/>
        <v/>
      </c>
      <c r="M442" s="50" t="str">
        <f ca="1">IFERROR(VLOOKUP($F442,Tabela2[[Item]:[Itens exclusivos (Qtd. x Preço)]],15,0),"")</f>
        <v/>
      </c>
      <c r="N442" s="51" t="str">
        <f ca="1">IFERROR(VLOOKUP($F442,Tabela2[[Item]:[Itens exclusivos (Qtd. x Preço)]],17,0),"")</f>
        <v/>
      </c>
      <c r="O442" s="51" t="str">
        <f ca="1">IFERROR(VLOOKUP($F442,Tabela2[[Item]:[Itens exclusivos (Qtd. x Preço)]],19,0),"")</f>
        <v/>
      </c>
    </row>
    <row r="443" spans="1:15" ht="30" customHeight="1">
      <c r="A443" s="33" t="str">
        <f>IFERROR((IF(MAX(Tabela2[Lote])=A442,"",A442+1)),"")</f>
        <v/>
      </c>
      <c r="B443" s="33" t="str">
        <f>IFERROR(IF(A443&lt;&gt;"",COUNTIFS(Tabela2[Lote],A443),""),"")</f>
        <v/>
      </c>
      <c r="C443" s="47" t="str">
        <f>IF(B443="","",(SUMIFS(Tabela2[Itens Ampla Participação (Qtd. x Preço)],Tabela2[Lote],A443)+SUMIFS(Tabela2[Itens de Cota Reservada (Qtd. x Preço)],Tabela2[Lote],A443)+SUMIFS(Tabela2[Itens exclusivos (Qtd. x Preço)],Tabela2[Lote],A443)))</f>
        <v/>
      </c>
      <c r="E443" s="33" t="str">
        <f>IFERROR(_xlfn.XLOOKUP($F443,Tabela2[Item],Tabela2[Lote],,0,1),"")</f>
        <v/>
      </c>
      <c r="F443" s="33" t="str">
        <f>IFERROR((IF(MAX(Tabela2[Item])=F442,"",F442+1)),"")</f>
        <v/>
      </c>
      <c r="G443" s="33" t="str">
        <f>IFERROR(VLOOKUP($F443,Tabela2[[Item]:[Itens exclusivos (Qtd. x Preço)]],2,0)," ")</f>
        <v/>
      </c>
      <c r="H443" s="62" t="str">
        <f>IFERROR(VLOOKUP($F443,Tabela2[[Item]:[Itens exclusivos (Qtd. x Preço)]],3,0),"")</f>
        <v/>
      </c>
      <c r="I443" s="33" t="str">
        <f>IFERROR(VLOOKUP($F443,Tabela2[[Item]:[Itens exclusivos (Qtd. x Preço)]],4,0),"")</f>
        <v/>
      </c>
      <c r="J443" s="49" t="str">
        <f>IFERROR(VLOOKUP($F443,Tabela2[[Item]:[Itens exclusivos (Qtd. x Preço)]],5,0),"")</f>
        <v/>
      </c>
      <c r="K443" s="65" t="str">
        <f>IFERROR(VLOOKUP($F443,Tabela2[[Item]:[Itens exclusivos (Qtd. x Preço)]],13,0),"")</f>
        <v/>
      </c>
      <c r="L443" s="47" t="str">
        <f t="shared" si="7"/>
        <v/>
      </c>
      <c r="M443" s="49" t="str">
        <f ca="1">IFERROR(VLOOKUP($F443,Tabela2[[Item]:[Itens exclusivos (Qtd. x Preço)]],15,0),"")</f>
        <v/>
      </c>
      <c r="N443" s="52" t="str">
        <f ca="1">IFERROR(VLOOKUP($F443,Tabela2[[Item]:[Itens exclusivos (Qtd. x Preço)]],17,0),"")</f>
        <v/>
      </c>
      <c r="O443" s="52" t="str">
        <f ca="1">IFERROR(VLOOKUP($F443,Tabela2[[Item]:[Itens exclusivos (Qtd. x Preço)]],19,0),"")</f>
        <v/>
      </c>
    </row>
    <row r="444" spans="1:15" ht="30" customHeight="1">
      <c r="A444" s="14" t="str">
        <f>IFERROR((IF(MAX(Tabela2[Lote])=A443,"",A443+1)),"")</f>
        <v/>
      </c>
      <c r="B444" s="14" t="str">
        <f>IFERROR(IF(A444&lt;&gt;"",COUNTIFS(Tabela2[Lote],A444),""),"")</f>
        <v/>
      </c>
      <c r="C444" s="48" t="str">
        <f>IF(B444="","",(SUMIFS(Tabela2[Itens Ampla Participação (Qtd. x Preço)],Tabela2[Lote],A444)+SUMIFS(Tabela2[Itens de Cota Reservada (Qtd. x Preço)],Tabela2[Lote],A444)+SUMIFS(Tabela2[Itens exclusivos (Qtd. x Preço)],Tabela2[Lote],A444)))</f>
        <v/>
      </c>
      <c r="E444" s="14" t="str">
        <f>IFERROR(_xlfn.XLOOKUP($F444,Tabela2[Item],Tabela2[Lote],,0,1),"")</f>
        <v/>
      </c>
      <c r="F444" s="14" t="str">
        <f>IFERROR((IF(MAX(Tabela2[Item])=F443,"",F443+1)),"")</f>
        <v/>
      </c>
      <c r="G444" s="14" t="str">
        <f>IFERROR(VLOOKUP($F444,Tabela2[[Item]:[Itens exclusivos (Qtd. x Preço)]],2,0)," ")</f>
        <v/>
      </c>
      <c r="H444" s="63" t="str">
        <f>IFERROR(VLOOKUP($F444,Tabela2[[Item]:[Itens exclusivos (Qtd. x Preço)]],3,0),"")</f>
        <v/>
      </c>
      <c r="I444" s="14" t="str">
        <f>IFERROR(VLOOKUP($F444,Tabela2[[Item]:[Itens exclusivos (Qtd. x Preço)]],4,0),"")</f>
        <v/>
      </c>
      <c r="J444" s="50" t="str">
        <f>IFERROR(VLOOKUP($F444,Tabela2[[Item]:[Itens exclusivos (Qtd. x Preço)]],5,0),"")</f>
        <v/>
      </c>
      <c r="K444" s="66" t="str">
        <f>IFERROR(VLOOKUP($F444,Tabela2[[Item]:[Itens exclusivos (Qtd. x Preço)]],13,0),"")</f>
        <v/>
      </c>
      <c r="L444" s="48" t="str">
        <f t="shared" si="7"/>
        <v/>
      </c>
      <c r="M444" s="50" t="str">
        <f ca="1">IFERROR(VLOOKUP($F444,Tabela2[[Item]:[Itens exclusivos (Qtd. x Preço)]],15,0),"")</f>
        <v/>
      </c>
      <c r="N444" s="51" t="str">
        <f ca="1">IFERROR(VLOOKUP($F444,Tabela2[[Item]:[Itens exclusivos (Qtd. x Preço)]],17,0),"")</f>
        <v/>
      </c>
      <c r="O444" s="51" t="str">
        <f ca="1">IFERROR(VLOOKUP($F444,Tabela2[[Item]:[Itens exclusivos (Qtd. x Preço)]],19,0),"")</f>
        <v/>
      </c>
    </row>
    <row r="445" spans="1:15" ht="30" customHeight="1">
      <c r="A445" s="33" t="str">
        <f>IFERROR((IF(MAX(Tabela2[Lote])=A444,"",A444+1)),"")</f>
        <v/>
      </c>
      <c r="B445" s="33" t="str">
        <f>IFERROR(IF(A445&lt;&gt;"",COUNTIFS(Tabela2[Lote],A445),""),"")</f>
        <v/>
      </c>
      <c r="C445" s="47" t="str">
        <f>IF(B445="","",(SUMIFS(Tabela2[Itens Ampla Participação (Qtd. x Preço)],Tabela2[Lote],A445)+SUMIFS(Tabela2[Itens de Cota Reservada (Qtd. x Preço)],Tabela2[Lote],A445)+SUMIFS(Tabela2[Itens exclusivos (Qtd. x Preço)],Tabela2[Lote],A445)))</f>
        <v/>
      </c>
      <c r="E445" s="33" t="str">
        <f>IFERROR(_xlfn.XLOOKUP($F445,Tabela2[Item],Tabela2[Lote],,0,1),"")</f>
        <v/>
      </c>
      <c r="F445" s="33" t="str">
        <f>IFERROR((IF(MAX(Tabela2[Item])=F444,"",F444+1)),"")</f>
        <v/>
      </c>
      <c r="G445" s="33" t="str">
        <f>IFERROR(VLOOKUP($F445,Tabela2[[Item]:[Itens exclusivos (Qtd. x Preço)]],2,0)," ")</f>
        <v/>
      </c>
      <c r="H445" s="62" t="str">
        <f>IFERROR(VLOOKUP($F445,Tabela2[[Item]:[Itens exclusivos (Qtd. x Preço)]],3,0),"")</f>
        <v/>
      </c>
      <c r="I445" s="33" t="str">
        <f>IFERROR(VLOOKUP($F445,Tabela2[[Item]:[Itens exclusivos (Qtd. x Preço)]],4,0),"")</f>
        <v/>
      </c>
      <c r="J445" s="49" t="str">
        <f>IFERROR(VLOOKUP($F445,Tabela2[[Item]:[Itens exclusivos (Qtd. x Preço)]],5,0),"")</f>
        <v/>
      </c>
      <c r="K445" s="65" t="str">
        <f>IFERROR(VLOOKUP($F445,Tabela2[[Item]:[Itens exclusivos (Qtd. x Preço)]],13,0),"")</f>
        <v/>
      </c>
      <c r="L445" s="47" t="str">
        <f t="shared" si="7"/>
        <v/>
      </c>
      <c r="M445" s="49" t="str">
        <f ca="1">IFERROR(VLOOKUP($F445,Tabela2[[Item]:[Itens exclusivos (Qtd. x Preço)]],15,0),"")</f>
        <v/>
      </c>
      <c r="N445" s="52" t="str">
        <f ca="1">IFERROR(VLOOKUP($F445,Tabela2[[Item]:[Itens exclusivos (Qtd. x Preço)]],17,0),"")</f>
        <v/>
      </c>
      <c r="O445" s="52" t="str">
        <f ca="1">IFERROR(VLOOKUP($F445,Tabela2[[Item]:[Itens exclusivos (Qtd. x Preço)]],19,0),"")</f>
        <v/>
      </c>
    </row>
    <row r="446" spans="1:15" ht="30" customHeight="1">
      <c r="A446" s="14" t="str">
        <f>IFERROR((IF(MAX(Tabela2[Lote])=A445,"",A445+1)),"")</f>
        <v/>
      </c>
      <c r="B446" s="14" t="str">
        <f>IFERROR(IF(A446&lt;&gt;"",COUNTIFS(Tabela2[Lote],A446),""),"")</f>
        <v/>
      </c>
      <c r="C446" s="48" t="str">
        <f>IF(B446="","",(SUMIFS(Tabela2[Itens Ampla Participação (Qtd. x Preço)],Tabela2[Lote],A446)+SUMIFS(Tabela2[Itens de Cota Reservada (Qtd. x Preço)],Tabela2[Lote],A446)+SUMIFS(Tabela2[Itens exclusivos (Qtd. x Preço)],Tabela2[Lote],A446)))</f>
        <v/>
      </c>
      <c r="E446" s="14" t="str">
        <f>IFERROR(_xlfn.XLOOKUP($F446,Tabela2[Item],Tabela2[Lote],,0,1),"")</f>
        <v/>
      </c>
      <c r="F446" s="14" t="str">
        <f>IFERROR((IF(MAX(Tabela2[Item])=F445,"",F445+1)),"")</f>
        <v/>
      </c>
      <c r="G446" s="14" t="str">
        <f>IFERROR(VLOOKUP($F446,Tabela2[[Item]:[Itens exclusivos (Qtd. x Preço)]],2,0)," ")</f>
        <v/>
      </c>
      <c r="H446" s="63" t="str">
        <f>IFERROR(VLOOKUP($F446,Tabela2[[Item]:[Itens exclusivos (Qtd. x Preço)]],3,0),"")</f>
        <v/>
      </c>
      <c r="I446" s="14" t="str">
        <f>IFERROR(VLOOKUP($F446,Tabela2[[Item]:[Itens exclusivos (Qtd. x Preço)]],4,0),"")</f>
        <v/>
      </c>
      <c r="J446" s="50" t="str">
        <f>IFERROR(VLOOKUP($F446,Tabela2[[Item]:[Itens exclusivos (Qtd. x Preço)]],5,0),"")</f>
        <v/>
      </c>
      <c r="K446" s="66" t="str">
        <f>IFERROR(VLOOKUP($F446,Tabela2[[Item]:[Itens exclusivos (Qtd. x Preço)]],13,0),"")</f>
        <v/>
      </c>
      <c r="L446" s="48" t="str">
        <f t="shared" si="7"/>
        <v/>
      </c>
      <c r="M446" s="50" t="str">
        <f ca="1">IFERROR(VLOOKUP($F446,Tabela2[[Item]:[Itens exclusivos (Qtd. x Preço)]],15,0),"")</f>
        <v/>
      </c>
      <c r="N446" s="51" t="str">
        <f ca="1">IFERROR(VLOOKUP($F446,Tabela2[[Item]:[Itens exclusivos (Qtd. x Preço)]],17,0),"")</f>
        <v/>
      </c>
      <c r="O446" s="51" t="str">
        <f ca="1">IFERROR(VLOOKUP($F446,Tabela2[[Item]:[Itens exclusivos (Qtd. x Preço)]],19,0),"")</f>
        <v/>
      </c>
    </row>
    <row r="447" spans="1:15" ht="30" customHeight="1">
      <c r="A447" s="33" t="str">
        <f>IFERROR((IF(MAX(Tabela2[Lote])=A446,"",A446+1)),"")</f>
        <v/>
      </c>
      <c r="B447" s="33" t="str">
        <f>IFERROR(IF(A447&lt;&gt;"",COUNTIFS(Tabela2[Lote],A447),""),"")</f>
        <v/>
      </c>
      <c r="C447" s="47" t="str">
        <f>IF(B447="","",(SUMIFS(Tabela2[Itens Ampla Participação (Qtd. x Preço)],Tabela2[Lote],A447)+SUMIFS(Tabela2[Itens de Cota Reservada (Qtd. x Preço)],Tabela2[Lote],A447)+SUMIFS(Tabela2[Itens exclusivos (Qtd. x Preço)],Tabela2[Lote],A447)))</f>
        <v/>
      </c>
      <c r="E447" s="33" t="str">
        <f>IFERROR(_xlfn.XLOOKUP($F447,Tabela2[Item],Tabela2[Lote],,0,1),"")</f>
        <v/>
      </c>
      <c r="F447" s="33" t="str">
        <f>IFERROR((IF(MAX(Tabela2[Item])=F446,"",F446+1)),"")</f>
        <v/>
      </c>
      <c r="G447" s="33" t="str">
        <f>IFERROR(VLOOKUP($F447,Tabela2[[Item]:[Itens exclusivos (Qtd. x Preço)]],2,0)," ")</f>
        <v/>
      </c>
      <c r="H447" s="62" t="str">
        <f>IFERROR(VLOOKUP($F447,Tabela2[[Item]:[Itens exclusivos (Qtd. x Preço)]],3,0),"")</f>
        <v/>
      </c>
      <c r="I447" s="33" t="str">
        <f>IFERROR(VLOOKUP($F447,Tabela2[[Item]:[Itens exclusivos (Qtd. x Preço)]],4,0),"")</f>
        <v/>
      </c>
      <c r="J447" s="49" t="str">
        <f>IFERROR(VLOOKUP($F447,Tabela2[[Item]:[Itens exclusivos (Qtd. x Preço)]],5,0),"")</f>
        <v/>
      </c>
      <c r="K447" s="65" t="str">
        <f>IFERROR(VLOOKUP($F447,Tabela2[[Item]:[Itens exclusivos (Qtd. x Preço)]],13,0),"")</f>
        <v/>
      </c>
      <c r="L447" s="47" t="str">
        <f t="shared" si="7"/>
        <v/>
      </c>
      <c r="M447" s="49" t="str">
        <f ca="1">IFERROR(VLOOKUP($F447,Tabela2[[Item]:[Itens exclusivos (Qtd. x Preço)]],15,0),"")</f>
        <v/>
      </c>
      <c r="N447" s="52" t="str">
        <f ca="1">IFERROR(VLOOKUP($F447,Tabela2[[Item]:[Itens exclusivos (Qtd. x Preço)]],17,0),"")</f>
        <v/>
      </c>
      <c r="O447" s="52" t="str">
        <f ca="1">IFERROR(VLOOKUP($F447,Tabela2[[Item]:[Itens exclusivos (Qtd. x Preço)]],19,0),"")</f>
        <v/>
      </c>
    </row>
    <row r="448" spans="1:15" ht="30" customHeight="1">
      <c r="A448" s="14" t="str">
        <f>IFERROR((IF(MAX(Tabela2[Lote])=A447,"",A447+1)),"")</f>
        <v/>
      </c>
      <c r="B448" s="14" t="str">
        <f>IFERROR(IF(A448&lt;&gt;"",COUNTIFS(Tabela2[Lote],A448),""),"")</f>
        <v/>
      </c>
      <c r="C448" s="48" t="str">
        <f>IF(B448="","",(SUMIFS(Tabela2[Itens Ampla Participação (Qtd. x Preço)],Tabela2[Lote],A448)+SUMIFS(Tabela2[Itens de Cota Reservada (Qtd. x Preço)],Tabela2[Lote],A448)+SUMIFS(Tabela2[Itens exclusivos (Qtd. x Preço)],Tabela2[Lote],A448)))</f>
        <v/>
      </c>
      <c r="E448" s="14" t="str">
        <f>IFERROR(_xlfn.XLOOKUP($F448,Tabela2[Item],Tabela2[Lote],,0,1),"")</f>
        <v/>
      </c>
      <c r="F448" s="14" t="str">
        <f>IFERROR((IF(MAX(Tabela2[Item])=F447,"",F447+1)),"")</f>
        <v/>
      </c>
      <c r="G448" s="14" t="str">
        <f>IFERROR(VLOOKUP($F448,Tabela2[[Item]:[Itens exclusivos (Qtd. x Preço)]],2,0)," ")</f>
        <v/>
      </c>
      <c r="H448" s="63" t="str">
        <f>IFERROR(VLOOKUP($F448,Tabela2[[Item]:[Itens exclusivos (Qtd. x Preço)]],3,0),"")</f>
        <v/>
      </c>
      <c r="I448" s="14" t="str">
        <f>IFERROR(VLOOKUP($F448,Tabela2[[Item]:[Itens exclusivos (Qtd. x Preço)]],4,0),"")</f>
        <v/>
      </c>
      <c r="J448" s="50" t="str">
        <f>IFERROR(VLOOKUP($F448,Tabela2[[Item]:[Itens exclusivos (Qtd. x Preço)]],5,0),"")</f>
        <v/>
      </c>
      <c r="K448" s="66" t="str">
        <f>IFERROR(VLOOKUP($F448,Tabela2[[Item]:[Itens exclusivos (Qtd. x Preço)]],13,0),"")</f>
        <v/>
      </c>
      <c r="L448" s="48" t="str">
        <f t="shared" si="7"/>
        <v/>
      </c>
      <c r="M448" s="50" t="str">
        <f ca="1">IFERROR(VLOOKUP($F448,Tabela2[[Item]:[Itens exclusivos (Qtd. x Preço)]],15,0),"")</f>
        <v/>
      </c>
      <c r="N448" s="51" t="str">
        <f ca="1">IFERROR(VLOOKUP($F448,Tabela2[[Item]:[Itens exclusivos (Qtd. x Preço)]],17,0),"")</f>
        <v/>
      </c>
      <c r="O448" s="51" t="str">
        <f ca="1">IFERROR(VLOOKUP($F448,Tabela2[[Item]:[Itens exclusivos (Qtd. x Preço)]],19,0),"")</f>
        <v/>
      </c>
    </row>
    <row r="449" spans="1:15" ht="30" customHeight="1">
      <c r="A449" s="33" t="str">
        <f>IFERROR((IF(MAX(Tabela2[Lote])=A448,"",A448+1)),"")</f>
        <v/>
      </c>
      <c r="B449" s="33" t="str">
        <f>IFERROR(IF(A449&lt;&gt;"",COUNTIFS(Tabela2[Lote],A449),""),"")</f>
        <v/>
      </c>
      <c r="C449" s="47" t="str">
        <f>IF(B449="","",(SUMIFS(Tabela2[Itens Ampla Participação (Qtd. x Preço)],Tabela2[Lote],A449)+SUMIFS(Tabela2[Itens de Cota Reservada (Qtd. x Preço)],Tabela2[Lote],A449)+SUMIFS(Tabela2[Itens exclusivos (Qtd. x Preço)],Tabela2[Lote],A449)))</f>
        <v/>
      </c>
      <c r="E449" s="33" t="str">
        <f>IFERROR(_xlfn.XLOOKUP($F449,Tabela2[Item],Tabela2[Lote],,0,1),"")</f>
        <v/>
      </c>
      <c r="F449" s="33" t="str">
        <f>IFERROR((IF(MAX(Tabela2[Item])=F448,"",F448+1)),"")</f>
        <v/>
      </c>
      <c r="G449" s="33" t="str">
        <f>IFERROR(VLOOKUP($F449,Tabela2[[Item]:[Itens exclusivos (Qtd. x Preço)]],2,0)," ")</f>
        <v/>
      </c>
      <c r="H449" s="62" t="str">
        <f>IFERROR(VLOOKUP($F449,Tabela2[[Item]:[Itens exclusivos (Qtd. x Preço)]],3,0),"")</f>
        <v/>
      </c>
      <c r="I449" s="33" t="str">
        <f>IFERROR(VLOOKUP($F449,Tabela2[[Item]:[Itens exclusivos (Qtd. x Preço)]],4,0),"")</f>
        <v/>
      </c>
      <c r="J449" s="49" t="str">
        <f>IFERROR(VLOOKUP($F449,Tabela2[[Item]:[Itens exclusivos (Qtd. x Preço)]],5,0),"")</f>
        <v/>
      </c>
      <c r="K449" s="65" t="str">
        <f>IFERROR(VLOOKUP($F449,Tabela2[[Item]:[Itens exclusivos (Qtd. x Preço)]],13,0),"")</f>
        <v/>
      </c>
      <c r="L449" s="47" t="str">
        <f t="shared" si="7"/>
        <v/>
      </c>
      <c r="M449" s="49" t="str">
        <f ca="1">IFERROR(VLOOKUP($F449,Tabela2[[Item]:[Itens exclusivos (Qtd. x Preço)]],15,0),"")</f>
        <v/>
      </c>
      <c r="N449" s="52" t="str">
        <f ca="1">IFERROR(VLOOKUP($F449,Tabela2[[Item]:[Itens exclusivos (Qtd. x Preço)]],17,0),"")</f>
        <v/>
      </c>
      <c r="O449" s="52" t="str">
        <f ca="1">IFERROR(VLOOKUP($F449,Tabela2[[Item]:[Itens exclusivos (Qtd. x Preço)]],19,0),"")</f>
        <v/>
      </c>
    </row>
    <row r="450" spans="1:15" ht="30" customHeight="1">
      <c r="A450" s="14" t="str">
        <f>IFERROR((IF(MAX(Tabela2[Lote])=A449,"",A449+1)),"")</f>
        <v/>
      </c>
      <c r="B450" s="14" t="str">
        <f>IFERROR(IF(A450&lt;&gt;"",COUNTIFS(Tabela2[Lote],A450),""),"")</f>
        <v/>
      </c>
      <c r="C450" s="48" t="str">
        <f>IF(B450="","",(SUMIFS(Tabela2[Itens Ampla Participação (Qtd. x Preço)],Tabela2[Lote],A450)+SUMIFS(Tabela2[Itens de Cota Reservada (Qtd. x Preço)],Tabela2[Lote],A450)+SUMIFS(Tabela2[Itens exclusivos (Qtd. x Preço)],Tabela2[Lote],A450)))</f>
        <v/>
      </c>
      <c r="E450" s="14" t="str">
        <f>IFERROR(_xlfn.XLOOKUP($F450,Tabela2[Item],Tabela2[Lote],,0,1),"")</f>
        <v/>
      </c>
      <c r="F450" s="14" t="str">
        <f>IFERROR((IF(MAX(Tabela2[Item])=F449,"",F449+1)),"")</f>
        <v/>
      </c>
      <c r="G450" s="14" t="str">
        <f>IFERROR(VLOOKUP($F450,Tabela2[[Item]:[Itens exclusivos (Qtd. x Preço)]],2,0)," ")</f>
        <v/>
      </c>
      <c r="H450" s="63" t="str">
        <f>IFERROR(VLOOKUP($F450,Tabela2[[Item]:[Itens exclusivos (Qtd. x Preço)]],3,0),"")</f>
        <v/>
      </c>
      <c r="I450" s="14" t="str">
        <f>IFERROR(VLOOKUP($F450,Tabela2[[Item]:[Itens exclusivos (Qtd. x Preço)]],4,0),"")</f>
        <v/>
      </c>
      <c r="J450" s="50" t="str">
        <f>IFERROR(VLOOKUP($F450,Tabela2[[Item]:[Itens exclusivos (Qtd. x Preço)]],5,0),"")</f>
        <v/>
      </c>
      <c r="K450" s="66" t="str">
        <f>IFERROR(VLOOKUP($F450,Tabela2[[Item]:[Itens exclusivos (Qtd. x Preço)]],13,0),"")</f>
        <v/>
      </c>
      <c r="L450" s="48" t="str">
        <f t="shared" si="7"/>
        <v/>
      </c>
      <c r="M450" s="50" t="str">
        <f ca="1">IFERROR(VLOOKUP($F450,Tabela2[[Item]:[Itens exclusivos (Qtd. x Preço)]],15,0),"")</f>
        <v/>
      </c>
      <c r="N450" s="51" t="str">
        <f ca="1">IFERROR(VLOOKUP($F450,Tabela2[[Item]:[Itens exclusivos (Qtd. x Preço)]],17,0),"")</f>
        <v/>
      </c>
      <c r="O450" s="51" t="str">
        <f ca="1">IFERROR(VLOOKUP($F450,Tabela2[[Item]:[Itens exclusivos (Qtd. x Preço)]],19,0),"")</f>
        <v/>
      </c>
    </row>
    <row r="451" spans="1:15" ht="30" customHeight="1">
      <c r="A451" s="33" t="str">
        <f>IFERROR((IF(MAX(Tabela2[Lote])=A450,"",A450+1)),"")</f>
        <v/>
      </c>
      <c r="B451" s="33" t="str">
        <f>IFERROR(IF(A451&lt;&gt;"",COUNTIFS(Tabela2[Lote],A451),""),"")</f>
        <v/>
      </c>
      <c r="C451" s="47" t="str">
        <f>IF(B451="","",(SUMIFS(Tabela2[Itens Ampla Participação (Qtd. x Preço)],Tabela2[Lote],A451)+SUMIFS(Tabela2[Itens de Cota Reservada (Qtd. x Preço)],Tabela2[Lote],A451)+SUMIFS(Tabela2[Itens exclusivos (Qtd. x Preço)],Tabela2[Lote],A451)))</f>
        <v/>
      </c>
      <c r="E451" s="33" t="str">
        <f>IFERROR(_xlfn.XLOOKUP($F451,Tabela2[Item],Tabela2[Lote],,0,1),"")</f>
        <v/>
      </c>
      <c r="F451" s="33" t="str">
        <f>IFERROR((IF(MAX(Tabela2[Item])=F450,"",F450+1)),"")</f>
        <v/>
      </c>
      <c r="G451" s="33" t="str">
        <f>IFERROR(VLOOKUP($F451,Tabela2[[Item]:[Itens exclusivos (Qtd. x Preço)]],2,0)," ")</f>
        <v/>
      </c>
      <c r="H451" s="62" t="str">
        <f>IFERROR(VLOOKUP($F451,Tabela2[[Item]:[Itens exclusivos (Qtd. x Preço)]],3,0),"")</f>
        <v/>
      </c>
      <c r="I451" s="33" t="str">
        <f>IFERROR(VLOOKUP($F451,Tabela2[[Item]:[Itens exclusivos (Qtd. x Preço)]],4,0),"")</f>
        <v/>
      </c>
      <c r="J451" s="49" t="str">
        <f>IFERROR(VLOOKUP($F451,Tabela2[[Item]:[Itens exclusivos (Qtd. x Preço)]],5,0),"")</f>
        <v/>
      </c>
      <c r="K451" s="65" t="str">
        <f>IFERROR(VLOOKUP($F451,Tabela2[[Item]:[Itens exclusivos (Qtd. x Preço)]],13,0),"")</f>
        <v/>
      </c>
      <c r="L451" s="47" t="str">
        <f t="shared" si="7"/>
        <v/>
      </c>
      <c r="M451" s="49" t="str">
        <f ca="1">IFERROR(VLOOKUP($F451,Tabela2[[Item]:[Itens exclusivos (Qtd. x Preço)]],15,0),"")</f>
        <v/>
      </c>
      <c r="N451" s="52" t="str">
        <f ca="1">IFERROR(VLOOKUP($F451,Tabela2[[Item]:[Itens exclusivos (Qtd. x Preço)]],17,0),"")</f>
        <v/>
      </c>
      <c r="O451" s="52" t="str">
        <f ca="1">IFERROR(VLOOKUP($F451,Tabela2[[Item]:[Itens exclusivos (Qtd. x Preço)]],19,0),"")</f>
        <v/>
      </c>
    </row>
    <row r="452" spans="1:15" ht="30" customHeight="1">
      <c r="A452" s="14" t="str">
        <f>IFERROR((IF(MAX(Tabela2[Lote])=A451,"",A451+1)),"")</f>
        <v/>
      </c>
      <c r="B452" s="14" t="str">
        <f>IFERROR(IF(A452&lt;&gt;"",COUNTIFS(Tabela2[Lote],A452),""),"")</f>
        <v/>
      </c>
      <c r="C452" s="48" t="str">
        <f>IF(B452="","",(SUMIFS(Tabela2[Itens Ampla Participação (Qtd. x Preço)],Tabela2[Lote],A452)+SUMIFS(Tabela2[Itens de Cota Reservada (Qtd. x Preço)],Tabela2[Lote],A452)+SUMIFS(Tabela2[Itens exclusivos (Qtd. x Preço)],Tabela2[Lote],A452)))</f>
        <v/>
      </c>
      <c r="E452" s="14" t="str">
        <f>IFERROR(_xlfn.XLOOKUP($F452,Tabela2[Item],Tabela2[Lote],,0,1),"")</f>
        <v/>
      </c>
      <c r="F452" s="14" t="str">
        <f>IFERROR((IF(MAX(Tabela2[Item])=F451,"",F451+1)),"")</f>
        <v/>
      </c>
      <c r="G452" s="14" t="str">
        <f>IFERROR(VLOOKUP($F452,Tabela2[[Item]:[Itens exclusivos (Qtd. x Preço)]],2,0)," ")</f>
        <v/>
      </c>
      <c r="H452" s="63" t="str">
        <f>IFERROR(VLOOKUP($F452,Tabela2[[Item]:[Itens exclusivos (Qtd. x Preço)]],3,0),"")</f>
        <v/>
      </c>
      <c r="I452" s="14" t="str">
        <f>IFERROR(VLOOKUP($F452,Tabela2[[Item]:[Itens exclusivos (Qtd. x Preço)]],4,0),"")</f>
        <v/>
      </c>
      <c r="J452" s="50" t="str">
        <f>IFERROR(VLOOKUP($F452,Tabela2[[Item]:[Itens exclusivos (Qtd. x Preço)]],5,0),"")</f>
        <v/>
      </c>
      <c r="K452" s="66" t="str">
        <f>IFERROR(VLOOKUP($F452,Tabela2[[Item]:[Itens exclusivos (Qtd. x Preço)]],13,0),"")</f>
        <v/>
      </c>
      <c r="L452" s="48" t="str">
        <f t="shared" si="7"/>
        <v/>
      </c>
      <c r="M452" s="50" t="str">
        <f ca="1">IFERROR(VLOOKUP($F452,Tabela2[[Item]:[Itens exclusivos (Qtd. x Preço)]],15,0),"")</f>
        <v/>
      </c>
      <c r="N452" s="51" t="str">
        <f ca="1">IFERROR(VLOOKUP($F452,Tabela2[[Item]:[Itens exclusivos (Qtd. x Preço)]],17,0),"")</f>
        <v/>
      </c>
      <c r="O452" s="51" t="str">
        <f ca="1">IFERROR(VLOOKUP($F452,Tabela2[[Item]:[Itens exclusivos (Qtd. x Preço)]],19,0),"")</f>
        <v/>
      </c>
    </row>
    <row r="453" spans="1:15" ht="30" customHeight="1">
      <c r="A453" s="33" t="str">
        <f>IFERROR((IF(MAX(Tabela2[Lote])=A452,"",A452+1)),"")</f>
        <v/>
      </c>
      <c r="B453" s="33" t="str">
        <f>IFERROR(IF(A453&lt;&gt;"",COUNTIFS(Tabela2[Lote],A453),""),"")</f>
        <v/>
      </c>
      <c r="C453" s="47" t="str">
        <f>IF(B453="","",(SUMIFS(Tabela2[Itens Ampla Participação (Qtd. x Preço)],Tabela2[Lote],A453)+SUMIFS(Tabela2[Itens de Cota Reservada (Qtd. x Preço)],Tabela2[Lote],A453)+SUMIFS(Tabela2[Itens exclusivos (Qtd. x Preço)],Tabela2[Lote],A453)))</f>
        <v/>
      </c>
      <c r="E453" s="33" t="str">
        <f>IFERROR(_xlfn.XLOOKUP($F453,Tabela2[Item],Tabela2[Lote],,0,1),"")</f>
        <v/>
      </c>
      <c r="F453" s="33" t="str">
        <f>IFERROR((IF(MAX(Tabela2[Item])=F452,"",F452+1)),"")</f>
        <v/>
      </c>
      <c r="G453" s="33" t="str">
        <f>IFERROR(VLOOKUP($F453,Tabela2[[Item]:[Itens exclusivos (Qtd. x Preço)]],2,0)," ")</f>
        <v/>
      </c>
      <c r="H453" s="62" t="str">
        <f>IFERROR(VLOOKUP($F453,Tabela2[[Item]:[Itens exclusivos (Qtd. x Preço)]],3,0),"")</f>
        <v/>
      </c>
      <c r="I453" s="33" t="str">
        <f>IFERROR(VLOOKUP($F453,Tabela2[[Item]:[Itens exclusivos (Qtd. x Preço)]],4,0),"")</f>
        <v/>
      </c>
      <c r="J453" s="49" t="str">
        <f>IFERROR(VLOOKUP($F453,Tabela2[[Item]:[Itens exclusivos (Qtd. x Preço)]],5,0),"")</f>
        <v/>
      </c>
      <c r="K453" s="65" t="str">
        <f>IFERROR(VLOOKUP($F453,Tabela2[[Item]:[Itens exclusivos (Qtd. x Preço)]],13,0),"")</f>
        <v/>
      </c>
      <c r="L453" s="47" t="str">
        <f t="shared" si="7"/>
        <v/>
      </c>
      <c r="M453" s="49" t="str">
        <f ca="1">IFERROR(VLOOKUP($F453,Tabela2[[Item]:[Itens exclusivos (Qtd. x Preço)]],15,0),"")</f>
        <v/>
      </c>
      <c r="N453" s="52" t="str">
        <f ca="1">IFERROR(VLOOKUP($F453,Tabela2[[Item]:[Itens exclusivos (Qtd. x Preço)]],17,0),"")</f>
        <v/>
      </c>
      <c r="O453" s="52" t="str">
        <f ca="1">IFERROR(VLOOKUP($F453,Tabela2[[Item]:[Itens exclusivos (Qtd. x Preço)]],19,0),"")</f>
        <v/>
      </c>
    </row>
    <row r="454" spans="1:15" ht="30" customHeight="1">
      <c r="A454" s="14" t="str">
        <f>IFERROR((IF(MAX(Tabela2[Lote])=A453,"",A453+1)),"")</f>
        <v/>
      </c>
      <c r="B454" s="14" t="str">
        <f>IFERROR(IF(A454&lt;&gt;"",COUNTIFS(Tabela2[Lote],A454),""),"")</f>
        <v/>
      </c>
      <c r="C454" s="48" t="str">
        <f>IF(B454="","",(SUMIFS(Tabela2[Itens Ampla Participação (Qtd. x Preço)],Tabela2[Lote],A454)+SUMIFS(Tabela2[Itens de Cota Reservada (Qtd. x Preço)],Tabela2[Lote],A454)+SUMIFS(Tabela2[Itens exclusivos (Qtd. x Preço)],Tabela2[Lote],A454)))</f>
        <v/>
      </c>
      <c r="E454" s="14" t="str">
        <f>IFERROR(_xlfn.XLOOKUP($F454,Tabela2[Item],Tabela2[Lote],,0,1),"")</f>
        <v/>
      </c>
      <c r="F454" s="14" t="str">
        <f>IFERROR((IF(MAX(Tabela2[Item])=F453,"",F453+1)),"")</f>
        <v/>
      </c>
      <c r="G454" s="14" t="str">
        <f>IFERROR(VLOOKUP($F454,Tabela2[[Item]:[Itens exclusivos (Qtd. x Preço)]],2,0)," ")</f>
        <v/>
      </c>
      <c r="H454" s="63" t="str">
        <f>IFERROR(VLOOKUP($F454,Tabela2[[Item]:[Itens exclusivos (Qtd. x Preço)]],3,0),"")</f>
        <v/>
      </c>
      <c r="I454" s="14" t="str">
        <f>IFERROR(VLOOKUP($F454,Tabela2[[Item]:[Itens exclusivos (Qtd. x Preço)]],4,0),"")</f>
        <v/>
      </c>
      <c r="J454" s="50" t="str">
        <f>IFERROR(VLOOKUP($F454,Tabela2[[Item]:[Itens exclusivos (Qtd. x Preço)]],5,0),"")</f>
        <v/>
      </c>
      <c r="K454" s="66" t="str">
        <f>IFERROR(VLOOKUP($F454,Tabela2[[Item]:[Itens exclusivos (Qtd. x Preço)]],13,0),"")</f>
        <v/>
      </c>
      <c r="L454" s="48" t="str">
        <f t="shared" si="7"/>
        <v/>
      </c>
      <c r="M454" s="50" t="str">
        <f ca="1">IFERROR(VLOOKUP($F454,Tabela2[[Item]:[Itens exclusivos (Qtd. x Preço)]],15,0),"")</f>
        <v/>
      </c>
      <c r="N454" s="51" t="str">
        <f ca="1">IFERROR(VLOOKUP($F454,Tabela2[[Item]:[Itens exclusivos (Qtd. x Preço)]],17,0),"")</f>
        <v/>
      </c>
      <c r="O454" s="51" t="str">
        <f ca="1">IFERROR(VLOOKUP($F454,Tabela2[[Item]:[Itens exclusivos (Qtd. x Preço)]],19,0),"")</f>
        <v/>
      </c>
    </row>
    <row r="455" spans="1:15" ht="30" customHeight="1">
      <c r="A455" s="33" t="str">
        <f>IFERROR((IF(MAX(Tabela2[Lote])=A454,"",A454+1)),"")</f>
        <v/>
      </c>
      <c r="B455" s="33" t="str">
        <f>IFERROR(IF(A455&lt;&gt;"",COUNTIFS(Tabela2[Lote],A455),""),"")</f>
        <v/>
      </c>
      <c r="C455" s="47" t="str">
        <f>IF(B455="","",(SUMIFS(Tabela2[Itens Ampla Participação (Qtd. x Preço)],Tabela2[Lote],A455)+SUMIFS(Tabela2[Itens de Cota Reservada (Qtd. x Preço)],Tabela2[Lote],A455)+SUMIFS(Tabela2[Itens exclusivos (Qtd. x Preço)],Tabela2[Lote],A455)))</f>
        <v/>
      </c>
      <c r="E455" s="33" t="str">
        <f>IFERROR(_xlfn.XLOOKUP($F455,Tabela2[Item],Tabela2[Lote],,0,1),"")</f>
        <v/>
      </c>
      <c r="F455" s="33" t="str">
        <f>IFERROR((IF(MAX(Tabela2[Item])=F454,"",F454+1)),"")</f>
        <v/>
      </c>
      <c r="G455" s="33" t="str">
        <f>IFERROR(VLOOKUP($F455,Tabela2[[Item]:[Itens exclusivos (Qtd. x Preço)]],2,0)," ")</f>
        <v/>
      </c>
      <c r="H455" s="62" t="str">
        <f>IFERROR(VLOOKUP($F455,Tabela2[[Item]:[Itens exclusivos (Qtd. x Preço)]],3,0),"")</f>
        <v/>
      </c>
      <c r="I455" s="33" t="str">
        <f>IFERROR(VLOOKUP($F455,Tabela2[[Item]:[Itens exclusivos (Qtd. x Preço)]],4,0),"")</f>
        <v/>
      </c>
      <c r="J455" s="49" t="str">
        <f>IFERROR(VLOOKUP($F455,Tabela2[[Item]:[Itens exclusivos (Qtd. x Preço)]],5,0),"")</f>
        <v/>
      </c>
      <c r="K455" s="65" t="str">
        <f>IFERROR(VLOOKUP($F455,Tabela2[[Item]:[Itens exclusivos (Qtd. x Preço)]],13,0),"")</f>
        <v/>
      </c>
      <c r="L455" s="47" t="str">
        <f t="shared" si="7"/>
        <v/>
      </c>
      <c r="M455" s="49" t="str">
        <f ca="1">IFERROR(VLOOKUP($F455,Tabela2[[Item]:[Itens exclusivos (Qtd. x Preço)]],15,0),"")</f>
        <v/>
      </c>
      <c r="N455" s="52" t="str">
        <f ca="1">IFERROR(VLOOKUP($F455,Tabela2[[Item]:[Itens exclusivos (Qtd. x Preço)]],17,0),"")</f>
        <v/>
      </c>
      <c r="O455" s="52" t="str">
        <f ca="1">IFERROR(VLOOKUP($F455,Tabela2[[Item]:[Itens exclusivos (Qtd. x Preço)]],19,0),"")</f>
        <v/>
      </c>
    </row>
    <row r="456" spans="1:15" ht="30" customHeight="1">
      <c r="A456" s="14" t="str">
        <f>IFERROR((IF(MAX(Tabela2[Lote])=A455,"",A455+1)),"")</f>
        <v/>
      </c>
      <c r="B456" s="14" t="str">
        <f>IFERROR(IF(A456&lt;&gt;"",COUNTIFS(Tabela2[Lote],A456),""),"")</f>
        <v/>
      </c>
      <c r="C456" s="48" t="str">
        <f>IF(B456="","",(SUMIFS(Tabela2[Itens Ampla Participação (Qtd. x Preço)],Tabela2[Lote],A456)+SUMIFS(Tabela2[Itens de Cota Reservada (Qtd. x Preço)],Tabela2[Lote],A456)+SUMIFS(Tabela2[Itens exclusivos (Qtd. x Preço)],Tabela2[Lote],A456)))</f>
        <v/>
      </c>
      <c r="E456" s="14" t="str">
        <f>IFERROR(_xlfn.XLOOKUP($F456,Tabela2[Item],Tabela2[Lote],,0,1),"")</f>
        <v/>
      </c>
      <c r="F456" s="14" t="str">
        <f>IFERROR((IF(MAX(Tabela2[Item])=F455,"",F455+1)),"")</f>
        <v/>
      </c>
      <c r="G456" s="14" t="str">
        <f>IFERROR(VLOOKUP($F456,Tabela2[[Item]:[Itens exclusivos (Qtd. x Preço)]],2,0)," ")</f>
        <v/>
      </c>
      <c r="H456" s="63" t="str">
        <f>IFERROR(VLOOKUP($F456,Tabela2[[Item]:[Itens exclusivos (Qtd. x Preço)]],3,0),"")</f>
        <v/>
      </c>
      <c r="I456" s="14" t="str">
        <f>IFERROR(VLOOKUP($F456,Tabela2[[Item]:[Itens exclusivos (Qtd. x Preço)]],4,0),"")</f>
        <v/>
      </c>
      <c r="J456" s="50" t="str">
        <f>IFERROR(VLOOKUP($F456,Tabela2[[Item]:[Itens exclusivos (Qtd. x Preço)]],5,0),"")</f>
        <v/>
      </c>
      <c r="K456" s="66" t="str">
        <f>IFERROR(VLOOKUP($F456,Tabela2[[Item]:[Itens exclusivos (Qtd. x Preço)]],13,0),"")</f>
        <v/>
      </c>
      <c r="L456" s="48" t="str">
        <f t="shared" si="7"/>
        <v/>
      </c>
      <c r="M456" s="50" t="str">
        <f ca="1">IFERROR(VLOOKUP($F456,Tabela2[[Item]:[Itens exclusivos (Qtd. x Preço)]],15,0),"")</f>
        <v/>
      </c>
      <c r="N456" s="51" t="str">
        <f ca="1">IFERROR(VLOOKUP($F456,Tabela2[[Item]:[Itens exclusivos (Qtd. x Preço)]],17,0),"")</f>
        <v/>
      </c>
      <c r="O456" s="51" t="str">
        <f ca="1">IFERROR(VLOOKUP($F456,Tabela2[[Item]:[Itens exclusivos (Qtd. x Preço)]],19,0),"")</f>
        <v/>
      </c>
    </row>
    <row r="457" spans="1:15" ht="30" customHeight="1">
      <c r="A457" s="33" t="str">
        <f>IFERROR((IF(MAX(Tabela2[Lote])=A456,"",A456+1)),"")</f>
        <v/>
      </c>
      <c r="B457" s="33" t="str">
        <f>IFERROR(IF(A457&lt;&gt;"",COUNTIFS(Tabela2[Lote],A457),""),"")</f>
        <v/>
      </c>
      <c r="C457" s="47" t="str">
        <f>IF(B457="","",(SUMIFS(Tabela2[Itens Ampla Participação (Qtd. x Preço)],Tabela2[Lote],A457)+SUMIFS(Tabela2[Itens de Cota Reservada (Qtd. x Preço)],Tabela2[Lote],A457)+SUMIFS(Tabela2[Itens exclusivos (Qtd. x Preço)],Tabela2[Lote],A457)))</f>
        <v/>
      </c>
      <c r="E457" s="33" t="str">
        <f>IFERROR(_xlfn.XLOOKUP($F457,Tabela2[Item],Tabela2[Lote],,0,1),"")</f>
        <v/>
      </c>
      <c r="F457" s="33" t="str">
        <f>IFERROR((IF(MAX(Tabela2[Item])=F456,"",F456+1)),"")</f>
        <v/>
      </c>
      <c r="G457" s="33" t="str">
        <f>IFERROR(VLOOKUP($F457,Tabela2[[Item]:[Itens exclusivos (Qtd. x Preço)]],2,0)," ")</f>
        <v/>
      </c>
      <c r="H457" s="62" t="str">
        <f>IFERROR(VLOOKUP($F457,Tabela2[[Item]:[Itens exclusivos (Qtd. x Preço)]],3,0),"")</f>
        <v/>
      </c>
      <c r="I457" s="33" t="str">
        <f>IFERROR(VLOOKUP($F457,Tabela2[[Item]:[Itens exclusivos (Qtd. x Preço)]],4,0),"")</f>
        <v/>
      </c>
      <c r="J457" s="49" t="str">
        <f>IFERROR(VLOOKUP($F457,Tabela2[[Item]:[Itens exclusivos (Qtd. x Preço)]],5,0),"")</f>
        <v/>
      </c>
      <c r="K457" s="65" t="str">
        <f>IFERROR(VLOOKUP($F457,Tabela2[[Item]:[Itens exclusivos (Qtd. x Preço)]],13,0),"")</f>
        <v/>
      </c>
      <c r="L457" s="47" t="str">
        <f t="shared" si="7"/>
        <v/>
      </c>
      <c r="M457" s="49" t="str">
        <f ca="1">IFERROR(VLOOKUP($F457,Tabela2[[Item]:[Itens exclusivos (Qtd. x Preço)]],15,0),"")</f>
        <v/>
      </c>
      <c r="N457" s="52" t="str">
        <f ca="1">IFERROR(VLOOKUP($F457,Tabela2[[Item]:[Itens exclusivos (Qtd. x Preço)]],17,0),"")</f>
        <v/>
      </c>
      <c r="O457" s="52" t="str">
        <f ca="1">IFERROR(VLOOKUP($F457,Tabela2[[Item]:[Itens exclusivos (Qtd. x Preço)]],19,0),"")</f>
        <v/>
      </c>
    </row>
    <row r="458" spans="1:15" ht="30" customHeight="1">
      <c r="A458" s="14" t="str">
        <f>IFERROR((IF(MAX(Tabela2[Lote])=A457,"",A457+1)),"")</f>
        <v/>
      </c>
      <c r="B458" s="14" t="str">
        <f>IFERROR(IF(A458&lt;&gt;"",COUNTIFS(Tabela2[Lote],A458),""),"")</f>
        <v/>
      </c>
      <c r="C458" s="48" t="str">
        <f>IF(B458="","",(SUMIFS(Tabela2[Itens Ampla Participação (Qtd. x Preço)],Tabela2[Lote],A458)+SUMIFS(Tabela2[Itens de Cota Reservada (Qtd. x Preço)],Tabela2[Lote],A458)+SUMIFS(Tabela2[Itens exclusivos (Qtd. x Preço)],Tabela2[Lote],A458)))</f>
        <v/>
      </c>
      <c r="E458" s="14" t="str">
        <f>IFERROR(_xlfn.XLOOKUP($F458,Tabela2[Item],Tabela2[Lote],,0,1),"")</f>
        <v/>
      </c>
      <c r="F458" s="14" t="str">
        <f>IFERROR((IF(MAX(Tabela2[Item])=F457,"",F457+1)),"")</f>
        <v/>
      </c>
      <c r="G458" s="14" t="str">
        <f>IFERROR(VLOOKUP($F458,Tabela2[[Item]:[Itens exclusivos (Qtd. x Preço)]],2,0)," ")</f>
        <v/>
      </c>
      <c r="H458" s="63" t="str">
        <f>IFERROR(VLOOKUP($F458,Tabela2[[Item]:[Itens exclusivos (Qtd. x Preço)]],3,0),"")</f>
        <v/>
      </c>
      <c r="I458" s="14" t="str">
        <f>IFERROR(VLOOKUP($F458,Tabela2[[Item]:[Itens exclusivos (Qtd. x Preço)]],4,0),"")</f>
        <v/>
      </c>
      <c r="J458" s="50" t="str">
        <f>IFERROR(VLOOKUP($F458,Tabela2[[Item]:[Itens exclusivos (Qtd. x Preço)]],5,0),"")</f>
        <v/>
      </c>
      <c r="K458" s="66" t="str">
        <f>IFERROR(VLOOKUP($F458,Tabela2[[Item]:[Itens exclusivos (Qtd. x Preço)]],13,0),"")</f>
        <v/>
      </c>
      <c r="L458" s="48" t="str">
        <f t="shared" si="7"/>
        <v/>
      </c>
      <c r="M458" s="50" t="str">
        <f ca="1">IFERROR(VLOOKUP($F458,Tabela2[[Item]:[Itens exclusivos (Qtd. x Preço)]],15,0),"")</f>
        <v/>
      </c>
      <c r="N458" s="51" t="str">
        <f ca="1">IFERROR(VLOOKUP($F458,Tabela2[[Item]:[Itens exclusivos (Qtd. x Preço)]],17,0),"")</f>
        <v/>
      </c>
      <c r="O458" s="51" t="str">
        <f ca="1">IFERROR(VLOOKUP($F458,Tabela2[[Item]:[Itens exclusivos (Qtd. x Preço)]],19,0),"")</f>
        <v/>
      </c>
    </row>
    <row r="459" spans="1:15" ht="30" customHeight="1">
      <c r="A459" s="33" t="str">
        <f>IFERROR((IF(MAX(Tabela2[Lote])=A458,"",A458+1)),"")</f>
        <v/>
      </c>
      <c r="B459" s="33" t="str">
        <f>IFERROR(IF(A459&lt;&gt;"",COUNTIFS(Tabela2[Lote],A459),""),"")</f>
        <v/>
      </c>
      <c r="C459" s="47" t="str">
        <f>IF(B459="","",(SUMIFS(Tabela2[Itens Ampla Participação (Qtd. x Preço)],Tabela2[Lote],A459)+SUMIFS(Tabela2[Itens de Cota Reservada (Qtd. x Preço)],Tabela2[Lote],A459)+SUMIFS(Tabela2[Itens exclusivos (Qtd. x Preço)],Tabela2[Lote],A459)))</f>
        <v/>
      </c>
      <c r="E459" s="33" t="str">
        <f>IFERROR(_xlfn.XLOOKUP($F459,Tabela2[Item],Tabela2[Lote],,0,1),"")</f>
        <v/>
      </c>
      <c r="F459" s="33" t="str">
        <f>IFERROR((IF(MAX(Tabela2[Item])=F458,"",F458+1)),"")</f>
        <v/>
      </c>
      <c r="G459" s="33" t="str">
        <f>IFERROR(VLOOKUP($F459,Tabela2[[Item]:[Itens exclusivos (Qtd. x Preço)]],2,0)," ")</f>
        <v/>
      </c>
      <c r="H459" s="62" t="str">
        <f>IFERROR(VLOOKUP($F459,Tabela2[[Item]:[Itens exclusivos (Qtd. x Preço)]],3,0),"")</f>
        <v/>
      </c>
      <c r="I459" s="33" t="str">
        <f>IFERROR(VLOOKUP($F459,Tabela2[[Item]:[Itens exclusivos (Qtd. x Preço)]],4,0),"")</f>
        <v/>
      </c>
      <c r="J459" s="49" t="str">
        <f>IFERROR(VLOOKUP($F459,Tabela2[[Item]:[Itens exclusivos (Qtd. x Preço)]],5,0),"")</f>
        <v/>
      </c>
      <c r="K459" s="65" t="str">
        <f>IFERROR(VLOOKUP($F459,Tabela2[[Item]:[Itens exclusivos (Qtd. x Preço)]],13,0),"")</f>
        <v/>
      </c>
      <c r="L459" s="47" t="str">
        <f t="shared" si="7"/>
        <v/>
      </c>
      <c r="M459" s="49" t="str">
        <f ca="1">IFERROR(VLOOKUP($F459,Tabela2[[Item]:[Itens exclusivos (Qtd. x Preço)]],15,0),"")</f>
        <v/>
      </c>
      <c r="N459" s="52" t="str">
        <f ca="1">IFERROR(VLOOKUP($F459,Tabela2[[Item]:[Itens exclusivos (Qtd. x Preço)]],17,0),"")</f>
        <v/>
      </c>
      <c r="O459" s="52" t="str">
        <f ca="1">IFERROR(VLOOKUP($F459,Tabela2[[Item]:[Itens exclusivos (Qtd. x Preço)]],19,0),"")</f>
        <v/>
      </c>
    </row>
    <row r="460" spans="1:15" ht="30" customHeight="1">
      <c r="A460" s="14" t="str">
        <f>IFERROR((IF(MAX(Tabela2[Lote])=A459,"",A459+1)),"")</f>
        <v/>
      </c>
      <c r="B460" s="14" t="str">
        <f>IFERROR(IF(A460&lt;&gt;"",COUNTIFS(Tabela2[Lote],A460),""),"")</f>
        <v/>
      </c>
      <c r="C460" s="48" t="str">
        <f>IF(B460="","",(SUMIFS(Tabela2[Itens Ampla Participação (Qtd. x Preço)],Tabela2[Lote],A460)+SUMIFS(Tabela2[Itens de Cota Reservada (Qtd. x Preço)],Tabela2[Lote],A460)+SUMIFS(Tabela2[Itens exclusivos (Qtd. x Preço)],Tabela2[Lote],A460)))</f>
        <v/>
      </c>
      <c r="E460" s="14" t="str">
        <f>IFERROR(_xlfn.XLOOKUP($F460,Tabela2[Item],Tabela2[Lote],,0,1),"")</f>
        <v/>
      </c>
      <c r="F460" s="14" t="str">
        <f>IFERROR((IF(MAX(Tabela2[Item])=F459,"",F459+1)),"")</f>
        <v/>
      </c>
      <c r="G460" s="14" t="str">
        <f>IFERROR(VLOOKUP($F460,Tabela2[[Item]:[Itens exclusivos (Qtd. x Preço)]],2,0)," ")</f>
        <v/>
      </c>
      <c r="H460" s="63" t="str">
        <f>IFERROR(VLOOKUP($F460,Tabela2[[Item]:[Itens exclusivos (Qtd. x Preço)]],3,0),"")</f>
        <v/>
      </c>
      <c r="I460" s="14" t="str">
        <f>IFERROR(VLOOKUP($F460,Tabela2[[Item]:[Itens exclusivos (Qtd. x Preço)]],4,0),"")</f>
        <v/>
      </c>
      <c r="J460" s="50" t="str">
        <f>IFERROR(VLOOKUP($F460,Tabela2[[Item]:[Itens exclusivos (Qtd. x Preço)]],5,0),"")</f>
        <v/>
      </c>
      <c r="K460" s="66" t="str">
        <f>IFERROR(VLOOKUP($F460,Tabela2[[Item]:[Itens exclusivos (Qtd. x Preço)]],13,0),"")</f>
        <v/>
      </c>
      <c r="L460" s="48" t="str">
        <f t="shared" si="7"/>
        <v/>
      </c>
      <c r="M460" s="50" t="str">
        <f ca="1">IFERROR(VLOOKUP($F460,Tabela2[[Item]:[Itens exclusivos (Qtd. x Preço)]],15,0),"")</f>
        <v/>
      </c>
      <c r="N460" s="51" t="str">
        <f ca="1">IFERROR(VLOOKUP($F460,Tabela2[[Item]:[Itens exclusivos (Qtd. x Preço)]],17,0),"")</f>
        <v/>
      </c>
      <c r="O460" s="51" t="str">
        <f ca="1">IFERROR(VLOOKUP($F460,Tabela2[[Item]:[Itens exclusivos (Qtd. x Preço)]],19,0),"")</f>
        <v/>
      </c>
    </row>
    <row r="461" spans="1:15" ht="30" customHeight="1">
      <c r="A461" s="33" t="str">
        <f>IFERROR((IF(MAX(Tabela2[Lote])=A460,"",A460+1)),"")</f>
        <v/>
      </c>
      <c r="B461" s="33" t="str">
        <f>IFERROR(IF(A461&lt;&gt;"",COUNTIFS(Tabela2[Lote],A461),""),"")</f>
        <v/>
      </c>
      <c r="C461" s="47" t="str">
        <f>IF(B461="","",(SUMIFS(Tabela2[Itens Ampla Participação (Qtd. x Preço)],Tabela2[Lote],A461)+SUMIFS(Tabela2[Itens de Cota Reservada (Qtd. x Preço)],Tabela2[Lote],A461)+SUMIFS(Tabela2[Itens exclusivos (Qtd. x Preço)],Tabela2[Lote],A461)))</f>
        <v/>
      </c>
      <c r="E461" s="33" t="str">
        <f>IFERROR(_xlfn.XLOOKUP($F461,Tabela2[Item],Tabela2[Lote],,0,1),"")</f>
        <v/>
      </c>
      <c r="F461" s="33" t="str">
        <f>IFERROR((IF(MAX(Tabela2[Item])=F460,"",F460+1)),"")</f>
        <v/>
      </c>
      <c r="G461" s="33" t="str">
        <f>IFERROR(VLOOKUP($F461,Tabela2[[Item]:[Itens exclusivos (Qtd. x Preço)]],2,0)," ")</f>
        <v/>
      </c>
      <c r="H461" s="62" t="str">
        <f>IFERROR(VLOOKUP($F461,Tabela2[[Item]:[Itens exclusivos (Qtd. x Preço)]],3,0),"")</f>
        <v/>
      </c>
      <c r="I461" s="33" t="str">
        <f>IFERROR(VLOOKUP($F461,Tabela2[[Item]:[Itens exclusivos (Qtd. x Preço)]],4,0),"")</f>
        <v/>
      </c>
      <c r="J461" s="49" t="str">
        <f>IFERROR(VLOOKUP($F461,Tabela2[[Item]:[Itens exclusivos (Qtd. x Preço)]],5,0),"")</f>
        <v/>
      </c>
      <c r="K461" s="65" t="str">
        <f>IFERROR(VLOOKUP($F461,Tabela2[[Item]:[Itens exclusivos (Qtd. x Preço)]],13,0),"")</f>
        <v/>
      </c>
      <c r="L461" s="47" t="str">
        <f t="shared" si="7"/>
        <v/>
      </c>
      <c r="M461" s="49" t="str">
        <f ca="1">IFERROR(VLOOKUP($F461,Tabela2[[Item]:[Itens exclusivos (Qtd. x Preço)]],15,0),"")</f>
        <v/>
      </c>
      <c r="N461" s="52" t="str">
        <f ca="1">IFERROR(VLOOKUP($F461,Tabela2[[Item]:[Itens exclusivos (Qtd. x Preço)]],17,0),"")</f>
        <v/>
      </c>
      <c r="O461" s="52" t="str">
        <f ca="1">IFERROR(VLOOKUP($F461,Tabela2[[Item]:[Itens exclusivos (Qtd. x Preço)]],19,0),"")</f>
        <v/>
      </c>
    </row>
    <row r="462" spans="1:15" ht="30" customHeight="1">
      <c r="A462" s="14" t="str">
        <f>IFERROR((IF(MAX(Tabela2[Lote])=A461,"",A461+1)),"")</f>
        <v/>
      </c>
      <c r="B462" s="14" t="str">
        <f>IFERROR(IF(A462&lt;&gt;"",COUNTIFS(Tabela2[Lote],A462),""),"")</f>
        <v/>
      </c>
      <c r="C462" s="48" t="str">
        <f>IF(B462="","",(SUMIFS(Tabela2[Itens Ampla Participação (Qtd. x Preço)],Tabela2[Lote],A462)+SUMIFS(Tabela2[Itens de Cota Reservada (Qtd. x Preço)],Tabela2[Lote],A462)+SUMIFS(Tabela2[Itens exclusivos (Qtd. x Preço)],Tabela2[Lote],A462)))</f>
        <v/>
      </c>
      <c r="E462" s="14" t="str">
        <f>IFERROR(_xlfn.XLOOKUP($F462,Tabela2[Item],Tabela2[Lote],,0,1),"")</f>
        <v/>
      </c>
      <c r="F462" s="14" t="str">
        <f>IFERROR((IF(MAX(Tabela2[Item])=F461,"",F461+1)),"")</f>
        <v/>
      </c>
      <c r="G462" s="14" t="str">
        <f>IFERROR(VLOOKUP($F462,Tabela2[[Item]:[Itens exclusivos (Qtd. x Preço)]],2,0)," ")</f>
        <v/>
      </c>
      <c r="H462" s="63" t="str">
        <f>IFERROR(VLOOKUP($F462,Tabela2[[Item]:[Itens exclusivos (Qtd. x Preço)]],3,0),"")</f>
        <v/>
      </c>
      <c r="I462" s="14" t="str">
        <f>IFERROR(VLOOKUP($F462,Tabela2[[Item]:[Itens exclusivos (Qtd. x Preço)]],4,0),"")</f>
        <v/>
      </c>
      <c r="J462" s="50" t="str">
        <f>IFERROR(VLOOKUP($F462,Tabela2[[Item]:[Itens exclusivos (Qtd. x Preço)]],5,0),"")</f>
        <v/>
      </c>
      <c r="K462" s="66" t="str">
        <f>IFERROR(VLOOKUP($F462,Tabela2[[Item]:[Itens exclusivos (Qtd. x Preço)]],13,0),"")</f>
        <v/>
      </c>
      <c r="L462" s="48" t="str">
        <f t="shared" si="7"/>
        <v/>
      </c>
      <c r="M462" s="50" t="str">
        <f ca="1">IFERROR(VLOOKUP($F462,Tabela2[[Item]:[Itens exclusivos (Qtd. x Preço)]],15,0),"")</f>
        <v/>
      </c>
      <c r="N462" s="51" t="str">
        <f ca="1">IFERROR(VLOOKUP($F462,Tabela2[[Item]:[Itens exclusivos (Qtd. x Preço)]],17,0),"")</f>
        <v/>
      </c>
      <c r="O462" s="51" t="str">
        <f ca="1">IFERROR(VLOOKUP($F462,Tabela2[[Item]:[Itens exclusivos (Qtd. x Preço)]],19,0),"")</f>
        <v/>
      </c>
    </row>
    <row r="463" spans="1:15" ht="30" customHeight="1">
      <c r="A463" s="33" t="str">
        <f>IFERROR((IF(MAX(Tabela2[Lote])=A462,"",A462+1)),"")</f>
        <v/>
      </c>
      <c r="B463" s="33" t="str">
        <f>IFERROR(IF(A463&lt;&gt;"",COUNTIFS(Tabela2[Lote],A463),""),"")</f>
        <v/>
      </c>
      <c r="C463" s="47" t="str">
        <f>IF(B463="","",(SUMIFS(Tabela2[Itens Ampla Participação (Qtd. x Preço)],Tabela2[Lote],A463)+SUMIFS(Tabela2[Itens de Cota Reservada (Qtd. x Preço)],Tabela2[Lote],A463)+SUMIFS(Tabela2[Itens exclusivos (Qtd. x Preço)],Tabela2[Lote],A463)))</f>
        <v/>
      </c>
      <c r="E463" s="33" t="str">
        <f>IFERROR(_xlfn.XLOOKUP($F463,Tabela2[Item],Tabela2[Lote],,0,1),"")</f>
        <v/>
      </c>
      <c r="F463" s="33" t="str">
        <f>IFERROR((IF(MAX(Tabela2[Item])=F462,"",F462+1)),"")</f>
        <v/>
      </c>
      <c r="G463" s="33" t="str">
        <f>IFERROR(VLOOKUP($F463,Tabela2[[Item]:[Itens exclusivos (Qtd. x Preço)]],2,0)," ")</f>
        <v/>
      </c>
      <c r="H463" s="62" t="str">
        <f>IFERROR(VLOOKUP($F463,Tabela2[[Item]:[Itens exclusivos (Qtd. x Preço)]],3,0),"")</f>
        <v/>
      </c>
      <c r="I463" s="33" t="str">
        <f>IFERROR(VLOOKUP($F463,Tabela2[[Item]:[Itens exclusivos (Qtd. x Preço)]],4,0),"")</f>
        <v/>
      </c>
      <c r="J463" s="49" t="str">
        <f>IFERROR(VLOOKUP($F463,Tabela2[[Item]:[Itens exclusivos (Qtd. x Preço)]],5,0),"")</f>
        <v/>
      </c>
      <c r="K463" s="65" t="str">
        <f>IFERROR(VLOOKUP($F463,Tabela2[[Item]:[Itens exclusivos (Qtd. x Preço)]],13,0),"")</f>
        <v/>
      </c>
      <c r="L463" s="47" t="str">
        <f t="shared" si="7"/>
        <v/>
      </c>
      <c r="M463" s="49" t="str">
        <f ca="1">IFERROR(VLOOKUP($F463,Tabela2[[Item]:[Itens exclusivos (Qtd. x Preço)]],15,0),"")</f>
        <v/>
      </c>
      <c r="N463" s="52" t="str">
        <f ca="1">IFERROR(VLOOKUP($F463,Tabela2[[Item]:[Itens exclusivos (Qtd. x Preço)]],17,0),"")</f>
        <v/>
      </c>
      <c r="O463" s="52" t="str">
        <f ca="1">IFERROR(VLOOKUP($F463,Tabela2[[Item]:[Itens exclusivos (Qtd. x Preço)]],19,0),"")</f>
        <v/>
      </c>
    </row>
    <row r="464" spans="1:15" ht="30" customHeight="1">
      <c r="A464" s="14" t="str">
        <f>IFERROR((IF(MAX(Tabela2[Lote])=A463,"",A463+1)),"")</f>
        <v/>
      </c>
      <c r="B464" s="14" t="str">
        <f>IFERROR(IF(A464&lt;&gt;"",COUNTIFS(Tabela2[Lote],A464),""),"")</f>
        <v/>
      </c>
      <c r="C464" s="48" t="str">
        <f>IF(B464="","",(SUMIFS(Tabela2[Itens Ampla Participação (Qtd. x Preço)],Tabela2[Lote],A464)+SUMIFS(Tabela2[Itens de Cota Reservada (Qtd. x Preço)],Tabela2[Lote],A464)+SUMIFS(Tabela2[Itens exclusivos (Qtd. x Preço)],Tabela2[Lote],A464)))</f>
        <v/>
      </c>
      <c r="E464" s="14" t="str">
        <f>IFERROR(_xlfn.XLOOKUP($F464,Tabela2[Item],Tabela2[Lote],,0,1),"")</f>
        <v/>
      </c>
      <c r="F464" s="14" t="str">
        <f>IFERROR((IF(MAX(Tabela2[Item])=F463,"",F463+1)),"")</f>
        <v/>
      </c>
      <c r="G464" s="14" t="str">
        <f>IFERROR(VLOOKUP($F464,Tabela2[[Item]:[Itens exclusivos (Qtd. x Preço)]],2,0)," ")</f>
        <v/>
      </c>
      <c r="H464" s="63" t="str">
        <f>IFERROR(VLOOKUP($F464,Tabela2[[Item]:[Itens exclusivos (Qtd. x Preço)]],3,0),"")</f>
        <v/>
      </c>
      <c r="I464" s="14" t="str">
        <f>IFERROR(VLOOKUP($F464,Tabela2[[Item]:[Itens exclusivos (Qtd. x Preço)]],4,0),"")</f>
        <v/>
      </c>
      <c r="J464" s="50" t="str">
        <f>IFERROR(VLOOKUP($F464,Tabela2[[Item]:[Itens exclusivos (Qtd. x Preço)]],5,0),"")</f>
        <v/>
      </c>
      <c r="K464" s="66" t="str">
        <f>IFERROR(VLOOKUP($F464,Tabela2[[Item]:[Itens exclusivos (Qtd. x Preço)]],13,0),"")</f>
        <v/>
      </c>
      <c r="L464" s="48" t="str">
        <f t="shared" si="7"/>
        <v/>
      </c>
      <c r="M464" s="50" t="str">
        <f ca="1">IFERROR(VLOOKUP($F464,Tabela2[[Item]:[Itens exclusivos (Qtd. x Preço)]],15,0),"")</f>
        <v/>
      </c>
      <c r="N464" s="51" t="str">
        <f ca="1">IFERROR(VLOOKUP($F464,Tabela2[[Item]:[Itens exclusivos (Qtd. x Preço)]],17,0),"")</f>
        <v/>
      </c>
      <c r="O464" s="51" t="str">
        <f ca="1">IFERROR(VLOOKUP($F464,Tabela2[[Item]:[Itens exclusivos (Qtd. x Preço)]],19,0),"")</f>
        <v/>
      </c>
    </row>
    <row r="465" spans="1:15" ht="30" customHeight="1">
      <c r="A465" s="33" t="str">
        <f>IFERROR((IF(MAX(Tabela2[Lote])=A464,"",A464+1)),"")</f>
        <v/>
      </c>
      <c r="B465" s="33" t="str">
        <f>IFERROR(IF(A465&lt;&gt;"",COUNTIFS(Tabela2[Lote],A465),""),"")</f>
        <v/>
      </c>
      <c r="C465" s="47" t="str">
        <f>IF(B465="","",(SUMIFS(Tabela2[Itens Ampla Participação (Qtd. x Preço)],Tabela2[Lote],A465)+SUMIFS(Tabela2[Itens de Cota Reservada (Qtd. x Preço)],Tabela2[Lote],A465)+SUMIFS(Tabela2[Itens exclusivos (Qtd. x Preço)],Tabela2[Lote],A465)))</f>
        <v/>
      </c>
      <c r="E465" s="33" t="str">
        <f>IFERROR(_xlfn.XLOOKUP($F465,Tabela2[Item],Tabela2[Lote],,0,1),"")</f>
        <v/>
      </c>
      <c r="F465" s="33" t="str">
        <f>IFERROR((IF(MAX(Tabela2[Item])=F464,"",F464+1)),"")</f>
        <v/>
      </c>
      <c r="G465" s="33" t="str">
        <f>IFERROR(VLOOKUP($F465,Tabela2[[Item]:[Itens exclusivos (Qtd. x Preço)]],2,0)," ")</f>
        <v/>
      </c>
      <c r="H465" s="62" t="str">
        <f>IFERROR(VLOOKUP($F465,Tabela2[[Item]:[Itens exclusivos (Qtd. x Preço)]],3,0),"")</f>
        <v/>
      </c>
      <c r="I465" s="33" t="str">
        <f>IFERROR(VLOOKUP($F465,Tabela2[[Item]:[Itens exclusivos (Qtd. x Preço)]],4,0),"")</f>
        <v/>
      </c>
      <c r="J465" s="49" t="str">
        <f>IFERROR(VLOOKUP($F465,Tabela2[[Item]:[Itens exclusivos (Qtd. x Preço)]],5,0),"")</f>
        <v/>
      </c>
      <c r="K465" s="65" t="str">
        <f>IFERROR(VLOOKUP($F465,Tabela2[[Item]:[Itens exclusivos (Qtd. x Preço)]],13,0),"")</f>
        <v/>
      </c>
      <c r="L465" s="47" t="str">
        <f t="shared" si="7"/>
        <v/>
      </c>
      <c r="M465" s="49" t="str">
        <f ca="1">IFERROR(VLOOKUP($F465,Tabela2[[Item]:[Itens exclusivos (Qtd. x Preço)]],15,0),"")</f>
        <v/>
      </c>
      <c r="N465" s="52" t="str">
        <f ca="1">IFERROR(VLOOKUP($F465,Tabela2[[Item]:[Itens exclusivos (Qtd. x Preço)]],17,0),"")</f>
        <v/>
      </c>
      <c r="O465" s="52" t="str">
        <f ca="1">IFERROR(VLOOKUP($F465,Tabela2[[Item]:[Itens exclusivos (Qtd. x Preço)]],19,0),"")</f>
        <v/>
      </c>
    </row>
    <row r="466" spans="1:15" ht="30" customHeight="1">
      <c r="A466" s="14" t="str">
        <f>IFERROR((IF(MAX(Tabela2[Lote])=A465,"",A465+1)),"")</f>
        <v/>
      </c>
      <c r="B466" s="14" t="str">
        <f>IFERROR(IF(A466&lt;&gt;"",COUNTIFS(Tabela2[Lote],A466),""),"")</f>
        <v/>
      </c>
      <c r="C466" s="48" t="str">
        <f>IF(B466="","",(SUMIFS(Tabela2[Itens Ampla Participação (Qtd. x Preço)],Tabela2[Lote],A466)+SUMIFS(Tabela2[Itens de Cota Reservada (Qtd. x Preço)],Tabela2[Lote],A466)+SUMIFS(Tabela2[Itens exclusivos (Qtd. x Preço)],Tabela2[Lote],A466)))</f>
        <v/>
      </c>
      <c r="E466" s="14" t="str">
        <f>IFERROR(_xlfn.XLOOKUP($F466,Tabela2[Item],Tabela2[Lote],,0,1),"")</f>
        <v/>
      </c>
      <c r="F466" s="14" t="str">
        <f>IFERROR((IF(MAX(Tabela2[Item])=F465,"",F465+1)),"")</f>
        <v/>
      </c>
      <c r="G466" s="14" t="str">
        <f>IFERROR(VLOOKUP($F466,Tabela2[[Item]:[Itens exclusivos (Qtd. x Preço)]],2,0)," ")</f>
        <v/>
      </c>
      <c r="H466" s="63" t="str">
        <f>IFERROR(VLOOKUP($F466,Tabela2[[Item]:[Itens exclusivos (Qtd. x Preço)]],3,0),"")</f>
        <v/>
      </c>
      <c r="I466" s="14" t="str">
        <f>IFERROR(VLOOKUP($F466,Tabela2[[Item]:[Itens exclusivos (Qtd. x Preço)]],4,0),"")</f>
        <v/>
      </c>
      <c r="J466" s="50" t="str">
        <f>IFERROR(VLOOKUP($F466,Tabela2[[Item]:[Itens exclusivos (Qtd. x Preço)]],5,0),"")</f>
        <v/>
      </c>
      <c r="K466" s="66" t="str">
        <f>IFERROR(VLOOKUP($F466,Tabela2[[Item]:[Itens exclusivos (Qtd. x Preço)]],13,0),"")</f>
        <v/>
      </c>
      <c r="L466" s="48" t="str">
        <f t="shared" si="7"/>
        <v/>
      </c>
      <c r="M466" s="50" t="str">
        <f ca="1">IFERROR(VLOOKUP($F466,Tabela2[[Item]:[Itens exclusivos (Qtd. x Preço)]],15,0),"")</f>
        <v/>
      </c>
      <c r="N466" s="51" t="str">
        <f ca="1">IFERROR(VLOOKUP($F466,Tabela2[[Item]:[Itens exclusivos (Qtd. x Preço)]],17,0),"")</f>
        <v/>
      </c>
      <c r="O466" s="51" t="str">
        <f ca="1">IFERROR(VLOOKUP($F466,Tabela2[[Item]:[Itens exclusivos (Qtd. x Preço)]],19,0),"")</f>
        <v/>
      </c>
    </row>
    <row r="467" spans="1:15" ht="30" customHeight="1">
      <c r="A467" s="33" t="str">
        <f>IFERROR((IF(MAX(Tabela2[Lote])=A466,"",A466+1)),"")</f>
        <v/>
      </c>
      <c r="B467" s="33" t="str">
        <f>IFERROR(IF(A467&lt;&gt;"",COUNTIFS(Tabela2[Lote],A467),""),"")</f>
        <v/>
      </c>
      <c r="C467" s="47" t="str">
        <f>IF(B467="","",(SUMIFS(Tabela2[Itens Ampla Participação (Qtd. x Preço)],Tabela2[Lote],A467)+SUMIFS(Tabela2[Itens de Cota Reservada (Qtd. x Preço)],Tabela2[Lote],A467)+SUMIFS(Tabela2[Itens exclusivos (Qtd. x Preço)],Tabela2[Lote],A467)))</f>
        <v/>
      </c>
      <c r="E467" s="33" t="str">
        <f>IFERROR(_xlfn.XLOOKUP($F467,Tabela2[Item],Tabela2[Lote],,0,1),"")</f>
        <v/>
      </c>
      <c r="F467" s="33" t="str">
        <f>IFERROR((IF(MAX(Tabela2[Item])=F466,"",F466+1)),"")</f>
        <v/>
      </c>
      <c r="G467" s="33" t="str">
        <f>IFERROR(VLOOKUP($F467,Tabela2[[Item]:[Itens exclusivos (Qtd. x Preço)]],2,0)," ")</f>
        <v/>
      </c>
      <c r="H467" s="62" t="str">
        <f>IFERROR(VLOOKUP($F467,Tabela2[[Item]:[Itens exclusivos (Qtd. x Preço)]],3,0),"")</f>
        <v/>
      </c>
      <c r="I467" s="33" t="str">
        <f>IFERROR(VLOOKUP($F467,Tabela2[[Item]:[Itens exclusivos (Qtd. x Preço)]],4,0),"")</f>
        <v/>
      </c>
      <c r="J467" s="49" t="str">
        <f>IFERROR(VLOOKUP($F467,Tabela2[[Item]:[Itens exclusivos (Qtd. x Preço)]],5,0),"")</f>
        <v/>
      </c>
      <c r="K467" s="65" t="str">
        <f>IFERROR(VLOOKUP($F467,Tabela2[[Item]:[Itens exclusivos (Qtd. x Preço)]],13,0),"")</f>
        <v/>
      </c>
      <c r="L467" s="47" t="str">
        <f t="shared" si="7"/>
        <v/>
      </c>
      <c r="M467" s="49" t="str">
        <f ca="1">IFERROR(VLOOKUP($F467,Tabela2[[Item]:[Itens exclusivos (Qtd. x Preço)]],15,0),"")</f>
        <v/>
      </c>
      <c r="N467" s="52" t="str">
        <f ca="1">IFERROR(VLOOKUP($F467,Tabela2[[Item]:[Itens exclusivos (Qtd. x Preço)]],17,0),"")</f>
        <v/>
      </c>
      <c r="O467" s="52" t="str">
        <f ca="1">IFERROR(VLOOKUP($F467,Tabela2[[Item]:[Itens exclusivos (Qtd. x Preço)]],19,0),"")</f>
        <v/>
      </c>
    </row>
    <row r="468" spans="1:15" ht="30" customHeight="1">
      <c r="A468" s="14" t="str">
        <f>IFERROR((IF(MAX(Tabela2[Lote])=A467,"",A467+1)),"")</f>
        <v/>
      </c>
      <c r="B468" s="14" t="str">
        <f>IFERROR(IF(A468&lt;&gt;"",COUNTIFS(Tabela2[Lote],A468),""),"")</f>
        <v/>
      </c>
      <c r="C468" s="48" t="str">
        <f>IF(B468="","",(SUMIFS(Tabela2[Itens Ampla Participação (Qtd. x Preço)],Tabela2[Lote],A468)+SUMIFS(Tabela2[Itens de Cota Reservada (Qtd. x Preço)],Tabela2[Lote],A468)+SUMIFS(Tabela2[Itens exclusivos (Qtd. x Preço)],Tabela2[Lote],A468)))</f>
        <v/>
      </c>
      <c r="E468" s="14" t="str">
        <f>IFERROR(_xlfn.XLOOKUP($F468,Tabela2[Item],Tabela2[Lote],,0,1),"")</f>
        <v/>
      </c>
      <c r="F468" s="14" t="str">
        <f>IFERROR((IF(MAX(Tabela2[Item])=F467,"",F467+1)),"")</f>
        <v/>
      </c>
      <c r="G468" s="14" t="str">
        <f>IFERROR(VLOOKUP($F468,Tabela2[[Item]:[Itens exclusivos (Qtd. x Preço)]],2,0)," ")</f>
        <v/>
      </c>
      <c r="H468" s="63" t="str">
        <f>IFERROR(VLOOKUP($F468,Tabela2[[Item]:[Itens exclusivos (Qtd. x Preço)]],3,0),"")</f>
        <v/>
      </c>
      <c r="I468" s="14" t="str">
        <f>IFERROR(VLOOKUP($F468,Tabela2[[Item]:[Itens exclusivos (Qtd. x Preço)]],4,0),"")</f>
        <v/>
      </c>
      <c r="J468" s="50" t="str">
        <f>IFERROR(VLOOKUP($F468,Tabela2[[Item]:[Itens exclusivos (Qtd. x Preço)]],5,0),"")</f>
        <v/>
      </c>
      <c r="K468" s="66" t="str">
        <f>IFERROR(VLOOKUP($F468,Tabela2[[Item]:[Itens exclusivos (Qtd. x Preço)]],13,0),"")</f>
        <v/>
      </c>
      <c r="L468" s="48" t="str">
        <f t="shared" si="7"/>
        <v/>
      </c>
      <c r="M468" s="50" t="str">
        <f ca="1">IFERROR(VLOOKUP($F468,Tabela2[[Item]:[Itens exclusivos (Qtd. x Preço)]],15,0),"")</f>
        <v/>
      </c>
      <c r="N468" s="51" t="str">
        <f ca="1">IFERROR(VLOOKUP($F468,Tabela2[[Item]:[Itens exclusivos (Qtd. x Preço)]],17,0),"")</f>
        <v/>
      </c>
      <c r="O468" s="51" t="str">
        <f ca="1">IFERROR(VLOOKUP($F468,Tabela2[[Item]:[Itens exclusivos (Qtd. x Preço)]],19,0),"")</f>
        <v/>
      </c>
    </row>
    <row r="469" spans="1:15" ht="30" customHeight="1">
      <c r="A469" s="33" t="str">
        <f>IFERROR((IF(MAX(Tabela2[Lote])=A468,"",A468+1)),"")</f>
        <v/>
      </c>
      <c r="B469" s="33" t="str">
        <f>IFERROR(IF(A469&lt;&gt;"",COUNTIFS(Tabela2[Lote],A469),""),"")</f>
        <v/>
      </c>
      <c r="C469" s="47" t="str">
        <f>IF(B469="","",(SUMIFS(Tabela2[Itens Ampla Participação (Qtd. x Preço)],Tabela2[Lote],A469)+SUMIFS(Tabela2[Itens de Cota Reservada (Qtd. x Preço)],Tabela2[Lote],A469)+SUMIFS(Tabela2[Itens exclusivos (Qtd. x Preço)],Tabela2[Lote],A469)))</f>
        <v/>
      </c>
      <c r="E469" s="33" t="str">
        <f>IFERROR(_xlfn.XLOOKUP($F469,Tabela2[Item],Tabela2[Lote],,0,1),"")</f>
        <v/>
      </c>
      <c r="F469" s="33" t="str">
        <f>IFERROR((IF(MAX(Tabela2[Item])=F468,"",F468+1)),"")</f>
        <v/>
      </c>
      <c r="G469" s="33" t="str">
        <f>IFERROR(VLOOKUP($F469,Tabela2[[Item]:[Itens exclusivos (Qtd. x Preço)]],2,0)," ")</f>
        <v/>
      </c>
      <c r="H469" s="62" t="str">
        <f>IFERROR(VLOOKUP($F469,Tabela2[[Item]:[Itens exclusivos (Qtd. x Preço)]],3,0),"")</f>
        <v/>
      </c>
      <c r="I469" s="33" t="str">
        <f>IFERROR(VLOOKUP($F469,Tabela2[[Item]:[Itens exclusivos (Qtd. x Preço)]],4,0),"")</f>
        <v/>
      </c>
      <c r="J469" s="49" t="str">
        <f>IFERROR(VLOOKUP($F469,Tabela2[[Item]:[Itens exclusivos (Qtd. x Preço)]],5,0),"")</f>
        <v/>
      </c>
      <c r="K469" s="65" t="str">
        <f>IFERROR(VLOOKUP($F469,Tabela2[[Item]:[Itens exclusivos (Qtd. x Preço)]],13,0),"")</f>
        <v/>
      </c>
      <c r="L469" s="47" t="str">
        <f t="shared" si="7"/>
        <v/>
      </c>
      <c r="M469" s="49" t="str">
        <f ca="1">IFERROR(VLOOKUP($F469,Tabela2[[Item]:[Itens exclusivos (Qtd. x Preço)]],15,0),"")</f>
        <v/>
      </c>
      <c r="N469" s="52" t="str">
        <f ca="1">IFERROR(VLOOKUP($F469,Tabela2[[Item]:[Itens exclusivos (Qtd. x Preço)]],17,0),"")</f>
        <v/>
      </c>
      <c r="O469" s="52" t="str">
        <f ca="1">IFERROR(VLOOKUP($F469,Tabela2[[Item]:[Itens exclusivos (Qtd. x Preço)]],19,0),"")</f>
        <v/>
      </c>
    </row>
    <row r="470" spans="1:15" ht="30" customHeight="1">
      <c r="A470" s="14" t="str">
        <f>IFERROR((IF(MAX(Tabela2[Lote])=A469,"",A469+1)),"")</f>
        <v/>
      </c>
      <c r="B470" s="14" t="str">
        <f>IFERROR(IF(A470&lt;&gt;"",COUNTIFS(Tabela2[Lote],A470),""),"")</f>
        <v/>
      </c>
      <c r="C470" s="48" t="str">
        <f>IF(B470="","",(SUMIFS(Tabela2[Itens Ampla Participação (Qtd. x Preço)],Tabela2[Lote],A470)+SUMIFS(Tabela2[Itens de Cota Reservada (Qtd. x Preço)],Tabela2[Lote],A470)+SUMIFS(Tabela2[Itens exclusivos (Qtd. x Preço)],Tabela2[Lote],A470)))</f>
        <v/>
      </c>
      <c r="E470" s="14" t="str">
        <f>IFERROR(_xlfn.XLOOKUP($F470,Tabela2[Item],Tabela2[Lote],,0,1),"")</f>
        <v/>
      </c>
      <c r="F470" s="14" t="str">
        <f>IFERROR((IF(MAX(Tabela2[Item])=F469,"",F469+1)),"")</f>
        <v/>
      </c>
      <c r="G470" s="14" t="str">
        <f>IFERROR(VLOOKUP($F470,Tabela2[[Item]:[Itens exclusivos (Qtd. x Preço)]],2,0)," ")</f>
        <v/>
      </c>
      <c r="H470" s="63" t="str">
        <f>IFERROR(VLOOKUP($F470,Tabela2[[Item]:[Itens exclusivos (Qtd. x Preço)]],3,0),"")</f>
        <v/>
      </c>
      <c r="I470" s="14" t="str">
        <f>IFERROR(VLOOKUP($F470,Tabela2[[Item]:[Itens exclusivos (Qtd. x Preço)]],4,0),"")</f>
        <v/>
      </c>
      <c r="J470" s="50" t="str">
        <f>IFERROR(VLOOKUP($F470,Tabela2[[Item]:[Itens exclusivos (Qtd. x Preço)]],5,0),"")</f>
        <v/>
      </c>
      <c r="K470" s="66" t="str">
        <f>IFERROR(VLOOKUP($F470,Tabela2[[Item]:[Itens exclusivos (Qtd. x Preço)]],13,0),"")</f>
        <v/>
      </c>
      <c r="L470" s="48" t="str">
        <f t="shared" si="7"/>
        <v/>
      </c>
      <c r="M470" s="50" t="str">
        <f ca="1">IFERROR(VLOOKUP($F470,Tabela2[[Item]:[Itens exclusivos (Qtd. x Preço)]],15,0),"")</f>
        <v/>
      </c>
      <c r="N470" s="51" t="str">
        <f ca="1">IFERROR(VLOOKUP($F470,Tabela2[[Item]:[Itens exclusivos (Qtd. x Preço)]],17,0),"")</f>
        <v/>
      </c>
      <c r="O470" s="51" t="str">
        <f ca="1">IFERROR(VLOOKUP($F470,Tabela2[[Item]:[Itens exclusivos (Qtd. x Preço)]],19,0),"")</f>
        <v/>
      </c>
    </row>
    <row r="471" spans="1:15" ht="30" customHeight="1">
      <c r="A471" s="33" t="str">
        <f>IFERROR((IF(MAX(Tabela2[Lote])=A470,"",A470+1)),"")</f>
        <v/>
      </c>
      <c r="B471" s="33" t="str">
        <f>IFERROR(IF(A471&lt;&gt;"",COUNTIFS(Tabela2[Lote],A471),""),"")</f>
        <v/>
      </c>
      <c r="C471" s="47" t="str">
        <f>IF(B471="","",(SUMIFS(Tabela2[Itens Ampla Participação (Qtd. x Preço)],Tabela2[Lote],A471)+SUMIFS(Tabela2[Itens de Cota Reservada (Qtd. x Preço)],Tabela2[Lote],A471)+SUMIFS(Tabela2[Itens exclusivos (Qtd. x Preço)],Tabela2[Lote],A471)))</f>
        <v/>
      </c>
      <c r="E471" s="33" t="str">
        <f>IFERROR(_xlfn.XLOOKUP($F471,Tabela2[Item],Tabela2[Lote],,0,1),"")</f>
        <v/>
      </c>
      <c r="F471" s="33" t="str">
        <f>IFERROR((IF(MAX(Tabela2[Item])=F470,"",F470+1)),"")</f>
        <v/>
      </c>
      <c r="G471" s="33" t="str">
        <f>IFERROR(VLOOKUP($F471,Tabela2[[Item]:[Itens exclusivos (Qtd. x Preço)]],2,0)," ")</f>
        <v/>
      </c>
      <c r="H471" s="62" t="str">
        <f>IFERROR(VLOOKUP($F471,Tabela2[[Item]:[Itens exclusivos (Qtd. x Preço)]],3,0),"")</f>
        <v/>
      </c>
      <c r="I471" s="33" t="str">
        <f>IFERROR(VLOOKUP($F471,Tabela2[[Item]:[Itens exclusivos (Qtd. x Preço)]],4,0),"")</f>
        <v/>
      </c>
      <c r="J471" s="49" t="str">
        <f>IFERROR(VLOOKUP($F471,Tabela2[[Item]:[Itens exclusivos (Qtd. x Preço)]],5,0),"")</f>
        <v/>
      </c>
      <c r="K471" s="65" t="str">
        <f>IFERROR(VLOOKUP($F471,Tabela2[[Item]:[Itens exclusivos (Qtd. x Preço)]],13,0),"")</f>
        <v/>
      </c>
      <c r="L471" s="47" t="str">
        <f t="shared" si="7"/>
        <v/>
      </c>
      <c r="M471" s="49" t="str">
        <f ca="1">IFERROR(VLOOKUP($F471,Tabela2[[Item]:[Itens exclusivos (Qtd. x Preço)]],15,0),"")</f>
        <v/>
      </c>
      <c r="N471" s="52" t="str">
        <f ca="1">IFERROR(VLOOKUP($F471,Tabela2[[Item]:[Itens exclusivos (Qtd. x Preço)]],17,0),"")</f>
        <v/>
      </c>
      <c r="O471" s="52" t="str">
        <f ca="1">IFERROR(VLOOKUP($F471,Tabela2[[Item]:[Itens exclusivos (Qtd. x Preço)]],19,0),"")</f>
        <v/>
      </c>
    </row>
    <row r="472" spans="1:15" ht="30" customHeight="1">
      <c r="A472" s="14" t="str">
        <f>IFERROR((IF(MAX(Tabela2[Lote])=A471,"",A471+1)),"")</f>
        <v/>
      </c>
      <c r="B472" s="14" t="str">
        <f>IFERROR(IF(A472&lt;&gt;"",COUNTIFS(Tabela2[Lote],A472),""),"")</f>
        <v/>
      </c>
      <c r="C472" s="48" t="str">
        <f>IF(B472="","",(SUMIFS(Tabela2[Itens Ampla Participação (Qtd. x Preço)],Tabela2[Lote],A472)+SUMIFS(Tabela2[Itens de Cota Reservada (Qtd. x Preço)],Tabela2[Lote],A472)+SUMIFS(Tabela2[Itens exclusivos (Qtd. x Preço)],Tabela2[Lote],A472)))</f>
        <v/>
      </c>
      <c r="E472" s="14" t="str">
        <f>IFERROR(_xlfn.XLOOKUP($F472,Tabela2[Item],Tabela2[Lote],,0,1),"")</f>
        <v/>
      </c>
      <c r="F472" s="14" t="str">
        <f>IFERROR((IF(MAX(Tabela2[Item])=F471,"",F471+1)),"")</f>
        <v/>
      </c>
      <c r="G472" s="14" t="str">
        <f>IFERROR(VLOOKUP($F472,Tabela2[[Item]:[Itens exclusivos (Qtd. x Preço)]],2,0)," ")</f>
        <v/>
      </c>
      <c r="H472" s="63" t="str">
        <f>IFERROR(VLOOKUP($F472,Tabela2[[Item]:[Itens exclusivos (Qtd. x Preço)]],3,0),"")</f>
        <v/>
      </c>
      <c r="I472" s="14" t="str">
        <f>IFERROR(VLOOKUP($F472,Tabela2[[Item]:[Itens exclusivos (Qtd. x Preço)]],4,0),"")</f>
        <v/>
      </c>
      <c r="J472" s="50" t="str">
        <f>IFERROR(VLOOKUP($F472,Tabela2[[Item]:[Itens exclusivos (Qtd. x Preço)]],5,0),"")</f>
        <v/>
      </c>
      <c r="K472" s="66" t="str">
        <f>IFERROR(VLOOKUP($F472,Tabela2[[Item]:[Itens exclusivos (Qtd. x Preço)]],13,0),"")</f>
        <v/>
      </c>
      <c r="L472" s="48" t="str">
        <f t="shared" si="7"/>
        <v/>
      </c>
      <c r="M472" s="50" t="str">
        <f ca="1">IFERROR(VLOOKUP($F472,Tabela2[[Item]:[Itens exclusivos (Qtd. x Preço)]],15,0),"")</f>
        <v/>
      </c>
      <c r="N472" s="51" t="str">
        <f ca="1">IFERROR(VLOOKUP($F472,Tabela2[[Item]:[Itens exclusivos (Qtd. x Preço)]],17,0),"")</f>
        <v/>
      </c>
      <c r="O472" s="51" t="str">
        <f ca="1">IFERROR(VLOOKUP($F472,Tabela2[[Item]:[Itens exclusivos (Qtd. x Preço)]],19,0),"")</f>
        <v/>
      </c>
    </row>
    <row r="473" spans="1:15" ht="30" customHeight="1">
      <c r="A473" s="33" t="str">
        <f>IFERROR((IF(MAX(Tabela2[Lote])=A472,"",A472+1)),"")</f>
        <v/>
      </c>
      <c r="B473" s="33" t="str">
        <f>IFERROR(IF(A473&lt;&gt;"",COUNTIFS(Tabela2[Lote],A473),""),"")</f>
        <v/>
      </c>
      <c r="C473" s="47" t="str">
        <f>IF(B473="","",(SUMIFS(Tabela2[Itens Ampla Participação (Qtd. x Preço)],Tabela2[Lote],A473)+SUMIFS(Tabela2[Itens de Cota Reservada (Qtd. x Preço)],Tabela2[Lote],A473)+SUMIFS(Tabela2[Itens exclusivos (Qtd. x Preço)],Tabela2[Lote],A473)))</f>
        <v/>
      </c>
      <c r="E473" s="33" t="str">
        <f>IFERROR(_xlfn.XLOOKUP($F473,Tabela2[Item],Tabela2[Lote],,0,1),"")</f>
        <v/>
      </c>
      <c r="F473" s="33" t="str">
        <f>IFERROR((IF(MAX(Tabela2[Item])=F472,"",F472+1)),"")</f>
        <v/>
      </c>
      <c r="G473" s="33" t="str">
        <f>IFERROR(VLOOKUP($F473,Tabela2[[Item]:[Itens exclusivos (Qtd. x Preço)]],2,0)," ")</f>
        <v/>
      </c>
      <c r="H473" s="62" t="str">
        <f>IFERROR(VLOOKUP($F473,Tabela2[[Item]:[Itens exclusivos (Qtd. x Preço)]],3,0),"")</f>
        <v/>
      </c>
      <c r="I473" s="33" t="str">
        <f>IFERROR(VLOOKUP($F473,Tabela2[[Item]:[Itens exclusivos (Qtd. x Preço)]],4,0),"")</f>
        <v/>
      </c>
      <c r="J473" s="49" t="str">
        <f>IFERROR(VLOOKUP($F473,Tabela2[[Item]:[Itens exclusivos (Qtd. x Preço)]],5,0),"")</f>
        <v/>
      </c>
      <c r="K473" s="65" t="str">
        <f>IFERROR(VLOOKUP($F473,Tabela2[[Item]:[Itens exclusivos (Qtd. x Preço)]],13,0),"")</f>
        <v/>
      </c>
      <c r="L473" s="47" t="str">
        <f t="shared" si="7"/>
        <v/>
      </c>
      <c r="M473" s="49" t="str">
        <f ca="1">IFERROR(VLOOKUP($F473,Tabela2[[Item]:[Itens exclusivos (Qtd. x Preço)]],15,0),"")</f>
        <v/>
      </c>
      <c r="N473" s="52" t="str">
        <f ca="1">IFERROR(VLOOKUP($F473,Tabela2[[Item]:[Itens exclusivos (Qtd. x Preço)]],17,0),"")</f>
        <v/>
      </c>
      <c r="O473" s="52" t="str">
        <f ca="1">IFERROR(VLOOKUP($F473,Tabela2[[Item]:[Itens exclusivos (Qtd. x Preço)]],19,0),"")</f>
        <v/>
      </c>
    </row>
    <row r="474" spans="1:15" ht="30" customHeight="1">
      <c r="A474" s="14" t="str">
        <f>IFERROR((IF(MAX(Tabela2[Lote])=A473,"",A473+1)),"")</f>
        <v/>
      </c>
      <c r="B474" s="14" t="str">
        <f>IFERROR(IF(A474&lt;&gt;"",COUNTIFS(Tabela2[Lote],A474),""),"")</f>
        <v/>
      </c>
      <c r="C474" s="48" t="str">
        <f>IF(B474="","",(SUMIFS(Tabela2[Itens Ampla Participação (Qtd. x Preço)],Tabela2[Lote],A474)+SUMIFS(Tabela2[Itens de Cota Reservada (Qtd. x Preço)],Tabela2[Lote],A474)+SUMIFS(Tabela2[Itens exclusivos (Qtd. x Preço)],Tabela2[Lote],A474)))</f>
        <v/>
      </c>
      <c r="E474" s="14" t="str">
        <f>IFERROR(_xlfn.XLOOKUP($F474,Tabela2[Item],Tabela2[Lote],,0,1),"")</f>
        <v/>
      </c>
      <c r="F474" s="14" t="str">
        <f>IFERROR((IF(MAX(Tabela2[Item])=F473,"",F473+1)),"")</f>
        <v/>
      </c>
      <c r="G474" s="14" t="str">
        <f>IFERROR(VLOOKUP($F474,Tabela2[[Item]:[Itens exclusivos (Qtd. x Preço)]],2,0)," ")</f>
        <v/>
      </c>
      <c r="H474" s="63" t="str">
        <f>IFERROR(VLOOKUP($F474,Tabela2[[Item]:[Itens exclusivos (Qtd. x Preço)]],3,0),"")</f>
        <v/>
      </c>
      <c r="I474" s="14" t="str">
        <f>IFERROR(VLOOKUP($F474,Tabela2[[Item]:[Itens exclusivos (Qtd. x Preço)]],4,0),"")</f>
        <v/>
      </c>
      <c r="J474" s="50" t="str">
        <f>IFERROR(VLOOKUP($F474,Tabela2[[Item]:[Itens exclusivos (Qtd. x Preço)]],5,0),"")</f>
        <v/>
      </c>
      <c r="K474" s="66" t="str">
        <f>IFERROR(VLOOKUP($F474,Tabela2[[Item]:[Itens exclusivos (Qtd. x Preço)]],13,0),"")</f>
        <v/>
      </c>
      <c r="L474" s="48" t="str">
        <f t="shared" si="7"/>
        <v/>
      </c>
      <c r="M474" s="50" t="str">
        <f ca="1">IFERROR(VLOOKUP($F474,Tabela2[[Item]:[Itens exclusivos (Qtd. x Preço)]],15,0),"")</f>
        <v/>
      </c>
      <c r="N474" s="51" t="str">
        <f ca="1">IFERROR(VLOOKUP($F474,Tabela2[[Item]:[Itens exclusivos (Qtd. x Preço)]],17,0),"")</f>
        <v/>
      </c>
      <c r="O474" s="51" t="str">
        <f ca="1">IFERROR(VLOOKUP($F474,Tabela2[[Item]:[Itens exclusivos (Qtd. x Preço)]],19,0),"")</f>
        <v/>
      </c>
    </row>
    <row r="475" spans="1:15" ht="30" customHeight="1">
      <c r="A475" s="33" t="str">
        <f>IFERROR((IF(MAX(Tabela2[Lote])=A474,"",A474+1)),"")</f>
        <v/>
      </c>
      <c r="B475" s="33" t="str">
        <f>IFERROR(IF(A475&lt;&gt;"",COUNTIFS(Tabela2[Lote],A475),""),"")</f>
        <v/>
      </c>
      <c r="C475" s="47" t="str">
        <f>IF(B475="","",(SUMIFS(Tabela2[Itens Ampla Participação (Qtd. x Preço)],Tabela2[Lote],A475)+SUMIFS(Tabela2[Itens de Cota Reservada (Qtd. x Preço)],Tabela2[Lote],A475)+SUMIFS(Tabela2[Itens exclusivos (Qtd. x Preço)],Tabela2[Lote],A475)))</f>
        <v/>
      </c>
      <c r="E475" s="33" t="str">
        <f>IFERROR(_xlfn.XLOOKUP($F475,Tabela2[Item],Tabela2[Lote],,0,1),"")</f>
        <v/>
      </c>
      <c r="F475" s="33" t="str">
        <f>IFERROR((IF(MAX(Tabela2[Item])=F474,"",F474+1)),"")</f>
        <v/>
      </c>
      <c r="G475" s="33" t="str">
        <f>IFERROR(VLOOKUP($F475,Tabela2[[Item]:[Itens exclusivos (Qtd. x Preço)]],2,0)," ")</f>
        <v/>
      </c>
      <c r="H475" s="62" t="str">
        <f>IFERROR(VLOOKUP($F475,Tabela2[[Item]:[Itens exclusivos (Qtd. x Preço)]],3,0),"")</f>
        <v/>
      </c>
      <c r="I475" s="33" t="str">
        <f>IFERROR(VLOOKUP($F475,Tabela2[[Item]:[Itens exclusivos (Qtd. x Preço)]],4,0),"")</f>
        <v/>
      </c>
      <c r="J475" s="49" t="str">
        <f>IFERROR(VLOOKUP($F475,Tabela2[[Item]:[Itens exclusivos (Qtd. x Preço)]],5,0),"")</f>
        <v/>
      </c>
      <c r="K475" s="65" t="str">
        <f>IFERROR(VLOOKUP($F475,Tabela2[[Item]:[Itens exclusivos (Qtd. x Preço)]],13,0),"")</f>
        <v/>
      </c>
      <c r="L475" s="47" t="str">
        <f t="shared" si="7"/>
        <v/>
      </c>
      <c r="M475" s="49" t="str">
        <f ca="1">IFERROR(VLOOKUP($F475,Tabela2[[Item]:[Itens exclusivos (Qtd. x Preço)]],15,0),"")</f>
        <v/>
      </c>
      <c r="N475" s="52" t="str">
        <f ca="1">IFERROR(VLOOKUP($F475,Tabela2[[Item]:[Itens exclusivos (Qtd. x Preço)]],17,0),"")</f>
        <v/>
      </c>
      <c r="O475" s="52" t="str">
        <f ca="1">IFERROR(VLOOKUP($F475,Tabela2[[Item]:[Itens exclusivos (Qtd. x Preço)]],19,0),"")</f>
        <v/>
      </c>
    </row>
    <row r="476" spans="1:15" ht="30" customHeight="1">
      <c r="A476" s="14" t="str">
        <f>IFERROR((IF(MAX(Tabela2[Lote])=A475,"",A475+1)),"")</f>
        <v/>
      </c>
      <c r="B476" s="14" t="str">
        <f>IFERROR(IF(A476&lt;&gt;"",COUNTIFS(Tabela2[Lote],A476),""),"")</f>
        <v/>
      </c>
      <c r="C476" s="48" t="str">
        <f>IF(B476="","",(SUMIFS(Tabela2[Itens Ampla Participação (Qtd. x Preço)],Tabela2[Lote],A476)+SUMIFS(Tabela2[Itens de Cota Reservada (Qtd. x Preço)],Tabela2[Lote],A476)+SUMIFS(Tabela2[Itens exclusivos (Qtd. x Preço)],Tabela2[Lote],A476)))</f>
        <v/>
      </c>
      <c r="E476" s="14" t="str">
        <f>IFERROR(_xlfn.XLOOKUP($F476,Tabela2[Item],Tabela2[Lote],,0,1),"")</f>
        <v/>
      </c>
      <c r="F476" s="14" t="str">
        <f>IFERROR((IF(MAX(Tabela2[Item])=F475,"",F475+1)),"")</f>
        <v/>
      </c>
      <c r="G476" s="14" t="str">
        <f>IFERROR(VLOOKUP($F476,Tabela2[[Item]:[Itens exclusivos (Qtd. x Preço)]],2,0)," ")</f>
        <v/>
      </c>
      <c r="H476" s="63" t="str">
        <f>IFERROR(VLOOKUP($F476,Tabela2[[Item]:[Itens exclusivos (Qtd. x Preço)]],3,0),"")</f>
        <v/>
      </c>
      <c r="I476" s="14" t="str">
        <f>IFERROR(VLOOKUP($F476,Tabela2[[Item]:[Itens exclusivos (Qtd. x Preço)]],4,0),"")</f>
        <v/>
      </c>
      <c r="J476" s="50" t="str">
        <f>IFERROR(VLOOKUP($F476,Tabela2[[Item]:[Itens exclusivos (Qtd. x Preço)]],5,0),"")</f>
        <v/>
      </c>
      <c r="K476" s="66" t="str">
        <f>IFERROR(VLOOKUP($F476,Tabela2[[Item]:[Itens exclusivos (Qtd. x Preço)]],13,0),"")</f>
        <v/>
      </c>
      <c r="L476" s="48" t="str">
        <f t="shared" si="7"/>
        <v/>
      </c>
      <c r="M476" s="50" t="str">
        <f ca="1">IFERROR(VLOOKUP($F476,Tabela2[[Item]:[Itens exclusivos (Qtd. x Preço)]],15,0),"")</f>
        <v/>
      </c>
      <c r="N476" s="51" t="str">
        <f ca="1">IFERROR(VLOOKUP($F476,Tabela2[[Item]:[Itens exclusivos (Qtd. x Preço)]],17,0),"")</f>
        <v/>
      </c>
      <c r="O476" s="51" t="str">
        <f ca="1">IFERROR(VLOOKUP($F476,Tabela2[[Item]:[Itens exclusivos (Qtd. x Preço)]],19,0),"")</f>
        <v/>
      </c>
    </row>
    <row r="477" spans="1:15" ht="30" customHeight="1">
      <c r="A477" s="33" t="str">
        <f>IFERROR((IF(MAX(Tabela2[Lote])=A476,"",A476+1)),"")</f>
        <v/>
      </c>
      <c r="B477" s="33" t="str">
        <f>IFERROR(IF(A477&lt;&gt;"",COUNTIFS(Tabela2[Lote],A477),""),"")</f>
        <v/>
      </c>
      <c r="C477" s="47" t="str">
        <f>IF(B477="","",(SUMIFS(Tabela2[Itens Ampla Participação (Qtd. x Preço)],Tabela2[Lote],A477)+SUMIFS(Tabela2[Itens de Cota Reservada (Qtd. x Preço)],Tabela2[Lote],A477)+SUMIFS(Tabela2[Itens exclusivos (Qtd. x Preço)],Tabela2[Lote],A477)))</f>
        <v/>
      </c>
      <c r="E477" s="33" t="str">
        <f>IFERROR(_xlfn.XLOOKUP($F477,Tabela2[Item],Tabela2[Lote],,0,1),"")</f>
        <v/>
      </c>
      <c r="F477" s="33" t="str">
        <f>IFERROR((IF(MAX(Tabela2[Item])=F476,"",F476+1)),"")</f>
        <v/>
      </c>
      <c r="G477" s="33" t="str">
        <f>IFERROR(VLOOKUP($F477,Tabela2[[Item]:[Itens exclusivos (Qtd. x Preço)]],2,0)," ")</f>
        <v/>
      </c>
      <c r="H477" s="62" t="str">
        <f>IFERROR(VLOOKUP($F477,Tabela2[[Item]:[Itens exclusivos (Qtd. x Preço)]],3,0),"")</f>
        <v/>
      </c>
      <c r="I477" s="33" t="str">
        <f>IFERROR(VLOOKUP($F477,Tabela2[[Item]:[Itens exclusivos (Qtd. x Preço)]],4,0),"")</f>
        <v/>
      </c>
      <c r="J477" s="49" t="str">
        <f>IFERROR(VLOOKUP($F477,Tabela2[[Item]:[Itens exclusivos (Qtd. x Preço)]],5,0),"")</f>
        <v/>
      </c>
      <c r="K477" s="65" t="str">
        <f>IFERROR(VLOOKUP($F477,Tabela2[[Item]:[Itens exclusivos (Qtd. x Preço)]],13,0),"")</f>
        <v/>
      </c>
      <c r="L477" s="47" t="str">
        <f t="shared" si="7"/>
        <v/>
      </c>
      <c r="M477" s="49" t="str">
        <f ca="1">IFERROR(VLOOKUP($F477,Tabela2[[Item]:[Itens exclusivos (Qtd. x Preço)]],15,0),"")</f>
        <v/>
      </c>
      <c r="N477" s="52" t="str">
        <f ca="1">IFERROR(VLOOKUP($F477,Tabela2[[Item]:[Itens exclusivos (Qtd. x Preço)]],17,0),"")</f>
        <v/>
      </c>
      <c r="O477" s="52" t="str">
        <f ca="1">IFERROR(VLOOKUP($F477,Tabela2[[Item]:[Itens exclusivos (Qtd. x Preço)]],19,0),"")</f>
        <v/>
      </c>
    </row>
    <row r="478" spans="1:15" ht="30" customHeight="1">
      <c r="A478" s="14" t="str">
        <f>IFERROR((IF(MAX(Tabela2[Lote])=A477,"",A477+1)),"")</f>
        <v/>
      </c>
      <c r="B478" s="14" t="str">
        <f>IFERROR(IF(A478&lt;&gt;"",COUNTIFS(Tabela2[Lote],A478),""),"")</f>
        <v/>
      </c>
      <c r="C478" s="48" t="str">
        <f>IF(B478="","",(SUMIFS(Tabela2[Itens Ampla Participação (Qtd. x Preço)],Tabela2[Lote],A478)+SUMIFS(Tabela2[Itens de Cota Reservada (Qtd. x Preço)],Tabela2[Lote],A478)+SUMIFS(Tabela2[Itens exclusivos (Qtd. x Preço)],Tabela2[Lote],A478)))</f>
        <v/>
      </c>
      <c r="E478" s="14" t="str">
        <f>IFERROR(_xlfn.XLOOKUP($F478,Tabela2[Item],Tabela2[Lote],,0,1),"")</f>
        <v/>
      </c>
      <c r="F478" s="14" t="str">
        <f>IFERROR((IF(MAX(Tabela2[Item])=F477,"",F477+1)),"")</f>
        <v/>
      </c>
      <c r="G478" s="14" t="str">
        <f>IFERROR(VLOOKUP($F478,Tabela2[[Item]:[Itens exclusivos (Qtd. x Preço)]],2,0)," ")</f>
        <v/>
      </c>
      <c r="H478" s="63" t="str">
        <f>IFERROR(VLOOKUP($F478,Tabela2[[Item]:[Itens exclusivos (Qtd. x Preço)]],3,0),"")</f>
        <v/>
      </c>
      <c r="I478" s="14" t="str">
        <f>IFERROR(VLOOKUP($F478,Tabela2[[Item]:[Itens exclusivos (Qtd. x Preço)]],4,0),"")</f>
        <v/>
      </c>
      <c r="J478" s="50" t="str">
        <f>IFERROR(VLOOKUP($F478,Tabela2[[Item]:[Itens exclusivos (Qtd. x Preço)]],5,0),"")</f>
        <v/>
      </c>
      <c r="K478" s="66" t="str">
        <f>IFERROR(VLOOKUP($F478,Tabela2[[Item]:[Itens exclusivos (Qtd. x Preço)]],13,0),"")</f>
        <v/>
      </c>
      <c r="L478" s="48" t="str">
        <f t="shared" si="7"/>
        <v/>
      </c>
      <c r="M478" s="50" t="str">
        <f ca="1">IFERROR(VLOOKUP($F478,Tabela2[[Item]:[Itens exclusivos (Qtd. x Preço)]],15,0),"")</f>
        <v/>
      </c>
      <c r="N478" s="51" t="str">
        <f ca="1">IFERROR(VLOOKUP($F478,Tabela2[[Item]:[Itens exclusivos (Qtd. x Preço)]],17,0),"")</f>
        <v/>
      </c>
      <c r="O478" s="51" t="str">
        <f ca="1">IFERROR(VLOOKUP($F478,Tabela2[[Item]:[Itens exclusivos (Qtd. x Preço)]],19,0),"")</f>
        <v/>
      </c>
    </row>
    <row r="479" spans="1:15" ht="30" customHeight="1">
      <c r="A479" s="33" t="str">
        <f>IFERROR((IF(MAX(Tabela2[Lote])=A478,"",A478+1)),"")</f>
        <v/>
      </c>
      <c r="B479" s="33" t="str">
        <f>IFERROR(IF(A479&lt;&gt;"",COUNTIFS(Tabela2[Lote],A479),""),"")</f>
        <v/>
      </c>
      <c r="C479" s="47" t="str">
        <f>IF(B479="","",(SUMIFS(Tabela2[Itens Ampla Participação (Qtd. x Preço)],Tabela2[Lote],A479)+SUMIFS(Tabela2[Itens de Cota Reservada (Qtd. x Preço)],Tabela2[Lote],A479)+SUMIFS(Tabela2[Itens exclusivos (Qtd. x Preço)],Tabela2[Lote],A479)))</f>
        <v/>
      </c>
      <c r="E479" s="33" t="str">
        <f>IFERROR(_xlfn.XLOOKUP($F479,Tabela2[Item],Tabela2[Lote],,0,1),"")</f>
        <v/>
      </c>
      <c r="F479" s="33" t="str">
        <f>IFERROR((IF(MAX(Tabela2[Item])=F478,"",F478+1)),"")</f>
        <v/>
      </c>
      <c r="G479" s="33" t="str">
        <f>IFERROR(VLOOKUP($F479,Tabela2[[Item]:[Itens exclusivos (Qtd. x Preço)]],2,0)," ")</f>
        <v/>
      </c>
      <c r="H479" s="62" t="str">
        <f>IFERROR(VLOOKUP($F479,Tabela2[[Item]:[Itens exclusivos (Qtd. x Preço)]],3,0),"")</f>
        <v/>
      </c>
      <c r="I479" s="33" t="str">
        <f>IFERROR(VLOOKUP($F479,Tabela2[[Item]:[Itens exclusivos (Qtd. x Preço)]],4,0),"")</f>
        <v/>
      </c>
      <c r="J479" s="49" t="str">
        <f>IFERROR(VLOOKUP($F479,Tabela2[[Item]:[Itens exclusivos (Qtd. x Preço)]],5,0),"")</f>
        <v/>
      </c>
      <c r="K479" s="65" t="str">
        <f>IFERROR(VLOOKUP($F479,Tabela2[[Item]:[Itens exclusivos (Qtd. x Preço)]],13,0),"")</f>
        <v/>
      </c>
      <c r="L479" s="47" t="str">
        <f t="shared" si="7"/>
        <v/>
      </c>
      <c r="M479" s="49" t="str">
        <f ca="1">IFERROR(VLOOKUP($F479,Tabela2[[Item]:[Itens exclusivos (Qtd. x Preço)]],15,0),"")</f>
        <v/>
      </c>
      <c r="N479" s="52" t="str">
        <f ca="1">IFERROR(VLOOKUP($F479,Tabela2[[Item]:[Itens exclusivos (Qtd. x Preço)]],17,0),"")</f>
        <v/>
      </c>
      <c r="O479" s="52" t="str">
        <f ca="1">IFERROR(VLOOKUP($F479,Tabela2[[Item]:[Itens exclusivos (Qtd. x Preço)]],19,0),"")</f>
        <v/>
      </c>
    </row>
    <row r="480" spans="1:15" ht="30" customHeight="1">
      <c r="A480" s="14" t="str">
        <f>IFERROR((IF(MAX(Tabela2[Lote])=A479,"",A479+1)),"")</f>
        <v/>
      </c>
      <c r="B480" s="14" t="str">
        <f>IFERROR(IF(A480&lt;&gt;"",COUNTIFS(Tabela2[Lote],A480),""),"")</f>
        <v/>
      </c>
      <c r="C480" s="48" t="str">
        <f>IF(B480="","",(SUMIFS(Tabela2[Itens Ampla Participação (Qtd. x Preço)],Tabela2[Lote],A480)+SUMIFS(Tabela2[Itens de Cota Reservada (Qtd. x Preço)],Tabela2[Lote],A480)+SUMIFS(Tabela2[Itens exclusivos (Qtd. x Preço)],Tabela2[Lote],A480)))</f>
        <v/>
      </c>
      <c r="E480" s="14" t="str">
        <f>IFERROR(_xlfn.XLOOKUP($F480,Tabela2[Item],Tabela2[Lote],,0,1),"")</f>
        <v/>
      </c>
      <c r="F480" s="14" t="str">
        <f>IFERROR((IF(MAX(Tabela2[Item])=F479,"",F479+1)),"")</f>
        <v/>
      </c>
      <c r="G480" s="14" t="str">
        <f>IFERROR(VLOOKUP($F480,Tabela2[[Item]:[Itens exclusivos (Qtd. x Preço)]],2,0)," ")</f>
        <v/>
      </c>
      <c r="H480" s="63" t="str">
        <f>IFERROR(VLOOKUP($F480,Tabela2[[Item]:[Itens exclusivos (Qtd. x Preço)]],3,0),"")</f>
        <v/>
      </c>
      <c r="I480" s="14" t="str">
        <f>IFERROR(VLOOKUP($F480,Tabela2[[Item]:[Itens exclusivos (Qtd. x Preço)]],4,0),"")</f>
        <v/>
      </c>
      <c r="J480" s="50" t="str">
        <f>IFERROR(VLOOKUP($F480,Tabela2[[Item]:[Itens exclusivos (Qtd. x Preço)]],5,0),"")</f>
        <v/>
      </c>
      <c r="K480" s="66" t="str">
        <f>IFERROR(VLOOKUP($F480,Tabela2[[Item]:[Itens exclusivos (Qtd. x Preço)]],13,0),"")</f>
        <v/>
      </c>
      <c r="L480" s="48" t="str">
        <f t="shared" si="7"/>
        <v/>
      </c>
      <c r="M480" s="50" t="str">
        <f ca="1">IFERROR(VLOOKUP($F480,Tabela2[[Item]:[Itens exclusivos (Qtd. x Preço)]],15,0),"")</f>
        <v/>
      </c>
      <c r="N480" s="51" t="str">
        <f ca="1">IFERROR(VLOOKUP($F480,Tabela2[[Item]:[Itens exclusivos (Qtd. x Preço)]],17,0),"")</f>
        <v/>
      </c>
      <c r="O480" s="51" t="str">
        <f ca="1">IFERROR(VLOOKUP($F480,Tabela2[[Item]:[Itens exclusivos (Qtd. x Preço)]],19,0),"")</f>
        <v/>
      </c>
    </row>
    <row r="481" spans="1:15" ht="30" customHeight="1">
      <c r="A481" s="33" t="str">
        <f>IFERROR((IF(MAX(Tabela2[Lote])=A480,"",A480+1)),"")</f>
        <v/>
      </c>
      <c r="B481" s="33" t="str">
        <f>IFERROR(IF(A481&lt;&gt;"",COUNTIFS(Tabela2[Lote],A481),""),"")</f>
        <v/>
      </c>
      <c r="C481" s="47" t="str">
        <f>IF(B481="","",(SUMIFS(Tabela2[Itens Ampla Participação (Qtd. x Preço)],Tabela2[Lote],A481)+SUMIFS(Tabela2[Itens de Cota Reservada (Qtd. x Preço)],Tabela2[Lote],A481)+SUMIFS(Tabela2[Itens exclusivos (Qtd. x Preço)],Tabela2[Lote],A481)))</f>
        <v/>
      </c>
      <c r="E481" s="33" t="str">
        <f>IFERROR(_xlfn.XLOOKUP($F481,Tabela2[Item],Tabela2[Lote],,0,1),"")</f>
        <v/>
      </c>
      <c r="F481" s="33" t="str">
        <f>IFERROR((IF(MAX(Tabela2[Item])=F480,"",F480+1)),"")</f>
        <v/>
      </c>
      <c r="G481" s="33" t="str">
        <f>IFERROR(VLOOKUP($F481,Tabela2[[Item]:[Itens exclusivos (Qtd. x Preço)]],2,0)," ")</f>
        <v/>
      </c>
      <c r="H481" s="62" t="str">
        <f>IFERROR(VLOOKUP($F481,Tabela2[[Item]:[Itens exclusivos (Qtd. x Preço)]],3,0),"")</f>
        <v/>
      </c>
      <c r="I481" s="33" t="str">
        <f>IFERROR(VLOOKUP($F481,Tabela2[[Item]:[Itens exclusivos (Qtd. x Preço)]],4,0),"")</f>
        <v/>
      </c>
      <c r="J481" s="49" t="str">
        <f>IFERROR(VLOOKUP($F481,Tabela2[[Item]:[Itens exclusivos (Qtd. x Preço)]],5,0),"")</f>
        <v/>
      </c>
      <c r="K481" s="65" t="str">
        <f>IFERROR(VLOOKUP($F481,Tabela2[[Item]:[Itens exclusivos (Qtd. x Preço)]],13,0),"")</f>
        <v/>
      </c>
      <c r="L481" s="47" t="str">
        <f t="shared" si="7"/>
        <v/>
      </c>
      <c r="M481" s="49" t="str">
        <f ca="1">IFERROR(VLOOKUP($F481,Tabela2[[Item]:[Itens exclusivos (Qtd. x Preço)]],15,0),"")</f>
        <v/>
      </c>
      <c r="N481" s="52" t="str">
        <f ca="1">IFERROR(VLOOKUP($F481,Tabela2[[Item]:[Itens exclusivos (Qtd. x Preço)]],17,0),"")</f>
        <v/>
      </c>
      <c r="O481" s="52" t="str">
        <f ca="1">IFERROR(VLOOKUP($F481,Tabela2[[Item]:[Itens exclusivos (Qtd. x Preço)]],19,0),"")</f>
        <v/>
      </c>
    </row>
    <row r="482" spans="1:15" ht="30" customHeight="1">
      <c r="A482" s="14" t="str">
        <f>IFERROR((IF(MAX(Tabela2[Lote])=A481,"",A481+1)),"")</f>
        <v/>
      </c>
      <c r="B482" s="14" t="str">
        <f>IFERROR(IF(A482&lt;&gt;"",COUNTIFS(Tabela2[Lote],A482),""),"")</f>
        <v/>
      </c>
      <c r="C482" s="48" t="str">
        <f>IF(B482="","",(SUMIFS(Tabela2[Itens Ampla Participação (Qtd. x Preço)],Tabela2[Lote],A482)+SUMIFS(Tabela2[Itens de Cota Reservada (Qtd. x Preço)],Tabela2[Lote],A482)+SUMIFS(Tabela2[Itens exclusivos (Qtd. x Preço)],Tabela2[Lote],A482)))</f>
        <v/>
      </c>
      <c r="E482" s="14" t="str">
        <f>IFERROR(_xlfn.XLOOKUP($F482,Tabela2[Item],Tabela2[Lote],,0,1),"")</f>
        <v/>
      </c>
      <c r="F482" s="14" t="str">
        <f>IFERROR((IF(MAX(Tabela2[Item])=F481,"",F481+1)),"")</f>
        <v/>
      </c>
      <c r="G482" s="14" t="str">
        <f>IFERROR(VLOOKUP($F482,Tabela2[[Item]:[Itens exclusivos (Qtd. x Preço)]],2,0)," ")</f>
        <v/>
      </c>
      <c r="H482" s="63" t="str">
        <f>IFERROR(VLOOKUP($F482,Tabela2[[Item]:[Itens exclusivos (Qtd. x Preço)]],3,0),"")</f>
        <v/>
      </c>
      <c r="I482" s="14" t="str">
        <f>IFERROR(VLOOKUP($F482,Tabela2[[Item]:[Itens exclusivos (Qtd. x Preço)]],4,0),"")</f>
        <v/>
      </c>
      <c r="J482" s="50" t="str">
        <f>IFERROR(VLOOKUP($F482,Tabela2[[Item]:[Itens exclusivos (Qtd. x Preço)]],5,0),"")</f>
        <v/>
      </c>
      <c r="K482" s="66" t="str">
        <f>IFERROR(VLOOKUP($F482,Tabela2[[Item]:[Itens exclusivos (Qtd. x Preço)]],13,0),"")</f>
        <v/>
      </c>
      <c r="L482" s="48" t="str">
        <f t="shared" si="7"/>
        <v/>
      </c>
      <c r="M482" s="50" t="str">
        <f ca="1">IFERROR(VLOOKUP($F482,Tabela2[[Item]:[Itens exclusivos (Qtd. x Preço)]],15,0),"")</f>
        <v/>
      </c>
      <c r="N482" s="51" t="str">
        <f ca="1">IFERROR(VLOOKUP($F482,Tabela2[[Item]:[Itens exclusivos (Qtd. x Preço)]],17,0),"")</f>
        <v/>
      </c>
      <c r="O482" s="51" t="str">
        <f ca="1">IFERROR(VLOOKUP($F482,Tabela2[[Item]:[Itens exclusivos (Qtd. x Preço)]],19,0),"")</f>
        <v/>
      </c>
    </row>
    <row r="483" spans="1:15" ht="30" customHeight="1">
      <c r="A483" s="33" t="str">
        <f>IFERROR((IF(MAX(Tabela2[Lote])=A482,"",A482+1)),"")</f>
        <v/>
      </c>
      <c r="B483" s="33" t="str">
        <f>IFERROR(IF(A483&lt;&gt;"",COUNTIFS(Tabela2[Lote],A483),""),"")</f>
        <v/>
      </c>
      <c r="C483" s="47" t="str">
        <f>IF(B483="","",(SUMIFS(Tabela2[Itens Ampla Participação (Qtd. x Preço)],Tabela2[Lote],A483)+SUMIFS(Tabela2[Itens de Cota Reservada (Qtd. x Preço)],Tabela2[Lote],A483)+SUMIFS(Tabela2[Itens exclusivos (Qtd. x Preço)],Tabela2[Lote],A483)))</f>
        <v/>
      </c>
      <c r="E483" s="33" t="str">
        <f>IFERROR(_xlfn.XLOOKUP($F483,Tabela2[Item],Tabela2[Lote],,0,1),"")</f>
        <v/>
      </c>
      <c r="F483" s="33" t="str">
        <f>IFERROR((IF(MAX(Tabela2[Item])=F482,"",F482+1)),"")</f>
        <v/>
      </c>
      <c r="G483" s="33" t="str">
        <f>IFERROR(VLOOKUP($F483,Tabela2[[Item]:[Itens exclusivos (Qtd. x Preço)]],2,0)," ")</f>
        <v/>
      </c>
      <c r="H483" s="62" t="str">
        <f>IFERROR(VLOOKUP($F483,Tabela2[[Item]:[Itens exclusivos (Qtd. x Preço)]],3,0),"")</f>
        <v/>
      </c>
      <c r="I483" s="33" t="str">
        <f>IFERROR(VLOOKUP($F483,Tabela2[[Item]:[Itens exclusivos (Qtd. x Preço)]],4,0),"")</f>
        <v/>
      </c>
      <c r="J483" s="49" t="str">
        <f>IFERROR(VLOOKUP($F483,Tabela2[[Item]:[Itens exclusivos (Qtd. x Preço)]],5,0),"")</f>
        <v/>
      </c>
      <c r="K483" s="65" t="str">
        <f>IFERROR(VLOOKUP($F483,Tabela2[[Item]:[Itens exclusivos (Qtd. x Preço)]],13,0),"")</f>
        <v/>
      </c>
      <c r="L483" s="47" t="str">
        <f t="shared" si="7"/>
        <v/>
      </c>
      <c r="M483" s="49" t="str">
        <f ca="1">IFERROR(VLOOKUP($F483,Tabela2[[Item]:[Itens exclusivos (Qtd. x Preço)]],15,0),"")</f>
        <v/>
      </c>
      <c r="N483" s="52" t="str">
        <f ca="1">IFERROR(VLOOKUP($F483,Tabela2[[Item]:[Itens exclusivos (Qtd. x Preço)]],17,0),"")</f>
        <v/>
      </c>
      <c r="O483" s="52" t="str">
        <f ca="1">IFERROR(VLOOKUP($F483,Tabela2[[Item]:[Itens exclusivos (Qtd. x Preço)]],19,0),"")</f>
        <v/>
      </c>
    </row>
    <row r="484" spans="1:15" ht="30" customHeight="1">
      <c r="A484" s="14" t="str">
        <f>IFERROR((IF(MAX(Tabela2[Lote])=A483,"",A483+1)),"")</f>
        <v/>
      </c>
      <c r="B484" s="14" t="str">
        <f>IFERROR(IF(A484&lt;&gt;"",COUNTIFS(Tabela2[Lote],A484),""),"")</f>
        <v/>
      </c>
      <c r="C484" s="48" t="str">
        <f>IF(B484="","",(SUMIFS(Tabela2[Itens Ampla Participação (Qtd. x Preço)],Tabela2[Lote],A484)+SUMIFS(Tabela2[Itens de Cota Reservada (Qtd. x Preço)],Tabela2[Lote],A484)+SUMIFS(Tabela2[Itens exclusivos (Qtd. x Preço)],Tabela2[Lote],A484)))</f>
        <v/>
      </c>
      <c r="E484" s="14" t="str">
        <f>IFERROR(_xlfn.XLOOKUP($F484,Tabela2[Item],Tabela2[Lote],,0,1),"")</f>
        <v/>
      </c>
      <c r="F484" s="14" t="str">
        <f>IFERROR((IF(MAX(Tabela2[Item])=F483,"",F483+1)),"")</f>
        <v/>
      </c>
      <c r="G484" s="14" t="str">
        <f>IFERROR(VLOOKUP($F484,Tabela2[[Item]:[Itens exclusivos (Qtd. x Preço)]],2,0)," ")</f>
        <v/>
      </c>
      <c r="H484" s="63" t="str">
        <f>IFERROR(VLOOKUP($F484,Tabela2[[Item]:[Itens exclusivos (Qtd. x Preço)]],3,0),"")</f>
        <v/>
      </c>
      <c r="I484" s="14" t="str">
        <f>IFERROR(VLOOKUP($F484,Tabela2[[Item]:[Itens exclusivos (Qtd. x Preço)]],4,0),"")</f>
        <v/>
      </c>
      <c r="J484" s="50" t="str">
        <f>IFERROR(VLOOKUP($F484,Tabela2[[Item]:[Itens exclusivos (Qtd. x Preço)]],5,0),"")</f>
        <v/>
      </c>
      <c r="K484" s="66" t="str">
        <f>IFERROR(VLOOKUP($F484,Tabela2[[Item]:[Itens exclusivos (Qtd. x Preço)]],13,0),"")</f>
        <v/>
      </c>
      <c r="L484" s="48" t="str">
        <f t="shared" si="7"/>
        <v/>
      </c>
      <c r="M484" s="50" t="str">
        <f ca="1">IFERROR(VLOOKUP($F484,Tabela2[[Item]:[Itens exclusivos (Qtd. x Preço)]],15,0),"")</f>
        <v/>
      </c>
      <c r="N484" s="51" t="str">
        <f ca="1">IFERROR(VLOOKUP($F484,Tabela2[[Item]:[Itens exclusivos (Qtd. x Preço)]],17,0),"")</f>
        <v/>
      </c>
      <c r="O484" s="51" t="str">
        <f ca="1">IFERROR(VLOOKUP($F484,Tabela2[[Item]:[Itens exclusivos (Qtd. x Preço)]],19,0),"")</f>
        <v/>
      </c>
    </row>
    <row r="485" spans="1:15" ht="30" customHeight="1">
      <c r="A485" s="33" t="str">
        <f>IFERROR((IF(MAX(Tabela2[Lote])=A484,"",A484+1)),"")</f>
        <v/>
      </c>
      <c r="B485" s="33" t="str">
        <f>IFERROR(IF(A485&lt;&gt;"",COUNTIFS(Tabela2[Lote],A485),""),"")</f>
        <v/>
      </c>
      <c r="C485" s="47" t="str">
        <f>IF(B485="","",(SUMIFS(Tabela2[Itens Ampla Participação (Qtd. x Preço)],Tabela2[Lote],A485)+SUMIFS(Tabela2[Itens de Cota Reservada (Qtd. x Preço)],Tabela2[Lote],A485)+SUMIFS(Tabela2[Itens exclusivos (Qtd. x Preço)],Tabela2[Lote],A485)))</f>
        <v/>
      </c>
      <c r="E485" s="33" t="str">
        <f>IFERROR(_xlfn.XLOOKUP($F485,Tabela2[Item],Tabela2[Lote],,0,1),"")</f>
        <v/>
      </c>
      <c r="F485" s="33" t="str">
        <f>IFERROR((IF(MAX(Tabela2[Item])=F484,"",F484+1)),"")</f>
        <v/>
      </c>
      <c r="G485" s="33" t="str">
        <f>IFERROR(VLOOKUP($F485,Tabela2[[Item]:[Itens exclusivos (Qtd. x Preço)]],2,0)," ")</f>
        <v/>
      </c>
      <c r="H485" s="62" t="str">
        <f>IFERROR(VLOOKUP($F485,Tabela2[[Item]:[Itens exclusivos (Qtd. x Preço)]],3,0),"")</f>
        <v/>
      </c>
      <c r="I485" s="33" t="str">
        <f>IFERROR(VLOOKUP($F485,Tabela2[[Item]:[Itens exclusivos (Qtd. x Preço)]],4,0),"")</f>
        <v/>
      </c>
      <c r="J485" s="49" t="str">
        <f>IFERROR(VLOOKUP($F485,Tabela2[[Item]:[Itens exclusivos (Qtd. x Preço)]],5,0),"")</f>
        <v/>
      </c>
      <c r="K485" s="65" t="str">
        <f>IFERROR(VLOOKUP($F485,Tabela2[[Item]:[Itens exclusivos (Qtd. x Preço)]],13,0),"")</f>
        <v/>
      </c>
      <c r="L485" s="47" t="str">
        <f t="shared" si="7"/>
        <v/>
      </c>
      <c r="M485" s="49" t="str">
        <f ca="1">IFERROR(VLOOKUP($F485,Tabela2[[Item]:[Itens exclusivos (Qtd. x Preço)]],15,0),"")</f>
        <v/>
      </c>
      <c r="N485" s="52" t="str">
        <f ca="1">IFERROR(VLOOKUP($F485,Tabela2[[Item]:[Itens exclusivos (Qtd. x Preço)]],17,0),"")</f>
        <v/>
      </c>
      <c r="O485" s="52" t="str">
        <f ca="1">IFERROR(VLOOKUP($F485,Tabela2[[Item]:[Itens exclusivos (Qtd. x Preço)]],19,0),"")</f>
        <v/>
      </c>
    </row>
    <row r="486" spans="1:15" ht="30" customHeight="1">
      <c r="A486" s="14" t="str">
        <f>IFERROR((IF(MAX(Tabela2[Lote])=A485,"",A485+1)),"")</f>
        <v/>
      </c>
      <c r="B486" s="14" t="str">
        <f>IFERROR(IF(A486&lt;&gt;"",COUNTIFS(Tabela2[Lote],A486),""),"")</f>
        <v/>
      </c>
      <c r="C486" s="48" t="str">
        <f>IF(B486="","",(SUMIFS(Tabela2[Itens Ampla Participação (Qtd. x Preço)],Tabela2[Lote],A486)+SUMIFS(Tabela2[Itens de Cota Reservada (Qtd. x Preço)],Tabela2[Lote],A486)+SUMIFS(Tabela2[Itens exclusivos (Qtd. x Preço)],Tabela2[Lote],A486)))</f>
        <v/>
      </c>
      <c r="E486" s="14" t="str">
        <f>IFERROR(_xlfn.XLOOKUP($F486,Tabela2[Item],Tabela2[Lote],,0,1),"")</f>
        <v/>
      </c>
      <c r="F486" s="14" t="str">
        <f>IFERROR((IF(MAX(Tabela2[Item])=F485,"",F485+1)),"")</f>
        <v/>
      </c>
      <c r="G486" s="14" t="str">
        <f>IFERROR(VLOOKUP($F486,Tabela2[[Item]:[Itens exclusivos (Qtd. x Preço)]],2,0)," ")</f>
        <v/>
      </c>
      <c r="H486" s="63" t="str">
        <f>IFERROR(VLOOKUP($F486,Tabela2[[Item]:[Itens exclusivos (Qtd. x Preço)]],3,0),"")</f>
        <v/>
      </c>
      <c r="I486" s="14" t="str">
        <f>IFERROR(VLOOKUP($F486,Tabela2[[Item]:[Itens exclusivos (Qtd. x Preço)]],4,0),"")</f>
        <v/>
      </c>
      <c r="J486" s="50" t="str">
        <f>IFERROR(VLOOKUP($F486,Tabela2[[Item]:[Itens exclusivos (Qtd. x Preço)]],5,0),"")</f>
        <v/>
      </c>
      <c r="K486" s="66" t="str">
        <f>IFERROR(VLOOKUP($F486,Tabela2[[Item]:[Itens exclusivos (Qtd. x Preço)]],13,0),"")</f>
        <v/>
      </c>
      <c r="L486" s="48" t="str">
        <f t="shared" si="7"/>
        <v/>
      </c>
      <c r="M486" s="50" t="str">
        <f ca="1">IFERROR(VLOOKUP($F486,Tabela2[[Item]:[Itens exclusivos (Qtd. x Preço)]],15,0),"")</f>
        <v/>
      </c>
      <c r="N486" s="51" t="str">
        <f ca="1">IFERROR(VLOOKUP($F486,Tabela2[[Item]:[Itens exclusivos (Qtd. x Preço)]],17,0),"")</f>
        <v/>
      </c>
      <c r="O486" s="51" t="str">
        <f ca="1">IFERROR(VLOOKUP($F486,Tabela2[[Item]:[Itens exclusivos (Qtd. x Preço)]],19,0),"")</f>
        <v/>
      </c>
    </row>
    <row r="487" spans="1:15" ht="30" customHeight="1">
      <c r="A487" s="33" t="str">
        <f>IFERROR((IF(MAX(Tabela2[Lote])=A486,"",A486+1)),"")</f>
        <v/>
      </c>
      <c r="B487" s="33" t="str">
        <f>IFERROR(IF(A487&lt;&gt;"",COUNTIFS(Tabela2[Lote],A487),""),"")</f>
        <v/>
      </c>
      <c r="C487" s="47" t="str">
        <f>IF(B487="","",(SUMIFS(Tabela2[Itens Ampla Participação (Qtd. x Preço)],Tabela2[Lote],A487)+SUMIFS(Tabela2[Itens de Cota Reservada (Qtd. x Preço)],Tabela2[Lote],A487)+SUMIFS(Tabela2[Itens exclusivos (Qtd. x Preço)],Tabela2[Lote],A487)))</f>
        <v/>
      </c>
      <c r="E487" s="33" t="str">
        <f>IFERROR(_xlfn.XLOOKUP($F487,Tabela2[Item],Tabela2[Lote],,0,1),"")</f>
        <v/>
      </c>
      <c r="F487" s="33" t="str">
        <f>IFERROR((IF(MAX(Tabela2[Item])=F486,"",F486+1)),"")</f>
        <v/>
      </c>
      <c r="G487" s="33" t="str">
        <f>IFERROR(VLOOKUP($F487,Tabela2[[Item]:[Itens exclusivos (Qtd. x Preço)]],2,0)," ")</f>
        <v/>
      </c>
      <c r="H487" s="62" t="str">
        <f>IFERROR(VLOOKUP($F487,Tabela2[[Item]:[Itens exclusivos (Qtd. x Preço)]],3,0),"")</f>
        <v/>
      </c>
      <c r="I487" s="33" t="str">
        <f>IFERROR(VLOOKUP($F487,Tabela2[[Item]:[Itens exclusivos (Qtd. x Preço)]],4,0),"")</f>
        <v/>
      </c>
      <c r="J487" s="49" t="str">
        <f>IFERROR(VLOOKUP($F487,Tabela2[[Item]:[Itens exclusivos (Qtd. x Preço)]],5,0),"")</f>
        <v/>
      </c>
      <c r="K487" s="65" t="str">
        <f>IFERROR(VLOOKUP($F487,Tabela2[[Item]:[Itens exclusivos (Qtd. x Preço)]],13,0),"")</f>
        <v/>
      </c>
      <c r="L487" s="47" t="str">
        <f t="shared" si="7"/>
        <v/>
      </c>
      <c r="M487" s="49" t="str">
        <f ca="1">IFERROR(VLOOKUP($F487,Tabela2[[Item]:[Itens exclusivos (Qtd. x Preço)]],15,0),"")</f>
        <v/>
      </c>
      <c r="N487" s="52" t="str">
        <f ca="1">IFERROR(VLOOKUP($F487,Tabela2[[Item]:[Itens exclusivos (Qtd. x Preço)]],17,0),"")</f>
        <v/>
      </c>
      <c r="O487" s="52" t="str">
        <f ca="1">IFERROR(VLOOKUP($F487,Tabela2[[Item]:[Itens exclusivos (Qtd. x Preço)]],19,0),"")</f>
        <v/>
      </c>
    </row>
    <row r="488" spans="1:15" ht="30" customHeight="1">
      <c r="A488" s="14" t="str">
        <f>IFERROR((IF(MAX(Tabela2[Lote])=A487,"",A487+1)),"")</f>
        <v/>
      </c>
      <c r="B488" s="14" t="str">
        <f>IFERROR(IF(A488&lt;&gt;"",COUNTIFS(Tabela2[Lote],A488),""),"")</f>
        <v/>
      </c>
      <c r="C488" s="48" t="str">
        <f>IF(B488="","",(SUMIFS(Tabela2[Itens Ampla Participação (Qtd. x Preço)],Tabela2[Lote],A488)+SUMIFS(Tabela2[Itens de Cota Reservada (Qtd. x Preço)],Tabela2[Lote],A488)+SUMIFS(Tabela2[Itens exclusivos (Qtd. x Preço)],Tabela2[Lote],A488)))</f>
        <v/>
      </c>
      <c r="E488" s="14" t="str">
        <f>IFERROR(_xlfn.XLOOKUP($F488,Tabela2[Item],Tabela2[Lote],,0,1),"")</f>
        <v/>
      </c>
      <c r="F488" s="14" t="str">
        <f>IFERROR((IF(MAX(Tabela2[Item])=F487,"",F487+1)),"")</f>
        <v/>
      </c>
      <c r="G488" s="14" t="str">
        <f>IFERROR(VLOOKUP($F488,Tabela2[[Item]:[Itens exclusivos (Qtd. x Preço)]],2,0)," ")</f>
        <v/>
      </c>
      <c r="H488" s="63" t="str">
        <f>IFERROR(VLOOKUP($F488,Tabela2[[Item]:[Itens exclusivos (Qtd. x Preço)]],3,0),"")</f>
        <v/>
      </c>
      <c r="I488" s="14" t="str">
        <f>IFERROR(VLOOKUP($F488,Tabela2[[Item]:[Itens exclusivos (Qtd. x Preço)]],4,0),"")</f>
        <v/>
      </c>
      <c r="J488" s="50" t="str">
        <f>IFERROR(VLOOKUP($F488,Tabela2[[Item]:[Itens exclusivos (Qtd. x Preço)]],5,0),"")</f>
        <v/>
      </c>
      <c r="K488" s="66" t="str">
        <f>IFERROR(VLOOKUP($F488,Tabela2[[Item]:[Itens exclusivos (Qtd. x Preço)]],13,0),"")</f>
        <v/>
      </c>
      <c r="L488" s="48" t="str">
        <f t="shared" si="7"/>
        <v/>
      </c>
      <c r="M488" s="50" t="str">
        <f ca="1">IFERROR(VLOOKUP($F488,Tabela2[[Item]:[Itens exclusivos (Qtd. x Preço)]],15,0),"")</f>
        <v/>
      </c>
      <c r="N488" s="51" t="str">
        <f ca="1">IFERROR(VLOOKUP($F488,Tabela2[[Item]:[Itens exclusivos (Qtd. x Preço)]],17,0),"")</f>
        <v/>
      </c>
      <c r="O488" s="51" t="str">
        <f ca="1">IFERROR(VLOOKUP($F488,Tabela2[[Item]:[Itens exclusivos (Qtd. x Preço)]],19,0),"")</f>
        <v/>
      </c>
    </row>
    <row r="489" spans="1:15" ht="30" customHeight="1">
      <c r="A489" s="33" t="str">
        <f>IFERROR((IF(MAX(Tabela2[Lote])=A488,"",A488+1)),"")</f>
        <v/>
      </c>
      <c r="B489" s="33" t="str">
        <f>IFERROR(IF(A489&lt;&gt;"",COUNTIFS(Tabela2[Lote],A489),""),"")</f>
        <v/>
      </c>
      <c r="C489" s="47" t="str">
        <f>IF(B489="","",(SUMIFS(Tabela2[Itens Ampla Participação (Qtd. x Preço)],Tabela2[Lote],A489)+SUMIFS(Tabela2[Itens de Cota Reservada (Qtd. x Preço)],Tabela2[Lote],A489)+SUMIFS(Tabela2[Itens exclusivos (Qtd. x Preço)],Tabela2[Lote],A489)))</f>
        <v/>
      </c>
      <c r="E489" s="33" t="str">
        <f>IFERROR(_xlfn.XLOOKUP($F489,Tabela2[Item],Tabela2[Lote],,0,1),"")</f>
        <v/>
      </c>
      <c r="F489" s="33" t="str">
        <f>IFERROR((IF(MAX(Tabela2[Item])=F488,"",F488+1)),"")</f>
        <v/>
      </c>
      <c r="G489" s="33" t="str">
        <f>IFERROR(VLOOKUP($F489,Tabela2[[Item]:[Itens exclusivos (Qtd. x Preço)]],2,0)," ")</f>
        <v/>
      </c>
      <c r="H489" s="62" t="str">
        <f>IFERROR(VLOOKUP($F489,Tabela2[[Item]:[Itens exclusivos (Qtd. x Preço)]],3,0),"")</f>
        <v/>
      </c>
      <c r="I489" s="33" t="str">
        <f>IFERROR(VLOOKUP($F489,Tabela2[[Item]:[Itens exclusivos (Qtd. x Preço)]],4,0),"")</f>
        <v/>
      </c>
      <c r="J489" s="49" t="str">
        <f>IFERROR(VLOOKUP($F489,Tabela2[[Item]:[Itens exclusivos (Qtd. x Preço)]],5,0),"")</f>
        <v/>
      </c>
      <c r="K489" s="65" t="str">
        <f>IFERROR(VLOOKUP($F489,Tabela2[[Item]:[Itens exclusivos (Qtd. x Preço)]],13,0),"")</f>
        <v/>
      </c>
      <c r="L489" s="47" t="str">
        <f t="shared" si="7"/>
        <v/>
      </c>
      <c r="M489" s="49" t="str">
        <f ca="1">IFERROR(VLOOKUP($F489,Tabela2[[Item]:[Itens exclusivos (Qtd. x Preço)]],15,0),"")</f>
        <v/>
      </c>
      <c r="N489" s="52" t="str">
        <f ca="1">IFERROR(VLOOKUP($F489,Tabela2[[Item]:[Itens exclusivos (Qtd. x Preço)]],17,0),"")</f>
        <v/>
      </c>
      <c r="O489" s="52" t="str">
        <f ca="1">IFERROR(VLOOKUP($F489,Tabela2[[Item]:[Itens exclusivos (Qtd. x Preço)]],19,0),"")</f>
        <v/>
      </c>
    </row>
    <row r="490" spans="1:15" ht="30" customHeight="1">
      <c r="A490" s="14" t="str">
        <f>IFERROR((IF(MAX(Tabela2[Lote])=A489,"",A489+1)),"")</f>
        <v/>
      </c>
      <c r="B490" s="14" t="str">
        <f>IFERROR(IF(A490&lt;&gt;"",COUNTIFS(Tabela2[Lote],A490),""),"")</f>
        <v/>
      </c>
      <c r="C490" s="48" t="str">
        <f>IF(B490="","",(SUMIFS(Tabela2[Itens Ampla Participação (Qtd. x Preço)],Tabela2[Lote],A490)+SUMIFS(Tabela2[Itens de Cota Reservada (Qtd. x Preço)],Tabela2[Lote],A490)+SUMIFS(Tabela2[Itens exclusivos (Qtd. x Preço)],Tabela2[Lote],A490)))</f>
        <v/>
      </c>
      <c r="E490" s="14" t="str">
        <f>IFERROR(_xlfn.XLOOKUP($F490,Tabela2[Item],Tabela2[Lote],,0,1),"")</f>
        <v/>
      </c>
      <c r="F490" s="14" t="str">
        <f>IFERROR((IF(MAX(Tabela2[Item])=F489,"",F489+1)),"")</f>
        <v/>
      </c>
      <c r="G490" s="14" t="str">
        <f>IFERROR(VLOOKUP($F490,Tabela2[[Item]:[Itens exclusivos (Qtd. x Preço)]],2,0)," ")</f>
        <v/>
      </c>
      <c r="H490" s="63" t="str">
        <f>IFERROR(VLOOKUP($F490,Tabela2[[Item]:[Itens exclusivos (Qtd. x Preço)]],3,0),"")</f>
        <v/>
      </c>
      <c r="I490" s="14" t="str">
        <f>IFERROR(VLOOKUP($F490,Tabela2[[Item]:[Itens exclusivos (Qtd. x Preço)]],4,0),"")</f>
        <v/>
      </c>
      <c r="J490" s="50" t="str">
        <f>IFERROR(VLOOKUP($F490,Tabela2[[Item]:[Itens exclusivos (Qtd. x Preço)]],5,0),"")</f>
        <v/>
      </c>
      <c r="K490" s="66" t="str">
        <f>IFERROR(VLOOKUP($F490,Tabela2[[Item]:[Itens exclusivos (Qtd. x Preço)]],13,0),"")</f>
        <v/>
      </c>
      <c r="L490" s="48" t="str">
        <f t="shared" si="7"/>
        <v/>
      </c>
      <c r="M490" s="50" t="str">
        <f ca="1">IFERROR(VLOOKUP($F490,Tabela2[[Item]:[Itens exclusivos (Qtd. x Preço)]],15,0),"")</f>
        <v/>
      </c>
      <c r="N490" s="51" t="str">
        <f ca="1">IFERROR(VLOOKUP($F490,Tabela2[[Item]:[Itens exclusivos (Qtd. x Preço)]],17,0),"")</f>
        <v/>
      </c>
      <c r="O490" s="51" t="str">
        <f ca="1">IFERROR(VLOOKUP($F490,Tabela2[[Item]:[Itens exclusivos (Qtd. x Preço)]],19,0),"")</f>
        <v/>
      </c>
    </row>
    <row r="491" spans="1:15" ht="30" customHeight="1">
      <c r="A491" s="33" t="str">
        <f>IFERROR((IF(MAX(Tabela2[Lote])=A490,"",A490+1)),"")</f>
        <v/>
      </c>
      <c r="B491" s="33" t="str">
        <f>IFERROR(IF(A491&lt;&gt;"",COUNTIFS(Tabela2[Lote],A491),""),"")</f>
        <v/>
      </c>
      <c r="C491" s="47" t="str">
        <f>IF(B491="","",(SUMIFS(Tabela2[Itens Ampla Participação (Qtd. x Preço)],Tabela2[Lote],A491)+SUMIFS(Tabela2[Itens de Cota Reservada (Qtd. x Preço)],Tabela2[Lote],A491)+SUMIFS(Tabela2[Itens exclusivos (Qtd. x Preço)],Tabela2[Lote],A491)))</f>
        <v/>
      </c>
      <c r="E491" s="33" t="str">
        <f>IFERROR(_xlfn.XLOOKUP($F491,Tabela2[Item],Tabela2[Lote],,0,1),"")</f>
        <v/>
      </c>
      <c r="F491" s="33" t="str">
        <f>IFERROR((IF(MAX(Tabela2[Item])=F490,"",F490+1)),"")</f>
        <v/>
      </c>
      <c r="G491" s="33" t="str">
        <f>IFERROR(VLOOKUP($F491,Tabela2[[Item]:[Itens exclusivos (Qtd. x Preço)]],2,0)," ")</f>
        <v/>
      </c>
      <c r="H491" s="62" t="str">
        <f>IFERROR(VLOOKUP($F491,Tabela2[[Item]:[Itens exclusivos (Qtd. x Preço)]],3,0),"")</f>
        <v/>
      </c>
      <c r="I491" s="33" t="str">
        <f>IFERROR(VLOOKUP($F491,Tabela2[[Item]:[Itens exclusivos (Qtd. x Preço)]],4,0),"")</f>
        <v/>
      </c>
      <c r="J491" s="49" t="str">
        <f>IFERROR(VLOOKUP($F491,Tabela2[[Item]:[Itens exclusivos (Qtd. x Preço)]],5,0),"")</f>
        <v/>
      </c>
      <c r="K491" s="65" t="str">
        <f>IFERROR(VLOOKUP($F491,Tabela2[[Item]:[Itens exclusivos (Qtd. x Preço)]],13,0),"")</f>
        <v/>
      </c>
      <c r="L491" s="47" t="str">
        <f t="shared" si="7"/>
        <v/>
      </c>
      <c r="M491" s="49" t="str">
        <f ca="1">IFERROR(VLOOKUP($F491,Tabela2[[Item]:[Itens exclusivos (Qtd. x Preço)]],15,0),"")</f>
        <v/>
      </c>
      <c r="N491" s="52" t="str">
        <f ca="1">IFERROR(VLOOKUP($F491,Tabela2[[Item]:[Itens exclusivos (Qtd. x Preço)]],17,0),"")</f>
        <v/>
      </c>
      <c r="O491" s="52" t="str">
        <f ca="1">IFERROR(VLOOKUP($F491,Tabela2[[Item]:[Itens exclusivos (Qtd. x Preço)]],19,0),"")</f>
        <v/>
      </c>
    </row>
    <row r="492" spans="1:15" ht="30" customHeight="1">
      <c r="A492" s="14" t="str">
        <f>IFERROR((IF(MAX(Tabela2[Lote])=A491,"",A491+1)),"")</f>
        <v/>
      </c>
      <c r="B492" s="14" t="str">
        <f>IFERROR(IF(A492&lt;&gt;"",COUNTIFS(Tabela2[Lote],A492),""),"")</f>
        <v/>
      </c>
      <c r="C492" s="48" t="str">
        <f>IF(B492="","",(SUMIFS(Tabela2[Itens Ampla Participação (Qtd. x Preço)],Tabela2[Lote],A492)+SUMIFS(Tabela2[Itens de Cota Reservada (Qtd. x Preço)],Tabela2[Lote],A492)+SUMIFS(Tabela2[Itens exclusivos (Qtd. x Preço)],Tabela2[Lote],A492)))</f>
        <v/>
      </c>
      <c r="E492" s="14" t="str">
        <f>IFERROR(_xlfn.XLOOKUP($F492,Tabela2[Item],Tabela2[Lote],,0,1),"")</f>
        <v/>
      </c>
      <c r="F492" s="14" t="str">
        <f>IFERROR((IF(MAX(Tabela2[Item])=F491,"",F491+1)),"")</f>
        <v/>
      </c>
      <c r="G492" s="14" t="str">
        <f>IFERROR(VLOOKUP($F492,Tabela2[[Item]:[Itens exclusivos (Qtd. x Preço)]],2,0)," ")</f>
        <v/>
      </c>
      <c r="H492" s="63" t="str">
        <f>IFERROR(VLOOKUP($F492,Tabela2[[Item]:[Itens exclusivos (Qtd. x Preço)]],3,0),"")</f>
        <v/>
      </c>
      <c r="I492" s="14" t="str">
        <f>IFERROR(VLOOKUP($F492,Tabela2[[Item]:[Itens exclusivos (Qtd. x Preço)]],4,0),"")</f>
        <v/>
      </c>
      <c r="J492" s="50" t="str">
        <f>IFERROR(VLOOKUP($F492,Tabela2[[Item]:[Itens exclusivos (Qtd. x Preço)]],5,0),"")</f>
        <v/>
      </c>
      <c r="K492" s="66" t="str">
        <f>IFERROR(VLOOKUP($F492,Tabela2[[Item]:[Itens exclusivos (Qtd. x Preço)]],13,0),"")</f>
        <v/>
      </c>
      <c r="L492" s="48" t="str">
        <f t="shared" si="7"/>
        <v/>
      </c>
      <c r="M492" s="50" t="str">
        <f ca="1">IFERROR(VLOOKUP($F492,Tabela2[[Item]:[Itens exclusivos (Qtd. x Preço)]],15,0),"")</f>
        <v/>
      </c>
      <c r="N492" s="51" t="str">
        <f ca="1">IFERROR(VLOOKUP($F492,Tabela2[[Item]:[Itens exclusivos (Qtd. x Preço)]],17,0),"")</f>
        <v/>
      </c>
      <c r="O492" s="51" t="str">
        <f ca="1">IFERROR(VLOOKUP($F492,Tabela2[[Item]:[Itens exclusivos (Qtd. x Preço)]],19,0),"")</f>
        <v/>
      </c>
    </row>
    <row r="493" spans="1:15" ht="30" customHeight="1">
      <c r="A493" s="33" t="str">
        <f>IFERROR((IF(MAX(Tabela2[Lote])=A492,"",A492+1)),"")</f>
        <v/>
      </c>
      <c r="B493" s="33" t="str">
        <f>IFERROR(IF(A493&lt;&gt;"",COUNTIFS(Tabela2[Lote],A493),""),"")</f>
        <v/>
      </c>
      <c r="C493" s="47" t="str">
        <f>IF(B493="","",(SUMIFS(Tabela2[Itens Ampla Participação (Qtd. x Preço)],Tabela2[Lote],A493)+SUMIFS(Tabela2[Itens de Cota Reservada (Qtd. x Preço)],Tabela2[Lote],A493)+SUMIFS(Tabela2[Itens exclusivos (Qtd. x Preço)],Tabela2[Lote],A493)))</f>
        <v/>
      </c>
      <c r="E493" s="33" t="str">
        <f>IFERROR(_xlfn.XLOOKUP($F493,Tabela2[Item],Tabela2[Lote],,0,1),"")</f>
        <v/>
      </c>
      <c r="F493" s="33" t="str">
        <f>IFERROR((IF(MAX(Tabela2[Item])=F492,"",F492+1)),"")</f>
        <v/>
      </c>
      <c r="G493" s="33" t="str">
        <f>IFERROR(VLOOKUP($F493,Tabela2[[Item]:[Itens exclusivos (Qtd. x Preço)]],2,0)," ")</f>
        <v/>
      </c>
      <c r="H493" s="62" t="str">
        <f>IFERROR(VLOOKUP($F493,Tabela2[[Item]:[Itens exclusivos (Qtd. x Preço)]],3,0),"")</f>
        <v/>
      </c>
      <c r="I493" s="33" t="str">
        <f>IFERROR(VLOOKUP($F493,Tabela2[[Item]:[Itens exclusivos (Qtd. x Preço)]],4,0),"")</f>
        <v/>
      </c>
      <c r="J493" s="49" t="str">
        <f>IFERROR(VLOOKUP($F493,Tabela2[[Item]:[Itens exclusivos (Qtd. x Preço)]],5,0),"")</f>
        <v/>
      </c>
      <c r="K493" s="65" t="str">
        <f>IFERROR(VLOOKUP($F493,Tabela2[[Item]:[Itens exclusivos (Qtd. x Preço)]],13,0),"")</f>
        <v/>
      </c>
      <c r="L493" s="47" t="str">
        <f t="shared" ref="L493:L556" si="8">IFERROR(K493*J493,"")</f>
        <v/>
      </c>
      <c r="M493" s="49" t="str">
        <f ca="1">IFERROR(VLOOKUP($F493,Tabela2[[Item]:[Itens exclusivos (Qtd. x Preço)]],15,0),"")</f>
        <v/>
      </c>
      <c r="N493" s="52" t="str">
        <f ca="1">IFERROR(VLOOKUP($F493,Tabela2[[Item]:[Itens exclusivos (Qtd. x Preço)]],17,0),"")</f>
        <v/>
      </c>
      <c r="O493" s="52" t="str">
        <f ca="1">IFERROR(VLOOKUP($F493,Tabela2[[Item]:[Itens exclusivos (Qtd. x Preço)]],19,0),"")</f>
        <v/>
      </c>
    </row>
    <row r="494" spans="1:15" ht="30" customHeight="1">
      <c r="A494" s="14" t="str">
        <f>IFERROR((IF(MAX(Tabela2[Lote])=A493,"",A493+1)),"")</f>
        <v/>
      </c>
      <c r="B494" s="14" t="str">
        <f>IFERROR(IF(A494&lt;&gt;"",COUNTIFS(Tabela2[Lote],A494),""),"")</f>
        <v/>
      </c>
      <c r="C494" s="48" t="str">
        <f>IF(B494="","",(SUMIFS(Tabela2[Itens Ampla Participação (Qtd. x Preço)],Tabela2[Lote],A494)+SUMIFS(Tabela2[Itens de Cota Reservada (Qtd. x Preço)],Tabela2[Lote],A494)+SUMIFS(Tabela2[Itens exclusivos (Qtd. x Preço)],Tabela2[Lote],A494)))</f>
        <v/>
      </c>
      <c r="E494" s="14" t="str">
        <f>IFERROR(_xlfn.XLOOKUP($F494,Tabela2[Item],Tabela2[Lote],,0,1),"")</f>
        <v/>
      </c>
      <c r="F494" s="14" t="str">
        <f>IFERROR((IF(MAX(Tabela2[Item])=F493,"",F493+1)),"")</f>
        <v/>
      </c>
      <c r="G494" s="14" t="str">
        <f>IFERROR(VLOOKUP($F494,Tabela2[[Item]:[Itens exclusivos (Qtd. x Preço)]],2,0)," ")</f>
        <v/>
      </c>
      <c r="H494" s="63" t="str">
        <f>IFERROR(VLOOKUP($F494,Tabela2[[Item]:[Itens exclusivos (Qtd. x Preço)]],3,0),"")</f>
        <v/>
      </c>
      <c r="I494" s="14" t="str">
        <f>IFERROR(VLOOKUP($F494,Tabela2[[Item]:[Itens exclusivos (Qtd. x Preço)]],4,0),"")</f>
        <v/>
      </c>
      <c r="J494" s="50" t="str">
        <f>IFERROR(VLOOKUP($F494,Tabela2[[Item]:[Itens exclusivos (Qtd. x Preço)]],5,0),"")</f>
        <v/>
      </c>
      <c r="K494" s="66" t="str">
        <f>IFERROR(VLOOKUP($F494,Tabela2[[Item]:[Itens exclusivos (Qtd. x Preço)]],13,0),"")</f>
        <v/>
      </c>
      <c r="L494" s="48" t="str">
        <f t="shared" si="8"/>
        <v/>
      </c>
      <c r="M494" s="50" t="str">
        <f ca="1">IFERROR(VLOOKUP($F494,Tabela2[[Item]:[Itens exclusivos (Qtd. x Preço)]],15,0),"")</f>
        <v/>
      </c>
      <c r="N494" s="51" t="str">
        <f ca="1">IFERROR(VLOOKUP($F494,Tabela2[[Item]:[Itens exclusivos (Qtd. x Preço)]],17,0),"")</f>
        <v/>
      </c>
      <c r="O494" s="51" t="str">
        <f ca="1">IFERROR(VLOOKUP($F494,Tabela2[[Item]:[Itens exclusivos (Qtd. x Preço)]],19,0),"")</f>
        <v/>
      </c>
    </row>
    <row r="495" spans="1:15" ht="30" customHeight="1">
      <c r="A495" s="33" t="str">
        <f>IFERROR((IF(MAX(Tabela2[Lote])=A494,"",A494+1)),"")</f>
        <v/>
      </c>
      <c r="B495" s="33" t="str">
        <f>IFERROR(IF(A495&lt;&gt;"",COUNTIFS(Tabela2[Lote],A495),""),"")</f>
        <v/>
      </c>
      <c r="C495" s="47" t="str">
        <f>IF(B495="","",(SUMIFS(Tabela2[Itens Ampla Participação (Qtd. x Preço)],Tabela2[Lote],A495)+SUMIFS(Tabela2[Itens de Cota Reservada (Qtd. x Preço)],Tabela2[Lote],A495)+SUMIFS(Tabela2[Itens exclusivos (Qtd. x Preço)],Tabela2[Lote],A495)))</f>
        <v/>
      </c>
      <c r="E495" s="33" t="str">
        <f>IFERROR(_xlfn.XLOOKUP($F495,Tabela2[Item],Tabela2[Lote],,0,1),"")</f>
        <v/>
      </c>
      <c r="F495" s="33" t="str">
        <f>IFERROR((IF(MAX(Tabela2[Item])=F494,"",F494+1)),"")</f>
        <v/>
      </c>
      <c r="G495" s="33" t="str">
        <f>IFERROR(VLOOKUP($F495,Tabela2[[Item]:[Itens exclusivos (Qtd. x Preço)]],2,0)," ")</f>
        <v/>
      </c>
      <c r="H495" s="62" t="str">
        <f>IFERROR(VLOOKUP($F495,Tabela2[[Item]:[Itens exclusivos (Qtd. x Preço)]],3,0),"")</f>
        <v/>
      </c>
      <c r="I495" s="33" t="str">
        <f>IFERROR(VLOOKUP($F495,Tabela2[[Item]:[Itens exclusivos (Qtd. x Preço)]],4,0),"")</f>
        <v/>
      </c>
      <c r="J495" s="49" t="str">
        <f>IFERROR(VLOOKUP($F495,Tabela2[[Item]:[Itens exclusivos (Qtd. x Preço)]],5,0),"")</f>
        <v/>
      </c>
      <c r="K495" s="65" t="str">
        <f>IFERROR(VLOOKUP($F495,Tabela2[[Item]:[Itens exclusivos (Qtd. x Preço)]],13,0),"")</f>
        <v/>
      </c>
      <c r="L495" s="47" t="str">
        <f t="shared" si="8"/>
        <v/>
      </c>
      <c r="M495" s="49" t="str">
        <f ca="1">IFERROR(VLOOKUP($F495,Tabela2[[Item]:[Itens exclusivos (Qtd. x Preço)]],15,0),"")</f>
        <v/>
      </c>
      <c r="N495" s="52" t="str">
        <f ca="1">IFERROR(VLOOKUP($F495,Tabela2[[Item]:[Itens exclusivos (Qtd. x Preço)]],17,0),"")</f>
        <v/>
      </c>
      <c r="O495" s="52" t="str">
        <f ca="1">IFERROR(VLOOKUP($F495,Tabela2[[Item]:[Itens exclusivos (Qtd. x Preço)]],19,0),"")</f>
        <v/>
      </c>
    </row>
    <row r="496" spans="1:15" ht="30" customHeight="1">
      <c r="A496" s="14" t="str">
        <f>IFERROR((IF(MAX(Tabela2[Lote])=A495,"",A495+1)),"")</f>
        <v/>
      </c>
      <c r="B496" s="14" t="str">
        <f>IFERROR(IF(A496&lt;&gt;"",COUNTIFS(Tabela2[Lote],A496),""),"")</f>
        <v/>
      </c>
      <c r="C496" s="48" t="str">
        <f>IF(B496="","",(SUMIFS(Tabela2[Itens Ampla Participação (Qtd. x Preço)],Tabela2[Lote],A496)+SUMIFS(Tabela2[Itens de Cota Reservada (Qtd. x Preço)],Tabela2[Lote],A496)+SUMIFS(Tabela2[Itens exclusivos (Qtd. x Preço)],Tabela2[Lote],A496)))</f>
        <v/>
      </c>
      <c r="E496" s="14" t="str">
        <f>IFERROR(_xlfn.XLOOKUP($F496,Tabela2[Item],Tabela2[Lote],,0,1),"")</f>
        <v/>
      </c>
      <c r="F496" s="14" t="str">
        <f>IFERROR((IF(MAX(Tabela2[Item])=F495,"",F495+1)),"")</f>
        <v/>
      </c>
      <c r="G496" s="14" t="str">
        <f>IFERROR(VLOOKUP($F496,Tabela2[[Item]:[Itens exclusivos (Qtd. x Preço)]],2,0)," ")</f>
        <v/>
      </c>
      <c r="H496" s="63" t="str">
        <f>IFERROR(VLOOKUP($F496,Tabela2[[Item]:[Itens exclusivos (Qtd. x Preço)]],3,0),"")</f>
        <v/>
      </c>
      <c r="I496" s="14" t="str">
        <f>IFERROR(VLOOKUP($F496,Tabela2[[Item]:[Itens exclusivos (Qtd. x Preço)]],4,0),"")</f>
        <v/>
      </c>
      <c r="J496" s="50" t="str">
        <f>IFERROR(VLOOKUP($F496,Tabela2[[Item]:[Itens exclusivos (Qtd. x Preço)]],5,0),"")</f>
        <v/>
      </c>
      <c r="K496" s="66" t="str">
        <f>IFERROR(VLOOKUP($F496,Tabela2[[Item]:[Itens exclusivos (Qtd. x Preço)]],13,0),"")</f>
        <v/>
      </c>
      <c r="L496" s="48" t="str">
        <f t="shared" si="8"/>
        <v/>
      </c>
      <c r="M496" s="50" t="str">
        <f ca="1">IFERROR(VLOOKUP($F496,Tabela2[[Item]:[Itens exclusivos (Qtd. x Preço)]],15,0),"")</f>
        <v/>
      </c>
      <c r="N496" s="51" t="str">
        <f ca="1">IFERROR(VLOOKUP($F496,Tabela2[[Item]:[Itens exclusivos (Qtd. x Preço)]],17,0),"")</f>
        <v/>
      </c>
      <c r="O496" s="51" t="str">
        <f ca="1">IFERROR(VLOOKUP($F496,Tabela2[[Item]:[Itens exclusivos (Qtd. x Preço)]],19,0),"")</f>
        <v/>
      </c>
    </row>
    <row r="497" spans="1:15" ht="30" customHeight="1">
      <c r="A497" s="33" t="str">
        <f>IFERROR((IF(MAX(Tabela2[Lote])=A496,"",A496+1)),"")</f>
        <v/>
      </c>
      <c r="B497" s="33" t="str">
        <f>IFERROR(IF(A497&lt;&gt;"",COUNTIFS(Tabela2[Lote],A497),""),"")</f>
        <v/>
      </c>
      <c r="C497" s="47" t="str">
        <f>IF(B497="","",(SUMIFS(Tabela2[Itens Ampla Participação (Qtd. x Preço)],Tabela2[Lote],A497)+SUMIFS(Tabela2[Itens de Cota Reservada (Qtd. x Preço)],Tabela2[Lote],A497)+SUMIFS(Tabela2[Itens exclusivos (Qtd. x Preço)],Tabela2[Lote],A497)))</f>
        <v/>
      </c>
      <c r="E497" s="33" t="str">
        <f>IFERROR(_xlfn.XLOOKUP($F497,Tabela2[Item],Tabela2[Lote],,0,1),"")</f>
        <v/>
      </c>
      <c r="F497" s="33" t="str">
        <f>IFERROR((IF(MAX(Tabela2[Item])=F496,"",F496+1)),"")</f>
        <v/>
      </c>
      <c r="G497" s="33" t="str">
        <f>IFERROR(VLOOKUP($F497,Tabela2[[Item]:[Itens exclusivos (Qtd. x Preço)]],2,0)," ")</f>
        <v/>
      </c>
      <c r="H497" s="62" t="str">
        <f>IFERROR(VLOOKUP($F497,Tabela2[[Item]:[Itens exclusivos (Qtd. x Preço)]],3,0),"")</f>
        <v/>
      </c>
      <c r="I497" s="33" t="str">
        <f>IFERROR(VLOOKUP($F497,Tabela2[[Item]:[Itens exclusivos (Qtd. x Preço)]],4,0),"")</f>
        <v/>
      </c>
      <c r="J497" s="49" t="str">
        <f>IFERROR(VLOOKUP($F497,Tabela2[[Item]:[Itens exclusivos (Qtd. x Preço)]],5,0),"")</f>
        <v/>
      </c>
      <c r="K497" s="65" t="str">
        <f>IFERROR(VLOOKUP($F497,Tabela2[[Item]:[Itens exclusivos (Qtd. x Preço)]],13,0),"")</f>
        <v/>
      </c>
      <c r="L497" s="47" t="str">
        <f t="shared" si="8"/>
        <v/>
      </c>
      <c r="M497" s="49" t="str">
        <f ca="1">IFERROR(VLOOKUP($F497,Tabela2[[Item]:[Itens exclusivos (Qtd. x Preço)]],15,0),"")</f>
        <v/>
      </c>
      <c r="N497" s="52" t="str">
        <f ca="1">IFERROR(VLOOKUP($F497,Tabela2[[Item]:[Itens exclusivos (Qtd. x Preço)]],17,0),"")</f>
        <v/>
      </c>
      <c r="O497" s="52" t="str">
        <f ca="1">IFERROR(VLOOKUP($F497,Tabela2[[Item]:[Itens exclusivos (Qtd. x Preço)]],19,0),"")</f>
        <v/>
      </c>
    </row>
    <row r="498" spans="1:15" ht="30" customHeight="1">
      <c r="A498" s="14" t="str">
        <f>IFERROR((IF(MAX(Tabela2[Lote])=A497,"",A497+1)),"")</f>
        <v/>
      </c>
      <c r="B498" s="14" t="str">
        <f>IFERROR(IF(A498&lt;&gt;"",COUNTIFS(Tabela2[Lote],A498),""),"")</f>
        <v/>
      </c>
      <c r="C498" s="48" t="str">
        <f>IF(B498="","",(SUMIFS(Tabela2[Itens Ampla Participação (Qtd. x Preço)],Tabela2[Lote],A498)+SUMIFS(Tabela2[Itens de Cota Reservada (Qtd. x Preço)],Tabela2[Lote],A498)+SUMIFS(Tabela2[Itens exclusivos (Qtd. x Preço)],Tabela2[Lote],A498)))</f>
        <v/>
      </c>
      <c r="E498" s="14" t="str">
        <f>IFERROR(_xlfn.XLOOKUP($F498,Tabela2[Item],Tabela2[Lote],,0,1),"")</f>
        <v/>
      </c>
      <c r="F498" s="14" t="str">
        <f>IFERROR((IF(MAX(Tabela2[Item])=F497,"",F497+1)),"")</f>
        <v/>
      </c>
      <c r="G498" s="14" t="str">
        <f>IFERROR(VLOOKUP($F498,Tabela2[[Item]:[Itens exclusivos (Qtd. x Preço)]],2,0)," ")</f>
        <v/>
      </c>
      <c r="H498" s="63" t="str">
        <f>IFERROR(VLOOKUP($F498,Tabela2[[Item]:[Itens exclusivos (Qtd. x Preço)]],3,0),"")</f>
        <v/>
      </c>
      <c r="I498" s="14" t="str">
        <f>IFERROR(VLOOKUP($F498,Tabela2[[Item]:[Itens exclusivos (Qtd. x Preço)]],4,0),"")</f>
        <v/>
      </c>
      <c r="J498" s="50" t="str">
        <f>IFERROR(VLOOKUP($F498,Tabela2[[Item]:[Itens exclusivos (Qtd. x Preço)]],5,0),"")</f>
        <v/>
      </c>
      <c r="K498" s="66" t="str">
        <f>IFERROR(VLOOKUP($F498,Tabela2[[Item]:[Itens exclusivos (Qtd. x Preço)]],13,0),"")</f>
        <v/>
      </c>
      <c r="L498" s="48" t="str">
        <f t="shared" si="8"/>
        <v/>
      </c>
      <c r="M498" s="50" t="str">
        <f ca="1">IFERROR(VLOOKUP($F498,Tabela2[[Item]:[Itens exclusivos (Qtd. x Preço)]],15,0),"")</f>
        <v/>
      </c>
      <c r="N498" s="51" t="str">
        <f ca="1">IFERROR(VLOOKUP($F498,Tabela2[[Item]:[Itens exclusivos (Qtd. x Preço)]],17,0),"")</f>
        <v/>
      </c>
      <c r="O498" s="51" t="str">
        <f ca="1">IFERROR(VLOOKUP($F498,Tabela2[[Item]:[Itens exclusivos (Qtd. x Preço)]],19,0),"")</f>
        <v/>
      </c>
    </row>
    <row r="499" spans="1:15" ht="30" customHeight="1">
      <c r="A499" s="33" t="str">
        <f>IFERROR((IF(MAX(Tabela2[Lote])=A498,"",A498+1)),"")</f>
        <v/>
      </c>
      <c r="B499" s="33" t="str">
        <f>IFERROR(IF(A499&lt;&gt;"",COUNTIFS(Tabela2[Lote],A499),""),"")</f>
        <v/>
      </c>
      <c r="C499" s="47" t="str">
        <f>IF(B499="","",(SUMIFS(Tabela2[Itens Ampla Participação (Qtd. x Preço)],Tabela2[Lote],A499)+SUMIFS(Tabela2[Itens de Cota Reservada (Qtd. x Preço)],Tabela2[Lote],A499)+SUMIFS(Tabela2[Itens exclusivos (Qtd. x Preço)],Tabela2[Lote],A499)))</f>
        <v/>
      </c>
      <c r="E499" s="33" t="str">
        <f>IFERROR(_xlfn.XLOOKUP($F499,Tabela2[Item],Tabela2[Lote],,0,1),"")</f>
        <v/>
      </c>
      <c r="F499" s="33" t="str">
        <f>IFERROR((IF(MAX(Tabela2[Item])=F498,"",F498+1)),"")</f>
        <v/>
      </c>
      <c r="G499" s="33" t="str">
        <f>IFERROR(VLOOKUP($F499,Tabela2[[Item]:[Itens exclusivos (Qtd. x Preço)]],2,0)," ")</f>
        <v/>
      </c>
      <c r="H499" s="62" t="str">
        <f>IFERROR(VLOOKUP($F499,Tabela2[[Item]:[Itens exclusivos (Qtd. x Preço)]],3,0),"")</f>
        <v/>
      </c>
      <c r="I499" s="33" t="str">
        <f>IFERROR(VLOOKUP($F499,Tabela2[[Item]:[Itens exclusivos (Qtd. x Preço)]],4,0),"")</f>
        <v/>
      </c>
      <c r="J499" s="49" t="str">
        <f>IFERROR(VLOOKUP($F499,Tabela2[[Item]:[Itens exclusivos (Qtd. x Preço)]],5,0),"")</f>
        <v/>
      </c>
      <c r="K499" s="65" t="str">
        <f>IFERROR(VLOOKUP($F499,Tabela2[[Item]:[Itens exclusivos (Qtd. x Preço)]],13,0),"")</f>
        <v/>
      </c>
      <c r="L499" s="47" t="str">
        <f t="shared" si="8"/>
        <v/>
      </c>
      <c r="M499" s="49" t="str">
        <f ca="1">IFERROR(VLOOKUP($F499,Tabela2[[Item]:[Itens exclusivos (Qtd. x Preço)]],15,0),"")</f>
        <v/>
      </c>
      <c r="N499" s="52" t="str">
        <f ca="1">IFERROR(VLOOKUP($F499,Tabela2[[Item]:[Itens exclusivos (Qtd. x Preço)]],17,0),"")</f>
        <v/>
      </c>
      <c r="O499" s="52" t="str">
        <f ca="1">IFERROR(VLOOKUP($F499,Tabela2[[Item]:[Itens exclusivos (Qtd. x Preço)]],19,0),"")</f>
        <v/>
      </c>
    </row>
    <row r="500" spans="1:15" ht="30" customHeight="1">
      <c r="A500" s="14" t="str">
        <f>IFERROR((IF(MAX(Tabela2[Lote])=A499,"",A499+1)),"")</f>
        <v/>
      </c>
      <c r="B500" s="14" t="str">
        <f>IFERROR(IF(A500&lt;&gt;"",COUNTIFS(Tabela2[Lote],A500),""),"")</f>
        <v/>
      </c>
      <c r="C500" s="48" t="str">
        <f>IF(B500="","",(SUMIFS(Tabela2[Itens Ampla Participação (Qtd. x Preço)],Tabela2[Lote],A500)+SUMIFS(Tabela2[Itens de Cota Reservada (Qtd. x Preço)],Tabela2[Lote],A500)+SUMIFS(Tabela2[Itens exclusivos (Qtd. x Preço)],Tabela2[Lote],A500)))</f>
        <v/>
      </c>
      <c r="E500" s="14" t="str">
        <f>IFERROR(_xlfn.XLOOKUP($F500,Tabela2[Item],Tabela2[Lote],,0,1),"")</f>
        <v/>
      </c>
      <c r="F500" s="14" t="str">
        <f>IFERROR((IF(MAX(Tabela2[Item])=F499,"",F499+1)),"")</f>
        <v/>
      </c>
      <c r="G500" s="14" t="str">
        <f>IFERROR(VLOOKUP($F500,Tabela2[[Item]:[Itens exclusivos (Qtd. x Preço)]],2,0)," ")</f>
        <v/>
      </c>
      <c r="H500" s="63" t="str">
        <f>IFERROR(VLOOKUP($F500,Tabela2[[Item]:[Itens exclusivos (Qtd. x Preço)]],3,0),"")</f>
        <v/>
      </c>
      <c r="I500" s="14" t="str">
        <f>IFERROR(VLOOKUP($F500,Tabela2[[Item]:[Itens exclusivos (Qtd. x Preço)]],4,0),"")</f>
        <v/>
      </c>
      <c r="J500" s="50" t="str">
        <f>IFERROR(VLOOKUP($F500,Tabela2[[Item]:[Itens exclusivos (Qtd. x Preço)]],5,0),"")</f>
        <v/>
      </c>
      <c r="K500" s="66" t="str">
        <f>IFERROR(VLOOKUP($F500,Tabela2[[Item]:[Itens exclusivos (Qtd. x Preço)]],13,0),"")</f>
        <v/>
      </c>
      <c r="L500" s="48" t="str">
        <f t="shared" si="8"/>
        <v/>
      </c>
      <c r="M500" s="50" t="str">
        <f ca="1">IFERROR(VLOOKUP($F500,Tabela2[[Item]:[Itens exclusivos (Qtd. x Preço)]],15,0),"")</f>
        <v/>
      </c>
      <c r="N500" s="51" t="str">
        <f ca="1">IFERROR(VLOOKUP($F500,Tabela2[[Item]:[Itens exclusivos (Qtd. x Preço)]],17,0),"")</f>
        <v/>
      </c>
      <c r="O500" s="51" t="str">
        <f ca="1">IFERROR(VLOOKUP($F500,Tabela2[[Item]:[Itens exclusivos (Qtd. x Preço)]],19,0),"")</f>
        <v/>
      </c>
    </row>
    <row r="501" spans="1:15" ht="30" customHeight="1">
      <c r="A501" s="33" t="str">
        <f>IFERROR((IF(MAX(Tabela2[Lote])=A500,"",A500+1)),"")</f>
        <v/>
      </c>
      <c r="B501" s="33" t="str">
        <f>IFERROR(IF(A501&lt;&gt;"",COUNTIFS(Tabela2[Lote],A501),""),"")</f>
        <v/>
      </c>
      <c r="C501" s="47" t="str">
        <f>IF(B501="","",(SUMIFS(Tabela2[Itens Ampla Participação (Qtd. x Preço)],Tabela2[Lote],A501)+SUMIFS(Tabela2[Itens de Cota Reservada (Qtd. x Preço)],Tabela2[Lote],A501)+SUMIFS(Tabela2[Itens exclusivos (Qtd. x Preço)],Tabela2[Lote],A501)))</f>
        <v/>
      </c>
      <c r="E501" s="33" t="str">
        <f>IFERROR(_xlfn.XLOOKUP($F501,Tabela2[Item],Tabela2[Lote],,0,1),"")</f>
        <v/>
      </c>
      <c r="F501" s="33" t="str">
        <f>IFERROR((IF(MAX(Tabela2[Item])=F500,"",F500+1)),"")</f>
        <v/>
      </c>
      <c r="G501" s="33" t="str">
        <f>IFERROR(VLOOKUP($F501,Tabela2[[Item]:[Itens exclusivos (Qtd. x Preço)]],2,0)," ")</f>
        <v/>
      </c>
      <c r="H501" s="62" t="str">
        <f>IFERROR(VLOOKUP($F501,Tabela2[[Item]:[Itens exclusivos (Qtd. x Preço)]],3,0),"")</f>
        <v/>
      </c>
      <c r="I501" s="33" t="str">
        <f>IFERROR(VLOOKUP($F501,Tabela2[[Item]:[Itens exclusivos (Qtd. x Preço)]],4,0),"")</f>
        <v/>
      </c>
      <c r="J501" s="49" t="str">
        <f>IFERROR(VLOOKUP($F501,Tabela2[[Item]:[Itens exclusivos (Qtd. x Preço)]],5,0),"")</f>
        <v/>
      </c>
      <c r="K501" s="65" t="str">
        <f>IFERROR(VLOOKUP($F501,Tabela2[[Item]:[Itens exclusivos (Qtd. x Preço)]],13,0),"")</f>
        <v/>
      </c>
      <c r="L501" s="47" t="str">
        <f t="shared" si="8"/>
        <v/>
      </c>
      <c r="M501" s="49" t="str">
        <f ca="1">IFERROR(VLOOKUP($F501,Tabela2[[Item]:[Itens exclusivos (Qtd. x Preço)]],15,0),"")</f>
        <v/>
      </c>
      <c r="N501" s="52" t="str">
        <f ca="1">IFERROR(VLOOKUP($F501,Tabela2[[Item]:[Itens exclusivos (Qtd. x Preço)]],17,0),"")</f>
        <v/>
      </c>
      <c r="O501" s="52" t="str">
        <f ca="1">IFERROR(VLOOKUP($F501,Tabela2[[Item]:[Itens exclusivos (Qtd. x Preço)]],19,0),"")</f>
        <v/>
      </c>
    </row>
    <row r="502" spans="1:15" ht="30" customHeight="1">
      <c r="A502" s="14" t="str">
        <f>IFERROR((IF(MAX(Tabela2[Lote])=A501,"",A501+1)),"")</f>
        <v/>
      </c>
      <c r="B502" s="14" t="str">
        <f>IFERROR(IF(A502&lt;&gt;"",COUNTIFS(Tabela2[Lote],A502),""),"")</f>
        <v/>
      </c>
      <c r="C502" s="48" t="str">
        <f>IF(B502="","",(SUMIFS(Tabela2[Itens Ampla Participação (Qtd. x Preço)],Tabela2[Lote],A502)+SUMIFS(Tabela2[Itens de Cota Reservada (Qtd. x Preço)],Tabela2[Lote],A502)+SUMIFS(Tabela2[Itens exclusivos (Qtd. x Preço)],Tabela2[Lote],A502)))</f>
        <v/>
      </c>
      <c r="E502" s="14" t="str">
        <f>IFERROR(_xlfn.XLOOKUP($F502,Tabela2[Item],Tabela2[Lote],,0,1),"")</f>
        <v/>
      </c>
      <c r="F502" s="14" t="str">
        <f>IFERROR((IF(MAX(Tabela2[Item])=F501,"",F501+1)),"")</f>
        <v/>
      </c>
      <c r="G502" s="14" t="str">
        <f>IFERROR(VLOOKUP($F502,Tabela2[[Item]:[Itens exclusivos (Qtd. x Preço)]],2,0)," ")</f>
        <v/>
      </c>
      <c r="H502" s="63" t="str">
        <f>IFERROR(VLOOKUP($F502,Tabela2[[Item]:[Itens exclusivos (Qtd. x Preço)]],3,0),"")</f>
        <v/>
      </c>
      <c r="I502" s="14" t="str">
        <f>IFERROR(VLOOKUP($F502,Tabela2[[Item]:[Itens exclusivos (Qtd. x Preço)]],4,0),"")</f>
        <v/>
      </c>
      <c r="J502" s="50" t="str">
        <f>IFERROR(VLOOKUP($F502,Tabela2[[Item]:[Itens exclusivos (Qtd. x Preço)]],5,0),"")</f>
        <v/>
      </c>
      <c r="K502" s="66" t="str">
        <f>IFERROR(VLOOKUP($F502,Tabela2[[Item]:[Itens exclusivos (Qtd. x Preço)]],13,0),"")</f>
        <v/>
      </c>
      <c r="L502" s="48" t="str">
        <f t="shared" si="8"/>
        <v/>
      </c>
      <c r="M502" s="50" t="str">
        <f ca="1">IFERROR(VLOOKUP($F502,Tabela2[[Item]:[Itens exclusivos (Qtd. x Preço)]],15,0),"")</f>
        <v/>
      </c>
      <c r="N502" s="51" t="str">
        <f ca="1">IFERROR(VLOOKUP($F502,Tabela2[[Item]:[Itens exclusivos (Qtd. x Preço)]],17,0),"")</f>
        <v/>
      </c>
      <c r="O502" s="51" t="str">
        <f ca="1">IFERROR(VLOOKUP($F502,Tabela2[[Item]:[Itens exclusivos (Qtd. x Preço)]],19,0),"")</f>
        <v/>
      </c>
    </row>
    <row r="503" spans="1:15" ht="30" customHeight="1">
      <c r="A503" s="33" t="str">
        <f>IFERROR((IF(MAX(Tabela2[Lote])=A502,"",A502+1)),"")</f>
        <v/>
      </c>
      <c r="B503" s="33" t="str">
        <f>IFERROR(IF(A503&lt;&gt;"",COUNTIFS(Tabela2[Lote],A503),""),"")</f>
        <v/>
      </c>
      <c r="C503" s="47" t="str">
        <f>IF(B503="","",(SUMIFS(Tabela2[Itens Ampla Participação (Qtd. x Preço)],Tabela2[Lote],A503)+SUMIFS(Tabela2[Itens de Cota Reservada (Qtd. x Preço)],Tabela2[Lote],A503)+SUMIFS(Tabela2[Itens exclusivos (Qtd. x Preço)],Tabela2[Lote],A503)))</f>
        <v/>
      </c>
      <c r="E503" s="33" t="str">
        <f>IFERROR(_xlfn.XLOOKUP($F503,Tabela2[Item],Tabela2[Lote],,0,1),"")</f>
        <v/>
      </c>
      <c r="F503" s="33" t="str">
        <f>IFERROR((IF(MAX(Tabela2[Item])=F502,"",F502+1)),"")</f>
        <v/>
      </c>
      <c r="G503" s="33" t="str">
        <f>IFERROR(VLOOKUP($F503,Tabela2[[Item]:[Itens exclusivos (Qtd. x Preço)]],2,0)," ")</f>
        <v/>
      </c>
      <c r="H503" s="62" t="str">
        <f>IFERROR(VLOOKUP($F503,Tabela2[[Item]:[Itens exclusivos (Qtd. x Preço)]],3,0),"")</f>
        <v/>
      </c>
      <c r="I503" s="33" t="str">
        <f>IFERROR(VLOOKUP($F503,Tabela2[[Item]:[Itens exclusivos (Qtd. x Preço)]],4,0),"")</f>
        <v/>
      </c>
      <c r="J503" s="49" t="str">
        <f>IFERROR(VLOOKUP($F503,Tabela2[[Item]:[Itens exclusivos (Qtd. x Preço)]],5,0),"")</f>
        <v/>
      </c>
      <c r="K503" s="65" t="str">
        <f>IFERROR(VLOOKUP($F503,Tabela2[[Item]:[Itens exclusivos (Qtd. x Preço)]],13,0),"")</f>
        <v/>
      </c>
      <c r="L503" s="47" t="str">
        <f t="shared" si="8"/>
        <v/>
      </c>
      <c r="M503" s="49" t="str">
        <f ca="1">IFERROR(VLOOKUP($F503,Tabela2[[Item]:[Itens exclusivos (Qtd. x Preço)]],15,0),"")</f>
        <v/>
      </c>
      <c r="N503" s="52" t="str">
        <f ca="1">IFERROR(VLOOKUP($F503,Tabela2[[Item]:[Itens exclusivos (Qtd. x Preço)]],17,0),"")</f>
        <v/>
      </c>
      <c r="O503" s="52" t="str">
        <f ca="1">IFERROR(VLOOKUP($F503,Tabela2[[Item]:[Itens exclusivos (Qtd. x Preço)]],19,0),"")</f>
        <v/>
      </c>
    </row>
    <row r="504" spans="1:15" ht="30" customHeight="1">
      <c r="A504" s="14" t="str">
        <f>IFERROR((IF(MAX(Tabela2[Lote])=A503,"",A503+1)),"")</f>
        <v/>
      </c>
      <c r="B504" s="14" t="str">
        <f>IFERROR(IF(A504&lt;&gt;"",COUNTIFS(Tabela2[Lote],A504),""),"")</f>
        <v/>
      </c>
      <c r="C504" s="48" t="str">
        <f>IF(B504="","",(SUMIFS(Tabela2[Itens Ampla Participação (Qtd. x Preço)],Tabela2[Lote],A504)+SUMIFS(Tabela2[Itens de Cota Reservada (Qtd. x Preço)],Tabela2[Lote],A504)+SUMIFS(Tabela2[Itens exclusivos (Qtd. x Preço)],Tabela2[Lote],A504)))</f>
        <v/>
      </c>
      <c r="E504" s="14" t="str">
        <f>IFERROR(_xlfn.XLOOKUP($F504,Tabela2[Item],Tabela2[Lote],,0,1),"")</f>
        <v/>
      </c>
      <c r="F504" s="14" t="str">
        <f>IFERROR((IF(MAX(Tabela2[Item])=F503,"",F503+1)),"")</f>
        <v/>
      </c>
      <c r="G504" s="14" t="str">
        <f>IFERROR(VLOOKUP($F504,Tabela2[[Item]:[Itens exclusivos (Qtd. x Preço)]],2,0)," ")</f>
        <v/>
      </c>
      <c r="H504" s="63" t="str">
        <f>IFERROR(VLOOKUP($F504,Tabela2[[Item]:[Itens exclusivos (Qtd. x Preço)]],3,0),"")</f>
        <v/>
      </c>
      <c r="I504" s="14" t="str">
        <f>IFERROR(VLOOKUP($F504,Tabela2[[Item]:[Itens exclusivos (Qtd. x Preço)]],4,0),"")</f>
        <v/>
      </c>
      <c r="J504" s="50" t="str">
        <f>IFERROR(VLOOKUP($F504,Tabela2[[Item]:[Itens exclusivos (Qtd. x Preço)]],5,0),"")</f>
        <v/>
      </c>
      <c r="K504" s="66" t="str">
        <f>IFERROR(VLOOKUP($F504,Tabela2[[Item]:[Itens exclusivos (Qtd. x Preço)]],13,0),"")</f>
        <v/>
      </c>
      <c r="L504" s="48" t="str">
        <f t="shared" si="8"/>
        <v/>
      </c>
      <c r="M504" s="50" t="str">
        <f ca="1">IFERROR(VLOOKUP($F504,Tabela2[[Item]:[Itens exclusivos (Qtd. x Preço)]],15,0),"")</f>
        <v/>
      </c>
      <c r="N504" s="51" t="str">
        <f ca="1">IFERROR(VLOOKUP($F504,Tabela2[[Item]:[Itens exclusivos (Qtd. x Preço)]],17,0),"")</f>
        <v/>
      </c>
      <c r="O504" s="51" t="str">
        <f ca="1">IFERROR(VLOOKUP($F504,Tabela2[[Item]:[Itens exclusivos (Qtd. x Preço)]],19,0),"")</f>
        <v/>
      </c>
    </row>
    <row r="505" spans="1:15" ht="30" customHeight="1">
      <c r="A505" s="33" t="str">
        <f>IFERROR((IF(MAX(Tabela2[Lote])=A504,"",A504+1)),"")</f>
        <v/>
      </c>
      <c r="B505" s="33" t="str">
        <f>IFERROR(IF(A505&lt;&gt;"",COUNTIFS(Tabela2[Lote],A505),""),"")</f>
        <v/>
      </c>
      <c r="C505" s="47" t="str">
        <f>IF(B505="","",(SUMIFS(Tabela2[Itens Ampla Participação (Qtd. x Preço)],Tabela2[Lote],A505)+SUMIFS(Tabela2[Itens de Cota Reservada (Qtd. x Preço)],Tabela2[Lote],A505)+SUMIFS(Tabela2[Itens exclusivos (Qtd. x Preço)],Tabela2[Lote],A505)))</f>
        <v/>
      </c>
      <c r="E505" s="33" t="str">
        <f>IFERROR(_xlfn.XLOOKUP($F505,Tabela2[Item],Tabela2[Lote],,0,1),"")</f>
        <v/>
      </c>
      <c r="F505" s="33" t="str">
        <f>IFERROR((IF(MAX(Tabela2[Item])=F504,"",F504+1)),"")</f>
        <v/>
      </c>
      <c r="G505" s="33" t="str">
        <f>IFERROR(VLOOKUP($F505,Tabela2[[Item]:[Itens exclusivos (Qtd. x Preço)]],2,0)," ")</f>
        <v/>
      </c>
      <c r="H505" s="62" t="str">
        <f>IFERROR(VLOOKUP($F505,Tabela2[[Item]:[Itens exclusivos (Qtd. x Preço)]],3,0),"")</f>
        <v/>
      </c>
      <c r="I505" s="33" t="str">
        <f>IFERROR(VLOOKUP($F505,Tabela2[[Item]:[Itens exclusivos (Qtd. x Preço)]],4,0),"")</f>
        <v/>
      </c>
      <c r="J505" s="49" t="str">
        <f>IFERROR(VLOOKUP($F505,Tabela2[[Item]:[Itens exclusivos (Qtd. x Preço)]],5,0),"")</f>
        <v/>
      </c>
      <c r="K505" s="65" t="str">
        <f>IFERROR(VLOOKUP($F505,Tabela2[[Item]:[Itens exclusivos (Qtd. x Preço)]],13,0),"")</f>
        <v/>
      </c>
      <c r="L505" s="47" t="str">
        <f t="shared" si="8"/>
        <v/>
      </c>
      <c r="M505" s="49" t="str">
        <f ca="1">IFERROR(VLOOKUP($F505,Tabela2[[Item]:[Itens exclusivos (Qtd. x Preço)]],15,0),"")</f>
        <v/>
      </c>
      <c r="N505" s="52" t="str">
        <f ca="1">IFERROR(VLOOKUP($F505,Tabela2[[Item]:[Itens exclusivos (Qtd. x Preço)]],17,0),"")</f>
        <v/>
      </c>
      <c r="O505" s="52" t="str">
        <f ca="1">IFERROR(VLOOKUP($F505,Tabela2[[Item]:[Itens exclusivos (Qtd. x Preço)]],19,0),"")</f>
        <v/>
      </c>
    </row>
    <row r="506" spans="1:15" ht="30" customHeight="1">
      <c r="A506" s="14" t="str">
        <f>IFERROR((IF(MAX(Tabela2[Lote])=A505,"",A505+1)),"")</f>
        <v/>
      </c>
      <c r="B506" s="14" t="str">
        <f>IFERROR(IF(A506&lt;&gt;"",COUNTIFS(Tabela2[Lote],A506),""),"")</f>
        <v/>
      </c>
      <c r="C506" s="48" t="str">
        <f>IF(B506="","",(SUMIFS(Tabela2[Itens Ampla Participação (Qtd. x Preço)],Tabela2[Lote],A506)+SUMIFS(Tabela2[Itens de Cota Reservada (Qtd. x Preço)],Tabela2[Lote],A506)+SUMIFS(Tabela2[Itens exclusivos (Qtd. x Preço)],Tabela2[Lote],A506)))</f>
        <v/>
      </c>
      <c r="E506" s="14" t="str">
        <f>IFERROR(_xlfn.XLOOKUP($F506,Tabela2[Item],Tabela2[Lote],,0,1),"")</f>
        <v/>
      </c>
      <c r="F506" s="14" t="str">
        <f>IFERROR((IF(MAX(Tabela2[Item])=F505,"",F505+1)),"")</f>
        <v/>
      </c>
      <c r="G506" s="14" t="str">
        <f>IFERROR(VLOOKUP($F506,Tabela2[[Item]:[Itens exclusivos (Qtd. x Preço)]],2,0)," ")</f>
        <v/>
      </c>
      <c r="H506" s="63" t="str">
        <f>IFERROR(VLOOKUP($F506,Tabela2[[Item]:[Itens exclusivos (Qtd. x Preço)]],3,0),"")</f>
        <v/>
      </c>
      <c r="I506" s="14" t="str">
        <f>IFERROR(VLOOKUP($F506,Tabela2[[Item]:[Itens exclusivos (Qtd. x Preço)]],4,0),"")</f>
        <v/>
      </c>
      <c r="J506" s="50" t="str">
        <f>IFERROR(VLOOKUP($F506,Tabela2[[Item]:[Itens exclusivos (Qtd. x Preço)]],5,0),"")</f>
        <v/>
      </c>
      <c r="K506" s="66" t="str">
        <f>IFERROR(VLOOKUP($F506,Tabela2[[Item]:[Itens exclusivos (Qtd. x Preço)]],13,0),"")</f>
        <v/>
      </c>
      <c r="L506" s="48" t="str">
        <f t="shared" si="8"/>
        <v/>
      </c>
      <c r="M506" s="50" t="str">
        <f ca="1">IFERROR(VLOOKUP($F506,Tabela2[[Item]:[Itens exclusivos (Qtd. x Preço)]],15,0),"")</f>
        <v/>
      </c>
      <c r="N506" s="51" t="str">
        <f ca="1">IFERROR(VLOOKUP($F506,Tabela2[[Item]:[Itens exclusivos (Qtd. x Preço)]],17,0),"")</f>
        <v/>
      </c>
      <c r="O506" s="51" t="str">
        <f ca="1">IFERROR(VLOOKUP($F506,Tabela2[[Item]:[Itens exclusivos (Qtd. x Preço)]],19,0),"")</f>
        <v/>
      </c>
    </row>
    <row r="507" spans="1:15" ht="30" customHeight="1">
      <c r="A507" s="33" t="str">
        <f>IFERROR((IF(MAX(Tabela2[Lote])=A506,"",A506+1)),"")</f>
        <v/>
      </c>
      <c r="B507" s="33" t="str">
        <f>IFERROR(IF(A507&lt;&gt;"",COUNTIFS(Tabela2[Lote],A507),""),"")</f>
        <v/>
      </c>
      <c r="C507" s="47" t="str">
        <f>IF(B507="","",(SUMIFS(Tabela2[Itens Ampla Participação (Qtd. x Preço)],Tabela2[Lote],A507)+SUMIFS(Tabela2[Itens de Cota Reservada (Qtd. x Preço)],Tabela2[Lote],A507)+SUMIFS(Tabela2[Itens exclusivos (Qtd. x Preço)],Tabela2[Lote],A507)))</f>
        <v/>
      </c>
      <c r="E507" s="33" t="str">
        <f>IFERROR(_xlfn.XLOOKUP($F507,Tabela2[Item],Tabela2[Lote],,0,1),"")</f>
        <v/>
      </c>
      <c r="F507" s="33" t="str">
        <f>IFERROR((IF(MAX(Tabela2[Item])=F506,"",F506+1)),"")</f>
        <v/>
      </c>
      <c r="G507" s="33" t="str">
        <f>IFERROR(VLOOKUP($F507,Tabela2[[Item]:[Itens exclusivos (Qtd. x Preço)]],2,0)," ")</f>
        <v/>
      </c>
      <c r="H507" s="62" t="str">
        <f>IFERROR(VLOOKUP($F507,Tabela2[[Item]:[Itens exclusivos (Qtd. x Preço)]],3,0),"")</f>
        <v/>
      </c>
      <c r="I507" s="33" t="str">
        <f>IFERROR(VLOOKUP($F507,Tabela2[[Item]:[Itens exclusivos (Qtd. x Preço)]],4,0),"")</f>
        <v/>
      </c>
      <c r="J507" s="49" t="str">
        <f>IFERROR(VLOOKUP($F507,Tabela2[[Item]:[Itens exclusivos (Qtd. x Preço)]],5,0),"")</f>
        <v/>
      </c>
      <c r="K507" s="65" t="str">
        <f>IFERROR(VLOOKUP($F507,Tabela2[[Item]:[Itens exclusivos (Qtd. x Preço)]],13,0),"")</f>
        <v/>
      </c>
      <c r="L507" s="47" t="str">
        <f t="shared" si="8"/>
        <v/>
      </c>
      <c r="M507" s="49" t="str">
        <f ca="1">IFERROR(VLOOKUP($F507,Tabela2[[Item]:[Itens exclusivos (Qtd. x Preço)]],15,0),"")</f>
        <v/>
      </c>
      <c r="N507" s="52" t="str">
        <f ca="1">IFERROR(VLOOKUP($F507,Tabela2[[Item]:[Itens exclusivos (Qtd. x Preço)]],17,0),"")</f>
        <v/>
      </c>
      <c r="O507" s="52" t="str">
        <f ca="1">IFERROR(VLOOKUP($F507,Tabela2[[Item]:[Itens exclusivos (Qtd. x Preço)]],19,0),"")</f>
        <v/>
      </c>
    </row>
    <row r="508" spans="1:15" ht="30" customHeight="1">
      <c r="A508" s="14" t="str">
        <f>IFERROR((IF(MAX(Tabela2[Lote])=A507,"",A507+1)),"")</f>
        <v/>
      </c>
      <c r="B508" s="14" t="str">
        <f>IFERROR(IF(A508&lt;&gt;"",COUNTIFS(Tabela2[Lote],A508),""),"")</f>
        <v/>
      </c>
      <c r="C508" s="48" t="str">
        <f>IF(B508="","",(SUMIFS(Tabela2[Itens Ampla Participação (Qtd. x Preço)],Tabela2[Lote],A508)+SUMIFS(Tabela2[Itens de Cota Reservada (Qtd. x Preço)],Tabela2[Lote],A508)+SUMIFS(Tabela2[Itens exclusivos (Qtd. x Preço)],Tabela2[Lote],A508)))</f>
        <v/>
      </c>
      <c r="E508" s="14" t="str">
        <f>IFERROR(_xlfn.XLOOKUP($F508,Tabela2[Item],Tabela2[Lote],,0,1),"")</f>
        <v/>
      </c>
      <c r="F508" s="14" t="str">
        <f>IFERROR((IF(MAX(Tabela2[Item])=F507,"",F507+1)),"")</f>
        <v/>
      </c>
      <c r="G508" s="14" t="str">
        <f>IFERROR(VLOOKUP($F508,Tabela2[[Item]:[Itens exclusivos (Qtd. x Preço)]],2,0)," ")</f>
        <v/>
      </c>
      <c r="H508" s="63" t="str">
        <f>IFERROR(VLOOKUP($F508,Tabela2[[Item]:[Itens exclusivos (Qtd. x Preço)]],3,0),"")</f>
        <v/>
      </c>
      <c r="I508" s="14" t="str">
        <f>IFERROR(VLOOKUP($F508,Tabela2[[Item]:[Itens exclusivos (Qtd. x Preço)]],4,0),"")</f>
        <v/>
      </c>
      <c r="J508" s="50" t="str">
        <f>IFERROR(VLOOKUP($F508,Tabela2[[Item]:[Itens exclusivos (Qtd. x Preço)]],5,0),"")</f>
        <v/>
      </c>
      <c r="K508" s="66" t="str">
        <f>IFERROR(VLOOKUP($F508,Tabela2[[Item]:[Itens exclusivos (Qtd. x Preço)]],13,0),"")</f>
        <v/>
      </c>
      <c r="L508" s="48" t="str">
        <f t="shared" si="8"/>
        <v/>
      </c>
      <c r="M508" s="50" t="str">
        <f ca="1">IFERROR(VLOOKUP($F508,Tabela2[[Item]:[Itens exclusivos (Qtd. x Preço)]],15,0),"")</f>
        <v/>
      </c>
      <c r="N508" s="51" t="str">
        <f ca="1">IFERROR(VLOOKUP($F508,Tabela2[[Item]:[Itens exclusivos (Qtd. x Preço)]],17,0),"")</f>
        <v/>
      </c>
      <c r="O508" s="51" t="str">
        <f ca="1">IFERROR(VLOOKUP($F508,Tabela2[[Item]:[Itens exclusivos (Qtd. x Preço)]],19,0),"")</f>
        <v/>
      </c>
    </row>
    <row r="509" spans="1:15" ht="30" customHeight="1">
      <c r="A509" s="33" t="str">
        <f>IFERROR((IF(MAX(Tabela2[Lote])=A508,"",A508+1)),"")</f>
        <v/>
      </c>
      <c r="B509" s="33" t="str">
        <f>IFERROR(IF(A509&lt;&gt;"",COUNTIFS(Tabela2[Lote],A509),""),"")</f>
        <v/>
      </c>
      <c r="C509" s="47" t="str">
        <f>IF(B509="","",(SUMIFS(Tabela2[Itens Ampla Participação (Qtd. x Preço)],Tabela2[Lote],A509)+SUMIFS(Tabela2[Itens de Cota Reservada (Qtd. x Preço)],Tabela2[Lote],A509)+SUMIFS(Tabela2[Itens exclusivos (Qtd. x Preço)],Tabela2[Lote],A509)))</f>
        <v/>
      </c>
      <c r="E509" s="33" t="str">
        <f>IFERROR(_xlfn.XLOOKUP($F509,Tabela2[Item],Tabela2[Lote],,0,1),"")</f>
        <v/>
      </c>
      <c r="F509" s="33" t="str">
        <f>IFERROR((IF(MAX(Tabela2[Item])=F508,"",F508+1)),"")</f>
        <v/>
      </c>
      <c r="G509" s="33" t="str">
        <f>IFERROR(VLOOKUP($F509,Tabela2[[Item]:[Itens exclusivos (Qtd. x Preço)]],2,0)," ")</f>
        <v/>
      </c>
      <c r="H509" s="62" t="str">
        <f>IFERROR(VLOOKUP($F509,Tabela2[[Item]:[Itens exclusivos (Qtd. x Preço)]],3,0),"")</f>
        <v/>
      </c>
      <c r="I509" s="33" t="str">
        <f>IFERROR(VLOOKUP($F509,Tabela2[[Item]:[Itens exclusivos (Qtd. x Preço)]],4,0),"")</f>
        <v/>
      </c>
      <c r="J509" s="49" t="str">
        <f>IFERROR(VLOOKUP($F509,Tabela2[[Item]:[Itens exclusivos (Qtd. x Preço)]],5,0),"")</f>
        <v/>
      </c>
      <c r="K509" s="65" t="str">
        <f>IFERROR(VLOOKUP($F509,Tabela2[[Item]:[Itens exclusivos (Qtd. x Preço)]],13,0),"")</f>
        <v/>
      </c>
      <c r="L509" s="47" t="str">
        <f t="shared" si="8"/>
        <v/>
      </c>
      <c r="M509" s="49" t="str">
        <f ca="1">IFERROR(VLOOKUP($F509,Tabela2[[Item]:[Itens exclusivos (Qtd. x Preço)]],15,0),"")</f>
        <v/>
      </c>
      <c r="N509" s="52" t="str">
        <f ca="1">IFERROR(VLOOKUP($F509,Tabela2[[Item]:[Itens exclusivos (Qtd. x Preço)]],17,0),"")</f>
        <v/>
      </c>
      <c r="O509" s="52" t="str">
        <f ca="1">IFERROR(VLOOKUP($F509,Tabela2[[Item]:[Itens exclusivos (Qtd. x Preço)]],19,0),"")</f>
        <v/>
      </c>
    </row>
    <row r="510" spans="1:15" ht="30" customHeight="1">
      <c r="A510" s="14" t="str">
        <f>IFERROR((IF(MAX(Tabela2[Lote])=A509,"",A509+1)),"")</f>
        <v/>
      </c>
      <c r="B510" s="14" t="str">
        <f>IFERROR(IF(A510&lt;&gt;"",COUNTIFS(Tabela2[Lote],A510),""),"")</f>
        <v/>
      </c>
      <c r="C510" s="48" t="str">
        <f>IF(B510="","",(SUMIFS(Tabela2[Itens Ampla Participação (Qtd. x Preço)],Tabela2[Lote],A510)+SUMIFS(Tabela2[Itens de Cota Reservada (Qtd. x Preço)],Tabela2[Lote],A510)+SUMIFS(Tabela2[Itens exclusivos (Qtd. x Preço)],Tabela2[Lote],A510)))</f>
        <v/>
      </c>
      <c r="E510" s="14" t="str">
        <f>IFERROR(_xlfn.XLOOKUP($F510,Tabela2[Item],Tabela2[Lote],,0,1),"")</f>
        <v/>
      </c>
      <c r="F510" s="14" t="str">
        <f>IFERROR((IF(MAX(Tabela2[Item])=F509,"",F509+1)),"")</f>
        <v/>
      </c>
      <c r="G510" s="14" t="str">
        <f>IFERROR(VLOOKUP($F510,Tabela2[[Item]:[Itens exclusivos (Qtd. x Preço)]],2,0)," ")</f>
        <v/>
      </c>
      <c r="H510" s="63" t="str">
        <f>IFERROR(VLOOKUP($F510,Tabela2[[Item]:[Itens exclusivos (Qtd. x Preço)]],3,0),"")</f>
        <v/>
      </c>
      <c r="I510" s="14" t="str">
        <f>IFERROR(VLOOKUP($F510,Tabela2[[Item]:[Itens exclusivos (Qtd. x Preço)]],4,0),"")</f>
        <v/>
      </c>
      <c r="J510" s="50" t="str">
        <f>IFERROR(VLOOKUP($F510,Tabela2[[Item]:[Itens exclusivos (Qtd. x Preço)]],5,0),"")</f>
        <v/>
      </c>
      <c r="K510" s="66" t="str">
        <f>IFERROR(VLOOKUP($F510,Tabela2[[Item]:[Itens exclusivos (Qtd. x Preço)]],13,0),"")</f>
        <v/>
      </c>
      <c r="L510" s="48" t="str">
        <f t="shared" si="8"/>
        <v/>
      </c>
      <c r="M510" s="50" t="str">
        <f ca="1">IFERROR(VLOOKUP($F510,Tabela2[[Item]:[Itens exclusivos (Qtd. x Preço)]],15,0),"")</f>
        <v/>
      </c>
      <c r="N510" s="51" t="str">
        <f ca="1">IFERROR(VLOOKUP($F510,Tabela2[[Item]:[Itens exclusivos (Qtd. x Preço)]],17,0),"")</f>
        <v/>
      </c>
      <c r="O510" s="51" t="str">
        <f ca="1">IFERROR(VLOOKUP($F510,Tabela2[[Item]:[Itens exclusivos (Qtd. x Preço)]],19,0),"")</f>
        <v/>
      </c>
    </row>
    <row r="511" spans="1:15" ht="30" customHeight="1">
      <c r="A511" s="33" t="str">
        <f>IFERROR((IF(MAX(Tabela2[Lote])=A510,"",A510+1)),"")</f>
        <v/>
      </c>
      <c r="B511" s="33" t="str">
        <f>IFERROR(IF(A511&lt;&gt;"",COUNTIFS(Tabela2[Lote],A511),""),"")</f>
        <v/>
      </c>
      <c r="C511" s="47" t="str">
        <f>IF(B511="","",(SUMIFS(Tabela2[Itens Ampla Participação (Qtd. x Preço)],Tabela2[Lote],A511)+SUMIFS(Tabela2[Itens de Cota Reservada (Qtd. x Preço)],Tabela2[Lote],A511)+SUMIFS(Tabela2[Itens exclusivos (Qtd. x Preço)],Tabela2[Lote],A511)))</f>
        <v/>
      </c>
      <c r="E511" s="33" t="str">
        <f>IFERROR(_xlfn.XLOOKUP($F511,Tabela2[Item],Tabela2[Lote],,0,1),"")</f>
        <v/>
      </c>
      <c r="F511" s="33" t="str">
        <f>IFERROR((IF(MAX(Tabela2[Item])=F510,"",F510+1)),"")</f>
        <v/>
      </c>
      <c r="G511" s="33" t="str">
        <f>IFERROR(VLOOKUP($F511,Tabela2[[Item]:[Itens exclusivos (Qtd. x Preço)]],2,0)," ")</f>
        <v/>
      </c>
      <c r="H511" s="62" t="str">
        <f>IFERROR(VLOOKUP($F511,Tabela2[[Item]:[Itens exclusivos (Qtd. x Preço)]],3,0),"")</f>
        <v/>
      </c>
      <c r="I511" s="33" t="str">
        <f>IFERROR(VLOOKUP($F511,Tabela2[[Item]:[Itens exclusivos (Qtd. x Preço)]],4,0),"")</f>
        <v/>
      </c>
      <c r="J511" s="49" t="str">
        <f>IFERROR(VLOOKUP($F511,Tabela2[[Item]:[Itens exclusivos (Qtd. x Preço)]],5,0),"")</f>
        <v/>
      </c>
      <c r="K511" s="65" t="str">
        <f>IFERROR(VLOOKUP($F511,Tabela2[[Item]:[Itens exclusivos (Qtd. x Preço)]],13,0),"")</f>
        <v/>
      </c>
      <c r="L511" s="47" t="str">
        <f t="shared" si="8"/>
        <v/>
      </c>
      <c r="M511" s="49" t="str">
        <f ca="1">IFERROR(VLOOKUP($F511,Tabela2[[Item]:[Itens exclusivos (Qtd. x Preço)]],15,0),"")</f>
        <v/>
      </c>
      <c r="N511" s="52" t="str">
        <f ca="1">IFERROR(VLOOKUP($F511,Tabela2[[Item]:[Itens exclusivos (Qtd. x Preço)]],17,0),"")</f>
        <v/>
      </c>
      <c r="O511" s="52" t="str">
        <f ca="1">IFERROR(VLOOKUP($F511,Tabela2[[Item]:[Itens exclusivos (Qtd. x Preço)]],19,0),"")</f>
        <v/>
      </c>
    </row>
    <row r="512" spans="1:15" ht="30" customHeight="1">
      <c r="A512" s="14" t="str">
        <f>IFERROR((IF(MAX(Tabela2[Lote])=A511,"",A511+1)),"")</f>
        <v/>
      </c>
      <c r="B512" s="14" t="str">
        <f>IFERROR(IF(A512&lt;&gt;"",COUNTIFS(Tabela2[Lote],A512),""),"")</f>
        <v/>
      </c>
      <c r="C512" s="48" t="str">
        <f>IF(B512="","",(SUMIFS(Tabela2[Itens Ampla Participação (Qtd. x Preço)],Tabela2[Lote],A512)+SUMIFS(Tabela2[Itens de Cota Reservada (Qtd. x Preço)],Tabela2[Lote],A512)+SUMIFS(Tabela2[Itens exclusivos (Qtd. x Preço)],Tabela2[Lote],A512)))</f>
        <v/>
      </c>
      <c r="E512" s="14" t="str">
        <f>IFERROR(_xlfn.XLOOKUP($F512,Tabela2[Item],Tabela2[Lote],,0,1),"")</f>
        <v/>
      </c>
      <c r="F512" s="14" t="str">
        <f>IFERROR((IF(MAX(Tabela2[Item])=F511,"",F511+1)),"")</f>
        <v/>
      </c>
      <c r="G512" s="14" t="str">
        <f>IFERROR(VLOOKUP($F512,Tabela2[[Item]:[Itens exclusivos (Qtd. x Preço)]],2,0)," ")</f>
        <v/>
      </c>
      <c r="H512" s="63" t="str">
        <f>IFERROR(VLOOKUP($F512,Tabela2[[Item]:[Itens exclusivos (Qtd. x Preço)]],3,0),"")</f>
        <v/>
      </c>
      <c r="I512" s="14" t="str">
        <f>IFERROR(VLOOKUP($F512,Tabela2[[Item]:[Itens exclusivos (Qtd. x Preço)]],4,0),"")</f>
        <v/>
      </c>
      <c r="J512" s="50" t="str">
        <f>IFERROR(VLOOKUP($F512,Tabela2[[Item]:[Itens exclusivos (Qtd. x Preço)]],5,0),"")</f>
        <v/>
      </c>
      <c r="K512" s="66" t="str">
        <f>IFERROR(VLOOKUP($F512,Tabela2[[Item]:[Itens exclusivos (Qtd. x Preço)]],13,0),"")</f>
        <v/>
      </c>
      <c r="L512" s="48" t="str">
        <f t="shared" si="8"/>
        <v/>
      </c>
      <c r="M512" s="50" t="str">
        <f ca="1">IFERROR(VLOOKUP($F512,Tabela2[[Item]:[Itens exclusivos (Qtd. x Preço)]],15,0),"")</f>
        <v/>
      </c>
      <c r="N512" s="51" t="str">
        <f ca="1">IFERROR(VLOOKUP($F512,Tabela2[[Item]:[Itens exclusivos (Qtd. x Preço)]],17,0),"")</f>
        <v/>
      </c>
      <c r="O512" s="51" t="str">
        <f ca="1">IFERROR(VLOOKUP($F512,Tabela2[[Item]:[Itens exclusivos (Qtd. x Preço)]],19,0),"")</f>
        <v/>
      </c>
    </row>
    <row r="513" spans="1:15" ht="30" customHeight="1">
      <c r="A513" s="33" t="str">
        <f>IFERROR((IF(MAX(Tabela2[Lote])=A512,"",A512+1)),"")</f>
        <v/>
      </c>
      <c r="B513" s="33" t="str">
        <f>IFERROR(IF(A513&lt;&gt;"",COUNTIFS(Tabela2[Lote],A513),""),"")</f>
        <v/>
      </c>
      <c r="C513" s="47" t="str">
        <f>IF(B513="","",(SUMIFS(Tabela2[Itens Ampla Participação (Qtd. x Preço)],Tabela2[Lote],A513)+SUMIFS(Tabela2[Itens de Cota Reservada (Qtd. x Preço)],Tabela2[Lote],A513)+SUMIFS(Tabela2[Itens exclusivos (Qtd. x Preço)],Tabela2[Lote],A513)))</f>
        <v/>
      </c>
      <c r="E513" s="33" t="str">
        <f>IFERROR(_xlfn.XLOOKUP($F513,Tabela2[Item],Tabela2[Lote],,0,1),"")</f>
        <v/>
      </c>
      <c r="F513" s="33" t="str">
        <f>IFERROR((IF(MAX(Tabela2[Item])=F512,"",F512+1)),"")</f>
        <v/>
      </c>
      <c r="G513" s="33" t="str">
        <f>IFERROR(VLOOKUP($F513,Tabela2[[Item]:[Itens exclusivos (Qtd. x Preço)]],2,0)," ")</f>
        <v/>
      </c>
      <c r="H513" s="62" t="str">
        <f>IFERROR(VLOOKUP($F513,Tabela2[[Item]:[Itens exclusivos (Qtd. x Preço)]],3,0),"")</f>
        <v/>
      </c>
      <c r="I513" s="33" t="str">
        <f>IFERROR(VLOOKUP($F513,Tabela2[[Item]:[Itens exclusivos (Qtd. x Preço)]],4,0),"")</f>
        <v/>
      </c>
      <c r="J513" s="49" t="str">
        <f>IFERROR(VLOOKUP($F513,Tabela2[[Item]:[Itens exclusivos (Qtd. x Preço)]],5,0),"")</f>
        <v/>
      </c>
      <c r="K513" s="65" t="str">
        <f>IFERROR(VLOOKUP($F513,Tabela2[[Item]:[Itens exclusivos (Qtd. x Preço)]],13,0),"")</f>
        <v/>
      </c>
      <c r="L513" s="47" t="str">
        <f t="shared" si="8"/>
        <v/>
      </c>
      <c r="M513" s="49" t="str">
        <f ca="1">IFERROR(VLOOKUP($F513,Tabela2[[Item]:[Itens exclusivos (Qtd. x Preço)]],15,0),"")</f>
        <v/>
      </c>
      <c r="N513" s="52" t="str">
        <f ca="1">IFERROR(VLOOKUP($F513,Tabela2[[Item]:[Itens exclusivos (Qtd. x Preço)]],17,0),"")</f>
        <v/>
      </c>
      <c r="O513" s="52" t="str">
        <f ca="1">IFERROR(VLOOKUP($F513,Tabela2[[Item]:[Itens exclusivos (Qtd. x Preço)]],19,0),"")</f>
        <v/>
      </c>
    </row>
    <row r="514" spans="1:15" ht="30" customHeight="1">
      <c r="A514" s="14" t="str">
        <f>IFERROR((IF(MAX(Tabela2[Lote])=A513,"",A513+1)),"")</f>
        <v/>
      </c>
      <c r="B514" s="14" t="str">
        <f>IFERROR(IF(A514&lt;&gt;"",COUNTIFS(Tabela2[Lote],A514),""),"")</f>
        <v/>
      </c>
      <c r="C514" s="48" t="str">
        <f>IF(B514="","",(SUMIFS(Tabela2[Itens Ampla Participação (Qtd. x Preço)],Tabela2[Lote],A514)+SUMIFS(Tabela2[Itens de Cota Reservada (Qtd. x Preço)],Tabela2[Lote],A514)+SUMIFS(Tabela2[Itens exclusivos (Qtd. x Preço)],Tabela2[Lote],A514)))</f>
        <v/>
      </c>
      <c r="E514" s="14" t="str">
        <f>IFERROR(_xlfn.XLOOKUP($F514,Tabela2[Item],Tabela2[Lote],,0,1),"")</f>
        <v/>
      </c>
      <c r="F514" s="14" t="str">
        <f>IFERROR((IF(MAX(Tabela2[Item])=F513,"",F513+1)),"")</f>
        <v/>
      </c>
      <c r="G514" s="14" t="str">
        <f>IFERROR(VLOOKUP($F514,Tabela2[[Item]:[Itens exclusivos (Qtd. x Preço)]],2,0)," ")</f>
        <v/>
      </c>
      <c r="H514" s="63" t="str">
        <f>IFERROR(VLOOKUP($F514,Tabela2[[Item]:[Itens exclusivos (Qtd. x Preço)]],3,0),"")</f>
        <v/>
      </c>
      <c r="I514" s="14" t="str">
        <f>IFERROR(VLOOKUP($F514,Tabela2[[Item]:[Itens exclusivos (Qtd. x Preço)]],4,0),"")</f>
        <v/>
      </c>
      <c r="J514" s="50" t="str">
        <f>IFERROR(VLOOKUP($F514,Tabela2[[Item]:[Itens exclusivos (Qtd. x Preço)]],5,0),"")</f>
        <v/>
      </c>
      <c r="K514" s="66" t="str">
        <f>IFERROR(VLOOKUP($F514,Tabela2[[Item]:[Itens exclusivos (Qtd. x Preço)]],13,0),"")</f>
        <v/>
      </c>
      <c r="L514" s="48" t="str">
        <f t="shared" si="8"/>
        <v/>
      </c>
      <c r="M514" s="50" t="str">
        <f ca="1">IFERROR(VLOOKUP($F514,Tabela2[[Item]:[Itens exclusivos (Qtd. x Preço)]],15,0),"")</f>
        <v/>
      </c>
      <c r="N514" s="51" t="str">
        <f ca="1">IFERROR(VLOOKUP($F514,Tabela2[[Item]:[Itens exclusivos (Qtd. x Preço)]],17,0),"")</f>
        <v/>
      </c>
      <c r="O514" s="51" t="str">
        <f ca="1">IFERROR(VLOOKUP($F514,Tabela2[[Item]:[Itens exclusivos (Qtd. x Preço)]],19,0),"")</f>
        <v/>
      </c>
    </row>
    <row r="515" spans="1:15" ht="30" customHeight="1">
      <c r="A515" s="33" t="str">
        <f>IFERROR((IF(MAX(Tabela2[Lote])=A514,"",A514+1)),"")</f>
        <v/>
      </c>
      <c r="B515" s="33" t="str">
        <f>IFERROR(IF(A515&lt;&gt;"",COUNTIFS(Tabela2[Lote],A515),""),"")</f>
        <v/>
      </c>
      <c r="C515" s="47" t="str">
        <f>IF(B515="","",(SUMIFS(Tabela2[Itens Ampla Participação (Qtd. x Preço)],Tabela2[Lote],A515)+SUMIFS(Tabela2[Itens de Cota Reservada (Qtd. x Preço)],Tabela2[Lote],A515)+SUMIFS(Tabela2[Itens exclusivos (Qtd. x Preço)],Tabela2[Lote],A515)))</f>
        <v/>
      </c>
      <c r="E515" s="33" t="str">
        <f>IFERROR(_xlfn.XLOOKUP($F515,Tabela2[Item],Tabela2[Lote],,0,1),"")</f>
        <v/>
      </c>
      <c r="F515" s="33" t="str">
        <f>IFERROR((IF(MAX(Tabela2[Item])=F514,"",F514+1)),"")</f>
        <v/>
      </c>
      <c r="G515" s="33" t="str">
        <f>IFERROR(VLOOKUP($F515,Tabela2[[Item]:[Itens exclusivos (Qtd. x Preço)]],2,0)," ")</f>
        <v/>
      </c>
      <c r="H515" s="62" t="str">
        <f>IFERROR(VLOOKUP($F515,Tabela2[[Item]:[Itens exclusivos (Qtd. x Preço)]],3,0),"")</f>
        <v/>
      </c>
      <c r="I515" s="33" t="str">
        <f>IFERROR(VLOOKUP($F515,Tabela2[[Item]:[Itens exclusivos (Qtd. x Preço)]],4,0),"")</f>
        <v/>
      </c>
      <c r="J515" s="49" t="str">
        <f>IFERROR(VLOOKUP($F515,Tabela2[[Item]:[Itens exclusivos (Qtd. x Preço)]],5,0),"")</f>
        <v/>
      </c>
      <c r="K515" s="65" t="str">
        <f>IFERROR(VLOOKUP($F515,Tabela2[[Item]:[Itens exclusivos (Qtd. x Preço)]],13,0),"")</f>
        <v/>
      </c>
      <c r="L515" s="47" t="str">
        <f t="shared" si="8"/>
        <v/>
      </c>
      <c r="M515" s="49" t="str">
        <f ca="1">IFERROR(VLOOKUP($F515,Tabela2[[Item]:[Itens exclusivos (Qtd. x Preço)]],15,0),"")</f>
        <v/>
      </c>
      <c r="N515" s="52" t="str">
        <f ca="1">IFERROR(VLOOKUP($F515,Tabela2[[Item]:[Itens exclusivos (Qtd. x Preço)]],17,0),"")</f>
        <v/>
      </c>
      <c r="O515" s="52" t="str">
        <f ca="1">IFERROR(VLOOKUP($F515,Tabela2[[Item]:[Itens exclusivos (Qtd. x Preço)]],19,0),"")</f>
        <v/>
      </c>
    </row>
    <row r="516" spans="1:15" ht="30" customHeight="1">
      <c r="A516" s="14" t="str">
        <f>IFERROR((IF(MAX(Tabela2[Lote])=A515,"",A515+1)),"")</f>
        <v/>
      </c>
      <c r="B516" s="14" t="str">
        <f>IFERROR(IF(A516&lt;&gt;"",COUNTIFS(Tabela2[Lote],A516),""),"")</f>
        <v/>
      </c>
      <c r="C516" s="48" t="str">
        <f>IF(B516="","",(SUMIFS(Tabela2[Itens Ampla Participação (Qtd. x Preço)],Tabela2[Lote],A516)+SUMIFS(Tabela2[Itens de Cota Reservada (Qtd. x Preço)],Tabela2[Lote],A516)+SUMIFS(Tabela2[Itens exclusivos (Qtd. x Preço)],Tabela2[Lote],A516)))</f>
        <v/>
      </c>
      <c r="E516" s="14" t="str">
        <f>IFERROR(_xlfn.XLOOKUP($F516,Tabela2[Item],Tabela2[Lote],,0,1),"")</f>
        <v/>
      </c>
      <c r="F516" s="14" t="str">
        <f>IFERROR((IF(MAX(Tabela2[Item])=F515,"",F515+1)),"")</f>
        <v/>
      </c>
      <c r="G516" s="14" t="str">
        <f>IFERROR(VLOOKUP($F516,Tabela2[[Item]:[Itens exclusivos (Qtd. x Preço)]],2,0)," ")</f>
        <v/>
      </c>
      <c r="H516" s="63" t="str">
        <f>IFERROR(VLOOKUP($F516,Tabela2[[Item]:[Itens exclusivos (Qtd. x Preço)]],3,0),"")</f>
        <v/>
      </c>
      <c r="I516" s="14" t="str">
        <f>IFERROR(VLOOKUP($F516,Tabela2[[Item]:[Itens exclusivos (Qtd. x Preço)]],4,0),"")</f>
        <v/>
      </c>
      <c r="J516" s="50" t="str">
        <f>IFERROR(VLOOKUP($F516,Tabela2[[Item]:[Itens exclusivos (Qtd. x Preço)]],5,0),"")</f>
        <v/>
      </c>
      <c r="K516" s="66" t="str">
        <f>IFERROR(VLOOKUP($F516,Tabela2[[Item]:[Itens exclusivos (Qtd. x Preço)]],13,0),"")</f>
        <v/>
      </c>
      <c r="L516" s="48" t="str">
        <f t="shared" si="8"/>
        <v/>
      </c>
      <c r="M516" s="50" t="str">
        <f ca="1">IFERROR(VLOOKUP($F516,Tabela2[[Item]:[Itens exclusivos (Qtd. x Preço)]],15,0),"")</f>
        <v/>
      </c>
      <c r="N516" s="51" t="str">
        <f ca="1">IFERROR(VLOOKUP($F516,Tabela2[[Item]:[Itens exclusivos (Qtd. x Preço)]],17,0),"")</f>
        <v/>
      </c>
      <c r="O516" s="51" t="str">
        <f ca="1">IFERROR(VLOOKUP($F516,Tabela2[[Item]:[Itens exclusivos (Qtd. x Preço)]],19,0),"")</f>
        <v/>
      </c>
    </row>
    <row r="517" spans="1:15" ht="30" customHeight="1">
      <c r="A517" s="33" t="str">
        <f>IFERROR((IF(MAX(Tabela2[Lote])=A516,"",A516+1)),"")</f>
        <v/>
      </c>
      <c r="B517" s="33" t="str">
        <f>IFERROR(IF(A517&lt;&gt;"",COUNTIFS(Tabela2[Lote],A517),""),"")</f>
        <v/>
      </c>
      <c r="C517" s="47" t="str">
        <f>IF(B517="","",(SUMIFS(Tabela2[Itens Ampla Participação (Qtd. x Preço)],Tabela2[Lote],A517)+SUMIFS(Tabela2[Itens de Cota Reservada (Qtd. x Preço)],Tabela2[Lote],A517)+SUMIFS(Tabela2[Itens exclusivos (Qtd. x Preço)],Tabela2[Lote],A517)))</f>
        <v/>
      </c>
      <c r="E517" s="33" t="str">
        <f>IFERROR(_xlfn.XLOOKUP($F517,Tabela2[Item],Tabela2[Lote],,0,1),"")</f>
        <v/>
      </c>
      <c r="F517" s="33" t="str">
        <f>IFERROR((IF(MAX(Tabela2[Item])=F516,"",F516+1)),"")</f>
        <v/>
      </c>
      <c r="G517" s="33" t="str">
        <f>IFERROR(VLOOKUP($F517,Tabela2[[Item]:[Itens exclusivos (Qtd. x Preço)]],2,0)," ")</f>
        <v/>
      </c>
      <c r="H517" s="62" t="str">
        <f>IFERROR(VLOOKUP($F517,Tabela2[[Item]:[Itens exclusivos (Qtd. x Preço)]],3,0),"")</f>
        <v/>
      </c>
      <c r="I517" s="33" t="str">
        <f>IFERROR(VLOOKUP($F517,Tabela2[[Item]:[Itens exclusivos (Qtd. x Preço)]],4,0),"")</f>
        <v/>
      </c>
      <c r="J517" s="49" t="str">
        <f>IFERROR(VLOOKUP($F517,Tabela2[[Item]:[Itens exclusivos (Qtd. x Preço)]],5,0),"")</f>
        <v/>
      </c>
      <c r="K517" s="65" t="str">
        <f>IFERROR(VLOOKUP($F517,Tabela2[[Item]:[Itens exclusivos (Qtd. x Preço)]],13,0),"")</f>
        <v/>
      </c>
      <c r="L517" s="47" t="str">
        <f t="shared" si="8"/>
        <v/>
      </c>
      <c r="M517" s="49" t="str">
        <f ca="1">IFERROR(VLOOKUP($F517,Tabela2[[Item]:[Itens exclusivos (Qtd. x Preço)]],15,0),"")</f>
        <v/>
      </c>
      <c r="N517" s="52" t="str">
        <f ca="1">IFERROR(VLOOKUP($F517,Tabela2[[Item]:[Itens exclusivos (Qtd. x Preço)]],17,0),"")</f>
        <v/>
      </c>
      <c r="O517" s="52" t="str">
        <f ca="1">IFERROR(VLOOKUP($F517,Tabela2[[Item]:[Itens exclusivos (Qtd. x Preço)]],19,0),"")</f>
        <v/>
      </c>
    </row>
    <row r="518" spans="1:15" ht="30" customHeight="1">
      <c r="A518" s="14" t="str">
        <f>IFERROR((IF(MAX(Tabela2[Lote])=A517,"",A517+1)),"")</f>
        <v/>
      </c>
      <c r="B518" s="14" t="str">
        <f>IFERROR(IF(A518&lt;&gt;"",COUNTIFS(Tabela2[Lote],A518),""),"")</f>
        <v/>
      </c>
      <c r="C518" s="48" t="str">
        <f>IF(B518="","",(SUMIFS(Tabela2[Itens Ampla Participação (Qtd. x Preço)],Tabela2[Lote],A518)+SUMIFS(Tabela2[Itens de Cota Reservada (Qtd. x Preço)],Tabela2[Lote],A518)+SUMIFS(Tabela2[Itens exclusivos (Qtd. x Preço)],Tabela2[Lote],A518)))</f>
        <v/>
      </c>
      <c r="E518" s="14" t="str">
        <f>IFERROR(_xlfn.XLOOKUP($F518,Tabela2[Item],Tabela2[Lote],,0,1),"")</f>
        <v/>
      </c>
      <c r="F518" s="14" t="str">
        <f>IFERROR((IF(MAX(Tabela2[Item])=F517,"",F517+1)),"")</f>
        <v/>
      </c>
      <c r="G518" s="14" t="str">
        <f>IFERROR(VLOOKUP($F518,Tabela2[[Item]:[Itens exclusivos (Qtd. x Preço)]],2,0)," ")</f>
        <v/>
      </c>
      <c r="H518" s="63" t="str">
        <f>IFERROR(VLOOKUP($F518,Tabela2[[Item]:[Itens exclusivos (Qtd. x Preço)]],3,0),"")</f>
        <v/>
      </c>
      <c r="I518" s="14" t="str">
        <f>IFERROR(VLOOKUP($F518,Tabela2[[Item]:[Itens exclusivos (Qtd. x Preço)]],4,0),"")</f>
        <v/>
      </c>
      <c r="J518" s="50" t="str">
        <f>IFERROR(VLOOKUP($F518,Tabela2[[Item]:[Itens exclusivos (Qtd. x Preço)]],5,0),"")</f>
        <v/>
      </c>
      <c r="K518" s="66" t="str">
        <f>IFERROR(VLOOKUP($F518,Tabela2[[Item]:[Itens exclusivos (Qtd. x Preço)]],13,0),"")</f>
        <v/>
      </c>
      <c r="L518" s="48" t="str">
        <f t="shared" si="8"/>
        <v/>
      </c>
      <c r="M518" s="50" t="str">
        <f ca="1">IFERROR(VLOOKUP($F518,Tabela2[[Item]:[Itens exclusivos (Qtd. x Preço)]],15,0),"")</f>
        <v/>
      </c>
      <c r="N518" s="51" t="str">
        <f ca="1">IFERROR(VLOOKUP($F518,Tabela2[[Item]:[Itens exclusivos (Qtd. x Preço)]],17,0),"")</f>
        <v/>
      </c>
      <c r="O518" s="51" t="str">
        <f ca="1">IFERROR(VLOOKUP($F518,Tabela2[[Item]:[Itens exclusivos (Qtd. x Preço)]],19,0),"")</f>
        <v/>
      </c>
    </row>
    <row r="519" spans="1:15" ht="30" customHeight="1">
      <c r="A519" s="33" t="str">
        <f>IFERROR((IF(MAX(Tabela2[Lote])=A518,"",A518+1)),"")</f>
        <v/>
      </c>
      <c r="B519" s="33" t="str">
        <f>IFERROR(IF(A519&lt;&gt;"",COUNTIFS(Tabela2[Lote],A519),""),"")</f>
        <v/>
      </c>
      <c r="C519" s="47" t="str">
        <f>IF(B519="","",(SUMIFS(Tabela2[Itens Ampla Participação (Qtd. x Preço)],Tabela2[Lote],A519)+SUMIFS(Tabela2[Itens de Cota Reservada (Qtd. x Preço)],Tabela2[Lote],A519)+SUMIFS(Tabela2[Itens exclusivos (Qtd. x Preço)],Tabela2[Lote],A519)))</f>
        <v/>
      </c>
      <c r="E519" s="33" t="str">
        <f>IFERROR(_xlfn.XLOOKUP($F519,Tabela2[Item],Tabela2[Lote],,0,1),"")</f>
        <v/>
      </c>
      <c r="F519" s="33" t="str">
        <f>IFERROR((IF(MAX(Tabela2[Item])=F518,"",F518+1)),"")</f>
        <v/>
      </c>
      <c r="G519" s="33" t="str">
        <f>IFERROR(VLOOKUP($F519,Tabela2[[Item]:[Itens exclusivos (Qtd. x Preço)]],2,0)," ")</f>
        <v/>
      </c>
      <c r="H519" s="62" t="str">
        <f>IFERROR(VLOOKUP($F519,Tabela2[[Item]:[Itens exclusivos (Qtd. x Preço)]],3,0),"")</f>
        <v/>
      </c>
      <c r="I519" s="33" t="str">
        <f>IFERROR(VLOOKUP($F519,Tabela2[[Item]:[Itens exclusivos (Qtd. x Preço)]],4,0),"")</f>
        <v/>
      </c>
      <c r="J519" s="49" t="str">
        <f>IFERROR(VLOOKUP($F519,Tabela2[[Item]:[Itens exclusivos (Qtd. x Preço)]],5,0),"")</f>
        <v/>
      </c>
      <c r="K519" s="65" t="str">
        <f>IFERROR(VLOOKUP($F519,Tabela2[[Item]:[Itens exclusivos (Qtd. x Preço)]],13,0),"")</f>
        <v/>
      </c>
      <c r="L519" s="47" t="str">
        <f t="shared" si="8"/>
        <v/>
      </c>
      <c r="M519" s="49" t="str">
        <f ca="1">IFERROR(VLOOKUP($F519,Tabela2[[Item]:[Itens exclusivos (Qtd. x Preço)]],15,0),"")</f>
        <v/>
      </c>
      <c r="N519" s="52" t="str">
        <f ca="1">IFERROR(VLOOKUP($F519,Tabela2[[Item]:[Itens exclusivos (Qtd. x Preço)]],17,0),"")</f>
        <v/>
      </c>
      <c r="O519" s="52" t="str">
        <f ca="1">IFERROR(VLOOKUP($F519,Tabela2[[Item]:[Itens exclusivos (Qtd. x Preço)]],19,0),"")</f>
        <v/>
      </c>
    </row>
    <row r="520" spans="1:15" ht="30" customHeight="1">
      <c r="A520" s="14" t="str">
        <f>IFERROR((IF(MAX(Tabela2[Lote])=A519,"",A519+1)),"")</f>
        <v/>
      </c>
      <c r="B520" s="14" t="str">
        <f>IFERROR(IF(A520&lt;&gt;"",COUNTIFS(Tabela2[Lote],A520),""),"")</f>
        <v/>
      </c>
      <c r="C520" s="48" t="str">
        <f>IF(B520="","",(SUMIFS(Tabela2[Itens Ampla Participação (Qtd. x Preço)],Tabela2[Lote],A520)+SUMIFS(Tabela2[Itens de Cota Reservada (Qtd. x Preço)],Tabela2[Lote],A520)+SUMIFS(Tabela2[Itens exclusivos (Qtd. x Preço)],Tabela2[Lote],A520)))</f>
        <v/>
      </c>
      <c r="E520" s="14" t="str">
        <f>IFERROR(_xlfn.XLOOKUP($F520,Tabela2[Item],Tabela2[Lote],,0,1),"")</f>
        <v/>
      </c>
      <c r="F520" s="14" t="str">
        <f>IFERROR((IF(MAX(Tabela2[Item])=F519,"",F519+1)),"")</f>
        <v/>
      </c>
      <c r="G520" s="14" t="str">
        <f>IFERROR(VLOOKUP($F520,Tabela2[[Item]:[Itens exclusivos (Qtd. x Preço)]],2,0)," ")</f>
        <v/>
      </c>
      <c r="H520" s="63" t="str">
        <f>IFERROR(VLOOKUP($F520,Tabela2[[Item]:[Itens exclusivos (Qtd. x Preço)]],3,0),"")</f>
        <v/>
      </c>
      <c r="I520" s="14" t="str">
        <f>IFERROR(VLOOKUP($F520,Tabela2[[Item]:[Itens exclusivos (Qtd. x Preço)]],4,0),"")</f>
        <v/>
      </c>
      <c r="J520" s="50" t="str">
        <f>IFERROR(VLOOKUP($F520,Tabela2[[Item]:[Itens exclusivos (Qtd. x Preço)]],5,0),"")</f>
        <v/>
      </c>
      <c r="K520" s="66" t="str">
        <f>IFERROR(VLOOKUP($F520,Tabela2[[Item]:[Itens exclusivos (Qtd. x Preço)]],13,0),"")</f>
        <v/>
      </c>
      <c r="L520" s="48" t="str">
        <f t="shared" si="8"/>
        <v/>
      </c>
      <c r="M520" s="50" t="str">
        <f ca="1">IFERROR(VLOOKUP($F520,Tabela2[[Item]:[Itens exclusivos (Qtd. x Preço)]],15,0),"")</f>
        <v/>
      </c>
      <c r="N520" s="51" t="str">
        <f ca="1">IFERROR(VLOOKUP($F520,Tabela2[[Item]:[Itens exclusivos (Qtd. x Preço)]],17,0),"")</f>
        <v/>
      </c>
      <c r="O520" s="51" t="str">
        <f ca="1">IFERROR(VLOOKUP($F520,Tabela2[[Item]:[Itens exclusivos (Qtd. x Preço)]],19,0),"")</f>
        <v/>
      </c>
    </row>
    <row r="521" spans="1:15" ht="30" customHeight="1">
      <c r="A521" s="33" t="str">
        <f>IFERROR((IF(MAX(Tabela2[Lote])=A520,"",A520+1)),"")</f>
        <v/>
      </c>
      <c r="B521" s="33" t="str">
        <f>IFERROR(IF(A521&lt;&gt;"",COUNTIFS(Tabela2[Lote],A521),""),"")</f>
        <v/>
      </c>
      <c r="C521" s="47" t="str">
        <f>IF(B521="","",(SUMIFS(Tabela2[Itens Ampla Participação (Qtd. x Preço)],Tabela2[Lote],A521)+SUMIFS(Tabela2[Itens de Cota Reservada (Qtd. x Preço)],Tabela2[Lote],A521)+SUMIFS(Tabela2[Itens exclusivos (Qtd. x Preço)],Tabela2[Lote],A521)))</f>
        <v/>
      </c>
      <c r="E521" s="33" t="str">
        <f>IFERROR(_xlfn.XLOOKUP($F521,Tabela2[Item],Tabela2[Lote],,0,1),"")</f>
        <v/>
      </c>
      <c r="F521" s="33" t="str">
        <f>IFERROR((IF(MAX(Tabela2[Item])=F520,"",F520+1)),"")</f>
        <v/>
      </c>
      <c r="G521" s="33" t="str">
        <f>IFERROR(VLOOKUP($F521,Tabela2[[Item]:[Itens exclusivos (Qtd. x Preço)]],2,0)," ")</f>
        <v/>
      </c>
      <c r="H521" s="62" t="str">
        <f>IFERROR(VLOOKUP($F521,Tabela2[[Item]:[Itens exclusivos (Qtd. x Preço)]],3,0),"")</f>
        <v/>
      </c>
      <c r="I521" s="33" t="str">
        <f>IFERROR(VLOOKUP($F521,Tabela2[[Item]:[Itens exclusivos (Qtd. x Preço)]],4,0),"")</f>
        <v/>
      </c>
      <c r="J521" s="49" t="str">
        <f>IFERROR(VLOOKUP($F521,Tabela2[[Item]:[Itens exclusivos (Qtd. x Preço)]],5,0),"")</f>
        <v/>
      </c>
      <c r="K521" s="65" t="str">
        <f>IFERROR(VLOOKUP($F521,Tabela2[[Item]:[Itens exclusivos (Qtd. x Preço)]],13,0),"")</f>
        <v/>
      </c>
      <c r="L521" s="47" t="str">
        <f t="shared" si="8"/>
        <v/>
      </c>
      <c r="M521" s="49" t="str">
        <f ca="1">IFERROR(VLOOKUP($F521,Tabela2[[Item]:[Itens exclusivos (Qtd. x Preço)]],15,0),"")</f>
        <v/>
      </c>
      <c r="N521" s="52" t="str">
        <f ca="1">IFERROR(VLOOKUP($F521,Tabela2[[Item]:[Itens exclusivos (Qtd. x Preço)]],17,0),"")</f>
        <v/>
      </c>
      <c r="O521" s="52" t="str">
        <f ca="1">IFERROR(VLOOKUP($F521,Tabela2[[Item]:[Itens exclusivos (Qtd. x Preço)]],19,0),"")</f>
        <v/>
      </c>
    </row>
    <row r="522" spans="1:15" ht="30" customHeight="1">
      <c r="A522" s="14" t="str">
        <f>IFERROR((IF(MAX(Tabela2[Lote])=A521,"",A521+1)),"")</f>
        <v/>
      </c>
      <c r="B522" s="14" t="str">
        <f>IFERROR(IF(A522&lt;&gt;"",COUNTIFS(Tabela2[Lote],A522),""),"")</f>
        <v/>
      </c>
      <c r="C522" s="48" t="str">
        <f>IF(B522="","",(SUMIFS(Tabela2[Itens Ampla Participação (Qtd. x Preço)],Tabela2[Lote],A522)+SUMIFS(Tabela2[Itens de Cota Reservada (Qtd. x Preço)],Tabela2[Lote],A522)+SUMIFS(Tabela2[Itens exclusivos (Qtd. x Preço)],Tabela2[Lote],A522)))</f>
        <v/>
      </c>
      <c r="E522" s="14" t="str">
        <f>IFERROR(_xlfn.XLOOKUP($F522,Tabela2[Item],Tabela2[Lote],,0,1),"")</f>
        <v/>
      </c>
      <c r="F522" s="14" t="str">
        <f>IFERROR((IF(MAX(Tabela2[Item])=F521,"",F521+1)),"")</f>
        <v/>
      </c>
      <c r="G522" s="14" t="str">
        <f>IFERROR(VLOOKUP($F522,Tabela2[[Item]:[Itens exclusivos (Qtd. x Preço)]],2,0)," ")</f>
        <v/>
      </c>
      <c r="H522" s="63" t="str">
        <f>IFERROR(VLOOKUP($F522,Tabela2[[Item]:[Itens exclusivos (Qtd. x Preço)]],3,0),"")</f>
        <v/>
      </c>
      <c r="I522" s="14" t="str">
        <f>IFERROR(VLOOKUP($F522,Tabela2[[Item]:[Itens exclusivos (Qtd. x Preço)]],4,0),"")</f>
        <v/>
      </c>
      <c r="J522" s="50" t="str">
        <f>IFERROR(VLOOKUP($F522,Tabela2[[Item]:[Itens exclusivos (Qtd. x Preço)]],5,0),"")</f>
        <v/>
      </c>
      <c r="K522" s="66" t="str">
        <f>IFERROR(VLOOKUP($F522,Tabela2[[Item]:[Itens exclusivos (Qtd. x Preço)]],13,0),"")</f>
        <v/>
      </c>
      <c r="L522" s="48" t="str">
        <f t="shared" si="8"/>
        <v/>
      </c>
      <c r="M522" s="50" t="str">
        <f ca="1">IFERROR(VLOOKUP($F522,Tabela2[[Item]:[Itens exclusivos (Qtd. x Preço)]],15,0),"")</f>
        <v/>
      </c>
      <c r="N522" s="51" t="str">
        <f ca="1">IFERROR(VLOOKUP($F522,Tabela2[[Item]:[Itens exclusivos (Qtd. x Preço)]],17,0),"")</f>
        <v/>
      </c>
      <c r="O522" s="51" t="str">
        <f ca="1">IFERROR(VLOOKUP($F522,Tabela2[[Item]:[Itens exclusivos (Qtd. x Preço)]],19,0),"")</f>
        <v/>
      </c>
    </row>
    <row r="523" spans="1:15" ht="30" customHeight="1">
      <c r="A523" s="33" t="str">
        <f>IFERROR((IF(MAX(Tabela2[Lote])=A522,"",A522+1)),"")</f>
        <v/>
      </c>
      <c r="B523" s="33" t="str">
        <f>IFERROR(IF(A523&lt;&gt;"",COUNTIFS(Tabela2[Lote],A523),""),"")</f>
        <v/>
      </c>
      <c r="C523" s="47" t="str">
        <f>IF(B523="","",(SUMIFS(Tabela2[Itens Ampla Participação (Qtd. x Preço)],Tabela2[Lote],A523)+SUMIFS(Tabela2[Itens de Cota Reservada (Qtd. x Preço)],Tabela2[Lote],A523)+SUMIFS(Tabela2[Itens exclusivos (Qtd. x Preço)],Tabela2[Lote],A523)))</f>
        <v/>
      </c>
      <c r="E523" s="33" t="str">
        <f>IFERROR(_xlfn.XLOOKUP($F523,Tabela2[Item],Tabela2[Lote],,0,1),"")</f>
        <v/>
      </c>
      <c r="F523" s="33" t="str">
        <f>IFERROR((IF(MAX(Tabela2[Item])=F522,"",F522+1)),"")</f>
        <v/>
      </c>
      <c r="G523" s="33" t="str">
        <f>IFERROR(VLOOKUP($F523,Tabela2[[Item]:[Itens exclusivos (Qtd. x Preço)]],2,0)," ")</f>
        <v/>
      </c>
      <c r="H523" s="62" t="str">
        <f>IFERROR(VLOOKUP($F523,Tabela2[[Item]:[Itens exclusivos (Qtd. x Preço)]],3,0),"")</f>
        <v/>
      </c>
      <c r="I523" s="33" t="str">
        <f>IFERROR(VLOOKUP($F523,Tabela2[[Item]:[Itens exclusivos (Qtd. x Preço)]],4,0),"")</f>
        <v/>
      </c>
      <c r="J523" s="49" t="str">
        <f>IFERROR(VLOOKUP($F523,Tabela2[[Item]:[Itens exclusivos (Qtd. x Preço)]],5,0),"")</f>
        <v/>
      </c>
      <c r="K523" s="65" t="str">
        <f>IFERROR(VLOOKUP($F523,Tabela2[[Item]:[Itens exclusivos (Qtd. x Preço)]],13,0),"")</f>
        <v/>
      </c>
      <c r="L523" s="47" t="str">
        <f t="shared" si="8"/>
        <v/>
      </c>
      <c r="M523" s="49" t="str">
        <f ca="1">IFERROR(VLOOKUP($F523,Tabela2[[Item]:[Itens exclusivos (Qtd. x Preço)]],15,0),"")</f>
        <v/>
      </c>
      <c r="N523" s="52" t="str">
        <f ca="1">IFERROR(VLOOKUP($F523,Tabela2[[Item]:[Itens exclusivos (Qtd. x Preço)]],17,0),"")</f>
        <v/>
      </c>
      <c r="O523" s="52" t="str">
        <f ca="1">IFERROR(VLOOKUP($F523,Tabela2[[Item]:[Itens exclusivos (Qtd. x Preço)]],19,0),"")</f>
        <v/>
      </c>
    </row>
    <row r="524" spans="1:15" ht="30" customHeight="1">
      <c r="A524" s="14" t="str">
        <f>IFERROR((IF(MAX(Tabela2[Lote])=A523,"",A523+1)),"")</f>
        <v/>
      </c>
      <c r="B524" s="14" t="str">
        <f>IFERROR(IF(A524&lt;&gt;"",COUNTIFS(Tabela2[Lote],A524),""),"")</f>
        <v/>
      </c>
      <c r="C524" s="48" t="str">
        <f>IF(B524="","",(SUMIFS(Tabela2[Itens Ampla Participação (Qtd. x Preço)],Tabela2[Lote],A524)+SUMIFS(Tabela2[Itens de Cota Reservada (Qtd. x Preço)],Tabela2[Lote],A524)+SUMIFS(Tabela2[Itens exclusivos (Qtd. x Preço)],Tabela2[Lote],A524)))</f>
        <v/>
      </c>
      <c r="E524" s="14" t="str">
        <f>IFERROR(_xlfn.XLOOKUP($F524,Tabela2[Item],Tabela2[Lote],,0,1),"")</f>
        <v/>
      </c>
      <c r="F524" s="14" t="str">
        <f>IFERROR((IF(MAX(Tabela2[Item])=F523,"",F523+1)),"")</f>
        <v/>
      </c>
      <c r="G524" s="14" t="str">
        <f>IFERROR(VLOOKUP($F524,Tabela2[[Item]:[Itens exclusivos (Qtd. x Preço)]],2,0)," ")</f>
        <v/>
      </c>
      <c r="H524" s="63" t="str">
        <f>IFERROR(VLOOKUP($F524,Tabela2[[Item]:[Itens exclusivos (Qtd. x Preço)]],3,0),"")</f>
        <v/>
      </c>
      <c r="I524" s="14" t="str">
        <f>IFERROR(VLOOKUP($F524,Tabela2[[Item]:[Itens exclusivos (Qtd. x Preço)]],4,0),"")</f>
        <v/>
      </c>
      <c r="J524" s="50" t="str">
        <f>IFERROR(VLOOKUP($F524,Tabela2[[Item]:[Itens exclusivos (Qtd. x Preço)]],5,0),"")</f>
        <v/>
      </c>
      <c r="K524" s="66" t="str">
        <f>IFERROR(VLOOKUP($F524,Tabela2[[Item]:[Itens exclusivos (Qtd. x Preço)]],13,0),"")</f>
        <v/>
      </c>
      <c r="L524" s="48" t="str">
        <f t="shared" si="8"/>
        <v/>
      </c>
      <c r="M524" s="50" t="str">
        <f ca="1">IFERROR(VLOOKUP($F524,Tabela2[[Item]:[Itens exclusivos (Qtd. x Preço)]],15,0),"")</f>
        <v/>
      </c>
      <c r="N524" s="51" t="str">
        <f ca="1">IFERROR(VLOOKUP($F524,Tabela2[[Item]:[Itens exclusivos (Qtd. x Preço)]],17,0),"")</f>
        <v/>
      </c>
      <c r="O524" s="51" t="str">
        <f ca="1">IFERROR(VLOOKUP($F524,Tabela2[[Item]:[Itens exclusivos (Qtd. x Preço)]],19,0),"")</f>
        <v/>
      </c>
    </row>
    <row r="525" spans="1:15" ht="30" customHeight="1">
      <c r="A525" s="33" t="str">
        <f>IFERROR((IF(MAX(Tabela2[Lote])=A524,"",A524+1)),"")</f>
        <v/>
      </c>
      <c r="B525" s="33" t="str">
        <f>IFERROR(IF(A525&lt;&gt;"",COUNTIFS(Tabela2[Lote],A525),""),"")</f>
        <v/>
      </c>
      <c r="C525" s="47" t="str">
        <f>IF(B525="","",(SUMIFS(Tabela2[Itens Ampla Participação (Qtd. x Preço)],Tabela2[Lote],A525)+SUMIFS(Tabela2[Itens de Cota Reservada (Qtd. x Preço)],Tabela2[Lote],A525)+SUMIFS(Tabela2[Itens exclusivos (Qtd. x Preço)],Tabela2[Lote],A525)))</f>
        <v/>
      </c>
      <c r="E525" s="33" t="str">
        <f>IFERROR(_xlfn.XLOOKUP($F525,Tabela2[Item],Tabela2[Lote],,0,1),"")</f>
        <v/>
      </c>
      <c r="F525" s="33" t="str">
        <f>IFERROR((IF(MAX(Tabela2[Item])=F524,"",F524+1)),"")</f>
        <v/>
      </c>
      <c r="G525" s="33" t="str">
        <f>IFERROR(VLOOKUP($F525,Tabela2[[Item]:[Itens exclusivos (Qtd. x Preço)]],2,0)," ")</f>
        <v/>
      </c>
      <c r="H525" s="62" t="str">
        <f>IFERROR(VLOOKUP($F525,Tabela2[[Item]:[Itens exclusivos (Qtd. x Preço)]],3,0),"")</f>
        <v/>
      </c>
      <c r="I525" s="33" t="str">
        <f>IFERROR(VLOOKUP($F525,Tabela2[[Item]:[Itens exclusivos (Qtd. x Preço)]],4,0),"")</f>
        <v/>
      </c>
      <c r="J525" s="49" t="str">
        <f>IFERROR(VLOOKUP($F525,Tabela2[[Item]:[Itens exclusivos (Qtd. x Preço)]],5,0),"")</f>
        <v/>
      </c>
      <c r="K525" s="65" t="str">
        <f>IFERROR(VLOOKUP($F525,Tabela2[[Item]:[Itens exclusivos (Qtd. x Preço)]],13,0),"")</f>
        <v/>
      </c>
      <c r="L525" s="47" t="str">
        <f t="shared" si="8"/>
        <v/>
      </c>
      <c r="M525" s="49" t="str">
        <f ca="1">IFERROR(VLOOKUP($F525,Tabela2[[Item]:[Itens exclusivos (Qtd. x Preço)]],15,0),"")</f>
        <v/>
      </c>
      <c r="N525" s="52" t="str">
        <f ca="1">IFERROR(VLOOKUP($F525,Tabela2[[Item]:[Itens exclusivos (Qtd. x Preço)]],17,0),"")</f>
        <v/>
      </c>
      <c r="O525" s="52" t="str">
        <f ca="1">IFERROR(VLOOKUP($F525,Tabela2[[Item]:[Itens exclusivos (Qtd. x Preço)]],19,0),"")</f>
        <v/>
      </c>
    </row>
    <row r="526" spans="1:15" ht="30" customHeight="1">
      <c r="A526" s="14" t="str">
        <f>IFERROR((IF(MAX(Tabela2[Lote])=A525,"",A525+1)),"")</f>
        <v/>
      </c>
      <c r="B526" s="14" t="str">
        <f>IFERROR(IF(A526&lt;&gt;"",COUNTIFS(Tabela2[Lote],A526),""),"")</f>
        <v/>
      </c>
      <c r="C526" s="48" t="str">
        <f>IF(B526="","",(SUMIFS(Tabela2[Itens Ampla Participação (Qtd. x Preço)],Tabela2[Lote],A526)+SUMIFS(Tabela2[Itens de Cota Reservada (Qtd. x Preço)],Tabela2[Lote],A526)+SUMIFS(Tabela2[Itens exclusivos (Qtd. x Preço)],Tabela2[Lote],A526)))</f>
        <v/>
      </c>
      <c r="E526" s="14" t="str">
        <f>IFERROR(_xlfn.XLOOKUP($F526,Tabela2[Item],Tabela2[Lote],,0,1),"")</f>
        <v/>
      </c>
      <c r="F526" s="14" t="str">
        <f>IFERROR((IF(MAX(Tabela2[Item])=F525,"",F525+1)),"")</f>
        <v/>
      </c>
      <c r="G526" s="14" t="str">
        <f>IFERROR(VLOOKUP($F526,Tabela2[[Item]:[Itens exclusivos (Qtd. x Preço)]],2,0)," ")</f>
        <v/>
      </c>
      <c r="H526" s="63" t="str">
        <f>IFERROR(VLOOKUP($F526,Tabela2[[Item]:[Itens exclusivos (Qtd. x Preço)]],3,0),"")</f>
        <v/>
      </c>
      <c r="I526" s="14" t="str">
        <f>IFERROR(VLOOKUP($F526,Tabela2[[Item]:[Itens exclusivos (Qtd. x Preço)]],4,0),"")</f>
        <v/>
      </c>
      <c r="J526" s="50" t="str">
        <f>IFERROR(VLOOKUP($F526,Tabela2[[Item]:[Itens exclusivos (Qtd. x Preço)]],5,0),"")</f>
        <v/>
      </c>
      <c r="K526" s="66" t="str">
        <f>IFERROR(VLOOKUP($F526,Tabela2[[Item]:[Itens exclusivos (Qtd. x Preço)]],13,0),"")</f>
        <v/>
      </c>
      <c r="L526" s="48" t="str">
        <f t="shared" si="8"/>
        <v/>
      </c>
      <c r="M526" s="50" t="str">
        <f ca="1">IFERROR(VLOOKUP($F526,Tabela2[[Item]:[Itens exclusivos (Qtd. x Preço)]],15,0),"")</f>
        <v/>
      </c>
      <c r="N526" s="51" t="str">
        <f ca="1">IFERROR(VLOOKUP($F526,Tabela2[[Item]:[Itens exclusivos (Qtd. x Preço)]],17,0),"")</f>
        <v/>
      </c>
      <c r="O526" s="51" t="str">
        <f ca="1">IFERROR(VLOOKUP($F526,Tabela2[[Item]:[Itens exclusivos (Qtd. x Preço)]],19,0),"")</f>
        <v/>
      </c>
    </row>
    <row r="527" spans="1:15" ht="30" customHeight="1">
      <c r="A527" s="33" t="str">
        <f>IFERROR((IF(MAX(Tabela2[Lote])=A526,"",A526+1)),"")</f>
        <v/>
      </c>
      <c r="B527" s="33" t="str">
        <f>IFERROR(IF(A527&lt;&gt;"",COUNTIFS(Tabela2[Lote],A527),""),"")</f>
        <v/>
      </c>
      <c r="C527" s="47" t="str">
        <f>IF(B527="","",(SUMIFS(Tabela2[Itens Ampla Participação (Qtd. x Preço)],Tabela2[Lote],A527)+SUMIFS(Tabela2[Itens de Cota Reservada (Qtd. x Preço)],Tabela2[Lote],A527)+SUMIFS(Tabela2[Itens exclusivos (Qtd. x Preço)],Tabela2[Lote],A527)))</f>
        <v/>
      </c>
      <c r="E527" s="33" t="str">
        <f>IFERROR(_xlfn.XLOOKUP($F527,Tabela2[Item],Tabela2[Lote],,0,1),"")</f>
        <v/>
      </c>
      <c r="F527" s="33" t="str">
        <f>IFERROR((IF(MAX(Tabela2[Item])=F526,"",F526+1)),"")</f>
        <v/>
      </c>
      <c r="G527" s="33" t="str">
        <f>IFERROR(VLOOKUP($F527,Tabela2[[Item]:[Itens exclusivos (Qtd. x Preço)]],2,0)," ")</f>
        <v/>
      </c>
      <c r="H527" s="62" t="str">
        <f>IFERROR(VLOOKUP($F527,Tabela2[[Item]:[Itens exclusivos (Qtd. x Preço)]],3,0),"")</f>
        <v/>
      </c>
      <c r="I527" s="33" t="str">
        <f>IFERROR(VLOOKUP($F527,Tabela2[[Item]:[Itens exclusivos (Qtd. x Preço)]],4,0),"")</f>
        <v/>
      </c>
      <c r="J527" s="49" t="str">
        <f>IFERROR(VLOOKUP($F527,Tabela2[[Item]:[Itens exclusivos (Qtd. x Preço)]],5,0),"")</f>
        <v/>
      </c>
      <c r="K527" s="65" t="str">
        <f>IFERROR(VLOOKUP($F527,Tabela2[[Item]:[Itens exclusivos (Qtd. x Preço)]],13,0),"")</f>
        <v/>
      </c>
      <c r="L527" s="47" t="str">
        <f t="shared" si="8"/>
        <v/>
      </c>
      <c r="M527" s="49" t="str">
        <f ca="1">IFERROR(VLOOKUP($F527,Tabela2[[Item]:[Itens exclusivos (Qtd. x Preço)]],15,0),"")</f>
        <v/>
      </c>
      <c r="N527" s="52" t="str">
        <f ca="1">IFERROR(VLOOKUP($F527,Tabela2[[Item]:[Itens exclusivos (Qtd. x Preço)]],17,0),"")</f>
        <v/>
      </c>
      <c r="O527" s="52" t="str">
        <f ca="1">IFERROR(VLOOKUP($F527,Tabela2[[Item]:[Itens exclusivos (Qtd. x Preço)]],19,0),"")</f>
        <v/>
      </c>
    </row>
    <row r="528" spans="1:15" ht="30" customHeight="1">
      <c r="A528" s="14" t="str">
        <f>IFERROR((IF(MAX(Tabela2[Lote])=A527,"",A527+1)),"")</f>
        <v/>
      </c>
      <c r="B528" s="14" t="str">
        <f>IFERROR(IF(A528&lt;&gt;"",COUNTIFS(Tabela2[Lote],A528),""),"")</f>
        <v/>
      </c>
      <c r="C528" s="48" t="str">
        <f>IF(B528="","",(SUMIFS(Tabela2[Itens Ampla Participação (Qtd. x Preço)],Tabela2[Lote],A528)+SUMIFS(Tabela2[Itens de Cota Reservada (Qtd. x Preço)],Tabela2[Lote],A528)+SUMIFS(Tabela2[Itens exclusivos (Qtd. x Preço)],Tabela2[Lote],A528)))</f>
        <v/>
      </c>
      <c r="E528" s="14" t="str">
        <f>IFERROR(_xlfn.XLOOKUP($F528,Tabela2[Item],Tabela2[Lote],,0,1),"")</f>
        <v/>
      </c>
      <c r="F528" s="14" t="str">
        <f>IFERROR((IF(MAX(Tabela2[Item])=F527,"",F527+1)),"")</f>
        <v/>
      </c>
      <c r="G528" s="14" t="str">
        <f>IFERROR(VLOOKUP($F528,Tabela2[[Item]:[Itens exclusivos (Qtd. x Preço)]],2,0)," ")</f>
        <v/>
      </c>
      <c r="H528" s="63" t="str">
        <f>IFERROR(VLOOKUP($F528,Tabela2[[Item]:[Itens exclusivos (Qtd. x Preço)]],3,0),"")</f>
        <v/>
      </c>
      <c r="I528" s="14" t="str">
        <f>IFERROR(VLOOKUP($F528,Tabela2[[Item]:[Itens exclusivos (Qtd. x Preço)]],4,0),"")</f>
        <v/>
      </c>
      <c r="J528" s="50" t="str">
        <f>IFERROR(VLOOKUP($F528,Tabela2[[Item]:[Itens exclusivos (Qtd. x Preço)]],5,0),"")</f>
        <v/>
      </c>
      <c r="K528" s="66" t="str">
        <f>IFERROR(VLOOKUP($F528,Tabela2[[Item]:[Itens exclusivos (Qtd. x Preço)]],13,0),"")</f>
        <v/>
      </c>
      <c r="L528" s="48" t="str">
        <f t="shared" si="8"/>
        <v/>
      </c>
      <c r="M528" s="50" t="str">
        <f ca="1">IFERROR(VLOOKUP($F528,Tabela2[[Item]:[Itens exclusivos (Qtd. x Preço)]],15,0),"")</f>
        <v/>
      </c>
      <c r="N528" s="51" t="str">
        <f ca="1">IFERROR(VLOOKUP($F528,Tabela2[[Item]:[Itens exclusivos (Qtd. x Preço)]],17,0),"")</f>
        <v/>
      </c>
      <c r="O528" s="51" t="str">
        <f ca="1">IFERROR(VLOOKUP($F528,Tabela2[[Item]:[Itens exclusivos (Qtd. x Preço)]],19,0),"")</f>
        <v/>
      </c>
    </row>
    <row r="529" spans="1:15" ht="30" customHeight="1">
      <c r="A529" s="33" t="str">
        <f>IFERROR((IF(MAX(Tabela2[Lote])=A528,"",A528+1)),"")</f>
        <v/>
      </c>
      <c r="B529" s="33" t="str">
        <f>IFERROR(IF(A529&lt;&gt;"",COUNTIFS(Tabela2[Lote],A529),""),"")</f>
        <v/>
      </c>
      <c r="C529" s="47" t="str">
        <f>IF(B529="","",(SUMIFS(Tabela2[Itens Ampla Participação (Qtd. x Preço)],Tabela2[Lote],A529)+SUMIFS(Tabela2[Itens de Cota Reservada (Qtd. x Preço)],Tabela2[Lote],A529)+SUMIFS(Tabela2[Itens exclusivos (Qtd. x Preço)],Tabela2[Lote],A529)))</f>
        <v/>
      </c>
      <c r="E529" s="33" t="str">
        <f>IFERROR(_xlfn.XLOOKUP($F529,Tabela2[Item],Tabela2[Lote],,0,1),"")</f>
        <v/>
      </c>
      <c r="F529" s="33" t="str">
        <f>IFERROR((IF(MAX(Tabela2[Item])=F528,"",F528+1)),"")</f>
        <v/>
      </c>
      <c r="G529" s="33" t="str">
        <f>IFERROR(VLOOKUP($F529,Tabela2[[Item]:[Itens exclusivos (Qtd. x Preço)]],2,0)," ")</f>
        <v/>
      </c>
      <c r="H529" s="62" t="str">
        <f>IFERROR(VLOOKUP($F529,Tabela2[[Item]:[Itens exclusivos (Qtd. x Preço)]],3,0),"")</f>
        <v/>
      </c>
      <c r="I529" s="33" t="str">
        <f>IFERROR(VLOOKUP($F529,Tabela2[[Item]:[Itens exclusivos (Qtd. x Preço)]],4,0),"")</f>
        <v/>
      </c>
      <c r="J529" s="49" t="str">
        <f>IFERROR(VLOOKUP($F529,Tabela2[[Item]:[Itens exclusivos (Qtd. x Preço)]],5,0),"")</f>
        <v/>
      </c>
      <c r="K529" s="65" t="str">
        <f>IFERROR(VLOOKUP($F529,Tabela2[[Item]:[Itens exclusivos (Qtd. x Preço)]],13,0),"")</f>
        <v/>
      </c>
      <c r="L529" s="47" t="str">
        <f t="shared" si="8"/>
        <v/>
      </c>
      <c r="M529" s="49" t="str">
        <f ca="1">IFERROR(VLOOKUP($F529,Tabela2[[Item]:[Itens exclusivos (Qtd. x Preço)]],15,0),"")</f>
        <v/>
      </c>
      <c r="N529" s="52" t="str">
        <f ca="1">IFERROR(VLOOKUP($F529,Tabela2[[Item]:[Itens exclusivos (Qtd. x Preço)]],17,0),"")</f>
        <v/>
      </c>
      <c r="O529" s="52" t="str">
        <f ca="1">IFERROR(VLOOKUP($F529,Tabela2[[Item]:[Itens exclusivos (Qtd. x Preço)]],19,0),"")</f>
        <v/>
      </c>
    </row>
    <row r="530" spans="1:15" ht="30" customHeight="1">
      <c r="A530" s="14" t="str">
        <f>IFERROR((IF(MAX(Tabela2[Lote])=A529,"",A529+1)),"")</f>
        <v/>
      </c>
      <c r="B530" s="14" t="str">
        <f>IFERROR(IF(A530&lt;&gt;"",COUNTIFS(Tabela2[Lote],A530),""),"")</f>
        <v/>
      </c>
      <c r="C530" s="48" t="str">
        <f>IF(B530="","",(SUMIFS(Tabela2[Itens Ampla Participação (Qtd. x Preço)],Tabela2[Lote],A530)+SUMIFS(Tabela2[Itens de Cota Reservada (Qtd. x Preço)],Tabela2[Lote],A530)+SUMIFS(Tabela2[Itens exclusivos (Qtd. x Preço)],Tabela2[Lote],A530)))</f>
        <v/>
      </c>
      <c r="E530" s="14" t="str">
        <f>IFERROR(_xlfn.XLOOKUP($F530,Tabela2[Item],Tabela2[Lote],,0,1),"")</f>
        <v/>
      </c>
      <c r="F530" s="14" t="str">
        <f>IFERROR((IF(MAX(Tabela2[Item])=F529,"",F529+1)),"")</f>
        <v/>
      </c>
      <c r="G530" s="14" t="str">
        <f>IFERROR(VLOOKUP($F530,Tabela2[[Item]:[Itens exclusivos (Qtd. x Preço)]],2,0)," ")</f>
        <v/>
      </c>
      <c r="H530" s="63" t="str">
        <f>IFERROR(VLOOKUP($F530,Tabela2[[Item]:[Itens exclusivos (Qtd. x Preço)]],3,0),"")</f>
        <v/>
      </c>
      <c r="I530" s="14" t="str">
        <f>IFERROR(VLOOKUP($F530,Tabela2[[Item]:[Itens exclusivos (Qtd. x Preço)]],4,0),"")</f>
        <v/>
      </c>
      <c r="J530" s="50" t="str">
        <f>IFERROR(VLOOKUP($F530,Tabela2[[Item]:[Itens exclusivos (Qtd. x Preço)]],5,0),"")</f>
        <v/>
      </c>
      <c r="K530" s="66" t="str">
        <f>IFERROR(VLOOKUP($F530,Tabela2[[Item]:[Itens exclusivos (Qtd. x Preço)]],13,0),"")</f>
        <v/>
      </c>
      <c r="L530" s="48" t="str">
        <f t="shared" si="8"/>
        <v/>
      </c>
      <c r="M530" s="50" t="str">
        <f ca="1">IFERROR(VLOOKUP($F530,Tabela2[[Item]:[Itens exclusivos (Qtd. x Preço)]],15,0),"")</f>
        <v/>
      </c>
      <c r="N530" s="51" t="str">
        <f ca="1">IFERROR(VLOOKUP($F530,Tabela2[[Item]:[Itens exclusivos (Qtd. x Preço)]],17,0),"")</f>
        <v/>
      </c>
      <c r="O530" s="51" t="str">
        <f ca="1">IFERROR(VLOOKUP($F530,Tabela2[[Item]:[Itens exclusivos (Qtd. x Preço)]],19,0),"")</f>
        <v/>
      </c>
    </row>
    <row r="531" spans="1:15" ht="30" customHeight="1">
      <c r="A531" s="33" t="str">
        <f>IFERROR((IF(MAX(Tabela2[Lote])=A530,"",A530+1)),"")</f>
        <v/>
      </c>
      <c r="B531" s="33" t="str">
        <f>IFERROR(IF(A531&lt;&gt;"",COUNTIFS(Tabela2[Lote],A531),""),"")</f>
        <v/>
      </c>
      <c r="C531" s="47" t="str">
        <f>IF(B531="","",(SUMIFS(Tabela2[Itens Ampla Participação (Qtd. x Preço)],Tabela2[Lote],A531)+SUMIFS(Tabela2[Itens de Cota Reservada (Qtd. x Preço)],Tabela2[Lote],A531)+SUMIFS(Tabela2[Itens exclusivos (Qtd. x Preço)],Tabela2[Lote],A531)))</f>
        <v/>
      </c>
      <c r="E531" s="33" t="str">
        <f>IFERROR(_xlfn.XLOOKUP($F531,Tabela2[Item],Tabela2[Lote],,0,1),"")</f>
        <v/>
      </c>
      <c r="F531" s="33" t="str">
        <f>IFERROR((IF(MAX(Tabela2[Item])=F530,"",F530+1)),"")</f>
        <v/>
      </c>
      <c r="G531" s="33" t="str">
        <f>IFERROR(VLOOKUP($F531,Tabela2[[Item]:[Itens exclusivos (Qtd. x Preço)]],2,0)," ")</f>
        <v/>
      </c>
      <c r="H531" s="62" t="str">
        <f>IFERROR(VLOOKUP($F531,Tabela2[[Item]:[Itens exclusivos (Qtd. x Preço)]],3,0),"")</f>
        <v/>
      </c>
      <c r="I531" s="33" t="str">
        <f>IFERROR(VLOOKUP($F531,Tabela2[[Item]:[Itens exclusivos (Qtd. x Preço)]],4,0),"")</f>
        <v/>
      </c>
      <c r="J531" s="49" t="str">
        <f>IFERROR(VLOOKUP($F531,Tabela2[[Item]:[Itens exclusivos (Qtd. x Preço)]],5,0),"")</f>
        <v/>
      </c>
      <c r="K531" s="65" t="str">
        <f>IFERROR(VLOOKUP($F531,Tabela2[[Item]:[Itens exclusivos (Qtd. x Preço)]],13,0),"")</f>
        <v/>
      </c>
      <c r="L531" s="47" t="str">
        <f t="shared" si="8"/>
        <v/>
      </c>
      <c r="M531" s="49" t="str">
        <f ca="1">IFERROR(VLOOKUP($F531,Tabela2[[Item]:[Itens exclusivos (Qtd. x Preço)]],15,0),"")</f>
        <v/>
      </c>
      <c r="N531" s="52" t="str">
        <f ca="1">IFERROR(VLOOKUP($F531,Tabela2[[Item]:[Itens exclusivos (Qtd. x Preço)]],17,0),"")</f>
        <v/>
      </c>
      <c r="O531" s="52" t="str">
        <f ca="1">IFERROR(VLOOKUP($F531,Tabela2[[Item]:[Itens exclusivos (Qtd. x Preço)]],19,0),"")</f>
        <v/>
      </c>
    </row>
    <row r="532" spans="1:15" ht="30" customHeight="1">
      <c r="A532" s="14" t="str">
        <f>IFERROR((IF(MAX(Tabela2[Lote])=A531,"",A531+1)),"")</f>
        <v/>
      </c>
      <c r="B532" s="14" t="str">
        <f>IFERROR(IF(A532&lt;&gt;"",COUNTIFS(Tabela2[Lote],A532),""),"")</f>
        <v/>
      </c>
      <c r="C532" s="48" t="str">
        <f>IF(B532="","",(SUMIFS(Tabela2[Itens Ampla Participação (Qtd. x Preço)],Tabela2[Lote],A532)+SUMIFS(Tabela2[Itens de Cota Reservada (Qtd. x Preço)],Tabela2[Lote],A532)+SUMIFS(Tabela2[Itens exclusivos (Qtd. x Preço)],Tabela2[Lote],A532)))</f>
        <v/>
      </c>
      <c r="E532" s="14" t="str">
        <f>IFERROR(_xlfn.XLOOKUP($F532,Tabela2[Item],Tabela2[Lote],,0,1),"")</f>
        <v/>
      </c>
      <c r="F532" s="14" t="str">
        <f>IFERROR((IF(MAX(Tabela2[Item])=F531,"",F531+1)),"")</f>
        <v/>
      </c>
      <c r="G532" s="14" t="str">
        <f>IFERROR(VLOOKUP($F532,Tabela2[[Item]:[Itens exclusivos (Qtd. x Preço)]],2,0)," ")</f>
        <v/>
      </c>
      <c r="H532" s="63" t="str">
        <f>IFERROR(VLOOKUP($F532,Tabela2[[Item]:[Itens exclusivos (Qtd. x Preço)]],3,0),"")</f>
        <v/>
      </c>
      <c r="I532" s="14" t="str">
        <f>IFERROR(VLOOKUP($F532,Tabela2[[Item]:[Itens exclusivos (Qtd. x Preço)]],4,0),"")</f>
        <v/>
      </c>
      <c r="J532" s="50" t="str">
        <f>IFERROR(VLOOKUP($F532,Tabela2[[Item]:[Itens exclusivos (Qtd. x Preço)]],5,0),"")</f>
        <v/>
      </c>
      <c r="K532" s="66" t="str">
        <f>IFERROR(VLOOKUP($F532,Tabela2[[Item]:[Itens exclusivos (Qtd. x Preço)]],13,0),"")</f>
        <v/>
      </c>
      <c r="L532" s="48" t="str">
        <f t="shared" si="8"/>
        <v/>
      </c>
      <c r="M532" s="50" t="str">
        <f ca="1">IFERROR(VLOOKUP($F532,Tabela2[[Item]:[Itens exclusivos (Qtd. x Preço)]],15,0),"")</f>
        <v/>
      </c>
      <c r="N532" s="51" t="str">
        <f ca="1">IFERROR(VLOOKUP($F532,Tabela2[[Item]:[Itens exclusivos (Qtd. x Preço)]],17,0),"")</f>
        <v/>
      </c>
      <c r="O532" s="51" t="str">
        <f ca="1">IFERROR(VLOOKUP($F532,Tabela2[[Item]:[Itens exclusivos (Qtd. x Preço)]],19,0),"")</f>
        <v/>
      </c>
    </row>
    <row r="533" spans="1:15" ht="30" customHeight="1">
      <c r="A533" s="33" t="str">
        <f>IFERROR((IF(MAX(Tabela2[Lote])=A532,"",A532+1)),"")</f>
        <v/>
      </c>
      <c r="B533" s="33" t="str">
        <f>IFERROR(IF(A533&lt;&gt;"",COUNTIFS(Tabela2[Lote],A533),""),"")</f>
        <v/>
      </c>
      <c r="C533" s="47" t="str">
        <f>IF(B533="","",(SUMIFS(Tabela2[Itens Ampla Participação (Qtd. x Preço)],Tabela2[Lote],A533)+SUMIFS(Tabela2[Itens de Cota Reservada (Qtd. x Preço)],Tabela2[Lote],A533)+SUMIFS(Tabela2[Itens exclusivos (Qtd. x Preço)],Tabela2[Lote],A533)))</f>
        <v/>
      </c>
      <c r="E533" s="33" t="str">
        <f>IFERROR(_xlfn.XLOOKUP($F533,Tabela2[Item],Tabela2[Lote],,0,1),"")</f>
        <v/>
      </c>
      <c r="F533" s="33" t="str">
        <f>IFERROR((IF(MAX(Tabela2[Item])=F532,"",F532+1)),"")</f>
        <v/>
      </c>
      <c r="G533" s="33" t="str">
        <f>IFERROR(VLOOKUP($F533,Tabela2[[Item]:[Itens exclusivos (Qtd. x Preço)]],2,0)," ")</f>
        <v/>
      </c>
      <c r="H533" s="62" t="str">
        <f>IFERROR(VLOOKUP($F533,Tabela2[[Item]:[Itens exclusivos (Qtd. x Preço)]],3,0),"")</f>
        <v/>
      </c>
      <c r="I533" s="33" t="str">
        <f>IFERROR(VLOOKUP($F533,Tabela2[[Item]:[Itens exclusivos (Qtd. x Preço)]],4,0),"")</f>
        <v/>
      </c>
      <c r="J533" s="49" t="str">
        <f>IFERROR(VLOOKUP($F533,Tabela2[[Item]:[Itens exclusivos (Qtd. x Preço)]],5,0),"")</f>
        <v/>
      </c>
      <c r="K533" s="65" t="str">
        <f>IFERROR(VLOOKUP($F533,Tabela2[[Item]:[Itens exclusivos (Qtd. x Preço)]],13,0),"")</f>
        <v/>
      </c>
      <c r="L533" s="47" t="str">
        <f t="shared" si="8"/>
        <v/>
      </c>
      <c r="M533" s="49" t="str">
        <f ca="1">IFERROR(VLOOKUP($F533,Tabela2[[Item]:[Itens exclusivos (Qtd. x Preço)]],15,0),"")</f>
        <v/>
      </c>
      <c r="N533" s="52" t="str">
        <f ca="1">IFERROR(VLOOKUP($F533,Tabela2[[Item]:[Itens exclusivos (Qtd. x Preço)]],17,0),"")</f>
        <v/>
      </c>
      <c r="O533" s="52" t="str">
        <f ca="1">IFERROR(VLOOKUP($F533,Tabela2[[Item]:[Itens exclusivos (Qtd. x Preço)]],19,0),"")</f>
        <v/>
      </c>
    </row>
    <row r="534" spans="1:15" ht="30" customHeight="1">
      <c r="A534" s="14" t="str">
        <f>IFERROR((IF(MAX(Tabela2[Lote])=A533,"",A533+1)),"")</f>
        <v/>
      </c>
      <c r="B534" s="14" t="str">
        <f>IFERROR(IF(A534&lt;&gt;"",COUNTIFS(Tabela2[Lote],A534),""),"")</f>
        <v/>
      </c>
      <c r="C534" s="48" t="str">
        <f>IF(B534="","",(SUMIFS(Tabela2[Itens Ampla Participação (Qtd. x Preço)],Tabela2[Lote],A534)+SUMIFS(Tabela2[Itens de Cota Reservada (Qtd. x Preço)],Tabela2[Lote],A534)+SUMIFS(Tabela2[Itens exclusivos (Qtd. x Preço)],Tabela2[Lote],A534)))</f>
        <v/>
      </c>
      <c r="E534" s="14" t="str">
        <f>IFERROR(_xlfn.XLOOKUP($F534,Tabela2[Item],Tabela2[Lote],,0,1),"")</f>
        <v/>
      </c>
      <c r="F534" s="14" t="str">
        <f>IFERROR((IF(MAX(Tabela2[Item])=F533,"",F533+1)),"")</f>
        <v/>
      </c>
      <c r="G534" s="14" t="str">
        <f>IFERROR(VLOOKUP($F534,Tabela2[[Item]:[Itens exclusivos (Qtd. x Preço)]],2,0)," ")</f>
        <v/>
      </c>
      <c r="H534" s="63" t="str">
        <f>IFERROR(VLOOKUP($F534,Tabela2[[Item]:[Itens exclusivos (Qtd. x Preço)]],3,0),"")</f>
        <v/>
      </c>
      <c r="I534" s="14" t="str">
        <f>IFERROR(VLOOKUP($F534,Tabela2[[Item]:[Itens exclusivos (Qtd. x Preço)]],4,0),"")</f>
        <v/>
      </c>
      <c r="J534" s="50" t="str">
        <f>IFERROR(VLOOKUP($F534,Tabela2[[Item]:[Itens exclusivos (Qtd. x Preço)]],5,0),"")</f>
        <v/>
      </c>
      <c r="K534" s="66" t="str">
        <f>IFERROR(VLOOKUP($F534,Tabela2[[Item]:[Itens exclusivos (Qtd. x Preço)]],13,0),"")</f>
        <v/>
      </c>
      <c r="L534" s="48" t="str">
        <f t="shared" si="8"/>
        <v/>
      </c>
      <c r="M534" s="50" t="str">
        <f ca="1">IFERROR(VLOOKUP($F534,Tabela2[[Item]:[Itens exclusivos (Qtd. x Preço)]],15,0),"")</f>
        <v/>
      </c>
      <c r="N534" s="51" t="str">
        <f ca="1">IFERROR(VLOOKUP($F534,Tabela2[[Item]:[Itens exclusivos (Qtd. x Preço)]],17,0),"")</f>
        <v/>
      </c>
      <c r="O534" s="51" t="str">
        <f ca="1">IFERROR(VLOOKUP($F534,Tabela2[[Item]:[Itens exclusivos (Qtd. x Preço)]],19,0),"")</f>
        <v/>
      </c>
    </row>
    <row r="535" spans="1:15" ht="30" customHeight="1">
      <c r="A535" s="33" t="str">
        <f>IFERROR((IF(MAX(Tabela2[Lote])=A534,"",A534+1)),"")</f>
        <v/>
      </c>
      <c r="B535" s="33" t="str">
        <f>IFERROR(IF(A535&lt;&gt;"",COUNTIFS(Tabela2[Lote],A535),""),"")</f>
        <v/>
      </c>
      <c r="C535" s="47" t="str">
        <f>IF(B535="","",(SUMIFS(Tabela2[Itens Ampla Participação (Qtd. x Preço)],Tabela2[Lote],A535)+SUMIFS(Tabela2[Itens de Cota Reservada (Qtd. x Preço)],Tabela2[Lote],A535)+SUMIFS(Tabela2[Itens exclusivos (Qtd. x Preço)],Tabela2[Lote],A535)))</f>
        <v/>
      </c>
      <c r="E535" s="33" t="str">
        <f>IFERROR(_xlfn.XLOOKUP($F535,Tabela2[Item],Tabela2[Lote],,0,1),"")</f>
        <v/>
      </c>
      <c r="F535" s="33" t="str">
        <f>IFERROR((IF(MAX(Tabela2[Item])=F534,"",F534+1)),"")</f>
        <v/>
      </c>
      <c r="G535" s="33" t="str">
        <f>IFERROR(VLOOKUP($F535,Tabela2[[Item]:[Itens exclusivos (Qtd. x Preço)]],2,0)," ")</f>
        <v/>
      </c>
      <c r="H535" s="62" t="str">
        <f>IFERROR(VLOOKUP($F535,Tabela2[[Item]:[Itens exclusivos (Qtd. x Preço)]],3,0),"")</f>
        <v/>
      </c>
      <c r="I535" s="33" t="str">
        <f>IFERROR(VLOOKUP($F535,Tabela2[[Item]:[Itens exclusivos (Qtd. x Preço)]],4,0),"")</f>
        <v/>
      </c>
      <c r="J535" s="49" t="str">
        <f>IFERROR(VLOOKUP($F535,Tabela2[[Item]:[Itens exclusivos (Qtd. x Preço)]],5,0),"")</f>
        <v/>
      </c>
      <c r="K535" s="65" t="str">
        <f>IFERROR(VLOOKUP($F535,Tabela2[[Item]:[Itens exclusivos (Qtd. x Preço)]],13,0),"")</f>
        <v/>
      </c>
      <c r="L535" s="47" t="str">
        <f t="shared" si="8"/>
        <v/>
      </c>
      <c r="M535" s="49" t="str">
        <f ca="1">IFERROR(VLOOKUP($F535,Tabela2[[Item]:[Itens exclusivos (Qtd. x Preço)]],15,0),"")</f>
        <v/>
      </c>
      <c r="N535" s="52" t="str">
        <f ca="1">IFERROR(VLOOKUP($F535,Tabela2[[Item]:[Itens exclusivos (Qtd. x Preço)]],17,0),"")</f>
        <v/>
      </c>
      <c r="O535" s="52" t="str">
        <f ca="1">IFERROR(VLOOKUP($F535,Tabela2[[Item]:[Itens exclusivos (Qtd. x Preço)]],19,0),"")</f>
        <v/>
      </c>
    </row>
    <row r="536" spans="1:15" ht="30" customHeight="1">
      <c r="A536" s="14" t="str">
        <f>IFERROR((IF(MAX(Tabela2[Lote])=A535,"",A535+1)),"")</f>
        <v/>
      </c>
      <c r="B536" s="14" t="str">
        <f>IFERROR(IF(A536&lt;&gt;"",COUNTIFS(Tabela2[Lote],A536),""),"")</f>
        <v/>
      </c>
      <c r="C536" s="48" t="str">
        <f>IF(B536="","",(SUMIFS(Tabela2[Itens Ampla Participação (Qtd. x Preço)],Tabela2[Lote],A536)+SUMIFS(Tabela2[Itens de Cota Reservada (Qtd. x Preço)],Tabela2[Lote],A536)+SUMIFS(Tabela2[Itens exclusivos (Qtd. x Preço)],Tabela2[Lote],A536)))</f>
        <v/>
      </c>
      <c r="E536" s="14" t="str">
        <f>IFERROR(_xlfn.XLOOKUP($F536,Tabela2[Item],Tabela2[Lote],,0,1),"")</f>
        <v/>
      </c>
      <c r="F536" s="14" t="str">
        <f>IFERROR((IF(MAX(Tabela2[Item])=F535,"",F535+1)),"")</f>
        <v/>
      </c>
      <c r="G536" s="14" t="str">
        <f>IFERROR(VLOOKUP($F536,Tabela2[[Item]:[Itens exclusivos (Qtd. x Preço)]],2,0)," ")</f>
        <v/>
      </c>
      <c r="H536" s="63" t="str">
        <f>IFERROR(VLOOKUP($F536,Tabela2[[Item]:[Itens exclusivos (Qtd. x Preço)]],3,0),"")</f>
        <v/>
      </c>
      <c r="I536" s="14" t="str">
        <f>IFERROR(VLOOKUP($F536,Tabela2[[Item]:[Itens exclusivos (Qtd. x Preço)]],4,0),"")</f>
        <v/>
      </c>
      <c r="J536" s="50" t="str">
        <f>IFERROR(VLOOKUP($F536,Tabela2[[Item]:[Itens exclusivos (Qtd. x Preço)]],5,0),"")</f>
        <v/>
      </c>
      <c r="K536" s="66" t="str">
        <f>IFERROR(VLOOKUP($F536,Tabela2[[Item]:[Itens exclusivos (Qtd. x Preço)]],13,0),"")</f>
        <v/>
      </c>
      <c r="L536" s="48" t="str">
        <f t="shared" si="8"/>
        <v/>
      </c>
      <c r="M536" s="50" t="str">
        <f ca="1">IFERROR(VLOOKUP($F536,Tabela2[[Item]:[Itens exclusivos (Qtd. x Preço)]],15,0),"")</f>
        <v/>
      </c>
      <c r="N536" s="51" t="str">
        <f ca="1">IFERROR(VLOOKUP($F536,Tabela2[[Item]:[Itens exclusivos (Qtd. x Preço)]],17,0),"")</f>
        <v/>
      </c>
      <c r="O536" s="51" t="str">
        <f ca="1">IFERROR(VLOOKUP($F536,Tabela2[[Item]:[Itens exclusivos (Qtd. x Preço)]],19,0),"")</f>
        <v/>
      </c>
    </row>
    <row r="537" spans="1:15" ht="30" customHeight="1">
      <c r="A537" s="33" t="str">
        <f>IFERROR((IF(MAX(Tabela2[Lote])=A536,"",A536+1)),"")</f>
        <v/>
      </c>
      <c r="B537" s="33" t="str">
        <f>IFERROR(IF(A537&lt;&gt;"",COUNTIFS(Tabela2[Lote],A537),""),"")</f>
        <v/>
      </c>
      <c r="C537" s="47" t="str">
        <f>IF(B537="","",(SUMIFS(Tabela2[Itens Ampla Participação (Qtd. x Preço)],Tabela2[Lote],A537)+SUMIFS(Tabela2[Itens de Cota Reservada (Qtd. x Preço)],Tabela2[Lote],A537)+SUMIFS(Tabela2[Itens exclusivos (Qtd. x Preço)],Tabela2[Lote],A537)))</f>
        <v/>
      </c>
      <c r="E537" s="33" t="str">
        <f>IFERROR(_xlfn.XLOOKUP($F537,Tabela2[Item],Tabela2[Lote],,0,1),"")</f>
        <v/>
      </c>
      <c r="F537" s="33" t="str">
        <f>IFERROR((IF(MAX(Tabela2[Item])=F536,"",F536+1)),"")</f>
        <v/>
      </c>
      <c r="G537" s="33" t="str">
        <f>IFERROR(VLOOKUP($F537,Tabela2[[Item]:[Itens exclusivos (Qtd. x Preço)]],2,0)," ")</f>
        <v/>
      </c>
      <c r="H537" s="62" t="str">
        <f>IFERROR(VLOOKUP($F537,Tabela2[[Item]:[Itens exclusivos (Qtd. x Preço)]],3,0),"")</f>
        <v/>
      </c>
      <c r="I537" s="33" t="str">
        <f>IFERROR(VLOOKUP($F537,Tabela2[[Item]:[Itens exclusivos (Qtd. x Preço)]],4,0),"")</f>
        <v/>
      </c>
      <c r="J537" s="49" t="str">
        <f>IFERROR(VLOOKUP($F537,Tabela2[[Item]:[Itens exclusivos (Qtd. x Preço)]],5,0),"")</f>
        <v/>
      </c>
      <c r="K537" s="65" t="str">
        <f>IFERROR(VLOOKUP($F537,Tabela2[[Item]:[Itens exclusivos (Qtd. x Preço)]],13,0),"")</f>
        <v/>
      </c>
      <c r="L537" s="47" t="str">
        <f t="shared" si="8"/>
        <v/>
      </c>
      <c r="M537" s="49" t="str">
        <f ca="1">IFERROR(VLOOKUP($F537,Tabela2[[Item]:[Itens exclusivos (Qtd. x Preço)]],15,0),"")</f>
        <v/>
      </c>
      <c r="N537" s="52" t="str">
        <f ca="1">IFERROR(VLOOKUP($F537,Tabela2[[Item]:[Itens exclusivos (Qtd. x Preço)]],17,0),"")</f>
        <v/>
      </c>
      <c r="O537" s="52" t="str">
        <f ca="1">IFERROR(VLOOKUP($F537,Tabela2[[Item]:[Itens exclusivos (Qtd. x Preço)]],19,0),"")</f>
        <v/>
      </c>
    </row>
    <row r="538" spans="1:15" ht="30" customHeight="1">
      <c r="A538" s="14" t="str">
        <f>IFERROR((IF(MAX(Tabela2[Lote])=A537,"",A537+1)),"")</f>
        <v/>
      </c>
      <c r="B538" s="14" t="str">
        <f>IFERROR(IF(A538&lt;&gt;"",COUNTIFS(Tabela2[Lote],A538),""),"")</f>
        <v/>
      </c>
      <c r="C538" s="48" t="str">
        <f>IF(B538="","",(SUMIFS(Tabela2[Itens Ampla Participação (Qtd. x Preço)],Tabela2[Lote],A538)+SUMIFS(Tabela2[Itens de Cota Reservada (Qtd. x Preço)],Tabela2[Lote],A538)+SUMIFS(Tabela2[Itens exclusivos (Qtd. x Preço)],Tabela2[Lote],A538)))</f>
        <v/>
      </c>
      <c r="E538" s="14" t="str">
        <f>IFERROR(_xlfn.XLOOKUP($F538,Tabela2[Item],Tabela2[Lote],,0,1),"")</f>
        <v/>
      </c>
      <c r="F538" s="14" t="str">
        <f>IFERROR((IF(MAX(Tabela2[Item])=F537,"",F537+1)),"")</f>
        <v/>
      </c>
      <c r="G538" s="14" t="str">
        <f>IFERROR(VLOOKUP($F538,Tabela2[[Item]:[Itens exclusivos (Qtd. x Preço)]],2,0)," ")</f>
        <v/>
      </c>
      <c r="H538" s="63" t="str">
        <f>IFERROR(VLOOKUP($F538,Tabela2[[Item]:[Itens exclusivos (Qtd. x Preço)]],3,0),"")</f>
        <v/>
      </c>
      <c r="I538" s="14" t="str">
        <f>IFERROR(VLOOKUP($F538,Tabela2[[Item]:[Itens exclusivos (Qtd. x Preço)]],4,0),"")</f>
        <v/>
      </c>
      <c r="J538" s="50" t="str">
        <f>IFERROR(VLOOKUP($F538,Tabela2[[Item]:[Itens exclusivos (Qtd. x Preço)]],5,0),"")</f>
        <v/>
      </c>
      <c r="K538" s="66" t="str">
        <f>IFERROR(VLOOKUP($F538,Tabela2[[Item]:[Itens exclusivos (Qtd. x Preço)]],13,0),"")</f>
        <v/>
      </c>
      <c r="L538" s="48" t="str">
        <f t="shared" si="8"/>
        <v/>
      </c>
      <c r="M538" s="50" t="str">
        <f ca="1">IFERROR(VLOOKUP($F538,Tabela2[[Item]:[Itens exclusivos (Qtd. x Preço)]],15,0),"")</f>
        <v/>
      </c>
      <c r="N538" s="51" t="str">
        <f ca="1">IFERROR(VLOOKUP($F538,Tabela2[[Item]:[Itens exclusivos (Qtd. x Preço)]],17,0),"")</f>
        <v/>
      </c>
      <c r="O538" s="51" t="str">
        <f ca="1">IFERROR(VLOOKUP($F538,Tabela2[[Item]:[Itens exclusivos (Qtd. x Preço)]],19,0),"")</f>
        <v/>
      </c>
    </row>
    <row r="539" spans="1:15" ht="30" customHeight="1">
      <c r="A539" s="33" t="str">
        <f>IFERROR((IF(MAX(Tabela2[Lote])=A538,"",A538+1)),"")</f>
        <v/>
      </c>
      <c r="B539" s="33" t="str">
        <f>IFERROR(IF(A539&lt;&gt;"",COUNTIFS(Tabela2[Lote],A539),""),"")</f>
        <v/>
      </c>
      <c r="C539" s="47" t="str">
        <f>IF(B539="","",(SUMIFS(Tabela2[Itens Ampla Participação (Qtd. x Preço)],Tabela2[Lote],A539)+SUMIFS(Tabela2[Itens de Cota Reservada (Qtd. x Preço)],Tabela2[Lote],A539)+SUMIFS(Tabela2[Itens exclusivos (Qtd. x Preço)],Tabela2[Lote],A539)))</f>
        <v/>
      </c>
      <c r="E539" s="33" t="str">
        <f>IFERROR(_xlfn.XLOOKUP($F539,Tabela2[Item],Tabela2[Lote],,0,1),"")</f>
        <v/>
      </c>
      <c r="F539" s="33" t="str">
        <f>IFERROR((IF(MAX(Tabela2[Item])=F538,"",F538+1)),"")</f>
        <v/>
      </c>
      <c r="G539" s="33" t="str">
        <f>IFERROR(VLOOKUP($F539,Tabela2[[Item]:[Itens exclusivos (Qtd. x Preço)]],2,0)," ")</f>
        <v/>
      </c>
      <c r="H539" s="62" t="str">
        <f>IFERROR(VLOOKUP($F539,Tabela2[[Item]:[Itens exclusivos (Qtd. x Preço)]],3,0),"")</f>
        <v/>
      </c>
      <c r="I539" s="33" t="str">
        <f>IFERROR(VLOOKUP($F539,Tabela2[[Item]:[Itens exclusivos (Qtd. x Preço)]],4,0),"")</f>
        <v/>
      </c>
      <c r="J539" s="49" t="str">
        <f>IFERROR(VLOOKUP($F539,Tabela2[[Item]:[Itens exclusivos (Qtd. x Preço)]],5,0),"")</f>
        <v/>
      </c>
      <c r="K539" s="65" t="str">
        <f>IFERROR(VLOOKUP($F539,Tabela2[[Item]:[Itens exclusivos (Qtd. x Preço)]],13,0),"")</f>
        <v/>
      </c>
      <c r="L539" s="47" t="str">
        <f t="shared" si="8"/>
        <v/>
      </c>
      <c r="M539" s="49" t="str">
        <f ca="1">IFERROR(VLOOKUP($F539,Tabela2[[Item]:[Itens exclusivos (Qtd. x Preço)]],15,0),"")</f>
        <v/>
      </c>
      <c r="N539" s="52" t="str">
        <f ca="1">IFERROR(VLOOKUP($F539,Tabela2[[Item]:[Itens exclusivos (Qtd. x Preço)]],17,0),"")</f>
        <v/>
      </c>
      <c r="O539" s="52" t="str">
        <f ca="1">IFERROR(VLOOKUP($F539,Tabela2[[Item]:[Itens exclusivos (Qtd. x Preço)]],19,0),"")</f>
        <v/>
      </c>
    </row>
    <row r="540" spans="1:15" ht="30" customHeight="1">
      <c r="A540" s="14" t="str">
        <f>IFERROR((IF(MAX(Tabela2[Lote])=A539,"",A539+1)),"")</f>
        <v/>
      </c>
      <c r="B540" s="14" t="str">
        <f>IFERROR(IF(A540&lt;&gt;"",COUNTIFS(Tabela2[Lote],A540),""),"")</f>
        <v/>
      </c>
      <c r="C540" s="48" t="str">
        <f>IF(B540="","",(SUMIFS(Tabela2[Itens Ampla Participação (Qtd. x Preço)],Tabela2[Lote],A540)+SUMIFS(Tabela2[Itens de Cota Reservada (Qtd. x Preço)],Tabela2[Lote],A540)+SUMIFS(Tabela2[Itens exclusivos (Qtd. x Preço)],Tabela2[Lote],A540)))</f>
        <v/>
      </c>
      <c r="E540" s="14" t="str">
        <f>IFERROR(_xlfn.XLOOKUP($F540,Tabela2[Item],Tabela2[Lote],,0,1),"")</f>
        <v/>
      </c>
      <c r="F540" s="14" t="str">
        <f>IFERROR((IF(MAX(Tabela2[Item])=F539,"",F539+1)),"")</f>
        <v/>
      </c>
      <c r="G540" s="14" t="str">
        <f>IFERROR(VLOOKUP($F540,Tabela2[[Item]:[Itens exclusivos (Qtd. x Preço)]],2,0)," ")</f>
        <v/>
      </c>
      <c r="H540" s="63" t="str">
        <f>IFERROR(VLOOKUP($F540,Tabela2[[Item]:[Itens exclusivos (Qtd. x Preço)]],3,0),"")</f>
        <v/>
      </c>
      <c r="I540" s="14" t="str">
        <f>IFERROR(VLOOKUP($F540,Tabela2[[Item]:[Itens exclusivos (Qtd. x Preço)]],4,0),"")</f>
        <v/>
      </c>
      <c r="J540" s="50" t="str">
        <f>IFERROR(VLOOKUP($F540,Tabela2[[Item]:[Itens exclusivos (Qtd. x Preço)]],5,0),"")</f>
        <v/>
      </c>
      <c r="K540" s="66" t="str">
        <f>IFERROR(VLOOKUP($F540,Tabela2[[Item]:[Itens exclusivos (Qtd. x Preço)]],13,0),"")</f>
        <v/>
      </c>
      <c r="L540" s="48" t="str">
        <f t="shared" si="8"/>
        <v/>
      </c>
      <c r="M540" s="50" t="str">
        <f ca="1">IFERROR(VLOOKUP($F540,Tabela2[[Item]:[Itens exclusivos (Qtd. x Preço)]],15,0),"")</f>
        <v/>
      </c>
      <c r="N540" s="51" t="str">
        <f ca="1">IFERROR(VLOOKUP($F540,Tabela2[[Item]:[Itens exclusivos (Qtd. x Preço)]],17,0),"")</f>
        <v/>
      </c>
      <c r="O540" s="51" t="str">
        <f ca="1">IFERROR(VLOOKUP($F540,Tabela2[[Item]:[Itens exclusivos (Qtd. x Preço)]],19,0),"")</f>
        <v/>
      </c>
    </row>
    <row r="541" spans="1:15" ht="30" customHeight="1">
      <c r="A541" s="33" t="str">
        <f>IFERROR((IF(MAX(Tabela2[Lote])=A540,"",A540+1)),"")</f>
        <v/>
      </c>
      <c r="B541" s="33" t="str">
        <f>IFERROR(IF(A541&lt;&gt;"",COUNTIFS(Tabela2[Lote],A541),""),"")</f>
        <v/>
      </c>
      <c r="C541" s="47" t="str">
        <f>IF(B541="","",(SUMIFS(Tabela2[Itens Ampla Participação (Qtd. x Preço)],Tabela2[Lote],A541)+SUMIFS(Tabela2[Itens de Cota Reservada (Qtd. x Preço)],Tabela2[Lote],A541)+SUMIFS(Tabela2[Itens exclusivos (Qtd. x Preço)],Tabela2[Lote],A541)))</f>
        <v/>
      </c>
      <c r="E541" s="33" t="str">
        <f>IFERROR(_xlfn.XLOOKUP($F541,Tabela2[Item],Tabela2[Lote],,0,1),"")</f>
        <v/>
      </c>
      <c r="F541" s="33" t="str">
        <f>IFERROR((IF(MAX(Tabela2[Item])=F540,"",F540+1)),"")</f>
        <v/>
      </c>
      <c r="G541" s="33" t="str">
        <f>IFERROR(VLOOKUP($F541,Tabela2[[Item]:[Itens exclusivos (Qtd. x Preço)]],2,0)," ")</f>
        <v/>
      </c>
      <c r="H541" s="62" t="str">
        <f>IFERROR(VLOOKUP($F541,Tabela2[[Item]:[Itens exclusivos (Qtd. x Preço)]],3,0),"")</f>
        <v/>
      </c>
      <c r="I541" s="33" t="str">
        <f>IFERROR(VLOOKUP($F541,Tabela2[[Item]:[Itens exclusivos (Qtd. x Preço)]],4,0),"")</f>
        <v/>
      </c>
      <c r="J541" s="49" t="str">
        <f>IFERROR(VLOOKUP($F541,Tabela2[[Item]:[Itens exclusivos (Qtd. x Preço)]],5,0),"")</f>
        <v/>
      </c>
      <c r="K541" s="65" t="str">
        <f>IFERROR(VLOOKUP($F541,Tabela2[[Item]:[Itens exclusivos (Qtd. x Preço)]],13,0),"")</f>
        <v/>
      </c>
      <c r="L541" s="47" t="str">
        <f t="shared" si="8"/>
        <v/>
      </c>
      <c r="M541" s="49" t="str">
        <f ca="1">IFERROR(VLOOKUP($F541,Tabela2[[Item]:[Itens exclusivos (Qtd. x Preço)]],15,0),"")</f>
        <v/>
      </c>
      <c r="N541" s="52" t="str">
        <f ca="1">IFERROR(VLOOKUP($F541,Tabela2[[Item]:[Itens exclusivos (Qtd. x Preço)]],17,0),"")</f>
        <v/>
      </c>
      <c r="O541" s="52" t="str">
        <f ca="1">IFERROR(VLOOKUP($F541,Tabela2[[Item]:[Itens exclusivos (Qtd. x Preço)]],19,0),"")</f>
        <v/>
      </c>
    </row>
    <row r="542" spans="1:15" ht="30" customHeight="1">
      <c r="A542" s="14" t="str">
        <f>IFERROR((IF(MAX(Tabela2[Lote])=A541,"",A541+1)),"")</f>
        <v/>
      </c>
      <c r="B542" s="14" t="str">
        <f>IFERROR(IF(A542&lt;&gt;"",COUNTIFS(Tabela2[Lote],A542),""),"")</f>
        <v/>
      </c>
      <c r="C542" s="48" t="str">
        <f>IF(B542="","",(SUMIFS(Tabela2[Itens Ampla Participação (Qtd. x Preço)],Tabela2[Lote],A542)+SUMIFS(Tabela2[Itens de Cota Reservada (Qtd. x Preço)],Tabela2[Lote],A542)+SUMIFS(Tabela2[Itens exclusivos (Qtd. x Preço)],Tabela2[Lote],A542)))</f>
        <v/>
      </c>
      <c r="E542" s="14" t="str">
        <f>IFERROR(_xlfn.XLOOKUP($F542,Tabela2[Item],Tabela2[Lote],,0,1),"")</f>
        <v/>
      </c>
      <c r="F542" s="14" t="str">
        <f>IFERROR((IF(MAX(Tabela2[Item])=F541,"",F541+1)),"")</f>
        <v/>
      </c>
      <c r="G542" s="14" t="str">
        <f>IFERROR(VLOOKUP($F542,Tabela2[[Item]:[Itens exclusivos (Qtd. x Preço)]],2,0)," ")</f>
        <v/>
      </c>
      <c r="H542" s="63" t="str">
        <f>IFERROR(VLOOKUP($F542,Tabela2[[Item]:[Itens exclusivos (Qtd. x Preço)]],3,0),"")</f>
        <v/>
      </c>
      <c r="I542" s="14" t="str">
        <f>IFERROR(VLOOKUP($F542,Tabela2[[Item]:[Itens exclusivos (Qtd. x Preço)]],4,0),"")</f>
        <v/>
      </c>
      <c r="J542" s="50" t="str">
        <f>IFERROR(VLOOKUP($F542,Tabela2[[Item]:[Itens exclusivos (Qtd. x Preço)]],5,0),"")</f>
        <v/>
      </c>
      <c r="K542" s="66" t="str">
        <f>IFERROR(VLOOKUP($F542,Tabela2[[Item]:[Itens exclusivos (Qtd. x Preço)]],13,0),"")</f>
        <v/>
      </c>
      <c r="L542" s="48" t="str">
        <f t="shared" si="8"/>
        <v/>
      </c>
      <c r="M542" s="50" t="str">
        <f ca="1">IFERROR(VLOOKUP($F542,Tabela2[[Item]:[Itens exclusivos (Qtd. x Preço)]],15,0),"")</f>
        <v/>
      </c>
      <c r="N542" s="51" t="str">
        <f ca="1">IFERROR(VLOOKUP($F542,Tabela2[[Item]:[Itens exclusivos (Qtd. x Preço)]],17,0),"")</f>
        <v/>
      </c>
      <c r="O542" s="51" t="str">
        <f ca="1">IFERROR(VLOOKUP($F542,Tabela2[[Item]:[Itens exclusivos (Qtd. x Preço)]],19,0),"")</f>
        <v/>
      </c>
    </row>
    <row r="543" spans="1:15" ht="30" customHeight="1">
      <c r="A543" s="33" t="str">
        <f>IFERROR((IF(MAX(Tabela2[Lote])=A542,"",A542+1)),"")</f>
        <v/>
      </c>
      <c r="B543" s="33" t="str">
        <f>IFERROR(IF(A543&lt;&gt;"",COUNTIFS(Tabela2[Lote],A543),""),"")</f>
        <v/>
      </c>
      <c r="C543" s="47" t="str">
        <f>IF(B543="","",(SUMIFS(Tabela2[Itens Ampla Participação (Qtd. x Preço)],Tabela2[Lote],A543)+SUMIFS(Tabela2[Itens de Cota Reservada (Qtd. x Preço)],Tabela2[Lote],A543)+SUMIFS(Tabela2[Itens exclusivos (Qtd. x Preço)],Tabela2[Lote],A543)))</f>
        <v/>
      </c>
      <c r="E543" s="33" t="str">
        <f>IFERROR(_xlfn.XLOOKUP($F543,Tabela2[Item],Tabela2[Lote],,0,1),"")</f>
        <v/>
      </c>
      <c r="F543" s="33" t="str">
        <f>IFERROR((IF(MAX(Tabela2[Item])=F542,"",F542+1)),"")</f>
        <v/>
      </c>
      <c r="G543" s="33" t="str">
        <f>IFERROR(VLOOKUP($F543,Tabela2[[Item]:[Itens exclusivos (Qtd. x Preço)]],2,0)," ")</f>
        <v/>
      </c>
      <c r="H543" s="62" t="str">
        <f>IFERROR(VLOOKUP($F543,Tabela2[[Item]:[Itens exclusivos (Qtd. x Preço)]],3,0),"")</f>
        <v/>
      </c>
      <c r="I543" s="33" t="str">
        <f>IFERROR(VLOOKUP($F543,Tabela2[[Item]:[Itens exclusivos (Qtd. x Preço)]],4,0),"")</f>
        <v/>
      </c>
      <c r="J543" s="49" t="str">
        <f>IFERROR(VLOOKUP($F543,Tabela2[[Item]:[Itens exclusivos (Qtd. x Preço)]],5,0),"")</f>
        <v/>
      </c>
      <c r="K543" s="65" t="str">
        <f>IFERROR(VLOOKUP($F543,Tabela2[[Item]:[Itens exclusivos (Qtd. x Preço)]],13,0),"")</f>
        <v/>
      </c>
      <c r="L543" s="47" t="str">
        <f t="shared" si="8"/>
        <v/>
      </c>
      <c r="M543" s="49" t="str">
        <f ca="1">IFERROR(VLOOKUP($F543,Tabela2[[Item]:[Itens exclusivos (Qtd. x Preço)]],15,0),"")</f>
        <v/>
      </c>
      <c r="N543" s="52" t="str">
        <f ca="1">IFERROR(VLOOKUP($F543,Tabela2[[Item]:[Itens exclusivos (Qtd. x Preço)]],17,0),"")</f>
        <v/>
      </c>
      <c r="O543" s="52" t="str">
        <f ca="1">IFERROR(VLOOKUP($F543,Tabela2[[Item]:[Itens exclusivos (Qtd. x Preço)]],19,0),"")</f>
        <v/>
      </c>
    </row>
    <row r="544" spans="1:15" ht="30" customHeight="1">
      <c r="A544" s="14" t="str">
        <f>IFERROR((IF(MAX(Tabela2[Lote])=A543,"",A543+1)),"")</f>
        <v/>
      </c>
      <c r="B544" s="14" t="str">
        <f>IFERROR(IF(A544&lt;&gt;"",COUNTIFS(Tabela2[Lote],A544),""),"")</f>
        <v/>
      </c>
      <c r="C544" s="48" t="str">
        <f>IF(B544="","",(SUMIFS(Tabela2[Itens Ampla Participação (Qtd. x Preço)],Tabela2[Lote],A544)+SUMIFS(Tabela2[Itens de Cota Reservada (Qtd. x Preço)],Tabela2[Lote],A544)+SUMIFS(Tabela2[Itens exclusivos (Qtd. x Preço)],Tabela2[Lote],A544)))</f>
        <v/>
      </c>
      <c r="E544" s="14" t="str">
        <f>IFERROR(_xlfn.XLOOKUP($F544,Tabela2[Item],Tabela2[Lote],,0,1),"")</f>
        <v/>
      </c>
      <c r="F544" s="14" t="str">
        <f>IFERROR((IF(MAX(Tabela2[Item])=F543,"",F543+1)),"")</f>
        <v/>
      </c>
      <c r="G544" s="14" t="str">
        <f>IFERROR(VLOOKUP($F544,Tabela2[[Item]:[Itens exclusivos (Qtd. x Preço)]],2,0)," ")</f>
        <v/>
      </c>
      <c r="H544" s="63" t="str">
        <f>IFERROR(VLOOKUP($F544,Tabela2[[Item]:[Itens exclusivos (Qtd. x Preço)]],3,0),"")</f>
        <v/>
      </c>
      <c r="I544" s="14" t="str">
        <f>IFERROR(VLOOKUP($F544,Tabela2[[Item]:[Itens exclusivos (Qtd. x Preço)]],4,0),"")</f>
        <v/>
      </c>
      <c r="J544" s="50" t="str">
        <f>IFERROR(VLOOKUP($F544,Tabela2[[Item]:[Itens exclusivos (Qtd. x Preço)]],5,0),"")</f>
        <v/>
      </c>
      <c r="K544" s="66" t="str">
        <f>IFERROR(VLOOKUP($F544,Tabela2[[Item]:[Itens exclusivos (Qtd. x Preço)]],13,0),"")</f>
        <v/>
      </c>
      <c r="L544" s="48" t="str">
        <f t="shared" si="8"/>
        <v/>
      </c>
      <c r="M544" s="50" t="str">
        <f ca="1">IFERROR(VLOOKUP($F544,Tabela2[[Item]:[Itens exclusivos (Qtd. x Preço)]],15,0),"")</f>
        <v/>
      </c>
      <c r="N544" s="51" t="str">
        <f ca="1">IFERROR(VLOOKUP($F544,Tabela2[[Item]:[Itens exclusivos (Qtd. x Preço)]],17,0),"")</f>
        <v/>
      </c>
      <c r="O544" s="51" t="str">
        <f ca="1">IFERROR(VLOOKUP($F544,Tabela2[[Item]:[Itens exclusivos (Qtd. x Preço)]],19,0),"")</f>
        <v/>
      </c>
    </row>
    <row r="545" spans="1:15" ht="30" customHeight="1">
      <c r="A545" s="33" t="str">
        <f>IFERROR((IF(MAX(Tabela2[Lote])=A544,"",A544+1)),"")</f>
        <v/>
      </c>
      <c r="B545" s="33" t="str">
        <f>IFERROR(IF(A545&lt;&gt;"",COUNTIFS(Tabela2[Lote],A545),""),"")</f>
        <v/>
      </c>
      <c r="C545" s="47" t="str">
        <f>IF(B545="","",(SUMIFS(Tabela2[Itens Ampla Participação (Qtd. x Preço)],Tabela2[Lote],A545)+SUMIFS(Tabela2[Itens de Cota Reservada (Qtd. x Preço)],Tabela2[Lote],A545)+SUMIFS(Tabela2[Itens exclusivos (Qtd. x Preço)],Tabela2[Lote],A545)))</f>
        <v/>
      </c>
      <c r="E545" s="33" t="str">
        <f>IFERROR(_xlfn.XLOOKUP($F545,Tabela2[Item],Tabela2[Lote],,0,1),"")</f>
        <v/>
      </c>
      <c r="F545" s="33" t="str">
        <f>IFERROR((IF(MAX(Tabela2[Item])=F544,"",F544+1)),"")</f>
        <v/>
      </c>
      <c r="G545" s="33" t="str">
        <f>IFERROR(VLOOKUP($F545,Tabela2[[Item]:[Itens exclusivos (Qtd. x Preço)]],2,0)," ")</f>
        <v/>
      </c>
      <c r="H545" s="62" t="str">
        <f>IFERROR(VLOOKUP($F545,Tabela2[[Item]:[Itens exclusivos (Qtd. x Preço)]],3,0),"")</f>
        <v/>
      </c>
      <c r="I545" s="33" t="str">
        <f>IFERROR(VLOOKUP($F545,Tabela2[[Item]:[Itens exclusivos (Qtd. x Preço)]],4,0),"")</f>
        <v/>
      </c>
      <c r="J545" s="49" t="str">
        <f>IFERROR(VLOOKUP($F545,Tabela2[[Item]:[Itens exclusivos (Qtd. x Preço)]],5,0),"")</f>
        <v/>
      </c>
      <c r="K545" s="65" t="str">
        <f>IFERROR(VLOOKUP($F545,Tabela2[[Item]:[Itens exclusivos (Qtd. x Preço)]],13,0),"")</f>
        <v/>
      </c>
      <c r="L545" s="47" t="str">
        <f t="shared" si="8"/>
        <v/>
      </c>
      <c r="M545" s="49" t="str">
        <f ca="1">IFERROR(VLOOKUP($F545,Tabela2[[Item]:[Itens exclusivos (Qtd. x Preço)]],15,0),"")</f>
        <v/>
      </c>
      <c r="N545" s="52" t="str">
        <f ca="1">IFERROR(VLOOKUP($F545,Tabela2[[Item]:[Itens exclusivos (Qtd. x Preço)]],17,0),"")</f>
        <v/>
      </c>
      <c r="O545" s="52" t="str">
        <f ca="1">IFERROR(VLOOKUP($F545,Tabela2[[Item]:[Itens exclusivos (Qtd. x Preço)]],19,0),"")</f>
        <v/>
      </c>
    </row>
    <row r="546" spans="1:15" ht="30" customHeight="1">
      <c r="A546" s="14" t="str">
        <f>IFERROR((IF(MAX(Tabela2[Lote])=A545,"",A545+1)),"")</f>
        <v/>
      </c>
      <c r="B546" s="14" t="str">
        <f>IFERROR(IF(A546&lt;&gt;"",COUNTIFS(Tabela2[Lote],A546),""),"")</f>
        <v/>
      </c>
      <c r="C546" s="48" t="str">
        <f>IF(B546="","",(SUMIFS(Tabela2[Itens Ampla Participação (Qtd. x Preço)],Tabela2[Lote],A546)+SUMIFS(Tabela2[Itens de Cota Reservada (Qtd. x Preço)],Tabela2[Lote],A546)+SUMIFS(Tabela2[Itens exclusivos (Qtd. x Preço)],Tabela2[Lote],A546)))</f>
        <v/>
      </c>
      <c r="E546" s="14" t="str">
        <f>IFERROR(_xlfn.XLOOKUP($F546,Tabela2[Item],Tabela2[Lote],,0,1),"")</f>
        <v/>
      </c>
      <c r="F546" s="14" t="str">
        <f>IFERROR((IF(MAX(Tabela2[Item])=F545,"",F545+1)),"")</f>
        <v/>
      </c>
      <c r="G546" s="14" t="str">
        <f>IFERROR(VLOOKUP($F546,Tabela2[[Item]:[Itens exclusivos (Qtd. x Preço)]],2,0)," ")</f>
        <v/>
      </c>
      <c r="H546" s="63" t="str">
        <f>IFERROR(VLOOKUP($F546,Tabela2[[Item]:[Itens exclusivos (Qtd. x Preço)]],3,0),"")</f>
        <v/>
      </c>
      <c r="I546" s="14" t="str">
        <f>IFERROR(VLOOKUP($F546,Tabela2[[Item]:[Itens exclusivos (Qtd. x Preço)]],4,0),"")</f>
        <v/>
      </c>
      <c r="J546" s="50" t="str">
        <f>IFERROR(VLOOKUP($F546,Tabela2[[Item]:[Itens exclusivos (Qtd. x Preço)]],5,0),"")</f>
        <v/>
      </c>
      <c r="K546" s="66" t="str">
        <f>IFERROR(VLOOKUP($F546,Tabela2[[Item]:[Itens exclusivos (Qtd. x Preço)]],13,0),"")</f>
        <v/>
      </c>
      <c r="L546" s="48" t="str">
        <f t="shared" si="8"/>
        <v/>
      </c>
      <c r="M546" s="50" t="str">
        <f ca="1">IFERROR(VLOOKUP($F546,Tabela2[[Item]:[Itens exclusivos (Qtd. x Preço)]],15,0),"")</f>
        <v/>
      </c>
      <c r="N546" s="51" t="str">
        <f ca="1">IFERROR(VLOOKUP($F546,Tabela2[[Item]:[Itens exclusivos (Qtd. x Preço)]],17,0),"")</f>
        <v/>
      </c>
      <c r="O546" s="51" t="str">
        <f ca="1">IFERROR(VLOOKUP($F546,Tabela2[[Item]:[Itens exclusivos (Qtd. x Preço)]],19,0),"")</f>
        <v/>
      </c>
    </row>
    <row r="547" spans="1:15" ht="30" customHeight="1">
      <c r="A547" s="33" t="str">
        <f>IFERROR((IF(MAX(Tabela2[Lote])=A546,"",A546+1)),"")</f>
        <v/>
      </c>
      <c r="B547" s="33" t="str">
        <f>IFERROR(IF(A547&lt;&gt;"",COUNTIFS(Tabela2[Lote],A547),""),"")</f>
        <v/>
      </c>
      <c r="C547" s="47" t="str">
        <f>IF(B547="","",(SUMIFS(Tabela2[Itens Ampla Participação (Qtd. x Preço)],Tabela2[Lote],A547)+SUMIFS(Tabela2[Itens de Cota Reservada (Qtd. x Preço)],Tabela2[Lote],A547)+SUMIFS(Tabela2[Itens exclusivos (Qtd. x Preço)],Tabela2[Lote],A547)))</f>
        <v/>
      </c>
      <c r="E547" s="33" t="str">
        <f>IFERROR(_xlfn.XLOOKUP($F547,Tabela2[Item],Tabela2[Lote],,0,1),"")</f>
        <v/>
      </c>
      <c r="F547" s="33" t="str">
        <f>IFERROR((IF(MAX(Tabela2[Item])=F546,"",F546+1)),"")</f>
        <v/>
      </c>
      <c r="G547" s="33" t="str">
        <f>IFERROR(VLOOKUP($F547,Tabela2[[Item]:[Itens exclusivos (Qtd. x Preço)]],2,0)," ")</f>
        <v/>
      </c>
      <c r="H547" s="62" t="str">
        <f>IFERROR(VLOOKUP($F547,Tabela2[[Item]:[Itens exclusivos (Qtd. x Preço)]],3,0),"")</f>
        <v/>
      </c>
      <c r="I547" s="33" t="str">
        <f>IFERROR(VLOOKUP($F547,Tabela2[[Item]:[Itens exclusivos (Qtd. x Preço)]],4,0),"")</f>
        <v/>
      </c>
      <c r="J547" s="49" t="str">
        <f>IFERROR(VLOOKUP($F547,Tabela2[[Item]:[Itens exclusivos (Qtd. x Preço)]],5,0),"")</f>
        <v/>
      </c>
      <c r="K547" s="65" t="str">
        <f>IFERROR(VLOOKUP($F547,Tabela2[[Item]:[Itens exclusivos (Qtd. x Preço)]],13,0),"")</f>
        <v/>
      </c>
      <c r="L547" s="47" t="str">
        <f t="shared" si="8"/>
        <v/>
      </c>
      <c r="M547" s="49" t="str">
        <f ca="1">IFERROR(VLOOKUP($F547,Tabela2[[Item]:[Itens exclusivos (Qtd. x Preço)]],15,0),"")</f>
        <v/>
      </c>
      <c r="N547" s="52" t="str">
        <f ca="1">IFERROR(VLOOKUP($F547,Tabela2[[Item]:[Itens exclusivos (Qtd. x Preço)]],17,0),"")</f>
        <v/>
      </c>
      <c r="O547" s="52" t="str">
        <f ca="1">IFERROR(VLOOKUP($F547,Tabela2[[Item]:[Itens exclusivos (Qtd. x Preço)]],19,0),"")</f>
        <v/>
      </c>
    </row>
    <row r="548" spans="1:15" ht="30" customHeight="1">
      <c r="A548" s="14" t="str">
        <f>IFERROR((IF(MAX(Tabela2[Lote])=A547,"",A547+1)),"")</f>
        <v/>
      </c>
      <c r="B548" s="14" t="str">
        <f>IFERROR(IF(A548&lt;&gt;"",COUNTIFS(Tabela2[Lote],A548),""),"")</f>
        <v/>
      </c>
      <c r="C548" s="48" t="str">
        <f>IF(B548="","",(SUMIFS(Tabela2[Itens Ampla Participação (Qtd. x Preço)],Tabela2[Lote],A548)+SUMIFS(Tabela2[Itens de Cota Reservada (Qtd. x Preço)],Tabela2[Lote],A548)+SUMIFS(Tabela2[Itens exclusivos (Qtd. x Preço)],Tabela2[Lote],A548)))</f>
        <v/>
      </c>
      <c r="E548" s="14" t="str">
        <f>IFERROR(_xlfn.XLOOKUP($F548,Tabela2[Item],Tabela2[Lote],,0,1),"")</f>
        <v/>
      </c>
      <c r="F548" s="14" t="str">
        <f>IFERROR((IF(MAX(Tabela2[Item])=F547,"",F547+1)),"")</f>
        <v/>
      </c>
      <c r="G548" s="14" t="str">
        <f>IFERROR(VLOOKUP($F548,Tabela2[[Item]:[Itens exclusivos (Qtd. x Preço)]],2,0)," ")</f>
        <v/>
      </c>
      <c r="H548" s="63" t="str">
        <f>IFERROR(VLOOKUP($F548,Tabela2[[Item]:[Itens exclusivos (Qtd. x Preço)]],3,0),"")</f>
        <v/>
      </c>
      <c r="I548" s="14" t="str">
        <f>IFERROR(VLOOKUP($F548,Tabela2[[Item]:[Itens exclusivos (Qtd. x Preço)]],4,0),"")</f>
        <v/>
      </c>
      <c r="J548" s="50" t="str">
        <f>IFERROR(VLOOKUP($F548,Tabela2[[Item]:[Itens exclusivos (Qtd. x Preço)]],5,0),"")</f>
        <v/>
      </c>
      <c r="K548" s="66" t="str">
        <f>IFERROR(VLOOKUP($F548,Tabela2[[Item]:[Itens exclusivos (Qtd. x Preço)]],13,0),"")</f>
        <v/>
      </c>
      <c r="L548" s="48" t="str">
        <f t="shared" si="8"/>
        <v/>
      </c>
      <c r="M548" s="50" t="str">
        <f ca="1">IFERROR(VLOOKUP($F548,Tabela2[[Item]:[Itens exclusivos (Qtd. x Preço)]],15,0),"")</f>
        <v/>
      </c>
      <c r="N548" s="51" t="str">
        <f ca="1">IFERROR(VLOOKUP($F548,Tabela2[[Item]:[Itens exclusivos (Qtd. x Preço)]],17,0),"")</f>
        <v/>
      </c>
      <c r="O548" s="51" t="str">
        <f ca="1">IFERROR(VLOOKUP($F548,Tabela2[[Item]:[Itens exclusivos (Qtd. x Preço)]],19,0),"")</f>
        <v/>
      </c>
    </row>
    <row r="549" spans="1:15" ht="30" customHeight="1">
      <c r="A549" s="33" t="str">
        <f>IFERROR((IF(MAX(Tabela2[Lote])=A548,"",A548+1)),"")</f>
        <v/>
      </c>
      <c r="B549" s="33" t="str">
        <f>IFERROR(IF(A549&lt;&gt;"",COUNTIFS(Tabela2[Lote],A549),""),"")</f>
        <v/>
      </c>
      <c r="C549" s="47" t="str">
        <f>IF(B549="","",(SUMIFS(Tabela2[Itens Ampla Participação (Qtd. x Preço)],Tabela2[Lote],A549)+SUMIFS(Tabela2[Itens de Cota Reservada (Qtd. x Preço)],Tabela2[Lote],A549)+SUMIFS(Tabela2[Itens exclusivos (Qtd. x Preço)],Tabela2[Lote],A549)))</f>
        <v/>
      </c>
      <c r="E549" s="33" t="str">
        <f>IFERROR(_xlfn.XLOOKUP($F549,Tabela2[Item],Tabela2[Lote],,0,1),"")</f>
        <v/>
      </c>
      <c r="F549" s="33" t="str">
        <f>IFERROR((IF(MAX(Tabela2[Item])=F548,"",F548+1)),"")</f>
        <v/>
      </c>
      <c r="G549" s="33" t="str">
        <f>IFERROR(VLOOKUP($F549,Tabela2[[Item]:[Itens exclusivos (Qtd. x Preço)]],2,0)," ")</f>
        <v/>
      </c>
      <c r="H549" s="62" t="str">
        <f>IFERROR(VLOOKUP($F549,Tabela2[[Item]:[Itens exclusivos (Qtd. x Preço)]],3,0),"")</f>
        <v/>
      </c>
      <c r="I549" s="33" t="str">
        <f>IFERROR(VLOOKUP($F549,Tabela2[[Item]:[Itens exclusivos (Qtd. x Preço)]],4,0),"")</f>
        <v/>
      </c>
      <c r="J549" s="49" t="str">
        <f>IFERROR(VLOOKUP($F549,Tabela2[[Item]:[Itens exclusivos (Qtd. x Preço)]],5,0),"")</f>
        <v/>
      </c>
      <c r="K549" s="65" t="str">
        <f>IFERROR(VLOOKUP($F549,Tabela2[[Item]:[Itens exclusivos (Qtd. x Preço)]],13,0),"")</f>
        <v/>
      </c>
      <c r="L549" s="47" t="str">
        <f t="shared" si="8"/>
        <v/>
      </c>
      <c r="M549" s="49" t="str">
        <f ca="1">IFERROR(VLOOKUP($F549,Tabela2[[Item]:[Itens exclusivos (Qtd. x Preço)]],15,0),"")</f>
        <v/>
      </c>
      <c r="N549" s="52" t="str">
        <f ca="1">IFERROR(VLOOKUP($F549,Tabela2[[Item]:[Itens exclusivos (Qtd. x Preço)]],17,0),"")</f>
        <v/>
      </c>
      <c r="O549" s="52" t="str">
        <f ca="1">IFERROR(VLOOKUP($F549,Tabela2[[Item]:[Itens exclusivos (Qtd. x Preço)]],19,0),"")</f>
        <v/>
      </c>
    </row>
    <row r="550" spans="1:15" ht="30" customHeight="1">
      <c r="A550" s="14" t="str">
        <f>IFERROR((IF(MAX(Tabela2[Lote])=A549,"",A549+1)),"")</f>
        <v/>
      </c>
      <c r="B550" s="14" t="str">
        <f>IFERROR(IF(A550&lt;&gt;"",COUNTIFS(Tabela2[Lote],A550),""),"")</f>
        <v/>
      </c>
      <c r="C550" s="48" t="str">
        <f>IF(B550="","",(SUMIFS(Tabela2[Itens Ampla Participação (Qtd. x Preço)],Tabela2[Lote],A550)+SUMIFS(Tabela2[Itens de Cota Reservada (Qtd. x Preço)],Tabela2[Lote],A550)+SUMIFS(Tabela2[Itens exclusivos (Qtd. x Preço)],Tabela2[Lote],A550)))</f>
        <v/>
      </c>
      <c r="E550" s="14" t="str">
        <f>IFERROR(_xlfn.XLOOKUP($F550,Tabela2[Item],Tabela2[Lote],,0,1),"")</f>
        <v/>
      </c>
      <c r="F550" s="14" t="str">
        <f>IFERROR((IF(MAX(Tabela2[Item])=F549,"",F549+1)),"")</f>
        <v/>
      </c>
      <c r="G550" s="14" t="str">
        <f>IFERROR(VLOOKUP($F550,Tabela2[[Item]:[Itens exclusivos (Qtd. x Preço)]],2,0)," ")</f>
        <v/>
      </c>
      <c r="H550" s="63" t="str">
        <f>IFERROR(VLOOKUP($F550,Tabela2[[Item]:[Itens exclusivos (Qtd. x Preço)]],3,0),"")</f>
        <v/>
      </c>
      <c r="I550" s="14" t="str">
        <f>IFERROR(VLOOKUP($F550,Tabela2[[Item]:[Itens exclusivos (Qtd. x Preço)]],4,0),"")</f>
        <v/>
      </c>
      <c r="J550" s="50" t="str">
        <f>IFERROR(VLOOKUP($F550,Tabela2[[Item]:[Itens exclusivos (Qtd. x Preço)]],5,0),"")</f>
        <v/>
      </c>
      <c r="K550" s="66" t="str">
        <f>IFERROR(VLOOKUP($F550,Tabela2[[Item]:[Itens exclusivos (Qtd. x Preço)]],13,0),"")</f>
        <v/>
      </c>
      <c r="L550" s="48" t="str">
        <f t="shared" si="8"/>
        <v/>
      </c>
      <c r="M550" s="50" t="str">
        <f ca="1">IFERROR(VLOOKUP($F550,Tabela2[[Item]:[Itens exclusivos (Qtd. x Preço)]],15,0),"")</f>
        <v/>
      </c>
      <c r="N550" s="51" t="str">
        <f ca="1">IFERROR(VLOOKUP($F550,Tabela2[[Item]:[Itens exclusivos (Qtd. x Preço)]],17,0),"")</f>
        <v/>
      </c>
      <c r="O550" s="51" t="str">
        <f ca="1">IFERROR(VLOOKUP($F550,Tabela2[[Item]:[Itens exclusivos (Qtd. x Preço)]],19,0),"")</f>
        <v/>
      </c>
    </row>
    <row r="551" spans="1:15" ht="30" customHeight="1">
      <c r="A551" s="33" t="str">
        <f>IFERROR((IF(MAX(Tabela2[Lote])=A550,"",A550+1)),"")</f>
        <v/>
      </c>
      <c r="B551" s="33" t="str">
        <f>IFERROR(IF(A551&lt;&gt;"",COUNTIFS(Tabela2[Lote],A551),""),"")</f>
        <v/>
      </c>
      <c r="C551" s="47" t="str">
        <f>IF(B551="","",(SUMIFS(Tabela2[Itens Ampla Participação (Qtd. x Preço)],Tabela2[Lote],A551)+SUMIFS(Tabela2[Itens de Cota Reservada (Qtd. x Preço)],Tabela2[Lote],A551)+SUMIFS(Tabela2[Itens exclusivos (Qtd. x Preço)],Tabela2[Lote],A551)))</f>
        <v/>
      </c>
      <c r="E551" s="33" t="str">
        <f>IFERROR(_xlfn.XLOOKUP($F551,Tabela2[Item],Tabela2[Lote],,0,1),"")</f>
        <v/>
      </c>
      <c r="F551" s="33" t="str">
        <f>IFERROR((IF(MAX(Tabela2[Item])=F550,"",F550+1)),"")</f>
        <v/>
      </c>
      <c r="G551" s="33" t="str">
        <f>IFERROR(VLOOKUP($F551,Tabela2[[Item]:[Itens exclusivos (Qtd. x Preço)]],2,0)," ")</f>
        <v/>
      </c>
      <c r="H551" s="62" t="str">
        <f>IFERROR(VLOOKUP($F551,Tabela2[[Item]:[Itens exclusivos (Qtd. x Preço)]],3,0),"")</f>
        <v/>
      </c>
      <c r="I551" s="33" t="str">
        <f>IFERROR(VLOOKUP($F551,Tabela2[[Item]:[Itens exclusivos (Qtd. x Preço)]],4,0),"")</f>
        <v/>
      </c>
      <c r="J551" s="49" t="str">
        <f>IFERROR(VLOOKUP($F551,Tabela2[[Item]:[Itens exclusivos (Qtd. x Preço)]],5,0),"")</f>
        <v/>
      </c>
      <c r="K551" s="65" t="str">
        <f>IFERROR(VLOOKUP($F551,Tabela2[[Item]:[Itens exclusivos (Qtd. x Preço)]],13,0),"")</f>
        <v/>
      </c>
      <c r="L551" s="47" t="str">
        <f t="shared" si="8"/>
        <v/>
      </c>
      <c r="M551" s="49" t="str">
        <f ca="1">IFERROR(VLOOKUP($F551,Tabela2[[Item]:[Itens exclusivos (Qtd. x Preço)]],15,0),"")</f>
        <v/>
      </c>
      <c r="N551" s="52" t="str">
        <f ca="1">IFERROR(VLOOKUP($F551,Tabela2[[Item]:[Itens exclusivos (Qtd. x Preço)]],17,0),"")</f>
        <v/>
      </c>
      <c r="O551" s="52" t="str">
        <f ca="1">IFERROR(VLOOKUP($F551,Tabela2[[Item]:[Itens exclusivos (Qtd. x Preço)]],19,0),"")</f>
        <v/>
      </c>
    </row>
    <row r="552" spans="1:15" ht="30" customHeight="1">
      <c r="A552" s="14" t="str">
        <f>IFERROR((IF(MAX(Tabela2[Lote])=A551,"",A551+1)),"")</f>
        <v/>
      </c>
      <c r="B552" s="14" t="str">
        <f>IFERROR(IF(A552&lt;&gt;"",COUNTIFS(Tabela2[Lote],A552),""),"")</f>
        <v/>
      </c>
      <c r="C552" s="48" t="str">
        <f>IF(B552="","",(SUMIFS(Tabela2[Itens Ampla Participação (Qtd. x Preço)],Tabela2[Lote],A552)+SUMIFS(Tabela2[Itens de Cota Reservada (Qtd. x Preço)],Tabela2[Lote],A552)+SUMIFS(Tabela2[Itens exclusivos (Qtd. x Preço)],Tabela2[Lote],A552)))</f>
        <v/>
      </c>
      <c r="E552" s="14" t="str">
        <f>IFERROR(_xlfn.XLOOKUP($F552,Tabela2[Item],Tabela2[Lote],,0,1),"")</f>
        <v/>
      </c>
      <c r="F552" s="14" t="str">
        <f>IFERROR((IF(MAX(Tabela2[Item])=F551,"",F551+1)),"")</f>
        <v/>
      </c>
      <c r="G552" s="14" t="str">
        <f>IFERROR(VLOOKUP($F552,Tabela2[[Item]:[Itens exclusivos (Qtd. x Preço)]],2,0)," ")</f>
        <v/>
      </c>
      <c r="H552" s="63" t="str">
        <f>IFERROR(VLOOKUP($F552,Tabela2[[Item]:[Itens exclusivos (Qtd. x Preço)]],3,0),"")</f>
        <v/>
      </c>
      <c r="I552" s="14" t="str">
        <f>IFERROR(VLOOKUP($F552,Tabela2[[Item]:[Itens exclusivos (Qtd. x Preço)]],4,0),"")</f>
        <v/>
      </c>
      <c r="J552" s="50" t="str">
        <f>IFERROR(VLOOKUP($F552,Tabela2[[Item]:[Itens exclusivos (Qtd. x Preço)]],5,0),"")</f>
        <v/>
      </c>
      <c r="K552" s="66" t="str">
        <f>IFERROR(VLOOKUP($F552,Tabela2[[Item]:[Itens exclusivos (Qtd. x Preço)]],13,0),"")</f>
        <v/>
      </c>
      <c r="L552" s="48" t="str">
        <f t="shared" si="8"/>
        <v/>
      </c>
      <c r="M552" s="50" t="str">
        <f ca="1">IFERROR(VLOOKUP($F552,Tabela2[[Item]:[Itens exclusivos (Qtd. x Preço)]],15,0),"")</f>
        <v/>
      </c>
      <c r="N552" s="51" t="str">
        <f ca="1">IFERROR(VLOOKUP($F552,Tabela2[[Item]:[Itens exclusivos (Qtd. x Preço)]],17,0),"")</f>
        <v/>
      </c>
      <c r="O552" s="51" t="str">
        <f ca="1">IFERROR(VLOOKUP($F552,Tabela2[[Item]:[Itens exclusivos (Qtd. x Preço)]],19,0),"")</f>
        <v/>
      </c>
    </row>
    <row r="553" spans="1:15" ht="30" customHeight="1">
      <c r="A553" s="33" t="str">
        <f>IFERROR((IF(MAX(Tabela2[Lote])=A552,"",A552+1)),"")</f>
        <v/>
      </c>
      <c r="B553" s="33" t="str">
        <f>IFERROR(IF(A553&lt;&gt;"",COUNTIFS(Tabela2[Lote],A553),""),"")</f>
        <v/>
      </c>
      <c r="C553" s="47" t="str">
        <f>IF(B553="","",(SUMIFS(Tabela2[Itens Ampla Participação (Qtd. x Preço)],Tabela2[Lote],A553)+SUMIFS(Tabela2[Itens de Cota Reservada (Qtd. x Preço)],Tabela2[Lote],A553)+SUMIFS(Tabela2[Itens exclusivos (Qtd. x Preço)],Tabela2[Lote],A553)))</f>
        <v/>
      </c>
      <c r="E553" s="33" t="str">
        <f>IFERROR(_xlfn.XLOOKUP($F553,Tabela2[Item],Tabela2[Lote],,0,1),"")</f>
        <v/>
      </c>
      <c r="F553" s="33" t="str">
        <f>IFERROR((IF(MAX(Tabela2[Item])=F552,"",F552+1)),"")</f>
        <v/>
      </c>
      <c r="G553" s="33" t="str">
        <f>IFERROR(VLOOKUP($F553,Tabela2[[Item]:[Itens exclusivos (Qtd. x Preço)]],2,0)," ")</f>
        <v/>
      </c>
      <c r="H553" s="62" t="str">
        <f>IFERROR(VLOOKUP($F553,Tabela2[[Item]:[Itens exclusivos (Qtd. x Preço)]],3,0),"")</f>
        <v/>
      </c>
      <c r="I553" s="33" t="str">
        <f>IFERROR(VLOOKUP($F553,Tabela2[[Item]:[Itens exclusivos (Qtd. x Preço)]],4,0),"")</f>
        <v/>
      </c>
      <c r="J553" s="49" t="str">
        <f>IFERROR(VLOOKUP($F553,Tabela2[[Item]:[Itens exclusivos (Qtd. x Preço)]],5,0),"")</f>
        <v/>
      </c>
      <c r="K553" s="65" t="str">
        <f>IFERROR(VLOOKUP($F553,Tabela2[[Item]:[Itens exclusivos (Qtd. x Preço)]],13,0),"")</f>
        <v/>
      </c>
      <c r="L553" s="47" t="str">
        <f t="shared" si="8"/>
        <v/>
      </c>
      <c r="M553" s="49" t="str">
        <f ca="1">IFERROR(VLOOKUP($F553,Tabela2[[Item]:[Itens exclusivos (Qtd. x Preço)]],15,0),"")</f>
        <v/>
      </c>
      <c r="N553" s="52" t="str">
        <f ca="1">IFERROR(VLOOKUP($F553,Tabela2[[Item]:[Itens exclusivos (Qtd. x Preço)]],17,0),"")</f>
        <v/>
      </c>
      <c r="O553" s="52" t="str">
        <f ca="1">IFERROR(VLOOKUP($F553,Tabela2[[Item]:[Itens exclusivos (Qtd. x Preço)]],19,0),"")</f>
        <v/>
      </c>
    </row>
    <row r="554" spans="1:15" ht="30" customHeight="1">
      <c r="A554" s="14" t="str">
        <f>IFERROR((IF(MAX(Tabela2[Lote])=A553,"",A553+1)),"")</f>
        <v/>
      </c>
      <c r="B554" s="14" t="str">
        <f>IFERROR(IF(A554&lt;&gt;"",COUNTIFS(Tabela2[Lote],A554),""),"")</f>
        <v/>
      </c>
      <c r="C554" s="48" t="str">
        <f>IF(B554="","",(SUMIFS(Tabela2[Itens Ampla Participação (Qtd. x Preço)],Tabela2[Lote],A554)+SUMIFS(Tabela2[Itens de Cota Reservada (Qtd. x Preço)],Tabela2[Lote],A554)+SUMIFS(Tabela2[Itens exclusivos (Qtd. x Preço)],Tabela2[Lote],A554)))</f>
        <v/>
      </c>
      <c r="E554" s="14" t="str">
        <f>IFERROR(_xlfn.XLOOKUP($F554,Tabela2[Item],Tabela2[Lote],,0,1),"")</f>
        <v/>
      </c>
      <c r="F554" s="14" t="str">
        <f>IFERROR((IF(MAX(Tabela2[Item])=F553,"",F553+1)),"")</f>
        <v/>
      </c>
      <c r="G554" s="14" t="str">
        <f>IFERROR(VLOOKUP($F554,Tabela2[[Item]:[Itens exclusivos (Qtd. x Preço)]],2,0)," ")</f>
        <v/>
      </c>
      <c r="H554" s="63" t="str">
        <f>IFERROR(VLOOKUP($F554,Tabela2[[Item]:[Itens exclusivos (Qtd. x Preço)]],3,0),"")</f>
        <v/>
      </c>
      <c r="I554" s="14" t="str">
        <f>IFERROR(VLOOKUP($F554,Tabela2[[Item]:[Itens exclusivos (Qtd. x Preço)]],4,0),"")</f>
        <v/>
      </c>
      <c r="J554" s="50" t="str">
        <f>IFERROR(VLOOKUP($F554,Tabela2[[Item]:[Itens exclusivos (Qtd. x Preço)]],5,0),"")</f>
        <v/>
      </c>
      <c r="K554" s="66" t="str">
        <f>IFERROR(VLOOKUP($F554,Tabela2[[Item]:[Itens exclusivos (Qtd. x Preço)]],13,0),"")</f>
        <v/>
      </c>
      <c r="L554" s="48" t="str">
        <f t="shared" si="8"/>
        <v/>
      </c>
      <c r="M554" s="50" t="str">
        <f ca="1">IFERROR(VLOOKUP($F554,Tabela2[[Item]:[Itens exclusivos (Qtd. x Preço)]],15,0),"")</f>
        <v/>
      </c>
      <c r="N554" s="51" t="str">
        <f ca="1">IFERROR(VLOOKUP($F554,Tabela2[[Item]:[Itens exclusivos (Qtd. x Preço)]],17,0),"")</f>
        <v/>
      </c>
      <c r="O554" s="51" t="str">
        <f ca="1">IFERROR(VLOOKUP($F554,Tabela2[[Item]:[Itens exclusivos (Qtd. x Preço)]],19,0),"")</f>
        <v/>
      </c>
    </row>
    <row r="555" spans="1:15" ht="30" customHeight="1">
      <c r="A555" s="33" t="str">
        <f>IFERROR((IF(MAX(Tabela2[Lote])=A554,"",A554+1)),"")</f>
        <v/>
      </c>
      <c r="B555" s="33" t="str">
        <f>IFERROR(IF(A555&lt;&gt;"",COUNTIFS(Tabela2[Lote],A555),""),"")</f>
        <v/>
      </c>
      <c r="C555" s="47" t="str">
        <f>IF(B555="","",(SUMIFS(Tabela2[Itens Ampla Participação (Qtd. x Preço)],Tabela2[Lote],A555)+SUMIFS(Tabela2[Itens de Cota Reservada (Qtd. x Preço)],Tabela2[Lote],A555)+SUMIFS(Tabela2[Itens exclusivos (Qtd. x Preço)],Tabela2[Lote],A555)))</f>
        <v/>
      </c>
      <c r="E555" s="33" t="str">
        <f>IFERROR(_xlfn.XLOOKUP($F555,Tabela2[Item],Tabela2[Lote],,0,1),"")</f>
        <v/>
      </c>
      <c r="F555" s="33" t="str">
        <f>IFERROR((IF(MAX(Tabela2[Item])=F554,"",F554+1)),"")</f>
        <v/>
      </c>
      <c r="G555" s="33" t="str">
        <f>IFERROR(VLOOKUP($F555,Tabela2[[Item]:[Itens exclusivos (Qtd. x Preço)]],2,0)," ")</f>
        <v/>
      </c>
      <c r="H555" s="62" t="str">
        <f>IFERROR(VLOOKUP($F555,Tabela2[[Item]:[Itens exclusivos (Qtd. x Preço)]],3,0),"")</f>
        <v/>
      </c>
      <c r="I555" s="33" t="str">
        <f>IFERROR(VLOOKUP($F555,Tabela2[[Item]:[Itens exclusivos (Qtd. x Preço)]],4,0),"")</f>
        <v/>
      </c>
      <c r="J555" s="49" t="str">
        <f>IFERROR(VLOOKUP($F555,Tabela2[[Item]:[Itens exclusivos (Qtd. x Preço)]],5,0),"")</f>
        <v/>
      </c>
      <c r="K555" s="65" t="str">
        <f>IFERROR(VLOOKUP($F555,Tabela2[[Item]:[Itens exclusivos (Qtd. x Preço)]],13,0),"")</f>
        <v/>
      </c>
      <c r="L555" s="47" t="str">
        <f t="shared" si="8"/>
        <v/>
      </c>
      <c r="M555" s="49" t="str">
        <f ca="1">IFERROR(VLOOKUP($F555,Tabela2[[Item]:[Itens exclusivos (Qtd. x Preço)]],15,0),"")</f>
        <v/>
      </c>
      <c r="N555" s="52" t="str">
        <f ca="1">IFERROR(VLOOKUP($F555,Tabela2[[Item]:[Itens exclusivos (Qtd. x Preço)]],17,0),"")</f>
        <v/>
      </c>
      <c r="O555" s="52" t="str">
        <f ca="1">IFERROR(VLOOKUP($F555,Tabela2[[Item]:[Itens exclusivos (Qtd. x Preço)]],19,0),"")</f>
        <v/>
      </c>
    </row>
    <row r="556" spans="1:15" ht="30" customHeight="1">
      <c r="A556" s="14" t="str">
        <f>IFERROR((IF(MAX(Tabela2[Lote])=A555,"",A555+1)),"")</f>
        <v/>
      </c>
      <c r="B556" s="14" t="str">
        <f>IFERROR(IF(A556&lt;&gt;"",COUNTIFS(Tabela2[Lote],A556),""),"")</f>
        <v/>
      </c>
      <c r="C556" s="48" t="str">
        <f>IF(B556="","",(SUMIFS(Tabela2[Itens Ampla Participação (Qtd. x Preço)],Tabela2[Lote],A556)+SUMIFS(Tabela2[Itens de Cota Reservada (Qtd. x Preço)],Tabela2[Lote],A556)+SUMIFS(Tabela2[Itens exclusivos (Qtd. x Preço)],Tabela2[Lote],A556)))</f>
        <v/>
      </c>
      <c r="E556" s="14" t="str">
        <f>IFERROR(_xlfn.XLOOKUP($F556,Tabela2[Item],Tabela2[Lote],,0,1),"")</f>
        <v/>
      </c>
      <c r="F556" s="14" t="str">
        <f>IFERROR((IF(MAX(Tabela2[Item])=F555,"",F555+1)),"")</f>
        <v/>
      </c>
      <c r="G556" s="14" t="str">
        <f>IFERROR(VLOOKUP($F556,Tabela2[[Item]:[Itens exclusivos (Qtd. x Preço)]],2,0)," ")</f>
        <v/>
      </c>
      <c r="H556" s="63" t="str">
        <f>IFERROR(VLOOKUP($F556,Tabela2[[Item]:[Itens exclusivos (Qtd. x Preço)]],3,0),"")</f>
        <v/>
      </c>
      <c r="I556" s="14" t="str">
        <f>IFERROR(VLOOKUP($F556,Tabela2[[Item]:[Itens exclusivos (Qtd. x Preço)]],4,0),"")</f>
        <v/>
      </c>
      <c r="J556" s="50" t="str">
        <f>IFERROR(VLOOKUP($F556,Tabela2[[Item]:[Itens exclusivos (Qtd. x Preço)]],5,0),"")</f>
        <v/>
      </c>
      <c r="K556" s="66" t="str">
        <f>IFERROR(VLOOKUP($F556,Tabela2[[Item]:[Itens exclusivos (Qtd. x Preço)]],13,0),"")</f>
        <v/>
      </c>
      <c r="L556" s="48" t="str">
        <f t="shared" si="8"/>
        <v/>
      </c>
      <c r="M556" s="50" t="str">
        <f ca="1">IFERROR(VLOOKUP($F556,Tabela2[[Item]:[Itens exclusivos (Qtd. x Preço)]],15,0),"")</f>
        <v/>
      </c>
      <c r="N556" s="51" t="str">
        <f ca="1">IFERROR(VLOOKUP($F556,Tabela2[[Item]:[Itens exclusivos (Qtd. x Preço)]],17,0),"")</f>
        <v/>
      </c>
      <c r="O556" s="51" t="str">
        <f ca="1">IFERROR(VLOOKUP($F556,Tabela2[[Item]:[Itens exclusivos (Qtd. x Preço)]],19,0),"")</f>
        <v/>
      </c>
    </row>
    <row r="557" spans="1:15" ht="30" customHeight="1">
      <c r="A557" s="33" t="str">
        <f>IFERROR((IF(MAX(Tabela2[Lote])=A556,"",A556+1)),"")</f>
        <v/>
      </c>
      <c r="B557" s="33" t="str">
        <f>IFERROR(IF(A557&lt;&gt;"",COUNTIFS(Tabela2[Lote],A557),""),"")</f>
        <v/>
      </c>
      <c r="C557" s="47" t="str">
        <f>IF(B557="","",(SUMIFS(Tabela2[Itens Ampla Participação (Qtd. x Preço)],Tabela2[Lote],A557)+SUMIFS(Tabela2[Itens de Cota Reservada (Qtd. x Preço)],Tabela2[Lote],A557)+SUMIFS(Tabela2[Itens exclusivos (Qtd. x Preço)],Tabela2[Lote],A557)))</f>
        <v/>
      </c>
      <c r="E557" s="33" t="str">
        <f>IFERROR(_xlfn.XLOOKUP($F557,Tabela2[Item],Tabela2[Lote],,0,1),"")</f>
        <v/>
      </c>
      <c r="F557" s="33" t="str">
        <f>IFERROR((IF(MAX(Tabela2[Item])=F556,"",F556+1)),"")</f>
        <v/>
      </c>
      <c r="G557" s="33" t="str">
        <f>IFERROR(VLOOKUP($F557,Tabela2[[Item]:[Itens exclusivos (Qtd. x Preço)]],2,0)," ")</f>
        <v/>
      </c>
      <c r="H557" s="62" t="str">
        <f>IFERROR(VLOOKUP($F557,Tabela2[[Item]:[Itens exclusivos (Qtd. x Preço)]],3,0),"")</f>
        <v/>
      </c>
      <c r="I557" s="33" t="str">
        <f>IFERROR(VLOOKUP($F557,Tabela2[[Item]:[Itens exclusivos (Qtd. x Preço)]],4,0),"")</f>
        <v/>
      </c>
      <c r="J557" s="49" t="str">
        <f>IFERROR(VLOOKUP($F557,Tabela2[[Item]:[Itens exclusivos (Qtd. x Preço)]],5,0),"")</f>
        <v/>
      </c>
      <c r="K557" s="65" t="str">
        <f>IFERROR(VLOOKUP($F557,Tabela2[[Item]:[Itens exclusivos (Qtd. x Preço)]],13,0),"")</f>
        <v/>
      </c>
      <c r="L557" s="47" t="str">
        <f t="shared" ref="L557:L620" si="9">IFERROR(K557*J557,"")</f>
        <v/>
      </c>
      <c r="M557" s="49" t="str">
        <f ca="1">IFERROR(VLOOKUP($F557,Tabela2[[Item]:[Itens exclusivos (Qtd. x Preço)]],15,0),"")</f>
        <v/>
      </c>
      <c r="N557" s="52" t="str">
        <f ca="1">IFERROR(VLOOKUP($F557,Tabela2[[Item]:[Itens exclusivos (Qtd. x Preço)]],17,0),"")</f>
        <v/>
      </c>
      <c r="O557" s="52" t="str">
        <f ca="1">IFERROR(VLOOKUP($F557,Tabela2[[Item]:[Itens exclusivos (Qtd. x Preço)]],19,0),"")</f>
        <v/>
      </c>
    </row>
    <row r="558" spans="1:15" ht="30" customHeight="1">
      <c r="A558" s="14" t="str">
        <f>IFERROR((IF(MAX(Tabela2[Lote])=A557,"",A557+1)),"")</f>
        <v/>
      </c>
      <c r="B558" s="14" t="str">
        <f>IFERROR(IF(A558&lt;&gt;"",COUNTIFS(Tabela2[Lote],A558),""),"")</f>
        <v/>
      </c>
      <c r="C558" s="48" t="str">
        <f>IF(B558="","",(SUMIFS(Tabela2[Itens Ampla Participação (Qtd. x Preço)],Tabela2[Lote],A558)+SUMIFS(Tabela2[Itens de Cota Reservada (Qtd. x Preço)],Tabela2[Lote],A558)+SUMIFS(Tabela2[Itens exclusivos (Qtd. x Preço)],Tabela2[Lote],A558)))</f>
        <v/>
      </c>
      <c r="E558" s="14" t="str">
        <f>IFERROR(_xlfn.XLOOKUP($F558,Tabela2[Item],Tabela2[Lote],,0,1),"")</f>
        <v/>
      </c>
      <c r="F558" s="14" t="str">
        <f>IFERROR((IF(MAX(Tabela2[Item])=F557,"",F557+1)),"")</f>
        <v/>
      </c>
      <c r="G558" s="14" t="str">
        <f>IFERROR(VLOOKUP($F558,Tabela2[[Item]:[Itens exclusivos (Qtd. x Preço)]],2,0)," ")</f>
        <v/>
      </c>
      <c r="H558" s="63" t="str">
        <f>IFERROR(VLOOKUP($F558,Tabela2[[Item]:[Itens exclusivos (Qtd. x Preço)]],3,0),"")</f>
        <v/>
      </c>
      <c r="I558" s="14" t="str">
        <f>IFERROR(VLOOKUP($F558,Tabela2[[Item]:[Itens exclusivos (Qtd. x Preço)]],4,0),"")</f>
        <v/>
      </c>
      <c r="J558" s="50" t="str">
        <f>IFERROR(VLOOKUP($F558,Tabela2[[Item]:[Itens exclusivos (Qtd. x Preço)]],5,0),"")</f>
        <v/>
      </c>
      <c r="K558" s="66" t="str">
        <f>IFERROR(VLOOKUP($F558,Tabela2[[Item]:[Itens exclusivos (Qtd. x Preço)]],13,0),"")</f>
        <v/>
      </c>
      <c r="L558" s="48" t="str">
        <f t="shared" si="9"/>
        <v/>
      </c>
      <c r="M558" s="50" t="str">
        <f ca="1">IFERROR(VLOOKUP($F558,Tabela2[[Item]:[Itens exclusivos (Qtd. x Preço)]],15,0),"")</f>
        <v/>
      </c>
      <c r="N558" s="51" t="str">
        <f ca="1">IFERROR(VLOOKUP($F558,Tabela2[[Item]:[Itens exclusivos (Qtd. x Preço)]],17,0),"")</f>
        <v/>
      </c>
      <c r="O558" s="51" t="str">
        <f ca="1">IFERROR(VLOOKUP($F558,Tabela2[[Item]:[Itens exclusivos (Qtd. x Preço)]],19,0),"")</f>
        <v/>
      </c>
    </row>
    <row r="559" spans="1:15" ht="30" customHeight="1">
      <c r="A559" s="33" t="str">
        <f>IFERROR((IF(MAX(Tabela2[Lote])=A558,"",A558+1)),"")</f>
        <v/>
      </c>
      <c r="B559" s="33" t="str">
        <f>IFERROR(IF(A559&lt;&gt;"",COUNTIFS(Tabela2[Lote],A559),""),"")</f>
        <v/>
      </c>
      <c r="C559" s="47" t="str">
        <f>IF(B559="","",(SUMIFS(Tabela2[Itens Ampla Participação (Qtd. x Preço)],Tabela2[Lote],A559)+SUMIFS(Tabela2[Itens de Cota Reservada (Qtd. x Preço)],Tabela2[Lote],A559)+SUMIFS(Tabela2[Itens exclusivos (Qtd. x Preço)],Tabela2[Lote],A559)))</f>
        <v/>
      </c>
      <c r="E559" s="33" t="str">
        <f>IFERROR(_xlfn.XLOOKUP($F559,Tabela2[Item],Tabela2[Lote],,0,1),"")</f>
        <v/>
      </c>
      <c r="F559" s="33" t="str">
        <f>IFERROR((IF(MAX(Tabela2[Item])=F558,"",F558+1)),"")</f>
        <v/>
      </c>
      <c r="G559" s="33" t="str">
        <f>IFERROR(VLOOKUP($F559,Tabela2[[Item]:[Itens exclusivos (Qtd. x Preço)]],2,0)," ")</f>
        <v/>
      </c>
      <c r="H559" s="62" t="str">
        <f>IFERROR(VLOOKUP($F559,Tabela2[[Item]:[Itens exclusivos (Qtd. x Preço)]],3,0),"")</f>
        <v/>
      </c>
      <c r="I559" s="33" t="str">
        <f>IFERROR(VLOOKUP($F559,Tabela2[[Item]:[Itens exclusivos (Qtd. x Preço)]],4,0),"")</f>
        <v/>
      </c>
      <c r="J559" s="49" t="str">
        <f>IFERROR(VLOOKUP($F559,Tabela2[[Item]:[Itens exclusivos (Qtd. x Preço)]],5,0),"")</f>
        <v/>
      </c>
      <c r="K559" s="65" t="str">
        <f>IFERROR(VLOOKUP($F559,Tabela2[[Item]:[Itens exclusivos (Qtd. x Preço)]],13,0),"")</f>
        <v/>
      </c>
      <c r="L559" s="47" t="str">
        <f t="shared" si="9"/>
        <v/>
      </c>
      <c r="M559" s="49" t="str">
        <f ca="1">IFERROR(VLOOKUP($F559,Tabela2[[Item]:[Itens exclusivos (Qtd. x Preço)]],15,0),"")</f>
        <v/>
      </c>
      <c r="N559" s="52" t="str">
        <f ca="1">IFERROR(VLOOKUP($F559,Tabela2[[Item]:[Itens exclusivos (Qtd. x Preço)]],17,0),"")</f>
        <v/>
      </c>
      <c r="O559" s="52" t="str">
        <f ca="1">IFERROR(VLOOKUP($F559,Tabela2[[Item]:[Itens exclusivos (Qtd. x Preço)]],19,0),"")</f>
        <v/>
      </c>
    </row>
    <row r="560" spans="1:15" ht="30" customHeight="1">
      <c r="A560" s="14" t="str">
        <f>IFERROR((IF(MAX(Tabela2[Lote])=A559,"",A559+1)),"")</f>
        <v/>
      </c>
      <c r="B560" s="14" t="str">
        <f>IFERROR(IF(A560&lt;&gt;"",COUNTIFS(Tabela2[Lote],A560),""),"")</f>
        <v/>
      </c>
      <c r="C560" s="48" t="str">
        <f>IF(B560="","",(SUMIFS(Tabela2[Itens Ampla Participação (Qtd. x Preço)],Tabela2[Lote],A560)+SUMIFS(Tabela2[Itens de Cota Reservada (Qtd. x Preço)],Tabela2[Lote],A560)+SUMIFS(Tabela2[Itens exclusivos (Qtd. x Preço)],Tabela2[Lote],A560)))</f>
        <v/>
      </c>
      <c r="E560" s="14" t="str">
        <f>IFERROR(_xlfn.XLOOKUP($F560,Tabela2[Item],Tabela2[Lote],,0,1),"")</f>
        <v/>
      </c>
      <c r="F560" s="14" t="str">
        <f>IFERROR((IF(MAX(Tabela2[Item])=F559,"",F559+1)),"")</f>
        <v/>
      </c>
      <c r="G560" s="14" t="str">
        <f>IFERROR(VLOOKUP($F560,Tabela2[[Item]:[Itens exclusivos (Qtd. x Preço)]],2,0)," ")</f>
        <v/>
      </c>
      <c r="H560" s="63" t="str">
        <f>IFERROR(VLOOKUP($F560,Tabela2[[Item]:[Itens exclusivos (Qtd. x Preço)]],3,0),"")</f>
        <v/>
      </c>
      <c r="I560" s="14" t="str">
        <f>IFERROR(VLOOKUP($F560,Tabela2[[Item]:[Itens exclusivos (Qtd. x Preço)]],4,0),"")</f>
        <v/>
      </c>
      <c r="J560" s="50" t="str">
        <f>IFERROR(VLOOKUP($F560,Tabela2[[Item]:[Itens exclusivos (Qtd. x Preço)]],5,0),"")</f>
        <v/>
      </c>
      <c r="K560" s="66" t="str">
        <f>IFERROR(VLOOKUP($F560,Tabela2[[Item]:[Itens exclusivos (Qtd. x Preço)]],13,0),"")</f>
        <v/>
      </c>
      <c r="L560" s="48" t="str">
        <f t="shared" si="9"/>
        <v/>
      </c>
      <c r="M560" s="50" t="str">
        <f ca="1">IFERROR(VLOOKUP($F560,Tabela2[[Item]:[Itens exclusivos (Qtd. x Preço)]],15,0),"")</f>
        <v/>
      </c>
      <c r="N560" s="51" t="str">
        <f ca="1">IFERROR(VLOOKUP($F560,Tabela2[[Item]:[Itens exclusivos (Qtd. x Preço)]],17,0),"")</f>
        <v/>
      </c>
      <c r="O560" s="51" t="str">
        <f ca="1">IFERROR(VLOOKUP($F560,Tabela2[[Item]:[Itens exclusivos (Qtd. x Preço)]],19,0),"")</f>
        <v/>
      </c>
    </row>
    <row r="561" spans="1:15" ht="30" customHeight="1">
      <c r="A561" s="33" t="str">
        <f>IFERROR((IF(MAX(Tabela2[Lote])=A560,"",A560+1)),"")</f>
        <v/>
      </c>
      <c r="B561" s="33" t="str">
        <f>IFERROR(IF(A561&lt;&gt;"",COUNTIFS(Tabela2[Lote],A561),""),"")</f>
        <v/>
      </c>
      <c r="C561" s="47" t="str">
        <f>IF(B561="","",(SUMIFS(Tabela2[Itens Ampla Participação (Qtd. x Preço)],Tabela2[Lote],A561)+SUMIFS(Tabela2[Itens de Cota Reservada (Qtd. x Preço)],Tabela2[Lote],A561)+SUMIFS(Tabela2[Itens exclusivos (Qtd. x Preço)],Tabela2[Lote],A561)))</f>
        <v/>
      </c>
      <c r="E561" s="33" t="str">
        <f>IFERROR(_xlfn.XLOOKUP($F561,Tabela2[Item],Tabela2[Lote],,0,1),"")</f>
        <v/>
      </c>
      <c r="F561" s="33" t="str">
        <f>IFERROR((IF(MAX(Tabela2[Item])=F560,"",F560+1)),"")</f>
        <v/>
      </c>
      <c r="G561" s="33" t="str">
        <f>IFERROR(VLOOKUP($F561,Tabela2[[Item]:[Itens exclusivos (Qtd. x Preço)]],2,0)," ")</f>
        <v/>
      </c>
      <c r="H561" s="62" t="str">
        <f>IFERROR(VLOOKUP($F561,Tabela2[[Item]:[Itens exclusivos (Qtd. x Preço)]],3,0),"")</f>
        <v/>
      </c>
      <c r="I561" s="33" t="str">
        <f>IFERROR(VLOOKUP($F561,Tabela2[[Item]:[Itens exclusivos (Qtd. x Preço)]],4,0),"")</f>
        <v/>
      </c>
      <c r="J561" s="49" t="str">
        <f>IFERROR(VLOOKUP($F561,Tabela2[[Item]:[Itens exclusivos (Qtd. x Preço)]],5,0),"")</f>
        <v/>
      </c>
      <c r="K561" s="65" t="str">
        <f>IFERROR(VLOOKUP($F561,Tabela2[[Item]:[Itens exclusivos (Qtd. x Preço)]],13,0),"")</f>
        <v/>
      </c>
      <c r="L561" s="47" t="str">
        <f t="shared" si="9"/>
        <v/>
      </c>
      <c r="M561" s="49" t="str">
        <f ca="1">IFERROR(VLOOKUP($F561,Tabela2[[Item]:[Itens exclusivos (Qtd. x Preço)]],15,0),"")</f>
        <v/>
      </c>
      <c r="N561" s="52" t="str">
        <f ca="1">IFERROR(VLOOKUP($F561,Tabela2[[Item]:[Itens exclusivos (Qtd. x Preço)]],17,0),"")</f>
        <v/>
      </c>
      <c r="O561" s="52" t="str">
        <f ca="1">IFERROR(VLOOKUP($F561,Tabela2[[Item]:[Itens exclusivos (Qtd. x Preço)]],19,0),"")</f>
        <v/>
      </c>
    </row>
    <row r="562" spans="1:15" ht="30" customHeight="1">
      <c r="A562" s="14" t="str">
        <f>IFERROR((IF(MAX(Tabela2[Lote])=A561,"",A561+1)),"")</f>
        <v/>
      </c>
      <c r="B562" s="14" t="str">
        <f>IFERROR(IF(A562&lt;&gt;"",COUNTIFS(Tabela2[Lote],A562),""),"")</f>
        <v/>
      </c>
      <c r="C562" s="48" t="str">
        <f>IF(B562="","",(SUMIFS(Tabela2[Itens Ampla Participação (Qtd. x Preço)],Tabela2[Lote],A562)+SUMIFS(Tabela2[Itens de Cota Reservada (Qtd. x Preço)],Tabela2[Lote],A562)+SUMIFS(Tabela2[Itens exclusivos (Qtd. x Preço)],Tabela2[Lote],A562)))</f>
        <v/>
      </c>
      <c r="E562" s="14" t="str">
        <f>IFERROR(_xlfn.XLOOKUP($F562,Tabela2[Item],Tabela2[Lote],,0,1),"")</f>
        <v/>
      </c>
      <c r="F562" s="14" t="str">
        <f>IFERROR((IF(MAX(Tabela2[Item])=F561,"",F561+1)),"")</f>
        <v/>
      </c>
      <c r="G562" s="14" t="str">
        <f>IFERROR(VLOOKUP($F562,Tabela2[[Item]:[Itens exclusivos (Qtd. x Preço)]],2,0)," ")</f>
        <v/>
      </c>
      <c r="H562" s="63" t="str">
        <f>IFERROR(VLOOKUP($F562,Tabela2[[Item]:[Itens exclusivos (Qtd. x Preço)]],3,0),"")</f>
        <v/>
      </c>
      <c r="I562" s="14" t="str">
        <f>IFERROR(VLOOKUP($F562,Tabela2[[Item]:[Itens exclusivos (Qtd. x Preço)]],4,0),"")</f>
        <v/>
      </c>
      <c r="J562" s="50" t="str">
        <f>IFERROR(VLOOKUP($F562,Tabela2[[Item]:[Itens exclusivos (Qtd. x Preço)]],5,0),"")</f>
        <v/>
      </c>
      <c r="K562" s="66" t="str">
        <f>IFERROR(VLOOKUP($F562,Tabela2[[Item]:[Itens exclusivos (Qtd. x Preço)]],13,0),"")</f>
        <v/>
      </c>
      <c r="L562" s="48" t="str">
        <f t="shared" si="9"/>
        <v/>
      </c>
      <c r="M562" s="50" t="str">
        <f ca="1">IFERROR(VLOOKUP($F562,Tabela2[[Item]:[Itens exclusivos (Qtd. x Preço)]],15,0),"")</f>
        <v/>
      </c>
      <c r="N562" s="51" t="str">
        <f ca="1">IFERROR(VLOOKUP($F562,Tabela2[[Item]:[Itens exclusivos (Qtd. x Preço)]],17,0),"")</f>
        <v/>
      </c>
      <c r="O562" s="51" t="str">
        <f ca="1">IFERROR(VLOOKUP($F562,Tabela2[[Item]:[Itens exclusivos (Qtd. x Preço)]],19,0),"")</f>
        <v/>
      </c>
    </row>
    <row r="563" spans="1:15" ht="30" customHeight="1">
      <c r="A563" s="33" t="str">
        <f>IFERROR((IF(MAX(Tabela2[Lote])=A562,"",A562+1)),"")</f>
        <v/>
      </c>
      <c r="B563" s="33" t="str">
        <f>IFERROR(IF(A563&lt;&gt;"",COUNTIFS(Tabela2[Lote],A563),""),"")</f>
        <v/>
      </c>
      <c r="C563" s="47" t="str">
        <f>IF(B563="","",(SUMIFS(Tabela2[Itens Ampla Participação (Qtd. x Preço)],Tabela2[Lote],A563)+SUMIFS(Tabela2[Itens de Cota Reservada (Qtd. x Preço)],Tabela2[Lote],A563)+SUMIFS(Tabela2[Itens exclusivos (Qtd. x Preço)],Tabela2[Lote],A563)))</f>
        <v/>
      </c>
      <c r="E563" s="33" t="str">
        <f>IFERROR(_xlfn.XLOOKUP($F563,Tabela2[Item],Tabela2[Lote],,0,1),"")</f>
        <v/>
      </c>
      <c r="F563" s="33" t="str">
        <f>IFERROR((IF(MAX(Tabela2[Item])=F562,"",F562+1)),"")</f>
        <v/>
      </c>
      <c r="G563" s="33" t="str">
        <f>IFERROR(VLOOKUP($F563,Tabela2[[Item]:[Itens exclusivos (Qtd. x Preço)]],2,0)," ")</f>
        <v/>
      </c>
      <c r="H563" s="62" t="str">
        <f>IFERROR(VLOOKUP($F563,Tabela2[[Item]:[Itens exclusivos (Qtd. x Preço)]],3,0),"")</f>
        <v/>
      </c>
      <c r="I563" s="33" t="str">
        <f>IFERROR(VLOOKUP($F563,Tabela2[[Item]:[Itens exclusivos (Qtd. x Preço)]],4,0),"")</f>
        <v/>
      </c>
      <c r="J563" s="49" t="str">
        <f>IFERROR(VLOOKUP($F563,Tabela2[[Item]:[Itens exclusivos (Qtd. x Preço)]],5,0),"")</f>
        <v/>
      </c>
      <c r="K563" s="65" t="str">
        <f>IFERROR(VLOOKUP($F563,Tabela2[[Item]:[Itens exclusivos (Qtd. x Preço)]],13,0),"")</f>
        <v/>
      </c>
      <c r="L563" s="47" t="str">
        <f t="shared" si="9"/>
        <v/>
      </c>
      <c r="M563" s="49" t="str">
        <f ca="1">IFERROR(VLOOKUP($F563,Tabela2[[Item]:[Itens exclusivos (Qtd. x Preço)]],15,0),"")</f>
        <v/>
      </c>
      <c r="N563" s="52" t="str">
        <f ca="1">IFERROR(VLOOKUP($F563,Tabela2[[Item]:[Itens exclusivos (Qtd. x Preço)]],17,0),"")</f>
        <v/>
      </c>
      <c r="O563" s="52" t="str">
        <f ca="1">IFERROR(VLOOKUP($F563,Tabela2[[Item]:[Itens exclusivos (Qtd. x Preço)]],19,0),"")</f>
        <v/>
      </c>
    </row>
    <row r="564" spans="1:15" ht="30" customHeight="1">
      <c r="A564" s="14" t="str">
        <f>IFERROR((IF(MAX(Tabela2[Lote])=A563,"",A563+1)),"")</f>
        <v/>
      </c>
      <c r="B564" s="14" t="str">
        <f>IFERROR(IF(A564&lt;&gt;"",COUNTIFS(Tabela2[Lote],A564),""),"")</f>
        <v/>
      </c>
      <c r="C564" s="48" t="str">
        <f>IF(B564="","",(SUMIFS(Tabela2[Itens Ampla Participação (Qtd. x Preço)],Tabela2[Lote],A564)+SUMIFS(Tabela2[Itens de Cota Reservada (Qtd. x Preço)],Tabela2[Lote],A564)+SUMIFS(Tabela2[Itens exclusivos (Qtd. x Preço)],Tabela2[Lote],A564)))</f>
        <v/>
      </c>
      <c r="E564" s="14" t="str">
        <f>IFERROR(_xlfn.XLOOKUP($F564,Tabela2[Item],Tabela2[Lote],,0,1),"")</f>
        <v/>
      </c>
      <c r="F564" s="14" t="str">
        <f>IFERROR((IF(MAX(Tabela2[Item])=F563,"",F563+1)),"")</f>
        <v/>
      </c>
      <c r="G564" s="14" t="str">
        <f>IFERROR(VLOOKUP($F564,Tabela2[[Item]:[Itens exclusivos (Qtd. x Preço)]],2,0)," ")</f>
        <v/>
      </c>
      <c r="H564" s="63" t="str">
        <f>IFERROR(VLOOKUP($F564,Tabela2[[Item]:[Itens exclusivos (Qtd. x Preço)]],3,0),"")</f>
        <v/>
      </c>
      <c r="I564" s="14" t="str">
        <f>IFERROR(VLOOKUP($F564,Tabela2[[Item]:[Itens exclusivos (Qtd. x Preço)]],4,0),"")</f>
        <v/>
      </c>
      <c r="J564" s="50" t="str">
        <f>IFERROR(VLOOKUP($F564,Tabela2[[Item]:[Itens exclusivos (Qtd. x Preço)]],5,0),"")</f>
        <v/>
      </c>
      <c r="K564" s="66" t="str">
        <f>IFERROR(VLOOKUP($F564,Tabela2[[Item]:[Itens exclusivos (Qtd. x Preço)]],13,0),"")</f>
        <v/>
      </c>
      <c r="L564" s="48" t="str">
        <f t="shared" si="9"/>
        <v/>
      </c>
      <c r="M564" s="50" t="str">
        <f ca="1">IFERROR(VLOOKUP($F564,Tabela2[[Item]:[Itens exclusivos (Qtd. x Preço)]],15,0),"")</f>
        <v/>
      </c>
      <c r="N564" s="51" t="str">
        <f ca="1">IFERROR(VLOOKUP($F564,Tabela2[[Item]:[Itens exclusivos (Qtd. x Preço)]],17,0),"")</f>
        <v/>
      </c>
      <c r="O564" s="51" t="str">
        <f ca="1">IFERROR(VLOOKUP($F564,Tabela2[[Item]:[Itens exclusivos (Qtd. x Preço)]],19,0),"")</f>
        <v/>
      </c>
    </row>
    <row r="565" spans="1:15" ht="30" customHeight="1">
      <c r="A565" s="33" t="str">
        <f>IFERROR((IF(MAX(Tabela2[Lote])=A564,"",A564+1)),"")</f>
        <v/>
      </c>
      <c r="B565" s="33" t="str">
        <f>IFERROR(IF(A565&lt;&gt;"",COUNTIFS(Tabela2[Lote],A565),""),"")</f>
        <v/>
      </c>
      <c r="C565" s="47" t="str">
        <f>IF(B565="","",(SUMIFS(Tabela2[Itens Ampla Participação (Qtd. x Preço)],Tabela2[Lote],A565)+SUMIFS(Tabela2[Itens de Cota Reservada (Qtd. x Preço)],Tabela2[Lote],A565)+SUMIFS(Tabela2[Itens exclusivos (Qtd. x Preço)],Tabela2[Lote],A565)))</f>
        <v/>
      </c>
      <c r="E565" s="33" t="str">
        <f>IFERROR(_xlfn.XLOOKUP($F565,Tabela2[Item],Tabela2[Lote],,0,1),"")</f>
        <v/>
      </c>
      <c r="F565" s="33" t="str">
        <f>IFERROR((IF(MAX(Tabela2[Item])=F564,"",F564+1)),"")</f>
        <v/>
      </c>
      <c r="G565" s="33" t="str">
        <f>IFERROR(VLOOKUP($F565,Tabela2[[Item]:[Itens exclusivos (Qtd. x Preço)]],2,0)," ")</f>
        <v/>
      </c>
      <c r="H565" s="62" t="str">
        <f>IFERROR(VLOOKUP($F565,Tabela2[[Item]:[Itens exclusivos (Qtd. x Preço)]],3,0),"")</f>
        <v/>
      </c>
      <c r="I565" s="33" t="str">
        <f>IFERROR(VLOOKUP($F565,Tabela2[[Item]:[Itens exclusivos (Qtd. x Preço)]],4,0),"")</f>
        <v/>
      </c>
      <c r="J565" s="49" t="str">
        <f>IFERROR(VLOOKUP($F565,Tabela2[[Item]:[Itens exclusivos (Qtd. x Preço)]],5,0),"")</f>
        <v/>
      </c>
      <c r="K565" s="65" t="str">
        <f>IFERROR(VLOOKUP($F565,Tabela2[[Item]:[Itens exclusivos (Qtd. x Preço)]],13,0),"")</f>
        <v/>
      </c>
      <c r="L565" s="47" t="str">
        <f t="shared" si="9"/>
        <v/>
      </c>
      <c r="M565" s="49" t="str">
        <f ca="1">IFERROR(VLOOKUP($F565,Tabela2[[Item]:[Itens exclusivos (Qtd. x Preço)]],15,0),"")</f>
        <v/>
      </c>
      <c r="N565" s="52" t="str">
        <f ca="1">IFERROR(VLOOKUP($F565,Tabela2[[Item]:[Itens exclusivos (Qtd. x Preço)]],17,0),"")</f>
        <v/>
      </c>
      <c r="O565" s="52" t="str">
        <f ca="1">IFERROR(VLOOKUP($F565,Tabela2[[Item]:[Itens exclusivos (Qtd. x Preço)]],19,0),"")</f>
        <v/>
      </c>
    </row>
    <row r="566" spans="1:15" ht="30" customHeight="1">
      <c r="A566" s="14" t="str">
        <f>IFERROR((IF(MAX(Tabela2[Lote])=A565,"",A565+1)),"")</f>
        <v/>
      </c>
      <c r="B566" s="14" t="str">
        <f>IFERROR(IF(A566&lt;&gt;"",COUNTIFS(Tabela2[Lote],A566),""),"")</f>
        <v/>
      </c>
      <c r="C566" s="48" t="str">
        <f>IF(B566="","",(SUMIFS(Tabela2[Itens Ampla Participação (Qtd. x Preço)],Tabela2[Lote],A566)+SUMIFS(Tabela2[Itens de Cota Reservada (Qtd. x Preço)],Tabela2[Lote],A566)+SUMIFS(Tabela2[Itens exclusivos (Qtd. x Preço)],Tabela2[Lote],A566)))</f>
        <v/>
      </c>
      <c r="E566" s="14" t="str">
        <f>IFERROR(_xlfn.XLOOKUP($F566,Tabela2[Item],Tabela2[Lote],,0,1),"")</f>
        <v/>
      </c>
      <c r="F566" s="14" t="str">
        <f>IFERROR((IF(MAX(Tabela2[Item])=F565,"",F565+1)),"")</f>
        <v/>
      </c>
      <c r="G566" s="14" t="str">
        <f>IFERROR(VLOOKUP($F566,Tabela2[[Item]:[Itens exclusivos (Qtd. x Preço)]],2,0)," ")</f>
        <v/>
      </c>
      <c r="H566" s="63" t="str">
        <f>IFERROR(VLOOKUP($F566,Tabela2[[Item]:[Itens exclusivos (Qtd. x Preço)]],3,0),"")</f>
        <v/>
      </c>
      <c r="I566" s="14" t="str">
        <f>IFERROR(VLOOKUP($F566,Tabela2[[Item]:[Itens exclusivos (Qtd. x Preço)]],4,0),"")</f>
        <v/>
      </c>
      <c r="J566" s="50" t="str">
        <f>IFERROR(VLOOKUP($F566,Tabela2[[Item]:[Itens exclusivos (Qtd. x Preço)]],5,0),"")</f>
        <v/>
      </c>
      <c r="K566" s="66" t="str">
        <f>IFERROR(VLOOKUP($F566,Tabela2[[Item]:[Itens exclusivos (Qtd. x Preço)]],13,0),"")</f>
        <v/>
      </c>
      <c r="L566" s="48" t="str">
        <f t="shared" si="9"/>
        <v/>
      </c>
      <c r="M566" s="50" t="str">
        <f ca="1">IFERROR(VLOOKUP($F566,Tabela2[[Item]:[Itens exclusivos (Qtd. x Preço)]],15,0),"")</f>
        <v/>
      </c>
      <c r="N566" s="51" t="str">
        <f ca="1">IFERROR(VLOOKUP($F566,Tabela2[[Item]:[Itens exclusivos (Qtd. x Preço)]],17,0),"")</f>
        <v/>
      </c>
      <c r="O566" s="51" t="str">
        <f ca="1">IFERROR(VLOOKUP($F566,Tabela2[[Item]:[Itens exclusivos (Qtd. x Preço)]],19,0),"")</f>
        <v/>
      </c>
    </row>
    <row r="567" spans="1:15" ht="30" customHeight="1">
      <c r="A567" s="33" t="str">
        <f>IFERROR((IF(MAX(Tabela2[Lote])=A566,"",A566+1)),"")</f>
        <v/>
      </c>
      <c r="B567" s="33" t="str">
        <f>IFERROR(IF(A567&lt;&gt;"",COUNTIFS(Tabela2[Lote],A567),""),"")</f>
        <v/>
      </c>
      <c r="C567" s="47" t="str">
        <f>IF(B567="","",(SUMIFS(Tabela2[Itens Ampla Participação (Qtd. x Preço)],Tabela2[Lote],A567)+SUMIFS(Tabela2[Itens de Cota Reservada (Qtd. x Preço)],Tabela2[Lote],A567)+SUMIFS(Tabela2[Itens exclusivos (Qtd. x Preço)],Tabela2[Lote],A567)))</f>
        <v/>
      </c>
      <c r="E567" s="33" t="str">
        <f>IFERROR(_xlfn.XLOOKUP($F567,Tabela2[Item],Tabela2[Lote],,0,1),"")</f>
        <v/>
      </c>
      <c r="F567" s="33" t="str">
        <f>IFERROR((IF(MAX(Tabela2[Item])=F566,"",F566+1)),"")</f>
        <v/>
      </c>
      <c r="G567" s="33" t="str">
        <f>IFERROR(VLOOKUP($F567,Tabela2[[Item]:[Itens exclusivos (Qtd. x Preço)]],2,0)," ")</f>
        <v/>
      </c>
      <c r="H567" s="62" t="str">
        <f>IFERROR(VLOOKUP($F567,Tabela2[[Item]:[Itens exclusivos (Qtd. x Preço)]],3,0),"")</f>
        <v/>
      </c>
      <c r="I567" s="33" t="str">
        <f>IFERROR(VLOOKUP($F567,Tabela2[[Item]:[Itens exclusivos (Qtd. x Preço)]],4,0),"")</f>
        <v/>
      </c>
      <c r="J567" s="49" t="str">
        <f>IFERROR(VLOOKUP($F567,Tabela2[[Item]:[Itens exclusivos (Qtd. x Preço)]],5,0),"")</f>
        <v/>
      </c>
      <c r="K567" s="65" t="str">
        <f>IFERROR(VLOOKUP($F567,Tabela2[[Item]:[Itens exclusivos (Qtd. x Preço)]],13,0),"")</f>
        <v/>
      </c>
      <c r="L567" s="47" t="str">
        <f t="shared" si="9"/>
        <v/>
      </c>
      <c r="M567" s="49" t="str">
        <f ca="1">IFERROR(VLOOKUP($F567,Tabela2[[Item]:[Itens exclusivos (Qtd. x Preço)]],15,0),"")</f>
        <v/>
      </c>
      <c r="N567" s="52" t="str">
        <f ca="1">IFERROR(VLOOKUP($F567,Tabela2[[Item]:[Itens exclusivos (Qtd. x Preço)]],17,0),"")</f>
        <v/>
      </c>
      <c r="O567" s="52" t="str">
        <f ca="1">IFERROR(VLOOKUP($F567,Tabela2[[Item]:[Itens exclusivos (Qtd. x Preço)]],19,0),"")</f>
        <v/>
      </c>
    </row>
    <row r="568" spans="1:15" ht="30" customHeight="1">
      <c r="A568" s="14" t="str">
        <f>IFERROR((IF(MAX(Tabela2[Lote])=A567,"",A567+1)),"")</f>
        <v/>
      </c>
      <c r="B568" s="14" t="str">
        <f>IFERROR(IF(A568&lt;&gt;"",COUNTIFS(Tabela2[Lote],A568),""),"")</f>
        <v/>
      </c>
      <c r="C568" s="48" t="str">
        <f>IF(B568="","",(SUMIFS(Tabela2[Itens Ampla Participação (Qtd. x Preço)],Tabela2[Lote],A568)+SUMIFS(Tabela2[Itens de Cota Reservada (Qtd. x Preço)],Tabela2[Lote],A568)+SUMIFS(Tabela2[Itens exclusivos (Qtd. x Preço)],Tabela2[Lote],A568)))</f>
        <v/>
      </c>
      <c r="E568" s="14" t="str">
        <f>IFERROR(_xlfn.XLOOKUP($F568,Tabela2[Item],Tabela2[Lote],,0,1),"")</f>
        <v/>
      </c>
      <c r="F568" s="14" t="str">
        <f>IFERROR((IF(MAX(Tabela2[Item])=F567,"",F567+1)),"")</f>
        <v/>
      </c>
      <c r="G568" s="14" t="str">
        <f>IFERROR(VLOOKUP($F568,Tabela2[[Item]:[Itens exclusivos (Qtd. x Preço)]],2,0)," ")</f>
        <v/>
      </c>
      <c r="H568" s="63" t="str">
        <f>IFERROR(VLOOKUP($F568,Tabela2[[Item]:[Itens exclusivos (Qtd. x Preço)]],3,0),"")</f>
        <v/>
      </c>
      <c r="I568" s="14" t="str">
        <f>IFERROR(VLOOKUP($F568,Tabela2[[Item]:[Itens exclusivos (Qtd. x Preço)]],4,0),"")</f>
        <v/>
      </c>
      <c r="J568" s="50" t="str">
        <f>IFERROR(VLOOKUP($F568,Tabela2[[Item]:[Itens exclusivos (Qtd. x Preço)]],5,0),"")</f>
        <v/>
      </c>
      <c r="K568" s="66" t="str">
        <f>IFERROR(VLOOKUP($F568,Tabela2[[Item]:[Itens exclusivos (Qtd. x Preço)]],13,0),"")</f>
        <v/>
      </c>
      <c r="L568" s="48" t="str">
        <f t="shared" si="9"/>
        <v/>
      </c>
      <c r="M568" s="50" t="str">
        <f ca="1">IFERROR(VLOOKUP($F568,Tabela2[[Item]:[Itens exclusivos (Qtd. x Preço)]],15,0),"")</f>
        <v/>
      </c>
      <c r="N568" s="51" t="str">
        <f ca="1">IFERROR(VLOOKUP($F568,Tabela2[[Item]:[Itens exclusivos (Qtd. x Preço)]],17,0),"")</f>
        <v/>
      </c>
      <c r="O568" s="51" t="str">
        <f ca="1">IFERROR(VLOOKUP($F568,Tabela2[[Item]:[Itens exclusivos (Qtd. x Preço)]],19,0),"")</f>
        <v/>
      </c>
    </row>
    <row r="569" spans="1:15" ht="30" customHeight="1">
      <c r="A569" s="33" t="str">
        <f>IFERROR((IF(MAX(Tabela2[Lote])=A568,"",A568+1)),"")</f>
        <v/>
      </c>
      <c r="B569" s="33" t="str">
        <f>IFERROR(IF(A569&lt;&gt;"",COUNTIFS(Tabela2[Lote],A569),""),"")</f>
        <v/>
      </c>
      <c r="C569" s="47" t="str">
        <f>IF(B569="","",(SUMIFS(Tabela2[Itens Ampla Participação (Qtd. x Preço)],Tabela2[Lote],A569)+SUMIFS(Tabela2[Itens de Cota Reservada (Qtd. x Preço)],Tabela2[Lote],A569)+SUMIFS(Tabela2[Itens exclusivos (Qtd. x Preço)],Tabela2[Lote],A569)))</f>
        <v/>
      </c>
      <c r="E569" s="33" t="str">
        <f>IFERROR(_xlfn.XLOOKUP($F569,Tabela2[Item],Tabela2[Lote],,0,1),"")</f>
        <v/>
      </c>
      <c r="F569" s="33" t="str">
        <f>IFERROR((IF(MAX(Tabela2[Item])=F568,"",F568+1)),"")</f>
        <v/>
      </c>
      <c r="G569" s="33" t="str">
        <f>IFERROR(VLOOKUP($F569,Tabela2[[Item]:[Itens exclusivos (Qtd. x Preço)]],2,0)," ")</f>
        <v/>
      </c>
      <c r="H569" s="62" t="str">
        <f>IFERROR(VLOOKUP($F569,Tabela2[[Item]:[Itens exclusivos (Qtd. x Preço)]],3,0),"")</f>
        <v/>
      </c>
      <c r="I569" s="33" t="str">
        <f>IFERROR(VLOOKUP($F569,Tabela2[[Item]:[Itens exclusivos (Qtd. x Preço)]],4,0),"")</f>
        <v/>
      </c>
      <c r="J569" s="49" t="str">
        <f>IFERROR(VLOOKUP($F569,Tabela2[[Item]:[Itens exclusivos (Qtd. x Preço)]],5,0),"")</f>
        <v/>
      </c>
      <c r="K569" s="65" t="str">
        <f>IFERROR(VLOOKUP($F569,Tabela2[[Item]:[Itens exclusivos (Qtd. x Preço)]],13,0),"")</f>
        <v/>
      </c>
      <c r="L569" s="47" t="str">
        <f t="shared" si="9"/>
        <v/>
      </c>
      <c r="M569" s="49" t="str">
        <f ca="1">IFERROR(VLOOKUP($F569,Tabela2[[Item]:[Itens exclusivos (Qtd. x Preço)]],15,0),"")</f>
        <v/>
      </c>
      <c r="N569" s="52" t="str">
        <f ca="1">IFERROR(VLOOKUP($F569,Tabela2[[Item]:[Itens exclusivos (Qtd. x Preço)]],17,0),"")</f>
        <v/>
      </c>
      <c r="O569" s="52" t="str">
        <f ca="1">IFERROR(VLOOKUP($F569,Tabela2[[Item]:[Itens exclusivos (Qtd. x Preço)]],19,0),"")</f>
        <v/>
      </c>
    </row>
    <row r="570" spans="1:15" ht="30" customHeight="1">
      <c r="A570" s="14" t="str">
        <f>IFERROR((IF(MAX(Tabela2[Lote])=A569,"",A569+1)),"")</f>
        <v/>
      </c>
      <c r="B570" s="14" t="str">
        <f>IFERROR(IF(A570&lt;&gt;"",COUNTIFS(Tabela2[Lote],A570),""),"")</f>
        <v/>
      </c>
      <c r="C570" s="48" t="str">
        <f>IF(B570="","",(SUMIFS(Tabela2[Itens Ampla Participação (Qtd. x Preço)],Tabela2[Lote],A570)+SUMIFS(Tabela2[Itens de Cota Reservada (Qtd. x Preço)],Tabela2[Lote],A570)+SUMIFS(Tabela2[Itens exclusivos (Qtd. x Preço)],Tabela2[Lote],A570)))</f>
        <v/>
      </c>
      <c r="E570" s="14" t="str">
        <f>IFERROR(_xlfn.XLOOKUP($F570,Tabela2[Item],Tabela2[Lote],,0,1),"")</f>
        <v/>
      </c>
      <c r="F570" s="14" t="str">
        <f>IFERROR((IF(MAX(Tabela2[Item])=F569,"",F569+1)),"")</f>
        <v/>
      </c>
      <c r="G570" s="14" t="str">
        <f>IFERROR(VLOOKUP($F570,Tabela2[[Item]:[Itens exclusivos (Qtd. x Preço)]],2,0)," ")</f>
        <v/>
      </c>
      <c r="H570" s="63" t="str">
        <f>IFERROR(VLOOKUP($F570,Tabela2[[Item]:[Itens exclusivos (Qtd. x Preço)]],3,0),"")</f>
        <v/>
      </c>
      <c r="I570" s="14" t="str">
        <f>IFERROR(VLOOKUP($F570,Tabela2[[Item]:[Itens exclusivos (Qtd. x Preço)]],4,0),"")</f>
        <v/>
      </c>
      <c r="J570" s="50" t="str">
        <f>IFERROR(VLOOKUP($F570,Tabela2[[Item]:[Itens exclusivos (Qtd. x Preço)]],5,0),"")</f>
        <v/>
      </c>
      <c r="K570" s="66" t="str">
        <f>IFERROR(VLOOKUP($F570,Tabela2[[Item]:[Itens exclusivos (Qtd. x Preço)]],13,0),"")</f>
        <v/>
      </c>
      <c r="L570" s="48" t="str">
        <f t="shared" si="9"/>
        <v/>
      </c>
      <c r="M570" s="50" t="str">
        <f ca="1">IFERROR(VLOOKUP($F570,Tabela2[[Item]:[Itens exclusivos (Qtd. x Preço)]],15,0),"")</f>
        <v/>
      </c>
      <c r="N570" s="51" t="str">
        <f ca="1">IFERROR(VLOOKUP($F570,Tabela2[[Item]:[Itens exclusivos (Qtd. x Preço)]],17,0),"")</f>
        <v/>
      </c>
      <c r="O570" s="51" t="str">
        <f ca="1">IFERROR(VLOOKUP($F570,Tabela2[[Item]:[Itens exclusivos (Qtd. x Preço)]],19,0),"")</f>
        <v/>
      </c>
    </row>
    <row r="571" spans="1:15" ht="30" customHeight="1">
      <c r="A571" s="33" t="str">
        <f>IFERROR((IF(MAX(Tabela2[Lote])=A570,"",A570+1)),"")</f>
        <v/>
      </c>
      <c r="B571" s="33" t="str">
        <f>IFERROR(IF(A571&lt;&gt;"",COUNTIFS(Tabela2[Lote],A571),""),"")</f>
        <v/>
      </c>
      <c r="C571" s="47" t="str">
        <f>IF(B571="","",(SUMIFS(Tabela2[Itens Ampla Participação (Qtd. x Preço)],Tabela2[Lote],A571)+SUMIFS(Tabela2[Itens de Cota Reservada (Qtd. x Preço)],Tabela2[Lote],A571)+SUMIFS(Tabela2[Itens exclusivos (Qtd. x Preço)],Tabela2[Lote],A571)))</f>
        <v/>
      </c>
      <c r="E571" s="33" t="str">
        <f>IFERROR(_xlfn.XLOOKUP($F571,Tabela2[Item],Tabela2[Lote],,0,1),"")</f>
        <v/>
      </c>
      <c r="F571" s="33" t="str">
        <f>IFERROR((IF(MAX(Tabela2[Item])=F570,"",F570+1)),"")</f>
        <v/>
      </c>
      <c r="G571" s="33" t="str">
        <f>IFERROR(VLOOKUP($F571,Tabela2[[Item]:[Itens exclusivos (Qtd. x Preço)]],2,0)," ")</f>
        <v/>
      </c>
      <c r="H571" s="62" t="str">
        <f>IFERROR(VLOOKUP($F571,Tabela2[[Item]:[Itens exclusivos (Qtd. x Preço)]],3,0),"")</f>
        <v/>
      </c>
      <c r="I571" s="33" t="str">
        <f>IFERROR(VLOOKUP($F571,Tabela2[[Item]:[Itens exclusivos (Qtd. x Preço)]],4,0),"")</f>
        <v/>
      </c>
      <c r="J571" s="49" t="str">
        <f>IFERROR(VLOOKUP($F571,Tabela2[[Item]:[Itens exclusivos (Qtd. x Preço)]],5,0),"")</f>
        <v/>
      </c>
      <c r="K571" s="65" t="str">
        <f>IFERROR(VLOOKUP($F571,Tabela2[[Item]:[Itens exclusivos (Qtd. x Preço)]],13,0),"")</f>
        <v/>
      </c>
      <c r="L571" s="47" t="str">
        <f t="shared" si="9"/>
        <v/>
      </c>
      <c r="M571" s="49" t="str">
        <f ca="1">IFERROR(VLOOKUP($F571,Tabela2[[Item]:[Itens exclusivos (Qtd. x Preço)]],15,0),"")</f>
        <v/>
      </c>
      <c r="N571" s="52" t="str">
        <f ca="1">IFERROR(VLOOKUP($F571,Tabela2[[Item]:[Itens exclusivos (Qtd. x Preço)]],17,0),"")</f>
        <v/>
      </c>
      <c r="O571" s="52" t="str">
        <f ca="1">IFERROR(VLOOKUP($F571,Tabela2[[Item]:[Itens exclusivos (Qtd. x Preço)]],19,0),"")</f>
        <v/>
      </c>
    </row>
    <row r="572" spans="1:15" ht="30" customHeight="1">
      <c r="A572" s="14" t="str">
        <f>IFERROR((IF(MAX(Tabela2[Lote])=A571,"",A571+1)),"")</f>
        <v/>
      </c>
      <c r="B572" s="14" t="str">
        <f>IFERROR(IF(A572&lt;&gt;"",COUNTIFS(Tabela2[Lote],A572),""),"")</f>
        <v/>
      </c>
      <c r="C572" s="48" t="str">
        <f>IF(B572="","",(SUMIFS(Tabela2[Itens Ampla Participação (Qtd. x Preço)],Tabela2[Lote],A572)+SUMIFS(Tabela2[Itens de Cota Reservada (Qtd. x Preço)],Tabela2[Lote],A572)+SUMIFS(Tabela2[Itens exclusivos (Qtd. x Preço)],Tabela2[Lote],A572)))</f>
        <v/>
      </c>
      <c r="E572" s="14" t="str">
        <f>IFERROR(_xlfn.XLOOKUP($F572,Tabela2[Item],Tabela2[Lote],,0,1),"")</f>
        <v/>
      </c>
      <c r="F572" s="14" t="str">
        <f>IFERROR((IF(MAX(Tabela2[Item])=F571,"",F571+1)),"")</f>
        <v/>
      </c>
      <c r="G572" s="14" t="str">
        <f>IFERROR(VLOOKUP($F572,Tabela2[[Item]:[Itens exclusivos (Qtd. x Preço)]],2,0)," ")</f>
        <v/>
      </c>
      <c r="H572" s="63" t="str">
        <f>IFERROR(VLOOKUP($F572,Tabela2[[Item]:[Itens exclusivos (Qtd. x Preço)]],3,0),"")</f>
        <v/>
      </c>
      <c r="I572" s="14" t="str">
        <f>IFERROR(VLOOKUP($F572,Tabela2[[Item]:[Itens exclusivos (Qtd. x Preço)]],4,0),"")</f>
        <v/>
      </c>
      <c r="J572" s="50" t="str">
        <f>IFERROR(VLOOKUP($F572,Tabela2[[Item]:[Itens exclusivos (Qtd. x Preço)]],5,0),"")</f>
        <v/>
      </c>
      <c r="K572" s="66" t="str">
        <f>IFERROR(VLOOKUP($F572,Tabela2[[Item]:[Itens exclusivos (Qtd. x Preço)]],13,0),"")</f>
        <v/>
      </c>
      <c r="L572" s="48" t="str">
        <f t="shared" si="9"/>
        <v/>
      </c>
      <c r="M572" s="50" t="str">
        <f ca="1">IFERROR(VLOOKUP($F572,Tabela2[[Item]:[Itens exclusivos (Qtd. x Preço)]],15,0),"")</f>
        <v/>
      </c>
      <c r="N572" s="51" t="str">
        <f ca="1">IFERROR(VLOOKUP($F572,Tabela2[[Item]:[Itens exclusivos (Qtd. x Preço)]],17,0),"")</f>
        <v/>
      </c>
      <c r="O572" s="51" t="str">
        <f ca="1">IFERROR(VLOOKUP($F572,Tabela2[[Item]:[Itens exclusivos (Qtd. x Preço)]],19,0),"")</f>
        <v/>
      </c>
    </row>
    <row r="573" spans="1:15" ht="30" customHeight="1">
      <c r="A573" s="33" t="str">
        <f>IFERROR((IF(MAX(Tabela2[Lote])=A572,"",A572+1)),"")</f>
        <v/>
      </c>
      <c r="B573" s="33" t="str">
        <f>IFERROR(IF(A573&lt;&gt;"",COUNTIFS(Tabela2[Lote],A573),""),"")</f>
        <v/>
      </c>
      <c r="C573" s="47" t="str">
        <f>IF(B573="","",(SUMIFS(Tabela2[Itens Ampla Participação (Qtd. x Preço)],Tabela2[Lote],A573)+SUMIFS(Tabela2[Itens de Cota Reservada (Qtd. x Preço)],Tabela2[Lote],A573)+SUMIFS(Tabela2[Itens exclusivos (Qtd. x Preço)],Tabela2[Lote],A573)))</f>
        <v/>
      </c>
      <c r="E573" s="33" t="str">
        <f>IFERROR(_xlfn.XLOOKUP($F573,Tabela2[Item],Tabela2[Lote],,0,1),"")</f>
        <v/>
      </c>
      <c r="F573" s="33" t="str">
        <f>IFERROR((IF(MAX(Tabela2[Item])=F572,"",F572+1)),"")</f>
        <v/>
      </c>
      <c r="G573" s="33" t="str">
        <f>IFERROR(VLOOKUP($F573,Tabela2[[Item]:[Itens exclusivos (Qtd. x Preço)]],2,0)," ")</f>
        <v/>
      </c>
      <c r="H573" s="62" t="str">
        <f>IFERROR(VLOOKUP($F573,Tabela2[[Item]:[Itens exclusivos (Qtd. x Preço)]],3,0),"")</f>
        <v/>
      </c>
      <c r="I573" s="33" t="str">
        <f>IFERROR(VLOOKUP($F573,Tabela2[[Item]:[Itens exclusivos (Qtd. x Preço)]],4,0),"")</f>
        <v/>
      </c>
      <c r="J573" s="49" t="str">
        <f>IFERROR(VLOOKUP($F573,Tabela2[[Item]:[Itens exclusivos (Qtd. x Preço)]],5,0),"")</f>
        <v/>
      </c>
      <c r="K573" s="65" t="str">
        <f>IFERROR(VLOOKUP($F573,Tabela2[[Item]:[Itens exclusivos (Qtd. x Preço)]],13,0),"")</f>
        <v/>
      </c>
      <c r="L573" s="47" t="str">
        <f t="shared" si="9"/>
        <v/>
      </c>
      <c r="M573" s="49" t="str">
        <f ca="1">IFERROR(VLOOKUP($F573,Tabela2[[Item]:[Itens exclusivos (Qtd. x Preço)]],15,0),"")</f>
        <v/>
      </c>
      <c r="N573" s="52" t="str">
        <f ca="1">IFERROR(VLOOKUP($F573,Tabela2[[Item]:[Itens exclusivos (Qtd. x Preço)]],17,0),"")</f>
        <v/>
      </c>
      <c r="O573" s="52" t="str">
        <f ca="1">IFERROR(VLOOKUP($F573,Tabela2[[Item]:[Itens exclusivos (Qtd. x Preço)]],19,0),"")</f>
        <v/>
      </c>
    </row>
    <row r="574" spans="1:15" ht="30" customHeight="1">
      <c r="A574" s="14" t="str">
        <f>IFERROR((IF(MAX(Tabela2[Lote])=A573,"",A573+1)),"")</f>
        <v/>
      </c>
      <c r="B574" s="14" t="str">
        <f>IFERROR(IF(A574&lt;&gt;"",COUNTIFS(Tabela2[Lote],A574),""),"")</f>
        <v/>
      </c>
      <c r="C574" s="48" t="str">
        <f>IF(B574="","",(SUMIFS(Tabela2[Itens Ampla Participação (Qtd. x Preço)],Tabela2[Lote],A574)+SUMIFS(Tabela2[Itens de Cota Reservada (Qtd. x Preço)],Tabela2[Lote],A574)+SUMIFS(Tabela2[Itens exclusivos (Qtd. x Preço)],Tabela2[Lote],A574)))</f>
        <v/>
      </c>
      <c r="E574" s="14" t="str">
        <f>IFERROR(_xlfn.XLOOKUP($F574,Tabela2[Item],Tabela2[Lote],,0,1),"")</f>
        <v/>
      </c>
      <c r="F574" s="14" t="str">
        <f>IFERROR((IF(MAX(Tabela2[Item])=F573,"",F573+1)),"")</f>
        <v/>
      </c>
      <c r="G574" s="14" t="str">
        <f>IFERROR(VLOOKUP($F574,Tabela2[[Item]:[Itens exclusivos (Qtd. x Preço)]],2,0)," ")</f>
        <v/>
      </c>
      <c r="H574" s="63" t="str">
        <f>IFERROR(VLOOKUP($F574,Tabela2[[Item]:[Itens exclusivos (Qtd. x Preço)]],3,0),"")</f>
        <v/>
      </c>
      <c r="I574" s="14" t="str">
        <f>IFERROR(VLOOKUP($F574,Tabela2[[Item]:[Itens exclusivos (Qtd. x Preço)]],4,0),"")</f>
        <v/>
      </c>
      <c r="J574" s="50" t="str">
        <f>IFERROR(VLOOKUP($F574,Tabela2[[Item]:[Itens exclusivos (Qtd. x Preço)]],5,0),"")</f>
        <v/>
      </c>
      <c r="K574" s="66" t="str">
        <f>IFERROR(VLOOKUP($F574,Tabela2[[Item]:[Itens exclusivos (Qtd. x Preço)]],13,0),"")</f>
        <v/>
      </c>
      <c r="L574" s="48" t="str">
        <f t="shared" si="9"/>
        <v/>
      </c>
      <c r="M574" s="50" t="str">
        <f ca="1">IFERROR(VLOOKUP($F574,Tabela2[[Item]:[Itens exclusivos (Qtd. x Preço)]],15,0),"")</f>
        <v/>
      </c>
      <c r="N574" s="51" t="str">
        <f ca="1">IFERROR(VLOOKUP($F574,Tabela2[[Item]:[Itens exclusivos (Qtd. x Preço)]],17,0),"")</f>
        <v/>
      </c>
      <c r="O574" s="51" t="str">
        <f ca="1">IFERROR(VLOOKUP($F574,Tabela2[[Item]:[Itens exclusivos (Qtd. x Preço)]],19,0),"")</f>
        <v/>
      </c>
    </row>
    <row r="575" spans="1:15" ht="30" customHeight="1">
      <c r="A575" s="33" t="str">
        <f>IFERROR((IF(MAX(Tabela2[Lote])=A574,"",A574+1)),"")</f>
        <v/>
      </c>
      <c r="B575" s="33" t="str">
        <f>IFERROR(IF(A575&lt;&gt;"",COUNTIFS(Tabela2[Lote],A575),""),"")</f>
        <v/>
      </c>
      <c r="C575" s="47" t="str">
        <f>IF(B575="","",(SUMIFS(Tabela2[Itens Ampla Participação (Qtd. x Preço)],Tabela2[Lote],A575)+SUMIFS(Tabela2[Itens de Cota Reservada (Qtd. x Preço)],Tabela2[Lote],A575)+SUMIFS(Tabela2[Itens exclusivos (Qtd. x Preço)],Tabela2[Lote],A575)))</f>
        <v/>
      </c>
      <c r="E575" s="33" t="str">
        <f>IFERROR(_xlfn.XLOOKUP($F575,Tabela2[Item],Tabela2[Lote],,0,1),"")</f>
        <v/>
      </c>
      <c r="F575" s="33" t="str">
        <f>IFERROR((IF(MAX(Tabela2[Item])=F574,"",F574+1)),"")</f>
        <v/>
      </c>
      <c r="G575" s="33" t="str">
        <f>IFERROR(VLOOKUP($F575,Tabela2[[Item]:[Itens exclusivos (Qtd. x Preço)]],2,0)," ")</f>
        <v/>
      </c>
      <c r="H575" s="62" t="str">
        <f>IFERROR(VLOOKUP($F575,Tabela2[[Item]:[Itens exclusivos (Qtd. x Preço)]],3,0),"")</f>
        <v/>
      </c>
      <c r="I575" s="33" t="str">
        <f>IFERROR(VLOOKUP($F575,Tabela2[[Item]:[Itens exclusivos (Qtd. x Preço)]],4,0),"")</f>
        <v/>
      </c>
      <c r="J575" s="49" t="str">
        <f>IFERROR(VLOOKUP($F575,Tabela2[[Item]:[Itens exclusivos (Qtd. x Preço)]],5,0),"")</f>
        <v/>
      </c>
      <c r="K575" s="65" t="str">
        <f>IFERROR(VLOOKUP($F575,Tabela2[[Item]:[Itens exclusivos (Qtd. x Preço)]],13,0),"")</f>
        <v/>
      </c>
      <c r="L575" s="47" t="str">
        <f t="shared" si="9"/>
        <v/>
      </c>
      <c r="M575" s="49" t="str">
        <f ca="1">IFERROR(VLOOKUP($F575,Tabela2[[Item]:[Itens exclusivos (Qtd. x Preço)]],15,0),"")</f>
        <v/>
      </c>
      <c r="N575" s="52" t="str">
        <f ca="1">IFERROR(VLOOKUP($F575,Tabela2[[Item]:[Itens exclusivos (Qtd. x Preço)]],17,0),"")</f>
        <v/>
      </c>
      <c r="O575" s="52" t="str">
        <f ca="1">IFERROR(VLOOKUP($F575,Tabela2[[Item]:[Itens exclusivos (Qtd. x Preço)]],19,0),"")</f>
        <v/>
      </c>
    </row>
    <row r="576" spans="1:15" ht="30" customHeight="1">
      <c r="A576" s="14" t="str">
        <f>IFERROR((IF(MAX(Tabela2[Lote])=A575,"",A575+1)),"")</f>
        <v/>
      </c>
      <c r="B576" s="14" t="str">
        <f>IFERROR(IF(A576&lt;&gt;"",COUNTIFS(Tabela2[Lote],A576),""),"")</f>
        <v/>
      </c>
      <c r="C576" s="48" t="str">
        <f>IF(B576="","",(SUMIFS(Tabela2[Itens Ampla Participação (Qtd. x Preço)],Tabela2[Lote],A576)+SUMIFS(Tabela2[Itens de Cota Reservada (Qtd. x Preço)],Tabela2[Lote],A576)+SUMIFS(Tabela2[Itens exclusivos (Qtd. x Preço)],Tabela2[Lote],A576)))</f>
        <v/>
      </c>
      <c r="E576" s="14" t="str">
        <f>IFERROR(_xlfn.XLOOKUP($F576,Tabela2[Item],Tabela2[Lote],,0,1),"")</f>
        <v/>
      </c>
      <c r="F576" s="14" t="str">
        <f>IFERROR((IF(MAX(Tabela2[Item])=F575,"",F575+1)),"")</f>
        <v/>
      </c>
      <c r="G576" s="14" t="str">
        <f>IFERROR(VLOOKUP($F576,Tabela2[[Item]:[Itens exclusivos (Qtd. x Preço)]],2,0)," ")</f>
        <v/>
      </c>
      <c r="H576" s="63" t="str">
        <f>IFERROR(VLOOKUP($F576,Tabela2[[Item]:[Itens exclusivos (Qtd. x Preço)]],3,0),"")</f>
        <v/>
      </c>
      <c r="I576" s="14" t="str">
        <f>IFERROR(VLOOKUP($F576,Tabela2[[Item]:[Itens exclusivos (Qtd. x Preço)]],4,0),"")</f>
        <v/>
      </c>
      <c r="J576" s="50" t="str">
        <f>IFERROR(VLOOKUP($F576,Tabela2[[Item]:[Itens exclusivos (Qtd. x Preço)]],5,0),"")</f>
        <v/>
      </c>
      <c r="K576" s="66" t="str">
        <f>IFERROR(VLOOKUP($F576,Tabela2[[Item]:[Itens exclusivos (Qtd. x Preço)]],13,0),"")</f>
        <v/>
      </c>
      <c r="L576" s="48" t="str">
        <f t="shared" si="9"/>
        <v/>
      </c>
      <c r="M576" s="50" t="str">
        <f ca="1">IFERROR(VLOOKUP($F576,Tabela2[[Item]:[Itens exclusivos (Qtd. x Preço)]],15,0),"")</f>
        <v/>
      </c>
      <c r="N576" s="51" t="str">
        <f ca="1">IFERROR(VLOOKUP($F576,Tabela2[[Item]:[Itens exclusivos (Qtd. x Preço)]],17,0),"")</f>
        <v/>
      </c>
      <c r="O576" s="51" t="str">
        <f ca="1">IFERROR(VLOOKUP($F576,Tabela2[[Item]:[Itens exclusivos (Qtd. x Preço)]],19,0),"")</f>
        <v/>
      </c>
    </row>
    <row r="577" spans="1:15" ht="30" customHeight="1">
      <c r="A577" s="33" t="str">
        <f>IFERROR((IF(MAX(Tabela2[Lote])=A576,"",A576+1)),"")</f>
        <v/>
      </c>
      <c r="B577" s="33" t="str">
        <f>IFERROR(IF(A577&lt;&gt;"",COUNTIFS(Tabela2[Lote],A577),""),"")</f>
        <v/>
      </c>
      <c r="C577" s="47" t="str">
        <f>IF(B577="","",(SUMIFS(Tabela2[Itens Ampla Participação (Qtd. x Preço)],Tabela2[Lote],A577)+SUMIFS(Tabela2[Itens de Cota Reservada (Qtd. x Preço)],Tabela2[Lote],A577)+SUMIFS(Tabela2[Itens exclusivos (Qtd. x Preço)],Tabela2[Lote],A577)))</f>
        <v/>
      </c>
      <c r="E577" s="33" t="str">
        <f>IFERROR(_xlfn.XLOOKUP($F577,Tabela2[Item],Tabela2[Lote],,0,1),"")</f>
        <v/>
      </c>
      <c r="F577" s="33" t="str">
        <f>IFERROR((IF(MAX(Tabela2[Item])=F576,"",F576+1)),"")</f>
        <v/>
      </c>
      <c r="G577" s="33" t="str">
        <f>IFERROR(VLOOKUP($F577,Tabela2[[Item]:[Itens exclusivos (Qtd. x Preço)]],2,0)," ")</f>
        <v/>
      </c>
      <c r="H577" s="62" t="str">
        <f>IFERROR(VLOOKUP($F577,Tabela2[[Item]:[Itens exclusivos (Qtd. x Preço)]],3,0),"")</f>
        <v/>
      </c>
      <c r="I577" s="33" t="str">
        <f>IFERROR(VLOOKUP($F577,Tabela2[[Item]:[Itens exclusivos (Qtd. x Preço)]],4,0),"")</f>
        <v/>
      </c>
      <c r="J577" s="49" t="str">
        <f>IFERROR(VLOOKUP($F577,Tabela2[[Item]:[Itens exclusivos (Qtd. x Preço)]],5,0),"")</f>
        <v/>
      </c>
      <c r="K577" s="65" t="str">
        <f>IFERROR(VLOOKUP($F577,Tabela2[[Item]:[Itens exclusivos (Qtd. x Preço)]],13,0),"")</f>
        <v/>
      </c>
      <c r="L577" s="47" t="str">
        <f t="shared" si="9"/>
        <v/>
      </c>
      <c r="M577" s="49" t="str">
        <f ca="1">IFERROR(VLOOKUP($F577,Tabela2[[Item]:[Itens exclusivos (Qtd. x Preço)]],15,0),"")</f>
        <v/>
      </c>
      <c r="N577" s="52" t="str">
        <f ca="1">IFERROR(VLOOKUP($F577,Tabela2[[Item]:[Itens exclusivos (Qtd. x Preço)]],17,0),"")</f>
        <v/>
      </c>
      <c r="O577" s="52" t="str">
        <f ca="1">IFERROR(VLOOKUP($F577,Tabela2[[Item]:[Itens exclusivos (Qtd. x Preço)]],19,0),"")</f>
        <v/>
      </c>
    </row>
    <row r="578" spans="1:15" ht="30" customHeight="1">
      <c r="A578" s="14" t="str">
        <f>IFERROR((IF(MAX(Tabela2[Lote])=A577,"",A577+1)),"")</f>
        <v/>
      </c>
      <c r="B578" s="14" t="str">
        <f>IFERROR(IF(A578&lt;&gt;"",COUNTIFS(Tabela2[Lote],A578),""),"")</f>
        <v/>
      </c>
      <c r="C578" s="48" t="str">
        <f>IF(B578="","",(SUMIFS(Tabela2[Itens Ampla Participação (Qtd. x Preço)],Tabela2[Lote],A578)+SUMIFS(Tabela2[Itens de Cota Reservada (Qtd. x Preço)],Tabela2[Lote],A578)+SUMIFS(Tabela2[Itens exclusivos (Qtd. x Preço)],Tabela2[Lote],A578)))</f>
        <v/>
      </c>
      <c r="E578" s="14" t="str">
        <f>IFERROR(_xlfn.XLOOKUP($F578,Tabela2[Item],Tabela2[Lote],,0,1),"")</f>
        <v/>
      </c>
      <c r="F578" s="14" t="str">
        <f>IFERROR((IF(MAX(Tabela2[Item])=F577,"",F577+1)),"")</f>
        <v/>
      </c>
      <c r="G578" s="14" t="str">
        <f>IFERROR(VLOOKUP($F578,Tabela2[[Item]:[Itens exclusivos (Qtd. x Preço)]],2,0)," ")</f>
        <v/>
      </c>
      <c r="H578" s="63" t="str">
        <f>IFERROR(VLOOKUP($F578,Tabela2[[Item]:[Itens exclusivos (Qtd. x Preço)]],3,0),"")</f>
        <v/>
      </c>
      <c r="I578" s="14" t="str">
        <f>IFERROR(VLOOKUP($F578,Tabela2[[Item]:[Itens exclusivos (Qtd. x Preço)]],4,0),"")</f>
        <v/>
      </c>
      <c r="J578" s="50" t="str">
        <f>IFERROR(VLOOKUP($F578,Tabela2[[Item]:[Itens exclusivos (Qtd. x Preço)]],5,0),"")</f>
        <v/>
      </c>
      <c r="K578" s="66" t="str">
        <f>IFERROR(VLOOKUP($F578,Tabela2[[Item]:[Itens exclusivos (Qtd. x Preço)]],13,0),"")</f>
        <v/>
      </c>
      <c r="L578" s="48" t="str">
        <f t="shared" si="9"/>
        <v/>
      </c>
      <c r="M578" s="50" t="str">
        <f ca="1">IFERROR(VLOOKUP($F578,Tabela2[[Item]:[Itens exclusivos (Qtd. x Preço)]],15,0),"")</f>
        <v/>
      </c>
      <c r="N578" s="51" t="str">
        <f ca="1">IFERROR(VLOOKUP($F578,Tabela2[[Item]:[Itens exclusivos (Qtd. x Preço)]],17,0),"")</f>
        <v/>
      </c>
      <c r="O578" s="51" t="str">
        <f ca="1">IFERROR(VLOOKUP($F578,Tabela2[[Item]:[Itens exclusivos (Qtd. x Preço)]],19,0),"")</f>
        <v/>
      </c>
    </row>
    <row r="579" spans="1:15" ht="30" customHeight="1">
      <c r="A579" s="33" t="str">
        <f>IFERROR((IF(MAX(Tabela2[Lote])=A578,"",A578+1)),"")</f>
        <v/>
      </c>
      <c r="B579" s="33" t="str">
        <f>IFERROR(IF(A579&lt;&gt;"",COUNTIFS(Tabela2[Lote],A579),""),"")</f>
        <v/>
      </c>
      <c r="C579" s="47" t="str">
        <f>IF(B579="","",(SUMIFS(Tabela2[Itens Ampla Participação (Qtd. x Preço)],Tabela2[Lote],A579)+SUMIFS(Tabela2[Itens de Cota Reservada (Qtd. x Preço)],Tabela2[Lote],A579)+SUMIFS(Tabela2[Itens exclusivos (Qtd. x Preço)],Tabela2[Lote],A579)))</f>
        <v/>
      </c>
      <c r="E579" s="33" t="str">
        <f>IFERROR(_xlfn.XLOOKUP($F579,Tabela2[Item],Tabela2[Lote],,0,1),"")</f>
        <v/>
      </c>
      <c r="F579" s="33" t="str">
        <f>IFERROR((IF(MAX(Tabela2[Item])=F578,"",F578+1)),"")</f>
        <v/>
      </c>
      <c r="G579" s="33" t="str">
        <f>IFERROR(VLOOKUP($F579,Tabela2[[Item]:[Itens exclusivos (Qtd. x Preço)]],2,0)," ")</f>
        <v/>
      </c>
      <c r="H579" s="62" t="str">
        <f>IFERROR(VLOOKUP($F579,Tabela2[[Item]:[Itens exclusivos (Qtd. x Preço)]],3,0),"")</f>
        <v/>
      </c>
      <c r="I579" s="33" t="str">
        <f>IFERROR(VLOOKUP($F579,Tabela2[[Item]:[Itens exclusivos (Qtd. x Preço)]],4,0),"")</f>
        <v/>
      </c>
      <c r="J579" s="49" t="str">
        <f>IFERROR(VLOOKUP($F579,Tabela2[[Item]:[Itens exclusivos (Qtd. x Preço)]],5,0),"")</f>
        <v/>
      </c>
      <c r="K579" s="65" t="str">
        <f>IFERROR(VLOOKUP($F579,Tabela2[[Item]:[Itens exclusivos (Qtd. x Preço)]],13,0),"")</f>
        <v/>
      </c>
      <c r="L579" s="47" t="str">
        <f t="shared" si="9"/>
        <v/>
      </c>
      <c r="M579" s="49" t="str">
        <f ca="1">IFERROR(VLOOKUP($F579,Tabela2[[Item]:[Itens exclusivos (Qtd. x Preço)]],15,0),"")</f>
        <v/>
      </c>
      <c r="N579" s="52" t="str">
        <f ca="1">IFERROR(VLOOKUP($F579,Tabela2[[Item]:[Itens exclusivos (Qtd. x Preço)]],17,0),"")</f>
        <v/>
      </c>
      <c r="O579" s="52" t="str">
        <f ca="1">IFERROR(VLOOKUP($F579,Tabela2[[Item]:[Itens exclusivos (Qtd. x Preço)]],19,0),"")</f>
        <v/>
      </c>
    </row>
    <row r="580" spans="1:15" ht="30" customHeight="1">
      <c r="A580" s="14" t="str">
        <f>IFERROR((IF(MAX(Tabela2[Lote])=A579,"",A579+1)),"")</f>
        <v/>
      </c>
      <c r="B580" s="14" t="str">
        <f>IFERROR(IF(A580&lt;&gt;"",COUNTIFS(Tabela2[Lote],A580),""),"")</f>
        <v/>
      </c>
      <c r="C580" s="48" t="str">
        <f>IF(B580="","",(SUMIFS(Tabela2[Itens Ampla Participação (Qtd. x Preço)],Tabela2[Lote],A580)+SUMIFS(Tabela2[Itens de Cota Reservada (Qtd. x Preço)],Tabela2[Lote],A580)+SUMIFS(Tabela2[Itens exclusivos (Qtd. x Preço)],Tabela2[Lote],A580)))</f>
        <v/>
      </c>
      <c r="E580" s="14" t="str">
        <f>IFERROR(_xlfn.XLOOKUP($F580,Tabela2[Item],Tabela2[Lote],,0,1),"")</f>
        <v/>
      </c>
      <c r="F580" s="14" t="str">
        <f>IFERROR((IF(MAX(Tabela2[Item])=F579,"",F579+1)),"")</f>
        <v/>
      </c>
      <c r="G580" s="14" t="str">
        <f>IFERROR(VLOOKUP($F580,Tabela2[[Item]:[Itens exclusivos (Qtd. x Preço)]],2,0)," ")</f>
        <v/>
      </c>
      <c r="H580" s="63" t="str">
        <f>IFERROR(VLOOKUP($F580,Tabela2[[Item]:[Itens exclusivos (Qtd. x Preço)]],3,0),"")</f>
        <v/>
      </c>
      <c r="I580" s="14" t="str">
        <f>IFERROR(VLOOKUP($F580,Tabela2[[Item]:[Itens exclusivos (Qtd. x Preço)]],4,0),"")</f>
        <v/>
      </c>
      <c r="J580" s="50" t="str">
        <f>IFERROR(VLOOKUP($F580,Tabela2[[Item]:[Itens exclusivos (Qtd. x Preço)]],5,0),"")</f>
        <v/>
      </c>
      <c r="K580" s="66" t="str">
        <f>IFERROR(VLOOKUP($F580,Tabela2[[Item]:[Itens exclusivos (Qtd. x Preço)]],13,0),"")</f>
        <v/>
      </c>
      <c r="L580" s="48" t="str">
        <f t="shared" si="9"/>
        <v/>
      </c>
      <c r="M580" s="50" t="str">
        <f ca="1">IFERROR(VLOOKUP($F580,Tabela2[[Item]:[Itens exclusivos (Qtd. x Preço)]],15,0),"")</f>
        <v/>
      </c>
      <c r="N580" s="51" t="str">
        <f ca="1">IFERROR(VLOOKUP($F580,Tabela2[[Item]:[Itens exclusivos (Qtd. x Preço)]],17,0),"")</f>
        <v/>
      </c>
      <c r="O580" s="51" t="str">
        <f ca="1">IFERROR(VLOOKUP($F580,Tabela2[[Item]:[Itens exclusivos (Qtd. x Preço)]],19,0),"")</f>
        <v/>
      </c>
    </row>
    <row r="581" spans="1:15" ht="30" customHeight="1">
      <c r="A581" s="33" t="str">
        <f>IFERROR((IF(MAX(Tabela2[Lote])=A580,"",A580+1)),"")</f>
        <v/>
      </c>
      <c r="B581" s="33" t="str">
        <f>IFERROR(IF(A581&lt;&gt;"",COUNTIFS(Tabela2[Lote],A581),""),"")</f>
        <v/>
      </c>
      <c r="C581" s="47" t="str">
        <f>IF(B581="","",(SUMIFS(Tabela2[Itens Ampla Participação (Qtd. x Preço)],Tabela2[Lote],A581)+SUMIFS(Tabela2[Itens de Cota Reservada (Qtd. x Preço)],Tabela2[Lote],A581)+SUMIFS(Tabela2[Itens exclusivos (Qtd. x Preço)],Tabela2[Lote],A581)))</f>
        <v/>
      </c>
      <c r="E581" s="33" t="str">
        <f>IFERROR(_xlfn.XLOOKUP($F581,Tabela2[Item],Tabela2[Lote],,0,1),"")</f>
        <v/>
      </c>
      <c r="F581" s="33" t="str">
        <f>IFERROR((IF(MAX(Tabela2[Item])=F580,"",F580+1)),"")</f>
        <v/>
      </c>
      <c r="G581" s="33" t="str">
        <f>IFERROR(VLOOKUP($F581,Tabela2[[Item]:[Itens exclusivos (Qtd. x Preço)]],2,0)," ")</f>
        <v/>
      </c>
      <c r="H581" s="62" t="str">
        <f>IFERROR(VLOOKUP($F581,Tabela2[[Item]:[Itens exclusivos (Qtd. x Preço)]],3,0),"")</f>
        <v/>
      </c>
      <c r="I581" s="33" t="str">
        <f>IFERROR(VLOOKUP($F581,Tabela2[[Item]:[Itens exclusivos (Qtd. x Preço)]],4,0),"")</f>
        <v/>
      </c>
      <c r="J581" s="49" t="str">
        <f>IFERROR(VLOOKUP($F581,Tabela2[[Item]:[Itens exclusivos (Qtd. x Preço)]],5,0),"")</f>
        <v/>
      </c>
      <c r="K581" s="65" t="str">
        <f>IFERROR(VLOOKUP($F581,Tabela2[[Item]:[Itens exclusivos (Qtd. x Preço)]],13,0),"")</f>
        <v/>
      </c>
      <c r="L581" s="47" t="str">
        <f t="shared" si="9"/>
        <v/>
      </c>
      <c r="M581" s="49" t="str">
        <f ca="1">IFERROR(VLOOKUP($F581,Tabela2[[Item]:[Itens exclusivos (Qtd. x Preço)]],15,0),"")</f>
        <v/>
      </c>
      <c r="N581" s="52" t="str">
        <f ca="1">IFERROR(VLOOKUP($F581,Tabela2[[Item]:[Itens exclusivos (Qtd. x Preço)]],17,0),"")</f>
        <v/>
      </c>
      <c r="O581" s="52" t="str">
        <f ca="1">IFERROR(VLOOKUP($F581,Tabela2[[Item]:[Itens exclusivos (Qtd. x Preço)]],19,0),"")</f>
        <v/>
      </c>
    </row>
    <row r="582" spans="1:15" ht="30" customHeight="1">
      <c r="A582" s="14" t="str">
        <f>IFERROR((IF(MAX(Tabela2[Lote])=A581,"",A581+1)),"")</f>
        <v/>
      </c>
      <c r="B582" s="14" t="str">
        <f>IFERROR(IF(A582&lt;&gt;"",COUNTIFS(Tabela2[Lote],A582),""),"")</f>
        <v/>
      </c>
      <c r="C582" s="48" t="str">
        <f>IF(B582="","",(SUMIFS(Tabela2[Itens Ampla Participação (Qtd. x Preço)],Tabela2[Lote],A582)+SUMIFS(Tabela2[Itens de Cota Reservada (Qtd. x Preço)],Tabela2[Lote],A582)+SUMIFS(Tabela2[Itens exclusivos (Qtd. x Preço)],Tabela2[Lote],A582)))</f>
        <v/>
      </c>
      <c r="E582" s="14" t="str">
        <f>IFERROR(_xlfn.XLOOKUP($F582,Tabela2[Item],Tabela2[Lote],,0,1),"")</f>
        <v/>
      </c>
      <c r="F582" s="14" t="str">
        <f>IFERROR((IF(MAX(Tabela2[Item])=F581,"",F581+1)),"")</f>
        <v/>
      </c>
      <c r="G582" s="14" t="str">
        <f>IFERROR(VLOOKUP($F582,Tabela2[[Item]:[Itens exclusivos (Qtd. x Preço)]],2,0)," ")</f>
        <v/>
      </c>
      <c r="H582" s="63" t="str">
        <f>IFERROR(VLOOKUP($F582,Tabela2[[Item]:[Itens exclusivos (Qtd. x Preço)]],3,0),"")</f>
        <v/>
      </c>
      <c r="I582" s="14" t="str">
        <f>IFERROR(VLOOKUP($F582,Tabela2[[Item]:[Itens exclusivos (Qtd. x Preço)]],4,0),"")</f>
        <v/>
      </c>
      <c r="J582" s="50" t="str">
        <f>IFERROR(VLOOKUP($F582,Tabela2[[Item]:[Itens exclusivos (Qtd. x Preço)]],5,0),"")</f>
        <v/>
      </c>
      <c r="K582" s="66" t="str">
        <f>IFERROR(VLOOKUP($F582,Tabela2[[Item]:[Itens exclusivos (Qtd. x Preço)]],13,0),"")</f>
        <v/>
      </c>
      <c r="L582" s="48" t="str">
        <f t="shared" si="9"/>
        <v/>
      </c>
      <c r="M582" s="50" t="str">
        <f ca="1">IFERROR(VLOOKUP($F582,Tabela2[[Item]:[Itens exclusivos (Qtd. x Preço)]],15,0),"")</f>
        <v/>
      </c>
      <c r="N582" s="51" t="str">
        <f ca="1">IFERROR(VLOOKUP($F582,Tabela2[[Item]:[Itens exclusivos (Qtd. x Preço)]],17,0),"")</f>
        <v/>
      </c>
      <c r="O582" s="51" t="str">
        <f ca="1">IFERROR(VLOOKUP($F582,Tabela2[[Item]:[Itens exclusivos (Qtd. x Preço)]],19,0),"")</f>
        <v/>
      </c>
    </row>
    <row r="583" spans="1:15" ht="30" customHeight="1">
      <c r="A583" s="33" t="str">
        <f>IFERROR((IF(MAX(Tabela2[Lote])=A582,"",A582+1)),"")</f>
        <v/>
      </c>
      <c r="B583" s="33" t="str">
        <f>IFERROR(IF(A583&lt;&gt;"",COUNTIFS(Tabela2[Lote],A583),""),"")</f>
        <v/>
      </c>
      <c r="C583" s="47" t="str">
        <f>IF(B583="","",(SUMIFS(Tabela2[Itens Ampla Participação (Qtd. x Preço)],Tabela2[Lote],A583)+SUMIFS(Tabela2[Itens de Cota Reservada (Qtd. x Preço)],Tabela2[Lote],A583)+SUMIFS(Tabela2[Itens exclusivos (Qtd. x Preço)],Tabela2[Lote],A583)))</f>
        <v/>
      </c>
      <c r="E583" s="33" t="str">
        <f>IFERROR(_xlfn.XLOOKUP($F583,Tabela2[Item],Tabela2[Lote],,0,1),"")</f>
        <v/>
      </c>
      <c r="F583" s="33" t="str">
        <f>IFERROR((IF(MAX(Tabela2[Item])=F582,"",F582+1)),"")</f>
        <v/>
      </c>
      <c r="G583" s="33" t="str">
        <f>IFERROR(VLOOKUP($F583,Tabela2[[Item]:[Itens exclusivos (Qtd. x Preço)]],2,0)," ")</f>
        <v/>
      </c>
      <c r="H583" s="62" t="str">
        <f>IFERROR(VLOOKUP($F583,Tabela2[[Item]:[Itens exclusivos (Qtd. x Preço)]],3,0),"")</f>
        <v/>
      </c>
      <c r="I583" s="33" t="str">
        <f>IFERROR(VLOOKUP($F583,Tabela2[[Item]:[Itens exclusivos (Qtd. x Preço)]],4,0),"")</f>
        <v/>
      </c>
      <c r="J583" s="49" t="str">
        <f>IFERROR(VLOOKUP($F583,Tabela2[[Item]:[Itens exclusivos (Qtd. x Preço)]],5,0),"")</f>
        <v/>
      </c>
      <c r="K583" s="65" t="str">
        <f>IFERROR(VLOOKUP($F583,Tabela2[[Item]:[Itens exclusivos (Qtd. x Preço)]],13,0),"")</f>
        <v/>
      </c>
      <c r="L583" s="47" t="str">
        <f t="shared" si="9"/>
        <v/>
      </c>
      <c r="M583" s="49" t="str">
        <f ca="1">IFERROR(VLOOKUP($F583,Tabela2[[Item]:[Itens exclusivos (Qtd. x Preço)]],15,0),"")</f>
        <v/>
      </c>
      <c r="N583" s="52" t="str">
        <f ca="1">IFERROR(VLOOKUP($F583,Tabela2[[Item]:[Itens exclusivos (Qtd. x Preço)]],17,0),"")</f>
        <v/>
      </c>
      <c r="O583" s="52" t="str">
        <f ca="1">IFERROR(VLOOKUP($F583,Tabela2[[Item]:[Itens exclusivos (Qtd. x Preço)]],19,0),"")</f>
        <v/>
      </c>
    </row>
    <row r="584" spans="1:15" ht="30" customHeight="1">
      <c r="A584" s="14" t="str">
        <f>IFERROR((IF(MAX(Tabela2[Lote])=A583,"",A583+1)),"")</f>
        <v/>
      </c>
      <c r="B584" s="14" t="str">
        <f>IFERROR(IF(A584&lt;&gt;"",COUNTIFS(Tabela2[Lote],A584),""),"")</f>
        <v/>
      </c>
      <c r="C584" s="48" t="str">
        <f>IF(B584="","",(SUMIFS(Tabela2[Itens Ampla Participação (Qtd. x Preço)],Tabela2[Lote],A584)+SUMIFS(Tabela2[Itens de Cota Reservada (Qtd. x Preço)],Tabela2[Lote],A584)+SUMIFS(Tabela2[Itens exclusivos (Qtd. x Preço)],Tabela2[Lote],A584)))</f>
        <v/>
      </c>
      <c r="E584" s="14" t="str">
        <f>IFERROR(_xlfn.XLOOKUP($F584,Tabela2[Item],Tabela2[Lote],,0,1),"")</f>
        <v/>
      </c>
      <c r="F584" s="14" t="str">
        <f>IFERROR((IF(MAX(Tabela2[Item])=F583,"",F583+1)),"")</f>
        <v/>
      </c>
      <c r="G584" s="14" t="str">
        <f>IFERROR(VLOOKUP($F584,Tabela2[[Item]:[Itens exclusivos (Qtd. x Preço)]],2,0)," ")</f>
        <v/>
      </c>
      <c r="H584" s="63" t="str">
        <f>IFERROR(VLOOKUP($F584,Tabela2[[Item]:[Itens exclusivos (Qtd. x Preço)]],3,0),"")</f>
        <v/>
      </c>
      <c r="I584" s="14" t="str">
        <f>IFERROR(VLOOKUP($F584,Tabela2[[Item]:[Itens exclusivos (Qtd. x Preço)]],4,0),"")</f>
        <v/>
      </c>
      <c r="J584" s="50" t="str">
        <f>IFERROR(VLOOKUP($F584,Tabela2[[Item]:[Itens exclusivos (Qtd. x Preço)]],5,0),"")</f>
        <v/>
      </c>
      <c r="K584" s="66" t="str">
        <f>IFERROR(VLOOKUP($F584,Tabela2[[Item]:[Itens exclusivos (Qtd. x Preço)]],13,0),"")</f>
        <v/>
      </c>
      <c r="L584" s="48" t="str">
        <f t="shared" si="9"/>
        <v/>
      </c>
      <c r="M584" s="50" t="str">
        <f ca="1">IFERROR(VLOOKUP($F584,Tabela2[[Item]:[Itens exclusivos (Qtd. x Preço)]],15,0),"")</f>
        <v/>
      </c>
      <c r="N584" s="51" t="str">
        <f ca="1">IFERROR(VLOOKUP($F584,Tabela2[[Item]:[Itens exclusivos (Qtd. x Preço)]],17,0),"")</f>
        <v/>
      </c>
      <c r="O584" s="51" t="str">
        <f ca="1">IFERROR(VLOOKUP($F584,Tabela2[[Item]:[Itens exclusivos (Qtd. x Preço)]],19,0),"")</f>
        <v/>
      </c>
    </row>
    <row r="585" spans="1:15" ht="30" customHeight="1">
      <c r="A585" s="33" t="str">
        <f>IFERROR((IF(MAX(Tabela2[Lote])=A584,"",A584+1)),"")</f>
        <v/>
      </c>
      <c r="B585" s="33" t="str">
        <f>IFERROR(IF(A585&lt;&gt;"",COUNTIFS(Tabela2[Lote],A585),""),"")</f>
        <v/>
      </c>
      <c r="C585" s="47" t="str">
        <f>IF(B585="","",(SUMIFS(Tabela2[Itens Ampla Participação (Qtd. x Preço)],Tabela2[Lote],A585)+SUMIFS(Tabela2[Itens de Cota Reservada (Qtd. x Preço)],Tabela2[Lote],A585)+SUMIFS(Tabela2[Itens exclusivos (Qtd. x Preço)],Tabela2[Lote],A585)))</f>
        <v/>
      </c>
      <c r="E585" s="33" t="str">
        <f>IFERROR(_xlfn.XLOOKUP($F585,Tabela2[Item],Tabela2[Lote],,0,1),"")</f>
        <v/>
      </c>
      <c r="F585" s="33" t="str">
        <f>IFERROR((IF(MAX(Tabela2[Item])=F584,"",F584+1)),"")</f>
        <v/>
      </c>
      <c r="G585" s="33" t="str">
        <f>IFERROR(VLOOKUP($F585,Tabela2[[Item]:[Itens exclusivos (Qtd. x Preço)]],2,0)," ")</f>
        <v/>
      </c>
      <c r="H585" s="62" t="str">
        <f>IFERROR(VLOOKUP($F585,Tabela2[[Item]:[Itens exclusivos (Qtd. x Preço)]],3,0),"")</f>
        <v/>
      </c>
      <c r="I585" s="33" t="str">
        <f>IFERROR(VLOOKUP($F585,Tabela2[[Item]:[Itens exclusivos (Qtd. x Preço)]],4,0),"")</f>
        <v/>
      </c>
      <c r="J585" s="49" t="str">
        <f>IFERROR(VLOOKUP($F585,Tabela2[[Item]:[Itens exclusivos (Qtd. x Preço)]],5,0),"")</f>
        <v/>
      </c>
      <c r="K585" s="65" t="str">
        <f>IFERROR(VLOOKUP($F585,Tabela2[[Item]:[Itens exclusivos (Qtd. x Preço)]],13,0),"")</f>
        <v/>
      </c>
      <c r="L585" s="47" t="str">
        <f t="shared" si="9"/>
        <v/>
      </c>
      <c r="M585" s="49" t="str">
        <f ca="1">IFERROR(VLOOKUP($F585,Tabela2[[Item]:[Itens exclusivos (Qtd. x Preço)]],15,0),"")</f>
        <v/>
      </c>
      <c r="N585" s="52" t="str">
        <f ca="1">IFERROR(VLOOKUP($F585,Tabela2[[Item]:[Itens exclusivos (Qtd. x Preço)]],17,0),"")</f>
        <v/>
      </c>
      <c r="O585" s="52" t="str">
        <f ca="1">IFERROR(VLOOKUP($F585,Tabela2[[Item]:[Itens exclusivos (Qtd. x Preço)]],19,0),"")</f>
        <v/>
      </c>
    </row>
    <row r="586" spans="1:15" ht="30" customHeight="1">
      <c r="A586" s="14" t="str">
        <f>IFERROR((IF(MAX(Tabela2[Lote])=A585,"",A585+1)),"")</f>
        <v/>
      </c>
      <c r="B586" s="14" t="str">
        <f>IFERROR(IF(A586&lt;&gt;"",COUNTIFS(Tabela2[Lote],A586),""),"")</f>
        <v/>
      </c>
      <c r="C586" s="48" t="str">
        <f>IF(B586="","",(SUMIFS(Tabela2[Itens Ampla Participação (Qtd. x Preço)],Tabela2[Lote],A586)+SUMIFS(Tabela2[Itens de Cota Reservada (Qtd. x Preço)],Tabela2[Lote],A586)+SUMIFS(Tabela2[Itens exclusivos (Qtd. x Preço)],Tabela2[Lote],A586)))</f>
        <v/>
      </c>
      <c r="E586" s="14" t="str">
        <f>IFERROR(_xlfn.XLOOKUP($F586,Tabela2[Item],Tabela2[Lote],,0,1),"")</f>
        <v/>
      </c>
      <c r="F586" s="14" t="str">
        <f>IFERROR((IF(MAX(Tabela2[Item])=F585,"",F585+1)),"")</f>
        <v/>
      </c>
      <c r="G586" s="14" t="str">
        <f>IFERROR(VLOOKUP($F586,Tabela2[[Item]:[Itens exclusivos (Qtd. x Preço)]],2,0)," ")</f>
        <v/>
      </c>
      <c r="H586" s="63" t="str">
        <f>IFERROR(VLOOKUP($F586,Tabela2[[Item]:[Itens exclusivos (Qtd. x Preço)]],3,0),"")</f>
        <v/>
      </c>
      <c r="I586" s="14" t="str">
        <f>IFERROR(VLOOKUP($F586,Tabela2[[Item]:[Itens exclusivos (Qtd. x Preço)]],4,0),"")</f>
        <v/>
      </c>
      <c r="J586" s="50" t="str">
        <f>IFERROR(VLOOKUP($F586,Tabela2[[Item]:[Itens exclusivos (Qtd. x Preço)]],5,0),"")</f>
        <v/>
      </c>
      <c r="K586" s="66" t="str">
        <f>IFERROR(VLOOKUP($F586,Tabela2[[Item]:[Itens exclusivos (Qtd. x Preço)]],13,0),"")</f>
        <v/>
      </c>
      <c r="L586" s="48" t="str">
        <f t="shared" si="9"/>
        <v/>
      </c>
      <c r="M586" s="50" t="str">
        <f ca="1">IFERROR(VLOOKUP($F586,Tabela2[[Item]:[Itens exclusivos (Qtd. x Preço)]],15,0),"")</f>
        <v/>
      </c>
      <c r="N586" s="51" t="str">
        <f ca="1">IFERROR(VLOOKUP($F586,Tabela2[[Item]:[Itens exclusivos (Qtd. x Preço)]],17,0),"")</f>
        <v/>
      </c>
      <c r="O586" s="51" t="str">
        <f ca="1">IFERROR(VLOOKUP($F586,Tabela2[[Item]:[Itens exclusivos (Qtd. x Preço)]],19,0),"")</f>
        <v/>
      </c>
    </row>
    <row r="587" spans="1:15" ht="30" customHeight="1">
      <c r="A587" s="33" t="str">
        <f>IFERROR((IF(MAX(Tabela2[Lote])=A586,"",A586+1)),"")</f>
        <v/>
      </c>
      <c r="B587" s="33" t="str">
        <f>IFERROR(IF(A587&lt;&gt;"",COUNTIFS(Tabela2[Lote],A587),""),"")</f>
        <v/>
      </c>
      <c r="C587" s="47" t="str">
        <f>IF(B587="","",(SUMIFS(Tabela2[Itens Ampla Participação (Qtd. x Preço)],Tabela2[Lote],A587)+SUMIFS(Tabela2[Itens de Cota Reservada (Qtd. x Preço)],Tabela2[Lote],A587)+SUMIFS(Tabela2[Itens exclusivos (Qtd. x Preço)],Tabela2[Lote],A587)))</f>
        <v/>
      </c>
      <c r="E587" s="33" t="str">
        <f>IFERROR(_xlfn.XLOOKUP($F587,Tabela2[Item],Tabela2[Lote],,0,1),"")</f>
        <v/>
      </c>
      <c r="F587" s="33" t="str">
        <f>IFERROR((IF(MAX(Tabela2[Item])=F586,"",F586+1)),"")</f>
        <v/>
      </c>
      <c r="G587" s="33" t="str">
        <f>IFERROR(VLOOKUP($F587,Tabela2[[Item]:[Itens exclusivos (Qtd. x Preço)]],2,0)," ")</f>
        <v/>
      </c>
      <c r="H587" s="62" t="str">
        <f>IFERROR(VLOOKUP($F587,Tabela2[[Item]:[Itens exclusivos (Qtd. x Preço)]],3,0),"")</f>
        <v/>
      </c>
      <c r="I587" s="33" t="str">
        <f>IFERROR(VLOOKUP($F587,Tabela2[[Item]:[Itens exclusivos (Qtd. x Preço)]],4,0),"")</f>
        <v/>
      </c>
      <c r="J587" s="49" t="str">
        <f>IFERROR(VLOOKUP($F587,Tabela2[[Item]:[Itens exclusivos (Qtd. x Preço)]],5,0),"")</f>
        <v/>
      </c>
      <c r="K587" s="65" t="str">
        <f>IFERROR(VLOOKUP($F587,Tabela2[[Item]:[Itens exclusivos (Qtd. x Preço)]],13,0),"")</f>
        <v/>
      </c>
      <c r="L587" s="47" t="str">
        <f t="shared" si="9"/>
        <v/>
      </c>
      <c r="M587" s="49" t="str">
        <f ca="1">IFERROR(VLOOKUP($F587,Tabela2[[Item]:[Itens exclusivos (Qtd. x Preço)]],15,0),"")</f>
        <v/>
      </c>
      <c r="N587" s="52" t="str">
        <f ca="1">IFERROR(VLOOKUP($F587,Tabela2[[Item]:[Itens exclusivos (Qtd. x Preço)]],17,0),"")</f>
        <v/>
      </c>
      <c r="O587" s="52" t="str">
        <f ca="1">IFERROR(VLOOKUP($F587,Tabela2[[Item]:[Itens exclusivos (Qtd. x Preço)]],19,0),"")</f>
        <v/>
      </c>
    </row>
    <row r="588" spans="1:15" ht="30" customHeight="1">
      <c r="A588" s="14" t="str">
        <f>IFERROR((IF(MAX(Tabela2[Lote])=A587,"",A587+1)),"")</f>
        <v/>
      </c>
      <c r="B588" s="14" t="str">
        <f>IFERROR(IF(A588&lt;&gt;"",COUNTIFS(Tabela2[Lote],A588),""),"")</f>
        <v/>
      </c>
      <c r="C588" s="48" t="str">
        <f>IF(B588="","",(SUMIFS(Tabela2[Itens Ampla Participação (Qtd. x Preço)],Tabela2[Lote],A588)+SUMIFS(Tabela2[Itens de Cota Reservada (Qtd. x Preço)],Tabela2[Lote],A588)+SUMIFS(Tabela2[Itens exclusivos (Qtd. x Preço)],Tabela2[Lote],A588)))</f>
        <v/>
      </c>
      <c r="E588" s="14" t="str">
        <f>IFERROR(_xlfn.XLOOKUP($F588,Tabela2[Item],Tabela2[Lote],,0,1),"")</f>
        <v/>
      </c>
      <c r="F588" s="14" t="str">
        <f>IFERROR((IF(MAX(Tabela2[Item])=F587,"",F587+1)),"")</f>
        <v/>
      </c>
      <c r="G588" s="14" t="str">
        <f>IFERROR(VLOOKUP($F588,Tabela2[[Item]:[Itens exclusivos (Qtd. x Preço)]],2,0)," ")</f>
        <v/>
      </c>
      <c r="H588" s="63" t="str">
        <f>IFERROR(VLOOKUP($F588,Tabela2[[Item]:[Itens exclusivos (Qtd. x Preço)]],3,0),"")</f>
        <v/>
      </c>
      <c r="I588" s="14" t="str">
        <f>IFERROR(VLOOKUP($F588,Tabela2[[Item]:[Itens exclusivos (Qtd. x Preço)]],4,0),"")</f>
        <v/>
      </c>
      <c r="J588" s="50" t="str">
        <f>IFERROR(VLOOKUP($F588,Tabela2[[Item]:[Itens exclusivos (Qtd. x Preço)]],5,0),"")</f>
        <v/>
      </c>
      <c r="K588" s="66" t="str">
        <f>IFERROR(VLOOKUP($F588,Tabela2[[Item]:[Itens exclusivos (Qtd. x Preço)]],13,0),"")</f>
        <v/>
      </c>
      <c r="L588" s="48" t="str">
        <f t="shared" si="9"/>
        <v/>
      </c>
      <c r="M588" s="50" t="str">
        <f ca="1">IFERROR(VLOOKUP($F588,Tabela2[[Item]:[Itens exclusivos (Qtd. x Preço)]],15,0),"")</f>
        <v/>
      </c>
      <c r="N588" s="51" t="str">
        <f ca="1">IFERROR(VLOOKUP($F588,Tabela2[[Item]:[Itens exclusivos (Qtd. x Preço)]],17,0),"")</f>
        <v/>
      </c>
      <c r="O588" s="51" t="str">
        <f ca="1">IFERROR(VLOOKUP($F588,Tabela2[[Item]:[Itens exclusivos (Qtd. x Preço)]],19,0),"")</f>
        <v/>
      </c>
    </row>
    <row r="589" spans="1:15" ht="30" customHeight="1">
      <c r="A589" s="33" t="str">
        <f>IFERROR((IF(MAX(Tabela2[Lote])=A588,"",A588+1)),"")</f>
        <v/>
      </c>
      <c r="B589" s="33" t="str">
        <f>IFERROR(IF(A589&lt;&gt;"",COUNTIFS(Tabela2[Lote],A589),""),"")</f>
        <v/>
      </c>
      <c r="C589" s="47" t="str">
        <f>IF(B589="","",(SUMIFS(Tabela2[Itens Ampla Participação (Qtd. x Preço)],Tabela2[Lote],A589)+SUMIFS(Tabela2[Itens de Cota Reservada (Qtd. x Preço)],Tabela2[Lote],A589)+SUMIFS(Tabela2[Itens exclusivos (Qtd. x Preço)],Tabela2[Lote],A589)))</f>
        <v/>
      </c>
      <c r="E589" s="33" t="str">
        <f>IFERROR(_xlfn.XLOOKUP($F589,Tabela2[Item],Tabela2[Lote],,0,1),"")</f>
        <v/>
      </c>
      <c r="F589" s="33" t="str">
        <f>IFERROR((IF(MAX(Tabela2[Item])=F588,"",F588+1)),"")</f>
        <v/>
      </c>
      <c r="G589" s="33" t="str">
        <f>IFERROR(VLOOKUP($F589,Tabela2[[Item]:[Itens exclusivos (Qtd. x Preço)]],2,0)," ")</f>
        <v/>
      </c>
      <c r="H589" s="62" t="str">
        <f>IFERROR(VLOOKUP($F589,Tabela2[[Item]:[Itens exclusivos (Qtd. x Preço)]],3,0),"")</f>
        <v/>
      </c>
      <c r="I589" s="33" t="str">
        <f>IFERROR(VLOOKUP($F589,Tabela2[[Item]:[Itens exclusivos (Qtd. x Preço)]],4,0),"")</f>
        <v/>
      </c>
      <c r="J589" s="49" t="str">
        <f>IFERROR(VLOOKUP($F589,Tabela2[[Item]:[Itens exclusivos (Qtd. x Preço)]],5,0),"")</f>
        <v/>
      </c>
      <c r="K589" s="65" t="str">
        <f>IFERROR(VLOOKUP($F589,Tabela2[[Item]:[Itens exclusivos (Qtd. x Preço)]],13,0),"")</f>
        <v/>
      </c>
      <c r="L589" s="47" t="str">
        <f t="shared" si="9"/>
        <v/>
      </c>
      <c r="M589" s="49" t="str">
        <f ca="1">IFERROR(VLOOKUP($F589,Tabela2[[Item]:[Itens exclusivos (Qtd. x Preço)]],15,0),"")</f>
        <v/>
      </c>
      <c r="N589" s="52" t="str">
        <f ca="1">IFERROR(VLOOKUP($F589,Tabela2[[Item]:[Itens exclusivos (Qtd. x Preço)]],17,0),"")</f>
        <v/>
      </c>
      <c r="O589" s="52" t="str">
        <f ca="1">IFERROR(VLOOKUP($F589,Tabela2[[Item]:[Itens exclusivos (Qtd. x Preço)]],19,0),"")</f>
        <v/>
      </c>
    </row>
    <row r="590" spans="1:15" ht="30" customHeight="1">
      <c r="A590" s="14" t="str">
        <f>IFERROR((IF(MAX(Tabela2[Lote])=A589,"",A589+1)),"")</f>
        <v/>
      </c>
      <c r="B590" s="14" t="str">
        <f>IFERROR(IF(A590&lt;&gt;"",COUNTIFS(Tabela2[Lote],A590),""),"")</f>
        <v/>
      </c>
      <c r="C590" s="48" t="str">
        <f>IF(B590="","",(SUMIFS(Tabela2[Itens Ampla Participação (Qtd. x Preço)],Tabela2[Lote],A590)+SUMIFS(Tabela2[Itens de Cota Reservada (Qtd. x Preço)],Tabela2[Lote],A590)+SUMIFS(Tabela2[Itens exclusivos (Qtd. x Preço)],Tabela2[Lote],A590)))</f>
        <v/>
      </c>
      <c r="E590" s="14" t="str">
        <f>IFERROR(_xlfn.XLOOKUP($F590,Tabela2[Item],Tabela2[Lote],,0,1),"")</f>
        <v/>
      </c>
      <c r="F590" s="14" t="str">
        <f>IFERROR((IF(MAX(Tabela2[Item])=F589,"",F589+1)),"")</f>
        <v/>
      </c>
      <c r="G590" s="14" t="str">
        <f>IFERROR(VLOOKUP($F590,Tabela2[[Item]:[Itens exclusivos (Qtd. x Preço)]],2,0)," ")</f>
        <v/>
      </c>
      <c r="H590" s="63" t="str">
        <f>IFERROR(VLOOKUP($F590,Tabela2[[Item]:[Itens exclusivos (Qtd. x Preço)]],3,0),"")</f>
        <v/>
      </c>
      <c r="I590" s="14" t="str">
        <f>IFERROR(VLOOKUP($F590,Tabela2[[Item]:[Itens exclusivos (Qtd. x Preço)]],4,0),"")</f>
        <v/>
      </c>
      <c r="J590" s="50" t="str">
        <f>IFERROR(VLOOKUP($F590,Tabela2[[Item]:[Itens exclusivos (Qtd. x Preço)]],5,0),"")</f>
        <v/>
      </c>
      <c r="K590" s="66" t="str">
        <f>IFERROR(VLOOKUP($F590,Tabela2[[Item]:[Itens exclusivos (Qtd. x Preço)]],13,0),"")</f>
        <v/>
      </c>
      <c r="L590" s="48" t="str">
        <f t="shared" si="9"/>
        <v/>
      </c>
      <c r="M590" s="50" t="str">
        <f ca="1">IFERROR(VLOOKUP($F590,Tabela2[[Item]:[Itens exclusivos (Qtd. x Preço)]],15,0),"")</f>
        <v/>
      </c>
      <c r="N590" s="51" t="str">
        <f ca="1">IFERROR(VLOOKUP($F590,Tabela2[[Item]:[Itens exclusivos (Qtd. x Preço)]],17,0),"")</f>
        <v/>
      </c>
      <c r="O590" s="51" t="str">
        <f ca="1">IFERROR(VLOOKUP($F590,Tabela2[[Item]:[Itens exclusivos (Qtd. x Preço)]],19,0),"")</f>
        <v/>
      </c>
    </row>
    <row r="591" spans="1:15" ht="30" customHeight="1">
      <c r="A591" s="33" t="str">
        <f>IFERROR((IF(MAX(Tabela2[Lote])=A590,"",A590+1)),"")</f>
        <v/>
      </c>
      <c r="B591" s="33" t="str">
        <f>IFERROR(IF(A591&lt;&gt;"",COUNTIFS(Tabela2[Lote],A591),""),"")</f>
        <v/>
      </c>
      <c r="C591" s="47" t="str">
        <f>IF(B591="","",(SUMIFS(Tabela2[Itens Ampla Participação (Qtd. x Preço)],Tabela2[Lote],A591)+SUMIFS(Tabela2[Itens de Cota Reservada (Qtd. x Preço)],Tabela2[Lote],A591)+SUMIFS(Tabela2[Itens exclusivos (Qtd. x Preço)],Tabela2[Lote],A591)))</f>
        <v/>
      </c>
      <c r="E591" s="33" t="str">
        <f>IFERROR(_xlfn.XLOOKUP($F591,Tabela2[Item],Tabela2[Lote],,0,1),"")</f>
        <v/>
      </c>
      <c r="F591" s="33" t="str">
        <f>IFERROR((IF(MAX(Tabela2[Item])=F590,"",F590+1)),"")</f>
        <v/>
      </c>
      <c r="G591" s="33" t="str">
        <f>IFERROR(VLOOKUP($F591,Tabela2[[Item]:[Itens exclusivos (Qtd. x Preço)]],2,0)," ")</f>
        <v/>
      </c>
      <c r="H591" s="62" t="str">
        <f>IFERROR(VLOOKUP($F591,Tabela2[[Item]:[Itens exclusivos (Qtd. x Preço)]],3,0),"")</f>
        <v/>
      </c>
      <c r="I591" s="33" t="str">
        <f>IFERROR(VLOOKUP($F591,Tabela2[[Item]:[Itens exclusivos (Qtd. x Preço)]],4,0),"")</f>
        <v/>
      </c>
      <c r="J591" s="49" t="str">
        <f>IFERROR(VLOOKUP($F591,Tabela2[[Item]:[Itens exclusivos (Qtd. x Preço)]],5,0),"")</f>
        <v/>
      </c>
      <c r="K591" s="65" t="str">
        <f>IFERROR(VLOOKUP($F591,Tabela2[[Item]:[Itens exclusivos (Qtd. x Preço)]],13,0),"")</f>
        <v/>
      </c>
      <c r="L591" s="47" t="str">
        <f t="shared" si="9"/>
        <v/>
      </c>
      <c r="M591" s="49" t="str">
        <f ca="1">IFERROR(VLOOKUP($F591,Tabela2[[Item]:[Itens exclusivos (Qtd. x Preço)]],15,0),"")</f>
        <v/>
      </c>
      <c r="N591" s="52" t="str">
        <f ca="1">IFERROR(VLOOKUP($F591,Tabela2[[Item]:[Itens exclusivos (Qtd. x Preço)]],17,0),"")</f>
        <v/>
      </c>
      <c r="O591" s="52" t="str">
        <f ca="1">IFERROR(VLOOKUP($F591,Tabela2[[Item]:[Itens exclusivos (Qtd. x Preço)]],19,0),"")</f>
        <v/>
      </c>
    </row>
    <row r="592" spans="1:15" ht="30" customHeight="1">
      <c r="A592" s="14" t="str">
        <f>IFERROR((IF(MAX(Tabela2[Lote])=A591,"",A591+1)),"")</f>
        <v/>
      </c>
      <c r="B592" s="14" t="str">
        <f>IFERROR(IF(A592&lt;&gt;"",COUNTIFS(Tabela2[Lote],A592),""),"")</f>
        <v/>
      </c>
      <c r="C592" s="48" t="str">
        <f>IF(B592="","",(SUMIFS(Tabela2[Itens Ampla Participação (Qtd. x Preço)],Tabela2[Lote],A592)+SUMIFS(Tabela2[Itens de Cota Reservada (Qtd. x Preço)],Tabela2[Lote],A592)+SUMIFS(Tabela2[Itens exclusivos (Qtd. x Preço)],Tabela2[Lote],A592)))</f>
        <v/>
      </c>
      <c r="E592" s="14" t="str">
        <f>IFERROR(_xlfn.XLOOKUP($F592,Tabela2[Item],Tabela2[Lote],,0,1),"")</f>
        <v/>
      </c>
      <c r="F592" s="14" t="str">
        <f>IFERROR((IF(MAX(Tabela2[Item])=F591,"",F591+1)),"")</f>
        <v/>
      </c>
      <c r="G592" s="14" t="str">
        <f>IFERROR(VLOOKUP($F592,Tabela2[[Item]:[Itens exclusivos (Qtd. x Preço)]],2,0)," ")</f>
        <v/>
      </c>
      <c r="H592" s="63" t="str">
        <f>IFERROR(VLOOKUP($F592,Tabela2[[Item]:[Itens exclusivos (Qtd. x Preço)]],3,0),"")</f>
        <v/>
      </c>
      <c r="I592" s="14" t="str">
        <f>IFERROR(VLOOKUP($F592,Tabela2[[Item]:[Itens exclusivos (Qtd. x Preço)]],4,0),"")</f>
        <v/>
      </c>
      <c r="J592" s="50" t="str">
        <f>IFERROR(VLOOKUP($F592,Tabela2[[Item]:[Itens exclusivos (Qtd. x Preço)]],5,0),"")</f>
        <v/>
      </c>
      <c r="K592" s="66" t="str">
        <f>IFERROR(VLOOKUP($F592,Tabela2[[Item]:[Itens exclusivos (Qtd. x Preço)]],13,0),"")</f>
        <v/>
      </c>
      <c r="L592" s="48" t="str">
        <f t="shared" si="9"/>
        <v/>
      </c>
      <c r="M592" s="50" t="str">
        <f ca="1">IFERROR(VLOOKUP($F592,Tabela2[[Item]:[Itens exclusivos (Qtd. x Preço)]],15,0),"")</f>
        <v/>
      </c>
      <c r="N592" s="51" t="str">
        <f ca="1">IFERROR(VLOOKUP($F592,Tabela2[[Item]:[Itens exclusivos (Qtd. x Preço)]],17,0),"")</f>
        <v/>
      </c>
      <c r="O592" s="51" t="str">
        <f ca="1">IFERROR(VLOOKUP($F592,Tabela2[[Item]:[Itens exclusivos (Qtd. x Preço)]],19,0),"")</f>
        <v/>
      </c>
    </row>
    <row r="593" spans="1:15" ht="30" customHeight="1">
      <c r="A593" s="33" t="str">
        <f>IFERROR((IF(MAX(Tabela2[Lote])=A592,"",A592+1)),"")</f>
        <v/>
      </c>
      <c r="B593" s="33" t="str">
        <f>IFERROR(IF(A593&lt;&gt;"",COUNTIFS(Tabela2[Lote],A593),""),"")</f>
        <v/>
      </c>
      <c r="C593" s="47" t="str">
        <f>IF(B593="","",(SUMIFS(Tabela2[Itens Ampla Participação (Qtd. x Preço)],Tabela2[Lote],A593)+SUMIFS(Tabela2[Itens de Cota Reservada (Qtd. x Preço)],Tabela2[Lote],A593)+SUMIFS(Tabela2[Itens exclusivos (Qtd. x Preço)],Tabela2[Lote],A593)))</f>
        <v/>
      </c>
      <c r="E593" s="33" t="str">
        <f>IFERROR(_xlfn.XLOOKUP($F593,Tabela2[Item],Tabela2[Lote],,0,1),"")</f>
        <v/>
      </c>
      <c r="F593" s="33" t="str">
        <f>IFERROR((IF(MAX(Tabela2[Item])=F592,"",F592+1)),"")</f>
        <v/>
      </c>
      <c r="G593" s="33" t="str">
        <f>IFERROR(VLOOKUP($F593,Tabela2[[Item]:[Itens exclusivos (Qtd. x Preço)]],2,0)," ")</f>
        <v/>
      </c>
      <c r="H593" s="62" t="str">
        <f>IFERROR(VLOOKUP($F593,Tabela2[[Item]:[Itens exclusivos (Qtd. x Preço)]],3,0),"")</f>
        <v/>
      </c>
      <c r="I593" s="33" t="str">
        <f>IFERROR(VLOOKUP($F593,Tabela2[[Item]:[Itens exclusivos (Qtd. x Preço)]],4,0),"")</f>
        <v/>
      </c>
      <c r="J593" s="49" t="str">
        <f>IFERROR(VLOOKUP($F593,Tabela2[[Item]:[Itens exclusivos (Qtd. x Preço)]],5,0),"")</f>
        <v/>
      </c>
      <c r="K593" s="65" t="str">
        <f>IFERROR(VLOOKUP($F593,Tabela2[[Item]:[Itens exclusivos (Qtd. x Preço)]],13,0),"")</f>
        <v/>
      </c>
      <c r="L593" s="47" t="str">
        <f t="shared" si="9"/>
        <v/>
      </c>
      <c r="M593" s="49" t="str">
        <f ca="1">IFERROR(VLOOKUP($F593,Tabela2[[Item]:[Itens exclusivos (Qtd. x Preço)]],15,0),"")</f>
        <v/>
      </c>
      <c r="N593" s="52" t="str">
        <f ca="1">IFERROR(VLOOKUP($F593,Tabela2[[Item]:[Itens exclusivos (Qtd. x Preço)]],17,0),"")</f>
        <v/>
      </c>
      <c r="O593" s="52" t="str">
        <f ca="1">IFERROR(VLOOKUP($F593,Tabela2[[Item]:[Itens exclusivos (Qtd. x Preço)]],19,0),"")</f>
        <v/>
      </c>
    </row>
    <row r="594" spans="1:15" ht="30" customHeight="1">
      <c r="A594" s="14" t="str">
        <f>IFERROR((IF(MAX(Tabela2[Lote])=A593,"",A593+1)),"")</f>
        <v/>
      </c>
      <c r="B594" s="14" t="str">
        <f>IFERROR(IF(A594&lt;&gt;"",COUNTIFS(Tabela2[Lote],A594),""),"")</f>
        <v/>
      </c>
      <c r="C594" s="48" t="str">
        <f>IF(B594="","",(SUMIFS(Tabela2[Itens Ampla Participação (Qtd. x Preço)],Tabela2[Lote],A594)+SUMIFS(Tabela2[Itens de Cota Reservada (Qtd. x Preço)],Tabela2[Lote],A594)+SUMIFS(Tabela2[Itens exclusivos (Qtd. x Preço)],Tabela2[Lote],A594)))</f>
        <v/>
      </c>
      <c r="E594" s="14" t="str">
        <f>IFERROR(_xlfn.XLOOKUP($F594,Tabela2[Item],Tabela2[Lote],,0,1),"")</f>
        <v/>
      </c>
      <c r="F594" s="14" t="str">
        <f>IFERROR((IF(MAX(Tabela2[Item])=F593,"",F593+1)),"")</f>
        <v/>
      </c>
      <c r="G594" s="14" t="str">
        <f>IFERROR(VLOOKUP($F594,Tabela2[[Item]:[Itens exclusivos (Qtd. x Preço)]],2,0)," ")</f>
        <v/>
      </c>
      <c r="H594" s="63" t="str">
        <f>IFERROR(VLOOKUP($F594,Tabela2[[Item]:[Itens exclusivos (Qtd. x Preço)]],3,0),"")</f>
        <v/>
      </c>
      <c r="I594" s="14" t="str">
        <f>IFERROR(VLOOKUP($F594,Tabela2[[Item]:[Itens exclusivos (Qtd. x Preço)]],4,0),"")</f>
        <v/>
      </c>
      <c r="J594" s="50" t="str">
        <f>IFERROR(VLOOKUP($F594,Tabela2[[Item]:[Itens exclusivos (Qtd. x Preço)]],5,0),"")</f>
        <v/>
      </c>
      <c r="K594" s="66" t="str">
        <f>IFERROR(VLOOKUP($F594,Tabela2[[Item]:[Itens exclusivos (Qtd. x Preço)]],13,0),"")</f>
        <v/>
      </c>
      <c r="L594" s="48" t="str">
        <f t="shared" si="9"/>
        <v/>
      </c>
      <c r="M594" s="50" t="str">
        <f ca="1">IFERROR(VLOOKUP($F594,Tabela2[[Item]:[Itens exclusivos (Qtd. x Preço)]],15,0),"")</f>
        <v/>
      </c>
      <c r="N594" s="51" t="str">
        <f ca="1">IFERROR(VLOOKUP($F594,Tabela2[[Item]:[Itens exclusivos (Qtd. x Preço)]],17,0),"")</f>
        <v/>
      </c>
      <c r="O594" s="51" t="str">
        <f ca="1">IFERROR(VLOOKUP($F594,Tabela2[[Item]:[Itens exclusivos (Qtd. x Preço)]],19,0),"")</f>
        <v/>
      </c>
    </row>
    <row r="595" spans="1:15" ht="30" customHeight="1">
      <c r="A595" s="33" t="str">
        <f>IFERROR((IF(MAX(Tabela2[Lote])=A594,"",A594+1)),"")</f>
        <v/>
      </c>
      <c r="B595" s="33" t="str">
        <f>IFERROR(IF(A595&lt;&gt;"",COUNTIFS(Tabela2[Lote],A595),""),"")</f>
        <v/>
      </c>
      <c r="C595" s="47" t="str">
        <f>IF(B595="","",(SUMIFS(Tabela2[Itens Ampla Participação (Qtd. x Preço)],Tabela2[Lote],A595)+SUMIFS(Tabela2[Itens de Cota Reservada (Qtd. x Preço)],Tabela2[Lote],A595)+SUMIFS(Tabela2[Itens exclusivos (Qtd. x Preço)],Tabela2[Lote],A595)))</f>
        <v/>
      </c>
      <c r="E595" s="33" t="str">
        <f>IFERROR(_xlfn.XLOOKUP($F595,Tabela2[Item],Tabela2[Lote],,0,1),"")</f>
        <v/>
      </c>
      <c r="F595" s="33" t="str">
        <f>IFERROR((IF(MAX(Tabela2[Item])=F594,"",F594+1)),"")</f>
        <v/>
      </c>
      <c r="G595" s="33" t="str">
        <f>IFERROR(VLOOKUP($F595,Tabela2[[Item]:[Itens exclusivos (Qtd. x Preço)]],2,0)," ")</f>
        <v/>
      </c>
      <c r="H595" s="62" t="str">
        <f>IFERROR(VLOOKUP($F595,Tabela2[[Item]:[Itens exclusivos (Qtd. x Preço)]],3,0),"")</f>
        <v/>
      </c>
      <c r="I595" s="33" t="str">
        <f>IFERROR(VLOOKUP($F595,Tabela2[[Item]:[Itens exclusivos (Qtd. x Preço)]],4,0),"")</f>
        <v/>
      </c>
      <c r="J595" s="49" t="str">
        <f>IFERROR(VLOOKUP($F595,Tabela2[[Item]:[Itens exclusivos (Qtd. x Preço)]],5,0),"")</f>
        <v/>
      </c>
      <c r="K595" s="65" t="str">
        <f>IFERROR(VLOOKUP($F595,Tabela2[[Item]:[Itens exclusivos (Qtd. x Preço)]],13,0),"")</f>
        <v/>
      </c>
      <c r="L595" s="47" t="str">
        <f t="shared" si="9"/>
        <v/>
      </c>
      <c r="M595" s="49" t="str">
        <f ca="1">IFERROR(VLOOKUP($F595,Tabela2[[Item]:[Itens exclusivos (Qtd. x Preço)]],15,0),"")</f>
        <v/>
      </c>
      <c r="N595" s="52" t="str">
        <f ca="1">IFERROR(VLOOKUP($F595,Tabela2[[Item]:[Itens exclusivos (Qtd. x Preço)]],17,0),"")</f>
        <v/>
      </c>
      <c r="O595" s="52" t="str">
        <f ca="1">IFERROR(VLOOKUP($F595,Tabela2[[Item]:[Itens exclusivos (Qtd. x Preço)]],19,0),"")</f>
        <v/>
      </c>
    </row>
    <row r="596" spans="1:15" ht="30" customHeight="1">
      <c r="A596" s="14" t="str">
        <f>IFERROR((IF(MAX(Tabela2[Lote])=A595,"",A595+1)),"")</f>
        <v/>
      </c>
      <c r="B596" s="14" t="str">
        <f>IFERROR(IF(A596&lt;&gt;"",COUNTIFS(Tabela2[Lote],A596),""),"")</f>
        <v/>
      </c>
      <c r="C596" s="48" t="str">
        <f>IF(B596="","",(SUMIFS(Tabela2[Itens Ampla Participação (Qtd. x Preço)],Tabela2[Lote],A596)+SUMIFS(Tabela2[Itens de Cota Reservada (Qtd. x Preço)],Tabela2[Lote],A596)+SUMIFS(Tabela2[Itens exclusivos (Qtd. x Preço)],Tabela2[Lote],A596)))</f>
        <v/>
      </c>
      <c r="E596" s="14" t="str">
        <f>IFERROR(_xlfn.XLOOKUP($F596,Tabela2[Item],Tabela2[Lote],,0,1),"")</f>
        <v/>
      </c>
      <c r="F596" s="14" t="str">
        <f>IFERROR((IF(MAX(Tabela2[Item])=F595,"",F595+1)),"")</f>
        <v/>
      </c>
      <c r="G596" s="14" t="str">
        <f>IFERROR(VLOOKUP($F596,Tabela2[[Item]:[Itens exclusivos (Qtd. x Preço)]],2,0)," ")</f>
        <v/>
      </c>
      <c r="H596" s="63" t="str">
        <f>IFERROR(VLOOKUP($F596,Tabela2[[Item]:[Itens exclusivos (Qtd. x Preço)]],3,0),"")</f>
        <v/>
      </c>
      <c r="I596" s="14" t="str">
        <f>IFERROR(VLOOKUP($F596,Tabela2[[Item]:[Itens exclusivos (Qtd. x Preço)]],4,0),"")</f>
        <v/>
      </c>
      <c r="J596" s="50" t="str">
        <f>IFERROR(VLOOKUP($F596,Tabela2[[Item]:[Itens exclusivos (Qtd. x Preço)]],5,0),"")</f>
        <v/>
      </c>
      <c r="K596" s="66" t="str">
        <f>IFERROR(VLOOKUP($F596,Tabela2[[Item]:[Itens exclusivos (Qtd. x Preço)]],13,0),"")</f>
        <v/>
      </c>
      <c r="L596" s="48" t="str">
        <f t="shared" si="9"/>
        <v/>
      </c>
      <c r="M596" s="50" t="str">
        <f ca="1">IFERROR(VLOOKUP($F596,Tabela2[[Item]:[Itens exclusivos (Qtd. x Preço)]],15,0),"")</f>
        <v/>
      </c>
      <c r="N596" s="51" t="str">
        <f ca="1">IFERROR(VLOOKUP($F596,Tabela2[[Item]:[Itens exclusivos (Qtd. x Preço)]],17,0),"")</f>
        <v/>
      </c>
      <c r="O596" s="51" t="str">
        <f ca="1">IFERROR(VLOOKUP($F596,Tabela2[[Item]:[Itens exclusivos (Qtd. x Preço)]],19,0),"")</f>
        <v/>
      </c>
    </row>
    <row r="597" spans="1:15" ht="30" customHeight="1">
      <c r="A597" s="33" t="str">
        <f>IFERROR((IF(MAX(Tabela2[Lote])=A596,"",A596+1)),"")</f>
        <v/>
      </c>
      <c r="B597" s="33" t="str">
        <f>IFERROR(IF(A597&lt;&gt;"",COUNTIFS(Tabela2[Lote],A597),""),"")</f>
        <v/>
      </c>
      <c r="C597" s="47" t="str">
        <f>IF(B597="","",(SUMIFS(Tabela2[Itens Ampla Participação (Qtd. x Preço)],Tabela2[Lote],A597)+SUMIFS(Tabela2[Itens de Cota Reservada (Qtd. x Preço)],Tabela2[Lote],A597)+SUMIFS(Tabela2[Itens exclusivos (Qtd. x Preço)],Tabela2[Lote],A597)))</f>
        <v/>
      </c>
      <c r="E597" s="33" t="str">
        <f>IFERROR(_xlfn.XLOOKUP($F597,Tabela2[Item],Tabela2[Lote],,0,1),"")</f>
        <v/>
      </c>
      <c r="F597" s="33" t="str">
        <f>IFERROR((IF(MAX(Tabela2[Item])=F596,"",F596+1)),"")</f>
        <v/>
      </c>
      <c r="G597" s="33" t="str">
        <f>IFERROR(VLOOKUP($F597,Tabela2[[Item]:[Itens exclusivos (Qtd. x Preço)]],2,0)," ")</f>
        <v/>
      </c>
      <c r="H597" s="62" t="str">
        <f>IFERROR(VLOOKUP($F597,Tabela2[[Item]:[Itens exclusivos (Qtd. x Preço)]],3,0),"")</f>
        <v/>
      </c>
      <c r="I597" s="33" t="str">
        <f>IFERROR(VLOOKUP($F597,Tabela2[[Item]:[Itens exclusivos (Qtd. x Preço)]],4,0),"")</f>
        <v/>
      </c>
      <c r="J597" s="49" t="str">
        <f>IFERROR(VLOOKUP($F597,Tabela2[[Item]:[Itens exclusivos (Qtd. x Preço)]],5,0),"")</f>
        <v/>
      </c>
      <c r="K597" s="65" t="str">
        <f>IFERROR(VLOOKUP($F597,Tabela2[[Item]:[Itens exclusivos (Qtd. x Preço)]],13,0),"")</f>
        <v/>
      </c>
      <c r="L597" s="47" t="str">
        <f t="shared" si="9"/>
        <v/>
      </c>
      <c r="M597" s="49" t="str">
        <f ca="1">IFERROR(VLOOKUP($F597,Tabela2[[Item]:[Itens exclusivos (Qtd. x Preço)]],15,0),"")</f>
        <v/>
      </c>
      <c r="N597" s="52" t="str">
        <f ca="1">IFERROR(VLOOKUP($F597,Tabela2[[Item]:[Itens exclusivos (Qtd. x Preço)]],17,0),"")</f>
        <v/>
      </c>
      <c r="O597" s="52" t="str">
        <f ca="1">IFERROR(VLOOKUP($F597,Tabela2[[Item]:[Itens exclusivos (Qtd. x Preço)]],19,0),"")</f>
        <v/>
      </c>
    </row>
    <row r="598" spans="1:15" ht="30" customHeight="1">
      <c r="A598" s="14" t="str">
        <f>IFERROR((IF(MAX(Tabela2[Lote])=A597,"",A597+1)),"")</f>
        <v/>
      </c>
      <c r="B598" s="14" t="str">
        <f>IFERROR(IF(A598&lt;&gt;"",COUNTIFS(Tabela2[Lote],A598),""),"")</f>
        <v/>
      </c>
      <c r="C598" s="48" t="str">
        <f>IF(B598="","",(SUMIFS(Tabela2[Itens Ampla Participação (Qtd. x Preço)],Tabela2[Lote],A598)+SUMIFS(Tabela2[Itens de Cota Reservada (Qtd. x Preço)],Tabela2[Lote],A598)+SUMIFS(Tabela2[Itens exclusivos (Qtd. x Preço)],Tabela2[Lote],A598)))</f>
        <v/>
      </c>
      <c r="E598" s="14" t="str">
        <f>IFERROR(_xlfn.XLOOKUP($F598,Tabela2[Item],Tabela2[Lote],,0,1),"")</f>
        <v/>
      </c>
      <c r="F598" s="14" t="str">
        <f>IFERROR((IF(MAX(Tabela2[Item])=F597,"",F597+1)),"")</f>
        <v/>
      </c>
      <c r="G598" s="14" t="str">
        <f>IFERROR(VLOOKUP($F598,Tabela2[[Item]:[Itens exclusivos (Qtd. x Preço)]],2,0)," ")</f>
        <v/>
      </c>
      <c r="H598" s="63" t="str">
        <f>IFERROR(VLOOKUP($F598,Tabela2[[Item]:[Itens exclusivos (Qtd. x Preço)]],3,0),"")</f>
        <v/>
      </c>
      <c r="I598" s="14" t="str">
        <f>IFERROR(VLOOKUP($F598,Tabela2[[Item]:[Itens exclusivos (Qtd. x Preço)]],4,0),"")</f>
        <v/>
      </c>
      <c r="J598" s="50" t="str">
        <f>IFERROR(VLOOKUP($F598,Tabela2[[Item]:[Itens exclusivos (Qtd. x Preço)]],5,0),"")</f>
        <v/>
      </c>
      <c r="K598" s="66" t="str">
        <f>IFERROR(VLOOKUP($F598,Tabela2[[Item]:[Itens exclusivos (Qtd. x Preço)]],13,0),"")</f>
        <v/>
      </c>
      <c r="L598" s="48" t="str">
        <f t="shared" si="9"/>
        <v/>
      </c>
      <c r="M598" s="50" t="str">
        <f ca="1">IFERROR(VLOOKUP($F598,Tabela2[[Item]:[Itens exclusivos (Qtd. x Preço)]],15,0),"")</f>
        <v/>
      </c>
      <c r="N598" s="51" t="str">
        <f ca="1">IFERROR(VLOOKUP($F598,Tabela2[[Item]:[Itens exclusivos (Qtd. x Preço)]],17,0),"")</f>
        <v/>
      </c>
      <c r="O598" s="51" t="str">
        <f ca="1">IFERROR(VLOOKUP($F598,Tabela2[[Item]:[Itens exclusivos (Qtd. x Preço)]],19,0),"")</f>
        <v/>
      </c>
    </row>
    <row r="599" spans="1:15" ht="30" customHeight="1">
      <c r="A599" s="33" t="str">
        <f>IFERROR((IF(MAX(Tabela2[Lote])=A598,"",A598+1)),"")</f>
        <v/>
      </c>
      <c r="B599" s="33" t="str">
        <f>IFERROR(IF(A599&lt;&gt;"",COUNTIFS(Tabela2[Lote],A599),""),"")</f>
        <v/>
      </c>
      <c r="C599" s="47" t="str">
        <f>IF(B599="","",(SUMIFS(Tabela2[Itens Ampla Participação (Qtd. x Preço)],Tabela2[Lote],A599)+SUMIFS(Tabela2[Itens de Cota Reservada (Qtd. x Preço)],Tabela2[Lote],A599)+SUMIFS(Tabela2[Itens exclusivos (Qtd. x Preço)],Tabela2[Lote],A599)))</f>
        <v/>
      </c>
      <c r="E599" s="33" t="str">
        <f>IFERROR(_xlfn.XLOOKUP($F599,Tabela2[Item],Tabela2[Lote],,0,1),"")</f>
        <v/>
      </c>
      <c r="F599" s="33" t="str">
        <f>IFERROR((IF(MAX(Tabela2[Item])=F598,"",F598+1)),"")</f>
        <v/>
      </c>
      <c r="G599" s="33" t="str">
        <f>IFERROR(VLOOKUP($F599,Tabela2[[Item]:[Itens exclusivos (Qtd. x Preço)]],2,0)," ")</f>
        <v/>
      </c>
      <c r="H599" s="62" t="str">
        <f>IFERROR(VLOOKUP($F599,Tabela2[[Item]:[Itens exclusivos (Qtd. x Preço)]],3,0),"")</f>
        <v/>
      </c>
      <c r="I599" s="33" t="str">
        <f>IFERROR(VLOOKUP($F599,Tabela2[[Item]:[Itens exclusivos (Qtd. x Preço)]],4,0),"")</f>
        <v/>
      </c>
      <c r="J599" s="49" t="str">
        <f>IFERROR(VLOOKUP($F599,Tabela2[[Item]:[Itens exclusivos (Qtd. x Preço)]],5,0),"")</f>
        <v/>
      </c>
      <c r="K599" s="65" t="str">
        <f>IFERROR(VLOOKUP($F599,Tabela2[[Item]:[Itens exclusivos (Qtd. x Preço)]],13,0),"")</f>
        <v/>
      </c>
      <c r="L599" s="47" t="str">
        <f t="shared" si="9"/>
        <v/>
      </c>
      <c r="M599" s="49" t="str">
        <f ca="1">IFERROR(VLOOKUP($F599,Tabela2[[Item]:[Itens exclusivos (Qtd. x Preço)]],15,0),"")</f>
        <v/>
      </c>
      <c r="N599" s="52" t="str">
        <f ca="1">IFERROR(VLOOKUP($F599,Tabela2[[Item]:[Itens exclusivos (Qtd. x Preço)]],17,0),"")</f>
        <v/>
      </c>
      <c r="O599" s="52" t="str">
        <f ca="1">IFERROR(VLOOKUP($F599,Tabela2[[Item]:[Itens exclusivos (Qtd. x Preço)]],19,0),"")</f>
        <v/>
      </c>
    </row>
    <row r="600" spans="1:15" ht="30" customHeight="1">
      <c r="A600" s="14" t="str">
        <f>IFERROR((IF(MAX(Tabela2[Lote])=A599,"",A599+1)),"")</f>
        <v/>
      </c>
      <c r="B600" s="14" t="str">
        <f>IFERROR(IF(A600&lt;&gt;"",COUNTIFS(Tabela2[Lote],A600),""),"")</f>
        <v/>
      </c>
      <c r="C600" s="48" t="str">
        <f>IF(B600="","",(SUMIFS(Tabela2[Itens Ampla Participação (Qtd. x Preço)],Tabela2[Lote],A600)+SUMIFS(Tabela2[Itens de Cota Reservada (Qtd. x Preço)],Tabela2[Lote],A600)+SUMIFS(Tabela2[Itens exclusivos (Qtd. x Preço)],Tabela2[Lote],A600)))</f>
        <v/>
      </c>
      <c r="E600" s="14" t="str">
        <f>IFERROR(_xlfn.XLOOKUP($F600,Tabela2[Item],Tabela2[Lote],,0,1),"")</f>
        <v/>
      </c>
      <c r="F600" s="14" t="str">
        <f>IFERROR((IF(MAX(Tabela2[Item])=F599,"",F599+1)),"")</f>
        <v/>
      </c>
      <c r="G600" s="14" t="str">
        <f>IFERROR(VLOOKUP($F600,Tabela2[[Item]:[Itens exclusivos (Qtd. x Preço)]],2,0)," ")</f>
        <v/>
      </c>
      <c r="H600" s="63" t="str">
        <f>IFERROR(VLOOKUP($F600,Tabela2[[Item]:[Itens exclusivos (Qtd. x Preço)]],3,0),"")</f>
        <v/>
      </c>
      <c r="I600" s="14" t="str">
        <f>IFERROR(VLOOKUP($F600,Tabela2[[Item]:[Itens exclusivos (Qtd. x Preço)]],4,0),"")</f>
        <v/>
      </c>
      <c r="J600" s="50" t="str">
        <f>IFERROR(VLOOKUP($F600,Tabela2[[Item]:[Itens exclusivos (Qtd. x Preço)]],5,0),"")</f>
        <v/>
      </c>
      <c r="K600" s="66" t="str">
        <f>IFERROR(VLOOKUP($F600,Tabela2[[Item]:[Itens exclusivos (Qtd. x Preço)]],13,0),"")</f>
        <v/>
      </c>
      <c r="L600" s="48" t="str">
        <f t="shared" si="9"/>
        <v/>
      </c>
      <c r="M600" s="50" t="str">
        <f ca="1">IFERROR(VLOOKUP($F600,Tabela2[[Item]:[Itens exclusivos (Qtd. x Preço)]],15,0),"")</f>
        <v/>
      </c>
      <c r="N600" s="51" t="str">
        <f ca="1">IFERROR(VLOOKUP($F600,Tabela2[[Item]:[Itens exclusivos (Qtd. x Preço)]],17,0),"")</f>
        <v/>
      </c>
      <c r="O600" s="51" t="str">
        <f ca="1">IFERROR(VLOOKUP($F600,Tabela2[[Item]:[Itens exclusivos (Qtd. x Preço)]],19,0),"")</f>
        <v/>
      </c>
    </row>
    <row r="601" spans="1:15" ht="30" customHeight="1">
      <c r="A601" s="33" t="str">
        <f>IFERROR((IF(MAX(Tabela2[Lote])=A600,"",A600+1)),"")</f>
        <v/>
      </c>
      <c r="B601" s="33" t="str">
        <f>IFERROR(IF(A601&lt;&gt;"",COUNTIFS(Tabela2[Lote],A601),""),"")</f>
        <v/>
      </c>
      <c r="C601" s="47" t="str">
        <f>IF(B601="","",(SUMIFS(Tabela2[Itens Ampla Participação (Qtd. x Preço)],Tabela2[Lote],A601)+SUMIFS(Tabela2[Itens de Cota Reservada (Qtd. x Preço)],Tabela2[Lote],A601)+SUMIFS(Tabela2[Itens exclusivos (Qtd. x Preço)],Tabela2[Lote],A601)))</f>
        <v/>
      </c>
      <c r="E601" s="33" t="str">
        <f>IFERROR(_xlfn.XLOOKUP($F601,Tabela2[Item],Tabela2[Lote],,0,1),"")</f>
        <v/>
      </c>
      <c r="F601" s="33" t="str">
        <f>IFERROR((IF(MAX(Tabela2[Item])=F600,"",F600+1)),"")</f>
        <v/>
      </c>
      <c r="G601" s="33" t="str">
        <f>IFERROR(VLOOKUP($F601,Tabela2[[Item]:[Itens exclusivos (Qtd. x Preço)]],2,0)," ")</f>
        <v/>
      </c>
      <c r="H601" s="62" t="str">
        <f>IFERROR(VLOOKUP($F601,Tabela2[[Item]:[Itens exclusivos (Qtd. x Preço)]],3,0),"")</f>
        <v/>
      </c>
      <c r="I601" s="33" t="str">
        <f>IFERROR(VLOOKUP($F601,Tabela2[[Item]:[Itens exclusivos (Qtd. x Preço)]],4,0),"")</f>
        <v/>
      </c>
      <c r="J601" s="49" t="str">
        <f>IFERROR(VLOOKUP($F601,Tabela2[[Item]:[Itens exclusivos (Qtd. x Preço)]],5,0),"")</f>
        <v/>
      </c>
      <c r="K601" s="65" t="str">
        <f>IFERROR(VLOOKUP($F601,Tabela2[[Item]:[Itens exclusivos (Qtd. x Preço)]],13,0),"")</f>
        <v/>
      </c>
      <c r="L601" s="47" t="str">
        <f t="shared" si="9"/>
        <v/>
      </c>
      <c r="M601" s="49" t="str">
        <f ca="1">IFERROR(VLOOKUP($F601,Tabela2[[Item]:[Itens exclusivos (Qtd. x Preço)]],15,0),"")</f>
        <v/>
      </c>
      <c r="N601" s="52" t="str">
        <f ca="1">IFERROR(VLOOKUP($F601,Tabela2[[Item]:[Itens exclusivos (Qtd. x Preço)]],17,0),"")</f>
        <v/>
      </c>
      <c r="O601" s="52" t="str">
        <f ca="1">IFERROR(VLOOKUP($F601,Tabela2[[Item]:[Itens exclusivos (Qtd. x Preço)]],19,0),"")</f>
        <v/>
      </c>
    </row>
    <row r="602" spans="1:15" ht="30" customHeight="1">
      <c r="A602" s="14" t="str">
        <f>IFERROR((IF(MAX(Tabela2[Lote])=A601,"",A601+1)),"")</f>
        <v/>
      </c>
      <c r="B602" s="14" t="str">
        <f>IFERROR(IF(A602&lt;&gt;"",COUNTIFS(Tabela2[Lote],A602),""),"")</f>
        <v/>
      </c>
      <c r="C602" s="48" t="str">
        <f>IF(B602="","",(SUMIFS(Tabela2[Itens Ampla Participação (Qtd. x Preço)],Tabela2[Lote],A602)+SUMIFS(Tabela2[Itens de Cota Reservada (Qtd. x Preço)],Tabela2[Lote],A602)+SUMIFS(Tabela2[Itens exclusivos (Qtd. x Preço)],Tabela2[Lote],A602)))</f>
        <v/>
      </c>
      <c r="E602" s="14" t="str">
        <f>IFERROR(_xlfn.XLOOKUP($F602,Tabela2[Item],Tabela2[Lote],,0,1),"")</f>
        <v/>
      </c>
      <c r="F602" s="14" t="str">
        <f>IFERROR((IF(MAX(Tabela2[Item])=F601,"",F601+1)),"")</f>
        <v/>
      </c>
      <c r="G602" s="14" t="str">
        <f>IFERROR(VLOOKUP($F602,Tabela2[[Item]:[Itens exclusivos (Qtd. x Preço)]],2,0)," ")</f>
        <v/>
      </c>
      <c r="H602" s="63" t="str">
        <f>IFERROR(VLOOKUP($F602,Tabela2[[Item]:[Itens exclusivos (Qtd. x Preço)]],3,0),"")</f>
        <v/>
      </c>
      <c r="I602" s="14" t="str">
        <f>IFERROR(VLOOKUP($F602,Tabela2[[Item]:[Itens exclusivos (Qtd. x Preço)]],4,0),"")</f>
        <v/>
      </c>
      <c r="J602" s="50" t="str">
        <f>IFERROR(VLOOKUP($F602,Tabela2[[Item]:[Itens exclusivos (Qtd. x Preço)]],5,0),"")</f>
        <v/>
      </c>
      <c r="K602" s="66" t="str">
        <f>IFERROR(VLOOKUP($F602,Tabela2[[Item]:[Itens exclusivos (Qtd. x Preço)]],13,0),"")</f>
        <v/>
      </c>
      <c r="L602" s="48" t="str">
        <f t="shared" si="9"/>
        <v/>
      </c>
      <c r="M602" s="50" t="str">
        <f ca="1">IFERROR(VLOOKUP($F602,Tabela2[[Item]:[Itens exclusivos (Qtd. x Preço)]],15,0),"")</f>
        <v/>
      </c>
      <c r="N602" s="51" t="str">
        <f ca="1">IFERROR(VLOOKUP($F602,Tabela2[[Item]:[Itens exclusivos (Qtd. x Preço)]],17,0),"")</f>
        <v/>
      </c>
      <c r="O602" s="51" t="str">
        <f ca="1">IFERROR(VLOOKUP($F602,Tabela2[[Item]:[Itens exclusivos (Qtd. x Preço)]],19,0),"")</f>
        <v/>
      </c>
    </row>
    <row r="603" spans="1:15" ht="30" customHeight="1">
      <c r="A603" s="33" t="str">
        <f>IFERROR((IF(MAX(Tabela2[Lote])=A602,"",A602+1)),"")</f>
        <v/>
      </c>
      <c r="B603" s="33" t="str">
        <f>IFERROR(IF(A603&lt;&gt;"",COUNTIFS(Tabela2[Lote],A603),""),"")</f>
        <v/>
      </c>
      <c r="C603" s="47" t="str">
        <f>IF(B603="","",(SUMIFS(Tabela2[Itens Ampla Participação (Qtd. x Preço)],Tabela2[Lote],A603)+SUMIFS(Tabela2[Itens de Cota Reservada (Qtd. x Preço)],Tabela2[Lote],A603)+SUMIFS(Tabela2[Itens exclusivos (Qtd. x Preço)],Tabela2[Lote],A603)))</f>
        <v/>
      </c>
      <c r="E603" s="33" t="str">
        <f>IFERROR(_xlfn.XLOOKUP($F603,Tabela2[Item],Tabela2[Lote],,0,1),"")</f>
        <v/>
      </c>
      <c r="F603" s="33" t="str">
        <f>IFERROR((IF(MAX(Tabela2[Item])=F602,"",F602+1)),"")</f>
        <v/>
      </c>
      <c r="G603" s="33" t="str">
        <f>IFERROR(VLOOKUP($F603,Tabela2[[Item]:[Itens exclusivos (Qtd. x Preço)]],2,0)," ")</f>
        <v/>
      </c>
      <c r="H603" s="62" t="str">
        <f>IFERROR(VLOOKUP($F603,Tabela2[[Item]:[Itens exclusivos (Qtd. x Preço)]],3,0),"")</f>
        <v/>
      </c>
      <c r="I603" s="33" t="str">
        <f>IFERROR(VLOOKUP($F603,Tabela2[[Item]:[Itens exclusivos (Qtd. x Preço)]],4,0),"")</f>
        <v/>
      </c>
      <c r="J603" s="49" t="str">
        <f>IFERROR(VLOOKUP($F603,Tabela2[[Item]:[Itens exclusivos (Qtd. x Preço)]],5,0),"")</f>
        <v/>
      </c>
      <c r="K603" s="65" t="str">
        <f>IFERROR(VLOOKUP($F603,Tabela2[[Item]:[Itens exclusivos (Qtd. x Preço)]],13,0),"")</f>
        <v/>
      </c>
      <c r="L603" s="47" t="str">
        <f t="shared" si="9"/>
        <v/>
      </c>
      <c r="M603" s="49" t="str">
        <f ca="1">IFERROR(VLOOKUP($F603,Tabela2[[Item]:[Itens exclusivos (Qtd. x Preço)]],15,0),"")</f>
        <v/>
      </c>
      <c r="N603" s="52" t="str">
        <f ca="1">IFERROR(VLOOKUP($F603,Tabela2[[Item]:[Itens exclusivos (Qtd. x Preço)]],17,0),"")</f>
        <v/>
      </c>
      <c r="O603" s="52" t="str">
        <f ca="1">IFERROR(VLOOKUP($F603,Tabela2[[Item]:[Itens exclusivos (Qtd. x Preço)]],19,0),"")</f>
        <v/>
      </c>
    </row>
    <row r="604" spans="1:15" ht="30" customHeight="1">
      <c r="A604" s="14" t="str">
        <f>IFERROR((IF(MAX(Tabela2[Lote])=A603,"",A603+1)),"")</f>
        <v/>
      </c>
      <c r="B604" s="14" t="str">
        <f>IFERROR(IF(A604&lt;&gt;"",COUNTIFS(Tabela2[Lote],A604),""),"")</f>
        <v/>
      </c>
      <c r="C604" s="48" t="str">
        <f>IF(B604="","",(SUMIFS(Tabela2[Itens Ampla Participação (Qtd. x Preço)],Tabela2[Lote],A604)+SUMIFS(Tabela2[Itens de Cota Reservada (Qtd. x Preço)],Tabela2[Lote],A604)+SUMIFS(Tabela2[Itens exclusivos (Qtd. x Preço)],Tabela2[Lote],A604)))</f>
        <v/>
      </c>
      <c r="E604" s="14" t="str">
        <f>IFERROR(_xlfn.XLOOKUP($F604,Tabela2[Item],Tabela2[Lote],,0,1),"")</f>
        <v/>
      </c>
      <c r="F604" s="14" t="str">
        <f>IFERROR((IF(MAX(Tabela2[Item])=F603,"",F603+1)),"")</f>
        <v/>
      </c>
      <c r="G604" s="14" t="str">
        <f>IFERROR(VLOOKUP($F604,Tabela2[[Item]:[Itens exclusivos (Qtd. x Preço)]],2,0)," ")</f>
        <v/>
      </c>
      <c r="H604" s="63" t="str">
        <f>IFERROR(VLOOKUP($F604,Tabela2[[Item]:[Itens exclusivos (Qtd. x Preço)]],3,0),"")</f>
        <v/>
      </c>
      <c r="I604" s="14" t="str">
        <f>IFERROR(VLOOKUP($F604,Tabela2[[Item]:[Itens exclusivos (Qtd. x Preço)]],4,0),"")</f>
        <v/>
      </c>
      <c r="J604" s="50" t="str">
        <f>IFERROR(VLOOKUP($F604,Tabela2[[Item]:[Itens exclusivos (Qtd. x Preço)]],5,0),"")</f>
        <v/>
      </c>
      <c r="K604" s="66" t="str">
        <f>IFERROR(VLOOKUP($F604,Tabela2[[Item]:[Itens exclusivos (Qtd. x Preço)]],13,0),"")</f>
        <v/>
      </c>
      <c r="L604" s="48" t="str">
        <f t="shared" si="9"/>
        <v/>
      </c>
      <c r="M604" s="50" t="str">
        <f ca="1">IFERROR(VLOOKUP($F604,Tabela2[[Item]:[Itens exclusivos (Qtd. x Preço)]],15,0),"")</f>
        <v/>
      </c>
      <c r="N604" s="51" t="str">
        <f ca="1">IFERROR(VLOOKUP($F604,Tabela2[[Item]:[Itens exclusivos (Qtd. x Preço)]],17,0),"")</f>
        <v/>
      </c>
      <c r="O604" s="51" t="str">
        <f ca="1">IFERROR(VLOOKUP($F604,Tabela2[[Item]:[Itens exclusivos (Qtd. x Preço)]],19,0),"")</f>
        <v/>
      </c>
    </row>
    <row r="605" spans="1:15" ht="30" customHeight="1">
      <c r="A605" s="33" t="str">
        <f>IFERROR((IF(MAX(Tabela2[Lote])=A604,"",A604+1)),"")</f>
        <v/>
      </c>
      <c r="B605" s="33" t="str">
        <f>IFERROR(IF(A605&lt;&gt;"",COUNTIFS(Tabela2[Lote],A605),""),"")</f>
        <v/>
      </c>
      <c r="C605" s="47" t="str">
        <f>IF(B605="","",(SUMIFS(Tabela2[Itens Ampla Participação (Qtd. x Preço)],Tabela2[Lote],A605)+SUMIFS(Tabela2[Itens de Cota Reservada (Qtd. x Preço)],Tabela2[Lote],A605)+SUMIFS(Tabela2[Itens exclusivos (Qtd. x Preço)],Tabela2[Lote],A605)))</f>
        <v/>
      </c>
      <c r="E605" s="33" t="str">
        <f>IFERROR(_xlfn.XLOOKUP($F605,Tabela2[Item],Tabela2[Lote],,0,1),"")</f>
        <v/>
      </c>
      <c r="F605" s="33" t="str">
        <f>IFERROR((IF(MAX(Tabela2[Item])=F604,"",F604+1)),"")</f>
        <v/>
      </c>
      <c r="G605" s="33" t="str">
        <f>IFERROR(VLOOKUP($F605,Tabela2[[Item]:[Itens exclusivos (Qtd. x Preço)]],2,0)," ")</f>
        <v/>
      </c>
      <c r="H605" s="62" t="str">
        <f>IFERROR(VLOOKUP($F605,Tabela2[[Item]:[Itens exclusivos (Qtd. x Preço)]],3,0),"")</f>
        <v/>
      </c>
      <c r="I605" s="33" t="str">
        <f>IFERROR(VLOOKUP($F605,Tabela2[[Item]:[Itens exclusivos (Qtd. x Preço)]],4,0),"")</f>
        <v/>
      </c>
      <c r="J605" s="49" t="str">
        <f>IFERROR(VLOOKUP($F605,Tabela2[[Item]:[Itens exclusivos (Qtd. x Preço)]],5,0),"")</f>
        <v/>
      </c>
      <c r="K605" s="65" t="str">
        <f>IFERROR(VLOOKUP($F605,Tabela2[[Item]:[Itens exclusivos (Qtd. x Preço)]],13,0),"")</f>
        <v/>
      </c>
      <c r="L605" s="47" t="str">
        <f t="shared" si="9"/>
        <v/>
      </c>
      <c r="M605" s="49" t="str">
        <f ca="1">IFERROR(VLOOKUP($F605,Tabela2[[Item]:[Itens exclusivos (Qtd. x Preço)]],15,0),"")</f>
        <v/>
      </c>
      <c r="N605" s="52" t="str">
        <f ca="1">IFERROR(VLOOKUP($F605,Tabela2[[Item]:[Itens exclusivos (Qtd. x Preço)]],17,0),"")</f>
        <v/>
      </c>
      <c r="O605" s="52" t="str">
        <f ca="1">IFERROR(VLOOKUP($F605,Tabela2[[Item]:[Itens exclusivos (Qtd. x Preço)]],19,0),"")</f>
        <v/>
      </c>
    </row>
    <row r="606" spans="1:15" ht="30" customHeight="1">
      <c r="A606" s="14" t="str">
        <f>IFERROR((IF(MAX(Tabela2[Lote])=A605,"",A605+1)),"")</f>
        <v/>
      </c>
      <c r="B606" s="14" t="str">
        <f>IFERROR(IF(A606&lt;&gt;"",COUNTIFS(Tabela2[Lote],A606),""),"")</f>
        <v/>
      </c>
      <c r="C606" s="48" t="str">
        <f>IF(B606="","",(SUMIFS(Tabela2[Itens Ampla Participação (Qtd. x Preço)],Tabela2[Lote],A606)+SUMIFS(Tabela2[Itens de Cota Reservada (Qtd. x Preço)],Tabela2[Lote],A606)+SUMIFS(Tabela2[Itens exclusivos (Qtd. x Preço)],Tabela2[Lote],A606)))</f>
        <v/>
      </c>
      <c r="E606" s="14" t="str">
        <f>IFERROR(_xlfn.XLOOKUP($F606,Tabela2[Item],Tabela2[Lote],,0,1),"")</f>
        <v/>
      </c>
      <c r="F606" s="14" t="str">
        <f>IFERROR((IF(MAX(Tabela2[Item])=F605,"",F605+1)),"")</f>
        <v/>
      </c>
      <c r="G606" s="14" t="str">
        <f>IFERROR(VLOOKUP($F606,Tabela2[[Item]:[Itens exclusivos (Qtd. x Preço)]],2,0)," ")</f>
        <v/>
      </c>
      <c r="H606" s="63" t="str">
        <f>IFERROR(VLOOKUP($F606,Tabela2[[Item]:[Itens exclusivos (Qtd. x Preço)]],3,0),"")</f>
        <v/>
      </c>
      <c r="I606" s="14" t="str">
        <f>IFERROR(VLOOKUP($F606,Tabela2[[Item]:[Itens exclusivos (Qtd. x Preço)]],4,0),"")</f>
        <v/>
      </c>
      <c r="J606" s="50" t="str">
        <f>IFERROR(VLOOKUP($F606,Tabela2[[Item]:[Itens exclusivos (Qtd. x Preço)]],5,0),"")</f>
        <v/>
      </c>
      <c r="K606" s="66" t="str">
        <f>IFERROR(VLOOKUP($F606,Tabela2[[Item]:[Itens exclusivos (Qtd. x Preço)]],13,0),"")</f>
        <v/>
      </c>
      <c r="L606" s="48" t="str">
        <f t="shared" si="9"/>
        <v/>
      </c>
      <c r="M606" s="50" t="str">
        <f ca="1">IFERROR(VLOOKUP($F606,Tabela2[[Item]:[Itens exclusivos (Qtd. x Preço)]],15,0),"")</f>
        <v/>
      </c>
      <c r="N606" s="51" t="str">
        <f ca="1">IFERROR(VLOOKUP($F606,Tabela2[[Item]:[Itens exclusivos (Qtd. x Preço)]],17,0),"")</f>
        <v/>
      </c>
      <c r="O606" s="51" t="str">
        <f ca="1">IFERROR(VLOOKUP($F606,Tabela2[[Item]:[Itens exclusivos (Qtd. x Preço)]],19,0),"")</f>
        <v/>
      </c>
    </row>
    <row r="607" spans="1:15" ht="30" customHeight="1">
      <c r="A607" s="33" t="str">
        <f>IFERROR((IF(MAX(Tabela2[Lote])=A606,"",A606+1)),"")</f>
        <v/>
      </c>
      <c r="B607" s="33" t="str">
        <f>IFERROR(IF(A607&lt;&gt;"",COUNTIFS(Tabela2[Lote],A607),""),"")</f>
        <v/>
      </c>
      <c r="C607" s="47" t="str">
        <f>IF(B607="","",(SUMIFS(Tabela2[Itens Ampla Participação (Qtd. x Preço)],Tabela2[Lote],A607)+SUMIFS(Tabela2[Itens de Cota Reservada (Qtd. x Preço)],Tabela2[Lote],A607)+SUMIFS(Tabela2[Itens exclusivos (Qtd. x Preço)],Tabela2[Lote],A607)))</f>
        <v/>
      </c>
      <c r="E607" s="33" t="str">
        <f>IFERROR(_xlfn.XLOOKUP($F607,Tabela2[Item],Tabela2[Lote],,0,1),"")</f>
        <v/>
      </c>
      <c r="F607" s="33" t="str">
        <f>IFERROR((IF(MAX(Tabela2[Item])=F606,"",F606+1)),"")</f>
        <v/>
      </c>
      <c r="G607" s="33" t="str">
        <f>IFERROR(VLOOKUP($F607,Tabela2[[Item]:[Itens exclusivos (Qtd. x Preço)]],2,0)," ")</f>
        <v/>
      </c>
      <c r="H607" s="62" t="str">
        <f>IFERROR(VLOOKUP($F607,Tabela2[[Item]:[Itens exclusivos (Qtd. x Preço)]],3,0),"")</f>
        <v/>
      </c>
      <c r="I607" s="33" t="str">
        <f>IFERROR(VLOOKUP($F607,Tabela2[[Item]:[Itens exclusivos (Qtd. x Preço)]],4,0),"")</f>
        <v/>
      </c>
      <c r="J607" s="49" t="str">
        <f>IFERROR(VLOOKUP($F607,Tabela2[[Item]:[Itens exclusivos (Qtd. x Preço)]],5,0),"")</f>
        <v/>
      </c>
      <c r="K607" s="65" t="str">
        <f>IFERROR(VLOOKUP($F607,Tabela2[[Item]:[Itens exclusivos (Qtd. x Preço)]],13,0),"")</f>
        <v/>
      </c>
      <c r="L607" s="47" t="str">
        <f t="shared" si="9"/>
        <v/>
      </c>
      <c r="M607" s="49" t="str">
        <f ca="1">IFERROR(VLOOKUP($F607,Tabela2[[Item]:[Itens exclusivos (Qtd. x Preço)]],15,0),"")</f>
        <v/>
      </c>
      <c r="N607" s="52" t="str">
        <f ca="1">IFERROR(VLOOKUP($F607,Tabela2[[Item]:[Itens exclusivos (Qtd. x Preço)]],17,0),"")</f>
        <v/>
      </c>
      <c r="O607" s="52" t="str">
        <f ca="1">IFERROR(VLOOKUP($F607,Tabela2[[Item]:[Itens exclusivos (Qtd. x Preço)]],19,0),"")</f>
        <v/>
      </c>
    </row>
    <row r="608" spans="1:15" ht="30" customHeight="1">
      <c r="A608" s="14" t="str">
        <f>IFERROR((IF(MAX(Tabela2[Lote])=A607,"",A607+1)),"")</f>
        <v/>
      </c>
      <c r="B608" s="14" t="str">
        <f>IFERROR(IF(A608&lt;&gt;"",COUNTIFS(Tabela2[Lote],A608),""),"")</f>
        <v/>
      </c>
      <c r="C608" s="48" t="str">
        <f>IF(B608="","",(SUMIFS(Tabela2[Itens Ampla Participação (Qtd. x Preço)],Tabela2[Lote],A608)+SUMIFS(Tabela2[Itens de Cota Reservada (Qtd. x Preço)],Tabela2[Lote],A608)+SUMIFS(Tabela2[Itens exclusivos (Qtd. x Preço)],Tabela2[Lote],A608)))</f>
        <v/>
      </c>
      <c r="E608" s="14" t="str">
        <f>IFERROR(_xlfn.XLOOKUP($F608,Tabela2[Item],Tabela2[Lote],,0,1),"")</f>
        <v/>
      </c>
      <c r="F608" s="14" t="str">
        <f>IFERROR((IF(MAX(Tabela2[Item])=F607,"",F607+1)),"")</f>
        <v/>
      </c>
      <c r="G608" s="14" t="str">
        <f>IFERROR(VLOOKUP($F608,Tabela2[[Item]:[Itens exclusivos (Qtd. x Preço)]],2,0)," ")</f>
        <v/>
      </c>
      <c r="H608" s="63" t="str">
        <f>IFERROR(VLOOKUP($F608,Tabela2[[Item]:[Itens exclusivos (Qtd. x Preço)]],3,0),"")</f>
        <v/>
      </c>
      <c r="I608" s="14" t="str">
        <f>IFERROR(VLOOKUP($F608,Tabela2[[Item]:[Itens exclusivos (Qtd. x Preço)]],4,0),"")</f>
        <v/>
      </c>
      <c r="J608" s="50" t="str">
        <f>IFERROR(VLOOKUP($F608,Tabela2[[Item]:[Itens exclusivos (Qtd. x Preço)]],5,0),"")</f>
        <v/>
      </c>
      <c r="K608" s="66" t="str">
        <f>IFERROR(VLOOKUP($F608,Tabela2[[Item]:[Itens exclusivos (Qtd. x Preço)]],13,0),"")</f>
        <v/>
      </c>
      <c r="L608" s="48" t="str">
        <f t="shared" si="9"/>
        <v/>
      </c>
      <c r="M608" s="50" t="str">
        <f ca="1">IFERROR(VLOOKUP($F608,Tabela2[[Item]:[Itens exclusivos (Qtd. x Preço)]],15,0),"")</f>
        <v/>
      </c>
      <c r="N608" s="51" t="str">
        <f ca="1">IFERROR(VLOOKUP($F608,Tabela2[[Item]:[Itens exclusivos (Qtd. x Preço)]],17,0),"")</f>
        <v/>
      </c>
      <c r="O608" s="51" t="str">
        <f ca="1">IFERROR(VLOOKUP($F608,Tabela2[[Item]:[Itens exclusivos (Qtd. x Preço)]],19,0),"")</f>
        <v/>
      </c>
    </row>
    <row r="609" spans="1:15" ht="30" customHeight="1">
      <c r="A609" s="33" t="str">
        <f>IFERROR((IF(MAX(Tabela2[Lote])=A608,"",A608+1)),"")</f>
        <v/>
      </c>
      <c r="B609" s="33" t="str">
        <f>IFERROR(IF(A609&lt;&gt;"",COUNTIFS(Tabela2[Lote],A609),""),"")</f>
        <v/>
      </c>
      <c r="C609" s="47" t="str">
        <f>IF(B609="","",(SUMIFS(Tabela2[Itens Ampla Participação (Qtd. x Preço)],Tabela2[Lote],A609)+SUMIFS(Tabela2[Itens de Cota Reservada (Qtd. x Preço)],Tabela2[Lote],A609)+SUMIFS(Tabela2[Itens exclusivos (Qtd. x Preço)],Tabela2[Lote],A609)))</f>
        <v/>
      </c>
      <c r="E609" s="33" t="str">
        <f>IFERROR(_xlfn.XLOOKUP($F609,Tabela2[Item],Tabela2[Lote],,0,1),"")</f>
        <v/>
      </c>
      <c r="F609" s="33" t="str">
        <f>IFERROR((IF(MAX(Tabela2[Item])=F608,"",F608+1)),"")</f>
        <v/>
      </c>
      <c r="G609" s="33" t="str">
        <f>IFERROR(VLOOKUP($F609,Tabela2[[Item]:[Itens exclusivos (Qtd. x Preço)]],2,0)," ")</f>
        <v/>
      </c>
      <c r="H609" s="62" t="str">
        <f>IFERROR(VLOOKUP($F609,Tabela2[[Item]:[Itens exclusivos (Qtd. x Preço)]],3,0),"")</f>
        <v/>
      </c>
      <c r="I609" s="33" t="str">
        <f>IFERROR(VLOOKUP($F609,Tabela2[[Item]:[Itens exclusivos (Qtd. x Preço)]],4,0),"")</f>
        <v/>
      </c>
      <c r="J609" s="49" t="str">
        <f>IFERROR(VLOOKUP($F609,Tabela2[[Item]:[Itens exclusivos (Qtd. x Preço)]],5,0),"")</f>
        <v/>
      </c>
      <c r="K609" s="65" t="str">
        <f>IFERROR(VLOOKUP($F609,Tabela2[[Item]:[Itens exclusivos (Qtd. x Preço)]],13,0),"")</f>
        <v/>
      </c>
      <c r="L609" s="47" t="str">
        <f t="shared" si="9"/>
        <v/>
      </c>
      <c r="M609" s="49" t="str">
        <f ca="1">IFERROR(VLOOKUP($F609,Tabela2[[Item]:[Itens exclusivos (Qtd. x Preço)]],15,0),"")</f>
        <v/>
      </c>
      <c r="N609" s="52" t="str">
        <f ca="1">IFERROR(VLOOKUP($F609,Tabela2[[Item]:[Itens exclusivos (Qtd. x Preço)]],17,0),"")</f>
        <v/>
      </c>
      <c r="O609" s="52" t="str">
        <f ca="1">IFERROR(VLOOKUP($F609,Tabela2[[Item]:[Itens exclusivos (Qtd. x Preço)]],19,0),"")</f>
        <v/>
      </c>
    </row>
    <row r="610" spans="1:15" ht="30" customHeight="1">
      <c r="A610" s="14" t="str">
        <f>IFERROR((IF(MAX(Tabela2[Lote])=A609,"",A609+1)),"")</f>
        <v/>
      </c>
      <c r="B610" s="14" t="str">
        <f>IFERROR(IF(A610&lt;&gt;"",COUNTIFS(Tabela2[Lote],A610),""),"")</f>
        <v/>
      </c>
      <c r="C610" s="48" t="str">
        <f>IF(B610="","",(SUMIFS(Tabela2[Itens Ampla Participação (Qtd. x Preço)],Tabela2[Lote],A610)+SUMIFS(Tabela2[Itens de Cota Reservada (Qtd. x Preço)],Tabela2[Lote],A610)+SUMIFS(Tabela2[Itens exclusivos (Qtd. x Preço)],Tabela2[Lote],A610)))</f>
        <v/>
      </c>
      <c r="E610" s="14" t="str">
        <f>IFERROR(_xlfn.XLOOKUP($F610,Tabela2[Item],Tabela2[Lote],,0,1),"")</f>
        <v/>
      </c>
      <c r="F610" s="14" t="str">
        <f>IFERROR((IF(MAX(Tabela2[Item])=F609,"",F609+1)),"")</f>
        <v/>
      </c>
      <c r="G610" s="14" t="str">
        <f>IFERROR(VLOOKUP($F610,Tabela2[[Item]:[Itens exclusivos (Qtd. x Preço)]],2,0)," ")</f>
        <v/>
      </c>
      <c r="H610" s="63" t="str">
        <f>IFERROR(VLOOKUP($F610,Tabela2[[Item]:[Itens exclusivos (Qtd. x Preço)]],3,0),"")</f>
        <v/>
      </c>
      <c r="I610" s="14" t="str">
        <f>IFERROR(VLOOKUP($F610,Tabela2[[Item]:[Itens exclusivos (Qtd. x Preço)]],4,0),"")</f>
        <v/>
      </c>
      <c r="J610" s="50" t="str">
        <f>IFERROR(VLOOKUP($F610,Tabela2[[Item]:[Itens exclusivos (Qtd. x Preço)]],5,0),"")</f>
        <v/>
      </c>
      <c r="K610" s="66" t="str">
        <f>IFERROR(VLOOKUP($F610,Tabela2[[Item]:[Itens exclusivos (Qtd. x Preço)]],13,0),"")</f>
        <v/>
      </c>
      <c r="L610" s="48" t="str">
        <f t="shared" si="9"/>
        <v/>
      </c>
      <c r="M610" s="50" t="str">
        <f ca="1">IFERROR(VLOOKUP($F610,Tabela2[[Item]:[Itens exclusivos (Qtd. x Preço)]],15,0),"")</f>
        <v/>
      </c>
      <c r="N610" s="51" t="str">
        <f ca="1">IFERROR(VLOOKUP($F610,Tabela2[[Item]:[Itens exclusivos (Qtd. x Preço)]],17,0),"")</f>
        <v/>
      </c>
      <c r="O610" s="51" t="str">
        <f ca="1">IFERROR(VLOOKUP($F610,Tabela2[[Item]:[Itens exclusivos (Qtd. x Preço)]],19,0),"")</f>
        <v/>
      </c>
    </row>
    <row r="611" spans="1:15" ht="30" customHeight="1">
      <c r="A611" s="33" t="str">
        <f>IFERROR((IF(MAX(Tabela2[Lote])=A610,"",A610+1)),"")</f>
        <v/>
      </c>
      <c r="B611" s="33" t="str">
        <f>IFERROR(IF(A611&lt;&gt;"",COUNTIFS(Tabela2[Lote],A611),""),"")</f>
        <v/>
      </c>
      <c r="C611" s="47" t="str">
        <f>IF(B611="","",(SUMIFS(Tabela2[Itens Ampla Participação (Qtd. x Preço)],Tabela2[Lote],A611)+SUMIFS(Tabela2[Itens de Cota Reservada (Qtd. x Preço)],Tabela2[Lote],A611)+SUMIFS(Tabela2[Itens exclusivos (Qtd. x Preço)],Tabela2[Lote],A611)))</f>
        <v/>
      </c>
      <c r="E611" s="33" t="str">
        <f>IFERROR(_xlfn.XLOOKUP($F611,Tabela2[Item],Tabela2[Lote],,0,1),"")</f>
        <v/>
      </c>
      <c r="F611" s="33" t="str">
        <f>IFERROR((IF(MAX(Tabela2[Item])=F610,"",F610+1)),"")</f>
        <v/>
      </c>
      <c r="G611" s="33" t="str">
        <f>IFERROR(VLOOKUP($F611,Tabela2[[Item]:[Itens exclusivos (Qtd. x Preço)]],2,0)," ")</f>
        <v/>
      </c>
      <c r="H611" s="62" t="str">
        <f>IFERROR(VLOOKUP($F611,Tabela2[[Item]:[Itens exclusivos (Qtd. x Preço)]],3,0),"")</f>
        <v/>
      </c>
      <c r="I611" s="33" t="str">
        <f>IFERROR(VLOOKUP($F611,Tabela2[[Item]:[Itens exclusivos (Qtd. x Preço)]],4,0),"")</f>
        <v/>
      </c>
      <c r="J611" s="49" t="str">
        <f>IFERROR(VLOOKUP($F611,Tabela2[[Item]:[Itens exclusivos (Qtd. x Preço)]],5,0),"")</f>
        <v/>
      </c>
      <c r="K611" s="65" t="str">
        <f>IFERROR(VLOOKUP($F611,Tabela2[[Item]:[Itens exclusivos (Qtd. x Preço)]],13,0),"")</f>
        <v/>
      </c>
      <c r="L611" s="47" t="str">
        <f t="shared" si="9"/>
        <v/>
      </c>
      <c r="M611" s="49" t="str">
        <f ca="1">IFERROR(VLOOKUP($F611,Tabela2[[Item]:[Itens exclusivos (Qtd. x Preço)]],15,0),"")</f>
        <v/>
      </c>
      <c r="N611" s="52" t="str">
        <f ca="1">IFERROR(VLOOKUP($F611,Tabela2[[Item]:[Itens exclusivos (Qtd. x Preço)]],17,0),"")</f>
        <v/>
      </c>
      <c r="O611" s="52" t="str">
        <f ca="1">IFERROR(VLOOKUP($F611,Tabela2[[Item]:[Itens exclusivos (Qtd. x Preço)]],19,0),"")</f>
        <v/>
      </c>
    </row>
    <row r="612" spans="1:15" ht="30" customHeight="1">
      <c r="A612" s="14" t="str">
        <f>IFERROR((IF(MAX(Tabela2[Lote])=A611,"",A611+1)),"")</f>
        <v/>
      </c>
      <c r="B612" s="14" t="str">
        <f>IFERROR(IF(A612&lt;&gt;"",COUNTIFS(Tabela2[Lote],A612),""),"")</f>
        <v/>
      </c>
      <c r="C612" s="48" t="str">
        <f>IF(B612="","",(SUMIFS(Tabela2[Itens Ampla Participação (Qtd. x Preço)],Tabela2[Lote],A612)+SUMIFS(Tabela2[Itens de Cota Reservada (Qtd. x Preço)],Tabela2[Lote],A612)+SUMIFS(Tabela2[Itens exclusivos (Qtd. x Preço)],Tabela2[Lote],A612)))</f>
        <v/>
      </c>
      <c r="E612" s="14" t="str">
        <f>IFERROR(_xlfn.XLOOKUP($F612,Tabela2[Item],Tabela2[Lote],,0,1),"")</f>
        <v/>
      </c>
      <c r="F612" s="14" t="str">
        <f>IFERROR((IF(MAX(Tabela2[Item])=F611,"",F611+1)),"")</f>
        <v/>
      </c>
      <c r="G612" s="14" t="str">
        <f>IFERROR(VLOOKUP($F612,Tabela2[[Item]:[Itens exclusivos (Qtd. x Preço)]],2,0)," ")</f>
        <v/>
      </c>
      <c r="H612" s="63" t="str">
        <f>IFERROR(VLOOKUP($F612,Tabela2[[Item]:[Itens exclusivos (Qtd. x Preço)]],3,0),"")</f>
        <v/>
      </c>
      <c r="I612" s="14" t="str">
        <f>IFERROR(VLOOKUP($F612,Tabela2[[Item]:[Itens exclusivos (Qtd. x Preço)]],4,0),"")</f>
        <v/>
      </c>
      <c r="J612" s="50" t="str">
        <f>IFERROR(VLOOKUP($F612,Tabela2[[Item]:[Itens exclusivos (Qtd. x Preço)]],5,0),"")</f>
        <v/>
      </c>
      <c r="K612" s="66" t="str">
        <f>IFERROR(VLOOKUP($F612,Tabela2[[Item]:[Itens exclusivos (Qtd. x Preço)]],13,0),"")</f>
        <v/>
      </c>
      <c r="L612" s="48" t="str">
        <f t="shared" si="9"/>
        <v/>
      </c>
      <c r="M612" s="50" t="str">
        <f ca="1">IFERROR(VLOOKUP($F612,Tabela2[[Item]:[Itens exclusivos (Qtd. x Preço)]],15,0),"")</f>
        <v/>
      </c>
      <c r="N612" s="51" t="str">
        <f ca="1">IFERROR(VLOOKUP($F612,Tabela2[[Item]:[Itens exclusivos (Qtd. x Preço)]],17,0),"")</f>
        <v/>
      </c>
      <c r="O612" s="51" t="str">
        <f ca="1">IFERROR(VLOOKUP($F612,Tabela2[[Item]:[Itens exclusivos (Qtd. x Preço)]],19,0),"")</f>
        <v/>
      </c>
    </row>
    <row r="613" spans="1:15" ht="30" customHeight="1">
      <c r="A613" s="33" t="str">
        <f>IFERROR((IF(MAX(Tabela2[Lote])=A612,"",A612+1)),"")</f>
        <v/>
      </c>
      <c r="B613" s="33" t="str">
        <f>IFERROR(IF(A613&lt;&gt;"",COUNTIFS(Tabela2[Lote],A613),""),"")</f>
        <v/>
      </c>
      <c r="C613" s="47" t="str">
        <f>IF(B613="","",(SUMIFS(Tabela2[Itens Ampla Participação (Qtd. x Preço)],Tabela2[Lote],A613)+SUMIFS(Tabela2[Itens de Cota Reservada (Qtd. x Preço)],Tabela2[Lote],A613)+SUMIFS(Tabela2[Itens exclusivos (Qtd. x Preço)],Tabela2[Lote],A613)))</f>
        <v/>
      </c>
      <c r="E613" s="33" t="str">
        <f>IFERROR(_xlfn.XLOOKUP($F613,Tabela2[Item],Tabela2[Lote],,0,1),"")</f>
        <v/>
      </c>
      <c r="F613" s="33" t="str">
        <f>IFERROR((IF(MAX(Tabela2[Item])=F612,"",F612+1)),"")</f>
        <v/>
      </c>
      <c r="G613" s="33" t="str">
        <f>IFERROR(VLOOKUP($F613,Tabela2[[Item]:[Itens exclusivos (Qtd. x Preço)]],2,0)," ")</f>
        <v/>
      </c>
      <c r="H613" s="62" t="str">
        <f>IFERROR(VLOOKUP($F613,Tabela2[[Item]:[Itens exclusivos (Qtd. x Preço)]],3,0),"")</f>
        <v/>
      </c>
      <c r="I613" s="33" t="str">
        <f>IFERROR(VLOOKUP($F613,Tabela2[[Item]:[Itens exclusivos (Qtd. x Preço)]],4,0),"")</f>
        <v/>
      </c>
      <c r="J613" s="49" t="str">
        <f>IFERROR(VLOOKUP($F613,Tabela2[[Item]:[Itens exclusivos (Qtd. x Preço)]],5,0),"")</f>
        <v/>
      </c>
      <c r="K613" s="65" t="str">
        <f>IFERROR(VLOOKUP($F613,Tabela2[[Item]:[Itens exclusivos (Qtd. x Preço)]],13,0),"")</f>
        <v/>
      </c>
      <c r="L613" s="47" t="str">
        <f t="shared" si="9"/>
        <v/>
      </c>
      <c r="M613" s="49" t="str">
        <f ca="1">IFERROR(VLOOKUP($F613,Tabela2[[Item]:[Itens exclusivos (Qtd. x Preço)]],15,0),"")</f>
        <v/>
      </c>
      <c r="N613" s="52" t="str">
        <f ca="1">IFERROR(VLOOKUP($F613,Tabela2[[Item]:[Itens exclusivos (Qtd. x Preço)]],17,0),"")</f>
        <v/>
      </c>
      <c r="O613" s="52" t="str">
        <f ca="1">IFERROR(VLOOKUP($F613,Tabela2[[Item]:[Itens exclusivos (Qtd. x Preço)]],19,0),"")</f>
        <v/>
      </c>
    </row>
    <row r="614" spans="1:15" ht="30" customHeight="1">
      <c r="A614" s="14" t="str">
        <f>IFERROR((IF(MAX(Tabela2[Lote])=A613,"",A613+1)),"")</f>
        <v/>
      </c>
      <c r="B614" s="14" t="str">
        <f>IFERROR(IF(A614&lt;&gt;"",COUNTIFS(Tabela2[Lote],A614),""),"")</f>
        <v/>
      </c>
      <c r="C614" s="48" t="str">
        <f>IF(B614="","",(SUMIFS(Tabela2[Itens Ampla Participação (Qtd. x Preço)],Tabela2[Lote],A614)+SUMIFS(Tabela2[Itens de Cota Reservada (Qtd. x Preço)],Tabela2[Lote],A614)+SUMIFS(Tabela2[Itens exclusivos (Qtd. x Preço)],Tabela2[Lote],A614)))</f>
        <v/>
      </c>
      <c r="E614" s="14" t="str">
        <f>IFERROR(_xlfn.XLOOKUP($F614,Tabela2[Item],Tabela2[Lote],,0,1),"")</f>
        <v/>
      </c>
      <c r="F614" s="14" t="str">
        <f>IFERROR((IF(MAX(Tabela2[Item])=F613,"",F613+1)),"")</f>
        <v/>
      </c>
      <c r="G614" s="14" t="str">
        <f>IFERROR(VLOOKUP($F614,Tabela2[[Item]:[Itens exclusivos (Qtd. x Preço)]],2,0)," ")</f>
        <v/>
      </c>
      <c r="H614" s="63" t="str">
        <f>IFERROR(VLOOKUP($F614,Tabela2[[Item]:[Itens exclusivos (Qtd. x Preço)]],3,0),"")</f>
        <v/>
      </c>
      <c r="I614" s="14" t="str">
        <f>IFERROR(VLOOKUP($F614,Tabela2[[Item]:[Itens exclusivos (Qtd. x Preço)]],4,0),"")</f>
        <v/>
      </c>
      <c r="J614" s="50" t="str">
        <f>IFERROR(VLOOKUP($F614,Tabela2[[Item]:[Itens exclusivos (Qtd. x Preço)]],5,0),"")</f>
        <v/>
      </c>
      <c r="K614" s="66" t="str">
        <f>IFERROR(VLOOKUP($F614,Tabela2[[Item]:[Itens exclusivos (Qtd. x Preço)]],13,0),"")</f>
        <v/>
      </c>
      <c r="L614" s="48" t="str">
        <f t="shared" si="9"/>
        <v/>
      </c>
      <c r="M614" s="50" t="str">
        <f ca="1">IFERROR(VLOOKUP($F614,Tabela2[[Item]:[Itens exclusivos (Qtd. x Preço)]],15,0),"")</f>
        <v/>
      </c>
      <c r="N614" s="51" t="str">
        <f ca="1">IFERROR(VLOOKUP($F614,Tabela2[[Item]:[Itens exclusivos (Qtd. x Preço)]],17,0),"")</f>
        <v/>
      </c>
      <c r="O614" s="51" t="str">
        <f ca="1">IFERROR(VLOOKUP($F614,Tabela2[[Item]:[Itens exclusivos (Qtd. x Preço)]],19,0),"")</f>
        <v/>
      </c>
    </row>
    <row r="615" spans="1:15" ht="30" customHeight="1">
      <c r="A615" s="33" t="str">
        <f>IFERROR((IF(MAX(Tabela2[Lote])=A614,"",A614+1)),"")</f>
        <v/>
      </c>
      <c r="B615" s="33" t="str">
        <f>IFERROR(IF(A615&lt;&gt;"",COUNTIFS(Tabela2[Lote],A615),""),"")</f>
        <v/>
      </c>
      <c r="C615" s="47" t="str">
        <f>IF(B615="","",(SUMIFS(Tabela2[Itens Ampla Participação (Qtd. x Preço)],Tabela2[Lote],A615)+SUMIFS(Tabela2[Itens de Cota Reservada (Qtd. x Preço)],Tabela2[Lote],A615)+SUMIFS(Tabela2[Itens exclusivos (Qtd. x Preço)],Tabela2[Lote],A615)))</f>
        <v/>
      </c>
      <c r="E615" s="33" t="str">
        <f>IFERROR(_xlfn.XLOOKUP($F615,Tabela2[Item],Tabela2[Lote],,0,1),"")</f>
        <v/>
      </c>
      <c r="F615" s="33" t="str">
        <f>IFERROR((IF(MAX(Tabela2[Item])=F614,"",F614+1)),"")</f>
        <v/>
      </c>
      <c r="G615" s="33" t="str">
        <f>IFERROR(VLOOKUP($F615,Tabela2[[Item]:[Itens exclusivos (Qtd. x Preço)]],2,0)," ")</f>
        <v/>
      </c>
      <c r="H615" s="62" t="str">
        <f>IFERROR(VLOOKUP($F615,Tabela2[[Item]:[Itens exclusivos (Qtd. x Preço)]],3,0),"")</f>
        <v/>
      </c>
      <c r="I615" s="33" t="str">
        <f>IFERROR(VLOOKUP($F615,Tabela2[[Item]:[Itens exclusivos (Qtd. x Preço)]],4,0),"")</f>
        <v/>
      </c>
      <c r="J615" s="49" t="str">
        <f>IFERROR(VLOOKUP($F615,Tabela2[[Item]:[Itens exclusivos (Qtd. x Preço)]],5,0),"")</f>
        <v/>
      </c>
      <c r="K615" s="65" t="str">
        <f>IFERROR(VLOOKUP($F615,Tabela2[[Item]:[Itens exclusivos (Qtd. x Preço)]],13,0),"")</f>
        <v/>
      </c>
      <c r="L615" s="47" t="str">
        <f t="shared" si="9"/>
        <v/>
      </c>
      <c r="M615" s="49" t="str">
        <f ca="1">IFERROR(VLOOKUP($F615,Tabela2[[Item]:[Itens exclusivos (Qtd. x Preço)]],15,0),"")</f>
        <v/>
      </c>
      <c r="N615" s="52" t="str">
        <f ca="1">IFERROR(VLOOKUP($F615,Tabela2[[Item]:[Itens exclusivos (Qtd. x Preço)]],17,0),"")</f>
        <v/>
      </c>
      <c r="O615" s="52" t="str">
        <f ca="1">IFERROR(VLOOKUP($F615,Tabela2[[Item]:[Itens exclusivos (Qtd. x Preço)]],19,0),"")</f>
        <v/>
      </c>
    </row>
    <row r="616" spans="1:15" ht="30" customHeight="1">
      <c r="A616" s="14" t="str">
        <f>IFERROR((IF(MAX(Tabela2[Lote])=A615,"",A615+1)),"")</f>
        <v/>
      </c>
      <c r="B616" s="14" t="str">
        <f>IFERROR(IF(A616&lt;&gt;"",COUNTIFS(Tabela2[Lote],A616),""),"")</f>
        <v/>
      </c>
      <c r="C616" s="48" t="str">
        <f>IF(B616="","",(SUMIFS(Tabela2[Itens Ampla Participação (Qtd. x Preço)],Tabela2[Lote],A616)+SUMIFS(Tabela2[Itens de Cota Reservada (Qtd. x Preço)],Tabela2[Lote],A616)+SUMIFS(Tabela2[Itens exclusivos (Qtd. x Preço)],Tabela2[Lote],A616)))</f>
        <v/>
      </c>
      <c r="E616" s="14" t="str">
        <f>IFERROR(_xlfn.XLOOKUP($F616,Tabela2[Item],Tabela2[Lote],,0,1),"")</f>
        <v/>
      </c>
      <c r="F616" s="14" t="str">
        <f>IFERROR((IF(MAX(Tabela2[Item])=F615,"",F615+1)),"")</f>
        <v/>
      </c>
      <c r="G616" s="14" t="str">
        <f>IFERROR(VLOOKUP($F616,Tabela2[[Item]:[Itens exclusivos (Qtd. x Preço)]],2,0)," ")</f>
        <v/>
      </c>
      <c r="H616" s="63" t="str">
        <f>IFERROR(VLOOKUP($F616,Tabela2[[Item]:[Itens exclusivos (Qtd. x Preço)]],3,0),"")</f>
        <v/>
      </c>
      <c r="I616" s="14" t="str">
        <f>IFERROR(VLOOKUP($F616,Tabela2[[Item]:[Itens exclusivos (Qtd. x Preço)]],4,0),"")</f>
        <v/>
      </c>
      <c r="J616" s="50" t="str">
        <f>IFERROR(VLOOKUP($F616,Tabela2[[Item]:[Itens exclusivos (Qtd. x Preço)]],5,0),"")</f>
        <v/>
      </c>
      <c r="K616" s="66" t="str">
        <f>IFERROR(VLOOKUP($F616,Tabela2[[Item]:[Itens exclusivos (Qtd. x Preço)]],13,0),"")</f>
        <v/>
      </c>
      <c r="L616" s="48" t="str">
        <f t="shared" si="9"/>
        <v/>
      </c>
      <c r="M616" s="50" t="str">
        <f ca="1">IFERROR(VLOOKUP($F616,Tabela2[[Item]:[Itens exclusivos (Qtd. x Preço)]],15,0),"")</f>
        <v/>
      </c>
      <c r="N616" s="51" t="str">
        <f ca="1">IFERROR(VLOOKUP($F616,Tabela2[[Item]:[Itens exclusivos (Qtd. x Preço)]],17,0),"")</f>
        <v/>
      </c>
      <c r="O616" s="51" t="str">
        <f ca="1">IFERROR(VLOOKUP($F616,Tabela2[[Item]:[Itens exclusivos (Qtd. x Preço)]],19,0),"")</f>
        <v/>
      </c>
    </row>
    <row r="617" spans="1:15" ht="30" customHeight="1">
      <c r="A617" s="33" t="str">
        <f>IFERROR((IF(MAX(Tabela2[Lote])=A616,"",A616+1)),"")</f>
        <v/>
      </c>
      <c r="B617" s="33" t="str">
        <f>IFERROR(IF(A617&lt;&gt;"",COUNTIFS(Tabela2[Lote],A617),""),"")</f>
        <v/>
      </c>
      <c r="C617" s="47" t="str">
        <f>IF(B617="","",(SUMIFS(Tabela2[Itens Ampla Participação (Qtd. x Preço)],Tabela2[Lote],A617)+SUMIFS(Tabela2[Itens de Cota Reservada (Qtd. x Preço)],Tabela2[Lote],A617)+SUMIFS(Tabela2[Itens exclusivos (Qtd. x Preço)],Tabela2[Lote],A617)))</f>
        <v/>
      </c>
      <c r="E617" s="33" t="str">
        <f>IFERROR(_xlfn.XLOOKUP($F617,Tabela2[Item],Tabela2[Lote],,0,1),"")</f>
        <v/>
      </c>
      <c r="F617" s="33" t="str">
        <f>IFERROR((IF(MAX(Tabela2[Item])=F616,"",F616+1)),"")</f>
        <v/>
      </c>
      <c r="G617" s="33" t="str">
        <f>IFERROR(VLOOKUP($F617,Tabela2[[Item]:[Itens exclusivos (Qtd. x Preço)]],2,0)," ")</f>
        <v/>
      </c>
      <c r="H617" s="62" t="str">
        <f>IFERROR(VLOOKUP($F617,Tabela2[[Item]:[Itens exclusivos (Qtd. x Preço)]],3,0),"")</f>
        <v/>
      </c>
      <c r="I617" s="33" t="str">
        <f>IFERROR(VLOOKUP($F617,Tabela2[[Item]:[Itens exclusivos (Qtd. x Preço)]],4,0),"")</f>
        <v/>
      </c>
      <c r="J617" s="49" t="str">
        <f>IFERROR(VLOOKUP($F617,Tabela2[[Item]:[Itens exclusivos (Qtd. x Preço)]],5,0),"")</f>
        <v/>
      </c>
      <c r="K617" s="65" t="str">
        <f>IFERROR(VLOOKUP($F617,Tabela2[[Item]:[Itens exclusivos (Qtd. x Preço)]],13,0),"")</f>
        <v/>
      </c>
      <c r="L617" s="47" t="str">
        <f t="shared" si="9"/>
        <v/>
      </c>
      <c r="M617" s="49" t="str">
        <f ca="1">IFERROR(VLOOKUP($F617,Tabela2[[Item]:[Itens exclusivos (Qtd. x Preço)]],15,0),"")</f>
        <v/>
      </c>
      <c r="N617" s="52" t="str">
        <f ca="1">IFERROR(VLOOKUP($F617,Tabela2[[Item]:[Itens exclusivos (Qtd. x Preço)]],17,0),"")</f>
        <v/>
      </c>
      <c r="O617" s="52" t="str">
        <f ca="1">IFERROR(VLOOKUP($F617,Tabela2[[Item]:[Itens exclusivos (Qtd. x Preço)]],19,0),"")</f>
        <v/>
      </c>
    </row>
    <row r="618" spans="1:15" ht="30" customHeight="1">
      <c r="A618" s="14" t="str">
        <f>IFERROR((IF(MAX(Tabela2[Lote])=A617,"",A617+1)),"")</f>
        <v/>
      </c>
      <c r="B618" s="14" t="str">
        <f>IFERROR(IF(A618&lt;&gt;"",COUNTIFS(Tabela2[Lote],A618),""),"")</f>
        <v/>
      </c>
      <c r="C618" s="48" t="str">
        <f>IF(B618="","",(SUMIFS(Tabela2[Itens Ampla Participação (Qtd. x Preço)],Tabela2[Lote],A618)+SUMIFS(Tabela2[Itens de Cota Reservada (Qtd. x Preço)],Tabela2[Lote],A618)+SUMIFS(Tabela2[Itens exclusivos (Qtd. x Preço)],Tabela2[Lote],A618)))</f>
        <v/>
      </c>
      <c r="E618" s="14" t="str">
        <f>IFERROR(_xlfn.XLOOKUP($F618,Tabela2[Item],Tabela2[Lote],,0,1),"")</f>
        <v/>
      </c>
      <c r="F618" s="14" t="str">
        <f>IFERROR((IF(MAX(Tabela2[Item])=F617,"",F617+1)),"")</f>
        <v/>
      </c>
      <c r="G618" s="14" t="str">
        <f>IFERROR(VLOOKUP($F618,Tabela2[[Item]:[Itens exclusivos (Qtd. x Preço)]],2,0)," ")</f>
        <v/>
      </c>
      <c r="H618" s="63" t="str">
        <f>IFERROR(VLOOKUP($F618,Tabela2[[Item]:[Itens exclusivos (Qtd. x Preço)]],3,0),"")</f>
        <v/>
      </c>
      <c r="I618" s="14" t="str">
        <f>IFERROR(VLOOKUP($F618,Tabela2[[Item]:[Itens exclusivos (Qtd. x Preço)]],4,0),"")</f>
        <v/>
      </c>
      <c r="J618" s="50" t="str">
        <f>IFERROR(VLOOKUP($F618,Tabela2[[Item]:[Itens exclusivos (Qtd. x Preço)]],5,0),"")</f>
        <v/>
      </c>
      <c r="K618" s="66" t="str">
        <f>IFERROR(VLOOKUP($F618,Tabela2[[Item]:[Itens exclusivos (Qtd. x Preço)]],13,0),"")</f>
        <v/>
      </c>
      <c r="L618" s="48" t="str">
        <f t="shared" si="9"/>
        <v/>
      </c>
      <c r="M618" s="50" t="str">
        <f ca="1">IFERROR(VLOOKUP($F618,Tabela2[[Item]:[Itens exclusivos (Qtd. x Preço)]],15,0),"")</f>
        <v/>
      </c>
      <c r="N618" s="51" t="str">
        <f ca="1">IFERROR(VLOOKUP($F618,Tabela2[[Item]:[Itens exclusivos (Qtd. x Preço)]],17,0),"")</f>
        <v/>
      </c>
      <c r="O618" s="51" t="str">
        <f ca="1">IFERROR(VLOOKUP($F618,Tabela2[[Item]:[Itens exclusivos (Qtd. x Preço)]],19,0),"")</f>
        <v/>
      </c>
    </row>
    <row r="619" spans="1:15" ht="30" customHeight="1">
      <c r="A619" s="33" t="str">
        <f>IFERROR((IF(MAX(Tabela2[Lote])=A618,"",A618+1)),"")</f>
        <v/>
      </c>
      <c r="B619" s="33" t="str">
        <f>IFERROR(IF(A619&lt;&gt;"",COUNTIFS(Tabela2[Lote],A619),""),"")</f>
        <v/>
      </c>
      <c r="C619" s="47" t="str">
        <f>IF(B619="","",(SUMIFS(Tabela2[Itens Ampla Participação (Qtd. x Preço)],Tabela2[Lote],A619)+SUMIFS(Tabela2[Itens de Cota Reservada (Qtd. x Preço)],Tabela2[Lote],A619)+SUMIFS(Tabela2[Itens exclusivos (Qtd. x Preço)],Tabela2[Lote],A619)))</f>
        <v/>
      </c>
      <c r="E619" s="33" t="str">
        <f>IFERROR(_xlfn.XLOOKUP($F619,Tabela2[Item],Tabela2[Lote],,0,1),"")</f>
        <v/>
      </c>
      <c r="F619" s="33" t="str">
        <f>IFERROR((IF(MAX(Tabela2[Item])=F618,"",F618+1)),"")</f>
        <v/>
      </c>
      <c r="G619" s="33" t="str">
        <f>IFERROR(VLOOKUP($F619,Tabela2[[Item]:[Itens exclusivos (Qtd. x Preço)]],2,0)," ")</f>
        <v/>
      </c>
      <c r="H619" s="62" t="str">
        <f>IFERROR(VLOOKUP($F619,Tabela2[[Item]:[Itens exclusivos (Qtd. x Preço)]],3,0),"")</f>
        <v/>
      </c>
      <c r="I619" s="33" t="str">
        <f>IFERROR(VLOOKUP($F619,Tabela2[[Item]:[Itens exclusivos (Qtd. x Preço)]],4,0),"")</f>
        <v/>
      </c>
      <c r="J619" s="49" t="str">
        <f>IFERROR(VLOOKUP($F619,Tabela2[[Item]:[Itens exclusivos (Qtd. x Preço)]],5,0),"")</f>
        <v/>
      </c>
      <c r="K619" s="65" t="str">
        <f>IFERROR(VLOOKUP($F619,Tabela2[[Item]:[Itens exclusivos (Qtd. x Preço)]],13,0),"")</f>
        <v/>
      </c>
      <c r="L619" s="47" t="str">
        <f t="shared" si="9"/>
        <v/>
      </c>
      <c r="M619" s="49" t="str">
        <f ca="1">IFERROR(VLOOKUP($F619,Tabela2[[Item]:[Itens exclusivos (Qtd. x Preço)]],15,0),"")</f>
        <v/>
      </c>
      <c r="N619" s="52" t="str">
        <f ca="1">IFERROR(VLOOKUP($F619,Tabela2[[Item]:[Itens exclusivos (Qtd. x Preço)]],17,0),"")</f>
        <v/>
      </c>
      <c r="O619" s="52" t="str">
        <f ca="1">IFERROR(VLOOKUP($F619,Tabela2[[Item]:[Itens exclusivos (Qtd. x Preço)]],19,0),"")</f>
        <v/>
      </c>
    </row>
    <row r="620" spans="1:15" ht="30" customHeight="1">
      <c r="A620" s="14" t="str">
        <f>IFERROR((IF(MAX(Tabela2[Lote])=A619,"",A619+1)),"")</f>
        <v/>
      </c>
      <c r="B620" s="14" t="str">
        <f>IFERROR(IF(A620&lt;&gt;"",COUNTIFS(Tabela2[Lote],A620),""),"")</f>
        <v/>
      </c>
      <c r="C620" s="48" t="str">
        <f>IF(B620="","",(SUMIFS(Tabela2[Itens Ampla Participação (Qtd. x Preço)],Tabela2[Lote],A620)+SUMIFS(Tabela2[Itens de Cota Reservada (Qtd. x Preço)],Tabela2[Lote],A620)+SUMIFS(Tabela2[Itens exclusivos (Qtd. x Preço)],Tabela2[Lote],A620)))</f>
        <v/>
      </c>
      <c r="E620" s="14" t="str">
        <f>IFERROR(_xlfn.XLOOKUP($F620,Tabela2[Item],Tabela2[Lote],,0,1),"")</f>
        <v/>
      </c>
      <c r="F620" s="14" t="str">
        <f>IFERROR((IF(MAX(Tabela2[Item])=F619,"",F619+1)),"")</f>
        <v/>
      </c>
      <c r="G620" s="14" t="str">
        <f>IFERROR(VLOOKUP($F620,Tabela2[[Item]:[Itens exclusivos (Qtd. x Preço)]],2,0)," ")</f>
        <v/>
      </c>
      <c r="H620" s="63" t="str">
        <f>IFERROR(VLOOKUP($F620,Tabela2[[Item]:[Itens exclusivos (Qtd. x Preço)]],3,0),"")</f>
        <v/>
      </c>
      <c r="I620" s="14" t="str">
        <f>IFERROR(VLOOKUP($F620,Tabela2[[Item]:[Itens exclusivos (Qtd. x Preço)]],4,0),"")</f>
        <v/>
      </c>
      <c r="J620" s="50" t="str">
        <f>IFERROR(VLOOKUP($F620,Tabela2[[Item]:[Itens exclusivos (Qtd. x Preço)]],5,0),"")</f>
        <v/>
      </c>
      <c r="K620" s="66" t="str">
        <f>IFERROR(VLOOKUP($F620,Tabela2[[Item]:[Itens exclusivos (Qtd. x Preço)]],13,0),"")</f>
        <v/>
      </c>
      <c r="L620" s="48" t="str">
        <f t="shared" si="9"/>
        <v/>
      </c>
      <c r="M620" s="50" t="str">
        <f ca="1">IFERROR(VLOOKUP($F620,Tabela2[[Item]:[Itens exclusivos (Qtd. x Preço)]],15,0),"")</f>
        <v/>
      </c>
      <c r="N620" s="51" t="str">
        <f ca="1">IFERROR(VLOOKUP($F620,Tabela2[[Item]:[Itens exclusivos (Qtd. x Preço)]],17,0),"")</f>
        <v/>
      </c>
      <c r="O620" s="51" t="str">
        <f ca="1">IFERROR(VLOOKUP($F620,Tabela2[[Item]:[Itens exclusivos (Qtd. x Preço)]],19,0),"")</f>
        <v/>
      </c>
    </row>
    <row r="621" spans="1:15" ht="30" customHeight="1">
      <c r="A621" s="33" t="str">
        <f>IFERROR((IF(MAX(Tabela2[Lote])=A620,"",A620+1)),"")</f>
        <v/>
      </c>
      <c r="B621" s="33" t="str">
        <f>IFERROR(IF(A621&lt;&gt;"",COUNTIFS(Tabela2[Lote],A621),""),"")</f>
        <v/>
      </c>
      <c r="C621" s="47" t="str">
        <f>IF(B621="","",(SUMIFS(Tabela2[Itens Ampla Participação (Qtd. x Preço)],Tabela2[Lote],A621)+SUMIFS(Tabela2[Itens de Cota Reservada (Qtd. x Preço)],Tabela2[Lote],A621)+SUMIFS(Tabela2[Itens exclusivos (Qtd. x Preço)],Tabela2[Lote],A621)))</f>
        <v/>
      </c>
      <c r="E621" s="33" t="str">
        <f>IFERROR(_xlfn.XLOOKUP($F621,Tabela2[Item],Tabela2[Lote],,0,1),"")</f>
        <v/>
      </c>
      <c r="F621" s="33" t="str">
        <f>IFERROR((IF(MAX(Tabela2[Item])=F620,"",F620+1)),"")</f>
        <v/>
      </c>
      <c r="G621" s="33" t="str">
        <f>IFERROR(VLOOKUP($F621,Tabela2[[Item]:[Itens exclusivos (Qtd. x Preço)]],2,0)," ")</f>
        <v/>
      </c>
      <c r="H621" s="62" t="str">
        <f>IFERROR(VLOOKUP($F621,Tabela2[[Item]:[Itens exclusivos (Qtd. x Preço)]],3,0),"")</f>
        <v/>
      </c>
      <c r="I621" s="33" t="str">
        <f>IFERROR(VLOOKUP($F621,Tabela2[[Item]:[Itens exclusivos (Qtd. x Preço)]],4,0),"")</f>
        <v/>
      </c>
      <c r="J621" s="49" t="str">
        <f>IFERROR(VLOOKUP($F621,Tabela2[[Item]:[Itens exclusivos (Qtd. x Preço)]],5,0),"")</f>
        <v/>
      </c>
      <c r="K621" s="65" t="str">
        <f>IFERROR(VLOOKUP($F621,Tabela2[[Item]:[Itens exclusivos (Qtd. x Preço)]],13,0),"")</f>
        <v/>
      </c>
      <c r="L621" s="47" t="str">
        <f t="shared" ref="L621:L684" si="10">IFERROR(K621*J621,"")</f>
        <v/>
      </c>
      <c r="M621" s="49" t="str">
        <f ca="1">IFERROR(VLOOKUP($F621,Tabela2[[Item]:[Itens exclusivos (Qtd. x Preço)]],15,0),"")</f>
        <v/>
      </c>
      <c r="N621" s="52" t="str">
        <f ca="1">IFERROR(VLOOKUP($F621,Tabela2[[Item]:[Itens exclusivos (Qtd. x Preço)]],17,0),"")</f>
        <v/>
      </c>
      <c r="O621" s="52" t="str">
        <f ca="1">IFERROR(VLOOKUP($F621,Tabela2[[Item]:[Itens exclusivos (Qtd. x Preço)]],19,0),"")</f>
        <v/>
      </c>
    </row>
    <row r="622" spans="1:15" ht="30" customHeight="1">
      <c r="A622" s="14" t="str">
        <f>IFERROR((IF(MAX(Tabela2[Lote])=A621,"",A621+1)),"")</f>
        <v/>
      </c>
      <c r="B622" s="14" t="str">
        <f>IFERROR(IF(A622&lt;&gt;"",COUNTIFS(Tabela2[Lote],A622),""),"")</f>
        <v/>
      </c>
      <c r="C622" s="48" t="str">
        <f>IF(B622="","",(SUMIFS(Tabela2[Itens Ampla Participação (Qtd. x Preço)],Tabela2[Lote],A622)+SUMIFS(Tabela2[Itens de Cota Reservada (Qtd. x Preço)],Tabela2[Lote],A622)+SUMIFS(Tabela2[Itens exclusivos (Qtd. x Preço)],Tabela2[Lote],A622)))</f>
        <v/>
      </c>
      <c r="E622" s="14" t="str">
        <f>IFERROR(_xlfn.XLOOKUP($F622,Tabela2[Item],Tabela2[Lote],,0,1),"")</f>
        <v/>
      </c>
      <c r="F622" s="14" t="str">
        <f>IFERROR((IF(MAX(Tabela2[Item])=F621,"",F621+1)),"")</f>
        <v/>
      </c>
      <c r="G622" s="14" t="str">
        <f>IFERROR(VLOOKUP($F622,Tabela2[[Item]:[Itens exclusivos (Qtd. x Preço)]],2,0)," ")</f>
        <v/>
      </c>
      <c r="H622" s="63" t="str">
        <f>IFERROR(VLOOKUP($F622,Tabela2[[Item]:[Itens exclusivos (Qtd. x Preço)]],3,0),"")</f>
        <v/>
      </c>
      <c r="I622" s="14" t="str">
        <f>IFERROR(VLOOKUP($F622,Tabela2[[Item]:[Itens exclusivos (Qtd. x Preço)]],4,0),"")</f>
        <v/>
      </c>
      <c r="J622" s="50" t="str">
        <f>IFERROR(VLOOKUP($F622,Tabela2[[Item]:[Itens exclusivos (Qtd. x Preço)]],5,0),"")</f>
        <v/>
      </c>
      <c r="K622" s="66" t="str">
        <f>IFERROR(VLOOKUP($F622,Tabela2[[Item]:[Itens exclusivos (Qtd. x Preço)]],13,0),"")</f>
        <v/>
      </c>
      <c r="L622" s="48" t="str">
        <f t="shared" si="10"/>
        <v/>
      </c>
      <c r="M622" s="50" t="str">
        <f ca="1">IFERROR(VLOOKUP($F622,Tabela2[[Item]:[Itens exclusivos (Qtd. x Preço)]],15,0),"")</f>
        <v/>
      </c>
      <c r="N622" s="51" t="str">
        <f ca="1">IFERROR(VLOOKUP($F622,Tabela2[[Item]:[Itens exclusivos (Qtd. x Preço)]],17,0),"")</f>
        <v/>
      </c>
      <c r="O622" s="51" t="str">
        <f ca="1">IFERROR(VLOOKUP($F622,Tabela2[[Item]:[Itens exclusivos (Qtd. x Preço)]],19,0),"")</f>
        <v/>
      </c>
    </row>
    <row r="623" spans="1:15" ht="30" customHeight="1">
      <c r="A623" s="33" t="str">
        <f>IFERROR((IF(MAX(Tabela2[Lote])=A622,"",A622+1)),"")</f>
        <v/>
      </c>
      <c r="B623" s="33" t="str">
        <f>IFERROR(IF(A623&lt;&gt;"",COUNTIFS(Tabela2[Lote],A623),""),"")</f>
        <v/>
      </c>
      <c r="C623" s="47" t="str">
        <f>IF(B623="","",(SUMIFS(Tabela2[Itens Ampla Participação (Qtd. x Preço)],Tabela2[Lote],A623)+SUMIFS(Tabela2[Itens de Cota Reservada (Qtd. x Preço)],Tabela2[Lote],A623)+SUMIFS(Tabela2[Itens exclusivos (Qtd. x Preço)],Tabela2[Lote],A623)))</f>
        <v/>
      </c>
      <c r="E623" s="33" t="str">
        <f>IFERROR(_xlfn.XLOOKUP($F623,Tabela2[Item],Tabela2[Lote],,0,1),"")</f>
        <v/>
      </c>
      <c r="F623" s="33" t="str">
        <f>IFERROR((IF(MAX(Tabela2[Item])=F622,"",F622+1)),"")</f>
        <v/>
      </c>
      <c r="G623" s="33" t="str">
        <f>IFERROR(VLOOKUP($F623,Tabela2[[Item]:[Itens exclusivos (Qtd. x Preço)]],2,0)," ")</f>
        <v/>
      </c>
      <c r="H623" s="62" t="str">
        <f>IFERROR(VLOOKUP($F623,Tabela2[[Item]:[Itens exclusivos (Qtd. x Preço)]],3,0),"")</f>
        <v/>
      </c>
      <c r="I623" s="33" t="str">
        <f>IFERROR(VLOOKUP($F623,Tabela2[[Item]:[Itens exclusivos (Qtd. x Preço)]],4,0),"")</f>
        <v/>
      </c>
      <c r="J623" s="49" t="str">
        <f>IFERROR(VLOOKUP($F623,Tabela2[[Item]:[Itens exclusivos (Qtd. x Preço)]],5,0),"")</f>
        <v/>
      </c>
      <c r="K623" s="65" t="str">
        <f>IFERROR(VLOOKUP($F623,Tabela2[[Item]:[Itens exclusivos (Qtd. x Preço)]],13,0),"")</f>
        <v/>
      </c>
      <c r="L623" s="47" t="str">
        <f t="shared" si="10"/>
        <v/>
      </c>
      <c r="M623" s="49" t="str">
        <f ca="1">IFERROR(VLOOKUP($F623,Tabela2[[Item]:[Itens exclusivos (Qtd. x Preço)]],15,0),"")</f>
        <v/>
      </c>
      <c r="N623" s="52" t="str">
        <f ca="1">IFERROR(VLOOKUP($F623,Tabela2[[Item]:[Itens exclusivos (Qtd. x Preço)]],17,0),"")</f>
        <v/>
      </c>
      <c r="O623" s="52" t="str">
        <f ca="1">IFERROR(VLOOKUP($F623,Tabela2[[Item]:[Itens exclusivos (Qtd. x Preço)]],19,0),"")</f>
        <v/>
      </c>
    </row>
    <row r="624" spans="1:15" ht="30" customHeight="1">
      <c r="A624" s="14" t="str">
        <f>IFERROR((IF(MAX(Tabela2[Lote])=A623,"",A623+1)),"")</f>
        <v/>
      </c>
      <c r="B624" s="14" t="str">
        <f>IFERROR(IF(A624&lt;&gt;"",COUNTIFS(Tabela2[Lote],A624),""),"")</f>
        <v/>
      </c>
      <c r="C624" s="48" t="str">
        <f>IF(B624="","",(SUMIFS(Tabela2[Itens Ampla Participação (Qtd. x Preço)],Tabela2[Lote],A624)+SUMIFS(Tabela2[Itens de Cota Reservada (Qtd. x Preço)],Tabela2[Lote],A624)+SUMIFS(Tabela2[Itens exclusivos (Qtd. x Preço)],Tabela2[Lote],A624)))</f>
        <v/>
      </c>
      <c r="E624" s="14" t="str">
        <f>IFERROR(_xlfn.XLOOKUP($F624,Tabela2[Item],Tabela2[Lote],,0,1),"")</f>
        <v/>
      </c>
      <c r="F624" s="14" t="str">
        <f>IFERROR((IF(MAX(Tabela2[Item])=F623,"",F623+1)),"")</f>
        <v/>
      </c>
      <c r="G624" s="14" t="str">
        <f>IFERROR(VLOOKUP($F624,Tabela2[[Item]:[Itens exclusivos (Qtd. x Preço)]],2,0)," ")</f>
        <v/>
      </c>
      <c r="H624" s="63" t="str">
        <f>IFERROR(VLOOKUP($F624,Tabela2[[Item]:[Itens exclusivos (Qtd. x Preço)]],3,0),"")</f>
        <v/>
      </c>
      <c r="I624" s="14" t="str">
        <f>IFERROR(VLOOKUP($F624,Tabela2[[Item]:[Itens exclusivos (Qtd. x Preço)]],4,0),"")</f>
        <v/>
      </c>
      <c r="J624" s="50" t="str">
        <f>IFERROR(VLOOKUP($F624,Tabela2[[Item]:[Itens exclusivos (Qtd. x Preço)]],5,0),"")</f>
        <v/>
      </c>
      <c r="K624" s="66" t="str">
        <f>IFERROR(VLOOKUP($F624,Tabela2[[Item]:[Itens exclusivos (Qtd. x Preço)]],13,0),"")</f>
        <v/>
      </c>
      <c r="L624" s="48" t="str">
        <f t="shared" si="10"/>
        <v/>
      </c>
      <c r="M624" s="50" t="str">
        <f ca="1">IFERROR(VLOOKUP($F624,Tabela2[[Item]:[Itens exclusivos (Qtd. x Preço)]],15,0),"")</f>
        <v/>
      </c>
      <c r="N624" s="51" t="str">
        <f ca="1">IFERROR(VLOOKUP($F624,Tabela2[[Item]:[Itens exclusivos (Qtd. x Preço)]],17,0),"")</f>
        <v/>
      </c>
      <c r="O624" s="51" t="str">
        <f ca="1">IFERROR(VLOOKUP($F624,Tabela2[[Item]:[Itens exclusivos (Qtd. x Preço)]],19,0),"")</f>
        <v/>
      </c>
    </row>
    <row r="625" spans="1:15" ht="30" customHeight="1">
      <c r="A625" s="33" t="str">
        <f>IFERROR((IF(MAX(Tabela2[Lote])=A624,"",A624+1)),"")</f>
        <v/>
      </c>
      <c r="B625" s="33" t="str">
        <f>IFERROR(IF(A625&lt;&gt;"",COUNTIFS(Tabela2[Lote],A625),""),"")</f>
        <v/>
      </c>
      <c r="C625" s="47" t="str">
        <f>IF(B625="","",(SUMIFS(Tabela2[Itens Ampla Participação (Qtd. x Preço)],Tabela2[Lote],A625)+SUMIFS(Tabela2[Itens de Cota Reservada (Qtd. x Preço)],Tabela2[Lote],A625)+SUMIFS(Tabela2[Itens exclusivos (Qtd. x Preço)],Tabela2[Lote],A625)))</f>
        <v/>
      </c>
      <c r="E625" s="33" t="str">
        <f>IFERROR(_xlfn.XLOOKUP($F625,Tabela2[Item],Tabela2[Lote],,0,1),"")</f>
        <v/>
      </c>
      <c r="F625" s="33" t="str">
        <f>IFERROR((IF(MAX(Tabela2[Item])=F624,"",F624+1)),"")</f>
        <v/>
      </c>
      <c r="G625" s="33" t="str">
        <f>IFERROR(VLOOKUP($F625,Tabela2[[Item]:[Itens exclusivos (Qtd. x Preço)]],2,0)," ")</f>
        <v/>
      </c>
      <c r="H625" s="62" t="str">
        <f>IFERROR(VLOOKUP($F625,Tabela2[[Item]:[Itens exclusivos (Qtd. x Preço)]],3,0),"")</f>
        <v/>
      </c>
      <c r="I625" s="33" t="str">
        <f>IFERROR(VLOOKUP($F625,Tabela2[[Item]:[Itens exclusivos (Qtd. x Preço)]],4,0),"")</f>
        <v/>
      </c>
      <c r="J625" s="49" t="str">
        <f>IFERROR(VLOOKUP($F625,Tabela2[[Item]:[Itens exclusivos (Qtd. x Preço)]],5,0),"")</f>
        <v/>
      </c>
      <c r="K625" s="65" t="str">
        <f>IFERROR(VLOOKUP($F625,Tabela2[[Item]:[Itens exclusivos (Qtd. x Preço)]],13,0),"")</f>
        <v/>
      </c>
      <c r="L625" s="47" t="str">
        <f t="shared" si="10"/>
        <v/>
      </c>
      <c r="M625" s="49" t="str">
        <f ca="1">IFERROR(VLOOKUP($F625,Tabela2[[Item]:[Itens exclusivos (Qtd. x Preço)]],15,0),"")</f>
        <v/>
      </c>
      <c r="N625" s="52" t="str">
        <f ca="1">IFERROR(VLOOKUP($F625,Tabela2[[Item]:[Itens exclusivos (Qtd. x Preço)]],17,0),"")</f>
        <v/>
      </c>
      <c r="O625" s="52" t="str">
        <f ca="1">IFERROR(VLOOKUP($F625,Tabela2[[Item]:[Itens exclusivos (Qtd. x Preço)]],19,0),"")</f>
        <v/>
      </c>
    </row>
    <row r="626" spans="1:15" ht="30" customHeight="1">
      <c r="A626" s="14" t="str">
        <f>IFERROR((IF(MAX(Tabela2[Lote])=A625,"",A625+1)),"")</f>
        <v/>
      </c>
      <c r="B626" s="14" t="str">
        <f>IFERROR(IF(A626&lt;&gt;"",COUNTIFS(Tabela2[Lote],A626),""),"")</f>
        <v/>
      </c>
      <c r="C626" s="48" t="str">
        <f>IF(B626="","",(SUMIFS(Tabela2[Itens Ampla Participação (Qtd. x Preço)],Tabela2[Lote],A626)+SUMIFS(Tabela2[Itens de Cota Reservada (Qtd. x Preço)],Tabela2[Lote],A626)+SUMIFS(Tabela2[Itens exclusivos (Qtd. x Preço)],Tabela2[Lote],A626)))</f>
        <v/>
      </c>
      <c r="E626" s="14" t="str">
        <f>IFERROR(_xlfn.XLOOKUP($F626,Tabela2[Item],Tabela2[Lote],,0,1),"")</f>
        <v/>
      </c>
      <c r="F626" s="14" t="str">
        <f>IFERROR((IF(MAX(Tabela2[Item])=F625,"",F625+1)),"")</f>
        <v/>
      </c>
      <c r="G626" s="14" t="str">
        <f>IFERROR(VLOOKUP($F626,Tabela2[[Item]:[Itens exclusivos (Qtd. x Preço)]],2,0)," ")</f>
        <v/>
      </c>
      <c r="H626" s="63" t="str">
        <f>IFERROR(VLOOKUP($F626,Tabela2[[Item]:[Itens exclusivos (Qtd. x Preço)]],3,0),"")</f>
        <v/>
      </c>
      <c r="I626" s="14" t="str">
        <f>IFERROR(VLOOKUP($F626,Tabela2[[Item]:[Itens exclusivos (Qtd. x Preço)]],4,0),"")</f>
        <v/>
      </c>
      <c r="J626" s="50" t="str">
        <f>IFERROR(VLOOKUP($F626,Tabela2[[Item]:[Itens exclusivos (Qtd. x Preço)]],5,0),"")</f>
        <v/>
      </c>
      <c r="K626" s="66" t="str">
        <f>IFERROR(VLOOKUP($F626,Tabela2[[Item]:[Itens exclusivos (Qtd. x Preço)]],13,0),"")</f>
        <v/>
      </c>
      <c r="L626" s="48" t="str">
        <f t="shared" si="10"/>
        <v/>
      </c>
      <c r="M626" s="50" t="str">
        <f ca="1">IFERROR(VLOOKUP($F626,Tabela2[[Item]:[Itens exclusivos (Qtd. x Preço)]],15,0),"")</f>
        <v/>
      </c>
      <c r="N626" s="51" t="str">
        <f ca="1">IFERROR(VLOOKUP($F626,Tabela2[[Item]:[Itens exclusivos (Qtd. x Preço)]],17,0),"")</f>
        <v/>
      </c>
      <c r="O626" s="51" t="str">
        <f ca="1">IFERROR(VLOOKUP($F626,Tabela2[[Item]:[Itens exclusivos (Qtd. x Preço)]],19,0),"")</f>
        <v/>
      </c>
    </row>
    <row r="627" spans="1:15" ht="30" customHeight="1">
      <c r="A627" s="33" t="str">
        <f>IFERROR((IF(MAX(Tabela2[Lote])=A626,"",A626+1)),"")</f>
        <v/>
      </c>
      <c r="B627" s="33" t="str">
        <f>IFERROR(IF(A627&lt;&gt;"",COUNTIFS(Tabela2[Lote],A627),""),"")</f>
        <v/>
      </c>
      <c r="C627" s="47" t="str">
        <f>IF(B627="","",(SUMIFS(Tabela2[Itens Ampla Participação (Qtd. x Preço)],Tabela2[Lote],A627)+SUMIFS(Tabela2[Itens de Cota Reservada (Qtd. x Preço)],Tabela2[Lote],A627)+SUMIFS(Tabela2[Itens exclusivos (Qtd. x Preço)],Tabela2[Lote],A627)))</f>
        <v/>
      </c>
      <c r="E627" s="33" t="str">
        <f>IFERROR(_xlfn.XLOOKUP($F627,Tabela2[Item],Tabela2[Lote],,0,1),"")</f>
        <v/>
      </c>
      <c r="F627" s="33" t="str">
        <f>IFERROR((IF(MAX(Tabela2[Item])=F626,"",F626+1)),"")</f>
        <v/>
      </c>
      <c r="G627" s="33" t="str">
        <f>IFERROR(VLOOKUP($F627,Tabela2[[Item]:[Itens exclusivos (Qtd. x Preço)]],2,0)," ")</f>
        <v/>
      </c>
      <c r="H627" s="62" t="str">
        <f>IFERROR(VLOOKUP($F627,Tabela2[[Item]:[Itens exclusivos (Qtd. x Preço)]],3,0),"")</f>
        <v/>
      </c>
      <c r="I627" s="33" t="str">
        <f>IFERROR(VLOOKUP($F627,Tabela2[[Item]:[Itens exclusivos (Qtd. x Preço)]],4,0),"")</f>
        <v/>
      </c>
      <c r="J627" s="49" t="str">
        <f>IFERROR(VLOOKUP($F627,Tabela2[[Item]:[Itens exclusivos (Qtd. x Preço)]],5,0),"")</f>
        <v/>
      </c>
      <c r="K627" s="65" t="str">
        <f>IFERROR(VLOOKUP($F627,Tabela2[[Item]:[Itens exclusivos (Qtd. x Preço)]],13,0),"")</f>
        <v/>
      </c>
      <c r="L627" s="47" t="str">
        <f t="shared" si="10"/>
        <v/>
      </c>
      <c r="M627" s="49" t="str">
        <f ca="1">IFERROR(VLOOKUP($F627,Tabela2[[Item]:[Itens exclusivos (Qtd. x Preço)]],15,0),"")</f>
        <v/>
      </c>
      <c r="N627" s="52" t="str">
        <f ca="1">IFERROR(VLOOKUP($F627,Tabela2[[Item]:[Itens exclusivos (Qtd. x Preço)]],17,0),"")</f>
        <v/>
      </c>
      <c r="O627" s="52" t="str">
        <f ca="1">IFERROR(VLOOKUP($F627,Tabela2[[Item]:[Itens exclusivos (Qtd. x Preço)]],19,0),"")</f>
        <v/>
      </c>
    </row>
    <row r="628" spans="1:15" ht="30" customHeight="1">
      <c r="A628" s="14" t="str">
        <f>IFERROR((IF(MAX(Tabela2[Lote])=A627,"",A627+1)),"")</f>
        <v/>
      </c>
      <c r="B628" s="14" t="str">
        <f>IFERROR(IF(A628&lt;&gt;"",COUNTIFS(Tabela2[Lote],A628),""),"")</f>
        <v/>
      </c>
      <c r="C628" s="48" t="str">
        <f>IF(B628="","",(SUMIFS(Tabela2[Itens Ampla Participação (Qtd. x Preço)],Tabela2[Lote],A628)+SUMIFS(Tabela2[Itens de Cota Reservada (Qtd. x Preço)],Tabela2[Lote],A628)+SUMIFS(Tabela2[Itens exclusivos (Qtd. x Preço)],Tabela2[Lote],A628)))</f>
        <v/>
      </c>
      <c r="E628" s="14" t="str">
        <f>IFERROR(_xlfn.XLOOKUP($F628,Tabela2[Item],Tabela2[Lote],,0,1),"")</f>
        <v/>
      </c>
      <c r="F628" s="14" t="str">
        <f>IFERROR((IF(MAX(Tabela2[Item])=F627,"",F627+1)),"")</f>
        <v/>
      </c>
      <c r="G628" s="14" t="str">
        <f>IFERROR(VLOOKUP($F628,Tabela2[[Item]:[Itens exclusivos (Qtd. x Preço)]],2,0)," ")</f>
        <v/>
      </c>
      <c r="H628" s="63" t="str">
        <f>IFERROR(VLOOKUP($F628,Tabela2[[Item]:[Itens exclusivos (Qtd. x Preço)]],3,0),"")</f>
        <v/>
      </c>
      <c r="I628" s="14" t="str">
        <f>IFERROR(VLOOKUP($F628,Tabela2[[Item]:[Itens exclusivos (Qtd. x Preço)]],4,0),"")</f>
        <v/>
      </c>
      <c r="J628" s="50" t="str">
        <f>IFERROR(VLOOKUP($F628,Tabela2[[Item]:[Itens exclusivos (Qtd. x Preço)]],5,0),"")</f>
        <v/>
      </c>
      <c r="K628" s="66" t="str">
        <f>IFERROR(VLOOKUP($F628,Tabela2[[Item]:[Itens exclusivos (Qtd. x Preço)]],13,0),"")</f>
        <v/>
      </c>
      <c r="L628" s="48" t="str">
        <f t="shared" si="10"/>
        <v/>
      </c>
      <c r="M628" s="50" t="str">
        <f ca="1">IFERROR(VLOOKUP($F628,Tabela2[[Item]:[Itens exclusivos (Qtd. x Preço)]],15,0),"")</f>
        <v/>
      </c>
      <c r="N628" s="51" t="str">
        <f ca="1">IFERROR(VLOOKUP($F628,Tabela2[[Item]:[Itens exclusivos (Qtd. x Preço)]],17,0),"")</f>
        <v/>
      </c>
      <c r="O628" s="51" t="str">
        <f ca="1">IFERROR(VLOOKUP($F628,Tabela2[[Item]:[Itens exclusivos (Qtd. x Preço)]],19,0),"")</f>
        <v/>
      </c>
    </row>
    <row r="629" spans="1:15" ht="30" customHeight="1">
      <c r="A629" s="33" t="str">
        <f>IFERROR((IF(MAX(Tabela2[Lote])=A628,"",A628+1)),"")</f>
        <v/>
      </c>
      <c r="B629" s="33" t="str">
        <f>IFERROR(IF(A629&lt;&gt;"",COUNTIFS(Tabela2[Lote],A629),""),"")</f>
        <v/>
      </c>
      <c r="C629" s="47" t="str">
        <f>IF(B629="","",(SUMIFS(Tabela2[Itens Ampla Participação (Qtd. x Preço)],Tabela2[Lote],A629)+SUMIFS(Tabela2[Itens de Cota Reservada (Qtd. x Preço)],Tabela2[Lote],A629)+SUMIFS(Tabela2[Itens exclusivos (Qtd. x Preço)],Tabela2[Lote],A629)))</f>
        <v/>
      </c>
      <c r="E629" s="33" t="str">
        <f>IFERROR(_xlfn.XLOOKUP($F629,Tabela2[Item],Tabela2[Lote],,0,1),"")</f>
        <v/>
      </c>
      <c r="F629" s="33" t="str">
        <f>IFERROR((IF(MAX(Tabela2[Item])=F628,"",F628+1)),"")</f>
        <v/>
      </c>
      <c r="G629" s="33" t="str">
        <f>IFERROR(VLOOKUP($F629,Tabela2[[Item]:[Itens exclusivos (Qtd. x Preço)]],2,0)," ")</f>
        <v/>
      </c>
      <c r="H629" s="62" t="str">
        <f>IFERROR(VLOOKUP($F629,Tabela2[[Item]:[Itens exclusivos (Qtd. x Preço)]],3,0),"")</f>
        <v/>
      </c>
      <c r="I629" s="33" t="str">
        <f>IFERROR(VLOOKUP($F629,Tabela2[[Item]:[Itens exclusivos (Qtd. x Preço)]],4,0),"")</f>
        <v/>
      </c>
      <c r="J629" s="49" t="str">
        <f>IFERROR(VLOOKUP($F629,Tabela2[[Item]:[Itens exclusivos (Qtd. x Preço)]],5,0),"")</f>
        <v/>
      </c>
      <c r="K629" s="65" t="str">
        <f>IFERROR(VLOOKUP($F629,Tabela2[[Item]:[Itens exclusivos (Qtd. x Preço)]],13,0),"")</f>
        <v/>
      </c>
      <c r="L629" s="47" t="str">
        <f t="shared" si="10"/>
        <v/>
      </c>
      <c r="M629" s="49" t="str">
        <f ca="1">IFERROR(VLOOKUP($F629,Tabela2[[Item]:[Itens exclusivos (Qtd. x Preço)]],15,0),"")</f>
        <v/>
      </c>
      <c r="N629" s="52" t="str">
        <f ca="1">IFERROR(VLOOKUP($F629,Tabela2[[Item]:[Itens exclusivos (Qtd. x Preço)]],17,0),"")</f>
        <v/>
      </c>
      <c r="O629" s="52" t="str">
        <f ca="1">IFERROR(VLOOKUP($F629,Tabela2[[Item]:[Itens exclusivos (Qtd. x Preço)]],19,0),"")</f>
        <v/>
      </c>
    </row>
    <row r="630" spans="1:15" ht="30" customHeight="1">
      <c r="A630" s="14" t="str">
        <f>IFERROR((IF(MAX(Tabela2[Lote])=A629,"",A629+1)),"")</f>
        <v/>
      </c>
      <c r="B630" s="14" t="str">
        <f>IFERROR(IF(A630&lt;&gt;"",COUNTIFS(Tabela2[Lote],A630),""),"")</f>
        <v/>
      </c>
      <c r="C630" s="48" t="str">
        <f>IF(B630="","",(SUMIFS(Tabela2[Itens Ampla Participação (Qtd. x Preço)],Tabela2[Lote],A630)+SUMIFS(Tabela2[Itens de Cota Reservada (Qtd. x Preço)],Tabela2[Lote],A630)+SUMIFS(Tabela2[Itens exclusivos (Qtd. x Preço)],Tabela2[Lote],A630)))</f>
        <v/>
      </c>
      <c r="E630" s="14" t="str">
        <f>IFERROR(_xlfn.XLOOKUP($F630,Tabela2[Item],Tabela2[Lote],,0,1),"")</f>
        <v/>
      </c>
      <c r="F630" s="14" t="str">
        <f>IFERROR((IF(MAX(Tabela2[Item])=F629,"",F629+1)),"")</f>
        <v/>
      </c>
      <c r="G630" s="14" t="str">
        <f>IFERROR(VLOOKUP($F630,Tabela2[[Item]:[Itens exclusivos (Qtd. x Preço)]],2,0)," ")</f>
        <v/>
      </c>
      <c r="H630" s="63" t="str">
        <f>IFERROR(VLOOKUP($F630,Tabela2[[Item]:[Itens exclusivos (Qtd. x Preço)]],3,0),"")</f>
        <v/>
      </c>
      <c r="I630" s="14" t="str">
        <f>IFERROR(VLOOKUP($F630,Tabela2[[Item]:[Itens exclusivos (Qtd. x Preço)]],4,0),"")</f>
        <v/>
      </c>
      <c r="J630" s="50" t="str">
        <f>IFERROR(VLOOKUP($F630,Tabela2[[Item]:[Itens exclusivos (Qtd. x Preço)]],5,0),"")</f>
        <v/>
      </c>
      <c r="K630" s="66" t="str">
        <f>IFERROR(VLOOKUP($F630,Tabela2[[Item]:[Itens exclusivos (Qtd. x Preço)]],13,0),"")</f>
        <v/>
      </c>
      <c r="L630" s="48" t="str">
        <f t="shared" si="10"/>
        <v/>
      </c>
      <c r="M630" s="50" t="str">
        <f ca="1">IFERROR(VLOOKUP($F630,Tabela2[[Item]:[Itens exclusivos (Qtd. x Preço)]],15,0),"")</f>
        <v/>
      </c>
      <c r="N630" s="51" t="str">
        <f ca="1">IFERROR(VLOOKUP($F630,Tabela2[[Item]:[Itens exclusivos (Qtd. x Preço)]],17,0),"")</f>
        <v/>
      </c>
      <c r="O630" s="51" t="str">
        <f ca="1">IFERROR(VLOOKUP($F630,Tabela2[[Item]:[Itens exclusivos (Qtd. x Preço)]],19,0),"")</f>
        <v/>
      </c>
    </row>
    <row r="631" spans="1:15" ht="30" customHeight="1">
      <c r="A631" s="33" t="str">
        <f>IFERROR((IF(MAX(Tabela2[Lote])=A630,"",A630+1)),"")</f>
        <v/>
      </c>
      <c r="B631" s="33" t="str">
        <f>IFERROR(IF(A631&lt;&gt;"",COUNTIFS(Tabela2[Lote],A631),""),"")</f>
        <v/>
      </c>
      <c r="C631" s="47" t="str">
        <f>IF(B631="","",(SUMIFS(Tabela2[Itens Ampla Participação (Qtd. x Preço)],Tabela2[Lote],A631)+SUMIFS(Tabela2[Itens de Cota Reservada (Qtd. x Preço)],Tabela2[Lote],A631)+SUMIFS(Tabela2[Itens exclusivos (Qtd. x Preço)],Tabela2[Lote],A631)))</f>
        <v/>
      </c>
      <c r="E631" s="33" t="str">
        <f>IFERROR(_xlfn.XLOOKUP($F631,Tabela2[Item],Tabela2[Lote],,0,1),"")</f>
        <v/>
      </c>
      <c r="F631" s="33" t="str">
        <f>IFERROR((IF(MAX(Tabela2[Item])=F630,"",F630+1)),"")</f>
        <v/>
      </c>
      <c r="G631" s="33" t="str">
        <f>IFERROR(VLOOKUP($F631,Tabela2[[Item]:[Itens exclusivos (Qtd. x Preço)]],2,0)," ")</f>
        <v/>
      </c>
      <c r="H631" s="62" t="str">
        <f>IFERROR(VLOOKUP($F631,Tabela2[[Item]:[Itens exclusivos (Qtd. x Preço)]],3,0),"")</f>
        <v/>
      </c>
      <c r="I631" s="33" t="str">
        <f>IFERROR(VLOOKUP($F631,Tabela2[[Item]:[Itens exclusivos (Qtd. x Preço)]],4,0),"")</f>
        <v/>
      </c>
      <c r="J631" s="49" t="str">
        <f>IFERROR(VLOOKUP($F631,Tabela2[[Item]:[Itens exclusivos (Qtd. x Preço)]],5,0),"")</f>
        <v/>
      </c>
      <c r="K631" s="65" t="str">
        <f>IFERROR(VLOOKUP($F631,Tabela2[[Item]:[Itens exclusivos (Qtd. x Preço)]],13,0),"")</f>
        <v/>
      </c>
      <c r="L631" s="47" t="str">
        <f t="shared" si="10"/>
        <v/>
      </c>
      <c r="M631" s="49" t="str">
        <f ca="1">IFERROR(VLOOKUP($F631,Tabela2[[Item]:[Itens exclusivos (Qtd. x Preço)]],15,0),"")</f>
        <v/>
      </c>
      <c r="N631" s="52" t="str">
        <f ca="1">IFERROR(VLOOKUP($F631,Tabela2[[Item]:[Itens exclusivos (Qtd. x Preço)]],17,0),"")</f>
        <v/>
      </c>
      <c r="O631" s="52" t="str">
        <f ca="1">IFERROR(VLOOKUP($F631,Tabela2[[Item]:[Itens exclusivos (Qtd. x Preço)]],19,0),"")</f>
        <v/>
      </c>
    </row>
    <row r="632" spans="1:15" ht="30" customHeight="1">
      <c r="A632" s="14" t="str">
        <f>IFERROR((IF(MAX(Tabela2[Lote])=A631,"",A631+1)),"")</f>
        <v/>
      </c>
      <c r="B632" s="14" t="str">
        <f>IFERROR(IF(A632&lt;&gt;"",COUNTIFS(Tabela2[Lote],A632),""),"")</f>
        <v/>
      </c>
      <c r="C632" s="48" t="str">
        <f>IF(B632="","",(SUMIFS(Tabela2[Itens Ampla Participação (Qtd. x Preço)],Tabela2[Lote],A632)+SUMIFS(Tabela2[Itens de Cota Reservada (Qtd. x Preço)],Tabela2[Lote],A632)+SUMIFS(Tabela2[Itens exclusivos (Qtd. x Preço)],Tabela2[Lote],A632)))</f>
        <v/>
      </c>
      <c r="E632" s="14" t="str">
        <f>IFERROR(_xlfn.XLOOKUP($F632,Tabela2[Item],Tabela2[Lote],,0,1),"")</f>
        <v/>
      </c>
      <c r="F632" s="14" t="str">
        <f>IFERROR((IF(MAX(Tabela2[Item])=F631,"",F631+1)),"")</f>
        <v/>
      </c>
      <c r="G632" s="14" t="str">
        <f>IFERROR(VLOOKUP($F632,Tabela2[[Item]:[Itens exclusivos (Qtd. x Preço)]],2,0)," ")</f>
        <v/>
      </c>
      <c r="H632" s="63" t="str">
        <f>IFERROR(VLOOKUP($F632,Tabela2[[Item]:[Itens exclusivos (Qtd. x Preço)]],3,0),"")</f>
        <v/>
      </c>
      <c r="I632" s="14" t="str">
        <f>IFERROR(VLOOKUP($F632,Tabela2[[Item]:[Itens exclusivos (Qtd. x Preço)]],4,0),"")</f>
        <v/>
      </c>
      <c r="J632" s="50" t="str">
        <f>IFERROR(VLOOKUP($F632,Tabela2[[Item]:[Itens exclusivos (Qtd. x Preço)]],5,0),"")</f>
        <v/>
      </c>
      <c r="K632" s="66" t="str">
        <f>IFERROR(VLOOKUP($F632,Tabela2[[Item]:[Itens exclusivos (Qtd. x Preço)]],13,0),"")</f>
        <v/>
      </c>
      <c r="L632" s="48" t="str">
        <f t="shared" si="10"/>
        <v/>
      </c>
      <c r="M632" s="50" t="str">
        <f ca="1">IFERROR(VLOOKUP($F632,Tabela2[[Item]:[Itens exclusivos (Qtd. x Preço)]],15,0),"")</f>
        <v/>
      </c>
      <c r="N632" s="51" t="str">
        <f ca="1">IFERROR(VLOOKUP($F632,Tabela2[[Item]:[Itens exclusivos (Qtd. x Preço)]],17,0),"")</f>
        <v/>
      </c>
      <c r="O632" s="51" t="str">
        <f ca="1">IFERROR(VLOOKUP($F632,Tabela2[[Item]:[Itens exclusivos (Qtd. x Preço)]],19,0),"")</f>
        <v/>
      </c>
    </row>
    <row r="633" spans="1:15" ht="30" customHeight="1">
      <c r="A633" s="33" t="str">
        <f>IFERROR((IF(MAX(Tabela2[Lote])=A632,"",A632+1)),"")</f>
        <v/>
      </c>
      <c r="B633" s="33" t="str">
        <f>IFERROR(IF(A633&lt;&gt;"",COUNTIFS(Tabela2[Lote],A633),""),"")</f>
        <v/>
      </c>
      <c r="C633" s="47" t="str">
        <f>IF(B633="","",(SUMIFS(Tabela2[Itens Ampla Participação (Qtd. x Preço)],Tabela2[Lote],A633)+SUMIFS(Tabela2[Itens de Cota Reservada (Qtd. x Preço)],Tabela2[Lote],A633)+SUMIFS(Tabela2[Itens exclusivos (Qtd. x Preço)],Tabela2[Lote],A633)))</f>
        <v/>
      </c>
      <c r="E633" s="33" t="str">
        <f>IFERROR(_xlfn.XLOOKUP($F633,Tabela2[Item],Tabela2[Lote],,0,1),"")</f>
        <v/>
      </c>
      <c r="F633" s="33" t="str">
        <f>IFERROR((IF(MAX(Tabela2[Item])=F632,"",F632+1)),"")</f>
        <v/>
      </c>
      <c r="G633" s="33" t="str">
        <f>IFERROR(VLOOKUP($F633,Tabela2[[Item]:[Itens exclusivos (Qtd. x Preço)]],2,0)," ")</f>
        <v/>
      </c>
      <c r="H633" s="62" t="str">
        <f>IFERROR(VLOOKUP($F633,Tabela2[[Item]:[Itens exclusivos (Qtd. x Preço)]],3,0),"")</f>
        <v/>
      </c>
      <c r="I633" s="33" t="str">
        <f>IFERROR(VLOOKUP($F633,Tabela2[[Item]:[Itens exclusivos (Qtd. x Preço)]],4,0),"")</f>
        <v/>
      </c>
      <c r="J633" s="49" t="str">
        <f>IFERROR(VLOOKUP($F633,Tabela2[[Item]:[Itens exclusivos (Qtd. x Preço)]],5,0),"")</f>
        <v/>
      </c>
      <c r="K633" s="65" t="str">
        <f>IFERROR(VLOOKUP($F633,Tabela2[[Item]:[Itens exclusivos (Qtd. x Preço)]],13,0),"")</f>
        <v/>
      </c>
      <c r="L633" s="47" t="str">
        <f t="shared" si="10"/>
        <v/>
      </c>
      <c r="M633" s="49" t="str">
        <f ca="1">IFERROR(VLOOKUP($F633,Tabela2[[Item]:[Itens exclusivos (Qtd. x Preço)]],15,0),"")</f>
        <v/>
      </c>
      <c r="N633" s="52" t="str">
        <f ca="1">IFERROR(VLOOKUP($F633,Tabela2[[Item]:[Itens exclusivos (Qtd. x Preço)]],17,0),"")</f>
        <v/>
      </c>
      <c r="O633" s="52" t="str">
        <f ca="1">IFERROR(VLOOKUP($F633,Tabela2[[Item]:[Itens exclusivos (Qtd. x Preço)]],19,0),"")</f>
        <v/>
      </c>
    </row>
    <row r="634" spans="1:15" ht="30" customHeight="1">
      <c r="A634" s="14" t="str">
        <f>IFERROR((IF(MAX(Tabela2[Lote])=A633,"",A633+1)),"")</f>
        <v/>
      </c>
      <c r="B634" s="14" t="str">
        <f>IFERROR(IF(A634&lt;&gt;"",COUNTIFS(Tabela2[Lote],A634),""),"")</f>
        <v/>
      </c>
      <c r="C634" s="48" t="str">
        <f>IF(B634="","",(SUMIFS(Tabela2[Itens Ampla Participação (Qtd. x Preço)],Tabela2[Lote],A634)+SUMIFS(Tabela2[Itens de Cota Reservada (Qtd. x Preço)],Tabela2[Lote],A634)+SUMIFS(Tabela2[Itens exclusivos (Qtd. x Preço)],Tabela2[Lote],A634)))</f>
        <v/>
      </c>
      <c r="E634" s="14" t="str">
        <f>IFERROR(_xlfn.XLOOKUP($F634,Tabela2[Item],Tabela2[Lote],,0,1),"")</f>
        <v/>
      </c>
      <c r="F634" s="14" t="str">
        <f>IFERROR((IF(MAX(Tabela2[Item])=F633,"",F633+1)),"")</f>
        <v/>
      </c>
      <c r="G634" s="14" t="str">
        <f>IFERROR(VLOOKUP($F634,Tabela2[[Item]:[Itens exclusivos (Qtd. x Preço)]],2,0)," ")</f>
        <v/>
      </c>
      <c r="H634" s="63" t="str">
        <f>IFERROR(VLOOKUP($F634,Tabela2[[Item]:[Itens exclusivos (Qtd. x Preço)]],3,0),"")</f>
        <v/>
      </c>
      <c r="I634" s="14" t="str">
        <f>IFERROR(VLOOKUP($F634,Tabela2[[Item]:[Itens exclusivos (Qtd. x Preço)]],4,0),"")</f>
        <v/>
      </c>
      <c r="J634" s="50" t="str">
        <f>IFERROR(VLOOKUP($F634,Tabela2[[Item]:[Itens exclusivos (Qtd. x Preço)]],5,0),"")</f>
        <v/>
      </c>
      <c r="K634" s="66" t="str">
        <f>IFERROR(VLOOKUP($F634,Tabela2[[Item]:[Itens exclusivos (Qtd. x Preço)]],13,0),"")</f>
        <v/>
      </c>
      <c r="L634" s="48" t="str">
        <f t="shared" si="10"/>
        <v/>
      </c>
      <c r="M634" s="50" t="str">
        <f ca="1">IFERROR(VLOOKUP($F634,Tabela2[[Item]:[Itens exclusivos (Qtd. x Preço)]],15,0),"")</f>
        <v/>
      </c>
      <c r="N634" s="51" t="str">
        <f ca="1">IFERROR(VLOOKUP($F634,Tabela2[[Item]:[Itens exclusivos (Qtd. x Preço)]],17,0),"")</f>
        <v/>
      </c>
      <c r="O634" s="51" t="str">
        <f ca="1">IFERROR(VLOOKUP($F634,Tabela2[[Item]:[Itens exclusivos (Qtd. x Preço)]],19,0),"")</f>
        <v/>
      </c>
    </row>
    <row r="635" spans="1:15" ht="30" customHeight="1">
      <c r="A635" s="33" t="str">
        <f>IFERROR((IF(MAX(Tabela2[Lote])=A634,"",A634+1)),"")</f>
        <v/>
      </c>
      <c r="B635" s="33" t="str">
        <f>IFERROR(IF(A635&lt;&gt;"",COUNTIFS(Tabela2[Lote],A635),""),"")</f>
        <v/>
      </c>
      <c r="C635" s="47" t="str">
        <f>IF(B635="","",(SUMIFS(Tabela2[Itens Ampla Participação (Qtd. x Preço)],Tabela2[Lote],A635)+SUMIFS(Tabela2[Itens de Cota Reservada (Qtd. x Preço)],Tabela2[Lote],A635)+SUMIFS(Tabela2[Itens exclusivos (Qtd. x Preço)],Tabela2[Lote],A635)))</f>
        <v/>
      </c>
      <c r="E635" s="33" t="str">
        <f>IFERROR(_xlfn.XLOOKUP($F635,Tabela2[Item],Tabela2[Lote],,0,1),"")</f>
        <v/>
      </c>
      <c r="F635" s="33" t="str">
        <f>IFERROR((IF(MAX(Tabela2[Item])=F634,"",F634+1)),"")</f>
        <v/>
      </c>
      <c r="G635" s="33" t="str">
        <f>IFERROR(VLOOKUP($F635,Tabela2[[Item]:[Itens exclusivos (Qtd. x Preço)]],2,0)," ")</f>
        <v/>
      </c>
      <c r="H635" s="62" t="str">
        <f>IFERROR(VLOOKUP($F635,Tabela2[[Item]:[Itens exclusivos (Qtd. x Preço)]],3,0),"")</f>
        <v/>
      </c>
      <c r="I635" s="33" t="str">
        <f>IFERROR(VLOOKUP($F635,Tabela2[[Item]:[Itens exclusivos (Qtd. x Preço)]],4,0),"")</f>
        <v/>
      </c>
      <c r="J635" s="49" t="str">
        <f>IFERROR(VLOOKUP($F635,Tabela2[[Item]:[Itens exclusivos (Qtd. x Preço)]],5,0),"")</f>
        <v/>
      </c>
      <c r="K635" s="65" t="str">
        <f>IFERROR(VLOOKUP($F635,Tabela2[[Item]:[Itens exclusivos (Qtd. x Preço)]],13,0),"")</f>
        <v/>
      </c>
      <c r="L635" s="47" t="str">
        <f t="shared" si="10"/>
        <v/>
      </c>
      <c r="M635" s="49" t="str">
        <f ca="1">IFERROR(VLOOKUP($F635,Tabela2[[Item]:[Itens exclusivos (Qtd. x Preço)]],15,0),"")</f>
        <v/>
      </c>
      <c r="N635" s="52" t="str">
        <f ca="1">IFERROR(VLOOKUP($F635,Tabela2[[Item]:[Itens exclusivos (Qtd. x Preço)]],17,0),"")</f>
        <v/>
      </c>
      <c r="O635" s="52" t="str">
        <f ca="1">IFERROR(VLOOKUP($F635,Tabela2[[Item]:[Itens exclusivos (Qtd. x Preço)]],19,0),"")</f>
        <v/>
      </c>
    </row>
    <row r="636" spans="1:15" ht="30" customHeight="1">
      <c r="A636" s="14" t="str">
        <f>IFERROR((IF(MAX(Tabela2[Lote])=A635,"",A635+1)),"")</f>
        <v/>
      </c>
      <c r="B636" s="14" t="str">
        <f>IFERROR(IF(A636&lt;&gt;"",COUNTIFS(Tabela2[Lote],A636),""),"")</f>
        <v/>
      </c>
      <c r="C636" s="48" t="str">
        <f>IF(B636="","",(SUMIFS(Tabela2[Itens Ampla Participação (Qtd. x Preço)],Tabela2[Lote],A636)+SUMIFS(Tabela2[Itens de Cota Reservada (Qtd. x Preço)],Tabela2[Lote],A636)+SUMIFS(Tabela2[Itens exclusivos (Qtd. x Preço)],Tabela2[Lote],A636)))</f>
        <v/>
      </c>
      <c r="E636" s="14" t="str">
        <f>IFERROR(_xlfn.XLOOKUP($F636,Tabela2[Item],Tabela2[Lote],,0,1),"")</f>
        <v/>
      </c>
      <c r="F636" s="14" t="str">
        <f>IFERROR((IF(MAX(Tabela2[Item])=F635,"",F635+1)),"")</f>
        <v/>
      </c>
      <c r="G636" s="14" t="str">
        <f>IFERROR(VLOOKUP($F636,Tabela2[[Item]:[Itens exclusivos (Qtd. x Preço)]],2,0)," ")</f>
        <v/>
      </c>
      <c r="H636" s="63" t="str">
        <f>IFERROR(VLOOKUP($F636,Tabela2[[Item]:[Itens exclusivos (Qtd. x Preço)]],3,0),"")</f>
        <v/>
      </c>
      <c r="I636" s="14" t="str">
        <f>IFERROR(VLOOKUP($F636,Tabela2[[Item]:[Itens exclusivos (Qtd. x Preço)]],4,0),"")</f>
        <v/>
      </c>
      <c r="J636" s="50" t="str">
        <f>IFERROR(VLOOKUP($F636,Tabela2[[Item]:[Itens exclusivos (Qtd. x Preço)]],5,0),"")</f>
        <v/>
      </c>
      <c r="K636" s="66" t="str">
        <f>IFERROR(VLOOKUP($F636,Tabela2[[Item]:[Itens exclusivos (Qtd. x Preço)]],13,0),"")</f>
        <v/>
      </c>
      <c r="L636" s="48" t="str">
        <f t="shared" si="10"/>
        <v/>
      </c>
      <c r="M636" s="50" t="str">
        <f ca="1">IFERROR(VLOOKUP($F636,Tabela2[[Item]:[Itens exclusivos (Qtd. x Preço)]],15,0),"")</f>
        <v/>
      </c>
      <c r="N636" s="51" t="str">
        <f ca="1">IFERROR(VLOOKUP($F636,Tabela2[[Item]:[Itens exclusivos (Qtd. x Preço)]],17,0),"")</f>
        <v/>
      </c>
      <c r="O636" s="51" t="str">
        <f ca="1">IFERROR(VLOOKUP($F636,Tabela2[[Item]:[Itens exclusivos (Qtd. x Preço)]],19,0),"")</f>
        <v/>
      </c>
    </row>
    <row r="637" spans="1:15" ht="30" customHeight="1">
      <c r="A637" s="33" t="str">
        <f>IFERROR((IF(MAX(Tabela2[Lote])=A636,"",A636+1)),"")</f>
        <v/>
      </c>
      <c r="B637" s="33" t="str">
        <f>IFERROR(IF(A637&lt;&gt;"",COUNTIFS(Tabela2[Lote],A637),""),"")</f>
        <v/>
      </c>
      <c r="C637" s="47" t="str">
        <f>IF(B637="","",(SUMIFS(Tabela2[Itens Ampla Participação (Qtd. x Preço)],Tabela2[Lote],A637)+SUMIFS(Tabela2[Itens de Cota Reservada (Qtd. x Preço)],Tabela2[Lote],A637)+SUMIFS(Tabela2[Itens exclusivos (Qtd. x Preço)],Tabela2[Lote],A637)))</f>
        <v/>
      </c>
      <c r="E637" s="33" t="str">
        <f>IFERROR(_xlfn.XLOOKUP($F637,Tabela2[Item],Tabela2[Lote],,0,1),"")</f>
        <v/>
      </c>
      <c r="F637" s="33" t="str">
        <f>IFERROR((IF(MAX(Tabela2[Item])=F636,"",F636+1)),"")</f>
        <v/>
      </c>
      <c r="G637" s="33" t="str">
        <f>IFERROR(VLOOKUP($F637,Tabela2[[Item]:[Itens exclusivos (Qtd. x Preço)]],2,0)," ")</f>
        <v/>
      </c>
      <c r="H637" s="62" t="str">
        <f>IFERROR(VLOOKUP($F637,Tabela2[[Item]:[Itens exclusivos (Qtd. x Preço)]],3,0),"")</f>
        <v/>
      </c>
      <c r="I637" s="33" t="str">
        <f>IFERROR(VLOOKUP($F637,Tabela2[[Item]:[Itens exclusivos (Qtd. x Preço)]],4,0),"")</f>
        <v/>
      </c>
      <c r="J637" s="49" t="str">
        <f>IFERROR(VLOOKUP($F637,Tabela2[[Item]:[Itens exclusivos (Qtd. x Preço)]],5,0),"")</f>
        <v/>
      </c>
      <c r="K637" s="65" t="str">
        <f>IFERROR(VLOOKUP($F637,Tabela2[[Item]:[Itens exclusivos (Qtd. x Preço)]],13,0),"")</f>
        <v/>
      </c>
      <c r="L637" s="47" t="str">
        <f t="shared" si="10"/>
        <v/>
      </c>
      <c r="M637" s="49" t="str">
        <f ca="1">IFERROR(VLOOKUP($F637,Tabela2[[Item]:[Itens exclusivos (Qtd. x Preço)]],15,0),"")</f>
        <v/>
      </c>
      <c r="N637" s="52" t="str">
        <f ca="1">IFERROR(VLOOKUP($F637,Tabela2[[Item]:[Itens exclusivos (Qtd. x Preço)]],17,0),"")</f>
        <v/>
      </c>
      <c r="O637" s="52" t="str">
        <f ca="1">IFERROR(VLOOKUP($F637,Tabela2[[Item]:[Itens exclusivos (Qtd. x Preço)]],19,0),"")</f>
        <v/>
      </c>
    </row>
    <row r="638" spans="1:15" ht="30" customHeight="1">
      <c r="A638" s="14" t="str">
        <f>IFERROR((IF(MAX(Tabela2[Lote])=A637,"",A637+1)),"")</f>
        <v/>
      </c>
      <c r="B638" s="14" t="str">
        <f>IFERROR(IF(A638&lt;&gt;"",COUNTIFS(Tabela2[Lote],A638),""),"")</f>
        <v/>
      </c>
      <c r="C638" s="48" t="str">
        <f>IF(B638="","",(SUMIFS(Tabela2[Itens Ampla Participação (Qtd. x Preço)],Tabela2[Lote],A638)+SUMIFS(Tabela2[Itens de Cota Reservada (Qtd. x Preço)],Tabela2[Lote],A638)+SUMIFS(Tabela2[Itens exclusivos (Qtd. x Preço)],Tabela2[Lote],A638)))</f>
        <v/>
      </c>
      <c r="E638" s="14" t="str">
        <f>IFERROR(_xlfn.XLOOKUP($F638,Tabela2[Item],Tabela2[Lote],,0,1),"")</f>
        <v/>
      </c>
      <c r="F638" s="14" t="str">
        <f>IFERROR((IF(MAX(Tabela2[Item])=F637,"",F637+1)),"")</f>
        <v/>
      </c>
      <c r="G638" s="14" t="str">
        <f>IFERROR(VLOOKUP($F638,Tabela2[[Item]:[Itens exclusivos (Qtd. x Preço)]],2,0)," ")</f>
        <v/>
      </c>
      <c r="H638" s="63" t="str">
        <f>IFERROR(VLOOKUP($F638,Tabela2[[Item]:[Itens exclusivos (Qtd. x Preço)]],3,0),"")</f>
        <v/>
      </c>
      <c r="I638" s="14" t="str">
        <f>IFERROR(VLOOKUP($F638,Tabela2[[Item]:[Itens exclusivos (Qtd. x Preço)]],4,0),"")</f>
        <v/>
      </c>
      <c r="J638" s="50" t="str">
        <f>IFERROR(VLOOKUP($F638,Tabela2[[Item]:[Itens exclusivos (Qtd. x Preço)]],5,0),"")</f>
        <v/>
      </c>
      <c r="K638" s="66" t="str">
        <f>IFERROR(VLOOKUP($F638,Tabela2[[Item]:[Itens exclusivos (Qtd. x Preço)]],13,0),"")</f>
        <v/>
      </c>
      <c r="L638" s="48" t="str">
        <f t="shared" si="10"/>
        <v/>
      </c>
      <c r="M638" s="50" t="str">
        <f ca="1">IFERROR(VLOOKUP($F638,Tabela2[[Item]:[Itens exclusivos (Qtd. x Preço)]],15,0),"")</f>
        <v/>
      </c>
      <c r="N638" s="51" t="str">
        <f ca="1">IFERROR(VLOOKUP($F638,Tabela2[[Item]:[Itens exclusivos (Qtd. x Preço)]],17,0),"")</f>
        <v/>
      </c>
      <c r="O638" s="51" t="str">
        <f ca="1">IFERROR(VLOOKUP($F638,Tabela2[[Item]:[Itens exclusivos (Qtd. x Preço)]],19,0),"")</f>
        <v/>
      </c>
    </row>
    <row r="639" spans="1:15" ht="30" customHeight="1">
      <c r="A639" s="33" t="str">
        <f>IFERROR((IF(MAX(Tabela2[Lote])=A638,"",A638+1)),"")</f>
        <v/>
      </c>
      <c r="B639" s="33" t="str">
        <f>IFERROR(IF(A639&lt;&gt;"",COUNTIFS(Tabela2[Lote],A639),""),"")</f>
        <v/>
      </c>
      <c r="C639" s="47" t="str">
        <f>IF(B639="","",(SUMIFS(Tabela2[Itens Ampla Participação (Qtd. x Preço)],Tabela2[Lote],A639)+SUMIFS(Tabela2[Itens de Cota Reservada (Qtd. x Preço)],Tabela2[Lote],A639)+SUMIFS(Tabela2[Itens exclusivos (Qtd. x Preço)],Tabela2[Lote],A639)))</f>
        <v/>
      </c>
      <c r="E639" s="33" t="str">
        <f>IFERROR(_xlfn.XLOOKUP($F639,Tabela2[Item],Tabela2[Lote],,0,1),"")</f>
        <v/>
      </c>
      <c r="F639" s="33" t="str">
        <f>IFERROR((IF(MAX(Tabela2[Item])=F638,"",F638+1)),"")</f>
        <v/>
      </c>
      <c r="G639" s="33" t="str">
        <f>IFERROR(VLOOKUP($F639,Tabela2[[Item]:[Itens exclusivos (Qtd. x Preço)]],2,0)," ")</f>
        <v/>
      </c>
      <c r="H639" s="62" t="str">
        <f>IFERROR(VLOOKUP($F639,Tabela2[[Item]:[Itens exclusivos (Qtd. x Preço)]],3,0),"")</f>
        <v/>
      </c>
      <c r="I639" s="33" t="str">
        <f>IFERROR(VLOOKUP($F639,Tabela2[[Item]:[Itens exclusivos (Qtd. x Preço)]],4,0),"")</f>
        <v/>
      </c>
      <c r="J639" s="49" t="str">
        <f>IFERROR(VLOOKUP($F639,Tabela2[[Item]:[Itens exclusivos (Qtd. x Preço)]],5,0),"")</f>
        <v/>
      </c>
      <c r="K639" s="65" t="str">
        <f>IFERROR(VLOOKUP($F639,Tabela2[[Item]:[Itens exclusivos (Qtd. x Preço)]],13,0),"")</f>
        <v/>
      </c>
      <c r="L639" s="47" t="str">
        <f t="shared" si="10"/>
        <v/>
      </c>
      <c r="M639" s="49" t="str">
        <f ca="1">IFERROR(VLOOKUP($F639,Tabela2[[Item]:[Itens exclusivos (Qtd. x Preço)]],15,0),"")</f>
        <v/>
      </c>
      <c r="N639" s="52" t="str">
        <f ca="1">IFERROR(VLOOKUP($F639,Tabela2[[Item]:[Itens exclusivos (Qtd. x Preço)]],17,0),"")</f>
        <v/>
      </c>
      <c r="O639" s="52" t="str">
        <f ca="1">IFERROR(VLOOKUP($F639,Tabela2[[Item]:[Itens exclusivos (Qtd. x Preço)]],19,0),"")</f>
        <v/>
      </c>
    </row>
    <row r="640" spans="1:15" ht="30" customHeight="1">
      <c r="A640" s="14" t="str">
        <f>IFERROR((IF(MAX(Tabela2[Lote])=A639,"",A639+1)),"")</f>
        <v/>
      </c>
      <c r="B640" s="14" t="str">
        <f>IFERROR(IF(A640&lt;&gt;"",COUNTIFS(Tabela2[Lote],A640),""),"")</f>
        <v/>
      </c>
      <c r="C640" s="48" t="str">
        <f>IF(B640="","",(SUMIFS(Tabela2[Itens Ampla Participação (Qtd. x Preço)],Tabela2[Lote],A640)+SUMIFS(Tabela2[Itens de Cota Reservada (Qtd. x Preço)],Tabela2[Lote],A640)+SUMIFS(Tabela2[Itens exclusivos (Qtd. x Preço)],Tabela2[Lote],A640)))</f>
        <v/>
      </c>
      <c r="E640" s="14" t="str">
        <f>IFERROR(_xlfn.XLOOKUP($F640,Tabela2[Item],Tabela2[Lote],,0,1),"")</f>
        <v/>
      </c>
      <c r="F640" s="14" t="str">
        <f>IFERROR((IF(MAX(Tabela2[Item])=F639,"",F639+1)),"")</f>
        <v/>
      </c>
      <c r="G640" s="14" t="str">
        <f>IFERROR(VLOOKUP($F640,Tabela2[[Item]:[Itens exclusivos (Qtd. x Preço)]],2,0)," ")</f>
        <v/>
      </c>
      <c r="H640" s="63" t="str">
        <f>IFERROR(VLOOKUP($F640,Tabela2[[Item]:[Itens exclusivos (Qtd. x Preço)]],3,0),"")</f>
        <v/>
      </c>
      <c r="I640" s="14" t="str">
        <f>IFERROR(VLOOKUP($F640,Tabela2[[Item]:[Itens exclusivos (Qtd. x Preço)]],4,0),"")</f>
        <v/>
      </c>
      <c r="J640" s="50" t="str">
        <f>IFERROR(VLOOKUP($F640,Tabela2[[Item]:[Itens exclusivos (Qtd. x Preço)]],5,0),"")</f>
        <v/>
      </c>
      <c r="K640" s="66" t="str">
        <f>IFERROR(VLOOKUP($F640,Tabela2[[Item]:[Itens exclusivos (Qtd. x Preço)]],13,0),"")</f>
        <v/>
      </c>
      <c r="L640" s="48" t="str">
        <f t="shared" si="10"/>
        <v/>
      </c>
      <c r="M640" s="50" t="str">
        <f ca="1">IFERROR(VLOOKUP($F640,Tabela2[[Item]:[Itens exclusivos (Qtd. x Preço)]],15,0),"")</f>
        <v/>
      </c>
      <c r="N640" s="51" t="str">
        <f ca="1">IFERROR(VLOOKUP($F640,Tabela2[[Item]:[Itens exclusivos (Qtd. x Preço)]],17,0),"")</f>
        <v/>
      </c>
      <c r="O640" s="51" t="str">
        <f ca="1">IFERROR(VLOOKUP($F640,Tabela2[[Item]:[Itens exclusivos (Qtd. x Preço)]],19,0),"")</f>
        <v/>
      </c>
    </row>
    <row r="641" spans="1:15" ht="30" customHeight="1">
      <c r="A641" s="33" t="str">
        <f>IFERROR((IF(MAX(Tabela2[Lote])=A640,"",A640+1)),"")</f>
        <v/>
      </c>
      <c r="B641" s="33" t="str">
        <f>IFERROR(IF(A641&lt;&gt;"",COUNTIFS(Tabela2[Lote],A641),""),"")</f>
        <v/>
      </c>
      <c r="C641" s="47" t="str">
        <f>IF(B641="","",(SUMIFS(Tabela2[Itens Ampla Participação (Qtd. x Preço)],Tabela2[Lote],A641)+SUMIFS(Tabela2[Itens de Cota Reservada (Qtd. x Preço)],Tabela2[Lote],A641)+SUMIFS(Tabela2[Itens exclusivos (Qtd. x Preço)],Tabela2[Lote],A641)))</f>
        <v/>
      </c>
      <c r="E641" s="33" t="str">
        <f>IFERROR(_xlfn.XLOOKUP($F641,Tabela2[Item],Tabela2[Lote],,0,1),"")</f>
        <v/>
      </c>
      <c r="F641" s="33" t="str">
        <f>IFERROR((IF(MAX(Tabela2[Item])=F640,"",F640+1)),"")</f>
        <v/>
      </c>
      <c r="G641" s="33" t="str">
        <f>IFERROR(VLOOKUP($F641,Tabela2[[Item]:[Itens exclusivos (Qtd. x Preço)]],2,0)," ")</f>
        <v/>
      </c>
      <c r="H641" s="62" t="str">
        <f>IFERROR(VLOOKUP($F641,Tabela2[[Item]:[Itens exclusivos (Qtd. x Preço)]],3,0),"")</f>
        <v/>
      </c>
      <c r="I641" s="33" t="str">
        <f>IFERROR(VLOOKUP($F641,Tabela2[[Item]:[Itens exclusivos (Qtd. x Preço)]],4,0),"")</f>
        <v/>
      </c>
      <c r="J641" s="49" t="str">
        <f>IFERROR(VLOOKUP($F641,Tabela2[[Item]:[Itens exclusivos (Qtd. x Preço)]],5,0),"")</f>
        <v/>
      </c>
      <c r="K641" s="65" t="str">
        <f>IFERROR(VLOOKUP($F641,Tabela2[[Item]:[Itens exclusivos (Qtd. x Preço)]],13,0),"")</f>
        <v/>
      </c>
      <c r="L641" s="47" t="str">
        <f t="shared" si="10"/>
        <v/>
      </c>
      <c r="M641" s="49" t="str">
        <f ca="1">IFERROR(VLOOKUP($F641,Tabela2[[Item]:[Itens exclusivos (Qtd. x Preço)]],15,0),"")</f>
        <v/>
      </c>
      <c r="N641" s="52" t="str">
        <f ca="1">IFERROR(VLOOKUP($F641,Tabela2[[Item]:[Itens exclusivos (Qtd. x Preço)]],17,0),"")</f>
        <v/>
      </c>
      <c r="O641" s="52" t="str">
        <f ca="1">IFERROR(VLOOKUP($F641,Tabela2[[Item]:[Itens exclusivos (Qtd. x Preço)]],19,0),"")</f>
        <v/>
      </c>
    </row>
    <row r="642" spans="1:15" ht="30" customHeight="1">
      <c r="A642" s="14" t="str">
        <f>IFERROR((IF(MAX(Tabela2[Lote])=A641,"",A641+1)),"")</f>
        <v/>
      </c>
      <c r="B642" s="14" t="str">
        <f>IFERROR(IF(A642&lt;&gt;"",COUNTIFS(Tabela2[Lote],A642),""),"")</f>
        <v/>
      </c>
      <c r="C642" s="48" t="str">
        <f>IF(B642="","",(SUMIFS(Tabela2[Itens Ampla Participação (Qtd. x Preço)],Tabela2[Lote],A642)+SUMIFS(Tabela2[Itens de Cota Reservada (Qtd. x Preço)],Tabela2[Lote],A642)+SUMIFS(Tabela2[Itens exclusivos (Qtd. x Preço)],Tabela2[Lote],A642)))</f>
        <v/>
      </c>
      <c r="E642" s="14" t="str">
        <f>IFERROR(_xlfn.XLOOKUP($F642,Tabela2[Item],Tabela2[Lote],,0,1),"")</f>
        <v/>
      </c>
      <c r="F642" s="14" t="str">
        <f>IFERROR((IF(MAX(Tabela2[Item])=F641,"",F641+1)),"")</f>
        <v/>
      </c>
      <c r="G642" s="14" t="str">
        <f>IFERROR(VLOOKUP($F642,Tabela2[[Item]:[Itens exclusivos (Qtd. x Preço)]],2,0)," ")</f>
        <v/>
      </c>
      <c r="H642" s="63" t="str">
        <f>IFERROR(VLOOKUP($F642,Tabela2[[Item]:[Itens exclusivos (Qtd. x Preço)]],3,0),"")</f>
        <v/>
      </c>
      <c r="I642" s="14" t="str">
        <f>IFERROR(VLOOKUP($F642,Tabela2[[Item]:[Itens exclusivos (Qtd. x Preço)]],4,0),"")</f>
        <v/>
      </c>
      <c r="J642" s="50" t="str">
        <f>IFERROR(VLOOKUP($F642,Tabela2[[Item]:[Itens exclusivos (Qtd. x Preço)]],5,0),"")</f>
        <v/>
      </c>
      <c r="K642" s="66" t="str">
        <f>IFERROR(VLOOKUP($F642,Tabela2[[Item]:[Itens exclusivos (Qtd. x Preço)]],13,0),"")</f>
        <v/>
      </c>
      <c r="L642" s="48" t="str">
        <f t="shared" si="10"/>
        <v/>
      </c>
      <c r="M642" s="50" t="str">
        <f ca="1">IFERROR(VLOOKUP($F642,Tabela2[[Item]:[Itens exclusivos (Qtd. x Preço)]],15,0),"")</f>
        <v/>
      </c>
      <c r="N642" s="51" t="str">
        <f ca="1">IFERROR(VLOOKUP($F642,Tabela2[[Item]:[Itens exclusivos (Qtd. x Preço)]],17,0),"")</f>
        <v/>
      </c>
      <c r="O642" s="51" t="str">
        <f ca="1">IFERROR(VLOOKUP($F642,Tabela2[[Item]:[Itens exclusivos (Qtd. x Preço)]],19,0),"")</f>
        <v/>
      </c>
    </row>
    <row r="643" spans="1:15" ht="30" customHeight="1">
      <c r="A643" s="33" t="str">
        <f>IFERROR((IF(MAX(Tabela2[Lote])=A642,"",A642+1)),"")</f>
        <v/>
      </c>
      <c r="B643" s="33" t="str">
        <f>IFERROR(IF(A643&lt;&gt;"",COUNTIFS(Tabela2[Lote],A643),""),"")</f>
        <v/>
      </c>
      <c r="C643" s="47" t="str">
        <f>IF(B643="","",(SUMIFS(Tabela2[Itens Ampla Participação (Qtd. x Preço)],Tabela2[Lote],A643)+SUMIFS(Tabela2[Itens de Cota Reservada (Qtd. x Preço)],Tabela2[Lote],A643)+SUMIFS(Tabela2[Itens exclusivos (Qtd. x Preço)],Tabela2[Lote],A643)))</f>
        <v/>
      </c>
      <c r="E643" s="33" t="str">
        <f>IFERROR(_xlfn.XLOOKUP($F643,Tabela2[Item],Tabela2[Lote],,0,1),"")</f>
        <v/>
      </c>
      <c r="F643" s="33" t="str">
        <f>IFERROR((IF(MAX(Tabela2[Item])=F642,"",F642+1)),"")</f>
        <v/>
      </c>
      <c r="G643" s="33" t="str">
        <f>IFERROR(VLOOKUP($F643,Tabela2[[Item]:[Itens exclusivos (Qtd. x Preço)]],2,0)," ")</f>
        <v/>
      </c>
      <c r="H643" s="62" t="str">
        <f>IFERROR(VLOOKUP($F643,Tabela2[[Item]:[Itens exclusivos (Qtd. x Preço)]],3,0),"")</f>
        <v/>
      </c>
      <c r="I643" s="33" t="str">
        <f>IFERROR(VLOOKUP($F643,Tabela2[[Item]:[Itens exclusivos (Qtd. x Preço)]],4,0),"")</f>
        <v/>
      </c>
      <c r="J643" s="49" t="str">
        <f>IFERROR(VLOOKUP($F643,Tabela2[[Item]:[Itens exclusivos (Qtd. x Preço)]],5,0),"")</f>
        <v/>
      </c>
      <c r="K643" s="65" t="str">
        <f>IFERROR(VLOOKUP($F643,Tabela2[[Item]:[Itens exclusivos (Qtd. x Preço)]],13,0),"")</f>
        <v/>
      </c>
      <c r="L643" s="47" t="str">
        <f t="shared" si="10"/>
        <v/>
      </c>
      <c r="M643" s="49" t="str">
        <f ca="1">IFERROR(VLOOKUP($F643,Tabela2[[Item]:[Itens exclusivos (Qtd. x Preço)]],15,0),"")</f>
        <v/>
      </c>
      <c r="N643" s="52" t="str">
        <f ca="1">IFERROR(VLOOKUP($F643,Tabela2[[Item]:[Itens exclusivos (Qtd. x Preço)]],17,0),"")</f>
        <v/>
      </c>
      <c r="O643" s="52" t="str">
        <f ca="1">IFERROR(VLOOKUP($F643,Tabela2[[Item]:[Itens exclusivos (Qtd. x Preço)]],19,0),"")</f>
        <v/>
      </c>
    </row>
    <row r="644" spans="1:15" ht="30" customHeight="1">
      <c r="A644" s="14" t="str">
        <f>IFERROR((IF(MAX(Tabela2[Lote])=A643,"",A643+1)),"")</f>
        <v/>
      </c>
      <c r="B644" s="14" t="str">
        <f>IFERROR(IF(A644&lt;&gt;"",COUNTIFS(Tabela2[Lote],A644),""),"")</f>
        <v/>
      </c>
      <c r="C644" s="48" t="str">
        <f>IF(B644="","",(SUMIFS(Tabela2[Itens Ampla Participação (Qtd. x Preço)],Tabela2[Lote],A644)+SUMIFS(Tabela2[Itens de Cota Reservada (Qtd. x Preço)],Tabela2[Lote],A644)+SUMIFS(Tabela2[Itens exclusivos (Qtd. x Preço)],Tabela2[Lote],A644)))</f>
        <v/>
      </c>
      <c r="E644" s="14" t="str">
        <f>IFERROR(_xlfn.XLOOKUP($F644,Tabela2[Item],Tabela2[Lote],,0,1),"")</f>
        <v/>
      </c>
      <c r="F644" s="14" t="str">
        <f>IFERROR((IF(MAX(Tabela2[Item])=F643,"",F643+1)),"")</f>
        <v/>
      </c>
      <c r="G644" s="14" t="str">
        <f>IFERROR(VLOOKUP($F644,Tabela2[[Item]:[Itens exclusivos (Qtd. x Preço)]],2,0)," ")</f>
        <v/>
      </c>
      <c r="H644" s="63" t="str">
        <f>IFERROR(VLOOKUP($F644,Tabela2[[Item]:[Itens exclusivos (Qtd. x Preço)]],3,0),"")</f>
        <v/>
      </c>
      <c r="I644" s="14" t="str">
        <f>IFERROR(VLOOKUP($F644,Tabela2[[Item]:[Itens exclusivos (Qtd. x Preço)]],4,0),"")</f>
        <v/>
      </c>
      <c r="J644" s="50" t="str">
        <f>IFERROR(VLOOKUP($F644,Tabela2[[Item]:[Itens exclusivos (Qtd. x Preço)]],5,0),"")</f>
        <v/>
      </c>
      <c r="K644" s="66" t="str">
        <f>IFERROR(VLOOKUP($F644,Tabela2[[Item]:[Itens exclusivos (Qtd. x Preço)]],13,0),"")</f>
        <v/>
      </c>
      <c r="L644" s="48" t="str">
        <f t="shared" si="10"/>
        <v/>
      </c>
      <c r="M644" s="50" t="str">
        <f ca="1">IFERROR(VLOOKUP($F644,Tabela2[[Item]:[Itens exclusivos (Qtd. x Preço)]],15,0),"")</f>
        <v/>
      </c>
      <c r="N644" s="51" t="str">
        <f ca="1">IFERROR(VLOOKUP($F644,Tabela2[[Item]:[Itens exclusivos (Qtd. x Preço)]],17,0),"")</f>
        <v/>
      </c>
      <c r="O644" s="51" t="str">
        <f ca="1">IFERROR(VLOOKUP($F644,Tabela2[[Item]:[Itens exclusivos (Qtd. x Preço)]],19,0),"")</f>
        <v/>
      </c>
    </row>
    <row r="645" spans="1:15" ht="30" customHeight="1">
      <c r="A645" s="33" t="str">
        <f>IFERROR((IF(MAX(Tabela2[Lote])=A644,"",A644+1)),"")</f>
        <v/>
      </c>
      <c r="B645" s="33" t="str">
        <f>IFERROR(IF(A645&lt;&gt;"",COUNTIFS(Tabela2[Lote],A645),""),"")</f>
        <v/>
      </c>
      <c r="C645" s="47" t="str">
        <f>IF(B645="","",(SUMIFS(Tabela2[Itens Ampla Participação (Qtd. x Preço)],Tabela2[Lote],A645)+SUMIFS(Tabela2[Itens de Cota Reservada (Qtd. x Preço)],Tabela2[Lote],A645)+SUMIFS(Tabela2[Itens exclusivos (Qtd. x Preço)],Tabela2[Lote],A645)))</f>
        <v/>
      </c>
      <c r="E645" s="33" t="str">
        <f>IFERROR(_xlfn.XLOOKUP($F645,Tabela2[Item],Tabela2[Lote],,0,1),"")</f>
        <v/>
      </c>
      <c r="F645" s="33" t="str">
        <f>IFERROR((IF(MAX(Tabela2[Item])=F644,"",F644+1)),"")</f>
        <v/>
      </c>
      <c r="G645" s="33" t="str">
        <f>IFERROR(VLOOKUP($F645,Tabela2[[Item]:[Itens exclusivos (Qtd. x Preço)]],2,0)," ")</f>
        <v/>
      </c>
      <c r="H645" s="62" t="str">
        <f>IFERROR(VLOOKUP($F645,Tabela2[[Item]:[Itens exclusivos (Qtd. x Preço)]],3,0),"")</f>
        <v/>
      </c>
      <c r="I645" s="33" t="str">
        <f>IFERROR(VLOOKUP($F645,Tabela2[[Item]:[Itens exclusivos (Qtd. x Preço)]],4,0),"")</f>
        <v/>
      </c>
      <c r="J645" s="49" t="str">
        <f>IFERROR(VLOOKUP($F645,Tabela2[[Item]:[Itens exclusivos (Qtd. x Preço)]],5,0),"")</f>
        <v/>
      </c>
      <c r="K645" s="65" t="str">
        <f>IFERROR(VLOOKUP($F645,Tabela2[[Item]:[Itens exclusivos (Qtd. x Preço)]],13,0),"")</f>
        <v/>
      </c>
      <c r="L645" s="47" t="str">
        <f t="shared" si="10"/>
        <v/>
      </c>
      <c r="M645" s="49" t="str">
        <f ca="1">IFERROR(VLOOKUP($F645,Tabela2[[Item]:[Itens exclusivos (Qtd. x Preço)]],15,0),"")</f>
        <v/>
      </c>
      <c r="N645" s="52" t="str">
        <f ca="1">IFERROR(VLOOKUP($F645,Tabela2[[Item]:[Itens exclusivos (Qtd. x Preço)]],17,0),"")</f>
        <v/>
      </c>
      <c r="O645" s="52" t="str">
        <f ca="1">IFERROR(VLOOKUP($F645,Tabela2[[Item]:[Itens exclusivos (Qtd. x Preço)]],19,0),"")</f>
        <v/>
      </c>
    </row>
    <row r="646" spans="1:15" ht="30" customHeight="1">
      <c r="A646" s="14" t="str">
        <f>IFERROR((IF(MAX(Tabela2[Lote])=A645,"",A645+1)),"")</f>
        <v/>
      </c>
      <c r="B646" s="14" t="str">
        <f>IFERROR(IF(A646&lt;&gt;"",COUNTIFS(Tabela2[Lote],A646),""),"")</f>
        <v/>
      </c>
      <c r="C646" s="48" t="str">
        <f>IF(B646="","",(SUMIFS(Tabela2[Itens Ampla Participação (Qtd. x Preço)],Tabela2[Lote],A646)+SUMIFS(Tabela2[Itens de Cota Reservada (Qtd. x Preço)],Tabela2[Lote],A646)+SUMIFS(Tabela2[Itens exclusivos (Qtd. x Preço)],Tabela2[Lote],A646)))</f>
        <v/>
      </c>
      <c r="E646" s="14" t="str">
        <f>IFERROR(_xlfn.XLOOKUP($F646,Tabela2[Item],Tabela2[Lote],,0,1),"")</f>
        <v/>
      </c>
      <c r="F646" s="14" t="str">
        <f>IFERROR((IF(MAX(Tabela2[Item])=F645,"",F645+1)),"")</f>
        <v/>
      </c>
      <c r="G646" s="14" t="str">
        <f>IFERROR(VLOOKUP($F646,Tabela2[[Item]:[Itens exclusivos (Qtd. x Preço)]],2,0)," ")</f>
        <v/>
      </c>
      <c r="H646" s="63" t="str">
        <f>IFERROR(VLOOKUP($F646,Tabela2[[Item]:[Itens exclusivos (Qtd. x Preço)]],3,0),"")</f>
        <v/>
      </c>
      <c r="I646" s="14" t="str">
        <f>IFERROR(VLOOKUP($F646,Tabela2[[Item]:[Itens exclusivos (Qtd. x Preço)]],4,0),"")</f>
        <v/>
      </c>
      <c r="J646" s="50" t="str">
        <f>IFERROR(VLOOKUP($F646,Tabela2[[Item]:[Itens exclusivos (Qtd. x Preço)]],5,0),"")</f>
        <v/>
      </c>
      <c r="K646" s="66" t="str">
        <f>IFERROR(VLOOKUP($F646,Tabela2[[Item]:[Itens exclusivos (Qtd. x Preço)]],13,0),"")</f>
        <v/>
      </c>
      <c r="L646" s="48" t="str">
        <f t="shared" si="10"/>
        <v/>
      </c>
      <c r="M646" s="50" t="str">
        <f ca="1">IFERROR(VLOOKUP($F646,Tabela2[[Item]:[Itens exclusivos (Qtd. x Preço)]],15,0),"")</f>
        <v/>
      </c>
      <c r="N646" s="51" t="str">
        <f ca="1">IFERROR(VLOOKUP($F646,Tabela2[[Item]:[Itens exclusivos (Qtd. x Preço)]],17,0),"")</f>
        <v/>
      </c>
      <c r="O646" s="51" t="str">
        <f ca="1">IFERROR(VLOOKUP($F646,Tabela2[[Item]:[Itens exclusivos (Qtd. x Preço)]],19,0),"")</f>
        <v/>
      </c>
    </row>
    <row r="647" spans="1:15" ht="30" customHeight="1">
      <c r="A647" s="33" t="str">
        <f>IFERROR((IF(MAX(Tabela2[Lote])=A646,"",A646+1)),"")</f>
        <v/>
      </c>
      <c r="B647" s="33" t="str">
        <f>IFERROR(IF(A647&lt;&gt;"",COUNTIFS(Tabela2[Lote],A647),""),"")</f>
        <v/>
      </c>
      <c r="C647" s="47" t="str">
        <f>IF(B647="","",(SUMIFS(Tabela2[Itens Ampla Participação (Qtd. x Preço)],Tabela2[Lote],A647)+SUMIFS(Tabela2[Itens de Cota Reservada (Qtd. x Preço)],Tabela2[Lote],A647)+SUMIFS(Tabela2[Itens exclusivos (Qtd. x Preço)],Tabela2[Lote],A647)))</f>
        <v/>
      </c>
      <c r="E647" s="33" t="str">
        <f>IFERROR(_xlfn.XLOOKUP($F647,Tabela2[Item],Tabela2[Lote],,0,1),"")</f>
        <v/>
      </c>
      <c r="F647" s="33" t="str">
        <f>IFERROR((IF(MAX(Tabela2[Item])=F646,"",F646+1)),"")</f>
        <v/>
      </c>
      <c r="G647" s="33" t="str">
        <f>IFERROR(VLOOKUP($F647,Tabela2[[Item]:[Itens exclusivos (Qtd. x Preço)]],2,0)," ")</f>
        <v/>
      </c>
      <c r="H647" s="62" t="str">
        <f>IFERROR(VLOOKUP($F647,Tabela2[[Item]:[Itens exclusivos (Qtd. x Preço)]],3,0),"")</f>
        <v/>
      </c>
      <c r="I647" s="33" t="str">
        <f>IFERROR(VLOOKUP($F647,Tabela2[[Item]:[Itens exclusivos (Qtd. x Preço)]],4,0),"")</f>
        <v/>
      </c>
      <c r="J647" s="49" t="str">
        <f>IFERROR(VLOOKUP($F647,Tabela2[[Item]:[Itens exclusivos (Qtd. x Preço)]],5,0),"")</f>
        <v/>
      </c>
      <c r="K647" s="65" t="str">
        <f>IFERROR(VLOOKUP($F647,Tabela2[[Item]:[Itens exclusivos (Qtd. x Preço)]],13,0),"")</f>
        <v/>
      </c>
      <c r="L647" s="47" t="str">
        <f t="shared" si="10"/>
        <v/>
      </c>
      <c r="M647" s="49" t="str">
        <f ca="1">IFERROR(VLOOKUP($F647,Tabela2[[Item]:[Itens exclusivos (Qtd. x Preço)]],15,0),"")</f>
        <v/>
      </c>
      <c r="N647" s="52" t="str">
        <f ca="1">IFERROR(VLOOKUP($F647,Tabela2[[Item]:[Itens exclusivos (Qtd. x Preço)]],17,0),"")</f>
        <v/>
      </c>
      <c r="O647" s="52" t="str">
        <f ca="1">IFERROR(VLOOKUP($F647,Tabela2[[Item]:[Itens exclusivos (Qtd. x Preço)]],19,0),"")</f>
        <v/>
      </c>
    </row>
    <row r="648" spans="1:15" ht="30" customHeight="1">
      <c r="A648" s="14" t="str">
        <f>IFERROR((IF(MAX(Tabela2[Lote])=A647,"",A647+1)),"")</f>
        <v/>
      </c>
      <c r="B648" s="14" t="str">
        <f>IFERROR(IF(A648&lt;&gt;"",COUNTIFS(Tabela2[Lote],A648),""),"")</f>
        <v/>
      </c>
      <c r="C648" s="48" t="str">
        <f>IF(B648="","",(SUMIFS(Tabela2[Itens Ampla Participação (Qtd. x Preço)],Tabela2[Lote],A648)+SUMIFS(Tabela2[Itens de Cota Reservada (Qtd. x Preço)],Tabela2[Lote],A648)+SUMIFS(Tabela2[Itens exclusivos (Qtd. x Preço)],Tabela2[Lote],A648)))</f>
        <v/>
      </c>
      <c r="E648" s="14" t="str">
        <f>IFERROR(_xlfn.XLOOKUP($F648,Tabela2[Item],Tabela2[Lote],,0,1),"")</f>
        <v/>
      </c>
      <c r="F648" s="14" t="str">
        <f>IFERROR((IF(MAX(Tabela2[Item])=F647,"",F647+1)),"")</f>
        <v/>
      </c>
      <c r="G648" s="14" t="str">
        <f>IFERROR(VLOOKUP($F648,Tabela2[[Item]:[Itens exclusivos (Qtd. x Preço)]],2,0)," ")</f>
        <v/>
      </c>
      <c r="H648" s="63" t="str">
        <f>IFERROR(VLOOKUP($F648,Tabela2[[Item]:[Itens exclusivos (Qtd. x Preço)]],3,0),"")</f>
        <v/>
      </c>
      <c r="I648" s="14" t="str">
        <f>IFERROR(VLOOKUP($F648,Tabela2[[Item]:[Itens exclusivos (Qtd. x Preço)]],4,0),"")</f>
        <v/>
      </c>
      <c r="J648" s="50" t="str">
        <f>IFERROR(VLOOKUP($F648,Tabela2[[Item]:[Itens exclusivos (Qtd. x Preço)]],5,0),"")</f>
        <v/>
      </c>
      <c r="K648" s="66" t="str">
        <f>IFERROR(VLOOKUP($F648,Tabela2[[Item]:[Itens exclusivos (Qtd. x Preço)]],13,0),"")</f>
        <v/>
      </c>
      <c r="L648" s="48" t="str">
        <f t="shared" si="10"/>
        <v/>
      </c>
      <c r="M648" s="50" t="str">
        <f ca="1">IFERROR(VLOOKUP($F648,Tabela2[[Item]:[Itens exclusivos (Qtd. x Preço)]],15,0),"")</f>
        <v/>
      </c>
      <c r="N648" s="51" t="str">
        <f ca="1">IFERROR(VLOOKUP($F648,Tabela2[[Item]:[Itens exclusivos (Qtd. x Preço)]],17,0),"")</f>
        <v/>
      </c>
      <c r="O648" s="51" t="str">
        <f ca="1">IFERROR(VLOOKUP($F648,Tabela2[[Item]:[Itens exclusivos (Qtd. x Preço)]],19,0),"")</f>
        <v/>
      </c>
    </row>
    <row r="649" spans="1:15" ht="30" customHeight="1">
      <c r="A649" s="33" t="str">
        <f>IFERROR((IF(MAX(Tabela2[Lote])=A648,"",A648+1)),"")</f>
        <v/>
      </c>
      <c r="B649" s="33" t="str">
        <f>IFERROR(IF(A649&lt;&gt;"",COUNTIFS(Tabela2[Lote],A649),""),"")</f>
        <v/>
      </c>
      <c r="C649" s="47" t="str">
        <f>IF(B649="","",(SUMIFS(Tabela2[Itens Ampla Participação (Qtd. x Preço)],Tabela2[Lote],A649)+SUMIFS(Tabela2[Itens de Cota Reservada (Qtd. x Preço)],Tabela2[Lote],A649)+SUMIFS(Tabela2[Itens exclusivos (Qtd. x Preço)],Tabela2[Lote],A649)))</f>
        <v/>
      </c>
      <c r="E649" s="33" t="str">
        <f>IFERROR(_xlfn.XLOOKUP($F649,Tabela2[Item],Tabela2[Lote],,0,1),"")</f>
        <v/>
      </c>
      <c r="F649" s="33" t="str">
        <f>IFERROR((IF(MAX(Tabela2[Item])=F648,"",F648+1)),"")</f>
        <v/>
      </c>
      <c r="G649" s="33" t="str">
        <f>IFERROR(VLOOKUP($F649,Tabela2[[Item]:[Itens exclusivos (Qtd. x Preço)]],2,0)," ")</f>
        <v/>
      </c>
      <c r="H649" s="62" t="str">
        <f>IFERROR(VLOOKUP($F649,Tabela2[[Item]:[Itens exclusivos (Qtd. x Preço)]],3,0),"")</f>
        <v/>
      </c>
      <c r="I649" s="33" t="str">
        <f>IFERROR(VLOOKUP($F649,Tabela2[[Item]:[Itens exclusivos (Qtd. x Preço)]],4,0),"")</f>
        <v/>
      </c>
      <c r="J649" s="49" t="str">
        <f>IFERROR(VLOOKUP($F649,Tabela2[[Item]:[Itens exclusivos (Qtd. x Preço)]],5,0),"")</f>
        <v/>
      </c>
      <c r="K649" s="65" t="str">
        <f>IFERROR(VLOOKUP($F649,Tabela2[[Item]:[Itens exclusivos (Qtd. x Preço)]],13,0),"")</f>
        <v/>
      </c>
      <c r="L649" s="47" t="str">
        <f t="shared" si="10"/>
        <v/>
      </c>
      <c r="M649" s="49" t="str">
        <f ca="1">IFERROR(VLOOKUP($F649,Tabela2[[Item]:[Itens exclusivos (Qtd. x Preço)]],15,0),"")</f>
        <v/>
      </c>
      <c r="N649" s="52" t="str">
        <f ca="1">IFERROR(VLOOKUP($F649,Tabela2[[Item]:[Itens exclusivos (Qtd. x Preço)]],17,0),"")</f>
        <v/>
      </c>
      <c r="O649" s="52" t="str">
        <f ca="1">IFERROR(VLOOKUP($F649,Tabela2[[Item]:[Itens exclusivos (Qtd. x Preço)]],19,0),"")</f>
        <v/>
      </c>
    </row>
    <row r="650" spans="1:15" ht="30" customHeight="1">
      <c r="A650" s="14" t="str">
        <f>IFERROR((IF(MAX(Tabela2[Lote])=A649,"",A649+1)),"")</f>
        <v/>
      </c>
      <c r="B650" s="14" t="str">
        <f>IFERROR(IF(A650&lt;&gt;"",COUNTIFS(Tabela2[Lote],A650),""),"")</f>
        <v/>
      </c>
      <c r="C650" s="48" t="str">
        <f>IF(B650="","",(SUMIFS(Tabela2[Itens Ampla Participação (Qtd. x Preço)],Tabela2[Lote],A650)+SUMIFS(Tabela2[Itens de Cota Reservada (Qtd. x Preço)],Tabela2[Lote],A650)+SUMIFS(Tabela2[Itens exclusivos (Qtd. x Preço)],Tabela2[Lote],A650)))</f>
        <v/>
      </c>
      <c r="E650" s="14" t="str">
        <f>IFERROR(_xlfn.XLOOKUP($F650,Tabela2[Item],Tabela2[Lote],,0,1),"")</f>
        <v/>
      </c>
      <c r="F650" s="14" t="str">
        <f>IFERROR((IF(MAX(Tabela2[Item])=F649,"",F649+1)),"")</f>
        <v/>
      </c>
      <c r="G650" s="14" t="str">
        <f>IFERROR(VLOOKUP($F650,Tabela2[[Item]:[Itens exclusivos (Qtd. x Preço)]],2,0)," ")</f>
        <v/>
      </c>
      <c r="H650" s="63" t="str">
        <f>IFERROR(VLOOKUP($F650,Tabela2[[Item]:[Itens exclusivos (Qtd. x Preço)]],3,0),"")</f>
        <v/>
      </c>
      <c r="I650" s="14" t="str">
        <f>IFERROR(VLOOKUP($F650,Tabela2[[Item]:[Itens exclusivos (Qtd. x Preço)]],4,0),"")</f>
        <v/>
      </c>
      <c r="J650" s="50" t="str">
        <f>IFERROR(VLOOKUP($F650,Tabela2[[Item]:[Itens exclusivos (Qtd. x Preço)]],5,0),"")</f>
        <v/>
      </c>
      <c r="K650" s="66" t="str">
        <f>IFERROR(VLOOKUP($F650,Tabela2[[Item]:[Itens exclusivos (Qtd. x Preço)]],13,0),"")</f>
        <v/>
      </c>
      <c r="L650" s="48" t="str">
        <f t="shared" si="10"/>
        <v/>
      </c>
      <c r="M650" s="50" t="str">
        <f ca="1">IFERROR(VLOOKUP($F650,Tabela2[[Item]:[Itens exclusivos (Qtd. x Preço)]],15,0),"")</f>
        <v/>
      </c>
      <c r="N650" s="51" t="str">
        <f ca="1">IFERROR(VLOOKUP($F650,Tabela2[[Item]:[Itens exclusivos (Qtd. x Preço)]],17,0),"")</f>
        <v/>
      </c>
      <c r="O650" s="51" t="str">
        <f ca="1">IFERROR(VLOOKUP($F650,Tabela2[[Item]:[Itens exclusivos (Qtd. x Preço)]],19,0),"")</f>
        <v/>
      </c>
    </row>
    <row r="651" spans="1:15" ht="30" customHeight="1">
      <c r="A651" s="33" t="str">
        <f>IFERROR((IF(MAX(Tabela2[Lote])=A650,"",A650+1)),"")</f>
        <v/>
      </c>
      <c r="B651" s="33" t="str">
        <f>IFERROR(IF(A651&lt;&gt;"",COUNTIFS(Tabela2[Lote],A651),""),"")</f>
        <v/>
      </c>
      <c r="C651" s="47" t="str">
        <f>IF(B651="","",(SUMIFS(Tabela2[Itens Ampla Participação (Qtd. x Preço)],Tabela2[Lote],A651)+SUMIFS(Tabela2[Itens de Cota Reservada (Qtd. x Preço)],Tabela2[Lote],A651)+SUMIFS(Tabela2[Itens exclusivos (Qtd. x Preço)],Tabela2[Lote],A651)))</f>
        <v/>
      </c>
      <c r="E651" s="33" t="str">
        <f>IFERROR(_xlfn.XLOOKUP($F651,Tabela2[Item],Tabela2[Lote],,0,1),"")</f>
        <v/>
      </c>
      <c r="F651" s="33" t="str">
        <f>IFERROR((IF(MAX(Tabela2[Item])=F650,"",F650+1)),"")</f>
        <v/>
      </c>
      <c r="G651" s="33" t="str">
        <f>IFERROR(VLOOKUP($F651,Tabela2[[Item]:[Itens exclusivos (Qtd. x Preço)]],2,0)," ")</f>
        <v/>
      </c>
      <c r="H651" s="62" t="str">
        <f>IFERROR(VLOOKUP($F651,Tabela2[[Item]:[Itens exclusivos (Qtd. x Preço)]],3,0),"")</f>
        <v/>
      </c>
      <c r="I651" s="33" t="str">
        <f>IFERROR(VLOOKUP($F651,Tabela2[[Item]:[Itens exclusivos (Qtd. x Preço)]],4,0),"")</f>
        <v/>
      </c>
      <c r="J651" s="49" t="str">
        <f>IFERROR(VLOOKUP($F651,Tabela2[[Item]:[Itens exclusivos (Qtd. x Preço)]],5,0),"")</f>
        <v/>
      </c>
      <c r="K651" s="65" t="str">
        <f>IFERROR(VLOOKUP($F651,Tabela2[[Item]:[Itens exclusivos (Qtd. x Preço)]],13,0),"")</f>
        <v/>
      </c>
      <c r="L651" s="47" t="str">
        <f t="shared" si="10"/>
        <v/>
      </c>
      <c r="M651" s="49" t="str">
        <f ca="1">IFERROR(VLOOKUP($F651,Tabela2[[Item]:[Itens exclusivos (Qtd. x Preço)]],15,0),"")</f>
        <v/>
      </c>
      <c r="N651" s="52" t="str">
        <f ca="1">IFERROR(VLOOKUP($F651,Tabela2[[Item]:[Itens exclusivos (Qtd. x Preço)]],17,0),"")</f>
        <v/>
      </c>
      <c r="O651" s="52" t="str">
        <f ca="1">IFERROR(VLOOKUP($F651,Tabela2[[Item]:[Itens exclusivos (Qtd. x Preço)]],19,0),"")</f>
        <v/>
      </c>
    </row>
    <row r="652" spans="1:15" ht="30" customHeight="1">
      <c r="A652" s="14" t="str">
        <f>IFERROR((IF(MAX(Tabela2[Lote])=A651,"",A651+1)),"")</f>
        <v/>
      </c>
      <c r="B652" s="14" t="str">
        <f>IFERROR(IF(A652&lt;&gt;"",COUNTIFS(Tabela2[Lote],A652),""),"")</f>
        <v/>
      </c>
      <c r="C652" s="48" t="str">
        <f>IF(B652="","",(SUMIFS(Tabela2[Itens Ampla Participação (Qtd. x Preço)],Tabela2[Lote],A652)+SUMIFS(Tabela2[Itens de Cota Reservada (Qtd. x Preço)],Tabela2[Lote],A652)+SUMIFS(Tabela2[Itens exclusivos (Qtd. x Preço)],Tabela2[Lote],A652)))</f>
        <v/>
      </c>
      <c r="E652" s="14" t="str">
        <f>IFERROR(_xlfn.XLOOKUP($F652,Tabela2[Item],Tabela2[Lote],,0,1),"")</f>
        <v/>
      </c>
      <c r="F652" s="14" t="str">
        <f>IFERROR((IF(MAX(Tabela2[Item])=F651,"",F651+1)),"")</f>
        <v/>
      </c>
      <c r="G652" s="14" t="str">
        <f>IFERROR(VLOOKUP($F652,Tabela2[[Item]:[Itens exclusivos (Qtd. x Preço)]],2,0)," ")</f>
        <v/>
      </c>
      <c r="H652" s="63" t="str">
        <f>IFERROR(VLOOKUP($F652,Tabela2[[Item]:[Itens exclusivos (Qtd. x Preço)]],3,0),"")</f>
        <v/>
      </c>
      <c r="I652" s="14" t="str">
        <f>IFERROR(VLOOKUP($F652,Tabela2[[Item]:[Itens exclusivos (Qtd. x Preço)]],4,0),"")</f>
        <v/>
      </c>
      <c r="J652" s="50" t="str">
        <f>IFERROR(VLOOKUP($F652,Tabela2[[Item]:[Itens exclusivos (Qtd. x Preço)]],5,0),"")</f>
        <v/>
      </c>
      <c r="K652" s="66" t="str">
        <f>IFERROR(VLOOKUP($F652,Tabela2[[Item]:[Itens exclusivos (Qtd. x Preço)]],13,0),"")</f>
        <v/>
      </c>
      <c r="L652" s="48" t="str">
        <f t="shared" si="10"/>
        <v/>
      </c>
      <c r="M652" s="50" t="str">
        <f ca="1">IFERROR(VLOOKUP($F652,Tabela2[[Item]:[Itens exclusivos (Qtd. x Preço)]],15,0),"")</f>
        <v/>
      </c>
      <c r="N652" s="51" t="str">
        <f ca="1">IFERROR(VLOOKUP($F652,Tabela2[[Item]:[Itens exclusivos (Qtd. x Preço)]],17,0),"")</f>
        <v/>
      </c>
      <c r="O652" s="51" t="str">
        <f ca="1">IFERROR(VLOOKUP($F652,Tabela2[[Item]:[Itens exclusivos (Qtd. x Preço)]],19,0),"")</f>
        <v/>
      </c>
    </row>
    <row r="653" spans="1:15" ht="30" customHeight="1">
      <c r="A653" s="33" t="str">
        <f>IFERROR((IF(MAX(Tabela2[Lote])=A652,"",A652+1)),"")</f>
        <v/>
      </c>
      <c r="B653" s="33" t="str">
        <f>IFERROR(IF(A653&lt;&gt;"",COUNTIFS(Tabela2[Lote],A653),""),"")</f>
        <v/>
      </c>
      <c r="C653" s="47" t="str">
        <f>IF(B653="","",(SUMIFS(Tabela2[Itens Ampla Participação (Qtd. x Preço)],Tabela2[Lote],A653)+SUMIFS(Tabela2[Itens de Cota Reservada (Qtd. x Preço)],Tabela2[Lote],A653)+SUMIFS(Tabela2[Itens exclusivos (Qtd. x Preço)],Tabela2[Lote],A653)))</f>
        <v/>
      </c>
      <c r="E653" s="33" t="str">
        <f>IFERROR(_xlfn.XLOOKUP($F653,Tabela2[Item],Tabela2[Lote],,0,1),"")</f>
        <v/>
      </c>
      <c r="F653" s="33" t="str">
        <f>IFERROR((IF(MAX(Tabela2[Item])=F652,"",F652+1)),"")</f>
        <v/>
      </c>
      <c r="G653" s="33" t="str">
        <f>IFERROR(VLOOKUP($F653,Tabela2[[Item]:[Itens exclusivos (Qtd. x Preço)]],2,0)," ")</f>
        <v/>
      </c>
      <c r="H653" s="62" t="str">
        <f>IFERROR(VLOOKUP($F653,Tabela2[[Item]:[Itens exclusivos (Qtd. x Preço)]],3,0),"")</f>
        <v/>
      </c>
      <c r="I653" s="33" t="str">
        <f>IFERROR(VLOOKUP($F653,Tabela2[[Item]:[Itens exclusivos (Qtd. x Preço)]],4,0),"")</f>
        <v/>
      </c>
      <c r="J653" s="49" t="str">
        <f>IFERROR(VLOOKUP($F653,Tabela2[[Item]:[Itens exclusivos (Qtd. x Preço)]],5,0),"")</f>
        <v/>
      </c>
      <c r="K653" s="65" t="str">
        <f>IFERROR(VLOOKUP($F653,Tabela2[[Item]:[Itens exclusivos (Qtd. x Preço)]],13,0),"")</f>
        <v/>
      </c>
      <c r="L653" s="47" t="str">
        <f t="shared" si="10"/>
        <v/>
      </c>
      <c r="M653" s="49" t="str">
        <f ca="1">IFERROR(VLOOKUP($F653,Tabela2[[Item]:[Itens exclusivos (Qtd. x Preço)]],15,0),"")</f>
        <v/>
      </c>
      <c r="N653" s="52" t="str">
        <f ca="1">IFERROR(VLOOKUP($F653,Tabela2[[Item]:[Itens exclusivos (Qtd. x Preço)]],17,0),"")</f>
        <v/>
      </c>
      <c r="O653" s="52" t="str">
        <f ca="1">IFERROR(VLOOKUP($F653,Tabela2[[Item]:[Itens exclusivos (Qtd. x Preço)]],19,0),"")</f>
        <v/>
      </c>
    </row>
    <row r="654" spans="1:15" ht="30" customHeight="1">
      <c r="A654" s="14" t="str">
        <f>IFERROR((IF(MAX(Tabela2[Lote])=A653,"",A653+1)),"")</f>
        <v/>
      </c>
      <c r="B654" s="14" t="str">
        <f>IFERROR(IF(A654&lt;&gt;"",COUNTIFS(Tabela2[Lote],A654),""),"")</f>
        <v/>
      </c>
      <c r="C654" s="48" t="str">
        <f>IF(B654="","",(SUMIFS(Tabela2[Itens Ampla Participação (Qtd. x Preço)],Tabela2[Lote],A654)+SUMIFS(Tabela2[Itens de Cota Reservada (Qtd. x Preço)],Tabela2[Lote],A654)+SUMIFS(Tabela2[Itens exclusivos (Qtd. x Preço)],Tabela2[Lote],A654)))</f>
        <v/>
      </c>
      <c r="E654" s="14" t="str">
        <f>IFERROR(_xlfn.XLOOKUP($F654,Tabela2[Item],Tabela2[Lote],,0,1),"")</f>
        <v/>
      </c>
      <c r="F654" s="14" t="str">
        <f>IFERROR((IF(MAX(Tabela2[Item])=F653,"",F653+1)),"")</f>
        <v/>
      </c>
      <c r="G654" s="14" t="str">
        <f>IFERROR(VLOOKUP($F654,Tabela2[[Item]:[Itens exclusivos (Qtd. x Preço)]],2,0)," ")</f>
        <v/>
      </c>
      <c r="H654" s="63" t="str">
        <f>IFERROR(VLOOKUP($F654,Tabela2[[Item]:[Itens exclusivos (Qtd. x Preço)]],3,0),"")</f>
        <v/>
      </c>
      <c r="I654" s="14" t="str">
        <f>IFERROR(VLOOKUP($F654,Tabela2[[Item]:[Itens exclusivos (Qtd. x Preço)]],4,0),"")</f>
        <v/>
      </c>
      <c r="J654" s="50" t="str">
        <f>IFERROR(VLOOKUP($F654,Tabela2[[Item]:[Itens exclusivos (Qtd. x Preço)]],5,0),"")</f>
        <v/>
      </c>
      <c r="K654" s="66" t="str">
        <f>IFERROR(VLOOKUP($F654,Tabela2[[Item]:[Itens exclusivos (Qtd. x Preço)]],13,0),"")</f>
        <v/>
      </c>
      <c r="L654" s="48" t="str">
        <f t="shared" si="10"/>
        <v/>
      </c>
      <c r="M654" s="50" t="str">
        <f ca="1">IFERROR(VLOOKUP($F654,Tabela2[[Item]:[Itens exclusivos (Qtd. x Preço)]],15,0),"")</f>
        <v/>
      </c>
      <c r="N654" s="51" t="str">
        <f ca="1">IFERROR(VLOOKUP($F654,Tabela2[[Item]:[Itens exclusivos (Qtd. x Preço)]],17,0),"")</f>
        <v/>
      </c>
      <c r="O654" s="51" t="str">
        <f ca="1">IFERROR(VLOOKUP($F654,Tabela2[[Item]:[Itens exclusivos (Qtd. x Preço)]],19,0),"")</f>
        <v/>
      </c>
    </row>
    <row r="655" spans="1:15" ht="30" customHeight="1">
      <c r="A655" s="33" t="str">
        <f>IFERROR((IF(MAX(Tabela2[Lote])=A654,"",A654+1)),"")</f>
        <v/>
      </c>
      <c r="B655" s="33" t="str">
        <f>IFERROR(IF(A655&lt;&gt;"",COUNTIFS(Tabela2[Lote],A655),""),"")</f>
        <v/>
      </c>
      <c r="C655" s="47" t="str">
        <f>IF(B655="","",(SUMIFS(Tabela2[Itens Ampla Participação (Qtd. x Preço)],Tabela2[Lote],A655)+SUMIFS(Tabela2[Itens de Cota Reservada (Qtd. x Preço)],Tabela2[Lote],A655)+SUMIFS(Tabela2[Itens exclusivos (Qtd. x Preço)],Tabela2[Lote],A655)))</f>
        <v/>
      </c>
      <c r="E655" s="33" t="str">
        <f>IFERROR(_xlfn.XLOOKUP($F655,Tabela2[Item],Tabela2[Lote],,0,1),"")</f>
        <v/>
      </c>
      <c r="F655" s="33" t="str">
        <f>IFERROR((IF(MAX(Tabela2[Item])=F654,"",F654+1)),"")</f>
        <v/>
      </c>
      <c r="G655" s="33" t="str">
        <f>IFERROR(VLOOKUP($F655,Tabela2[[Item]:[Itens exclusivos (Qtd. x Preço)]],2,0)," ")</f>
        <v/>
      </c>
      <c r="H655" s="62" t="str">
        <f>IFERROR(VLOOKUP($F655,Tabela2[[Item]:[Itens exclusivos (Qtd. x Preço)]],3,0),"")</f>
        <v/>
      </c>
      <c r="I655" s="33" t="str">
        <f>IFERROR(VLOOKUP($F655,Tabela2[[Item]:[Itens exclusivos (Qtd. x Preço)]],4,0),"")</f>
        <v/>
      </c>
      <c r="J655" s="49" t="str">
        <f>IFERROR(VLOOKUP($F655,Tabela2[[Item]:[Itens exclusivos (Qtd. x Preço)]],5,0),"")</f>
        <v/>
      </c>
      <c r="K655" s="65" t="str">
        <f>IFERROR(VLOOKUP($F655,Tabela2[[Item]:[Itens exclusivos (Qtd. x Preço)]],13,0),"")</f>
        <v/>
      </c>
      <c r="L655" s="47" t="str">
        <f t="shared" si="10"/>
        <v/>
      </c>
      <c r="M655" s="49" t="str">
        <f ca="1">IFERROR(VLOOKUP($F655,Tabela2[[Item]:[Itens exclusivos (Qtd. x Preço)]],15,0),"")</f>
        <v/>
      </c>
      <c r="N655" s="52" t="str">
        <f ca="1">IFERROR(VLOOKUP($F655,Tabela2[[Item]:[Itens exclusivos (Qtd. x Preço)]],17,0),"")</f>
        <v/>
      </c>
      <c r="O655" s="52" t="str">
        <f ca="1">IFERROR(VLOOKUP($F655,Tabela2[[Item]:[Itens exclusivos (Qtd. x Preço)]],19,0),"")</f>
        <v/>
      </c>
    </row>
    <row r="656" spans="1:15" ht="30" customHeight="1">
      <c r="A656" s="14" t="str">
        <f>IFERROR((IF(MAX(Tabela2[Lote])=A655,"",A655+1)),"")</f>
        <v/>
      </c>
      <c r="B656" s="14" t="str">
        <f>IFERROR(IF(A656&lt;&gt;"",COUNTIFS(Tabela2[Lote],A656),""),"")</f>
        <v/>
      </c>
      <c r="C656" s="48" t="str">
        <f>IF(B656="","",(SUMIFS(Tabela2[Itens Ampla Participação (Qtd. x Preço)],Tabela2[Lote],A656)+SUMIFS(Tabela2[Itens de Cota Reservada (Qtd. x Preço)],Tabela2[Lote],A656)+SUMIFS(Tabela2[Itens exclusivos (Qtd. x Preço)],Tabela2[Lote],A656)))</f>
        <v/>
      </c>
      <c r="E656" s="14" t="str">
        <f>IFERROR(_xlfn.XLOOKUP($F656,Tabela2[Item],Tabela2[Lote],,0,1),"")</f>
        <v/>
      </c>
      <c r="F656" s="14" t="str">
        <f>IFERROR((IF(MAX(Tabela2[Item])=F655,"",F655+1)),"")</f>
        <v/>
      </c>
      <c r="G656" s="14" t="str">
        <f>IFERROR(VLOOKUP($F656,Tabela2[[Item]:[Itens exclusivos (Qtd. x Preço)]],2,0)," ")</f>
        <v/>
      </c>
      <c r="H656" s="63" t="str">
        <f>IFERROR(VLOOKUP($F656,Tabela2[[Item]:[Itens exclusivos (Qtd. x Preço)]],3,0),"")</f>
        <v/>
      </c>
      <c r="I656" s="14" t="str">
        <f>IFERROR(VLOOKUP($F656,Tabela2[[Item]:[Itens exclusivos (Qtd. x Preço)]],4,0),"")</f>
        <v/>
      </c>
      <c r="J656" s="50" t="str">
        <f>IFERROR(VLOOKUP($F656,Tabela2[[Item]:[Itens exclusivos (Qtd. x Preço)]],5,0),"")</f>
        <v/>
      </c>
      <c r="K656" s="66" t="str">
        <f>IFERROR(VLOOKUP($F656,Tabela2[[Item]:[Itens exclusivos (Qtd. x Preço)]],13,0),"")</f>
        <v/>
      </c>
      <c r="L656" s="48" t="str">
        <f t="shared" si="10"/>
        <v/>
      </c>
      <c r="M656" s="50" t="str">
        <f ca="1">IFERROR(VLOOKUP($F656,Tabela2[[Item]:[Itens exclusivos (Qtd. x Preço)]],15,0),"")</f>
        <v/>
      </c>
      <c r="N656" s="51" t="str">
        <f ca="1">IFERROR(VLOOKUP($F656,Tabela2[[Item]:[Itens exclusivos (Qtd. x Preço)]],17,0),"")</f>
        <v/>
      </c>
      <c r="O656" s="51" t="str">
        <f ca="1">IFERROR(VLOOKUP($F656,Tabela2[[Item]:[Itens exclusivos (Qtd. x Preço)]],19,0),"")</f>
        <v/>
      </c>
    </row>
    <row r="657" spans="1:15" ht="30" customHeight="1">
      <c r="A657" s="33" t="str">
        <f>IFERROR((IF(MAX(Tabela2[Lote])=A656,"",A656+1)),"")</f>
        <v/>
      </c>
      <c r="B657" s="33" t="str">
        <f>IFERROR(IF(A657&lt;&gt;"",COUNTIFS(Tabela2[Lote],A657),""),"")</f>
        <v/>
      </c>
      <c r="C657" s="47" t="str">
        <f>IF(B657="","",(SUMIFS(Tabela2[Itens Ampla Participação (Qtd. x Preço)],Tabela2[Lote],A657)+SUMIFS(Tabela2[Itens de Cota Reservada (Qtd. x Preço)],Tabela2[Lote],A657)+SUMIFS(Tabela2[Itens exclusivos (Qtd. x Preço)],Tabela2[Lote],A657)))</f>
        <v/>
      </c>
      <c r="E657" s="33" t="str">
        <f>IFERROR(_xlfn.XLOOKUP($F657,Tabela2[Item],Tabela2[Lote],,0,1),"")</f>
        <v/>
      </c>
      <c r="F657" s="33" t="str">
        <f>IFERROR((IF(MAX(Tabela2[Item])=F656,"",F656+1)),"")</f>
        <v/>
      </c>
      <c r="G657" s="33" t="str">
        <f>IFERROR(VLOOKUP($F657,Tabela2[[Item]:[Itens exclusivos (Qtd. x Preço)]],2,0)," ")</f>
        <v/>
      </c>
      <c r="H657" s="62" t="str">
        <f>IFERROR(VLOOKUP($F657,Tabela2[[Item]:[Itens exclusivos (Qtd. x Preço)]],3,0),"")</f>
        <v/>
      </c>
      <c r="I657" s="33" t="str">
        <f>IFERROR(VLOOKUP($F657,Tabela2[[Item]:[Itens exclusivos (Qtd. x Preço)]],4,0),"")</f>
        <v/>
      </c>
      <c r="J657" s="49" t="str">
        <f>IFERROR(VLOOKUP($F657,Tabela2[[Item]:[Itens exclusivos (Qtd. x Preço)]],5,0),"")</f>
        <v/>
      </c>
      <c r="K657" s="65" t="str">
        <f>IFERROR(VLOOKUP($F657,Tabela2[[Item]:[Itens exclusivos (Qtd. x Preço)]],13,0),"")</f>
        <v/>
      </c>
      <c r="L657" s="47" t="str">
        <f t="shared" si="10"/>
        <v/>
      </c>
      <c r="M657" s="49" t="str">
        <f ca="1">IFERROR(VLOOKUP($F657,Tabela2[[Item]:[Itens exclusivos (Qtd. x Preço)]],15,0),"")</f>
        <v/>
      </c>
      <c r="N657" s="52" t="str">
        <f ca="1">IFERROR(VLOOKUP($F657,Tabela2[[Item]:[Itens exclusivos (Qtd. x Preço)]],17,0),"")</f>
        <v/>
      </c>
      <c r="O657" s="52" t="str">
        <f ca="1">IFERROR(VLOOKUP($F657,Tabela2[[Item]:[Itens exclusivos (Qtd. x Preço)]],19,0),"")</f>
        <v/>
      </c>
    </row>
    <row r="658" spans="1:15" ht="30" customHeight="1">
      <c r="A658" s="14" t="str">
        <f>IFERROR((IF(MAX(Tabela2[Lote])=A657,"",A657+1)),"")</f>
        <v/>
      </c>
      <c r="B658" s="14" t="str">
        <f>IFERROR(IF(A658&lt;&gt;"",COUNTIFS(Tabela2[Lote],A658),""),"")</f>
        <v/>
      </c>
      <c r="C658" s="48" t="str">
        <f>IF(B658="","",(SUMIFS(Tabela2[Itens Ampla Participação (Qtd. x Preço)],Tabela2[Lote],A658)+SUMIFS(Tabela2[Itens de Cota Reservada (Qtd. x Preço)],Tabela2[Lote],A658)+SUMIFS(Tabela2[Itens exclusivos (Qtd. x Preço)],Tabela2[Lote],A658)))</f>
        <v/>
      </c>
      <c r="E658" s="14" t="str">
        <f>IFERROR(_xlfn.XLOOKUP($F658,Tabela2[Item],Tabela2[Lote],,0,1),"")</f>
        <v/>
      </c>
      <c r="F658" s="14" t="str">
        <f>IFERROR((IF(MAX(Tabela2[Item])=F657,"",F657+1)),"")</f>
        <v/>
      </c>
      <c r="G658" s="14" t="str">
        <f>IFERROR(VLOOKUP($F658,Tabela2[[Item]:[Itens exclusivos (Qtd. x Preço)]],2,0)," ")</f>
        <v/>
      </c>
      <c r="H658" s="63" t="str">
        <f>IFERROR(VLOOKUP($F658,Tabela2[[Item]:[Itens exclusivos (Qtd. x Preço)]],3,0),"")</f>
        <v/>
      </c>
      <c r="I658" s="14" t="str">
        <f>IFERROR(VLOOKUP($F658,Tabela2[[Item]:[Itens exclusivos (Qtd. x Preço)]],4,0),"")</f>
        <v/>
      </c>
      <c r="J658" s="50" t="str">
        <f>IFERROR(VLOOKUP($F658,Tabela2[[Item]:[Itens exclusivos (Qtd. x Preço)]],5,0),"")</f>
        <v/>
      </c>
      <c r="K658" s="66" t="str">
        <f>IFERROR(VLOOKUP($F658,Tabela2[[Item]:[Itens exclusivos (Qtd. x Preço)]],13,0),"")</f>
        <v/>
      </c>
      <c r="L658" s="48" t="str">
        <f t="shared" si="10"/>
        <v/>
      </c>
      <c r="M658" s="50" t="str">
        <f ca="1">IFERROR(VLOOKUP($F658,Tabela2[[Item]:[Itens exclusivos (Qtd. x Preço)]],15,0),"")</f>
        <v/>
      </c>
      <c r="N658" s="51" t="str">
        <f ca="1">IFERROR(VLOOKUP($F658,Tabela2[[Item]:[Itens exclusivos (Qtd. x Preço)]],17,0),"")</f>
        <v/>
      </c>
      <c r="O658" s="51" t="str">
        <f ca="1">IFERROR(VLOOKUP($F658,Tabela2[[Item]:[Itens exclusivos (Qtd. x Preço)]],19,0),"")</f>
        <v/>
      </c>
    </row>
    <row r="659" spans="1:15" ht="30" customHeight="1">
      <c r="A659" s="33" t="str">
        <f>IFERROR((IF(MAX(Tabela2[Lote])=A658,"",A658+1)),"")</f>
        <v/>
      </c>
      <c r="B659" s="33" t="str">
        <f>IFERROR(IF(A659&lt;&gt;"",COUNTIFS(Tabela2[Lote],A659),""),"")</f>
        <v/>
      </c>
      <c r="C659" s="47" t="str">
        <f>IF(B659="","",(SUMIFS(Tabela2[Itens Ampla Participação (Qtd. x Preço)],Tabela2[Lote],A659)+SUMIFS(Tabela2[Itens de Cota Reservada (Qtd. x Preço)],Tabela2[Lote],A659)+SUMIFS(Tabela2[Itens exclusivos (Qtd. x Preço)],Tabela2[Lote],A659)))</f>
        <v/>
      </c>
      <c r="E659" s="33" t="str">
        <f>IFERROR(_xlfn.XLOOKUP($F659,Tabela2[Item],Tabela2[Lote],,0,1),"")</f>
        <v/>
      </c>
      <c r="F659" s="33" t="str">
        <f>IFERROR((IF(MAX(Tabela2[Item])=F658,"",F658+1)),"")</f>
        <v/>
      </c>
      <c r="G659" s="33" t="str">
        <f>IFERROR(VLOOKUP($F659,Tabela2[[Item]:[Itens exclusivos (Qtd. x Preço)]],2,0)," ")</f>
        <v/>
      </c>
      <c r="H659" s="62" t="str">
        <f>IFERROR(VLOOKUP($F659,Tabela2[[Item]:[Itens exclusivos (Qtd. x Preço)]],3,0),"")</f>
        <v/>
      </c>
      <c r="I659" s="33" t="str">
        <f>IFERROR(VLOOKUP($F659,Tabela2[[Item]:[Itens exclusivos (Qtd. x Preço)]],4,0),"")</f>
        <v/>
      </c>
      <c r="J659" s="49" t="str">
        <f>IFERROR(VLOOKUP($F659,Tabela2[[Item]:[Itens exclusivos (Qtd. x Preço)]],5,0),"")</f>
        <v/>
      </c>
      <c r="K659" s="65" t="str">
        <f>IFERROR(VLOOKUP($F659,Tabela2[[Item]:[Itens exclusivos (Qtd. x Preço)]],13,0),"")</f>
        <v/>
      </c>
      <c r="L659" s="47" t="str">
        <f t="shared" si="10"/>
        <v/>
      </c>
      <c r="M659" s="49" t="str">
        <f ca="1">IFERROR(VLOOKUP($F659,Tabela2[[Item]:[Itens exclusivos (Qtd. x Preço)]],15,0),"")</f>
        <v/>
      </c>
      <c r="N659" s="52" t="str">
        <f ca="1">IFERROR(VLOOKUP($F659,Tabela2[[Item]:[Itens exclusivos (Qtd. x Preço)]],17,0),"")</f>
        <v/>
      </c>
      <c r="O659" s="52" t="str">
        <f ca="1">IFERROR(VLOOKUP($F659,Tabela2[[Item]:[Itens exclusivos (Qtd. x Preço)]],19,0),"")</f>
        <v/>
      </c>
    </row>
    <row r="660" spans="1:15" ht="30" customHeight="1">
      <c r="A660" s="14" t="str">
        <f>IFERROR((IF(MAX(Tabela2[Lote])=A659,"",A659+1)),"")</f>
        <v/>
      </c>
      <c r="B660" s="14" t="str">
        <f>IFERROR(IF(A660&lt;&gt;"",COUNTIFS(Tabela2[Lote],A660),""),"")</f>
        <v/>
      </c>
      <c r="C660" s="48" t="str">
        <f>IF(B660="","",(SUMIFS(Tabela2[Itens Ampla Participação (Qtd. x Preço)],Tabela2[Lote],A660)+SUMIFS(Tabela2[Itens de Cota Reservada (Qtd. x Preço)],Tabela2[Lote],A660)+SUMIFS(Tabela2[Itens exclusivos (Qtd. x Preço)],Tabela2[Lote],A660)))</f>
        <v/>
      </c>
      <c r="E660" s="14" t="str">
        <f>IFERROR(_xlfn.XLOOKUP($F660,Tabela2[Item],Tabela2[Lote],,0,1),"")</f>
        <v/>
      </c>
      <c r="F660" s="14" t="str">
        <f>IFERROR((IF(MAX(Tabela2[Item])=F659,"",F659+1)),"")</f>
        <v/>
      </c>
      <c r="G660" s="14" t="str">
        <f>IFERROR(VLOOKUP($F660,Tabela2[[Item]:[Itens exclusivos (Qtd. x Preço)]],2,0)," ")</f>
        <v/>
      </c>
      <c r="H660" s="63" t="str">
        <f>IFERROR(VLOOKUP($F660,Tabela2[[Item]:[Itens exclusivos (Qtd. x Preço)]],3,0),"")</f>
        <v/>
      </c>
      <c r="I660" s="14" t="str">
        <f>IFERROR(VLOOKUP($F660,Tabela2[[Item]:[Itens exclusivos (Qtd. x Preço)]],4,0),"")</f>
        <v/>
      </c>
      <c r="J660" s="50" t="str">
        <f>IFERROR(VLOOKUP($F660,Tabela2[[Item]:[Itens exclusivos (Qtd. x Preço)]],5,0),"")</f>
        <v/>
      </c>
      <c r="K660" s="66" t="str">
        <f>IFERROR(VLOOKUP($F660,Tabela2[[Item]:[Itens exclusivos (Qtd. x Preço)]],13,0),"")</f>
        <v/>
      </c>
      <c r="L660" s="48" t="str">
        <f t="shared" si="10"/>
        <v/>
      </c>
      <c r="M660" s="50" t="str">
        <f ca="1">IFERROR(VLOOKUP($F660,Tabela2[[Item]:[Itens exclusivos (Qtd. x Preço)]],15,0),"")</f>
        <v/>
      </c>
      <c r="N660" s="51" t="str">
        <f ca="1">IFERROR(VLOOKUP($F660,Tabela2[[Item]:[Itens exclusivos (Qtd. x Preço)]],17,0),"")</f>
        <v/>
      </c>
      <c r="O660" s="51" t="str">
        <f ca="1">IFERROR(VLOOKUP($F660,Tabela2[[Item]:[Itens exclusivos (Qtd. x Preço)]],19,0),"")</f>
        <v/>
      </c>
    </row>
    <row r="661" spans="1:15" ht="30" customHeight="1">
      <c r="A661" s="33" t="str">
        <f>IFERROR((IF(MAX(Tabela2[Lote])=A660,"",A660+1)),"")</f>
        <v/>
      </c>
      <c r="B661" s="33" t="str">
        <f>IFERROR(IF(A661&lt;&gt;"",COUNTIFS(Tabela2[Lote],A661),""),"")</f>
        <v/>
      </c>
      <c r="C661" s="47" t="str">
        <f>IF(B661="","",(SUMIFS(Tabela2[Itens Ampla Participação (Qtd. x Preço)],Tabela2[Lote],A661)+SUMIFS(Tabela2[Itens de Cota Reservada (Qtd. x Preço)],Tabela2[Lote],A661)+SUMIFS(Tabela2[Itens exclusivos (Qtd. x Preço)],Tabela2[Lote],A661)))</f>
        <v/>
      </c>
      <c r="E661" s="33" t="str">
        <f>IFERROR(_xlfn.XLOOKUP($F661,Tabela2[Item],Tabela2[Lote],,0,1),"")</f>
        <v/>
      </c>
      <c r="F661" s="33" t="str">
        <f>IFERROR((IF(MAX(Tabela2[Item])=F660,"",F660+1)),"")</f>
        <v/>
      </c>
      <c r="G661" s="33" t="str">
        <f>IFERROR(VLOOKUP($F661,Tabela2[[Item]:[Itens exclusivos (Qtd. x Preço)]],2,0)," ")</f>
        <v/>
      </c>
      <c r="H661" s="62" t="str">
        <f>IFERROR(VLOOKUP($F661,Tabela2[[Item]:[Itens exclusivos (Qtd. x Preço)]],3,0),"")</f>
        <v/>
      </c>
      <c r="I661" s="33" t="str">
        <f>IFERROR(VLOOKUP($F661,Tabela2[[Item]:[Itens exclusivos (Qtd. x Preço)]],4,0),"")</f>
        <v/>
      </c>
      <c r="J661" s="49" t="str">
        <f>IFERROR(VLOOKUP($F661,Tabela2[[Item]:[Itens exclusivos (Qtd. x Preço)]],5,0),"")</f>
        <v/>
      </c>
      <c r="K661" s="65" t="str">
        <f>IFERROR(VLOOKUP($F661,Tabela2[[Item]:[Itens exclusivos (Qtd. x Preço)]],13,0),"")</f>
        <v/>
      </c>
      <c r="L661" s="47" t="str">
        <f t="shared" si="10"/>
        <v/>
      </c>
      <c r="M661" s="49" t="str">
        <f ca="1">IFERROR(VLOOKUP($F661,Tabela2[[Item]:[Itens exclusivos (Qtd. x Preço)]],15,0),"")</f>
        <v/>
      </c>
      <c r="N661" s="52" t="str">
        <f ca="1">IFERROR(VLOOKUP($F661,Tabela2[[Item]:[Itens exclusivos (Qtd. x Preço)]],17,0),"")</f>
        <v/>
      </c>
      <c r="O661" s="52" t="str">
        <f ca="1">IFERROR(VLOOKUP($F661,Tabela2[[Item]:[Itens exclusivos (Qtd. x Preço)]],19,0),"")</f>
        <v/>
      </c>
    </row>
    <row r="662" spans="1:15" ht="30" customHeight="1">
      <c r="A662" s="14" t="str">
        <f>IFERROR((IF(MAX(Tabela2[Lote])=A661,"",A661+1)),"")</f>
        <v/>
      </c>
      <c r="B662" s="14" t="str">
        <f>IFERROR(IF(A662&lt;&gt;"",COUNTIFS(Tabela2[Lote],A662),""),"")</f>
        <v/>
      </c>
      <c r="C662" s="48" t="str">
        <f>IF(B662="","",(SUMIFS(Tabela2[Itens Ampla Participação (Qtd. x Preço)],Tabela2[Lote],A662)+SUMIFS(Tabela2[Itens de Cota Reservada (Qtd. x Preço)],Tabela2[Lote],A662)+SUMIFS(Tabela2[Itens exclusivos (Qtd. x Preço)],Tabela2[Lote],A662)))</f>
        <v/>
      </c>
      <c r="E662" s="14" t="str">
        <f>IFERROR(_xlfn.XLOOKUP($F662,Tabela2[Item],Tabela2[Lote],,0,1),"")</f>
        <v/>
      </c>
      <c r="F662" s="14" t="str">
        <f>IFERROR((IF(MAX(Tabela2[Item])=F661,"",F661+1)),"")</f>
        <v/>
      </c>
      <c r="G662" s="14" t="str">
        <f>IFERROR(VLOOKUP($F662,Tabela2[[Item]:[Itens exclusivos (Qtd. x Preço)]],2,0)," ")</f>
        <v/>
      </c>
      <c r="H662" s="63" t="str">
        <f>IFERROR(VLOOKUP($F662,Tabela2[[Item]:[Itens exclusivos (Qtd. x Preço)]],3,0),"")</f>
        <v/>
      </c>
      <c r="I662" s="14" t="str">
        <f>IFERROR(VLOOKUP($F662,Tabela2[[Item]:[Itens exclusivos (Qtd. x Preço)]],4,0),"")</f>
        <v/>
      </c>
      <c r="J662" s="50" t="str">
        <f>IFERROR(VLOOKUP($F662,Tabela2[[Item]:[Itens exclusivos (Qtd. x Preço)]],5,0),"")</f>
        <v/>
      </c>
      <c r="K662" s="66" t="str">
        <f>IFERROR(VLOOKUP($F662,Tabela2[[Item]:[Itens exclusivos (Qtd. x Preço)]],13,0),"")</f>
        <v/>
      </c>
      <c r="L662" s="48" t="str">
        <f t="shared" si="10"/>
        <v/>
      </c>
      <c r="M662" s="50" t="str">
        <f ca="1">IFERROR(VLOOKUP($F662,Tabela2[[Item]:[Itens exclusivos (Qtd. x Preço)]],15,0),"")</f>
        <v/>
      </c>
      <c r="N662" s="51" t="str">
        <f ca="1">IFERROR(VLOOKUP($F662,Tabela2[[Item]:[Itens exclusivos (Qtd. x Preço)]],17,0),"")</f>
        <v/>
      </c>
      <c r="O662" s="51" t="str">
        <f ca="1">IFERROR(VLOOKUP($F662,Tabela2[[Item]:[Itens exclusivos (Qtd. x Preço)]],19,0),"")</f>
        <v/>
      </c>
    </row>
    <row r="663" spans="1:15" ht="30" customHeight="1">
      <c r="A663" s="33" t="str">
        <f>IFERROR((IF(MAX(Tabela2[Lote])=A662,"",A662+1)),"")</f>
        <v/>
      </c>
      <c r="B663" s="33" t="str">
        <f>IFERROR(IF(A663&lt;&gt;"",COUNTIFS(Tabela2[Lote],A663),""),"")</f>
        <v/>
      </c>
      <c r="C663" s="47" t="str">
        <f>IF(B663="","",(SUMIFS(Tabela2[Itens Ampla Participação (Qtd. x Preço)],Tabela2[Lote],A663)+SUMIFS(Tabela2[Itens de Cota Reservada (Qtd. x Preço)],Tabela2[Lote],A663)+SUMIFS(Tabela2[Itens exclusivos (Qtd. x Preço)],Tabela2[Lote],A663)))</f>
        <v/>
      </c>
      <c r="E663" s="33" t="str">
        <f>IFERROR(_xlfn.XLOOKUP($F663,Tabela2[Item],Tabela2[Lote],,0,1),"")</f>
        <v/>
      </c>
      <c r="F663" s="33" t="str">
        <f>IFERROR((IF(MAX(Tabela2[Item])=F662,"",F662+1)),"")</f>
        <v/>
      </c>
      <c r="G663" s="33" t="str">
        <f>IFERROR(VLOOKUP($F663,Tabela2[[Item]:[Itens exclusivos (Qtd. x Preço)]],2,0)," ")</f>
        <v/>
      </c>
      <c r="H663" s="62" t="str">
        <f>IFERROR(VLOOKUP($F663,Tabela2[[Item]:[Itens exclusivos (Qtd. x Preço)]],3,0),"")</f>
        <v/>
      </c>
      <c r="I663" s="33" t="str">
        <f>IFERROR(VLOOKUP($F663,Tabela2[[Item]:[Itens exclusivos (Qtd. x Preço)]],4,0),"")</f>
        <v/>
      </c>
      <c r="J663" s="49" t="str">
        <f>IFERROR(VLOOKUP($F663,Tabela2[[Item]:[Itens exclusivos (Qtd. x Preço)]],5,0),"")</f>
        <v/>
      </c>
      <c r="K663" s="65" t="str">
        <f>IFERROR(VLOOKUP($F663,Tabela2[[Item]:[Itens exclusivos (Qtd. x Preço)]],13,0),"")</f>
        <v/>
      </c>
      <c r="L663" s="47" t="str">
        <f t="shared" si="10"/>
        <v/>
      </c>
      <c r="M663" s="49" t="str">
        <f ca="1">IFERROR(VLOOKUP($F663,Tabela2[[Item]:[Itens exclusivos (Qtd. x Preço)]],15,0),"")</f>
        <v/>
      </c>
      <c r="N663" s="52" t="str">
        <f ca="1">IFERROR(VLOOKUP($F663,Tabela2[[Item]:[Itens exclusivos (Qtd. x Preço)]],17,0),"")</f>
        <v/>
      </c>
      <c r="O663" s="52" t="str">
        <f ca="1">IFERROR(VLOOKUP($F663,Tabela2[[Item]:[Itens exclusivos (Qtd. x Preço)]],19,0),"")</f>
        <v/>
      </c>
    </row>
    <row r="664" spans="1:15" ht="30" customHeight="1">
      <c r="A664" s="14" t="str">
        <f>IFERROR((IF(MAX(Tabela2[Lote])=A663,"",A663+1)),"")</f>
        <v/>
      </c>
      <c r="B664" s="14" t="str">
        <f>IFERROR(IF(A664&lt;&gt;"",COUNTIFS(Tabela2[Lote],A664),""),"")</f>
        <v/>
      </c>
      <c r="C664" s="48" t="str">
        <f>IF(B664="","",(SUMIFS(Tabela2[Itens Ampla Participação (Qtd. x Preço)],Tabela2[Lote],A664)+SUMIFS(Tabela2[Itens de Cota Reservada (Qtd. x Preço)],Tabela2[Lote],A664)+SUMIFS(Tabela2[Itens exclusivos (Qtd. x Preço)],Tabela2[Lote],A664)))</f>
        <v/>
      </c>
      <c r="E664" s="14" t="str">
        <f>IFERROR(_xlfn.XLOOKUP($F664,Tabela2[Item],Tabela2[Lote],,0,1),"")</f>
        <v/>
      </c>
      <c r="F664" s="14" t="str">
        <f>IFERROR((IF(MAX(Tabela2[Item])=F663,"",F663+1)),"")</f>
        <v/>
      </c>
      <c r="G664" s="14" t="str">
        <f>IFERROR(VLOOKUP($F664,Tabela2[[Item]:[Itens exclusivos (Qtd. x Preço)]],2,0)," ")</f>
        <v/>
      </c>
      <c r="H664" s="63" t="str">
        <f>IFERROR(VLOOKUP($F664,Tabela2[[Item]:[Itens exclusivos (Qtd. x Preço)]],3,0),"")</f>
        <v/>
      </c>
      <c r="I664" s="14" t="str">
        <f>IFERROR(VLOOKUP($F664,Tabela2[[Item]:[Itens exclusivos (Qtd. x Preço)]],4,0),"")</f>
        <v/>
      </c>
      <c r="J664" s="50" t="str">
        <f>IFERROR(VLOOKUP($F664,Tabela2[[Item]:[Itens exclusivos (Qtd. x Preço)]],5,0),"")</f>
        <v/>
      </c>
      <c r="K664" s="66" t="str">
        <f>IFERROR(VLOOKUP($F664,Tabela2[[Item]:[Itens exclusivos (Qtd. x Preço)]],13,0),"")</f>
        <v/>
      </c>
      <c r="L664" s="48" t="str">
        <f t="shared" si="10"/>
        <v/>
      </c>
      <c r="M664" s="50" t="str">
        <f ca="1">IFERROR(VLOOKUP($F664,Tabela2[[Item]:[Itens exclusivos (Qtd. x Preço)]],15,0),"")</f>
        <v/>
      </c>
      <c r="N664" s="51" t="str">
        <f ca="1">IFERROR(VLOOKUP($F664,Tabela2[[Item]:[Itens exclusivos (Qtd. x Preço)]],17,0),"")</f>
        <v/>
      </c>
      <c r="O664" s="51" t="str">
        <f ca="1">IFERROR(VLOOKUP($F664,Tabela2[[Item]:[Itens exclusivos (Qtd. x Preço)]],19,0),"")</f>
        <v/>
      </c>
    </row>
    <row r="665" spans="1:15" ht="30" customHeight="1">
      <c r="A665" s="33" t="str">
        <f>IFERROR((IF(MAX(Tabela2[Lote])=A664,"",A664+1)),"")</f>
        <v/>
      </c>
      <c r="B665" s="33" t="str">
        <f>IFERROR(IF(A665&lt;&gt;"",COUNTIFS(Tabela2[Lote],A665),""),"")</f>
        <v/>
      </c>
      <c r="C665" s="47" t="str">
        <f>IF(B665="","",(SUMIFS(Tabela2[Itens Ampla Participação (Qtd. x Preço)],Tabela2[Lote],A665)+SUMIFS(Tabela2[Itens de Cota Reservada (Qtd. x Preço)],Tabela2[Lote],A665)+SUMIFS(Tabela2[Itens exclusivos (Qtd. x Preço)],Tabela2[Lote],A665)))</f>
        <v/>
      </c>
      <c r="E665" s="33" t="str">
        <f>IFERROR(_xlfn.XLOOKUP($F665,Tabela2[Item],Tabela2[Lote],,0,1),"")</f>
        <v/>
      </c>
      <c r="F665" s="33" t="str">
        <f>IFERROR((IF(MAX(Tabela2[Item])=F664,"",F664+1)),"")</f>
        <v/>
      </c>
      <c r="G665" s="33" t="str">
        <f>IFERROR(VLOOKUP($F665,Tabela2[[Item]:[Itens exclusivos (Qtd. x Preço)]],2,0)," ")</f>
        <v/>
      </c>
      <c r="H665" s="62" t="str">
        <f>IFERROR(VLOOKUP($F665,Tabela2[[Item]:[Itens exclusivos (Qtd. x Preço)]],3,0),"")</f>
        <v/>
      </c>
      <c r="I665" s="33" t="str">
        <f>IFERROR(VLOOKUP($F665,Tabela2[[Item]:[Itens exclusivos (Qtd. x Preço)]],4,0),"")</f>
        <v/>
      </c>
      <c r="J665" s="49" t="str">
        <f>IFERROR(VLOOKUP($F665,Tabela2[[Item]:[Itens exclusivos (Qtd. x Preço)]],5,0),"")</f>
        <v/>
      </c>
      <c r="K665" s="65" t="str">
        <f>IFERROR(VLOOKUP($F665,Tabela2[[Item]:[Itens exclusivos (Qtd. x Preço)]],13,0),"")</f>
        <v/>
      </c>
      <c r="L665" s="47" t="str">
        <f t="shared" si="10"/>
        <v/>
      </c>
      <c r="M665" s="49" t="str">
        <f ca="1">IFERROR(VLOOKUP($F665,Tabela2[[Item]:[Itens exclusivos (Qtd. x Preço)]],15,0),"")</f>
        <v/>
      </c>
      <c r="N665" s="52" t="str">
        <f ca="1">IFERROR(VLOOKUP($F665,Tabela2[[Item]:[Itens exclusivos (Qtd. x Preço)]],17,0),"")</f>
        <v/>
      </c>
      <c r="O665" s="52" t="str">
        <f ca="1">IFERROR(VLOOKUP($F665,Tabela2[[Item]:[Itens exclusivos (Qtd. x Preço)]],19,0),"")</f>
        <v/>
      </c>
    </row>
    <row r="666" spans="1:15" ht="30" customHeight="1">
      <c r="A666" s="14" t="str">
        <f>IFERROR((IF(MAX(Tabela2[Lote])=A665,"",A665+1)),"")</f>
        <v/>
      </c>
      <c r="B666" s="14" t="str">
        <f>IFERROR(IF(A666&lt;&gt;"",COUNTIFS(Tabela2[Lote],A666),""),"")</f>
        <v/>
      </c>
      <c r="C666" s="48" t="str">
        <f>IF(B666="","",(SUMIFS(Tabela2[Itens Ampla Participação (Qtd. x Preço)],Tabela2[Lote],A666)+SUMIFS(Tabela2[Itens de Cota Reservada (Qtd. x Preço)],Tabela2[Lote],A666)+SUMIFS(Tabela2[Itens exclusivos (Qtd. x Preço)],Tabela2[Lote],A666)))</f>
        <v/>
      </c>
      <c r="E666" s="14" t="str">
        <f>IFERROR(_xlfn.XLOOKUP($F666,Tabela2[Item],Tabela2[Lote],,0,1),"")</f>
        <v/>
      </c>
      <c r="F666" s="14" t="str">
        <f>IFERROR((IF(MAX(Tabela2[Item])=F665,"",F665+1)),"")</f>
        <v/>
      </c>
      <c r="G666" s="14" t="str">
        <f>IFERROR(VLOOKUP($F666,Tabela2[[Item]:[Itens exclusivos (Qtd. x Preço)]],2,0)," ")</f>
        <v/>
      </c>
      <c r="H666" s="63" t="str">
        <f>IFERROR(VLOOKUP($F666,Tabela2[[Item]:[Itens exclusivos (Qtd. x Preço)]],3,0),"")</f>
        <v/>
      </c>
      <c r="I666" s="14" t="str">
        <f>IFERROR(VLOOKUP($F666,Tabela2[[Item]:[Itens exclusivos (Qtd. x Preço)]],4,0),"")</f>
        <v/>
      </c>
      <c r="J666" s="50" t="str">
        <f>IFERROR(VLOOKUP($F666,Tabela2[[Item]:[Itens exclusivos (Qtd. x Preço)]],5,0),"")</f>
        <v/>
      </c>
      <c r="K666" s="66" t="str">
        <f>IFERROR(VLOOKUP($F666,Tabela2[[Item]:[Itens exclusivos (Qtd. x Preço)]],13,0),"")</f>
        <v/>
      </c>
      <c r="L666" s="48" t="str">
        <f t="shared" si="10"/>
        <v/>
      </c>
      <c r="M666" s="50" t="str">
        <f ca="1">IFERROR(VLOOKUP($F666,Tabela2[[Item]:[Itens exclusivos (Qtd. x Preço)]],15,0),"")</f>
        <v/>
      </c>
      <c r="N666" s="51" t="str">
        <f ca="1">IFERROR(VLOOKUP($F666,Tabela2[[Item]:[Itens exclusivos (Qtd. x Preço)]],17,0),"")</f>
        <v/>
      </c>
      <c r="O666" s="51" t="str">
        <f ca="1">IFERROR(VLOOKUP($F666,Tabela2[[Item]:[Itens exclusivos (Qtd. x Preço)]],19,0),"")</f>
        <v/>
      </c>
    </row>
    <row r="667" spans="1:15" ht="30" customHeight="1">
      <c r="A667" s="33" t="str">
        <f>IFERROR((IF(MAX(Tabela2[Lote])=A666,"",A666+1)),"")</f>
        <v/>
      </c>
      <c r="B667" s="33" t="str">
        <f>IFERROR(IF(A667&lt;&gt;"",COUNTIFS(Tabela2[Lote],A667),""),"")</f>
        <v/>
      </c>
      <c r="C667" s="47" t="str">
        <f>IF(B667="","",(SUMIFS(Tabela2[Itens Ampla Participação (Qtd. x Preço)],Tabela2[Lote],A667)+SUMIFS(Tabela2[Itens de Cota Reservada (Qtd. x Preço)],Tabela2[Lote],A667)+SUMIFS(Tabela2[Itens exclusivos (Qtd. x Preço)],Tabela2[Lote],A667)))</f>
        <v/>
      </c>
      <c r="E667" s="33" t="str">
        <f>IFERROR(_xlfn.XLOOKUP($F667,Tabela2[Item],Tabela2[Lote],,0,1),"")</f>
        <v/>
      </c>
      <c r="F667" s="33" t="str">
        <f>IFERROR((IF(MAX(Tabela2[Item])=F666,"",F666+1)),"")</f>
        <v/>
      </c>
      <c r="G667" s="33" t="str">
        <f>IFERROR(VLOOKUP($F667,Tabela2[[Item]:[Itens exclusivos (Qtd. x Preço)]],2,0)," ")</f>
        <v/>
      </c>
      <c r="H667" s="62" t="str">
        <f>IFERROR(VLOOKUP($F667,Tabela2[[Item]:[Itens exclusivos (Qtd. x Preço)]],3,0),"")</f>
        <v/>
      </c>
      <c r="I667" s="33" t="str">
        <f>IFERROR(VLOOKUP($F667,Tabela2[[Item]:[Itens exclusivos (Qtd. x Preço)]],4,0),"")</f>
        <v/>
      </c>
      <c r="J667" s="49" t="str">
        <f>IFERROR(VLOOKUP($F667,Tabela2[[Item]:[Itens exclusivos (Qtd. x Preço)]],5,0),"")</f>
        <v/>
      </c>
      <c r="K667" s="65" t="str">
        <f>IFERROR(VLOOKUP($F667,Tabela2[[Item]:[Itens exclusivos (Qtd. x Preço)]],13,0),"")</f>
        <v/>
      </c>
      <c r="L667" s="47" t="str">
        <f t="shared" si="10"/>
        <v/>
      </c>
      <c r="M667" s="49" t="str">
        <f ca="1">IFERROR(VLOOKUP($F667,Tabela2[[Item]:[Itens exclusivos (Qtd. x Preço)]],15,0),"")</f>
        <v/>
      </c>
      <c r="N667" s="52" t="str">
        <f ca="1">IFERROR(VLOOKUP($F667,Tabela2[[Item]:[Itens exclusivos (Qtd. x Preço)]],17,0),"")</f>
        <v/>
      </c>
      <c r="O667" s="52" t="str">
        <f ca="1">IFERROR(VLOOKUP($F667,Tabela2[[Item]:[Itens exclusivos (Qtd. x Preço)]],19,0),"")</f>
        <v/>
      </c>
    </row>
    <row r="668" spans="1:15" ht="30" customHeight="1">
      <c r="A668" s="14" t="str">
        <f>IFERROR((IF(MAX(Tabela2[Lote])=A667,"",A667+1)),"")</f>
        <v/>
      </c>
      <c r="B668" s="14" t="str">
        <f>IFERROR(IF(A668&lt;&gt;"",COUNTIFS(Tabela2[Lote],A668),""),"")</f>
        <v/>
      </c>
      <c r="C668" s="48" t="str">
        <f>IF(B668="","",(SUMIFS(Tabela2[Itens Ampla Participação (Qtd. x Preço)],Tabela2[Lote],A668)+SUMIFS(Tabela2[Itens de Cota Reservada (Qtd. x Preço)],Tabela2[Lote],A668)+SUMIFS(Tabela2[Itens exclusivos (Qtd. x Preço)],Tabela2[Lote],A668)))</f>
        <v/>
      </c>
      <c r="E668" s="14" t="str">
        <f>IFERROR(_xlfn.XLOOKUP($F668,Tabela2[Item],Tabela2[Lote],,0,1),"")</f>
        <v/>
      </c>
      <c r="F668" s="14" t="str">
        <f>IFERROR((IF(MAX(Tabela2[Item])=F667,"",F667+1)),"")</f>
        <v/>
      </c>
      <c r="G668" s="14" t="str">
        <f>IFERROR(VLOOKUP($F668,Tabela2[[Item]:[Itens exclusivos (Qtd. x Preço)]],2,0)," ")</f>
        <v/>
      </c>
      <c r="H668" s="63" t="str">
        <f>IFERROR(VLOOKUP($F668,Tabela2[[Item]:[Itens exclusivos (Qtd. x Preço)]],3,0),"")</f>
        <v/>
      </c>
      <c r="I668" s="14" t="str">
        <f>IFERROR(VLOOKUP($F668,Tabela2[[Item]:[Itens exclusivos (Qtd. x Preço)]],4,0),"")</f>
        <v/>
      </c>
      <c r="J668" s="50" t="str">
        <f>IFERROR(VLOOKUP($F668,Tabela2[[Item]:[Itens exclusivos (Qtd. x Preço)]],5,0),"")</f>
        <v/>
      </c>
      <c r="K668" s="66" t="str">
        <f>IFERROR(VLOOKUP($F668,Tabela2[[Item]:[Itens exclusivos (Qtd. x Preço)]],13,0),"")</f>
        <v/>
      </c>
      <c r="L668" s="48" t="str">
        <f t="shared" si="10"/>
        <v/>
      </c>
      <c r="M668" s="50" t="str">
        <f ca="1">IFERROR(VLOOKUP($F668,Tabela2[[Item]:[Itens exclusivos (Qtd. x Preço)]],15,0),"")</f>
        <v/>
      </c>
      <c r="N668" s="51" t="str">
        <f ca="1">IFERROR(VLOOKUP($F668,Tabela2[[Item]:[Itens exclusivos (Qtd. x Preço)]],17,0),"")</f>
        <v/>
      </c>
      <c r="O668" s="51" t="str">
        <f ca="1">IFERROR(VLOOKUP($F668,Tabela2[[Item]:[Itens exclusivos (Qtd. x Preço)]],19,0),"")</f>
        <v/>
      </c>
    </row>
    <row r="669" spans="1:15" ht="30" customHeight="1">
      <c r="A669" s="33" t="str">
        <f>IFERROR((IF(MAX(Tabela2[Lote])=A668,"",A668+1)),"")</f>
        <v/>
      </c>
      <c r="B669" s="33" t="str">
        <f>IFERROR(IF(A669&lt;&gt;"",COUNTIFS(Tabela2[Lote],A669),""),"")</f>
        <v/>
      </c>
      <c r="C669" s="47" t="str">
        <f>IF(B669="","",(SUMIFS(Tabela2[Itens Ampla Participação (Qtd. x Preço)],Tabela2[Lote],A669)+SUMIFS(Tabela2[Itens de Cota Reservada (Qtd. x Preço)],Tabela2[Lote],A669)+SUMIFS(Tabela2[Itens exclusivos (Qtd. x Preço)],Tabela2[Lote],A669)))</f>
        <v/>
      </c>
      <c r="E669" s="33" t="str">
        <f>IFERROR(_xlfn.XLOOKUP($F669,Tabela2[Item],Tabela2[Lote],,0,1),"")</f>
        <v/>
      </c>
      <c r="F669" s="33" t="str">
        <f>IFERROR((IF(MAX(Tabela2[Item])=F668,"",F668+1)),"")</f>
        <v/>
      </c>
      <c r="G669" s="33" t="str">
        <f>IFERROR(VLOOKUP($F669,Tabela2[[Item]:[Itens exclusivos (Qtd. x Preço)]],2,0)," ")</f>
        <v/>
      </c>
      <c r="H669" s="62" t="str">
        <f>IFERROR(VLOOKUP($F669,Tabela2[[Item]:[Itens exclusivos (Qtd. x Preço)]],3,0),"")</f>
        <v/>
      </c>
      <c r="I669" s="33" t="str">
        <f>IFERROR(VLOOKUP($F669,Tabela2[[Item]:[Itens exclusivos (Qtd. x Preço)]],4,0),"")</f>
        <v/>
      </c>
      <c r="J669" s="49" t="str">
        <f>IFERROR(VLOOKUP($F669,Tabela2[[Item]:[Itens exclusivos (Qtd. x Preço)]],5,0),"")</f>
        <v/>
      </c>
      <c r="K669" s="65" t="str">
        <f>IFERROR(VLOOKUP($F669,Tabela2[[Item]:[Itens exclusivos (Qtd. x Preço)]],13,0),"")</f>
        <v/>
      </c>
      <c r="L669" s="47" t="str">
        <f t="shared" si="10"/>
        <v/>
      </c>
      <c r="M669" s="49" t="str">
        <f ca="1">IFERROR(VLOOKUP($F669,Tabela2[[Item]:[Itens exclusivos (Qtd. x Preço)]],15,0),"")</f>
        <v/>
      </c>
      <c r="N669" s="52" t="str">
        <f ca="1">IFERROR(VLOOKUP($F669,Tabela2[[Item]:[Itens exclusivos (Qtd. x Preço)]],17,0),"")</f>
        <v/>
      </c>
      <c r="O669" s="52" t="str">
        <f ca="1">IFERROR(VLOOKUP($F669,Tabela2[[Item]:[Itens exclusivos (Qtd. x Preço)]],19,0),"")</f>
        <v/>
      </c>
    </row>
    <row r="670" spans="1:15" ht="30" customHeight="1">
      <c r="A670" s="14" t="str">
        <f>IFERROR((IF(MAX(Tabela2[Lote])=A669,"",A669+1)),"")</f>
        <v/>
      </c>
      <c r="B670" s="14" t="str">
        <f>IFERROR(IF(A670&lt;&gt;"",COUNTIFS(Tabela2[Lote],A670),""),"")</f>
        <v/>
      </c>
      <c r="C670" s="48" t="str">
        <f>IF(B670="","",(SUMIFS(Tabela2[Itens Ampla Participação (Qtd. x Preço)],Tabela2[Lote],A670)+SUMIFS(Tabela2[Itens de Cota Reservada (Qtd. x Preço)],Tabela2[Lote],A670)+SUMIFS(Tabela2[Itens exclusivos (Qtd. x Preço)],Tabela2[Lote],A670)))</f>
        <v/>
      </c>
      <c r="E670" s="14" t="str">
        <f>IFERROR(_xlfn.XLOOKUP($F670,Tabela2[Item],Tabela2[Lote],,0,1),"")</f>
        <v/>
      </c>
      <c r="F670" s="14" t="str">
        <f>IFERROR((IF(MAX(Tabela2[Item])=F669,"",F669+1)),"")</f>
        <v/>
      </c>
      <c r="G670" s="14" t="str">
        <f>IFERROR(VLOOKUP($F670,Tabela2[[Item]:[Itens exclusivos (Qtd. x Preço)]],2,0)," ")</f>
        <v/>
      </c>
      <c r="H670" s="63" t="str">
        <f>IFERROR(VLOOKUP($F670,Tabela2[[Item]:[Itens exclusivos (Qtd. x Preço)]],3,0),"")</f>
        <v/>
      </c>
      <c r="I670" s="14" t="str">
        <f>IFERROR(VLOOKUP($F670,Tabela2[[Item]:[Itens exclusivos (Qtd. x Preço)]],4,0),"")</f>
        <v/>
      </c>
      <c r="J670" s="50" t="str">
        <f>IFERROR(VLOOKUP($F670,Tabela2[[Item]:[Itens exclusivos (Qtd. x Preço)]],5,0),"")</f>
        <v/>
      </c>
      <c r="K670" s="66" t="str">
        <f>IFERROR(VLOOKUP($F670,Tabela2[[Item]:[Itens exclusivos (Qtd. x Preço)]],13,0),"")</f>
        <v/>
      </c>
      <c r="L670" s="48" t="str">
        <f t="shared" si="10"/>
        <v/>
      </c>
      <c r="M670" s="50" t="str">
        <f ca="1">IFERROR(VLOOKUP($F670,Tabela2[[Item]:[Itens exclusivos (Qtd. x Preço)]],15,0),"")</f>
        <v/>
      </c>
      <c r="N670" s="51" t="str">
        <f ca="1">IFERROR(VLOOKUP($F670,Tabela2[[Item]:[Itens exclusivos (Qtd. x Preço)]],17,0),"")</f>
        <v/>
      </c>
      <c r="O670" s="51" t="str">
        <f ca="1">IFERROR(VLOOKUP($F670,Tabela2[[Item]:[Itens exclusivos (Qtd. x Preço)]],19,0),"")</f>
        <v/>
      </c>
    </row>
    <row r="671" spans="1:15" ht="30" customHeight="1">
      <c r="A671" s="33" t="str">
        <f>IFERROR((IF(MAX(Tabela2[Lote])=A670,"",A670+1)),"")</f>
        <v/>
      </c>
      <c r="B671" s="33" t="str">
        <f>IFERROR(IF(A671&lt;&gt;"",COUNTIFS(Tabela2[Lote],A671),""),"")</f>
        <v/>
      </c>
      <c r="C671" s="47" t="str">
        <f>IF(B671="","",(SUMIFS(Tabela2[Itens Ampla Participação (Qtd. x Preço)],Tabela2[Lote],A671)+SUMIFS(Tabela2[Itens de Cota Reservada (Qtd. x Preço)],Tabela2[Lote],A671)+SUMIFS(Tabela2[Itens exclusivos (Qtd. x Preço)],Tabela2[Lote],A671)))</f>
        <v/>
      </c>
      <c r="E671" s="33" t="str">
        <f>IFERROR(_xlfn.XLOOKUP($F671,Tabela2[Item],Tabela2[Lote],,0,1),"")</f>
        <v/>
      </c>
      <c r="F671" s="33" t="str">
        <f>IFERROR((IF(MAX(Tabela2[Item])=F670,"",F670+1)),"")</f>
        <v/>
      </c>
      <c r="G671" s="33" t="str">
        <f>IFERROR(VLOOKUP($F671,Tabela2[[Item]:[Itens exclusivos (Qtd. x Preço)]],2,0)," ")</f>
        <v/>
      </c>
      <c r="H671" s="62" t="str">
        <f>IFERROR(VLOOKUP($F671,Tabela2[[Item]:[Itens exclusivos (Qtd. x Preço)]],3,0),"")</f>
        <v/>
      </c>
      <c r="I671" s="33" t="str">
        <f>IFERROR(VLOOKUP($F671,Tabela2[[Item]:[Itens exclusivos (Qtd. x Preço)]],4,0),"")</f>
        <v/>
      </c>
      <c r="J671" s="49" t="str">
        <f>IFERROR(VLOOKUP($F671,Tabela2[[Item]:[Itens exclusivos (Qtd. x Preço)]],5,0),"")</f>
        <v/>
      </c>
      <c r="K671" s="65" t="str">
        <f>IFERROR(VLOOKUP($F671,Tabela2[[Item]:[Itens exclusivos (Qtd. x Preço)]],13,0),"")</f>
        <v/>
      </c>
      <c r="L671" s="47" t="str">
        <f t="shared" si="10"/>
        <v/>
      </c>
      <c r="M671" s="49" t="str">
        <f ca="1">IFERROR(VLOOKUP($F671,Tabela2[[Item]:[Itens exclusivos (Qtd. x Preço)]],15,0),"")</f>
        <v/>
      </c>
      <c r="N671" s="52" t="str">
        <f ca="1">IFERROR(VLOOKUP($F671,Tabela2[[Item]:[Itens exclusivos (Qtd. x Preço)]],17,0),"")</f>
        <v/>
      </c>
      <c r="O671" s="52" t="str">
        <f ca="1">IFERROR(VLOOKUP($F671,Tabela2[[Item]:[Itens exclusivos (Qtd. x Preço)]],19,0),"")</f>
        <v/>
      </c>
    </row>
    <row r="672" spans="1:15" ht="30" customHeight="1">
      <c r="A672" s="14" t="str">
        <f>IFERROR((IF(MAX(Tabela2[Lote])=A671,"",A671+1)),"")</f>
        <v/>
      </c>
      <c r="B672" s="14" t="str">
        <f>IFERROR(IF(A672&lt;&gt;"",COUNTIFS(Tabela2[Lote],A672),""),"")</f>
        <v/>
      </c>
      <c r="C672" s="48" t="str">
        <f>IF(B672="","",(SUMIFS(Tabela2[Itens Ampla Participação (Qtd. x Preço)],Tabela2[Lote],A672)+SUMIFS(Tabela2[Itens de Cota Reservada (Qtd. x Preço)],Tabela2[Lote],A672)+SUMIFS(Tabela2[Itens exclusivos (Qtd. x Preço)],Tabela2[Lote],A672)))</f>
        <v/>
      </c>
      <c r="E672" s="14" t="str">
        <f>IFERROR(_xlfn.XLOOKUP($F672,Tabela2[Item],Tabela2[Lote],,0,1),"")</f>
        <v/>
      </c>
      <c r="F672" s="14" t="str">
        <f>IFERROR((IF(MAX(Tabela2[Item])=F671,"",F671+1)),"")</f>
        <v/>
      </c>
      <c r="G672" s="14" t="str">
        <f>IFERROR(VLOOKUP($F672,Tabela2[[Item]:[Itens exclusivos (Qtd. x Preço)]],2,0)," ")</f>
        <v/>
      </c>
      <c r="H672" s="63" t="str">
        <f>IFERROR(VLOOKUP($F672,Tabela2[[Item]:[Itens exclusivos (Qtd. x Preço)]],3,0),"")</f>
        <v/>
      </c>
      <c r="I672" s="14" t="str">
        <f>IFERROR(VLOOKUP($F672,Tabela2[[Item]:[Itens exclusivos (Qtd. x Preço)]],4,0),"")</f>
        <v/>
      </c>
      <c r="J672" s="50" t="str">
        <f>IFERROR(VLOOKUP($F672,Tabela2[[Item]:[Itens exclusivos (Qtd. x Preço)]],5,0),"")</f>
        <v/>
      </c>
      <c r="K672" s="66" t="str">
        <f>IFERROR(VLOOKUP($F672,Tabela2[[Item]:[Itens exclusivos (Qtd. x Preço)]],13,0),"")</f>
        <v/>
      </c>
      <c r="L672" s="48" t="str">
        <f t="shared" si="10"/>
        <v/>
      </c>
      <c r="M672" s="50" t="str">
        <f ca="1">IFERROR(VLOOKUP($F672,Tabela2[[Item]:[Itens exclusivos (Qtd. x Preço)]],15,0),"")</f>
        <v/>
      </c>
      <c r="N672" s="51" t="str">
        <f ca="1">IFERROR(VLOOKUP($F672,Tabela2[[Item]:[Itens exclusivos (Qtd. x Preço)]],17,0),"")</f>
        <v/>
      </c>
      <c r="O672" s="51" t="str">
        <f ca="1">IFERROR(VLOOKUP($F672,Tabela2[[Item]:[Itens exclusivos (Qtd. x Preço)]],19,0),"")</f>
        <v/>
      </c>
    </row>
    <row r="673" spans="1:15" ht="30" customHeight="1">
      <c r="A673" s="33" t="str">
        <f>IFERROR((IF(MAX(Tabela2[Lote])=A672,"",A672+1)),"")</f>
        <v/>
      </c>
      <c r="B673" s="33" t="str">
        <f>IFERROR(IF(A673&lt;&gt;"",COUNTIFS(Tabela2[Lote],A673),""),"")</f>
        <v/>
      </c>
      <c r="C673" s="47" t="str">
        <f>IF(B673="","",(SUMIFS(Tabela2[Itens Ampla Participação (Qtd. x Preço)],Tabela2[Lote],A673)+SUMIFS(Tabela2[Itens de Cota Reservada (Qtd. x Preço)],Tabela2[Lote],A673)+SUMIFS(Tabela2[Itens exclusivos (Qtd. x Preço)],Tabela2[Lote],A673)))</f>
        <v/>
      </c>
      <c r="E673" s="33" t="str">
        <f>IFERROR(_xlfn.XLOOKUP($F673,Tabela2[Item],Tabela2[Lote],,0,1),"")</f>
        <v/>
      </c>
      <c r="F673" s="33" t="str">
        <f>IFERROR((IF(MAX(Tabela2[Item])=F672,"",F672+1)),"")</f>
        <v/>
      </c>
      <c r="G673" s="33" t="str">
        <f>IFERROR(VLOOKUP($F673,Tabela2[[Item]:[Itens exclusivos (Qtd. x Preço)]],2,0)," ")</f>
        <v/>
      </c>
      <c r="H673" s="62" t="str">
        <f>IFERROR(VLOOKUP($F673,Tabela2[[Item]:[Itens exclusivos (Qtd. x Preço)]],3,0),"")</f>
        <v/>
      </c>
      <c r="I673" s="33" t="str">
        <f>IFERROR(VLOOKUP($F673,Tabela2[[Item]:[Itens exclusivos (Qtd. x Preço)]],4,0),"")</f>
        <v/>
      </c>
      <c r="J673" s="49" t="str">
        <f>IFERROR(VLOOKUP($F673,Tabela2[[Item]:[Itens exclusivos (Qtd. x Preço)]],5,0),"")</f>
        <v/>
      </c>
      <c r="K673" s="65" t="str">
        <f>IFERROR(VLOOKUP($F673,Tabela2[[Item]:[Itens exclusivos (Qtd. x Preço)]],13,0),"")</f>
        <v/>
      </c>
      <c r="L673" s="47" t="str">
        <f t="shared" si="10"/>
        <v/>
      </c>
      <c r="M673" s="49" t="str">
        <f ca="1">IFERROR(VLOOKUP($F673,Tabela2[[Item]:[Itens exclusivos (Qtd. x Preço)]],15,0),"")</f>
        <v/>
      </c>
      <c r="N673" s="52" t="str">
        <f ca="1">IFERROR(VLOOKUP($F673,Tabela2[[Item]:[Itens exclusivos (Qtd. x Preço)]],17,0),"")</f>
        <v/>
      </c>
      <c r="O673" s="52" t="str">
        <f ca="1">IFERROR(VLOOKUP($F673,Tabela2[[Item]:[Itens exclusivos (Qtd. x Preço)]],19,0),"")</f>
        <v/>
      </c>
    </row>
    <row r="674" spans="1:15" ht="30" customHeight="1">
      <c r="A674" s="14" t="str">
        <f>IFERROR((IF(MAX(Tabela2[Lote])=A673,"",A673+1)),"")</f>
        <v/>
      </c>
      <c r="B674" s="14" t="str">
        <f>IFERROR(IF(A674&lt;&gt;"",COUNTIFS(Tabela2[Lote],A674),""),"")</f>
        <v/>
      </c>
      <c r="C674" s="48" t="str">
        <f>IF(B674="","",(SUMIFS(Tabela2[Itens Ampla Participação (Qtd. x Preço)],Tabela2[Lote],A674)+SUMIFS(Tabela2[Itens de Cota Reservada (Qtd. x Preço)],Tabela2[Lote],A674)+SUMIFS(Tabela2[Itens exclusivos (Qtd. x Preço)],Tabela2[Lote],A674)))</f>
        <v/>
      </c>
      <c r="E674" s="14" t="str">
        <f>IFERROR(_xlfn.XLOOKUP($F674,Tabela2[Item],Tabela2[Lote],,0,1),"")</f>
        <v/>
      </c>
      <c r="F674" s="14" t="str">
        <f>IFERROR((IF(MAX(Tabela2[Item])=F673,"",F673+1)),"")</f>
        <v/>
      </c>
      <c r="G674" s="14" t="str">
        <f>IFERROR(VLOOKUP($F674,Tabela2[[Item]:[Itens exclusivos (Qtd. x Preço)]],2,0)," ")</f>
        <v/>
      </c>
      <c r="H674" s="63" t="str">
        <f>IFERROR(VLOOKUP($F674,Tabela2[[Item]:[Itens exclusivos (Qtd. x Preço)]],3,0),"")</f>
        <v/>
      </c>
      <c r="I674" s="14" t="str">
        <f>IFERROR(VLOOKUP($F674,Tabela2[[Item]:[Itens exclusivos (Qtd. x Preço)]],4,0),"")</f>
        <v/>
      </c>
      <c r="J674" s="50" t="str">
        <f>IFERROR(VLOOKUP($F674,Tabela2[[Item]:[Itens exclusivos (Qtd. x Preço)]],5,0),"")</f>
        <v/>
      </c>
      <c r="K674" s="66" t="str">
        <f>IFERROR(VLOOKUP($F674,Tabela2[[Item]:[Itens exclusivos (Qtd. x Preço)]],13,0),"")</f>
        <v/>
      </c>
      <c r="L674" s="48" t="str">
        <f t="shared" si="10"/>
        <v/>
      </c>
      <c r="M674" s="50" t="str">
        <f ca="1">IFERROR(VLOOKUP($F674,Tabela2[[Item]:[Itens exclusivos (Qtd. x Preço)]],15,0),"")</f>
        <v/>
      </c>
      <c r="N674" s="51" t="str">
        <f ca="1">IFERROR(VLOOKUP($F674,Tabela2[[Item]:[Itens exclusivos (Qtd. x Preço)]],17,0),"")</f>
        <v/>
      </c>
      <c r="O674" s="51" t="str">
        <f ca="1">IFERROR(VLOOKUP($F674,Tabela2[[Item]:[Itens exclusivos (Qtd. x Preço)]],19,0),"")</f>
        <v/>
      </c>
    </row>
    <row r="675" spans="1:15" ht="30" customHeight="1">
      <c r="A675" s="33" t="str">
        <f>IFERROR((IF(MAX(Tabela2[Lote])=A674,"",A674+1)),"")</f>
        <v/>
      </c>
      <c r="B675" s="33" t="str">
        <f>IFERROR(IF(A675&lt;&gt;"",COUNTIFS(Tabela2[Lote],A675),""),"")</f>
        <v/>
      </c>
      <c r="C675" s="47" t="str">
        <f>IF(B675="","",(SUMIFS(Tabela2[Itens Ampla Participação (Qtd. x Preço)],Tabela2[Lote],A675)+SUMIFS(Tabela2[Itens de Cota Reservada (Qtd. x Preço)],Tabela2[Lote],A675)+SUMIFS(Tabela2[Itens exclusivos (Qtd. x Preço)],Tabela2[Lote],A675)))</f>
        <v/>
      </c>
      <c r="E675" s="33" t="str">
        <f>IFERROR(_xlfn.XLOOKUP($F675,Tabela2[Item],Tabela2[Lote],,0,1),"")</f>
        <v/>
      </c>
      <c r="F675" s="33" t="str">
        <f>IFERROR((IF(MAX(Tabela2[Item])=F674,"",F674+1)),"")</f>
        <v/>
      </c>
      <c r="G675" s="33" t="str">
        <f>IFERROR(VLOOKUP($F675,Tabela2[[Item]:[Itens exclusivos (Qtd. x Preço)]],2,0)," ")</f>
        <v/>
      </c>
      <c r="H675" s="62" t="str">
        <f>IFERROR(VLOOKUP($F675,Tabela2[[Item]:[Itens exclusivos (Qtd. x Preço)]],3,0),"")</f>
        <v/>
      </c>
      <c r="I675" s="33" t="str">
        <f>IFERROR(VLOOKUP($F675,Tabela2[[Item]:[Itens exclusivos (Qtd. x Preço)]],4,0),"")</f>
        <v/>
      </c>
      <c r="J675" s="49" t="str">
        <f>IFERROR(VLOOKUP($F675,Tabela2[[Item]:[Itens exclusivos (Qtd. x Preço)]],5,0),"")</f>
        <v/>
      </c>
      <c r="K675" s="65" t="str">
        <f>IFERROR(VLOOKUP($F675,Tabela2[[Item]:[Itens exclusivos (Qtd. x Preço)]],13,0),"")</f>
        <v/>
      </c>
      <c r="L675" s="47" t="str">
        <f t="shared" si="10"/>
        <v/>
      </c>
      <c r="M675" s="49" t="str">
        <f ca="1">IFERROR(VLOOKUP($F675,Tabela2[[Item]:[Itens exclusivos (Qtd. x Preço)]],15,0),"")</f>
        <v/>
      </c>
      <c r="N675" s="52" t="str">
        <f ca="1">IFERROR(VLOOKUP($F675,Tabela2[[Item]:[Itens exclusivos (Qtd. x Preço)]],17,0),"")</f>
        <v/>
      </c>
      <c r="O675" s="52" t="str">
        <f ca="1">IFERROR(VLOOKUP($F675,Tabela2[[Item]:[Itens exclusivos (Qtd. x Preço)]],19,0),"")</f>
        <v/>
      </c>
    </row>
    <row r="676" spans="1:15" ht="30" customHeight="1">
      <c r="A676" s="14" t="str">
        <f>IFERROR((IF(MAX(Tabela2[Lote])=A675,"",A675+1)),"")</f>
        <v/>
      </c>
      <c r="B676" s="14" t="str">
        <f>IFERROR(IF(A676&lt;&gt;"",COUNTIFS(Tabela2[Lote],A676),""),"")</f>
        <v/>
      </c>
      <c r="C676" s="48" t="str">
        <f>IF(B676="","",(SUMIFS(Tabela2[Itens Ampla Participação (Qtd. x Preço)],Tabela2[Lote],A676)+SUMIFS(Tabela2[Itens de Cota Reservada (Qtd. x Preço)],Tabela2[Lote],A676)+SUMIFS(Tabela2[Itens exclusivos (Qtd. x Preço)],Tabela2[Lote],A676)))</f>
        <v/>
      </c>
      <c r="E676" s="14" t="str">
        <f>IFERROR(_xlfn.XLOOKUP($F676,Tabela2[Item],Tabela2[Lote],,0,1),"")</f>
        <v/>
      </c>
      <c r="F676" s="14" t="str">
        <f>IFERROR((IF(MAX(Tabela2[Item])=F675,"",F675+1)),"")</f>
        <v/>
      </c>
      <c r="G676" s="14" t="str">
        <f>IFERROR(VLOOKUP($F676,Tabela2[[Item]:[Itens exclusivos (Qtd. x Preço)]],2,0)," ")</f>
        <v/>
      </c>
      <c r="H676" s="63" t="str">
        <f>IFERROR(VLOOKUP($F676,Tabela2[[Item]:[Itens exclusivos (Qtd. x Preço)]],3,0),"")</f>
        <v/>
      </c>
      <c r="I676" s="14" t="str">
        <f>IFERROR(VLOOKUP($F676,Tabela2[[Item]:[Itens exclusivos (Qtd. x Preço)]],4,0),"")</f>
        <v/>
      </c>
      <c r="J676" s="50" t="str">
        <f>IFERROR(VLOOKUP($F676,Tabela2[[Item]:[Itens exclusivos (Qtd. x Preço)]],5,0),"")</f>
        <v/>
      </c>
      <c r="K676" s="66" t="str">
        <f>IFERROR(VLOOKUP($F676,Tabela2[[Item]:[Itens exclusivos (Qtd. x Preço)]],13,0),"")</f>
        <v/>
      </c>
      <c r="L676" s="48" t="str">
        <f t="shared" si="10"/>
        <v/>
      </c>
      <c r="M676" s="50" t="str">
        <f ca="1">IFERROR(VLOOKUP($F676,Tabela2[[Item]:[Itens exclusivos (Qtd. x Preço)]],15,0),"")</f>
        <v/>
      </c>
      <c r="N676" s="51" t="str">
        <f ca="1">IFERROR(VLOOKUP($F676,Tabela2[[Item]:[Itens exclusivos (Qtd. x Preço)]],17,0),"")</f>
        <v/>
      </c>
      <c r="O676" s="51" t="str">
        <f ca="1">IFERROR(VLOOKUP($F676,Tabela2[[Item]:[Itens exclusivos (Qtd. x Preço)]],19,0),"")</f>
        <v/>
      </c>
    </row>
    <row r="677" spans="1:15" ht="30" customHeight="1">
      <c r="A677" s="33" t="str">
        <f>IFERROR((IF(MAX(Tabela2[Lote])=A676,"",A676+1)),"")</f>
        <v/>
      </c>
      <c r="B677" s="33" t="str">
        <f>IFERROR(IF(A677&lt;&gt;"",COUNTIFS(Tabela2[Lote],A677),""),"")</f>
        <v/>
      </c>
      <c r="C677" s="47" t="str">
        <f>IF(B677="","",(SUMIFS(Tabela2[Itens Ampla Participação (Qtd. x Preço)],Tabela2[Lote],A677)+SUMIFS(Tabela2[Itens de Cota Reservada (Qtd. x Preço)],Tabela2[Lote],A677)+SUMIFS(Tabela2[Itens exclusivos (Qtd. x Preço)],Tabela2[Lote],A677)))</f>
        <v/>
      </c>
      <c r="E677" s="33" t="str">
        <f>IFERROR(_xlfn.XLOOKUP($F677,Tabela2[Item],Tabela2[Lote],,0,1),"")</f>
        <v/>
      </c>
      <c r="F677" s="33" t="str">
        <f>IFERROR((IF(MAX(Tabela2[Item])=F676,"",F676+1)),"")</f>
        <v/>
      </c>
      <c r="G677" s="33" t="str">
        <f>IFERROR(VLOOKUP($F677,Tabela2[[Item]:[Itens exclusivos (Qtd. x Preço)]],2,0)," ")</f>
        <v/>
      </c>
      <c r="H677" s="62" t="str">
        <f>IFERROR(VLOOKUP($F677,Tabela2[[Item]:[Itens exclusivos (Qtd. x Preço)]],3,0),"")</f>
        <v/>
      </c>
      <c r="I677" s="33" t="str">
        <f>IFERROR(VLOOKUP($F677,Tabela2[[Item]:[Itens exclusivos (Qtd. x Preço)]],4,0),"")</f>
        <v/>
      </c>
      <c r="J677" s="49" t="str">
        <f>IFERROR(VLOOKUP($F677,Tabela2[[Item]:[Itens exclusivos (Qtd. x Preço)]],5,0),"")</f>
        <v/>
      </c>
      <c r="K677" s="65" t="str">
        <f>IFERROR(VLOOKUP($F677,Tabela2[[Item]:[Itens exclusivos (Qtd. x Preço)]],13,0),"")</f>
        <v/>
      </c>
      <c r="L677" s="47" t="str">
        <f t="shared" si="10"/>
        <v/>
      </c>
      <c r="M677" s="49" t="str">
        <f ca="1">IFERROR(VLOOKUP($F677,Tabela2[[Item]:[Itens exclusivos (Qtd. x Preço)]],15,0),"")</f>
        <v/>
      </c>
      <c r="N677" s="52" t="str">
        <f ca="1">IFERROR(VLOOKUP($F677,Tabela2[[Item]:[Itens exclusivos (Qtd. x Preço)]],17,0),"")</f>
        <v/>
      </c>
      <c r="O677" s="52" t="str">
        <f ca="1">IFERROR(VLOOKUP($F677,Tabela2[[Item]:[Itens exclusivos (Qtd. x Preço)]],19,0),"")</f>
        <v/>
      </c>
    </row>
    <row r="678" spans="1:15" ht="30" customHeight="1">
      <c r="A678" s="14" t="str">
        <f>IFERROR((IF(MAX(Tabela2[Lote])=A677,"",A677+1)),"")</f>
        <v/>
      </c>
      <c r="B678" s="14" t="str">
        <f>IFERROR(IF(A678&lt;&gt;"",COUNTIFS(Tabela2[Lote],A678),""),"")</f>
        <v/>
      </c>
      <c r="C678" s="48" t="str">
        <f>IF(B678="","",(SUMIFS(Tabela2[Itens Ampla Participação (Qtd. x Preço)],Tabela2[Lote],A678)+SUMIFS(Tabela2[Itens de Cota Reservada (Qtd. x Preço)],Tabela2[Lote],A678)+SUMIFS(Tabela2[Itens exclusivos (Qtd. x Preço)],Tabela2[Lote],A678)))</f>
        <v/>
      </c>
      <c r="E678" s="14" t="str">
        <f>IFERROR(_xlfn.XLOOKUP($F678,Tabela2[Item],Tabela2[Lote],,0,1),"")</f>
        <v/>
      </c>
      <c r="F678" s="14" t="str">
        <f>IFERROR((IF(MAX(Tabela2[Item])=F677,"",F677+1)),"")</f>
        <v/>
      </c>
      <c r="G678" s="14" t="str">
        <f>IFERROR(VLOOKUP($F678,Tabela2[[Item]:[Itens exclusivos (Qtd. x Preço)]],2,0)," ")</f>
        <v/>
      </c>
      <c r="H678" s="63" t="str">
        <f>IFERROR(VLOOKUP($F678,Tabela2[[Item]:[Itens exclusivos (Qtd. x Preço)]],3,0),"")</f>
        <v/>
      </c>
      <c r="I678" s="14" t="str">
        <f>IFERROR(VLOOKUP($F678,Tabela2[[Item]:[Itens exclusivos (Qtd. x Preço)]],4,0),"")</f>
        <v/>
      </c>
      <c r="J678" s="50" t="str">
        <f>IFERROR(VLOOKUP($F678,Tabela2[[Item]:[Itens exclusivos (Qtd. x Preço)]],5,0),"")</f>
        <v/>
      </c>
      <c r="K678" s="66" t="str">
        <f>IFERROR(VLOOKUP($F678,Tabela2[[Item]:[Itens exclusivos (Qtd. x Preço)]],13,0),"")</f>
        <v/>
      </c>
      <c r="L678" s="48" t="str">
        <f t="shared" si="10"/>
        <v/>
      </c>
      <c r="M678" s="50" t="str">
        <f ca="1">IFERROR(VLOOKUP($F678,Tabela2[[Item]:[Itens exclusivos (Qtd. x Preço)]],15,0),"")</f>
        <v/>
      </c>
      <c r="N678" s="51" t="str">
        <f ca="1">IFERROR(VLOOKUP($F678,Tabela2[[Item]:[Itens exclusivos (Qtd. x Preço)]],17,0),"")</f>
        <v/>
      </c>
      <c r="O678" s="51" t="str">
        <f ca="1">IFERROR(VLOOKUP($F678,Tabela2[[Item]:[Itens exclusivos (Qtd. x Preço)]],19,0),"")</f>
        <v/>
      </c>
    </row>
    <row r="679" spans="1:15" ht="30" customHeight="1">
      <c r="A679" s="33" t="str">
        <f>IFERROR((IF(MAX(Tabela2[Lote])=A678,"",A678+1)),"")</f>
        <v/>
      </c>
      <c r="B679" s="33" t="str">
        <f>IFERROR(IF(A679&lt;&gt;"",COUNTIFS(Tabela2[Lote],A679),""),"")</f>
        <v/>
      </c>
      <c r="C679" s="47" t="str">
        <f>IF(B679="","",(SUMIFS(Tabela2[Itens Ampla Participação (Qtd. x Preço)],Tabela2[Lote],A679)+SUMIFS(Tabela2[Itens de Cota Reservada (Qtd. x Preço)],Tabela2[Lote],A679)+SUMIFS(Tabela2[Itens exclusivos (Qtd. x Preço)],Tabela2[Lote],A679)))</f>
        <v/>
      </c>
      <c r="E679" s="33" t="str">
        <f>IFERROR(_xlfn.XLOOKUP($F679,Tabela2[Item],Tabela2[Lote],,0,1),"")</f>
        <v/>
      </c>
      <c r="F679" s="33" t="str">
        <f>IFERROR((IF(MAX(Tabela2[Item])=F678,"",F678+1)),"")</f>
        <v/>
      </c>
      <c r="G679" s="33" t="str">
        <f>IFERROR(VLOOKUP($F679,Tabela2[[Item]:[Itens exclusivos (Qtd. x Preço)]],2,0)," ")</f>
        <v/>
      </c>
      <c r="H679" s="62" t="str">
        <f>IFERROR(VLOOKUP($F679,Tabela2[[Item]:[Itens exclusivos (Qtd. x Preço)]],3,0),"")</f>
        <v/>
      </c>
      <c r="I679" s="33" t="str">
        <f>IFERROR(VLOOKUP($F679,Tabela2[[Item]:[Itens exclusivos (Qtd. x Preço)]],4,0),"")</f>
        <v/>
      </c>
      <c r="J679" s="49" t="str">
        <f>IFERROR(VLOOKUP($F679,Tabela2[[Item]:[Itens exclusivos (Qtd. x Preço)]],5,0),"")</f>
        <v/>
      </c>
      <c r="K679" s="65" t="str">
        <f>IFERROR(VLOOKUP($F679,Tabela2[[Item]:[Itens exclusivos (Qtd. x Preço)]],13,0),"")</f>
        <v/>
      </c>
      <c r="L679" s="47" t="str">
        <f t="shared" si="10"/>
        <v/>
      </c>
      <c r="M679" s="49" t="str">
        <f ca="1">IFERROR(VLOOKUP($F679,Tabela2[[Item]:[Itens exclusivos (Qtd. x Preço)]],15,0),"")</f>
        <v/>
      </c>
      <c r="N679" s="52" t="str">
        <f ca="1">IFERROR(VLOOKUP($F679,Tabela2[[Item]:[Itens exclusivos (Qtd. x Preço)]],17,0),"")</f>
        <v/>
      </c>
      <c r="O679" s="52" t="str">
        <f ca="1">IFERROR(VLOOKUP($F679,Tabela2[[Item]:[Itens exclusivos (Qtd. x Preço)]],19,0),"")</f>
        <v/>
      </c>
    </row>
    <row r="680" spans="1:15" ht="30" customHeight="1">
      <c r="A680" s="14" t="str">
        <f>IFERROR((IF(MAX(Tabela2[Lote])=A679,"",A679+1)),"")</f>
        <v/>
      </c>
      <c r="B680" s="14" t="str">
        <f>IFERROR(IF(A680&lt;&gt;"",COUNTIFS(Tabela2[Lote],A680),""),"")</f>
        <v/>
      </c>
      <c r="C680" s="48" t="str">
        <f>IF(B680="","",(SUMIFS(Tabela2[Itens Ampla Participação (Qtd. x Preço)],Tabela2[Lote],A680)+SUMIFS(Tabela2[Itens de Cota Reservada (Qtd. x Preço)],Tabela2[Lote],A680)+SUMIFS(Tabela2[Itens exclusivos (Qtd. x Preço)],Tabela2[Lote],A680)))</f>
        <v/>
      </c>
      <c r="E680" s="14" t="str">
        <f>IFERROR(_xlfn.XLOOKUP($F680,Tabela2[Item],Tabela2[Lote],,0,1),"")</f>
        <v/>
      </c>
      <c r="F680" s="14" t="str">
        <f>IFERROR((IF(MAX(Tabela2[Item])=F679,"",F679+1)),"")</f>
        <v/>
      </c>
      <c r="G680" s="14" t="str">
        <f>IFERROR(VLOOKUP($F680,Tabela2[[Item]:[Itens exclusivos (Qtd. x Preço)]],2,0)," ")</f>
        <v/>
      </c>
      <c r="H680" s="63" t="str">
        <f>IFERROR(VLOOKUP($F680,Tabela2[[Item]:[Itens exclusivos (Qtd. x Preço)]],3,0),"")</f>
        <v/>
      </c>
      <c r="I680" s="14" t="str">
        <f>IFERROR(VLOOKUP($F680,Tabela2[[Item]:[Itens exclusivos (Qtd. x Preço)]],4,0),"")</f>
        <v/>
      </c>
      <c r="J680" s="50" t="str">
        <f>IFERROR(VLOOKUP($F680,Tabela2[[Item]:[Itens exclusivos (Qtd. x Preço)]],5,0),"")</f>
        <v/>
      </c>
      <c r="K680" s="66" t="str">
        <f>IFERROR(VLOOKUP($F680,Tabela2[[Item]:[Itens exclusivos (Qtd. x Preço)]],13,0),"")</f>
        <v/>
      </c>
      <c r="L680" s="48" t="str">
        <f t="shared" si="10"/>
        <v/>
      </c>
      <c r="M680" s="50" t="str">
        <f ca="1">IFERROR(VLOOKUP($F680,Tabela2[[Item]:[Itens exclusivos (Qtd. x Preço)]],15,0),"")</f>
        <v/>
      </c>
      <c r="N680" s="51" t="str">
        <f ca="1">IFERROR(VLOOKUP($F680,Tabela2[[Item]:[Itens exclusivos (Qtd. x Preço)]],17,0),"")</f>
        <v/>
      </c>
      <c r="O680" s="51" t="str">
        <f ca="1">IFERROR(VLOOKUP($F680,Tabela2[[Item]:[Itens exclusivos (Qtd. x Preço)]],19,0),"")</f>
        <v/>
      </c>
    </row>
    <row r="681" spans="1:15" ht="30" customHeight="1">
      <c r="A681" s="33" t="str">
        <f>IFERROR((IF(MAX(Tabela2[Lote])=A680,"",A680+1)),"")</f>
        <v/>
      </c>
      <c r="B681" s="33" t="str">
        <f>IFERROR(IF(A681&lt;&gt;"",COUNTIFS(Tabela2[Lote],A681),""),"")</f>
        <v/>
      </c>
      <c r="C681" s="47" t="str">
        <f>IF(B681="","",(SUMIFS(Tabela2[Itens Ampla Participação (Qtd. x Preço)],Tabela2[Lote],A681)+SUMIFS(Tabela2[Itens de Cota Reservada (Qtd. x Preço)],Tabela2[Lote],A681)+SUMIFS(Tabela2[Itens exclusivos (Qtd. x Preço)],Tabela2[Lote],A681)))</f>
        <v/>
      </c>
      <c r="E681" s="33" t="str">
        <f>IFERROR(_xlfn.XLOOKUP($F681,Tabela2[Item],Tabela2[Lote],,0,1),"")</f>
        <v/>
      </c>
      <c r="F681" s="33" t="str">
        <f>IFERROR((IF(MAX(Tabela2[Item])=F680,"",F680+1)),"")</f>
        <v/>
      </c>
      <c r="G681" s="33" t="str">
        <f>IFERROR(VLOOKUP($F681,Tabela2[[Item]:[Itens exclusivos (Qtd. x Preço)]],2,0)," ")</f>
        <v/>
      </c>
      <c r="H681" s="62" t="str">
        <f>IFERROR(VLOOKUP($F681,Tabela2[[Item]:[Itens exclusivos (Qtd. x Preço)]],3,0),"")</f>
        <v/>
      </c>
      <c r="I681" s="33" t="str">
        <f>IFERROR(VLOOKUP($F681,Tabela2[[Item]:[Itens exclusivos (Qtd. x Preço)]],4,0),"")</f>
        <v/>
      </c>
      <c r="J681" s="49" t="str">
        <f>IFERROR(VLOOKUP($F681,Tabela2[[Item]:[Itens exclusivos (Qtd. x Preço)]],5,0),"")</f>
        <v/>
      </c>
      <c r="K681" s="65" t="str">
        <f>IFERROR(VLOOKUP($F681,Tabela2[[Item]:[Itens exclusivos (Qtd. x Preço)]],13,0),"")</f>
        <v/>
      </c>
      <c r="L681" s="47" t="str">
        <f t="shared" si="10"/>
        <v/>
      </c>
      <c r="M681" s="49" t="str">
        <f ca="1">IFERROR(VLOOKUP($F681,Tabela2[[Item]:[Itens exclusivos (Qtd. x Preço)]],15,0),"")</f>
        <v/>
      </c>
      <c r="N681" s="52" t="str">
        <f ca="1">IFERROR(VLOOKUP($F681,Tabela2[[Item]:[Itens exclusivos (Qtd. x Preço)]],17,0),"")</f>
        <v/>
      </c>
      <c r="O681" s="52" t="str">
        <f ca="1">IFERROR(VLOOKUP($F681,Tabela2[[Item]:[Itens exclusivos (Qtd. x Preço)]],19,0),"")</f>
        <v/>
      </c>
    </row>
    <row r="682" spans="1:15" ht="30" customHeight="1">
      <c r="A682" s="14" t="str">
        <f>IFERROR((IF(MAX(Tabela2[Lote])=A681,"",A681+1)),"")</f>
        <v/>
      </c>
      <c r="B682" s="14" t="str">
        <f>IFERROR(IF(A682&lt;&gt;"",COUNTIFS(Tabela2[Lote],A682),""),"")</f>
        <v/>
      </c>
      <c r="C682" s="48" t="str">
        <f>IF(B682="","",(SUMIFS(Tabela2[Itens Ampla Participação (Qtd. x Preço)],Tabela2[Lote],A682)+SUMIFS(Tabela2[Itens de Cota Reservada (Qtd. x Preço)],Tabela2[Lote],A682)+SUMIFS(Tabela2[Itens exclusivos (Qtd. x Preço)],Tabela2[Lote],A682)))</f>
        <v/>
      </c>
      <c r="E682" s="14" t="str">
        <f>IFERROR(_xlfn.XLOOKUP($F682,Tabela2[Item],Tabela2[Lote],,0,1),"")</f>
        <v/>
      </c>
      <c r="F682" s="14" t="str">
        <f>IFERROR((IF(MAX(Tabela2[Item])=F681,"",F681+1)),"")</f>
        <v/>
      </c>
      <c r="G682" s="14" t="str">
        <f>IFERROR(VLOOKUP($F682,Tabela2[[Item]:[Itens exclusivos (Qtd. x Preço)]],2,0)," ")</f>
        <v/>
      </c>
      <c r="H682" s="63" t="str">
        <f>IFERROR(VLOOKUP($F682,Tabela2[[Item]:[Itens exclusivos (Qtd. x Preço)]],3,0),"")</f>
        <v/>
      </c>
      <c r="I682" s="14" t="str">
        <f>IFERROR(VLOOKUP($F682,Tabela2[[Item]:[Itens exclusivos (Qtd. x Preço)]],4,0),"")</f>
        <v/>
      </c>
      <c r="J682" s="50" t="str">
        <f>IFERROR(VLOOKUP($F682,Tabela2[[Item]:[Itens exclusivos (Qtd. x Preço)]],5,0),"")</f>
        <v/>
      </c>
      <c r="K682" s="66" t="str">
        <f>IFERROR(VLOOKUP($F682,Tabela2[[Item]:[Itens exclusivos (Qtd. x Preço)]],13,0),"")</f>
        <v/>
      </c>
      <c r="L682" s="48" t="str">
        <f t="shared" si="10"/>
        <v/>
      </c>
      <c r="M682" s="50" t="str">
        <f ca="1">IFERROR(VLOOKUP($F682,Tabela2[[Item]:[Itens exclusivos (Qtd. x Preço)]],15,0),"")</f>
        <v/>
      </c>
      <c r="N682" s="51" t="str">
        <f ca="1">IFERROR(VLOOKUP($F682,Tabela2[[Item]:[Itens exclusivos (Qtd. x Preço)]],17,0),"")</f>
        <v/>
      </c>
      <c r="O682" s="51" t="str">
        <f ca="1">IFERROR(VLOOKUP($F682,Tabela2[[Item]:[Itens exclusivos (Qtd. x Preço)]],19,0),"")</f>
        <v/>
      </c>
    </row>
    <row r="683" spans="1:15" ht="30" customHeight="1">
      <c r="A683" s="33" t="str">
        <f>IFERROR((IF(MAX(Tabela2[Lote])=A682,"",A682+1)),"")</f>
        <v/>
      </c>
      <c r="B683" s="33" t="str">
        <f>IFERROR(IF(A683&lt;&gt;"",COUNTIFS(Tabela2[Lote],A683),""),"")</f>
        <v/>
      </c>
      <c r="C683" s="47" t="str">
        <f>IF(B683="","",(SUMIFS(Tabela2[Itens Ampla Participação (Qtd. x Preço)],Tabela2[Lote],A683)+SUMIFS(Tabela2[Itens de Cota Reservada (Qtd. x Preço)],Tabela2[Lote],A683)+SUMIFS(Tabela2[Itens exclusivos (Qtd. x Preço)],Tabela2[Lote],A683)))</f>
        <v/>
      </c>
      <c r="E683" s="33" t="str">
        <f>IFERROR(_xlfn.XLOOKUP($F683,Tabela2[Item],Tabela2[Lote],,0,1),"")</f>
        <v/>
      </c>
      <c r="F683" s="33" t="str">
        <f>IFERROR((IF(MAX(Tabela2[Item])=F682,"",F682+1)),"")</f>
        <v/>
      </c>
      <c r="G683" s="33" t="str">
        <f>IFERROR(VLOOKUP($F683,Tabela2[[Item]:[Itens exclusivos (Qtd. x Preço)]],2,0)," ")</f>
        <v/>
      </c>
      <c r="H683" s="62" t="str">
        <f>IFERROR(VLOOKUP($F683,Tabela2[[Item]:[Itens exclusivos (Qtd. x Preço)]],3,0),"")</f>
        <v/>
      </c>
      <c r="I683" s="33" t="str">
        <f>IFERROR(VLOOKUP($F683,Tabela2[[Item]:[Itens exclusivos (Qtd. x Preço)]],4,0),"")</f>
        <v/>
      </c>
      <c r="J683" s="49" t="str">
        <f>IFERROR(VLOOKUP($F683,Tabela2[[Item]:[Itens exclusivos (Qtd. x Preço)]],5,0),"")</f>
        <v/>
      </c>
      <c r="K683" s="65" t="str">
        <f>IFERROR(VLOOKUP($F683,Tabela2[[Item]:[Itens exclusivos (Qtd. x Preço)]],13,0),"")</f>
        <v/>
      </c>
      <c r="L683" s="47" t="str">
        <f t="shared" si="10"/>
        <v/>
      </c>
      <c r="M683" s="49" t="str">
        <f ca="1">IFERROR(VLOOKUP($F683,Tabela2[[Item]:[Itens exclusivos (Qtd. x Preço)]],15,0),"")</f>
        <v/>
      </c>
      <c r="N683" s="52" t="str">
        <f ca="1">IFERROR(VLOOKUP($F683,Tabela2[[Item]:[Itens exclusivos (Qtd. x Preço)]],17,0),"")</f>
        <v/>
      </c>
      <c r="O683" s="52" t="str">
        <f ca="1">IFERROR(VLOOKUP($F683,Tabela2[[Item]:[Itens exclusivos (Qtd. x Preço)]],19,0),"")</f>
        <v/>
      </c>
    </row>
    <row r="684" spans="1:15" ht="30" customHeight="1">
      <c r="A684" s="14" t="str">
        <f>IFERROR((IF(MAX(Tabela2[Lote])=A683,"",A683+1)),"")</f>
        <v/>
      </c>
      <c r="B684" s="14" t="str">
        <f>IFERROR(IF(A684&lt;&gt;"",COUNTIFS(Tabela2[Lote],A684),""),"")</f>
        <v/>
      </c>
      <c r="C684" s="48" t="str">
        <f>IF(B684="","",(SUMIFS(Tabela2[Itens Ampla Participação (Qtd. x Preço)],Tabela2[Lote],A684)+SUMIFS(Tabela2[Itens de Cota Reservada (Qtd. x Preço)],Tabela2[Lote],A684)+SUMIFS(Tabela2[Itens exclusivos (Qtd. x Preço)],Tabela2[Lote],A684)))</f>
        <v/>
      </c>
      <c r="E684" s="14" t="str">
        <f>IFERROR(_xlfn.XLOOKUP($F684,Tabela2[Item],Tabela2[Lote],,0,1),"")</f>
        <v/>
      </c>
      <c r="F684" s="14" t="str">
        <f>IFERROR((IF(MAX(Tabela2[Item])=F683,"",F683+1)),"")</f>
        <v/>
      </c>
      <c r="G684" s="14" t="str">
        <f>IFERROR(VLOOKUP($F684,Tabela2[[Item]:[Itens exclusivos (Qtd. x Preço)]],2,0)," ")</f>
        <v/>
      </c>
      <c r="H684" s="63" t="str">
        <f>IFERROR(VLOOKUP($F684,Tabela2[[Item]:[Itens exclusivos (Qtd. x Preço)]],3,0),"")</f>
        <v/>
      </c>
      <c r="I684" s="14" t="str">
        <f>IFERROR(VLOOKUP($F684,Tabela2[[Item]:[Itens exclusivos (Qtd. x Preço)]],4,0),"")</f>
        <v/>
      </c>
      <c r="J684" s="50" t="str">
        <f>IFERROR(VLOOKUP($F684,Tabela2[[Item]:[Itens exclusivos (Qtd. x Preço)]],5,0),"")</f>
        <v/>
      </c>
      <c r="K684" s="66" t="str">
        <f>IFERROR(VLOOKUP($F684,Tabela2[[Item]:[Itens exclusivos (Qtd. x Preço)]],13,0),"")</f>
        <v/>
      </c>
      <c r="L684" s="48" t="str">
        <f t="shared" si="10"/>
        <v/>
      </c>
      <c r="M684" s="50" t="str">
        <f ca="1">IFERROR(VLOOKUP($F684,Tabela2[[Item]:[Itens exclusivos (Qtd. x Preço)]],15,0),"")</f>
        <v/>
      </c>
      <c r="N684" s="51" t="str">
        <f ca="1">IFERROR(VLOOKUP($F684,Tabela2[[Item]:[Itens exclusivos (Qtd. x Preço)]],17,0),"")</f>
        <v/>
      </c>
      <c r="O684" s="51" t="str">
        <f ca="1">IFERROR(VLOOKUP($F684,Tabela2[[Item]:[Itens exclusivos (Qtd. x Preço)]],19,0),"")</f>
        <v/>
      </c>
    </row>
    <row r="685" spans="1:15" ht="30" customHeight="1">
      <c r="A685" s="33" t="str">
        <f>IFERROR((IF(MAX(Tabela2[Lote])=A684,"",A684+1)),"")</f>
        <v/>
      </c>
      <c r="B685" s="33" t="str">
        <f>IFERROR(IF(A685&lt;&gt;"",COUNTIFS(Tabela2[Lote],A685),""),"")</f>
        <v/>
      </c>
      <c r="C685" s="47" t="str">
        <f>IF(B685="","",(SUMIFS(Tabela2[Itens Ampla Participação (Qtd. x Preço)],Tabela2[Lote],A685)+SUMIFS(Tabela2[Itens de Cota Reservada (Qtd. x Preço)],Tabela2[Lote],A685)+SUMIFS(Tabela2[Itens exclusivos (Qtd. x Preço)],Tabela2[Lote],A685)))</f>
        <v/>
      </c>
      <c r="E685" s="33" t="str">
        <f>IFERROR(_xlfn.XLOOKUP($F685,Tabela2[Item],Tabela2[Lote],,0,1),"")</f>
        <v/>
      </c>
      <c r="F685" s="33" t="str">
        <f>IFERROR((IF(MAX(Tabela2[Item])=F684,"",F684+1)),"")</f>
        <v/>
      </c>
      <c r="G685" s="33" t="str">
        <f>IFERROR(VLOOKUP($F685,Tabela2[[Item]:[Itens exclusivos (Qtd. x Preço)]],2,0)," ")</f>
        <v/>
      </c>
      <c r="H685" s="62" t="str">
        <f>IFERROR(VLOOKUP($F685,Tabela2[[Item]:[Itens exclusivos (Qtd. x Preço)]],3,0),"")</f>
        <v/>
      </c>
      <c r="I685" s="33" t="str">
        <f>IFERROR(VLOOKUP($F685,Tabela2[[Item]:[Itens exclusivos (Qtd. x Preço)]],4,0),"")</f>
        <v/>
      </c>
      <c r="J685" s="49" t="str">
        <f>IFERROR(VLOOKUP($F685,Tabela2[[Item]:[Itens exclusivos (Qtd. x Preço)]],5,0),"")</f>
        <v/>
      </c>
      <c r="K685" s="65" t="str">
        <f>IFERROR(VLOOKUP($F685,Tabela2[[Item]:[Itens exclusivos (Qtd. x Preço)]],13,0),"")</f>
        <v/>
      </c>
      <c r="L685" s="47" t="str">
        <f t="shared" ref="L685:L748" si="11">IFERROR(K685*J685,"")</f>
        <v/>
      </c>
      <c r="M685" s="49" t="str">
        <f ca="1">IFERROR(VLOOKUP($F685,Tabela2[[Item]:[Itens exclusivos (Qtd. x Preço)]],15,0),"")</f>
        <v/>
      </c>
      <c r="N685" s="52" t="str">
        <f ca="1">IFERROR(VLOOKUP($F685,Tabela2[[Item]:[Itens exclusivos (Qtd. x Preço)]],17,0),"")</f>
        <v/>
      </c>
      <c r="O685" s="52" t="str">
        <f ca="1">IFERROR(VLOOKUP($F685,Tabela2[[Item]:[Itens exclusivos (Qtd. x Preço)]],19,0),"")</f>
        <v/>
      </c>
    </row>
    <row r="686" spans="1:15" ht="30" customHeight="1">
      <c r="A686" s="14" t="str">
        <f>IFERROR((IF(MAX(Tabela2[Lote])=A685,"",A685+1)),"")</f>
        <v/>
      </c>
      <c r="B686" s="14" t="str">
        <f>IFERROR(IF(A686&lt;&gt;"",COUNTIFS(Tabela2[Lote],A686),""),"")</f>
        <v/>
      </c>
      <c r="C686" s="48" t="str">
        <f>IF(B686="","",(SUMIFS(Tabela2[Itens Ampla Participação (Qtd. x Preço)],Tabela2[Lote],A686)+SUMIFS(Tabela2[Itens de Cota Reservada (Qtd. x Preço)],Tabela2[Lote],A686)+SUMIFS(Tabela2[Itens exclusivos (Qtd. x Preço)],Tabela2[Lote],A686)))</f>
        <v/>
      </c>
      <c r="E686" s="14" t="str">
        <f>IFERROR(_xlfn.XLOOKUP($F686,Tabela2[Item],Tabela2[Lote],,0,1),"")</f>
        <v/>
      </c>
      <c r="F686" s="14" t="str">
        <f>IFERROR((IF(MAX(Tabela2[Item])=F685,"",F685+1)),"")</f>
        <v/>
      </c>
      <c r="G686" s="14" t="str">
        <f>IFERROR(VLOOKUP($F686,Tabela2[[Item]:[Itens exclusivos (Qtd. x Preço)]],2,0)," ")</f>
        <v/>
      </c>
      <c r="H686" s="63" t="str">
        <f>IFERROR(VLOOKUP($F686,Tabela2[[Item]:[Itens exclusivos (Qtd. x Preço)]],3,0),"")</f>
        <v/>
      </c>
      <c r="I686" s="14" t="str">
        <f>IFERROR(VLOOKUP($F686,Tabela2[[Item]:[Itens exclusivos (Qtd. x Preço)]],4,0),"")</f>
        <v/>
      </c>
      <c r="J686" s="50" t="str">
        <f>IFERROR(VLOOKUP($F686,Tabela2[[Item]:[Itens exclusivos (Qtd. x Preço)]],5,0),"")</f>
        <v/>
      </c>
      <c r="K686" s="66" t="str">
        <f>IFERROR(VLOOKUP($F686,Tabela2[[Item]:[Itens exclusivos (Qtd. x Preço)]],13,0),"")</f>
        <v/>
      </c>
      <c r="L686" s="48" t="str">
        <f t="shared" si="11"/>
        <v/>
      </c>
      <c r="M686" s="50" t="str">
        <f ca="1">IFERROR(VLOOKUP($F686,Tabela2[[Item]:[Itens exclusivos (Qtd. x Preço)]],15,0),"")</f>
        <v/>
      </c>
      <c r="N686" s="51" t="str">
        <f ca="1">IFERROR(VLOOKUP($F686,Tabela2[[Item]:[Itens exclusivos (Qtd. x Preço)]],17,0),"")</f>
        <v/>
      </c>
      <c r="O686" s="51" t="str">
        <f ca="1">IFERROR(VLOOKUP($F686,Tabela2[[Item]:[Itens exclusivos (Qtd. x Preço)]],19,0),"")</f>
        <v/>
      </c>
    </row>
    <row r="687" spans="1:15" ht="30" customHeight="1">
      <c r="A687" s="33" t="str">
        <f>IFERROR((IF(MAX(Tabela2[Lote])=A686,"",A686+1)),"")</f>
        <v/>
      </c>
      <c r="B687" s="33" t="str">
        <f>IFERROR(IF(A687&lt;&gt;"",COUNTIFS(Tabela2[Lote],A687),""),"")</f>
        <v/>
      </c>
      <c r="C687" s="47" t="str">
        <f>IF(B687="","",(SUMIFS(Tabela2[Itens Ampla Participação (Qtd. x Preço)],Tabela2[Lote],A687)+SUMIFS(Tabela2[Itens de Cota Reservada (Qtd. x Preço)],Tabela2[Lote],A687)+SUMIFS(Tabela2[Itens exclusivos (Qtd. x Preço)],Tabela2[Lote],A687)))</f>
        <v/>
      </c>
      <c r="E687" s="33" t="str">
        <f>IFERROR(_xlfn.XLOOKUP($F687,Tabela2[Item],Tabela2[Lote],,0,1),"")</f>
        <v/>
      </c>
      <c r="F687" s="33" t="str">
        <f>IFERROR((IF(MAX(Tabela2[Item])=F686,"",F686+1)),"")</f>
        <v/>
      </c>
      <c r="G687" s="33" t="str">
        <f>IFERROR(VLOOKUP($F687,Tabela2[[Item]:[Itens exclusivos (Qtd. x Preço)]],2,0)," ")</f>
        <v/>
      </c>
      <c r="H687" s="62" t="str">
        <f>IFERROR(VLOOKUP($F687,Tabela2[[Item]:[Itens exclusivos (Qtd. x Preço)]],3,0),"")</f>
        <v/>
      </c>
      <c r="I687" s="33" t="str">
        <f>IFERROR(VLOOKUP($F687,Tabela2[[Item]:[Itens exclusivos (Qtd. x Preço)]],4,0),"")</f>
        <v/>
      </c>
      <c r="J687" s="49" t="str">
        <f>IFERROR(VLOOKUP($F687,Tabela2[[Item]:[Itens exclusivos (Qtd. x Preço)]],5,0),"")</f>
        <v/>
      </c>
      <c r="K687" s="65" t="str">
        <f>IFERROR(VLOOKUP($F687,Tabela2[[Item]:[Itens exclusivos (Qtd. x Preço)]],13,0),"")</f>
        <v/>
      </c>
      <c r="L687" s="47" t="str">
        <f t="shared" si="11"/>
        <v/>
      </c>
      <c r="M687" s="49" t="str">
        <f ca="1">IFERROR(VLOOKUP($F687,Tabela2[[Item]:[Itens exclusivos (Qtd. x Preço)]],15,0),"")</f>
        <v/>
      </c>
      <c r="N687" s="52" t="str">
        <f ca="1">IFERROR(VLOOKUP($F687,Tabela2[[Item]:[Itens exclusivos (Qtd. x Preço)]],17,0),"")</f>
        <v/>
      </c>
      <c r="O687" s="52" t="str">
        <f ca="1">IFERROR(VLOOKUP($F687,Tabela2[[Item]:[Itens exclusivos (Qtd. x Preço)]],19,0),"")</f>
        <v/>
      </c>
    </row>
    <row r="688" spans="1:15" ht="30" customHeight="1">
      <c r="A688" s="14" t="str">
        <f>IFERROR((IF(MAX(Tabela2[Lote])=A687,"",A687+1)),"")</f>
        <v/>
      </c>
      <c r="B688" s="14" t="str">
        <f>IFERROR(IF(A688&lt;&gt;"",COUNTIFS(Tabela2[Lote],A688),""),"")</f>
        <v/>
      </c>
      <c r="C688" s="48" t="str">
        <f>IF(B688="","",(SUMIFS(Tabela2[Itens Ampla Participação (Qtd. x Preço)],Tabela2[Lote],A688)+SUMIFS(Tabela2[Itens de Cota Reservada (Qtd. x Preço)],Tabela2[Lote],A688)+SUMIFS(Tabela2[Itens exclusivos (Qtd. x Preço)],Tabela2[Lote],A688)))</f>
        <v/>
      </c>
      <c r="E688" s="14" t="str">
        <f>IFERROR(_xlfn.XLOOKUP($F688,Tabela2[Item],Tabela2[Lote],,0,1),"")</f>
        <v/>
      </c>
      <c r="F688" s="14" t="str">
        <f>IFERROR((IF(MAX(Tabela2[Item])=F687,"",F687+1)),"")</f>
        <v/>
      </c>
      <c r="G688" s="14" t="str">
        <f>IFERROR(VLOOKUP($F688,Tabela2[[Item]:[Itens exclusivos (Qtd. x Preço)]],2,0)," ")</f>
        <v/>
      </c>
      <c r="H688" s="63" t="str">
        <f>IFERROR(VLOOKUP($F688,Tabela2[[Item]:[Itens exclusivos (Qtd. x Preço)]],3,0),"")</f>
        <v/>
      </c>
      <c r="I688" s="14" t="str">
        <f>IFERROR(VLOOKUP($F688,Tabela2[[Item]:[Itens exclusivos (Qtd. x Preço)]],4,0),"")</f>
        <v/>
      </c>
      <c r="J688" s="50" t="str">
        <f>IFERROR(VLOOKUP($F688,Tabela2[[Item]:[Itens exclusivos (Qtd. x Preço)]],5,0),"")</f>
        <v/>
      </c>
      <c r="K688" s="66" t="str">
        <f>IFERROR(VLOOKUP($F688,Tabela2[[Item]:[Itens exclusivos (Qtd. x Preço)]],13,0),"")</f>
        <v/>
      </c>
      <c r="L688" s="48" t="str">
        <f t="shared" si="11"/>
        <v/>
      </c>
      <c r="M688" s="50" t="str">
        <f ca="1">IFERROR(VLOOKUP($F688,Tabela2[[Item]:[Itens exclusivos (Qtd. x Preço)]],15,0),"")</f>
        <v/>
      </c>
      <c r="N688" s="51" t="str">
        <f ca="1">IFERROR(VLOOKUP($F688,Tabela2[[Item]:[Itens exclusivos (Qtd. x Preço)]],17,0),"")</f>
        <v/>
      </c>
      <c r="O688" s="51" t="str">
        <f ca="1">IFERROR(VLOOKUP($F688,Tabela2[[Item]:[Itens exclusivos (Qtd. x Preço)]],19,0),"")</f>
        <v/>
      </c>
    </row>
    <row r="689" spans="1:15" ht="30" customHeight="1">
      <c r="A689" s="33" t="str">
        <f>IFERROR((IF(MAX(Tabela2[Lote])=A688,"",A688+1)),"")</f>
        <v/>
      </c>
      <c r="B689" s="33" t="str">
        <f>IFERROR(IF(A689&lt;&gt;"",COUNTIFS(Tabela2[Lote],A689),""),"")</f>
        <v/>
      </c>
      <c r="C689" s="47" t="str">
        <f>IF(B689="","",(SUMIFS(Tabela2[Itens Ampla Participação (Qtd. x Preço)],Tabela2[Lote],A689)+SUMIFS(Tabela2[Itens de Cota Reservada (Qtd. x Preço)],Tabela2[Lote],A689)+SUMIFS(Tabela2[Itens exclusivos (Qtd. x Preço)],Tabela2[Lote],A689)))</f>
        <v/>
      </c>
      <c r="E689" s="33" t="str">
        <f>IFERROR(_xlfn.XLOOKUP($F689,Tabela2[Item],Tabela2[Lote],,0,1),"")</f>
        <v/>
      </c>
      <c r="F689" s="33" t="str">
        <f>IFERROR((IF(MAX(Tabela2[Item])=F688,"",F688+1)),"")</f>
        <v/>
      </c>
      <c r="G689" s="33" t="str">
        <f>IFERROR(VLOOKUP($F689,Tabela2[[Item]:[Itens exclusivos (Qtd. x Preço)]],2,0)," ")</f>
        <v/>
      </c>
      <c r="H689" s="62" t="str">
        <f>IFERROR(VLOOKUP($F689,Tabela2[[Item]:[Itens exclusivos (Qtd. x Preço)]],3,0),"")</f>
        <v/>
      </c>
      <c r="I689" s="33" t="str">
        <f>IFERROR(VLOOKUP($F689,Tabela2[[Item]:[Itens exclusivos (Qtd. x Preço)]],4,0),"")</f>
        <v/>
      </c>
      <c r="J689" s="49" t="str">
        <f>IFERROR(VLOOKUP($F689,Tabela2[[Item]:[Itens exclusivos (Qtd. x Preço)]],5,0),"")</f>
        <v/>
      </c>
      <c r="K689" s="65" t="str">
        <f>IFERROR(VLOOKUP($F689,Tabela2[[Item]:[Itens exclusivos (Qtd. x Preço)]],13,0),"")</f>
        <v/>
      </c>
      <c r="L689" s="47" t="str">
        <f t="shared" si="11"/>
        <v/>
      </c>
      <c r="M689" s="49" t="str">
        <f ca="1">IFERROR(VLOOKUP($F689,Tabela2[[Item]:[Itens exclusivos (Qtd. x Preço)]],15,0),"")</f>
        <v/>
      </c>
      <c r="N689" s="52" t="str">
        <f ca="1">IFERROR(VLOOKUP($F689,Tabela2[[Item]:[Itens exclusivos (Qtd. x Preço)]],17,0),"")</f>
        <v/>
      </c>
      <c r="O689" s="52" t="str">
        <f ca="1">IFERROR(VLOOKUP($F689,Tabela2[[Item]:[Itens exclusivos (Qtd. x Preço)]],19,0),"")</f>
        <v/>
      </c>
    </row>
    <row r="690" spans="1:15" ht="30" customHeight="1">
      <c r="A690" s="14" t="str">
        <f>IFERROR((IF(MAX(Tabela2[Lote])=A689,"",A689+1)),"")</f>
        <v/>
      </c>
      <c r="B690" s="14" t="str">
        <f>IFERROR(IF(A690&lt;&gt;"",COUNTIFS(Tabela2[Lote],A690),""),"")</f>
        <v/>
      </c>
      <c r="C690" s="48" t="str">
        <f>IF(B690="","",(SUMIFS(Tabela2[Itens Ampla Participação (Qtd. x Preço)],Tabela2[Lote],A690)+SUMIFS(Tabela2[Itens de Cota Reservada (Qtd. x Preço)],Tabela2[Lote],A690)+SUMIFS(Tabela2[Itens exclusivos (Qtd. x Preço)],Tabela2[Lote],A690)))</f>
        <v/>
      </c>
      <c r="E690" s="14" t="str">
        <f>IFERROR(_xlfn.XLOOKUP($F690,Tabela2[Item],Tabela2[Lote],,0,1),"")</f>
        <v/>
      </c>
      <c r="F690" s="14" t="str">
        <f>IFERROR((IF(MAX(Tabela2[Item])=F689,"",F689+1)),"")</f>
        <v/>
      </c>
      <c r="G690" s="14" t="str">
        <f>IFERROR(VLOOKUP($F690,Tabela2[[Item]:[Itens exclusivos (Qtd. x Preço)]],2,0)," ")</f>
        <v/>
      </c>
      <c r="H690" s="63" t="str">
        <f>IFERROR(VLOOKUP($F690,Tabela2[[Item]:[Itens exclusivos (Qtd. x Preço)]],3,0),"")</f>
        <v/>
      </c>
      <c r="I690" s="14" t="str">
        <f>IFERROR(VLOOKUP($F690,Tabela2[[Item]:[Itens exclusivos (Qtd. x Preço)]],4,0),"")</f>
        <v/>
      </c>
      <c r="J690" s="50" t="str">
        <f>IFERROR(VLOOKUP($F690,Tabela2[[Item]:[Itens exclusivos (Qtd. x Preço)]],5,0),"")</f>
        <v/>
      </c>
      <c r="K690" s="66" t="str">
        <f>IFERROR(VLOOKUP($F690,Tabela2[[Item]:[Itens exclusivos (Qtd. x Preço)]],13,0),"")</f>
        <v/>
      </c>
      <c r="L690" s="48" t="str">
        <f t="shared" si="11"/>
        <v/>
      </c>
      <c r="M690" s="50" t="str">
        <f ca="1">IFERROR(VLOOKUP($F690,Tabela2[[Item]:[Itens exclusivos (Qtd. x Preço)]],15,0),"")</f>
        <v/>
      </c>
      <c r="N690" s="51" t="str">
        <f ca="1">IFERROR(VLOOKUP($F690,Tabela2[[Item]:[Itens exclusivos (Qtd. x Preço)]],17,0),"")</f>
        <v/>
      </c>
      <c r="O690" s="51" t="str">
        <f ca="1">IFERROR(VLOOKUP($F690,Tabela2[[Item]:[Itens exclusivos (Qtd. x Preço)]],19,0),"")</f>
        <v/>
      </c>
    </row>
    <row r="691" spans="1:15" ht="30" customHeight="1">
      <c r="A691" s="33" t="str">
        <f>IFERROR((IF(MAX(Tabela2[Lote])=A690,"",A690+1)),"")</f>
        <v/>
      </c>
      <c r="B691" s="33" t="str">
        <f>IFERROR(IF(A691&lt;&gt;"",COUNTIFS(Tabela2[Lote],A691),""),"")</f>
        <v/>
      </c>
      <c r="C691" s="47" t="str">
        <f>IF(B691="","",(SUMIFS(Tabela2[Itens Ampla Participação (Qtd. x Preço)],Tabela2[Lote],A691)+SUMIFS(Tabela2[Itens de Cota Reservada (Qtd. x Preço)],Tabela2[Lote],A691)+SUMIFS(Tabela2[Itens exclusivos (Qtd. x Preço)],Tabela2[Lote],A691)))</f>
        <v/>
      </c>
      <c r="E691" s="33" t="str">
        <f>IFERROR(_xlfn.XLOOKUP($F691,Tabela2[Item],Tabela2[Lote],,0,1),"")</f>
        <v/>
      </c>
      <c r="F691" s="33" t="str">
        <f>IFERROR((IF(MAX(Tabela2[Item])=F690,"",F690+1)),"")</f>
        <v/>
      </c>
      <c r="G691" s="33" t="str">
        <f>IFERROR(VLOOKUP($F691,Tabela2[[Item]:[Itens exclusivos (Qtd. x Preço)]],2,0)," ")</f>
        <v/>
      </c>
      <c r="H691" s="62" t="str">
        <f>IFERROR(VLOOKUP($F691,Tabela2[[Item]:[Itens exclusivos (Qtd. x Preço)]],3,0),"")</f>
        <v/>
      </c>
      <c r="I691" s="33" t="str">
        <f>IFERROR(VLOOKUP($F691,Tabela2[[Item]:[Itens exclusivos (Qtd. x Preço)]],4,0),"")</f>
        <v/>
      </c>
      <c r="J691" s="49" t="str">
        <f>IFERROR(VLOOKUP($F691,Tabela2[[Item]:[Itens exclusivos (Qtd. x Preço)]],5,0),"")</f>
        <v/>
      </c>
      <c r="K691" s="65" t="str">
        <f>IFERROR(VLOOKUP($F691,Tabela2[[Item]:[Itens exclusivos (Qtd. x Preço)]],13,0),"")</f>
        <v/>
      </c>
      <c r="L691" s="47" t="str">
        <f t="shared" si="11"/>
        <v/>
      </c>
      <c r="M691" s="49" t="str">
        <f ca="1">IFERROR(VLOOKUP($F691,Tabela2[[Item]:[Itens exclusivos (Qtd. x Preço)]],15,0),"")</f>
        <v/>
      </c>
      <c r="N691" s="52" t="str">
        <f ca="1">IFERROR(VLOOKUP($F691,Tabela2[[Item]:[Itens exclusivos (Qtd. x Preço)]],17,0),"")</f>
        <v/>
      </c>
      <c r="O691" s="52" t="str">
        <f ca="1">IFERROR(VLOOKUP($F691,Tabela2[[Item]:[Itens exclusivos (Qtd. x Preço)]],19,0),"")</f>
        <v/>
      </c>
    </row>
    <row r="692" spans="1:15" ht="30" customHeight="1">
      <c r="A692" s="14" t="str">
        <f>IFERROR((IF(MAX(Tabela2[Lote])=A691,"",A691+1)),"")</f>
        <v/>
      </c>
      <c r="B692" s="14" t="str">
        <f>IFERROR(IF(A692&lt;&gt;"",COUNTIFS(Tabela2[Lote],A692),""),"")</f>
        <v/>
      </c>
      <c r="C692" s="48" t="str">
        <f>IF(B692="","",(SUMIFS(Tabela2[Itens Ampla Participação (Qtd. x Preço)],Tabela2[Lote],A692)+SUMIFS(Tabela2[Itens de Cota Reservada (Qtd. x Preço)],Tabela2[Lote],A692)+SUMIFS(Tabela2[Itens exclusivos (Qtd. x Preço)],Tabela2[Lote],A692)))</f>
        <v/>
      </c>
      <c r="E692" s="14" t="str">
        <f>IFERROR(_xlfn.XLOOKUP($F692,Tabela2[Item],Tabela2[Lote],,0,1),"")</f>
        <v/>
      </c>
      <c r="F692" s="14" t="str">
        <f>IFERROR((IF(MAX(Tabela2[Item])=F691,"",F691+1)),"")</f>
        <v/>
      </c>
      <c r="G692" s="14" t="str">
        <f>IFERROR(VLOOKUP($F692,Tabela2[[Item]:[Itens exclusivos (Qtd. x Preço)]],2,0)," ")</f>
        <v/>
      </c>
      <c r="H692" s="63" t="str">
        <f>IFERROR(VLOOKUP($F692,Tabela2[[Item]:[Itens exclusivos (Qtd. x Preço)]],3,0),"")</f>
        <v/>
      </c>
      <c r="I692" s="14" t="str">
        <f>IFERROR(VLOOKUP($F692,Tabela2[[Item]:[Itens exclusivos (Qtd. x Preço)]],4,0),"")</f>
        <v/>
      </c>
      <c r="J692" s="50" t="str">
        <f>IFERROR(VLOOKUP($F692,Tabela2[[Item]:[Itens exclusivos (Qtd. x Preço)]],5,0),"")</f>
        <v/>
      </c>
      <c r="K692" s="66" t="str">
        <f>IFERROR(VLOOKUP($F692,Tabela2[[Item]:[Itens exclusivos (Qtd. x Preço)]],13,0),"")</f>
        <v/>
      </c>
      <c r="L692" s="48" t="str">
        <f t="shared" si="11"/>
        <v/>
      </c>
      <c r="M692" s="50" t="str">
        <f ca="1">IFERROR(VLOOKUP($F692,Tabela2[[Item]:[Itens exclusivos (Qtd. x Preço)]],15,0),"")</f>
        <v/>
      </c>
      <c r="N692" s="51" t="str">
        <f ca="1">IFERROR(VLOOKUP($F692,Tabela2[[Item]:[Itens exclusivos (Qtd. x Preço)]],17,0),"")</f>
        <v/>
      </c>
      <c r="O692" s="51" t="str">
        <f ca="1">IFERROR(VLOOKUP($F692,Tabela2[[Item]:[Itens exclusivos (Qtd. x Preço)]],19,0),"")</f>
        <v/>
      </c>
    </row>
    <row r="693" spans="1:15" ht="30" customHeight="1">
      <c r="A693" s="33" t="str">
        <f>IFERROR((IF(MAX(Tabela2[Lote])=A692,"",A692+1)),"")</f>
        <v/>
      </c>
      <c r="B693" s="33" t="str">
        <f>IFERROR(IF(A693&lt;&gt;"",COUNTIFS(Tabela2[Lote],A693),""),"")</f>
        <v/>
      </c>
      <c r="C693" s="47" t="str">
        <f>IF(B693="","",(SUMIFS(Tabela2[Itens Ampla Participação (Qtd. x Preço)],Tabela2[Lote],A693)+SUMIFS(Tabela2[Itens de Cota Reservada (Qtd. x Preço)],Tabela2[Lote],A693)+SUMIFS(Tabela2[Itens exclusivos (Qtd. x Preço)],Tabela2[Lote],A693)))</f>
        <v/>
      </c>
      <c r="E693" s="33" t="str">
        <f>IFERROR(_xlfn.XLOOKUP($F693,Tabela2[Item],Tabela2[Lote],,0,1),"")</f>
        <v/>
      </c>
      <c r="F693" s="33" t="str">
        <f>IFERROR((IF(MAX(Tabela2[Item])=F692,"",F692+1)),"")</f>
        <v/>
      </c>
      <c r="G693" s="33" t="str">
        <f>IFERROR(VLOOKUP($F693,Tabela2[[Item]:[Itens exclusivos (Qtd. x Preço)]],2,0)," ")</f>
        <v/>
      </c>
      <c r="H693" s="62" t="str">
        <f>IFERROR(VLOOKUP($F693,Tabela2[[Item]:[Itens exclusivos (Qtd. x Preço)]],3,0),"")</f>
        <v/>
      </c>
      <c r="I693" s="33" t="str">
        <f>IFERROR(VLOOKUP($F693,Tabela2[[Item]:[Itens exclusivos (Qtd. x Preço)]],4,0),"")</f>
        <v/>
      </c>
      <c r="J693" s="49" t="str">
        <f>IFERROR(VLOOKUP($F693,Tabela2[[Item]:[Itens exclusivos (Qtd. x Preço)]],5,0),"")</f>
        <v/>
      </c>
      <c r="K693" s="65" t="str">
        <f>IFERROR(VLOOKUP($F693,Tabela2[[Item]:[Itens exclusivos (Qtd. x Preço)]],13,0),"")</f>
        <v/>
      </c>
      <c r="L693" s="47" t="str">
        <f t="shared" si="11"/>
        <v/>
      </c>
      <c r="M693" s="49" t="str">
        <f ca="1">IFERROR(VLOOKUP($F693,Tabela2[[Item]:[Itens exclusivos (Qtd. x Preço)]],15,0),"")</f>
        <v/>
      </c>
      <c r="N693" s="52" t="str">
        <f ca="1">IFERROR(VLOOKUP($F693,Tabela2[[Item]:[Itens exclusivos (Qtd. x Preço)]],17,0),"")</f>
        <v/>
      </c>
      <c r="O693" s="52" t="str">
        <f ca="1">IFERROR(VLOOKUP($F693,Tabela2[[Item]:[Itens exclusivos (Qtd. x Preço)]],19,0),"")</f>
        <v/>
      </c>
    </row>
    <row r="694" spans="1:15" ht="30" customHeight="1">
      <c r="A694" s="14" t="str">
        <f>IFERROR((IF(MAX(Tabela2[Lote])=A693,"",A693+1)),"")</f>
        <v/>
      </c>
      <c r="B694" s="14" t="str">
        <f>IFERROR(IF(A694&lt;&gt;"",COUNTIFS(Tabela2[Lote],A694),""),"")</f>
        <v/>
      </c>
      <c r="C694" s="48" t="str">
        <f>IF(B694="","",(SUMIFS(Tabela2[Itens Ampla Participação (Qtd. x Preço)],Tabela2[Lote],A694)+SUMIFS(Tabela2[Itens de Cota Reservada (Qtd. x Preço)],Tabela2[Lote],A694)+SUMIFS(Tabela2[Itens exclusivos (Qtd. x Preço)],Tabela2[Lote],A694)))</f>
        <v/>
      </c>
      <c r="E694" s="14" t="str">
        <f>IFERROR(_xlfn.XLOOKUP($F694,Tabela2[Item],Tabela2[Lote],,0,1),"")</f>
        <v/>
      </c>
      <c r="F694" s="14" t="str">
        <f>IFERROR((IF(MAX(Tabela2[Item])=F693,"",F693+1)),"")</f>
        <v/>
      </c>
      <c r="G694" s="14" t="str">
        <f>IFERROR(VLOOKUP($F694,Tabela2[[Item]:[Itens exclusivos (Qtd. x Preço)]],2,0)," ")</f>
        <v/>
      </c>
      <c r="H694" s="63" t="str">
        <f>IFERROR(VLOOKUP($F694,Tabela2[[Item]:[Itens exclusivos (Qtd. x Preço)]],3,0),"")</f>
        <v/>
      </c>
      <c r="I694" s="14" t="str">
        <f>IFERROR(VLOOKUP($F694,Tabela2[[Item]:[Itens exclusivos (Qtd. x Preço)]],4,0),"")</f>
        <v/>
      </c>
      <c r="J694" s="50" t="str">
        <f>IFERROR(VLOOKUP($F694,Tabela2[[Item]:[Itens exclusivos (Qtd. x Preço)]],5,0),"")</f>
        <v/>
      </c>
      <c r="K694" s="66" t="str">
        <f>IFERROR(VLOOKUP($F694,Tabela2[[Item]:[Itens exclusivos (Qtd. x Preço)]],13,0),"")</f>
        <v/>
      </c>
      <c r="L694" s="48" t="str">
        <f t="shared" si="11"/>
        <v/>
      </c>
      <c r="M694" s="50" t="str">
        <f ca="1">IFERROR(VLOOKUP($F694,Tabela2[[Item]:[Itens exclusivos (Qtd. x Preço)]],15,0),"")</f>
        <v/>
      </c>
      <c r="N694" s="51" t="str">
        <f ca="1">IFERROR(VLOOKUP($F694,Tabela2[[Item]:[Itens exclusivos (Qtd. x Preço)]],17,0),"")</f>
        <v/>
      </c>
      <c r="O694" s="51" t="str">
        <f ca="1">IFERROR(VLOOKUP($F694,Tabela2[[Item]:[Itens exclusivos (Qtd. x Preço)]],19,0),"")</f>
        <v/>
      </c>
    </row>
    <row r="695" spans="1:15" ht="30" customHeight="1">
      <c r="A695" s="33" t="str">
        <f>IFERROR((IF(MAX(Tabela2[Lote])=A694,"",A694+1)),"")</f>
        <v/>
      </c>
      <c r="B695" s="33" t="str">
        <f>IFERROR(IF(A695&lt;&gt;"",COUNTIFS(Tabela2[Lote],A695),""),"")</f>
        <v/>
      </c>
      <c r="C695" s="47" t="str">
        <f>IF(B695="","",(SUMIFS(Tabela2[Itens Ampla Participação (Qtd. x Preço)],Tabela2[Lote],A695)+SUMIFS(Tabela2[Itens de Cota Reservada (Qtd. x Preço)],Tabela2[Lote],A695)+SUMIFS(Tabela2[Itens exclusivos (Qtd. x Preço)],Tabela2[Lote],A695)))</f>
        <v/>
      </c>
      <c r="E695" s="33" t="str">
        <f>IFERROR(_xlfn.XLOOKUP($F695,Tabela2[Item],Tabela2[Lote],,0,1),"")</f>
        <v/>
      </c>
      <c r="F695" s="33" t="str">
        <f>IFERROR((IF(MAX(Tabela2[Item])=F694,"",F694+1)),"")</f>
        <v/>
      </c>
      <c r="G695" s="33" t="str">
        <f>IFERROR(VLOOKUP($F695,Tabela2[[Item]:[Itens exclusivos (Qtd. x Preço)]],2,0)," ")</f>
        <v/>
      </c>
      <c r="H695" s="62" t="str">
        <f>IFERROR(VLOOKUP($F695,Tabela2[[Item]:[Itens exclusivos (Qtd. x Preço)]],3,0),"")</f>
        <v/>
      </c>
      <c r="I695" s="33" t="str">
        <f>IFERROR(VLOOKUP($F695,Tabela2[[Item]:[Itens exclusivos (Qtd. x Preço)]],4,0),"")</f>
        <v/>
      </c>
      <c r="J695" s="49" t="str">
        <f>IFERROR(VLOOKUP($F695,Tabela2[[Item]:[Itens exclusivos (Qtd. x Preço)]],5,0),"")</f>
        <v/>
      </c>
      <c r="K695" s="65" t="str">
        <f>IFERROR(VLOOKUP($F695,Tabela2[[Item]:[Itens exclusivos (Qtd. x Preço)]],13,0),"")</f>
        <v/>
      </c>
      <c r="L695" s="47" t="str">
        <f t="shared" si="11"/>
        <v/>
      </c>
      <c r="M695" s="49" t="str">
        <f ca="1">IFERROR(VLOOKUP($F695,Tabela2[[Item]:[Itens exclusivos (Qtd. x Preço)]],15,0),"")</f>
        <v/>
      </c>
      <c r="N695" s="52" t="str">
        <f ca="1">IFERROR(VLOOKUP($F695,Tabela2[[Item]:[Itens exclusivos (Qtd. x Preço)]],17,0),"")</f>
        <v/>
      </c>
      <c r="O695" s="52" t="str">
        <f ca="1">IFERROR(VLOOKUP($F695,Tabela2[[Item]:[Itens exclusivos (Qtd. x Preço)]],19,0),"")</f>
        <v/>
      </c>
    </row>
    <row r="696" spans="1:15" ht="30" customHeight="1">
      <c r="A696" s="14" t="str">
        <f>IFERROR((IF(MAX(Tabela2[Lote])=A695,"",A695+1)),"")</f>
        <v/>
      </c>
      <c r="B696" s="14" t="str">
        <f>IFERROR(IF(A696&lt;&gt;"",COUNTIFS(Tabela2[Lote],A696),""),"")</f>
        <v/>
      </c>
      <c r="C696" s="48" t="str">
        <f>IF(B696="","",(SUMIFS(Tabela2[Itens Ampla Participação (Qtd. x Preço)],Tabela2[Lote],A696)+SUMIFS(Tabela2[Itens de Cota Reservada (Qtd. x Preço)],Tabela2[Lote],A696)+SUMIFS(Tabela2[Itens exclusivos (Qtd. x Preço)],Tabela2[Lote],A696)))</f>
        <v/>
      </c>
      <c r="E696" s="14" t="str">
        <f>IFERROR(_xlfn.XLOOKUP($F696,Tabela2[Item],Tabela2[Lote],,0,1),"")</f>
        <v/>
      </c>
      <c r="F696" s="14" t="str">
        <f>IFERROR((IF(MAX(Tabela2[Item])=F695,"",F695+1)),"")</f>
        <v/>
      </c>
      <c r="G696" s="14" t="str">
        <f>IFERROR(VLOOKUP($F696,Tabela2[[Item]:[Itens exclusivos (Qtd. x Preço)]],2,0)," ")</f>
        <v/>
      </c>
      <c r="H696" s="63" t="str">
        <f>IFERROR(VLOOKUP($F696,Tabela2[[Item]:[Itens exclusivos (Qtd. x Preço)]],3,0),"")</f>
        <v/>
      </c>
      <c r="I696" s="14" t="str">
        <f>IFERROR(VLOOKUP($F696,Tabela2[[Item]:[Itens exclusivos (Qtd. x Preço)]],4,0),"")</f>
        <v/>
      </c>
      <c r="J696" s="50" t="str">
        <f>IFERROR(VLOOKUP($F696,Tabela2[[Item]:[Itens exclusivos (Qtd. x Preço)]],5,0),"")</f>
        <v/>
      </c>
      <c r="K696" s="66" t="str">
        <f>IFERROR(VLOOKUP($F696,Tabela2[[Item]:[Itens exclusivos (Qtd. x Preço)]],13,0),"")</f>
        <v/>
      </c>
      <c r="L696" s="48" t="str">
        <f t="shared" si="11"/>
        <v/>
      </c>
      <c r="M696" s="50" t="str">
        <f ca="1">IFERROR(VLOOKUP($F696,Tabela2[[Item]:[Itens exclusivos (Qtd. x Preço)]],15,0),"")</f>
        <v/>
      </c>
      <c r="N696" s="51" t="str">
        <f ca="1">IFERROR(VLOOKUP($F696,Tabela2[[Item]:[Itens exclusivos (Qtd. x Preço)]],17,0),"")</f>
        <v/>
      </c>
      <c r="O696" s="51" t="str">
        <f ca="1">IFERROR(VLOOKUP($F696,Tabela2[[Item]:[Itens exclusivos (Qtd. x Preço)]],19,0),"")</f>
        <v/>
      </c>
    </row>
    <row r="697" spans="1:15" ht="30" customHeight="1">
      <c r="A697" s="33" t="str">
        <f>IFERROR((IF(MAX(Tabela2[Lote])=A696,"",A696+1)),"")</f>
        <v/>
      </c>
      <c r="B697" s="33" t="str">
        <f>IFERROR(IF(A697&lt;&gt;"",COUNTIFS(Tabela2[Lote],A697),""),"")</f>
        <v/>
      </c>
      <c r="C697" s="47" t="str">
        <f>IF(B697="","",(SUMIFS(Tabela2[Itens Ampla Participação (Qtd. x Preço)],Tabela2[Lote],A697)+SUMIFS(Tabela2[Itens de Cota Reservada (Qtd. x Preço)],Tabela2[Lote],A697)+SUMIFS(Tabela2[Itens exclusivos (Qtd. x Preço)],Tabela2[Lote],A697)))</f>
        <v/>
      </c>
      <c r="E697" s="33" t="str">
        <f>IFERROR(_xlfn.XLOOKUP($F697,Tabela2[Item],Tabela2[Lote],,0,1),"")</f>
        <v/>
      </c>
      <c r="F697" s="33" t="str">
        <f>IFERROR((IF(MAX(Tabela2[Item])=F696,"",F696+1)),"")</f>
        <v/>
      </c>
      <c r="G697" s="33" t="str">
        <f>IFERROR(VLOOKUP($F697,Tabela2[[Item]:[Itens exclusivos (Qtd. x Preço)]],2,0)," ")</f>
        <v/>
      </c>
      <c r="H697" s="62" t="str">
        <f>IFERROR(VLOOKUP($F697,Tabela2[[Item]:[Itens exclusivos (Qtd. x Preço)]],3,0),"")</f>
        <v/>
      </c>
      <c r="I697" s="33" t="str">
        <f>IFERROR(VLOOKUP($F697,Tabela2[[Item]:[Itens exclusivos (Qtd. x Preço)]],4,0),"")</f>
        <v/>
      </c>
      <c r="J697" s="49" t="str">
        <f>IFERROR(VLOOKUP($F697,Tabela2[[Item]:[Itens exclusivos (Qtd. x Preço)]],5,0),"")</f>
        <v/>
      </c>
      <c r="K697" s="65" t="str">
        <f>IFERROR(VLOOKUP($F697,Tabela2[[Item]:[Itens exclusivos (Qtd. x Preço)]],13,0),"")</f>
        <v/>
      </c>
      <c r="L697" s="47" t="str">
        <f t="shared" si="11"/>
        <v/>
      </c>
      <c r="M697" s="49" t="str">
        <f ca="1">IFERROR(VLOOKUP($F697,Tabela2[[Item]:[Itens exclusivos (Qtd. x Preço)]],15,0),"")</f>
        <v/>
      </c>
      <c r="N697" s="52" t="str">
        <f ca="1">IFERROR(VLOOKUP($F697,Tabela2[[Item]:[Itens exclusivos (Qtd. x Preço)]],17,0),"")</f>
        <v/>
      </c>
      <c r="O697" s="52" t="str">
        <f ca="1">IFERROR(VLOOKUP($F697,Tabela2[[Item]:[Itens exclusivos (Qtd. x Preço)]],19,0),"")</f>
        <v/>
      </c>
    </row>
    <row r="698" spans="1:15" ht="30" customHeight="1">
      <c r="A698" s="14" t="str">
        <f>IFERROR((IF(MAX(Tabela2[Lote])=A697,"",A697+1)),"")</f>
        <v/>
      </c>
      <c r="B698" s="14" t="str">
        <f>IFERROR(IF(A698&lt;&gt;"",COUNTIFS(Tabela2[Lote],A698),""),"")</f>
        <v/>
      </c>
      <c r="C698" s="48" t="str">
        <f>IF(B698="","",(SUMIFS(Tabela2[Itens Ampla Participação (Qtd. x Preço)],Tabela2[Lote],A698)+SUMIFS(Tabela2[Itens de Cota Reservada (Qtd. x Preço)],Tabela2[Lote],A698)+SUMIFS(Tabela2[Itens exclusivos (Qtd. x Preço)],Tabela2[Lote],A698)))</f>
        <v/>
      </c>
      <c r="E698" s="14" t="str">
        <f>IFERROR(_xlfn.XLOOKUP($F698,Tabela2[Item],Tabela2[Lote],,0,1),"")</f>
        <v/>
      </c>
      <c r="F698" s="14" t="str">
        <f>IFERROR((IF(MAX(Tabela2[Item])=F697,"",F697+1)),"")</f>
        <v/>
      </c>
      <c r="G698" s="14" t="str">
        <f>IFERROR(VLOOKUP($F698,Tabela2[[Item]:[Itens exclusivos (Qtd. x Preço)]],2,0)," ")</f>
        <v/>
      </c>
      <c r="H698" s="63" t="str">
        <f>IFERROR(VLOOKUP($F698,Tabela2[[Item]:[Itens exclusivos (Qtd. x Preço)]],3,0),"")</f>
        <v/>
      </c>
      <c r="I698" s="14" t="str">
        <f>IFERROR(VLOOKUP($F698,Tabela2[[Item]:[Itens exclusivos (Qtd. x Preço)]],4,0),"")</f>
        <v/>
      </c>
      <c r="J698" s="50" t="str">
        <f>IFERROR(VLOOKUP($F698,Tabela2[[Item]:[Itens exclusivos (Qtd. x Preço)]],5,0),"")</f>
        <v/>
      </c>
      <c r="K698" s="66" t="str">
        <f>IFERROR(VLOOKUP($F698,Tabela2[[Item]:[Itens exclusivos (Qtd. x Preço)]],13,0),"")</f>
        <v/>
      </c>
      <c r="L698" s="48" t="str">
        <f t="shared" si="11"/>
        <v/>
      </c>
      <c r="M698" s="50" t="str">
        <f ca="1">IFERROR(VLOOKUP($F698,Tabela2[[Item]:[Itens exclusivos (Qtd. x Preço)]],15,0),"")</f>
        <v/>
      </c>
      <c r="N698" s="51" t="str">
        <f ca="1">IFERROR(VLOOKUP($F698,Tabela2[[Item]:[Itens exclusivos (Qtd. x Preço)]],17,0),"")</f>
        <v/>
      </c>
      <c r="O698" s="51" t="str">
        <f ca="1">IFERROR(VLOOKUP($F698,Tabela2[[Item]:[Itens exclusivos (Qtd. x Preço)]],19,0),"")</f>
        <v/>
      </c>
    </row>
    <row r="699" spans="1:15" ht="30" customHeight="1">
      <c r="A699" s="33" t="str">
        <f>IFERROR((IF(MAX(Tabela2[Lote])=A698,"",A698+1)),"")</f>
        <v/>
      </c>
      <c r="B699" s="33" t="str">
        <f>IFERROR(IF(A699&lt;&gt;"",COUNTIFS(Tabela2[Lote],A699),""),"")</f>
        <v/>
      </c>
      <c r="C699" s="47" t="str">
        <f>IF(B699="","",(SUMIFS(Tabela2[Itens Ampla Participação (Qtd. x Preço)],Tabela2[Lote],A699)+SUMIFS(Tabela2[Itens de Cota Reservada (Qtd. x Preço)],Tabela2[Lote],A699)+SUMIFS(Tabela2[Itens exclusivos (Qtd. x Preço)],Tabela2[Lote],A699)))</f>
        <v/>
      </c>
      <c r="E699" s="33" t="str">
        <f>IFERROR(_xlfn.XLOOKUP($F699,Tabela2[Item],Tabela2[Lote],,0,1),"")</f>
        <v/>
      </c>
      <c r="F699" s="33" t="str">
        <f>IFERROR((IF(MAX(Tabela2[Item])=F698,"",F698+1)),"")</f>
        <v/>
      </c>
      <c r="G699" s="33" t="str">
        <f>IFERROR(VLOOKUP($F699,Tabela2[[Item]:[Itens exclusivos (Qtd. x Preço)]],2,0)," ")</f>
        <v/>
      </c>
      <c r="H699" s="62" t="str">
        <f>IFERROR(VLOOKUP($F699,Tabela2[[Item]:[Itens exclusivos (Qtd. x Preço)]],3,0),"")</f>
        <v/>
      </c>
      <c r="I699" s="33" t="str">
        <f>IFERROR(VLOOKUP($F699,Tabela2[[Item]:[Itens exclusivos (Qtd. x Preço)]],4,0),"")</f>
        <v/>
      </c>
      <c r="J699" s="49" t="str">
        <f>IFERROR(VLOOKUP($F699,Tabela2[[Item]:[Itens exclusivos (Qtd. x Preço)]],5,0),"")</f>
        <v/>
      </c>
      <c r="K699" s="65" t="str">
        <f>IFERROR(VLOOKUP($F699,Tabela2[[Item]:[Itens exclusivos (Qtd. x Preço)]],13,0),"")</f>
        <v/>
      </c>
      <c r="L699" s="47" t="str">
        <f t="shared" si="11"/>
        <v/>
      </c>
      <c r="M699" s="49" t="str">
        <f ca="1">IFERROR(VLOOKUP($F699,Tabela2[[Item]:[Itens exclusivos (Qtd. x Preço)]],15,0),"")</f>
        <v/>
      </c>
      <c r="N699" s="52" t="str">
        <f ca="1">IFERROR(VLOOKUP($F699,Tabela2[[Item]:[Itens exclusivos (Qtd. x Preço)]],17,0),"")</f>
        <v/>
      </c>
      <c r="O699" s="52" t="str">
        <f ca="1">IFERROR(VLOOKUP($F699,Tabela2[[Item]:[Itens exclusivos (Qtd. x Preço)]],19,0),"")</f>
        <v/>
      </c>
    </row>
    <row r="700" spans="1:15" ht="30" customHeight="1">
      <c r="A700" s="14" t="str">
        <f>IFERROR((IF(MAX(Tabela2[Lote])=A699,"",A699+1)),"")</f>
        <v/>
      </c>
      <c r="B700" s="14" t="str">
        <f>IFERROR(IF(A700&lt;&gt;"",COUNTIFS(Tabela2[Lote],A700),""),"")</f>
        <v/>
      </c>
      <c r="C700" s="48" t="str">
        <f>IF(B700="","",(SUMIFS(Tabela2[Itens Ampla Participação (Qtd. x Preço)],Tabela2[Lote],A700)+SUMIFS(Tabela2[Itens de Cota Reservada (Qtd. x Preço)],Tabela2[Lote],A700)+SUMIFS(Tabela2[Itens exclusivos (Qtd. x Preço)],Tabela2[Lote],A700)))</f>
        <v/>
      </c>
      <c r="E700" s="14" t="str">
        <f>IFERROR(_xlfn.XLOOKUP($F700,Tabela2[Item],Tabela2[Lote],,0,1),"")</f>
        <v/>
      </c>
      <c r="F700" s="14" t="str">
        <f>IFERROR((IF(MAX(Tabela2[Item])=F699,"",F699+1)),"")</f>
        <v/>
      </c>
      <c r="G700" s="14" t="str">
        <f>IFERROR(VLOOKUP($F700,Tabela2[[Item]:[Itens exclusivos (Qtd. x Preço)]],2,0)," ")</f>
        <v/>
      </c>
      <c r="H700" s="63" t="str">
        <f>IFERROR(VLOOKUP($F700,Tabela2[[Item]:[Itens exclusivos (Qtd. x Preço)]],3,0),"")</f>
        <v/>
      </c>
      <c r="I700" s="14" t="str">
        <f>IFERROR(VLOOKUP($F700,Tabela2[[Item]:[Itens exclusivos (Qtd. x Preço)]],4,0),"")</f>
        <v/>
      </c>
      <c r="J700" s="50" t="str">
        <f>IFERROR(VLOOKUP($F700,Tabela2[[Item]:[Itens exclusivos (Qtd. x Preço)]],5,0),"")</f>
        <v/>
      </c>
      <c r="K700" s="66" t="str">
        <f>IFERROR(VLOOKUP($F700,Tabela2[[Item]:[Itens exclusivos (Qtd. x Preço)]],13,0),"")</f>
        <v/>
      </c>
      <c r="L700" s="48" t="str">
        <f t="shared" si="11"/>
        <v/>
      </c>
      <c r="M700" s="50" t="str">
        <f ca="1">IFERROR(VLOOKUP($F700,Tabela2[[Item]:[Itens exclusivos (Qtd. x Preço)]],15,0),"")</f>
        <v/>
      </c>
      <c r="N700" s="51" t="str">
        <f ca="1">IFERROR(VLOOKUP($F700,Tabela2[[Item]:[Itens exclusivos (Qtd. x Preço)]],17,0),"")</f>
        <v/>
      </c>
      <c r="O700" s="51" t="str">
        <f ca="1">IFERROR(VLOOKUP($F700,Tabela2[[Item]:[Itens exclusivos (Qtd. x Preço)]],19,0),"")</f>
        <v/>
      </c>
    </row>
    <row r="701" spans="1:15" ht="30" customHeight="1">
      <c r="A701" s="33" t="str">
        <f>IFERROR((IF(MAX(Tabela2[Lote])=A700,"",A700+1)),"")</f>
        <v/>
      </c>
      <c r="B701" s="33" t="str">
        <f>IFERROR(IF(A701&lt;&gt;"",COUNTIFS(Tabela2[Lote],A701),""),"")</f>
        <v/>
      </c>
      <c r="C701" s="47" t="str">
        <f>IF(B701="","",(SUMIFS(Tabela2[Itens Ampla Participação (Qtd. x Preço)],Tabela2[Lote],A701)+SUMIFS(Tabela2[Itens de Cota Reservada (Qtd. x Preço)],Tabela2[Lote],A701)+SUMIFS(Tabela2[Itens exclusivos (Qtd. x Preço)],Tabela2[Lote],A701)))</f>
        <v/>
      </c>
      <c r="E701" s="33" t="str">
        <f>IFERROR(_xlfn.XLOOKUP($F701,Tabela2[Item],Tabela2[Lote],,0,1),"")</f>
        <v/>
      </c>
      <c r="F701" s="33" t="str">
        <f>IFERROR((IF(MAX(Tabela2[Item])=F700,"",F700+1)),"")</f>
        <v/>
      </c>
      <c r="G701" s="33" t="str">
        <f>IFERROR(VLOOKUP($F701,Tabela2[[Item]:[Itens exclusivos (Qtd. x Preço)]],2,0)," ")</f>
        <v/>
      </c>
      <c r="H701" s="62" t="str">
        <f>IFERROR(VLOOKUP($F701,Tabela2[[Item]:[Itens exclusivos (Qtd. x Preço)]],3,0),"")</f>
        <v/>
      </c>
      <c r="I701" s="33" t="str">
        <f>IFERROR(VLOOKUP($F701,Tabela2[[Item]:[Itens exclusivos (Qtd. x Preço)]],4,0),"")</f>
        <v/>
      </c>
      <c r="J701" s="49" t="str">
        <f>IFERROR(VLOOKUP($F701,Tabela2[[Item]:[Itens exclusivos (Qtd. x Preço)]],5,0),"")</f>
        <v/>
      </c>
      <c r="K701" s="65" t="str">
        <f>IFERROR(VLOOKUP($F701,Tabela2[[Item]:[Itens exclusivos (Qtd. x Preço)]],13,0),"")</f>
        <v/>
      </c>
      <c r="L701" s="47" t="str">
        <f t="shared" si="11"/>
        <v/>
      </c>
      <c r="M701" s="49" t="str">
        <f ca="1">IFERROR(VLOOKUP($F701,Tabela2[[Item]:[Itens exclusivos (Qtd. x Preço)]],15,0),"")</f>
        <v/>
      </c>
      <c r="N701" s="52" t="str">
        <f ca="1">IFERROR(VLOOKUP($F701,Tabela2[[Item]:[Itens exclusivos (Qtd. x Preço)]],17,0),"")</f>
        <v/>
      </c>
      <c r="O701" s="52" t="str">
        <f ca="1">IFERROR(VLOOKUP($F701,Tabela2[[Item]:[Itens exclusivos (Qtd. x Preço)]],19,0),"")</f>
        <v/>
      </c>
    </row>
    <row r="702" spans="1:15" ht="30" customHeight="1">
      <c r="A702" s="14" t="str">
        <f>IFERROR((IF(MAX(Tabela2[Lote])=A701,"",A701+1)),"")</f>
        <v/>
      </c>
      <c r="B702" s="14" t="str">
        <f>IFERROR(IF(A702&lt;&gt;"",COUNTIFS(Tabela2[Lote],A702),""),"")</f>
        <v/>
      </c>
      <c r="C702" s="48" t="str">
        <f>IF(B702="","",(SUMIFS(Tabela2[Itens Ampla Participação (Qtd. x Preço)],Tabela2[Lote],A702)+SUMIFS(Tabela2[Itens de Cota Reservada (Qtd. x Preço)],Tabela2[Lote],A702)+SUMIFS(Tabela2[Itens exclusivos (Qtd. x Preço)],Tabela2[Lote],A702)))</f>
        <v/>
      </c>
      <c r="E702" s="14" t="str">
        <f>IFERROR(_xlfn.XLOOKUP($F702,Tabela2[Item],Tabela2[Lote],,0,1),"")</f>
        <v/>
      </c>
      <c r="F702" s="14" t="str">
        <f>IFERROR((IF(MAX(Tabela2[Item])=F701,"",F701+1)),"")</f>
        <v/>
      </c>
      <c r="G702" s="14" t="str">
        <f>IFERROR(VLOOKUP($F702,Tabela2[[Item]:[Itens exclusivos (Qtd. x Preço)]],2,0)," ")</f>
        <v/>
      </c>
      <c r="H702" s="63" t="str">
        <f>IFERROR(VLOOKUP($F702,Tabela2[[Item]:[Itens exclusivos (Qtd. x Preço)]],3,0),"")</f>
        <v/>
      </c>
      <c r="I702" s="14" t="str">
        <f>IFERROR(VLOOKUP($F702,Tabela2[[Item]:[Itens exclusivos (Qtd. x Preço)]],4,0),"")</f>
        <v/>
      </c>
      <c r="J702" s="50" t="str">
        <f>IFERROR(VLOOKUP($F702,Tabela2[[Item]:[Itens exclusivos (Qtd. x Preço)]],5,0),"")</f>
        <v/>
      </c>
      <c r="K702" s="66" t="str">
        <f>IFERROR(VLOOKUP($F702,Tabela2[[Item]:[Itens exclusivos (Qtd. x Preço)]],13,0),"")</f>
        <v/>
      </c>
      <c r="L702" s="48" t="str">
        <f t="shared" si="11"/>
        <v/>
      </c>
      <c r="M702" s="50" t="str">
        <f ca="1">IFERROR(VLOOKUP($F702,Tabela2[[Item]:[Itens exclusivos (Qtd. x Preço)]],15,0),"")</f>
        <v/>
      </c>
      <c r="N702" s="51" t="str">
        <f ca="1">IFERROR(VLOOKUP($F702,Tabela2[[Item]:[Itens exclusivos (Qtd. x Preço)]],17,0),"")</f>
        <v/>
      </c>
      <c r="O702" s="51" t="str">
        <f ca="1">IFERROR(VLOOKUP($F702,Tabela2[[Item]:[Itens exclusivos (Qtd. x Preço)]],19,0),"")</f>
        <v/>
      </c>
    </row>
    <row r="703" spans="1:15" ht="30" customHeight="1">
      <c r="A703" s="33" t="str">
        <f>IFERROR((IF(MAX(Tabela2[Lote])=A702,"",A702+1)),"")</f>
        <v/>
      </c>
      <c r="B703" s="33" t="str">
        <f>IFERROR(IF(A703&lt;&gt;"",COUNTIFS(Tabela2[Lote],A703),""),"")</f>
        <v/>
      </c>
      <c r="C703" s="47" t="str">
        <f>IF(B703="","",(SUMIFS(Tabela2[Itens Ampla Participação (Qtd. x Preço)],Tabela2[Lote],A703)+SUMIFS(Tabela2[Itens de Cota Reservada (Qtd. x Preço)],Tabela2[Lote],A703)+SUMIFS(Tabela2[Itens exclusivos (Qtd. x Preço)],Tabela2[Lote],A703)))</f>
        <v/>
      </c>
      <c r="E703" s="33" t="str">
        <f>IFERROR(_xlfn.XLOOKUP($F703,Tabela2[Item],Tabela2[Lote],,0,1),"")</f>
        <v/>
      </c>
      <c r="F703" s="33" t="str">
        <f>IFERROR((IF(MAX(Tabela2[Item])=F702,"",F702+1)),"")</f>
        <v/>
      </c>
      <c r="G703" s="33" t="str">
        <f>IFERROR(VLOOKUP($F703,Tabela2[[Item]:[Itens exclusivos (Qtd. x Preço)]],2,0)," ")</f>
        <v/>
      </c>
      <c r="H703" s="62" t="str">
        <f>IFERROR(VLOOKUP($F703,Tabela2[[Item]:[Itens exclusivos (Qtd. x Preço)]],3,0),"")</f>
        <v/>
      </c>
      <c r="I703" s="33" t="str">
        <f>IFERROR(VLOOKUP($F703,Tabela2[[Item]:[Itens exclusivos (Qtd. x Preço)]],4,0),"")</f>
        <v/>
      </c>
      <c r="J703" s="49" t="str">
        <f>IFERROR(VLOOKUP($F703,Tabela2[[Item]:[Itens exclusivos (Qtd. x Preço)]],5,0),"")</f>
        <v/>
      </c>
      <c r="K703" s="65" t="str">
        <f>IFERROR(VLOOKUP($F703,Tabela2[[Item]:[Itens exclusivos (Qtd. x Preço)]],13,0),"")</f>
        <v/>
      </c>
      <c r="L703" s="47" t="str">
        <f t="shared" si="11"/>
        <v/>
      </c>
      <c r="M703" s="49" t="str">
        <f ca="1">IFERROR(VLOOKUP($F703,Tabela2[[Item]:[Itens exclusivos (Qtd. x Preço)]],15,0),"")</f>
        <v/>
      </c>
      <c r="N703" s="52" t="str">
        <f ca="1">IFERROR(VLOOKUP($F703,Tabela2[[Item]:[Itens exclusivos (Qtd. x Preço)]],17,0),"")</f>
        <v/>
      </c>
      <c r="O703" s="52" t="str">
        <f ca="1">IFERROR(VLOOKUP($F703,Tabela2[[Item]:[Itens exclusivos (Qtd. x Preço)]],19,0),"")</f>
        <v/>
      </c>
    </row>
    <row r="704" spans="1:15" ht="30" customHeight="1">
      <c r="A704" s="14" t="str">
        <f>IFERROR((IF(MAX(Tabela2[Lote])=A703,"",A703+1)),"")</f>
        <v/>
      </c>
      <c r="B704" s="14" t="str">
        <f>IFERROR(IF(A704&lt;&gt;"",COUNTIFS(Tabela2[Lote],A704),""),"")</f>
        <v/>
      </c>
      <c r="C704" s="48" t="str">
        <f>IF(B704="","",(SUMIFS(Tabela2[Itens Ampla Participação (Qtd. x Preço)],Tabela2[Lote],A704)+SUMIFS(Tabela2[Itens de Cota Reservada (Qtd. x Preço)],Tabela2[Lote],A704)+SUMIFS(Tabela2[Itens exclusivos (Qtd. x Preço)],Tabela2[Lote],A704)))</f>
        <v/>
      </c>
      <c r="E704" s="14" t="str">
        <f>IFERROR(_xlfn.XLOOKUP($F704,Tabela2[Item],Tabela2[Lote],,0,1),"")</f>
        <v/>
      </c>
      <c r="F704" s="14" t="str">
        <f>IFERROR((IF(MAX(Tabela2[Item])=F703,"",F703+1)),"")</f>
        <v/>
      </c>
      <c r="G704" s="14" t="str">
        <f>IFERROR(VLOOKUP($F704,Tabela2[[Item]:[Itens exclusivos (Qtd. x Preço)]],2,0)," ")</f>
        <v/>
      </c>
      <c r="H704" s="63" t="str">
        <f>IFERROR(VLOOKUP($F704,Tabela2[[Item]:[Itens exclusivos (Qtd. x Preço)]],3,0),"")</f>
        <v/>
      </c>
      <c r="I704" s="14" t="str">
        <f>IFERROR(VLOOKUP($F704,Tabela2[[Item]:[Itens exclusivos (Qtd. x Preço)]],4,0),"")</f>
        <v/>
      </c>
      <c r="J704" s="50" t="str">
        <f>IFERROR(VLOOKUP($F704,Tabela2[[Item]:[Itens exclusivos (Qtd. x Preço)]],5,0),"")</f>
        <v/>
      </c>
      <c r="K704" s="66" t="str">
        <f>IFERROR(VLOOKUP($F704,Tabela2[[Item]:[Itens exclusivos (Qtd. x Preço)]],13,0),"")</f>
        <v/>
      </c>
      <c r="L704" s="48" t="str">
        <f t="shared" si="11"/>
        <v/>
      </c>
      <c r="M704" s="50" t="str">
        <f ca="1">IFERROR(VLOOKUP($F704,Tabela2[[Item]:[Itens exclusivos (Qtd. x Preço)]],15,0),"")</f>
        <v/>
      </c>
      <c r="N704" s="51" t="str">
        <f ca="1">IFERROR(VLOOKUP($F704,Tabela2[[Item]:[Itens exclusivos (Qtd. x Preço)]],17,0),"")</f>
        <v/>
      </c>
      <c r="O704" s="51" t="str">
        <f ca="1">IFERROR(VLOOKUP($F704,Tabela2[[Item]:[Itens exclusivos (Qtd. x Preço)]],19,0),"")</f>
        <v/>
      </c>
    </row>
    <row r="705" spans="1:15" ht="30" customHeight="1">
      <c r="A705" s="33" t="str">
        <f>IFERROR((IF(MAX(Tabela2[Lote])=A704,"",A704+1)),"")</f>
        <v/>
      </c>
      <c r="B705" s="33" t="str">
        <f>IFERROR(IF(A705&lt;&gt;"",COUNTIFS(Tabela2[Lote],A705),""),"")</f>
        <v/>
      </c>
      <c r="C705" s="47" t="str">
        <f>IF(B705="","",(SUMIFS(Tabela2[Itens Ampla Participação (Qtd. x Preço)],Tabela2[Lote],A705)+SUMIFS(Tabela2[Itens de Cota Reservada (Qtd. x Preço)],Tabela2[Lote],A705)+SUMIFS(Tabela2[Itens exclusivos (Qtd. x Preço)],Tabela2[Lote],A705)))</f>
        <v/>
      </c>
      <c r="E705" s="33" t="str">
        <f>IFERROR(_xlfn.XLOOKUP($F705,Tabela2[Item],Tabela2[Lote],,0,1),"")</f>
        <v/>
      </c>
      <c r="F705" s="33" t="str">
        <f>IFERROR((IF(MAX(Tabela2[Item])=F704,"",F704+1)),"")</f>
        <v/>
      </c>
      <c r="G705" s="33" t="str">
        <f>IFERROR(VLOOKUP($F705,Tabela2[[Item]:[Itens exclusivos (Qtd. x Preço)]],2,0)," ")</f>
        <v/>
      </c>
      <c r="H705" s="62" t="str">
        <f>IFERROR(VLOOKUP($F705,Tabela2[[Item]:[Itens exclusivos (Qtd. x Preço)]],3,0),"")</f>
        <v/>
      </c>
      <c r="I705" s="33" t="str">
        <f>IFERROR(VLOOKUP($F705,Tabela2[[Item]:[Itens exclusivos (Qtd. x Preço)]],4,0),"")</f>
        <v/>
      </c>
      <c r="J705" s="49" t="str">
        <f>IFERROR(VLOOKUP($F705,Tabela2[[Item]:[Itens exclusivos (Qtd. x Preço)]],5,0),"")</f>
        <v/>
      </c>
      <c r="K705" s="65" t="str">
        <f>IFERROR(VLOOKUP($F705,Tabela2[[Item]:[Itens exclusivos (Qtd. x Preço)]],13,0),"")</f>
        <v/>
      </c>
      <c r="L705" s="47" t="str">
        <f t="shared" si="11"/>
        <v/>
      </c>
      <c r="M705" s="49" t="str">
        <f ca="1">IFERROR(VLOOKUP($F705,Tabela2[[Item]:[Itens exclusivos (Qtd. x Preço)]],15,0),"")</f>
        <v/>
      </c>
      <c r="N705" s="52" t="str">
        <f ca="1">IFERROR(VLOOKUP($F705,Tabela2[[Item]:[Itens exclusivos (Qtd. x Preço)]],17,0),"")</f>
        <v/>
      </c>
      <c r="O705" s="52" t="str">
        <f ca="1">IFERROR(VLOOKUP($F705,Tabela2[[Item]:[Itens exclusivos (Qtd. x Preço)]],19,0),"")</f>
        <v/>
      </c>
    </row>
    <row r="706" spans="1:15" ht="30" customHeight="1">
      <c r="A706" s="14" t="str">
        <f>IFERROR((IF(MAX(Tabela2[Lote])=A705,"",A705+1)),"")</f>
        <v/>
      </c>
      <c r="B706" s="14" t="str">
        <f>IFERROR(IF(A706&lt;&gt;"",COUNTIFS(Tabela2[Lote],A706),""),"")</f>
        <v/>
      </c>
      <c r="C706" s="48" t="str">
        <f>IF(B706="","",(SUMIFS(Tabela2[Itens Ampla Participação (Qtd. x Preço)],Tabela2[Lote],A706)+SUMIFS(Tabela2[Itens de Cota Reservada (Qtd. x Preço)],Tabela2[Lote],A706)+SUMIFS(Tabela2[Itens exclusivos (Qtd. x Preço)],Tabela2[Lote],A706)))</f>
        <v/>
      </c>
      <c r="E706" s="14" t="str">
        <f>IFERROR(_xlfn.XLOOKUP($F706,Tabela2[Item],Tabela2[Lote],,0,1),"")</f>
        <v/>
      </c>
      <c r="F706" s="14" t="str">
        <f>IFERROR((IF(MAX(Tabela2[Item])=F705,"",F705+1)),"")</f>
        <v/>
      </c>
      <c r="G706" s="14" t="str">
        <f>IFERROR(VLOOKUP($F706,Tabela2[[Item]:[Itens exclusivos (Qtd. x Preço)]],2,0)," ")</f>
        <v/>
      </c>
      <c r="H706" s="63" t="str">
        <f>IFERROR(VLOOKUP($F706,Tabela2[[Item]:[Itens exclusivos (Qtd. x Preço)]],3,0),"")</f>
        <v/>
      </c>
      <c r="I706" s="14" t="str">
        <f>IFERROR(VLOOKUP($F706,Tabela2[[Item]:[Itens exclusivos (Qtd. x Preço)]],4,0),"")</f>
        <v/>
      </c>
      <c r="J706" s="50" t="str">
        <f>IFERROR(VLOOKUP($F706,Tabela2[[Item]:[Itens exclusivos (Qtd. x Preço)]],5,0),"")</f>
        <v/>
      </c>
      <c r="K706" s="66" t="str">
        <f>IFERROR(VLOOKUP($F706,Tabela2[[Item]:[Itens exclusivos (Qtd. x Preço)]],13,0),"")</f>
        <v/>
      </c>
      <c r="L706" s="48" t="str">
        <f t="shared" si="11"/>
        <v/>
      </c>
      <c r="M706" s="50" t="str">
        <f ca="1">IFERROR(VLOOKUP($F706,Tabela2[[Item]:[Itens exclusivos (Qtd. x Preço)]],15,0),"")</f>
        <v/>
      </c>
      <c r="N706" s="51" t="str">
        <f ca="1">IFERROR(VLOOKUP($F706,Tabela2[[Item]:[Itens exclusivos (Qtd. x Preço)]],17,0),"")</f>
        <v/>
      </c>
      <c r="O706" s="51" t="str">
        <f ca="1">IFERROR(VLOOKUP($F706,Tabela2[[Item]:[Itens exclusivos (Qtd. x Preço)]],19,0),"")</f>
        <v/>
      </c>
    </row>
    <row r="707" spans="1:15" ht="30" customHeight="1">
      <c r="A707" s="33" t="str">
        <f>IFERROR((IF(MAX(Tabela2[Lote])=A706,"",A706+1)),"")</f>
        <v/>
      </c>
      <c r="B707" s="33" t="str">
        <f>IFERROR(IF(A707&lt;&gt;"",COUNTIFS(Tabela2[Lote],A707),""),"")</f>
        <v/>
      </c>
      <c r="C707" s="47" t="str">
        <f>IF(B707="","",(SUMIFS(Tabela2[Itens Ampla Participação (Qtd. x Preço)],Tabela2[Lote],A707)+SUMIFS(Tabela2[Itens de Cota Reservada (Qtd. x Preço)],Tabela2[Lote],A707)+SUMIFS(Tabela2[Itens exclusivos (Qtd. x Preço)],Tabela2[Lote],A707)))</f>
        <v/>
      </c>
      <c r="E707" s="33" t="str">
        <f>IFERROR(_xlfn.XLOOKUP($F707,Tabela2[Item],Tabela2[Lote],,0,1),"")</f>
        <v/>
      </c>
      <c r="F707" s="33" t="str">
        <f>IFERROR((IF(MAX(Tabela2[Item])=F706,"",F706+1)),"")</f>
        <v/>
      </c>
      <c r="G707" s="33" t="str">
        <f>IFERROR(VLOOKUP($F707,Tabela2[[Item]:[Itens exclusivos (Qtd. x Preço)]],2,0)," ")</f>
        <v/>
      </c>
      <c r="H707" s="62" t="str">
        <f>IFERROR(VLOOKUP($F707,Tabela2[[Item]:[Itens exclusivos (Qtd. x Preço)]],3,0),"")</f>
        <v/>
      </c>
      <c r="I707" s="33" t="str">
        <f>IFERROR(VLOOKUP($F707,Tabela2[[Item]:[Itens exclusivos (Qtd. x Preço)]],4,0),"")</f>
        <v/>
      </c>
      <c r="J707" s="49" t="str">
        <f>IFERROR(VLOOKUP($F707,Tabela2[[Item]:[Itens exclusivos (Qtd. x Preço)]],5,0),"")</f>
        <v/>
      </c>
      <c r="K707" s="65" t="str">
        <f>IFERROR(VLOOKUP($F707,Tabela2[[Item]:[Itens exclusivos (Qtd. x Preço)]],13,0),"")</f>
        <v/>
      </c>
      <c r="L707" s="47" t="str">
        <f t="shared" si="11"/>
        <v/>
      </c>
      <c r="M707" s="49" t="str">
        <f ca="1">IFERROR(VLOOKUP($F707,Tabela2[[Item]:[Itens exclusivos (Qtd. x Preço)]],15,0),"")</f>
        <v/>
      </c>
      <c r="N707" s="52" t="str">
        <f ca="1">IFERROR(VLOOKUP($F707,Tabela2[[Item]:[Itens exclusivos (Qtd. x Preço)]],17,0),"")</f>
        <v/>
      </c>
      <c r="O707" s="52" t="str">
        <f ca="1">IFERROR(VLOOKUP($F707,Tabela2[[Item]:[Itens exclusivos (Qtd. x Preço)]],19,0),"")</f>
        <v/>
      </c>
    </row>
    <row r="708" spans="1:15" ht="30" customHeight="1">
      <c r="A708" s="14" t="str">
        <f>IFERROR((IF(MAX(Tabela2[Lote])=A707,"",A707+1)),"")</f>
        <v/>
      </c>
      <c r="B708" s="14" t="str">
        <f>IFERROR(IF(A708&lt;&gt;"",COUNTIFS(Tabela2[Lote],A708),""),"")</f>
        <v/>
      </c>
      <c r="C708" s="48" t="str">
        <f>IF(B708="","",(SUMIFS(Tabela2[Itens Ampla Participação (Qtd. x Preço)],Tabela2[Lote],A708)+SUMIFS(Tabela2[Itens de Cota Reservada (Qtd. x Preço)],Tabela2[Lote],A708)+SUMIFS(Tabela2[Itens exclusivos (Qtd. x Preço)],Tabela2[Lote],A708)))</f>
        <v/>
      </c>
      <c r="E708" s="14" t="str">
        <f>IFERROR(_xlfn.XLOOKUP($F708,Tabela2[Item],Tabela2[Lote],,0,1),"")</f>
        <v/>
      </c>
      <c r="F708" s="14" t="str">
        <f>IFERROR((IF(MAX(Tabela2[Item])=F707,"",F707+1)),"")</f>
        <v/>
      </c>
      <c r="G708" s="14" t="str">
        <f>IFERROR(VLOOKUP($F708,Tabela2[[Item]:[Itens exclusivos (Qtd. x Preço)]],2,0)," ")</f>
        <v/>
      </c>
      <c r="H708" s="63" t="str">
        <f>IFERROR(VLOOKUP($F708,Tabela2[[Item]:[Itens exclusivos (Qtd. x Preço)]],3,0),"")</f>
        <v/>
      </c>
      <c r="I708" s="14" t="str">
        <f>IFERROR(VLOOKUP($F708,Tabela2[[Item]:[Itens exclusivos (Qtd. x Preço)]],4,0),"")</f>
        <v/>
      </c>
      <c r="J708" s="50" t="str">
        <f>IFERROR(VLOOKUP($F708,Tabela2[[Item]:[Itens exclusivos (Qtd. x Preço)]],5,0),"")</f>
        <v/>
      </c>
      <c r="K708" s="66" t="str">
        <f>IFERROR(VLOOKUP($F708,Tabela2[[Item]:[Itens exclusivos (Qtd. x Preço)]],13,0),"")</f>
        <v/>
      </c>
      <c r="L708" s="48" t="str">
        <f t="shared" si="11"/>
        <v/>
      </c>
      <c r="M708" s="50" t="str">
        <f ca="1">IFERROR(VLOOKUP($F708,Tabela2[[Item]:[Itens exclusivos (Qtd. x Preço)]],15,0),"")</f>
        <v/>
      </c>
      <c r="N708" s="51" t="str">
        <f ca="1">IFERROR(VLOOKUP($F708,Tabela2[[Item]:[Itens exclusivos (Qtd. x Preço)]],17,0),"")</f>
        <v/>
      </c>
      <c r="O708" s="51" t="str">
        <f ca="1">IFERROR(VLOOKUP($F708,Tabela2[[Item]:[Itens exclusivos (Qtd. x Preço)]],19,0),"")</f>
        <v/>
      </c>
    </row>
    <row r="709" spans="1:15" ht="30" customHeight="1">
      <c r="A709" s="33" t="str">
        <f>IFERROR((IF(MAX(Tabela2[Lote])=A708,"",A708+1)),"")</f>
        <v/>
      </c>
      <c r="B709" s="33" t="str">
        <f>IFERROR(IF(A709&lt;&gt;"",COUNTIFS(Tabela2[Lote],A709),""),"")</f>
        <v/>
      </c>
      <c r="C709" s="47" t="str">
        <f>IF(B709="","",(SUMIFS(Tabela2[Itens Ampla Participação (Qtd. x Preço)],Tabela2[Lote],A709)+SUMIFS(Tabela2[Itens de Cota Reservada (Qtd. x Preço)],Tabela2[Lote],A709)+SUMIFS(Tabela2[Itens exclusivos (Qtd. x Preço)],Tabela2[Lote],A709)))</f>
        <v/>
      </c>
      <c r="E709" s="33" t="str">
        <f>IFERROR(_xlfn.XLOOKUP($F709,Tabela2[Item],Tabela2[Lote],,0,1),"")</f>
        <v/>
      </c>
      <c r="F709" s="33" t="str">
        <f>IFERROR((IF(MAX(Tabela2[Item])=F708,"",F708+1)),"")</f>
        <v/>
      </c>
      <c r="G709" s="33" t="str">
        <f>IFERROR(VLOOKUP($F709,Tabela2[[Item]:[Itens exclusivos (Qtd. x Preço)]],2,0)," ")</f>
        <v/>
      </c>
      <c r="H709" s="62" t="str">
        <f>IFERROR(VLOOKUP($F709,Tabela2[[Item]:[Itens exclusivos (Qtd. x Preço)]],3,0),"")</f>
        <v/>
      </c>
      <c r="I709" s="33" t="str">
        <f>IFERROR(VLOOKUP($F709,Tabela2[[Item]:[Itens exclusivos (Qtd. x Preço)]],4,0),"")</f>
        <v/>
      </c>
      <c r="J709" s="49" t="str">
        <f>IFERROR(VLOOKUP($F709,Tabela2[[Item]:[Itens exclusivos (Qtd. x Preço)]],5,0),"")</f>
        <v/>
      </c>
      <c r="K709" s="65" t="str">
        <f>IFERROR(VLOOKUP($F709,Tabela2[[Item]:[Itens exclusivos (Qtd. x Preço)]],13,0),"")</f>
        <v/>
      </c>
      <c r="L709" s="47" t="str">
        <f t="shared" si="11"/>
        <v/>
      </c>
      <c r="M709" s="49" t="str">
        <f ca="1">IFERROR(VLOOKUP($F709,Tabela2[[Item]:[Itens exclusivos (Qtd. x Preço)]],15,0),"")</f>
        <v/>
      </c>
      <c r="N709" s="52" t="str">
        <f ca="1">IFERROR(VLOOKUP($F709,Tabela2[[Item]:[Itens exclusivos (Qtd. x Preço)]],17,0),"")</f>
        <v/>
      </c>
      <c r="O709" s="52" t="str">
        <f ca="1">IFERROR(VLOOKUP($F709,Tabela2[[Item]:[Itens exclusivos (Qtd. x Preço)]],19,0),"")</f>
        <v/>
      </c>
    </row>
    <row r="710" spans="1:15" ht="30" customHeight="1">
      <c r="A710" s="14" t="str">
        <f>IFERROR((IF(MAX(Tabela2[Lote])=A709,"",A709+1)),"")</f>
        <v/>
      </c>
      <c r="B710" s="14" t="str">
        <f>IFERROR(IF(A710&lt;&gt;"",COUNTIFS(Tabela2[Lote],A710),""),"")</f>
        <v/>
      </c>
      <c r="C710" s="48" t="str">
        <f>IF(B710="","",(SUMIFS(Tabela2[Itens Ampla Participação (Qtd. x Preço)],Tabela2[Lote],A710)+SUMIFS(Tabela2[Itens de Cota Reservada (Qtd. x Preço)],Tabela2[Lote],A710)+SUMIFS(Tabela2[Itens exclusivos (Qtd. x Preço)],Tabela2[Lote],A710)))</f>
        <v/>
      </c>
      <c r="E710" s="14" t="str">
        <f>IFERROR(_xlfn.XLOOKUP($F710,Tabela2[Item],Tabela2[Lote],,0,1),"")</f>
        <v/>
      </c>
      <c r="F710" s="14" t="str">
        <f>IFERROR((IF(MAX(Tabela2[Item])=F709,"",F709+1)),"")</f>
        <v/>
      </c>
      <c r="G710" s="14" t="str">
        <f>IFERROR(VLOOKUP($F710,Tabela2[[Item]:[Itens exclusivos (Qtd. x Preço)]],2,0)," ")</f>
        <v/>
      </c>
      <c r="H710" s="63" t="str">
        <f>IFERROR(VLOOKUP($F710,Tabela2[[Item]:[Itens exclusivos (Qtd. x Preço)]],3,0),"")</f>
        <v/>
      </c>
      <c r="I710" s="14" t="str">
        <f>IFERROR(VLOOKUP($F710,Tabela2[[Item]:[Itens exclusivos (Qtd. x Preço)]],4,0),"")</f>
        <v/>
      </c>
      <c r="J710" s="50" t="str">
        <f>IFERROR(VLOOKUP($F710,Tabela2[[Item]:[Itens exclusivos (Qtd. x Preço)]],5,0),"")</f>
        <v/>
      </c>
      <c r="K710" s="66" t="str">
        <f>IFERROR(VLOOKUP($F710,Tabela2[[Item]:[Itens exclusivos (Qtd. x Preço)]],13,0),"")</f>
        <v/>
      </c>
      <c r="L710" s="48" t="str">
        <f t="shared" si="11"/>
        <v/>
      </c>
      <c r="M710" s="50" t="str">
        <f ca="1">IFERROR(VLOOKUP($F710,Tabela2[[Item]:[Itens exclusivos (Qtd. x Preço)]],15,0),"")</f>
        <v/>
      </c>
      <c r="N710" s="51" t="str">
        <f ca="1">IFERROR(VLOOKUP($F710,Tabela2[[Item]:[Itens exclusivos (Qtd. x Preço)]],17,0),"")</f>
        <v/>
      </c>
      <c r="O710" s="51" t="str">
        <f ca="1">IFERROR(VLOOKUP($F710,Tabela2[[Item]:[Itens exclusivos (Qtd. x Preço)]],19,0),"")</f>
        <v/>
      </c>
    </row>
    <row r="711" spans="1:15" ht="30" customHeight="1">
      <c r="A711" s="33" t="str">
        <f>IFERROR((IF(MAX(Tabela2[Lote])=A710,"",A710+1)),"")</f>
        <v/>
      </c>
      <c r="B711" s="33" t="str">
        <f>IFERROR(IF(A711&lt;&gt;"",COUNTIFS(Tabela2[Lote],A711),""),"")</f>
        <v/>
      </c>
      <c r="C711" s="47" t="str">
        <f>IF(B711="","",(SUMIFS(Tabela2[Itens Ampla Participação (Qtd. x Preço)],Tabela2[Lote],A711)+SUMIFS(Tabela2[Itens de Cota Reservada (Qtd. x Preço)],Tabela2[Lote],A711)+SUMIFS(Tabela2[Itens exclusivos (Qtd. x Preço)],Tabela2[Lote],A711)))</f>
        <v/>
      </c>
      <c r="E711" s="33" t="str">
        <f>IFERROR(_xlfn.XLOOKUP($F711,Tabela2[Item],Tabela2[Lote],,0,1),"")</f>
        <v/>
      </c>
      <c r="F711" s="33" t="str">
        <f>IFERROR((IF(MAX(Tabela2[Item])=F710,"",F710+1)),"")</f>
        <v/>
      </c>
      <c r="G711" s="33" t="str">
        <f>IFERROR(VLOOKUP($F711,Tabela2[[Item]:[Itens exclusivos (Qtd. x Preço)]],2,0)," ")</f>
        <v/>
      </c>
      <c r="H711" s="62" t="str">
        <f>IFERROR(VLOOKUP($F711,Tabela2[[Item]:[Itens exclusivos (Qtd. x Preço)]],3,0),"")</f>
        <v/>
      </c>
      <c r="I711" s="33" t="str">
        <f>IFERROR(VLOOKUP($F711,Tabela2[[Item]:[Itens exclusivos (Qtd. x Preço)]],4,0),"")</f>
        <v/>
      </c>
      <c r="J711" s="49" t="str">
        <f>IFERROR(VLOOKUP($F711,Tabela2[[Item]:[Itens exclusivos (Qtd. x Preço)]],5,0),"")</f>
        <v/>
      </c>
      <c r="K711" s="65" t="str">
        <f>IFERROR(VLOOKUP($F711,Tabela2[[Item]:[Itens exclusivos (Qtd. x Preço)]],13,0),"")</f>
        <v/>
      </c>
      <c r="L711" s="47" t="str">
        <f t="shared" si="11"/>
        <v/>
      </c>
      <c r="M711" s="49" t="str">
        <f ca="1">IFERROR(VLOOKUP($F711,Tabela2[[Item]:[Itens exclusivos (Qtd. x Preço)]],15,0),"")</f>
        <v/>
      </c>
      <c r="N711" s="52" t="str">
        <f ca="1">IFERROR(VLOOKUP($F711,Tabela2[[Item]:[Itens exclusivos (Qtd. x Preço)]],17,0),"")</f>
        <v/>
      </c>
      <c r="O711" s="52" t="str">
        <f ca="1">IFERROR(VLOOKUP($F711,Tabela2[[Item]:[Itens exclusivos (Qtd. x Preço)]],19,0),"")</f>
        <v/>
      </c>
    </row>
    <row r="712" spans="1:15" ht="30" customHeight="1">
      <c r="A712" s="14" t="str">
        <f>IFERROR((IF(MAX(Tabela2[Lote])=A711,"",A711+1)),"")</f>
        <v/>
      </c>
      <c r="B712" s="14" t="str">
        <f>IFERROR(IF(A712&lt;&gt;"",COUNTIFS(Tabela2[Lote],A712),""),"")</f>
        <v/>
      </c>
      <c r="C712" s="48" t="str">
        <f>IF(B712="","",(SUMIFS(Tabela2[Itens Ampla Participação (Qtd. x Preço)],Tabela2[Lote],A712)+SUMIFS(Tabela2[Itens de Cota Reservada (Qtd. x Preço)],Tabela2[Lote],A712)+SUMIFS(Tabela2[Itens exclusivos (Qtd. x Preço)],Tabela2[Lote],A712)))</f>
        <v/>
      </c>
      <c r="E712" s="14" t="str">
        <f>IFERROR(_xlfn.XLOOKUP($F712,Tabela2[Item],Tabela2[Lote],,0,1),"")</f>
        <v/>
      </c>
      <c r="F712" s="14" t="str">
        <f>IFERROR((IF(MAX(Tabela2[Item])=F711,"",F711+1)),"")</f>
        <v/>
      </c>
      <c r="G712" s="14" t="str">
        <f>IFERROR(VLOOKUP($F712,Tabela2[[Item]:[Itens exclusivos (Qtd. x Preço)]],2,0)," ")</f>
        <v/>
      </c>
      <c r="H712" s="63" t="str">
        <f>IFERROR(VLOOKUP($F712,Tabela2[[Item]:[Itens exclusivos (Qtd. x Preço)]],3,0),"")</f>
        <v/>
      </c>
      <c r="I712" s="14" t="str">
        <f>IFERROR(VLOOKUP($F712,Tabela2[[Item]:[Itens exclusivos (Qtd. x Preço)]],4,0),"")</f>
        <v/>
      </c>
      <c r="J712" s="50" t="str">
        <f>IFERROR(VLOOKUP($F712,Tabela2[[Item]:[Itens exclusivos (Qtd. x Preço)]],5,0),"")</f>
        <v/>
      </c>
      <c r="K712" s="66" t="str">
        <f>IFERROR(VLOOKUP($F712,Tabela2[[Item]:[Itens exclusivos (Qtd. x Preço)]],13,0),"")</f>
        <v/>
      </c>
      <c r="L712" s="48" t="str">
        <f t="shared" si="11"/>
        <v/>
      </c>
      <c r="M712" s="50" t="str">
        <f ca="1">IFERROR(VLOOKUP($F712,Tabela2[[Item]:[Itens exclusivos (Qtd. x Preço)]],15,0),"")</f>
        <v/>
      </c>
      <c r="N712" s="51" t="str">
        <f ca="1">IFERROR(VLOOKUP($F712,Tabela2[[Item]:[Itens exclusivos (Qtd. x Preço)]],17,0),"")</f>
        <v/>
      </c>
      <c r="O712" s="51" t="str">
        <f ca="1">IFERROR(VLOOKUP($F712,Tabela2[[Item]:[Itens exclusivos (Qtd. x Preço)]],19,0),"")</f>
        <v/>
      </c>
    </row>
    <row r="713" spans="1:15" ht="30" customHeight="1">
      <c r="A713" s="33" t="str">
        <f>IFERROR((IF(MAX(Tabela2[Lote])=A712,"",A712+1)),"")</f>
        <v/>
      </c>
      <c r="B713" s="33" t="str">
        <f>IFERROR(IF(A713&lt;&gt;"",COUNTIFS(Tabela2[Lote],A713),""),"")</f>
        <v/>
      </c>
      <c r="C713" s="47" t="str">
        <f>IF(B713="","",(SUMIFS(Tabela2[Itens Ampla Participação (Qtd. x Preço)],Tabela2[Lote],A713)+SUMIFS(Tabela2[Itens de Cota Reservada (Qtd. x Preço)],Tabela2[Lote],A713)+SUMIFS(Tabela2[Itens exclusivos (Qtd. x Preço)],Tabela2[Lote],A713)))</f>
        <v/>
      </c>
      <c r="E713" s="33" t="str">
        <f>IFERROR(_xlfn.XLOOKUP($F713,Tabela2[Item],Tabela2[Lote],,0,1),"")</f>
        <v/>
      </c>
      <c r="F713" s="33" t="str">
        <f>IFERROR((IF(MAX(Tabela2[Item])=F712,"",F712+1)),"")</f>
        <v/>
      </c>
      <c r="G713" s="33" t="str">
        <f>IFERROR(VLOOKUP($F713,Tabela2[[Item]:[Itens exclusivos (Qtd. x Preço)]],2,0)," ")</f>
        <v/>
      </c>
      <c r="H713" s="62" t="str">
        <f>IFERROR(VLOOKUP($F713,Tabela2[[Item]:[Itens exclusivos (Qtd. x Preço)]],3,0),"")</f>
        <v/>
      </c>
      <c r="I713" s="33" t="str">
        <f>IFERROR(VLOOKUP($F713,Tabela2[[Item]:[Itens exclusivos (Qtd. x Preço)]],4,0),"")</f>
        <v/>
      </c>
      <c r="J713" s="49" t="str">
        <f>IFERROR(VLOOKUP($F713,Tabela2[[Item]:[Itens exclusivos (Qtd. x Preço)]],5,0),"")</f>
        <v/>
      </c>
      <c r="K713" s="65" t="str">
        <f>IFERROR(VLOOKUP($F713,Tabela2[[Item]:[Itens exclusivos (Qtd. x Preço)]],13,0),"")</f>
        <v/>
      </c>
      <c r="L713" s="47" t="str">
        <f t="shared" si="11"/>
        <v/>
      </c>
      <c r="M713" s="49" t="str">
        <f ca="1">IFERROR(VLOOKUP($F713,Tabela2[[Item]:[Itens exclusivos (Qtd. x Preço)]],15,0),"")</f>
        <v/>
      </c>
      <c r="N713" s="52" t="str">
        <f ca="1">IFERROR(VLOOKUP($F713,Tabela2[[Item]:[Itens exclusivos (Qtd. x Preço)]],17,0),"")</f>
        <v/>
      </c>
      <c r="O713" s="52" t="str">
        <f ca="1">IFERROR(VLOOKUP($F713,Tabela2[[Item]:[Itens exclusivos (Qtd. x Preço)]],19,0),"")</f>
        <v/>
      </c>
    </row>
    <row r="714" spans="1:15" ht="30" customHeight="1">
      <c r="A714" s="14" t="str">
        <f>IFERROR((IF(MAX(Tabela2[Lote])=A713,"",A713+1)),"")</f>
        <v/>
      </c>
      <c r="B714" s="14" t="str">
        <f>IFERROR(IF(A714&lt;&gt;"",COUNTIFS(Tabela2[Lote],A714),""),"")</f>
        <v/>
      </c>
      <c r="C714" s="48" t="str">
        <f>IF(B714="","",(SUMIFS(Tabela2[Itens Ampla Participação (Qtd. x Preço)],Tabela2[Lote],A714)+SUMIFS(Tabela2[Itens de Cota Reservada (Qtd. x Preço)],Tabela2[Lote],A714)+SUMIFS(Tabela2[Itens exclusivos (Qtd. x Preço)],Tabela2[Lote],A714)))</f>
        <v/>
      </c>
      <c r="E714" s="14" t="str">
        <f>IFERROR(_xlfn.XLOOKUP($F714,Tabela2[Item],Tabela2[Lote],,0,1),"")</f>
        <v/>
      </c>
      <c r="F714" s="14" t="str">
        <f>IFERROR((IF(MAX(Tabela2[Item])=F713,"",F713+1)),"")</f>
        <v/>
      </c>
      <c r="G714" s="14" t="str">
        <f>IFERROR(VLOOKUP($F714,Tabela2[[Item]:[Itens exclusivos (Qtd. x Preço)]],2,0)," ")</f>
        <v/>
      </c>
      <c r="H714" s="63" t="str">
        <f>IFERROR(VLOOKUP($F714,Tabela2[[Item]:[Itens exclusivos (Qtd. x Preço)]],3,0),"")</f>
        <v/>
      </c>
      <c r="I714" s="14" t="str">
        <f>IFERROR(VLOOKUP($F714,Tabela2[[Item]:[Itens exclusivos (Qtd. x Preço)]],4,0),"")</f>
        <v/>
      </c>
      <c r="J714" s="50" t="str">
        <f>IFERROR(VLOOKUP($F714,Tabela2[[Item]:[Itens exclusivos (Qtd. x Preço)]],5,0),"")</f>
        <v/>
      </c>
      <c r="K714" s="66" t="str">
        <f>IFERROR(VLOOKUP($F714,Tabela2[[Item]:[Itens exclusivos (Qtd. x Preço)]],13,0),"")</f>
        <v/>
      </c>
      <c r="L714" s="48" t="str">
        <f t="shared" si="11"/>
        <v/>
      </c>
      <c r="M714" s="50" t="str">
        <f ca="1">IFERROR(VLOOKUP($F714,Tabela2[[Item]:[Itens exclusivos (Qtd. x Preço)]],15,0),"")</f>
        <v/>
      </c>
      <c r="N714" s="51" t="str">
        <f ca="1">IFERROR(VLOOKUP($F714,Tabela2[[Item]:[Itens exclusivos (Qtd. x Preço)]],17,0),"")</f>
        <v/>
      </c>
      <c r="O714" s="51" t="str">
        <f ca="1">IFERROR(VLOOKUP($F714,Tabela2[[Item]:[Itens exclusivos (Qtd. x Preço)]],19,0),"")</f>
        <v/>
      </c>
    </row>
    <row r="715" spans="1:15" ht="30" customHeight="1">
      <c r="A715" s="33" t="str">
        <f>IFERROR((IF(MAX(Tabela2[Lote])=A714,"",A714+1)),"")</f>
        <v/>
      </c>
      <c r="B715" s="33" t="str">
        <f>IFERROR(IF(A715&lt;&gt;"",COUNTIFS(Tabela2[Lote],A715),""),"")</f>
        <v/>
      </c>
      <c r="C715" s="47" t="str">
        <f>IF(B715="","",(SUMIFS(Tabela2[Itens Ampla Participação (Qtd. x Preço)],Tabela2[Lote],A715)+SUMIFS(Tabela2[Itens de Cota Reservada (Qtd. x Preço)],Tabela2[Lote],A715)+SUMIFS(Tabela2[Itens exclusivos (Qtd. x Preço)],Tabela2[Lote],A715)))</f>
        <v/>
      </c>
      <c r="E715" s="33" t="str">
        <f>IFERROR(_xlfn.XLOOKUP($F715,Tabela2[Item],Tabela2[Lote],,0,1),"")</f>
        <v/>
      </c>
      <c r="F715" s="33" t="str">
        <f>IFERROR((IF(MAX(Tabela2[Item])=F714,"",F714+1)),"")</f>
        <v/>
      </c>
      <c r="G715" s="33" t="str">
        <f>IFERROR(VLOOKUP($F715,Tabela2[[Item]:[Itens exclusivos (Qtd. x Preço)]],2,0)," ")</f>
        <v/>
      </c>
      <c r="H715" s="62" t="str">
        <f>IFERROR(VLOOKUP($F715,Tabela2[[Item]:[Itens exclusivos (Qtd. x Preço)]],3,0),"")</f>
        <v/>
      </c>
      <c r="I715" s="33" t="str">
        <f>IFERROR(VLOOKUP($F715,Tabela2[[Item]:[Itens exclusivos (Qtd. x Preço)]],4,0),"")</f>
        <v/>
      </c>
      <c r="J715" s="49" t="str">
        <f>IFERROR(VLOOKUP($F715,Tabela2[[Item]:[Itens exclusivos (Qtd. x Preço)]],5,0),"")</f>
        <v/>
      </c>
      <c r="K715" s="65" t="str">
        <f>IFERROR(VLOOKUP($F715,Tabela2[[Item]:[Itens exclusivos (Qtd. x Preço)]],13,0),"")</f>
        <v/>
      </c>
      <c r="L715" s="47" t="str">
        <f t="shared" si="11"/>
        <v/>
      </c>
      <c r="M715" s="49" t="str">
        <f ca="1">IFERROR(VLOOKUP($F715,Tabela2[[Item]:[Itens exclusivos (Qtd. x Preço)]],15,0),"")</f>
        <v/>
      </c>
      <c r="N715" s="52" t="str">
        <f ca="1">IFERROR(VLOOKUP($F715,Tabela2[[Item]:[Itens exclusivos (Qtd. x Preço)]],17,0),"")</f>
        <v/>
      </c>
      <c r="O715" s="52" t="str">
        <f ca="1">IFERROR(VLOOKUP($F715,Tabela2[[Item]:[Itens exclusivos (Qtd. x Preço)]],19,0),"")</f>
        <v/>
      </c>
    </row>
    <row r="716" spans="1:15" ht="30" customHeight="1">
      <c r="A716" s="14" t="str">
        <f>IFERROR((IF(MAX(Tabela2[Lote])=A715,"",A715+1)),"")</f>
        <v/>
      </c>
      <c r="B716" s="14" t="str">
        <f>IFERROR(IF(A716&lt;&gt;"",COUNTIFS(Tabela2[Lote],A716),""),"")</f>
        <v/>
      </c>
      <c r="C716" s="48" t="str">
        <f>IF(B716="","",(SUMIFS(Tabela2[Itens Ampla Participação (Qtd. x Preço)],Tabela2[Lote],A716)+SUMIFS(Tabela2[Itens de Cota Reservada (Qtd. x Preço)],Tabela2[Lote],A716)+SUMIFS(Tabela2[Itens exclusivos (Qtd. x Preço)],Tabela2[Lote],A716)))</f>
        <v/>
      </c>
      <c r="E716" s="14" t="str">
        <f>IFERROR(_xlfn.XLOOKUP($F716,Tabela2[Item],Tabela2[Lote],,0,1),"")</f>
        <v/>
      </c>
      <c r="F716" s="14" t="str">
        <f>IFERROR((IF(MAX(Tabela2[Item])=F715,"",F715+1)),"")</f>
        <v/>
      </c>
      <c r="G716" s="14" t="str">
        <f>IFERROR(VLOOKUP($F716,Tabela2[[Item]:[Itens exclusivos (Qtd. x Preço)]],2,0)," ")</f>
        <v/>
      </c>
      <c r="H716" s="63" t="str">
        <f>IFERROR(VLOOKUP($F716,Tabela2[[Item]:[Itens exclusivos (Qtd. x Preço)]],3,0),"")</f>
        <v/>
      </c>
      <c r="I716" s="14" t="str">
        <f>IFERROR(VLOOKUP($F716,Tabela2[[Item]:[Itens exclusivos (Qtd. x Preço)]],4,0),"")</f>
        <v/>
      </c>
      <c r="J716" s="50" t="str">
        <f>IFERROR(VLOOKUP($F716,Tabela2[[Item]:[Itens exclusivos (Qtd. x Preço)]],5,0),"")</f>
        <v/>
      </c>
      <c r="K716" s="66" t="str">
        <f>IFERROR(VLOOKUP($F716,Tabela2[[Item]:[Itens exclusivos (Qtd. x Preço)]],13,0),"")</f>
        <v/>
      </c>
      <c r="L716" s="48" t="str">
        <f t="shared" si="11"/>
        <v/>
      </c>
      <c r="M716" s="50" t="str">
        <f ca="1">IFERROR(VLOOKUP($F716,Tabela2[[Item]:[Itens exclusivos (Qtd. x Preço)]],15,0),"")</f>
        <v/>
      </c>
      <c r="N716" s="51" t="str">
        <f ca="1">IFERROR(VLOOKUP($F716,Tabela2[[Item]:[Itens exclusivos (Qtd. x Preço)]],17,0),"")</f>
        <v/>
      </c>
      <c r="O716" s="51" t="str">
        <f ca="1">IFERROR(VLOOKUP($F716,Tabela2[[Item]:[Itens exclusivos (Qtd. x Preço)]],19,0),"")</f>
        <v/>
      </c>
    </row>
    <row r="717" spans="1:15" ht="30" customHeight="1">
      <c r="A717" s="33" t="str">
        <f>IFERROR((IF(MAX(Tabela2[Lote])=A716,"",A716+1)),"")</f>
        <v/>
      </c>
      <c r="B717" s="33" t="str">
        <f>IFERROR(IF(A717&lt;&gt;"",COUNTIFS(Tabela2[Lote],A717),""),"")</f>
        <v/>
      </c>
      <c r="C717" s="47" t="str">
        <f>IF(B717="","",(SUMIFS(Tabela2[Itens Ampla Participação (Qtd. x Preço)],Tabela2[Lote],A717)+SUMIFS(Tabela2[Itens de Cota Reservada (Qtd. x Preço)],Tabela2[Lote],A717)+SUMIFS(Tabela2[Itens exclusivos (Qtd. x Preço)],Tabela2[Lote],A717)))</f>
        <v/>
      </c>
      <c r="E717" s="33" t="str">
        <f>IFERROR(_xlfn.XLOOKUP($F717,Tabela2[Item],Tabela2[Lote],,0,1),"")</f>
        <v/>
      </c>
      <c r="F717" s="33" t="str">
        <f>IFERROR((IF(MAX(Tabela2[Item])=F716,"",F716+1)),"")</f>
        <v/>
      </c>
      <c r="G717" s="33" t="str">
        <f>IFERROR(VLOOKUP($F717,Tabela2[[Item]:[Itens exclusivos (Qtd. x Preço)]],2,0)," ")</f>
        <v/>
      </c>
      <c r="H717" s="62" t="str">
        <f>IFERROR(VLOOKUP($F717,Tabela2[[Item]:[Itens exclusivos (Qtd. x Preço)]],3,0),"")</f>
        <v/>
      </c>
      <c r="I717" s="33" t="str">
        <f>IFERROR(VLOOKUP($F717,Tabela2[[Item]:[Itens exclusivos (Qtd. x Preço)]],4,0),"")</f>
        <v/>
      </c>
      <c r="J717" s="49" t="str">
        <f>IFERROR(VLOOKUP($F717,Tabela2[[Item]:[Itens exclusivos (Qtd. x Preço)]],5,0),"")</f>
        <v/>
      </c>
      <c r="K717" s="65" t="str">
        <f>IFERROR(VLOOKUP($F717,Tabela2[[Item]:[Itens exclusivos (Qtd. x Preço)]],13,0),"")</f>
        <v/>
      </c>
      <c r="L717" s="47" t="str">
        <f t="shared" si="11"/>
        <v/>
      </c>
      <c r="M717" s="49" t="str">
        <f ca="1">IFERROR(VLOOKUP($F717,Tabela2[[Item]:[Itens exclusivos (Qtd. x Preço)]],15,0),"")</f>
        <v/>
      </c>
      <c r="N717" s="52" t="str">
        <f ca="1">IFERROR(VLOOKUP($F717,Tabela2[[Item]:[Itens exclusivos (Qtd. x Preço)]],17,0),"")</f>
        <v/>
      </c>
      <c r="O717" s="52" t="str">
        <f ca="1">IFERROR(VLOOKUP($F717,Tabela2[[Item]:[Itens exclusivos (Qtd. x Preço)]],19,0),"")</f>
        <v/>
      </c>
    </row>
    <row r="718" spans="1:15" ht="30" customHeight="1">
      <c r="A718" s="14" t="str">
        <f>IFERROR((IF(MAX(Tabela2[Lote])=A717,"",A717+1)),"")</f>
        <v/>
      </c>
      <c r="B718" s="14" t="str">
        <f>IFERROR(IF(A718&lt;&gt;"",COUNTIFS(Tabela2[Lote],A718),""),"")</f>
        <v/>
      </c>
      <c r="C718" s="48" t="str">
        <f>IF(B718="","",(SUMIFS(Tabela2[Itens Ampla Participação (Qtd. x Preço)],Tabela2[Lote],A718)+SUMIFS(Tabela2[Itens de Cota Reservada (Qtd. x Preço)],Tabela2[Lote],A718)+SUMIFS(Tabela2[Itens exclusivos (Qtd. x Preço)],Tabela2[Lote],A718)))</f>
        <v/>
      </c>
      <c r="E718" s="14" t="str">
        <f>IFERROR(_xlfn.XLOOKUP($F718,Tabela2[Item],Tabela2[Lote],,0,1),"")</f>
        <v/>
      </c>
      <c r="F718" s="14" t="str">
        <f>IFERROR((IF(MAX(Tabela2[Item])=F717,"",F717+1)),"")</f>
        <v/>
      </c>
      <c r="G718" s="14" t="str">
        <f>IFERROR(VLOOKUP($F718,Tabela2[[Item]:[Itens exclusivos (Qtd. x Preço)]],2,0)," ")</f>
        <v/>
      </c>
      <c r="H718" s="63" t="str">
        <f>IFERROR(VLOOKUP($F718,Tabela2[[Item]:[Itens exclusivos (Qtd. x Preço)]],3,0),"")</f>
        <v/>
      </c>
      <c r="I718" s="14" t="str">
        <f>IFERROR(VLOOKUP($F718,Tabela2[[Item]:[Itens exclusivos (Qtd. x Preço)]],4,0),"")</f>
        <v/>
      </c>
      <c r="J718" s="50" t="str">
        <f>IFERROR(VLOOKUP($F718,Tabela2[[Item]:[Itens exclusivos (Qtd. x Preço)]],5,0),"")</f>
        <v/>
      </c>
      <c r="K718" s="66" t="str">
        <f>IFERROR(VLOOKUP($F718,Tabela2[[Item]:[Itens exclusivos (Qtd. x Preço)]],13,0),"")</f>
        <v/>
      </c>
      <c r="L718" s="48" t="str">
        <f t="shared" si="11"/>
        <v/>
      </c>
      <c r="M718" s="50" t="str">
        <f ca="1">IFERROR(VLOOKUP($F718,Tabela2[[Item]:[Itens exclusivos (Qtd. x Preço)]],15,0),"")</f>
        <v/>
      </c>
      <c r="N718" s="51" t="str">
        <f ca="1">IFERROR(VLOOKUP($F718,Tabela2[[Item]:[Itens exclusivos (Qtd. x Preço)]],17,0),"")</f>
        <v/>
      </c>
      <c r="O718" s="51" t="str">
        <f ca="1">IFERROR(VLOOKUP($F718,Tabela2[[Item]:[Itens exclusivos (Qtd. x Preço)]],19,0),"")</f>
        <v/>
      </c>
    </row>
    <row r="719" spans="1:15" ht="30" customHeight="1">
      <c r="A719" s="33" t="str">
        <f>IFERROR((IF(MAX(Tabela2[Lote])=A718,"",A718+1)),"")</f>
        <v/>
      </c>
      <c r="B719" s="33" t="str">
        <f>IFERROR(IF(A719&lt;&gt;"",COUNTIFS(Tabela2[Lote],A719),""),"")</f>
        <v/>
      </c>
      <c r="C719" s="47" t="str">
        <f>IF(B719="","",(SUMIFS(Tabela2[Itens Ampla Participação (Qtd. x Preço)],Tabela2[Lote],A719)+SUMIFS(Tabela2[Itens de Cota Reservada (Qtd. x Preço)],Tabela2[Lote],A719)+SUMIFS(Tabela2[Itens exclusivos (Qtd. x Preço)],Tabela2[Lote],A719)))</f>
        <v/>
      </c>
      <c r="E719" s="33" t="str">
        <f>IFERROR(_xlfn.XLOOKUP($F719,Tabela2[Item],Tabela2[Lote],,0,1),"")</f>
        <v/>
      </c>
      <c r="F719" s="33" t="str">
        <f>IFERROR((IF(MAX(Tabela2[Item])=F718,"",F718+1)),"")</f>
        <v/>
      </c>
      <c r="G719" s="33" t="str">
        <f>IFERROR(VLOOKUP($F719,Tabela2[[Item]:[Itens exclusivos (Qtd. x Preço)]],2,0)," ")</f>
        <v/>
      </c>
      <c r="H719" s="62" t="str">
        <f>IFERROR(VLOOKUP($F719,Tabela2[[Item]:[Itens exclusivos (Qtd. x Preço)]],3,0),"")</f>
        <v/>
      </c>
      <c r="I719" s="33" t="str">
        <f>IFERROR(VLOOKUP($F719,Tabela2[[Item]:[Itens exclusivos (Qtd. x Preço)]],4,0),"")</f>
        <v/>
      </c>
      <c r="J719" s="49" t="str">
        <f>IFERROR(VLOOKUP($F719,Tabela2[[Item]:[Itens exclusivos (Qtd. x Preço)]],5,0),"")</f>
        <v/>
      </c>
      <c r="K719" s="65" t="str">
        <f>IFERROR(VLOOKUP($F719,Tabela2[[Item]:[Itens exclusivos (Qtd. x Preço)]],13,0),"")</f>
        <v/>
      </c>
      <c r="L719" s="47" t="str">
        <f t="shared" si="11"/>
        <v/>
      </c>
      <c r="M719" s="49" t="str">
        <f ca="1">IFERROR(VLOOKUP($F719,Tabela2[[Item]:[Itens exclusivos (Qtd. x Preço)]],15,0),"")</f>
        <v/>
      </c>
      <c r="N719" s="52" t="str">
        <f ca="1">IFERROR(VLOOKUP($F719,Tabela2[[Item]:[Itens exclusivos (Qtd. x Preço)]],17,0),"")</f>
        <v/>
      </c>
      <c r="O719" s="52" t="str">
        <f ca="1">IFERROR(VLOOKUP($F719,Tabela2[[Item]:[Itens exclusivos (Qtd. x Preço)]],19,0),"")</f>
        <v/>
      </c>
    </row>
    <row r="720" spans="1:15" ht="30" customHeight="1">
      <c r="A720" s="14" t="str">
        <f>IFERROR((IF(MAX(Tabela2[Lote])=A719,"",A719+1)),"")</f>
        <v/>
      </c>
      <c r="B720" s="14" t="str">
        <f>IFERROR(IF(A720&lt;&gt;"",COUNTIFS(Tabela2[Lote],A720),""),"")</f>
        <v/>
      </c>
      <c r="C720" s="48" t="str">
        <f>IF(B720="","",(SUMIFS(Tabela2[Itens Ampla Participação (Qtd. x Preço)],Tabela2[Lote],A720)+SUMIFS(Tabela2[Itens de Cota Reservada (Qtd. x Preço)],Tabela2[Lote],A720)+SUMIFS(Tabela2[Itens exclusivos (Qtd. x Preço)],Tabela2[Lote],A720)))</f>
        <v/>
      </c>
      <c r="E720" s="14" t="str">
        <f>IFERROR(_xlfn.XLOOKUP($F720,Tabela2[Item],Tabela2[Lote],,0,1),"")</f>
        <v/>
      </c>
      <c r="F720" s="14" t="str">
        <f>IFERROR((IF(MAX(Tabela2[Item])=F719,"",F719+1)),"")</f>
        <v/>
      </c>
      <c r="G720" s="14" t="str">
        <f>IFERROR(VLOOKUP($F720,Tabela2[[Item]:[Itens exclusivos (Qtd. x Preço)]],2,0)," ")</f>
        <v/>
      </c>
      <c r="H720" s="63" t="str">
        <f>IFERROR(VLOOKUP($F720,Tabela2[[Item]:[Itens exclusivos (Qtd. x Preço)]],3,0),"")</f>
        <v/>
      </c>
      <c r="I720" s="14" t="str">
        <f>IFERROR(VLOOKUP($F720,Tabela2[[Item]:[Itens exclusivos (Qtd. x Preço)]],4,0),"")</f>
        <v/>
      </c>
      <c r="J720" s="50" t="str">
        <f>IFERROR(VLOOKUP($F720,Tabela2[[Item]:[Itens exclusivos (Qtd. x Preço)]],5,0),"")</f>
        <v/>
      </c>
      <c r="K720" s="66" t="str">
        <f>IFERROR(VLOOKUP($F720,Tabela2[[Item]:[Itens exclusivos (Qtd. x Preço)]],13,0),"")</f>
        <v/>
      </c>
      <c r="L720" s="48" t="str">
        <f t="shared" si="11"/>
        <v/>
      </c>
      <c r="M720" s="50" t="str">
        <f ca="1">IFERROR(VLOOKUP($F720,Tabela2[[Item]:[Itens exclusivos (Qtd. x Preço)]],15,0),"")</f>
        <v/>
      </c>
      <c r="N720" s="51" t="str">
        <f ca="1">IFERROR(VLOOKUP($F720,Tabela2[[Item]:[Itens exclusivos (Qtd. x Preço)]],17,0),"")</f>
        <v/>
      </c>
      <c r="O720" s="51" t="str">
        <f ca="1">IFERROR(VLOOKUP($F720,Tabela2[[Item]:[Itens exclusivos (Qtd. x Preço)]],19,0),"")</f>
        <v/>
      </c>
    </row>
    <row r="721" spans="1:15" ht="30" customHeight="1">
      <c r="A721" s="33" t="str">
        <f>IFERROR((IF(MAX(Tabela2[Lote])=A720,"",A720+1)),"")</f>
        <v/>
      </c>
      <c r="B721" s="33" t="str">
        <f>IFERROR(IF(A721&lt;&gt;"",COUNTIFS(Tabela2[Lote],A721),""),"")</f>
        <v/>
      </c>
      <c r="C721" s="47" t="str">
        <f>IF(B721="","",(SUMIFS(Tabela2[Itens Ampla Participação (Qtd. x Preço)],Tabela2[Lote],A721)+SUMIFS(Tabela2[Itens de Cota Reservada (Qtd. x Preço)],Tabela2[Lote],A721)+SUMIFS(Tabela2[Itens exclusivos (Qtd. x Preço)],Tabela2[Lote],A721)))</f>
        <v/>
      </c>
      <c r="E721" s="33" t="str">
        <f>IFERROR(_xlfn.XLOOKUP($F721,Tabela2[Item],Tabela2[Lote],,0,1),"")</f>
        <v/>
      </c>
      <c r="F721" s="33" t="str">
        <f>IFERROR((IF(MAX(Tabela2[Item])=F720,"",F720+1)),"")</f>
        <v/>
      </c>
      <c r="G721" s="33" t="str">
        <f>IFERROR(VLOOKUP($F721,Tabela2[[Item]:[Itens exclusivos (Qtd. x Preço)]],2,0)," ")</f>
        <v/>
      </c>
      <c r="H721" s="62" t="str">
        <f>IFERROR(VLOOKUP($F721,Tabela2[[Item]:[Itens exclusivos (Qtd. x Preço)]],3,0),"")</f>
        <v/>
      </c>
      <c r="I721" s="33" t="str">
        <f>IFERROR(VLOOKUP($F721,Tabela2[[Item]:[Itens exclusivos (Qtd. x Preço)]],4,0),"")</f>
        <v/>
      </c>
      <c r="J721" s="49" t="str">
        <f>IFERROR(VLOOKUP($F721,Tabela2[[Item]:[Itens exclusivos (Qtd. x Preço)]],5,0),"")</f>
        <v/>
      </c>
      <c r="K721" s="65" t="str">
        <f>IFERROR(VLOOKUP($F721,Tabela2[[Item]:[Itens exclusivos (Qtd. x Preço)]],13,0),"")</f>
        <v/>
      </c>
      <c r="L721" s="47" t="str">
        <f t="shared" si="11"/>
        <v/>
      </c>
      <c r="M721" s="49" t="str">
        <f ca="1">IFERROR(VLOOKUP($F721,Tabela2[[Item]:[Itens exclusivos (Qtd. x Preço)]],15,0),"")</f>
        <v/>
      </c>
      <c r="N721" s="52" t="str">
        <f ca="1">IFERROR(VLOOKUP($F721,Tabela2[[Item]:[Itens exclusivos (Qtd. x Preço)]],17,0),"")</f>
        <v/>
      </c>
      <c r="O721" s="52" t="str">
        <f ca="1">IFERROR(VLOOKUP($F721,Tabela2[[Item]:[Itens exclusivos (Qtd. x Preço)]],19,0),"")</f>
        <v/>
      </c>
    </row>
    <row r="722" spans="1:15" ht="30" customHeight="1">
      <c r="A722" s="14" t="str">
        <f>IFERROR((IF(MAX(Tabela2[Lote])=A721,"",A721+1)),"")</f>
        <v/>
      </c>
      <c r="B722" s="14" t="str">
        <f>IFERROR(IF(A722&lt;&gt;"",COUNTIFS(Tabela2[Lote],A722),""),"")</f>
        <v/>
      </c>
      <c r="C722" s="48" t="str">
        <f>IF(B722="","",(SUMIFS(Tabela2[Itens Ampla Participação (Qtd. x Preço)],Tabela2[Lote],A722)+SUMIFS(Tabela2[Itens de Cota Reservada (Qtd. x Preço)],Tabela2[Lote],A722)+SUMIFS(Tabela2[Itens exclusivos (Qtd. x Preço)],Tabela2[Lote],A722)))</f>
        <v/>
      </c>
      <c r="E722" s="14" t="str">
        <f>IFERROR(_xlfn.XLOOKUP($F722,Tabela2[Item],Tabela2[Lote],,0,1),"")</f>
        <v/>
      </c>
      <c r="F722" s="14" t="str">
        <f>IFERROR((IF(MAX(Tabela2[Item])=F721,"",F721+1)),"")</f>
        <v/>
      </c>
      <c r="G722" s="14" t="str">
        <f>IFERROR(VLOOKUP($F722,Tabela2[[Item]:[Itens exclusivos (Qtd. x Preço)]],2,0)," ")</f>
        <v/>
      </c>
      <c r="H722" s="63" t="str">
        <f>IFERROR(VLOOKUP($F722,Tabela2[[Item]:[Itens exclusivos (Qtd. x Preço)]],3,0),"")</f>
        <v/>
      </c>
      <c r="I722" s="14" t="str">
        <f>IFERROR(VLOOKUP($F722,Tabela2[[Item]:[Itens exclusivos (Qtd. x Preço)]],4,0),"")</f>
        <v/>
      </c>
      <c r="J722" s="50" t="str">
        <f>IFERROR(VLOOKUP($F722,Tabela2[[Item]:[Itens exclusivos (Qtd. x Preço)]],5,0),"")</f>
        <v/>
      </c>
      <c r="K722" s="66" t="str">
        <f>IFERROR(VLOOKUP($F722,Tabela2[[Item]:[Itens exclusivos (Qtd. x Preço)]],13,0),"")</f>
        <v/>
      </c>
      <c r="L722" s="48" t="str">
        <f t="shared" si="11"/>
        <v/>
      </c>
      <c r="M722" s="50" t="str">
        <f ca="1">IFERROR(VLOOKUP($F722,Tabela2[[Item]:[Itens exclusivos (Qtd. x Preço)]],15,0),"")</f>
        <v/>
      </c>
      <c r="N722" s="51" t="str">
        <f ca="1">IFERROR(VLOOKUP($F722,Tabela2[[Item]:[Itens exclusivos (Qtd. x Preço)]],17,0),"")</f>
        <v/>
      </c>
      <c r="O722" s="51" t="str">
        <f ca="1">IFERROR(VLOOKUP($F722,Tabela2[[Item]:[Itens exclusivos (Qtd. x Preço)]],19,0),"")</f>
        <v/>
      </c>
    </row>
    <row r="723" spans="1:15" ht="30" customHeight="1">
      <c r="A723" s="33" t="str">
        <f>IFERROR((IF(MAX(Tabela2[Lote])=A722,"",A722+1)),"")</f>
        <v/>
      </c>
      <c r="B723" s="33" t="str">
        <f>IFERROR(IF(A723&lt;&gt;"",COUNTIFS(Tabela2[Lote],A723),""),"")</f>
        <v/>
      </c>
      <c r="C723" s="47" t="str">
        <f>IF(B723="","",(SUMIFS(Tabela2[Itens Ampla Participação (Qtd. x Preço)],Tabela2[Lote],A723)+SUMIFS(Tabela2[Itens de Cota Reservada (Qtd. x Preço)],Tabela2[Lote],A723)+SUMIFS(Tabela2[Itens exclusivos (Qtd. x Preço)],Tabela2[Lote],A723)))</f>
        <v/>
      </c>
      <c r="E723" s="33" t="str">
        <f>IFERROR(_xlfn.XLOOKUP($F723,Tabela2[Item],Tabela2[Lote],,0,1),"")</f>
        <v/>
      </c>
      <c r="F723" s="33" t="str">
        <f>IFERROR((IF(MAX(Tabela2[Item])=F722,"",F722+1)),"")</f>
        <v/>
      </c>
      <c r="G723" s="33" t="str">
        <f>IFERROR(VLOOKUP($F723,Tabela2[[Item]:[Itens exclusivos (Qtd. x Preço)]],2,0)," ")</f>
        <v/>
      </c>
      <c r="H723" s="62" t="str">
        <f>IFERROR(VLOOKUP($F723,Tabela2[[Item]:[Itens exclusivos (Qtd. x Preço)]],3,0),"")</f>
        <v/>
      </c>
      <c r="I723" s="33" t="str">
        <f>IFERROR(VLOOKUP($F723,Tabela2[[Item]:[Itens exclusivos (Qtd. x Preço)]],4,0),"")</f>
        <v/>
      </c>
      <c r="J723" s="49" t="str">
        <f>IFERROR(VLOOKUP($F723,Tabela2[[Item]:[Itens exclusivos (Qtd. x Preço)]],5,0),"")</f>
        <v/>
      </c>
      <c r="K723" s="65" t="str">
        <f>IFERROR(VLOOKUP($F723,Tabela2[[Item]:[Itens exclusivos (Qtd. x Preço)]],13,0),"")</f>
        <v/>
      </c>
      <c r="L723" s="47" t="str">
        <f t="shared" si="11"/>
        <v/>
      </c>
      <c r="M723" s="49" t="str">
        <f ca="1">IFERROR(VLOOKUP($F723,Tabela2[[Item]:[Itens exclusivos (Qtd. x Preço)]],15,0),"")</f>
        <v/>
      </c>
      <c r="N723" s="52" t="str">
        <f ca="1">IFERROR(VLOOKUP($F723,Tabela2[[Item]:[Itens exclusivos (Qtd. x Preço)]],17,0),"")</f>
        <v/>
      </c>
      <c r="O723" s="52" t="str">
        <f ca="1">IFERROR(VLOOKUP($F723,Tabela2[[Item]:[Itens exclusivos (Qtd. x Preço)]],19,0),"")</f>
        <v/>
      </c>
    </row>
    <row r="724" spans="1:15" ht="30" customHeight="1">
      <c r="A724" s="14" t="str">
        <f>IFERROR((IF(MAX(Tabela2[Lote])=A723,"",A723+1)),"")</f>
        <v/>
      </c>
      <c r="B724" s="14" t="str">
        <f>IFERROR(IF(A724&lt;&gt;"",COUNTIFS(Tabela2[Lote],A724),""),"")</f>
        <v/>
      </c>
      <c r="C724" s="48" t="str">
        <f>IF(B724="","",(SUMIFS(Tabela2[Itens Ampla Participação (Qtd. x Preço)],Tabela2[Lote],A724)+SUMIFS(Tabela2[Itens de Cota Reservada (Qtd. x Preço)],Tabela2[Lote],A724)+SUMIFS(Tabela2[Itens exclusivos (Qtd. x Preço)],Tabela2[Lote],A724)))</f>
        <v/>
      </c>
      <c r="E724" s="14" t="str">
        <f>IFERROR(_xlfn.XLOOKUP($F724,Tabela2[Item],Tabela2[Lote],,0,1),"")</f>
        <v/>
      </c>
      <c r="F724" s="14" t="str">
        <f>IFERROR((IF(MAX(Tabela2[Item])=F723,"",F723+1)),"")</f>
        <v/>
      </c>
      <c r="G724" s="14" t="str">
        <f>IFERROR(VLOOKUP($F724,Tabela2[[Item]:[Itens exclusivos (Qtd. x Preço)]],2,0)," ")</f>
        <v/>
      </c>
      <c r="H724" s="63" t="str">
        <f>IFERROR(VLOOKUP($F724,Tabela2[[Item]:[Itens exclusivos (Qtd. x Preço)]],3,0),"")</f>
        <v/>
      </c>
      <c r="I724" s="14" t="str">
        <f>IFERROR(VLOOKUP($F724,Tabela2[[Item]:[Itens exclusivos (Qtd. x Preço)]],4,0),"")</f>
        <v/>
      </c>
      <c r="J724" s="50" t="str">
        <f>IFERROR(VLOOKUP($F724,Tabela2[[Item]:[Itens exclusivos (Qtd. x Preço)]],5,0),"")</f>
        <v/>
      </c>
      <c r="K724" s="66" t="str">
        <f>IFERROR(VLOOKUP($F724,Tabela2[[Item]:[Itens exclusivos (Qtd. x Preço)]],13,0),"")</f>
        <v/>
      </c>
      <c r="L724" s="48" t="str">
        <f t="shared" si="11"/>
        <v/>
      </c>
      <c r="M724" s="50" t="str">
        <f ca="1">IFERROR(VLOOKUP($F724,Tabela2[[Item]:[Itens exclusivos (Qtd. x Preço)]],15,0),"")</f>
        <v/>
      </c>
      <c r="N724" s="51" t="str">
        <f ca="1">IFERROR(VLOOKUP($F724,Tabela2[[Item]:[Itens exclusivos (Qtd. x Preço)]],17,0),"")</f>
        <v/>
      </c>
      <c r="O724" s="51" t="str">
        <f ca="1">IFERROR(VLOOKUP($F724,Tabela2[[Item]:[Itens exclusivos (Qtd. x Preço)]],19,0),"")</f>
        <v/>
      </c>
    </row>
    <row r="725" spans="1:15" ht="30" customHeight="1">
      <c r="A725" s="33" t="str">
        <f>IFERROR((IF(MAX(Tabela2[Lote])=A724,"",A724+1)),"")</f>
        <v/>
      </c>
      <c r="B725" s="33" t="str">
        <f>IFERROR(IF(A725&lt;&gt;"",COUNTIFS(Tabela2[Lote],A725),""),"")</f>
        <v/>
      </c>
      <c r="C725" s="47" t="str">
        <f>IF(B725="","",(SUMIFS(Tabela2[Itens Ampla Participação (Qtd. x Preço)],Tabela2[Lote],A725)+SUMIFS(Tabela2[Itens de Cota Reservada (Qtd. x Preço)],Tabela2[Lote],A725)+SUMIFS(Tabela2[Itens exclusivos (Qtd. x Preço)],Tabela2[Lote],A725)))</f>
        <v/>
      </c>
      <c r="E725" s="33" t="str">
        <f>IFERROR(_xlfn.XLOOKUP($F725,Tabela2[Item],Tabela2[Lote],,0,1),"")</f>
        <v/>
      </c>
      <c r="F725" s="33" t="str">
        <f>IFERROR((IF(MAX(Tabela2[Item])=F724,"",F724+1)),"")</f>
        <v/>
      </c>
      <c r="G725" s="33" t="str">
        <f>IFERROR(VLOOKUP($F725,Tabela2[[Item]:[Itens exclusivos (Qtd. x Preço)]],2,0)," ")</f>
        <v/>
      </c>
      <c r="H725" s="62" t="str">
        <f>IFERROR(VLOOKUP($F725,Tabela2[[Item]:[Itens exclusivos (Qtd. x Preço)]],3,0),"")</f>
        <v/>
      </c>
      <c r="I725" s="33" t="str">
        <f>IFERROR(VLOOKUP($F725,Tabela2[[Item]:[Itens exclusivos (Qtd. x Preço)]],4,0),"")</f>
        <v/>
      </c>
      <c r="J725" s="49" t="str">
        <f>IFERROR(VLOOKUP($F725,Tabela2[[Item]:[Itens exclusivos (Qtd. x Preço)]],5,0),"")</f>
        <v/>
      </c>
      <c r="K725" s="65" t="str">
        <f>IFERROR(VLOOKUP($F725,Tabela2[[Item]:[Itens exclusivos (Qtd. x Preço)]],13,0),"")</f>
        <v/>
      </c>
      <c r="L725" s="47" t="str">
        <f t="shared" si="11"/>
        <v/>
      </c>
      <c r="M725" s="49" t="str">
        <f ca="1">IFERROR(VLOOKUP($F725,Tabela2[[Item]:[Itens exclusivos (Qtd. x Preço)]],15,0),"")</f>
        <v/>
      </c>
      <c r="N725" s="52" t="str">
        <f ca="1">IFERROR(VLOOKUP($F725,Tabela2[[Item]:[Itens exclusivos (Qtd. x Preço)]],17,0),"")</f>
        <v/>
      </c>
      <c r="O725" s="52" t="str">
        <f ca="1">IFERROR(VLOOKUP($F725,Tabela2[[Item]:[Itens exclusivos (Qtd. x Preço)]],19,0),"")</f>
        <v/>
      </c>
    </row>
    <row r="726" spans="1:15" ht="30" customHeight="1">
      <c r="A726" s="14" t="str">
        <f>IFERROR((IF(MAX(Tabela2[Lote])=A725,"",A725+1)),"")</f>
        <v/>
      </c>
      <c r="B726" s="14" t="str">
        <f>IFERROR(IF(A726&lt;&gt;"",COUNTIFS(Tabela2[Lote],A726),""),"")</f>
        <v/>
      </c>
      <c r="C726" s="48" t="str">
        <f>IF(B726="","",(SUMIFS(Tabela2[Itens Ampla Participação (Qtd. x Preço)],Tabela2[Lote],A726)+SUMIFS(Tabela2[Itens de Cota Reservada (Qtd. x Preço)],Tabela2[Lote],A726)+SUMIFS(Tabela2[Itens exclusivos (Qtd. x Preço)],Tabela2[Lote],A726)))</f>
        <v/>
      </c>
      <c r="E726" s="14" t="str">
        <f>IFERROR(_xlfn.XLOOKUP($F726,Tabela2[Item],Tabela2[Lote],,0,1),"")</f>
        <v/>
      </c>
      <c r="F726" s="14" t="str">
        <f>IFERROR((IF(MAX(Tabela2[Item])=F725,"",F725+1)),"")</f>
        <v/>
      </c>
      <c r="G726" s="14" t="str">
        <f>IFERROR(VLOOKUP($F726,Tabela2[[Item]:[Itens exclusivos (Qtd. x Preço)]],2,0)," ")</f>
        <v/>
      </c>
      <c r="H726" s="63" t="str">
        <f>IFERROR(VLOOKUP($F726,Tabela2[[Item]:[Itens exclusivos (Qtd. x Preço)]],3,0),"")</f>
        <v/>
      </c>
      <c r="I726" s="14" t="str">
        <f>IFERROR(VLOOKUP($F726,Tabela2[[Item]:[Itens exclusivos (Qtd. x Preço)]],4,0),"")</f>
        <v/>
      </c>
      <c r="J726" s="50" t="str">
        <f>IFERROR(VLOOKUP($F726,Tabela2[[Item]:[Itens exclusivos (Qtd. x Preço)]],5,0),"")</f>
        <v/>
      </c>
      <c r="K726" s="66" t="str">
        <f>IFERROR(VLOOKUP($F726,Tabela2[[Item]:[Itens exclusivos (Qtd. x Preço)]],13,0),"")</f>
        <v/>
      </c>
      <c r="L726" s="48" t="str">
        <f t="shared" si="11"/>
        <v/>
      </c>
      <c r="M726" s="50" t="str">
        <f ca="1">IFERROR(VLOOKUP($F726,Tabela2[[Item]:[Itens exclusivos (Qtd. x Preço)]],15,0),"")</f>
        <v/>
      </c>
      <c r="N726" s="51" t="str">
        <f ca="1">IFERROR(VLOOKUP($F726,Tabela2[[Item]:[Itens exclusivos (Qtd. x Preço)]],17,0),"")</f>
        <v/>
      </c>
      <c r="O726" s="51" t="str">
        <f ca="1">IFERROR(VLOOKUP($F726,Tabela2[[Item]:[Itens exclusivos (Qtd. x Preço)]],19,0),"")</f>
        <v/>
      </c>
    </row>
    <row r="727" spans="1:15" ht="30" customHeight="1">
      <c r="A727" s="33" t="str">
        <f>IFERROR((IF(MAX(Tabela2[Lote])=A726,"",A726+1)),"")</f>
        <v/>
      </c>
      <c r="B727" s="33" t="str">
        <f>IFERROR(IF(A727&lt;&gt;"",COUNTIFS(Tabela2[Lote],A727),""),"")</f>
        <v/>
      </c>
      <c r="C727" s="47" t="str">
        <f>IF(B727="","",(SUMIFS(Tabela2[Itens Ampla Participação (Qtd. x Preço)],Tabela2[Lote],A727)+SUMIFS(Tabela2[Itens de Cota Reservada (Qtd. x Preço)],Tabela2[Lote],A727)+SUMIFS(Tabela2[Itens exclusivos (Qtd. x Preço)],Tabela2[Lote],A727)))</f>
        <v/>
      </c>
      <c r="E727" s="33" t="str">
        <f>IFERROR(_xlfn.XLOOKUP($F727,Tabela2[Item],Tabela2[Lote],,0,1),"")</f>
        <v/>
      </c>
      <c r="F727" s="33" t="str">
        <f>IFERROR((IF(MAX(Tabela2[Item])=F726,"",F726+1)),"")</f>
        <v/>
      </c>
      <c r="G727" s="33" t="str">
        <f>IFERROR(VLOOKUP($F727,Tabela2[[Item]:[Itens exclusivos (Qtd. x Preço)]],2,0)," ")</f>
        <v/>
      </c>
      <c r="H727" s="62" t="str">
        <f>IFERROR(VLOOKUP($F727,Tabela2[[Item]:[Itens exclusivos (Qtd. x Preço)]],3,0),"")</f>
        <v/>
      </c>
      <c r="I727" s="33" t="str">
        <f>IFERROR(VLOOKUP($F727,Tabela2[[Item]:[Itens exclusivos (Qtd. x Preço)]],4,0),"")</f>
        <v/>
      </c>
      <c r="J727" s="49" t="str">
        <f>IFERROR(VLOOKUP($F727,Tabela2[[Item]:[Itens exclusivos (Qtd. x Preço)]],5,0),"")</f>
        <v/>
      </c>
      <c r="K727" s="65" t="str">
        <f>IFERROR(VLOOKUP($F727,Tabela2[[Item]:[Itens exclusivos (Qtd. x Preço)]],13,0),"")</f>
        <v/>
      </c>
      <c r="L727" s="47" t="str">
        <f t="shared" si="11"/>
        <v/>
      </c>
      <c r="M727" s="49" t="str">
        <f ca="1">IFERROR(VLOOKUP($F727,Tabela2[[Item]:[Itens exclusivos (Qtd. x Preço)]],15,0),"")</f>
        <v/>
      </c>
      <c r="N727" s="52" t="str">
        <f ca="1">IFERROR(VLOOKUP($F727,Tabela2[[Item]:[Itens exclusivos (Qtd. x Preço)]],17,0),"")</f>
        <v/>
      </c>
      <c r="O727" s="52" t="str">
        <f ca="1">IFERROR(VLOOKUP($F727,Tabela2[[Item]:[Itens exclusivos (Qtd. x Preço)]],19,0),"")</f>
        <v/>
      </c>
    </row>
    <row r="728" spans="1:15" ht="30" customHeight="1">
      <c r="A728" s="14" t="str">
        <f>IFERROR((IF(MAX(Tabela2[Lote])=A727,"",A727+1)),"")</f>
        <v/>
      </c>
      <c r="B728" s="14" t="str">
        <f>IFERROR(IF(A728&lt;&gt;"",COUNTIFS(Tabela2[Lote],A728),""),"")</f>
        <v/>
      </c>
      <c r="C728" s="48" t="str">
        <f>IF(B728="","",(SUMIFS(Tabela2[Itens Ampla Participação (Qtd. x Preço)],Tabela2[Lote],A728)+SUMIFS(Tabela2[Itens de Cota Reservada (Qtd. x Preço)],Tabela2[Lote],A728)+SUMIFS(Tabela2[Itens exclusivos (Qtd. x Preço)],Tabela2[Lote],A728)))</f>
        <v/>
      </c>
      <c r="E728" s="14" t="str">
        <f>IFERROR(_xlfn.XLOOKUP($F728,Tabela2[Item],Tabela2[Lote],,0,1),"")</f>
        <v/>
      </c>
      <c r="F728" s="14" t="str">
        <f>IFERROR((IF(MAX(Tabela2[Item])=F727,"",F727+1)),"")</f>
        <v/>
      </c>
      <c r="G728" s="14" t="str">
        <f>IFERROR(VLOOKUP($F728,Tabela2[[Item]:[Itens exclusivos (Qtd. x Preço)]],2,0)," ")</f>
        <v/>
      </c>
      <c r="H728" s="63" t="str">
        <f>IFERROR(VLOOKUP($F728,Tabela2[[Item]:[Itens exclusivos (Qtd. x Preço)]],3,0),"")</f>
        <v/>
      </c>
      <c r="I728" s="14" t="str">
        <f>IFERROR(VLOOKUP($F728,Tabela2[[Item]:[Itens exclusivos (Qtd. x Preço)]],4,0),"")</f>
        <v/>
      </c>
      <c r="J728" s="50" t="str">
        <f>IFERROR(VLOOKUP($F728,Tabela2[[Item]:[Itens exclusivos (Qtd. x Preço)]],5,0),"")</f>
        <v/>
      </c>
      <c r="K728" s="66" t="str">
        <f>IFERROR(VLOOKUP($F728,Tabela2[[Item]:[Itens exclusivos (Qtd. x Preço)]],13,0),"")</f>
        <v/>
      </c>
      <c r="L728" s="48" t="str">
        <f t="shared" si="11"/>
        <v/>
      </c>
      <c r="M728" s="50" t="str">
        <f ca="1">IFERROR(VLOOKUP($F728,Tabela2[[Item]:[Itens exclusivos (Qtd. x Preço)]],15,0),"")</f>
        <v/>
      </c>
      <c r="N728" s="51" t="str">
        <f ca="1">IFERROR(VLOOKUP($F728,Tabela2[[Item]:[Itens exclusivos (Qtd. x Preço)]],17,0),"")</f>
        <v/>
      </c>
      <c r="O728" s="51" t="str">
        <f ca="1">IFERROR(VLOOKUP($F728,Tabela2[[Item]:[Itens exclusivos (Qtd. x Preço)]],19,0),"")</f>
        <v/>
      </c>
    </row>
    <row r="729" spans="1:15" ht="30" customHeight="1">
      <c r="A729" s="33" t="str">
        <f>IFERROR((IF(MAX(Tabela2[Lote])=A728,"",A728+1)),"")</f>
        <v/>
      </c>
      <c r="B729" s="33" t="str">
        <f>IFERROR(IF(A729&lt;&gt;"",COUNTIFS(Tabela2[Lote],A729),""),"")</f>
        <v/>
      </c>
      <c r="C729" s="47" t="str">
        <f>IF(B729="","",(SUMIFS(Tabela2[Itens Ampla Participação (Qtd. x Preço)],Tabela2[Lote],A729)+SUMIFS(Tabela2[Itens de Cota Reservada (Qtd. x Preço)],Tabela2[Lote],A729)+SUMIFS(Tabela2[Itens exclusivos (Qtd. x Preço)],Tabela2[Lote],A729)))</f>
        <v/>
      </c>
      <c r="E729" s="33" t="str">
        <f>IFERROR(_xlfn.XLOOKUP($F729,Tabela2[Item],Tabela2[Lote],,0,1),"")</f>
        <v/>
      </c>
      <c r="F729" s="33" t="str">
        <f>IFERROR((IF(MAX(Tabela2[Item])=F728,"",F728+1)),"")</f>
        <v/>
      </c>
      <c r="G729" s="33" t="str">
        <f>IFERROR(VLOOKUP($F729,Tabela2[[Item]:[Itens exclusivos (Qtd. x Preço)]],2,0)," ")</f>
        <v/>
      </c>
      <c r="H729" s="62" t="str">
        <f>IFERROR(VLOOKUP($F729,Tabela2[[Item]:[Itens exclusivos (Qtd. x Preço)]],3,0),"")</f>
        <v/>
      </c>
      <c r="I729" s="33" t="str">
        <f>IFERROR(VLOOKUP($F729,Tabela2[[Item]:[Itens exclusivos (Qtd. x Preço)]],4,0),"")</f>
        <v/>
      </c>
      <c r="J729" s="49" t="str">
        <f>IFERROR(VLOOKUP($F729,Tabela2[[Item]:[Itens exclusivos (Qtd. x Preço)]],5,0),"")</f>
        <v/>
      </c>
      <c r="K729" s="65" t="str">
        <f>IFERROR(VLOOKUP($F729,Tabela2[[Item]:[Itens exclusivos (Qtd. x Preço)]],13,0),"")</f>
        <v/>
      </c>
      <c r="L729" s="47" t="str">
        <f t="shared" si="11"/>
        <v/>
      </c>
      <c r="M729" s="49" t="str">
        <f ca="1">IFERROR(VLOOKUP($F729,Tabela2[[Item]:[Itens exclusivos (Qtd. x Preço)]],15,0),"")</f>
        <v/>
      </c>
      <c r="N729" s="52" t="str">
        <f ca="1">IFERROR(VLOOKUP($F729,Tabela2[[Item]:[Itens exclusivos (Qtd. x Preço)]],17,0),"")</f>
        <v/>
      </c>
      <c r="O729" s="52" t="str">
        <f ca="1">IFERROR(VLOOKUP($F729,Tabela2[[Item]:[Itens exclusivos (Qtd. x Preço)]],19,0),"")</f>
        <v/>
      </c>
    </row>
    <row r="730" spans="1:15" ht="30" customHeight="1">
      <c r="A730" s="14" t="str">
        <f>IFERROR((IF(MAX(Tabela2[Lote])=A729,"",A729+1)),"")</f>
        <v/>
      </c>
      <c r="B730" s="14" t="str">
        <f>IFERROR(IF(A730&lt;&gt;"",COUNTIFS(Tabela2[Lote],A730),""),"")</f>
        <v/>
      </c>
      <c r="C730" s="48" t="str">
        <f>IF(B730="","",(SUMIFS(Tabela2[Itens Ampla Participação (Qtd. x Preço)],Tabela2[Lote],A730)+SUMIFS(Tabela2[Itens de Cota Reservada (Qtd. x Preço)],Tabela2[Lote],A730)+SUMIFS(Tabela2[Itens exclusivos (Qtd. x Preço)],Tabela2[Lote],A730)))</f>
        <v/>
      </c>
      <c r="E730" s="14" t="str">
        <f>IFERROR(_xlfn.XLOOKUP($F730,Tabela2[Item],Tabela2[Lote],,0,1),"")</f>
        <v/>
      </c>
      <c r="F730" s="14" t="str">
        <f>IFERROR((IF(MAX(Tabela2[Item])=F729,"",F729+1)),"")</f>
        <v/>
      </c>
      <c r="G730" s="14" t="str">
        <f>IFERROR(VLOOKUP($F730,Tabela2[[Item]:[Itens exclusivos (Qtd. x Preço)]],2,0)," ")</f>
        <v/>
      </c>
      <c r="H730" s="63" t="str">
        <f>IFERROR(VLOOKUP($F730,Tabela2[[Item]:[Itens exclusivos (Qtd. x Preço)]],3,0),"")</f>
        <v/>
      </c>
      <c r="I730" s="14" t="str">
        <f>IFERROR(VLOOKUP($F730,Tabela2[[Item]:[Itens exclusivos (Qtd. x Preço)]],4,0),"")</f>
        <v/>
      </c>
      <c r="J730" s="50" t="str">
        <f>IFERROR(VLOOKUP($F730,Tabela2[[Item]:[Itens exclusivos (Qtd. x Preço)]],5,0),"")</f>
        <v/>
      </c>
      <c r="K730" s="66" t="str">
        <f>IFERROR(VLOOKUP($F730,Tabela2[[Item]:[Itens exclusivos (Qtd. x Preço)]],13,0),"")</f>
        <v/>
      </c>
      <c r="L730" s="48" t="str">
        <f t="shared" si="11"/>
        <v/>
      </c>
      <c r="M730" s="50" t="str">
        <f ca="1">IFERROR(VLOOKUP($F730,Tabela2[[Item]:[Itens exclusivos (Qtd. x Preço)]],15,0),"")</f>
        <v/>
      </c>
      <c r="N730" s="51" t="str">
        <f ca="1">IFERROR(VLOOKUP($F730,Tabela2[[Item]:[Itens exclusivos (Qtd. x Preço)]],17,0),"")</f>
        <v/>
      </c>
      <c r="O730" s="51" t="str">
        <f ca="1">IFERROR(VLOOKUP($F730,Tabela2[[Item]:[Itens exclusivos (Qtd. x Preço)]],19,0),"")</f>
        <v/>
      </c>
    </row>
    <row r="731" spans="1:15" ht="30" customHeight="1">
      <c r="A731" s="33" t="str">
        <f>IFERROR((IF(MAX(Tabela2[Lote])=A730,"",A730+1)),"")</f>
        <v/>
      </c>
      <c r="B731" s="33" t="str">
        <f>IFERROR(IF(A731&lt;&gt;"",COUNTIFS(Tabela2[Lote],A731),""),"")</f>
        <v/>
      </c>
      <c r="C731" s="47" t="str">
        <f>IF(B731="","",(SUMIFS(Tabela2[Itens Ampla Participação (Qtd. x Preço)],Tabela2[Lote],A731)+SUMIFS(Tabela2[Itens de Cota Reservada (Qtd. x Preço)],Tabela2[Lote],A731)+SUMIFS(Tabela2[Itens exclusivos (Qtd. x Preço)],Tabela2[Lote],A731)))</f>
        <v/>
      </c>
      <c r="E731" s="33" t="str">
        <f>IFERROR(_xlfn.XLOOKUP($F731,Tabela2[Item],Tabela2[Lote],,0,1),"")</f>
        <v/>
      </c>
      <c r="F731" s="33" t="str">
        <f>IFERROR((IF(MAX(Tabela2[Item])=F730,"",F730+1)),"")</f>
        <v/>
      </c>
      <c r="G731" s="33" t="str">
        <f>IFERROR(VLOOKUP($F731,Tabela2[[Item]:[Itens exclusivos (Qtd. x Preço)]],2,0)," ")</f>
        <v/>
      </c>
      <c r="H731" s="62" t="str">
        <f>IFERROR(VLOOKUP($F731,Tabela2[[Item]:[Itens exclusivos (Qtd. x Preço)]],3,0),"")</f>
        <v/>
      </c>
      <c r="I731" s="33" t="str">
        <f>IFERROR(VLOOKUP($F731,Tabela2[[Item]:[Itens exclusivos (Qtd. x Preço)]],4,0),"")</f>
        <v/>
      </c>
      <c r="J731" s="49" t="str">
        <f>IFERROR(VLOOKUP($F731,Tabela2[[Item]:[Itens exclusivos (Qtd. x Preço)]],5,0),"")</f>
        <v/>
      </c>
      <c r="K731" s="65" t="str">
        <f>IFERROR(VLOOKUP($F731,Tabela2[[Item]:[Itens exclusivos (Qtd. x Preço)]],13,0),"")</f>
        <v/>
      </c>
      <c r="L731" s="47" t="str">
        <f t="shared" si="11"/>
        <v/>
      </c>
      <c r="M731" s="49" t="str">
        <f ca="1">IFERROR(VLOOKUP($F731,Tabela2[[Item]:[Itens exclusivos (Qtd. x Preço)]],15,0),"")</f>
        <v/>
      </c>
      <c r="N731" s="52" t="str">
        <f ca="1">IFERROR(VLOOKUP($F731,Tabela2[[Item]:[Itens exclusivos (Qtd. x Preço)]],17,0),"")</f>
        <v/>
      </c>
      <c r="O731" s="52" t="str">
        <f ca="1">IFERROR(VLOOKUP($F731,Tabela2[[Item]:[Itens exclusivos (Qtd. x Preço)]],19,0),"")</f>
        <v/>
      </c>
    </row>
    <row r="732" spans="1:15" ht="30" customHeight="1">
      <c r="A732" s="14" t="str">
        <f>IFERROR((IF(MAX(Tabela2[Lote])=A731,"",A731+1)),"")</f>
        <v/>
      </c>
      <c r="B732" s="14" t="str">
        <f>IFERROR(IF(A732&lt;&gt;"",COUNTIFS(Tabela2[Lote],A732),""),"")</f>
        <v/>
      </c>
      <c r="C732" s="48" t="str">
        <f>IF(B732="","",(SUMIFS(Tabela2[Itens Ampla Participação (Qtd. x Preço)],Tabela2[Lote],A732)+SUMIFS(Tabela2[Itens de Cota Reservada (Qtd. x Preço)],Tabela2[Lote],A732)+SUMIFS(Tabela2[Itens exclusivos (Qtd. x Preço)],Tabela2[Lote],A732)))</f>
        <v/>
      </c>
      <c r="E732" s="14" t="str">
        <f>IFERROR(_xlfn.XLOOKUP($F732,Tabela2[Item],Tabela2[Lote],,0,1),"")</f>
        <v/>
      </c>
      <c r="F732" s="14" t="str">
        <f>IFERROR((IF(MAX(Tabela2[Item])=F731,"",F731+1)),"")</f>
        <v/>
      </c>
      <c r="G732" s="14" t="str">
        <f>IFERROR(VLOOKUP($F732,Tabela2[[Item]:[Itens exclusivos (Qtd. x Preço)]],2,0)," ")</f>
        <v/>
      </c>
      <c r="H732" s="63" t="str">
        <f>IFERROR(VLOOKUP($F732,Tabela2[[Item]:[Itens exclusivos (Qtd. x Preço)]],3,0),"")</f>
        <v/>
      </c>
      <c r="I732" s="14" t="str">
        <f>IFERROR(VLOOKUP($F732,Tabela2[[Item]:[Itens exclusivos (Qtd. x Preço)]],4,0),"")</f>
        <v/>
      </c>
      <c r="J732" s="50" t="str">
        <f>IFERROR(VLOOKUP($F732,Tabela2[[Item]:[Itens exclusivos (Qtd. x Preço)]],5,0),"")</f>
        <v/>
      </c>
      <c r="K732" s="66" t="str">
        <f>IFERROR(VLOOKUP($F732,Tabela2[[Item]:[Itens exclusivos (Qtd. x Preço)]],13,0),"")</f>
        <v/>
      </c>
      <c r="L732" s="48" t="str">
        <f t="shared" si="11"/>
        <v/>
      </c>
      <c r="M732" s="50" t="str">
        <f ca="1">IFERROR(VLOOKUP($F732,Tabela2[[Item]:[Itens exclusivos (Qtd. x Preço)]],15,0),"")</f>
        <v/>
      </c>
      <c r="N732" s="51" t="str">
        <f ca="1">IFERROR(VLOOKUP($F732,Tabela2[[Item]:[Itens exclusivos (Qtd. x Preço)]],17,0),"")</f>
        <v/>
      </c>
      <c r="O732" s="51" t="str">
        <f ca="1">IFERROR(VLOOKUP($F732,Tabela2[[Item]:[Itens exclusivos (Qtd. x Preço)]],19,0),"")</f>
        <v/>
      </c>
    </row>
    <row r="733" spans="1:15" ht="30" customHeight="1">
      <c r="A733" s="33" t="str">
        <f>IFERROR((IF(MAX(Tabela2[Lote])=A732,"",A732+1)),"")</f>
        <v/>
      </c>
      <c r="B733" s="33" t="str">
        <f>IFERROR(IF(A733&lt;&gt;"",COUNTIFS(Tabela2[Lote],A733),""),"")</f>
        <v/>
      </c>
      <c r="C733" s="47" t="str">
        <f>IF(B733="","",(SUMIFS(Tabela2[Itens Ampla Participação (Qtd. x Preço)],Tabela2[Lote],A733)+SUMIFS(Tabela2[Itens de Cota Reservada (Qtd. x Preço)],Tabela2[Lote],A733)+SUMIFS(Tabela2[Itens exclusivos (Qtd. x Preço)],Tabela2[Lote],A733)))</f>
        <v/>
      </c>
      <c r="E733" s="33" t="str">
        <f>IFERROR(_xlfn.XLOOKUP($F733,Tabela2[Item],Tabela2[Lote],,0,1),"")</f>
        <v/>
      </c>
      <c r="F733" s="33" t="str">
        <f>IFERROR((IF(MAX(Tabela2[Item])=F732,"",F732+1)),"")</f>
        <v/>
      </c>
      <c r="G733" s="33" t="str">
        <f>IFERROR(VLOOKUP($F733,Tabela2[[Item]:[Itens exclusivos (Qtd. x Preço)]],2,0)," ")</f>
        <v/>
      </c>
      <c r="H733" s="62" t="str">
        <f>IFERROR(VLOOKUP($F733,Tabela2[[Item]:[Itens exclusivos (Qtd. x Preço)]],3,0),"")</f>
        <v/>
      </c>
      <c r="I733" s="33" t="str">
        <f>IFERROR(VLOOKUP($F733,Tabela2[[Item]:[Itens exclusivos (Qtd. x Preço)]],4,0),"")</f>
        <v/>
      </c>
      <c r="J733" s="49" t="str">
        <f>IFERROR(VLOOKUP($F733,Tabela2[[Item]:[Itens exclusivos (Qtd. x Preço)]],5,0),"")</f>
        <v/>
      </c>
      <c r="K733" s="65" t="str">
        <f>IFERROR(VLOOKUP($F733,Tabela2[[Item]:[Itens exclusivos (Qtd. x Preço)]],13,0),"")</f>
        <v/>
      </c>
      <c r="L733" s="47" t="str">
        <f t="shared" si="11"/>
        <v/>
      </c>
      <c r="M733" s="49" t="str">
        <f ca="1">IFERROR(VLOOKUP($F733,Tabela2[[Item]:[Itens exclusivos (Qtd. x Preço)]],15,0),"")</f>
        <v/>
      </c>
      <c r="N733" s="52" t="str">
        <f ca="1">IFERROR(VLOOKUP($F733,Tabela2[[Item]:[Itens exclusivos (Qtd. x Preço)]],17,0),"")</f>
        <v/>
      </c>
      <c r="O733" s="52" t="str">
        <f ca="1">IFERROR(VLOOKUP($F733,Tabela2[[Item]:[Itens exclusivos (Qtd. x Preço)]],19,0),"")</f>
        <v/>
      </c>
    </row>
    <row r="734" spans="1:15" ht="30" customHeight="1">
      <c r="A734" s="14" t="str">
        <f>IFERROR((IF(MAX(Tabela2[Lote])=A733,"",A733+1)),"")</f>
        <v/>
      </c>
      <c r="B734" s="14" t="str">
        <f>IFERROR(IF(A734&lt;&gt;"",COUNTIFS(Tabela2[Lote],A734),""),"")</f>
        <v/>
      </c>
      <c r="C734" s="48" t="str">
        <f>IF(B734="","",(SUMIFS(Tabela2[Itens Ampla Participação (Qtd. x Preço)],Tabela2[Lote],A734)+SUMIFS(Tabela2[Itens de Cota Reservada (Qtd. x Preço)],Tabela2[Lote],A734)+SUMIFS(Tabela2[Itens exclusivos (Qtd. x Preço)],Tabela2[Lote],A734)))</f>
        <v/>
      </c>
      <c r="E734" s="14" t="str">
        <f>IFERROR(_xlfn.XLOOKUP($F734,Tabela2[Item],Tabela2[Lote],,0,1),"")</f>
        <v/>
      </c>
      <c r="F734" s="14" t="str">
        <f>IFERROR((IF(MAX(Tabela2[Item])=F733,"",F733+1)),"")</f>
        <v/>
      </c>
      <c r="G734" s="14" t="str">
        <f>IFERROR(VLOOKUP($F734,Tabela2[[Item]:[Itens exclusivos (Qtd. x Preço)]],2,0)," ")</f>
        <v/>
      </c>
      <c r="H734" s="63" t="str">
        <f>IFERROR(VLOOKUP($F734,Tabela2[[Item]:[Itens exclusivos (Qtd. x Preço)]],3,0),"")</f>
        <v/>
      </c>
      <c r="I734" s="14" t="str">
        <f>IFERROR(VLOOKUP($F734,Tabela2[[Item]:[Itens exclusivos (Qtd. x Preço)]],4,0),"")</f>
        <v/>
      </c>
      <c r="J734" s="50" t="str">
        <f>IFERROR(VLOOKUP($F734,Tabela2[[Item]:[Itens exclusivos (Qtd. x Preço)]],5,0),"")</f>
        <v/>
      </c>
      <c r="K734" s="66" t="str">
        <f>IFERROR(VLOOKUP($F734,Tabela2[[Item]:[Itens exclusivos (Qtd. x Preço)]],13,0),"")</f>
        <v/>
      </c>
      <c r="L734" s="48" t="str">
        <f t="shared" si="11"/>
        <v/>
      </c>
      <c r="M734" s="50" t="str">
        <f ca="1">IFERROR(VLOOKUP($F734,Tabela2[[Item]:[Itens exclusivos (Qtd. x Preço)]],15,0),"")</f>
        <v/>
      </c>
      <c r="N734" s="51" t="str">
        <f ca="1">IFERROR(VLOOKUP($F734,Tabela2[[Item]:[Itens exclusivos (Qtd. x Preço)]],17,0),"")</f>
        <v/>
      </c>
      <c r="O734" s="51" t="str">
        <f ca="1">IFERROR(VLOOKUP($F734,Tabela2[[Item]:[Itens exclusivos (Qtd. x Preço)]],19,0),"")</f>
        <v/>
      </c>
    </row>
    <row r="735" spans="1:15" ht="30" customHeight="1">
      <c r="A735" s="33" t="str">
        <f>IFERROR((IF(MAX(Tabela2[Lote])=A734,"",A734+1)),"")</f>
        <v/>
      </c>
      <c r="B735" s="33" t="str">
        <f>IFERROR(IF(A735&lt;&gt;"",COUNTIFS(Tabela2[Lote],A735),""),"")</f>
        <v/>
      </c>
      <c r="C735" s="47" t="str">
        <f>IF(B735="","",(SUMIFS(Tabela2[Itens Ampla Participação (Qtd. x Preço)],Tabela2[Lote],A735)+SUMIFS(Tabela2[Itens de Cota Reservada (Qtd. x Preço)],Tabela2[Lote],A735)+SUMIFS(Tabela2[Itens exclusivos (Qtd. x Preço)],Tabela2[Lote],A735)))</f>
        <v/>
      </c>
      <c r="E735" s="33" t="str">
        <f>IFERROR(_xlfn.XLOOKUP($F735,Tabela2[Item],Tabela2[Lote],,0,1),"")</f>
        <v/>
      </c>
      <c r="F735" s="33" t="str">
        <f>IFERROR((IF(MAX(Tabela2[Item])=F734,"",F734+1)),"")</f>
        <v/>
      </c>
      <c r="G735" s="33" t="str">
        <f>IFERROR(VLOOKUP($F735,Tabela2[[Item]:[Itens exclusivos (Qtd. x Preço)]],2,0)," ")</f>
        <v/>
      </c>
      <c r="H735" s="62" t="str">
        <f>IFERROR(VLOOKUP($F735,Tabela2[[Item]:[Itens exclusivos (Qtd. x Preço)]],3,0),"")</f>
        <v/>
      </c>
      <c r="I735" s="33" t="str">
        <f>IFERROR(VLOOKUP($F735,Tabela2[[Item]:[Itens exclusivos (Qtd. x Preço)]],4,0),"")</f>
        <v/>
      </c>
      <c r="J735" s="49" t="str">
        <f>IFERROR(VLOOKUP($F735,Tabela2[[Item]:[Itens exclusivos (Qtd. x Preço)]],5,0),"")</f>
        <v/>
      </c>
      <c r="K735" s="65" t="str">
        <f>IFERROR(VLOOKUP($F735,Tabela2[[Item]:[Itens exclusivos (Qtd. x Preço)]],13,0),"")</f>
        <v/>
      </c>
      <c r="L735" s="47" t="str">
        <f t="shared" si="11"/>
        <v/>
      </c>
      <c r="M735" s="49" t="str">
        <f ca="1">IFERROR(VLOOKUP($F735,Tabela2[[Item]:[Itens exclusivos (Qtd. x Preço)]],15,0),"")</f>
        <v/>
      </c>
      <c r="N735" s="52" t="str">
        <f ca="1">IFERROR(VLOOKUP($F735,Tabela2[[Item]:[Itens exclusivos (Qtd. x Preço)]],17,0),"")</f>
        <v/>
      </c>
      <c r="O735" s="52" t="str">
        <f ca="1">IFERROR(VLOOKUP($F735,Tabela2[[Item]:[Itens exclusivos (Qtd. x Preço)]],19,0),"")</f>
        <v/>
      </c>
    </row>
    <row r="736" spans="1:15" ht="30" customHeight="1">
      <c r="A736" s="14" t="str">
        <f>IFERROR((IF(MAX(Tabela2[Lote])=A735,"",A735+1)),"")</f>
        <v/>
      </c>
      <c r="B736" s="14" t="str">
        <f>IFERROR(IF(A736&lt;&gt;"",COUNTIFS(Tabela2[Lote],A736),""),"")</f>
        <v/>
      </c>
      <c r="C736" s="48" t="str">
        <f>IF(B736="","",(SUMIFS(Tabela2[Itens Ampla Participação (Qtd. x Preço)],Tabela2[Lote],A736)+SUMIFS(Tabela2[Itens de Cota Reservada (Qtd. x Preço)],Tabela2[Lote],A736)+SUMIFS(Tabela2[Itens exclusivos (Qtd. x Preço)],Tabela2[Lote],A736)))</f>
        <v/>
      </c>
      <c r="E736" s="14" t="str">
        <f>IFERROR(_xlfn.XLOOKUP($F736,Tabela2[Item],Tabela2[Lote],,0,1),"")</f>
        <v/>
      </c>
      <c r="F736" s="14" t="str">
        <f>IFERROR((IF(MAX(Tabela2[Item])=F735,"",F735+1)),"")</f>
        <v/>
      </c>
      <c r="G736" s="14" t="str">
        <f>IFERROR(VLOOKUP($F736,Tabela2[[Item]:[Itens exclusivos (Qtd. x Preço)]],2,0)," ")</f>
        <v/>
      </c>
      <c r="H736" s="63" t="str">
        <f>IFERROR(VLOOKUP($F736,Tabela2[[Item]:[Itens exclusivos (Qtd. x Preço)]],3,0),"")</f>
        <v/>
      </c>
      <c r="I736" s="14" t="str">
        <f>IFERROR(VLOOKUP($F736,Tabela2[[Item]:[Itens exclusivos (Qtd. x Preço)]],4,0),"")</f>
        <v/>
      </c>
      <c r="J736" s="50" t="str">
        <f>IFERROR(VLOOKUP($F736,Tabela2[[Item]:[Itens exclusivos (Qtd. x Preço)]],5,0),"")</f>
        <v/>
      </c>
      <c r="K736" s="66" t="str">
        <f>IFERROR(VLOOKUP($F736,Tabela2[[Item]:[Itens exclusivos (Qtd. x Preço)]],13,0),"")</f>
        <v/>
      </c>
      <c r="L736" s="48" t="str">
        <f t="shared" si="11"/>
        <v/>
      </c>
      <c r="M736" s="50" t="str">
        <f ca="1">IFERROR(VLOOKUP($F736,Tabela2[[Item]:[Itens exclusivos (Qtd. x Preço)]],15,0),"")</f>
        <v/>
      </c>
      <c r="N736" s="51" t="str">
        <f ca="1">IFERROR(VLOOKUP($F736,Tabela2[[Item]:[Itens exclusivos (Qtd. x Preço)]],17,0),"")</f>
        <v/>
      </c>
      <c r="O736" s="51" t="str">
        <f ca="1">IFERROR(VLOOKUP($F736,Tabela2[[Item]:[Itens exclusivos (Qtd. x Preço)]],19,0),"")</f>
        <v/>
      </c>
    </row>
    <row r="737" spans="1:15" ht="30" customHeight="1">
      <c r="A737" s="33" t="str">
        <f>IFERROR((IF(MAX(Tabela2[Lote])=A736,"",A736+1)),"")</f>
        <v/>
      </c>
      <c r="B737" s="33" t="str">
        <f>IFERROR(IF(A737&lt;&gt;"",COUNTIFS(Tabela2[Lote],A737),""),"")</f>
        <v/>
      </c>
      <c r="C737" s="47" t="str">
        <f>IF(B737="","",(SUMIFS(Tabela2[Itens Ampla Participação (Qtd. x Preço)],Tabela2[Lote],A737)+SUMIFS(Tabela2[Itens de Cota Reservada (Qtd. x Preço)],Tabela2[Lote],A737)+SUMIFS(Tabela2[Itens exclusivos (Qtd. x Preço)],Tabela2[Lote],A737)))</f>
        <v/>
      </c>
      <c r="E737" s="33" t="str">
        <f>IFERROR(_xlfn.XLOOKUP($F737,Tabela2[Item],Tabela2[Lote],,0,1),"")</f>
        <v/>
      </c>
      <c r="F737" s="33" t="str">
        <f>IFERROR((IF(MAX(Tabela2[Item])=F736,"",F736+1)),"")</f>
        <v/>
      </c>
      <c r="G737" s="33" t="str">
        <f>IFERROR(VLOOKUP($F737,Tabela2[[Item]:[Itens exclusivos (Qtd. x Preço)]],2,0)," ")</f>
        <v/>
      </c>
      <c r="H737" s="62" t="str">
        <f>IFERROR(VLOOKUP($F737,Tabela2[[Item]:[Itens exclusivos (Qtd. x Preço)]],3,0),"")</f>
        <v/>
      </c>
      <c r="I737" s="33" t="str">
        <f>IFERROR(VLOOKUP($F737,Tabela2[[Item]:[Itens exclusivos (Qtd. x Preço)]],4,0),"")</f>
        <v/>
      </c>
      <c r="J737" s="49" t="str">
        <f>IFERROR(VLOOKUP($F737,Tabela2[[Item]:[Itens exclusivos (Qtd. x Preço)]],5,0),"")</f>
        <v/>
      </c>
      <c r="K737" s="65" t="str">
        <f>IFERROR(VLOOKUP($F737,Tabela2[[Item]:[Itens exclusivos (Qtd. x Preço)]],13,0),"")</f>
        <v/>
      </c>
      <c r="L737" s="47" t="str">
        <f t="shared" si="11"/>
        <v/>
      </c>
      <c r="M737" s="49" t="str">
        <f ca="1">IFERROR(VLOOKUP($F737,Tabela2[[Item]:[Itens exclusivos (Qtd. x Preço)]],15,0),"")</f>
        <v/>
      </c>
      <c r="N737" s="52" t="str">
        <f ca="1">IFERROR(VLOOKUP($F737,Tabela2[[Item]:[Itens exclusivos (Qtd. x Preço)]],17,0),"")</f>
        <v/>
      </c>
      <c r="O737" s="52" t="str">
        <f ca="1">IFERROR(VLOOKUP($F737,Tabela2[[Item]:[Itens exclusivos (Qtd. x Preço)]],19,0),"")</f>
        <v/>
      </c>
    </row>
    <row r="738" spans="1:15" ht="30" customHeight="1">
      <c r="A738" s="14" t="str">
        <f>IFERROR((IF(MAX(Tabela2[Lote])=A737,"",A737+1)),"")</f>
        <v/>
      </c>
      <c r="B738" s="14" t="str">
        <f>IFERROR(IF(A738&lt;&gt;"",COUNTIFS(Tabela2[Lote],A738),""),"")</f>
        <v/>
      </c>
      <c r="C738" s="48" t="str">
        <f>IF(B738="","",(SUMIFS(Tabela2[Itens Ampla Participação (Qtd. x Preço)],Tabela2[Lote],A738)+SUMIFS(Tabela2[Itens de Cota Reservada (Qtd. x Preço)],Tabela2[Lote],A738)+SUMIFS(Tabela2[Itens exclusivos (Qtd. x Preço)],Tabela2[Lote],A738)))</f>
        <v/>
      </c>
      <c r="E738" s="14" t="str">
        <f>IFERROR(_xlfn.XLOOKUP($F738,Tabela2[Item],Tabela2[Lote],,0,1),"")</f>
        <v/>
      </c>
      <c r="F738" s="14" t="str">
        <f>IFERROR((IF(MAX(Tabela2[Item])=F737,"",F737+1)),"")</f>
        <v/>
      </c>
      <c r="G738" s="14" t="str">
        <f>IFERROR(VLOOKUP($F738,Tabela2[[Item]:[Itens exclusivos (Qtd. x Preço)]],2,0)," ")</f>
        <v/>
      </c>
      <c r="H738" s="63" t="str">
        <f>IFERROR(VLOOKUP($F738,Tabela2[[Item]:[Itens exclusivos (Qtd. x Preço)]],3,0),"")</f>
        <v/>
      </c>
      <c r="I738" s="14" t="str">
        <f>IFERROR(VLOOKUP($F738,Tabela2[[Item]:[Itens exclusivos (Qtd. x Preço)]],4,0),"")</f>
        <v/>
      </c>
      <c r="J738" s="50" t="str">
        <f>IFERROR(VLOOKUP($F738,Tabela2[[Item]:[Itens exclusivos (Qtd. x Preço)]],5,0),"")</f>
        <v/>
      </c>
      <c r="K738" s="66" t="str">
        <f>IFERROR(VLOOKUP($F738,Tabela2[[Item]:[Itens exclusivos (Qtd. x Preço)]],13,0),"")</f>
        <v/>
      </c>
      <c r="L738" s="48" t="str">
        <f t="shared" si="11"/>
        <v/>
      </c>
      <c r="M738" s="50" t="str">
        <f ca="1">IFERROR(VLOOKUP($F738,Tabela2[[Item]:[Itens exclusivos (Qtd. x Preço)]],15,0),"")</f>
        <v/>
      </c>
      <c r="N738" s="51" t="str">
        <f ca="1">IFERROR(VLOOKUP($F738,Tabela2[[Item]:[Itens exclusivos (Qtd. x Preço)]],17,0),"")</f>
        <v/>
      </c>
      <c r="O738" s="51" t="str">
        <f ca="1">IFERROR(VLOOKUP($F738,Tabela2[[Item]:[Itens exclusivos (Qtd. x Preço)]],19,0),"")</f>
        <v/>
      </c>
    </row>
    <row r="739" spans="1:15" ht="30" customHeight="1">
      <c r="A739" s="33" t="str">
        <f>IFERROR((IF(MAX(Tabela2[Lote])=A738,"",A738+1)),"")</f>
        <v/>
      </c>
      <c r="B739" s="33" t="str">
        <f>IFERROR(IF(A739&lt;&gt;"",COUNTIFS(Tabela2[Lote],A739),""),"")</f>
        <v/>
      </c>
      <c r="C739" s="47" t="str">
        <f>IF(B739="","",(SUMIFS(Tabela2[Itens Ampla Participação (Qtd. x Preço)],Tabela2[Lote],A739)+SUMIFS(Tabela2[Itens de Cota Reservada (Qtd. x Preço)],Tabela2[Lote],A739)+SUMIFS(Tabela2[Itens exclusivos (Qtd. x Preço)],Tabela2[Lote],A739)))</f>
        <v/>
      </c>
      <c r="E739" s="33" t="str">
        <f>IFERROR(_xlfn.XLOOKUP($F739,Tabela2[Item],Tabela2[Lote],,0,1),"")</f>
        <v/>
      </c>
      <c r="F739" s="33" t="str">
        <f>IFERROR((IF(MAX(Tabela2[Item])=F738,"",F738+1)),"")</f>
        <v/>
      </c>
      <c r="G739" s="33" t="str">
        <f>IFERROR(VLOOKUP($F739,Tabela2[[Item]:[Itens exclusivos (Qtd. x Preço)]],2,0)," ")</f>
        <v/>
      </c>
      <c r="H739" s="62" t="str">
        <f>IFERROR(VLOOKUP($F739,Tabela2[[Item]:[Itens exclusivos (Qtd. x Preço)]],3,0),"")</f>
        <v/>
      </c>
      <c r="I739" s="33" t="str">
        <f>IFERROR(VLOOKUP($F739,Tabela2[[Item]:[Itens exclusivos (Qtd. x Preço)]],4,0),"")</f>
        <v/>
      </c>
      <c r="J739" s="49" t="str">
        <f>IFERROR(VLOOKUP($F739,Tabela2[[Item]:[Itens exclusivos (Qtd. x Preço)]],5,0),"")</f>
        <v/>
      </c>
      <c r="K739" s="65" t="str">
        <f>IFERROR(VLOOKUP($F739,Tabela2[[Item]:[Itens exclusivos (Qtd. x Preço)]],13,0),"")</f>
        <v/>
      </c>
      <c r="L739" s="47" t="str">
        <f t="shared" si="11"/>
        <v/>
      </c>
      <c r="M739" s="49" t="str">
        <f ca="1">IFERROR(VLOOKUP($F739,Tabela2[[Item]:[Itens exclusivos (Qtd. x Preço)]],15,0),"")</f>
        <v/>
      </c>
      <c r="N739" s="52" t="str">
        <f ca="1">IFERROR(VLOOKUP($F739,Tabela2[[Item]:[Itens exclusivos (Qtd. x Preço)]],17,0),"")</f>
        <v/>
      </c>
      <c r="O739" s="52" t="str">
        <f ca="1">IFERROR(VLOOKUP($F739,Tabela2[[Item]:[Itens exclusivos (Qtd. x Preço)]],19,0),"")</f>
        <v/>
      </c>
    </row>
    <row r="740" spans="1:15" ht="30" customHeight="1">
      <c r="A740" s="14" t="str">
        <f>IFERROR((IF(MAX(Tabela2[Lote])=A739,"",A739+1)),"")</f>
        <v/>
      </c>
      <c r="B740" s="14" t="str">
        <f>IFERROR(IF(A740&lt;&gt;"",COUNTIFS(Tabela2[Lote],A740),""),"")</f>
        <v/>
      </c>
      <c r="C740" s="48" t="str">
        <f>IF(B740="","",(SUMIFS(Tabela2[Itens Ampla Participação (Qtd. x Preço)],Tabela2[Lote],A740)+SUMIFS(Tabela2[Itens de Cota Reservada (Qtd. x Preço)],Tabela2[Lote],A740)+SUMIFS(Tabela2[Itens exclusivos (Qtd. x Preço)],Tabela2[Lote],A740)))</f>
        <v/>
      </c>
      <c r="E740" s="14" t="str">
        <f>IFERROR(_xlfn.XLOOKUP($F740,Tabela2[Item],Tabela2[Lote],,0,1),"")</f>
        <v/>
      </c>
      <c r="F740" s="14" t="str">
        <f>IFERROR((IF(MAX(Tabela2[Item])=F739,"",F739+1)),"")</f>
        <v/>
      </c>
      <c r="G740" s="14" t="str">
        <f>IFERROR(VLOOKUP($F740,Tabela2[[Item]:[Itens exclusivos (Qtd. x Preço)]],2,0)," ")</f>
        <v/>
      </c>
      <c r="H740" s="63" t="str">
        <f>IFERROR(VLOOKUP($F740,Tabela2[[Item]:[Itens exclusivos (Qtd. x Preço)]],3,0),"")</f>
        <v/>
      </c>
      <c r="I740" s="14" t="str">
        <f>IFERROR(VLOOKUP($F740,Tabela2[[Item]:[Itens exclusivos (Qtd. x Preço)]],4,0),"")</f>
        <v/>
      </c>
      <c r="J740" s="50" t="str">
        <f>IFERROR(VLOOKUP($F740,Tabela2[[Item]:[Itens exclusivos (Qtd. x Preço)]],5,0),"")</f>
        <v/>
      </c>
      <c r="K740" s="66" t="str">
        <f>IFERROR(VLOOKUP($F740,Tabela2[[Item]:[Itens exclusivos (Qtd. x Preço)]],13,0),"")</f>
        <v/>
      </c>
      <c r="L740" s="48" t="str">
        <f t="shared" si="11"/>
        <v/>
      </c>
      <c r="M740" s="50" t="str">
        <f ca="1">IFERROR(VLOOKUP($F740,Tabela2[[Item]:[Itens exclusivos (Qtd. x Preço)]],15,0),"")</f>
        <v/>
      </c>
      <c r="N740" s="51" t="str">
        <f ca="1">IFERROR(VLOOKUP($F740,Tabela2[[Item]:[Itens exclusivos (Qtd. x Preço)]],17,0),"")</f>
        <v/>
      </c>
      <c r="O740" s="51" t="str">
        <f ca="1">IFERROR(VLOOKUP($F740,Tabela2[[Item]:[Itens exclusivos (Qtd. x Preço)]],19,0),"")</f>
        <v/>
      </c>
    </row>
    <row r="741" spans="1:15" ht="30" customHeight="1">
      <c r="A741" s="33" t="str">
        <f>IFERROR((IF(MAX(Tabela2[Lote])=A740,"",A740+1)),"")</f>
        <v/>
      </c>
      <c r="B741" s="33" t="str">
        <f>IFERROR(IF(A741&lt;&gt;"",COUNTIFS(Tabela2[Lote],A741),""),"")</f>
        <v/>
      </c>
      <c r="C741" s="47" t="str">
        <f>IF(B741="","",(SUMIFS(Tabela2[Itens Ampla Participação (Qtd. x Preço)],Tabela2[Lote],A741)+SUMIFS(Tabela2[Itens de Cota Reservada (Qtd. x Preço)],Tabela2[Lote],A741)+SUMIFS(Tabela2[Itens exclusivos (Qtd. x Preço)],Tabela2[Lote],A741)))</f>
        <v/>
      </c>
      <c r="E741" s="33" t="str">
        <f>IFERROR(_xlfn.XLOOKUP($F741,Tabela2[Item],Tabela2[Lote],,0,1),"")</f>
        <v/>
      </c>
      <c r="F741" s="33" t="str">
        <f>IFERROR((IF(MAX(Tabela2[Item])=F740,"",F740+1)),"")</f>
        <v/>
      </c>
      <c r="G741" s="33" t="str">
        <f>IFERROR(VLOOKUP($F741,Tabela2[[Item]:[Itens exclusivos (Qtd. x Preço)]],2,0)," ")</f>
        <v/>
      </c>
      <c r="H741" s="62" t="str">
        <f>IFERROR(VLOOKUP($F741,Tabela2[[Item]:[Itens exclusivos (Qtd. x Preço)]],3,0),"")</f>
        <v/>
      </c>
      <c r="I741" s="33" t="str">
        <f>IFERROR(VLOOKUP($F741,Tabela2[[Item]:[Itens exclusivos (Qtd. x Preço)]],4,0),"")</f>
        <v/>
      </c>
      <c r="J741" s="49" t="str">
        <f>IFERROR(VLOOKUP($F741,Tabela2[[Item]:[Itens exclusivos (Qtd. x Preço)]],5,0),"")</f>
        <v/>
      </c>
      <c r="K741" s="65" t="str">
        <f>IFERROR(VLOOKUP($F741,Tabela2[[Item]:[Itens exclusivos (Qtd. x Preço)]],13,0),"")</f>
        <v/>
      </c>
      <c r="L741" s="47" t="str">
        <f t="shared" si="11"/>
        <v/>
      </c>
      <c r="M741" s="49" t="str">
        <f ca="1">IFERROR(VLOOKUP($F741,Tabela2[[Item]:[Itens exclusivos (Qtd. x Preço)]],15,0),"")</f>
        <v/>
      </c>
      <c r="N741" s="52" t="str">
        <f ca="1">IFERROR(VLOOKUP($F741,Tabela2[[Item]:[Itens exclusivos (Qtd. x Preço)]],17,0),"")</f>
        <v/>
      </c>
      <c r="O741" s="52" t="str">
        <f ca="1">IFERROR(VLOOKUP($F741,Tabela2[[Item]:[Itens exclusivos (Qtd. x Preço)]],19,0),"")</f>
        <v/>
      </c>
    </row>
    <row r="742" spans="1:15" ht="30" customHeight="1">
      <c r="A742" s="14" t="str">
        <f>IFERROR((IF(MAX(Tabela2[Lote])=A741,"",A741+1)),"")</f>
        <v/>
      </c>
      <c r="B742" s="14" t="str">
        <f>IFERROR(IF(A742&lt;&gt;"",COUNTIFS(Tabela2[Lote],A742),""),"")</f>
        <v/>
      </c>
      <c r="C742" s="48" t="str">
        <f>IF(B742="","",(SUMIFS(Tabela2[Itens Ampla Participação (Qtd. x Preço)],Tabela2[Lote],A742)+SUMIFS(Tabela2[Itens de Cota Reservada (Qtd. x Preço)],Tabela2[Lote],A742)+SUMIFS(Tabela2[Itens exclusivos (Qtd. x Preço)],Tabela2[Lote],A742)))</f>
        <v/>
      </c>
      <c r="E742" s="14" t="str">
        <f>IFERROR(_xlfn.XLOOKUP($F742,Tabela2[Item],Tabela2[Lote],,0,1),"")</f>
        <v/>
      </c>
      <c r="F742" s="14" t="str">
        <f>IFERROR((IF(MAX(Tabela2[Item])=F741,"",F741+1)),"")</f>
        <v/>
      </c>
      <c r="G742" s="14" t="str">
        <f>IFERROR(VLOOKUP($F742,Tabela2[[Item]:[Itens exclusivos (Qtd. x Preço)]],2,0)," ")</f>
        <v/>
      </c>
      <c r="H742" s="63" t="str">
        <f>IFERROR(VLOOKUP($F742,Tabela2[[Item]:[Itens exclusivos (Qtd. x Preço)]],3,0),"")</f>
        <v/>
      </c>
      <c r="I742" s="14" t="str">
        <f>IFERROR(VLOOKUP($F742,Tabela2[[Item]:[Itens exclusivos (Qtd. x Preço)]],4,0),"")</f>
        <v/>
      </c>
      <c r="J742" s="50" t="str">
        <f>IFERROR(VLOOKUP($F742,Tabela2[[Item]:[Itens exclusivos (Qtd. x Preço)]],5,0),"")</f>
        <v/>
      </c>
      <c r="K742" s="66" t="str">
        <f>IFERROR(VLOOKUP($F742,Tabela2[[Item]:[Itens exclusivos (Qtd. x Preço)]],13,0),"")</f>
        <v/>
      </c>
      <c r="L742" s="48" t="str">
        <f t="shared" si="11"/>
        <v/>
      </c>
      <c r="M742" s="50" t="str">
        <f ca="1">IFERROR(VLOOKUP($F742,Tabela2[[Item]:[Itens exclusivos (Qtd. x Preço)]],15,0),"")</f>
        <v/>
      </c>
      <c r="N742" s="51" t="str">
        <f ca="1">IFERROR(VLOOKUP($F742,Tabela2[[Item]:[Itens exclusivos (Qtd. x Preço)]],17,0),"")</f>
        <v/>
      </c>
      <c r="O742" s="51" t="str">
        <f ca="1">IFERROR(VLOOKUP($F742,Tabela2[[Item]:[Itens exclusivos (Qtd. x Preço)]],19,0),"")</f>
        <v/>
      </c>
    </row>
    <row r="743" spans="1:15" ht="30" customHeight="1">
      <c r="A743" s="33" t="str">
        <f>IFERROR((IF(MAX(Tabela2[Lote])=A742,"",A742+1)),"")</f>
        <v/>
      </c>
      <c r="B743" s="33" t="str">
        <f>IFERROR(IF(A743&lt;&gt;"",COUNTIFS(Tabela2[Lote],A743),""),"")</f>
        <v/>
      </c>
      <c r="C743" s="47" t="str">
        <f>IF(B743="","",(SUMIFS(Tabela2[Itens Ampla Participação (Qtd. x Preço)],Tabela2[Lote],A743)+SUMIFS(Tabela2[Itens de Cota Reservada (Qtd. x Preço)],Tabela2[Lote],A743)+SUMIFS(Tabela2[Itens exclusivos (Qtd. x Preço)],Tabela2[Lote],A743)))</f>
        <v/>
      </c>
      <c r="E743" s="33" t="str">
        <f>IFERROR(_xlfn.XLOOKUP($F743,Tabela2[Item],Tabela2[Lote],,0,1),"")</f>
        <v/>
      </c>
      <c r="F743" s="33" t="str">
        <f>IFERROR((IF(MAX(Tabela2[Item])=F742,"",F742+1)),"")</f>
        <v/>
      </c>
      <c r="G743" s="33" t="str">
        <f>IFERROR(VLOOKUP($F743,Tabela2[[Item]:[Itens exclusivos (Qtd. x Preço)]],2,0)," ")</f>
        <v/>
      </c>
      <c r="H743" s="62" t="str">
        <f>IFERROR(VLOOKUP($F743,Tabela2[[Item]:[Itens exclusivos (Qtd. x Preço)]],3,0),"")</f>
        <v/>
      </c>
      <c r="I743" s="33" t="str">
        <f>IFERROR(VLOOKUP($F743,Tabela2[[Item]:[Itens exclusivos (Qtd. x Preço)]],4,0),"")</f>
        <v/>
      </c>
      <c r="J743" s="49" t="str">
        <f>IFERROR(VLOOKUP($F743,Tabela2[[Item]:[Itens exclusivos (Qtd. x Preço)]],5,0),"")</f>
        <v/>
      </c>
      <c r="K743" s="65" t="str">
        <f>IFERROR(VLOOKUP($F743,Tabela2[[Item]:[Itens exclusivos (Qtd. x Preço)]],13,0),"")</f>
        <v/>
      </c>
      <c r="L743" s="47" t="str">
        <f t="shared" si="11"/>
        <v/>
      </c>
      <c r="M743" s="49" t="str">
        <f ca="1">IFERROR(VLOOKUP($F743,Tabela2[[Item]:[Itens exclusivos (Qtd. x Preço)]],15,0),"")</f>
        <v/>
      </c>
      <c r="N743" s="52" t="str">
        <f ca="1">IFERROR(VLOOKUP($F743,Tabela2[[Item]:[Itens exclusivos (Qtd. x Preço)]],17,0),"")</f>
        <v/>
      </c>
      <c r="O743" s="52" t="str">
        <f ca="1">IFERROR(VLOOKUP($F743,Tabela2[[Item]:[Itens exclusivos (Qtd. x Preço)]],19,0),"")</f>
        <v/>
      </c>
    </row>
    <row r="744" spans="1:15" ht="30" customHeight="1">
      <c r="A744" s="14" t="str">
        <f>IFERROR((IF(MAX(Tabela2[Lote])=A743,"",A743+1)),"")</f>
        <v/>
      </c>
      <c r="B744" s="14" t="str">
        <f>IFERROR(IF(A744&lt;&gt;"",COUNTIFS(Tabela2[Lote],A744),""),"")</f>
        <v/>
      </c>
      <c r="C744" s="48" t="str">
        <f>IF(B744="","",(SUMIFS(Tabela2[Itens Ampla Participação (Qtd. x Preço)],Tabela2[Lote],A744)+SUMIFS(Tabela2[Itens de Cota Reservada (Qtd. x Preço)],Tabela2[Lote],A744)+SUMIFS(Tabela2[Itens exclusivos (Qtd. x Preço)],Tabela2[Lote],A744)))</f>
        <v/>
      </c>
      <c r="E744" s="14" t="str">
        <f>IFERROR(_xlfn.XLOOKUP($F744,Tabela2[Item],Tabela2[Lote],,0,1),"")</f>
        <v/>
      </c>
      <c r="F744" s="14" t="str">
        <f>IFERROR((IF(MAX(Tabela2[Item])=F743,"",F743+1)),"")</f>
        <v/>
      </c>
      <c r="G744" s="14" t="str">
        <f>IFERROR(VLOOKUP($F744,Tabela2[[Item]:[Itens exclusivos (Qtd. x Preço)]],2,0)," ")</f>
        <v/>
      </c>
      <c r="H744" s="63" t="str">
        <f>IFERROR(VLOOKUP($F744,Tabela2[[Item]:[Itens exclusivos (Qtd. x Preço)]],3,0),"")</f>
        <v/>
      </c>
      <c r="I744" s="14" t="str">
        <f>IFERROR(VLOOKUP($F744,Tabela2[[Item]:[Itens exclusivos (Qtd. x Preço)]],4,0),"")</f>
        <v/>
      </c>
      <c r="J744" s="50" t="str">
        <f>IFERROR(VLOOKUP($F744,Tabela2[[Item]:[Itens exclusivos (Qtd. x Preço)]],5,0),"")</f>
        <v/>
      </c>
      <c r="K744" s="66" t="str">
        <f>IFERROR(VLOOKUP($F744,Tabela2[[Item]:[Itens exclusivos (Qtd. x Preço)]],13,0),"")</f>
        <v/>
      </c>
      <c r="L744" s="48" t="str">
        <f t="shared" si="11"/>
        <v/>
      </c>
      <c r="M744" s="50" t="str">
        <f ca="1">IFERROR(VLOOKUP($F744,Tabela2[[Item]:[Itens exclusivos (Qtd. x Preço)]],15,0),"")</f>
        <v/>
      </c>
      <c r="N744" s="51" t="str">
        <f ca="1">IFERROR(VLOOKUP($F744,Tabela2[[Item]:[Itens exclusivos (Qtd. x Preço)]],17,0),"")</f>
        <v/>
      </c>
      <c r="O744" s="51" t="str">
        <f ca="1">IFERROR(VLOOKUP($F744,Tabela2[[Item]:[Itens exclusivos (Qtd. x Preço)]],19,0),"")</f>
        <v/>
      </c>
    </row>
    <row r="745" spans="1:15" ht="30" customHeight="1">
      <c r="A745" s="33" t="str">
        <f>IFERROR((IF(MAX(Tabela2[Lote])=A744,"",A744+1)),"")</f>
        <v/>
      </c>
      <c r="B745" s="33" t="str">
        <f>IFERROR(IF(A745&lt;&gt;"",COUNTIFS(Tabela2[Lote],A745),""),"")</f>
        <v/>
      </c>
      <c r="C745" s="47" t="str">
        <f>IF(B745="","",(SUMIFS(Tabela2[Itens Ampla Participação (Qtd. x Preço)],Tabela2[Lote],A745)+SUMIFS(Tabela2[Itens de Cota Reservada (Qtd. x Preço)],Tabela2[Lote],A745)+SUMIFS(Tabela2[Itens exclusivos (Qtd. x Preço)],Tabela2[Lote],A745)))</f>
        <v/>
      </c>
      <c r="E745" s="33" t="str">
        <f>IFERROR(_xlfn.XLOOKUP($F745,Tabela2[Item],Tabela2[Lote],,0,1),"")</f>
        <v/>
      </c>
      <c r="F745" s="33" t="str">
        <f>IFERROR((IF(MAX(Tabela2[Item])=F744,"",F744+1)),"")</f>
        <v/>
      </c>
      <c r="G745" s="33" t="str">
        <f>IFERROR(VLOOKUP($F745,Tabela2[[Item]:[Itens exclusivos (Qtd. x Preço)]],2,0)," ")</f>
        <v/>
      </c>
      <c r="H745" s="62" t="str">
        <f>IFERROR(VLOOKUP($F745,Tabela2[[Item]:[Itens exclusivos (Qtd. x Preço)]],3,0),"")</f>
        <v/>
      </c>
      <c r="I745" s="33" t="str">
        <f>IFERROR(VLOOKUP($F745,Tabela2[[Item]:[Itens exclusivos (Qtd. x Preço)]],4,0),"")</f>
        <v/>
      </c>
      <c r="J745" s="49" t="str">
        <f>IFERROR(VLOOKUP($F745,Tabela2[[Item]:[Itens exclusivos (Qtd. x Preço)]],5,0),"")</f>
        <v/>
      </c>
      <c r="K745" s="65" t="str">
        <f>IFERROR(VLOOKUP($F745,Tabela2[[Item]:[Itens exclusivos (Qtd. x Preço)]],13,0),"")</f>
        <v/>
      </c>
      <c r="L745" s="47" t="str">
        <f t="shared" si="11"/>
        <v/>
      </c>
      <c r="M745" s="49" t="str">
        <f ca="1">IFERROR(VLOOKUP($F745,Tabela2[[Item]:[Itens exclusivos (Qtd. x Preço)]],15,0),"")</f>
        <v/>
      </c>
      <c r="N745" s="52" t="str">
        <f ca="1">IFERROR(VLOOKUP($F745,Tabela2[[Item]:[Itens exclusivos (Qtd. x Preço)]],17,0),"")</f>
        <v/>
      </c>
      <c r="O745" s="52" t="str">
        <f ca="1">IFERROR(VLOOKUP($F745,Tabela2[[Item]:[Itens exclusivos (Qtd. x Preço)]],19,0),"")</f>
        <v/>
      </c>
    </row>
    <row r="746" spans="1:15" ht="30" customHeight="1">
      <c r="A746" s="14" t="str">
        <f>IFERROR((IF(MAX(Tabela2[Lote])=A745,"",A745+1)),"")</f>
        <v/>
      </c>
      <c r="B746" s="14" t="str">
        <f>IFERROR(IF(A746&lt;&gt;"",COUNTIFS(Tabela2[Lote],A746),""),"")</f>
        <v/>
      </c>
      <c r="C746" s="48" t="str">
        <f>IF(B746="","",(SUMIFS(Tabela2[Itens Ampla Participação (Qtd. x Preço)],Tabela2[Lote],A746)+SUMIFS(Tabela2[Itens de Cota Reservada (Qtd. x Preço)],Tabela2[Lote],A746)+SUMIFS(Tabela2[Itens exclusivos (Qtd. x Preço)],Tabela2[Lote],A746)))</f>
        <v/>
      </c>
      <c r="E746" s="14" t="str">
        <f>IFERROR(_xlfn.XLOOKUP($F746,Tabela2[Item],Tabela2[Lote],,0,1),"")</f>
        <v/>
      </c>
      <c r="F746" s="14" t="str">
        <f>IFERROR((IF(MAX(Tabela2[Item])=F745,"",F745+1)),"")</f>
        <v/>
      </c>
      <c r="G746" s="14" t="str">
        <f>IFERROR(VLOOKUP($F746,Tabela2[[Item]:[Itens exclusivos (Qtd. x Preço)]],2,0)," ")</f>
        <v/>
      </c>
      <c r="H746" s="63" t="str">
        <f>IFERROR(VLOOKUP($F746,Tabela2[[Item]:[Itens exclusivos (Qtd. x Preço)]],3,0),"")</f>
        <v/>
      </c>
      <c r="I746" s="14" t="str">
        <f>IFERROR(VLOOKUP($F746,Tabela2[[Item]:[Itens exclusivos (Qtd. x Preço)]],4,0),"")</f>
        <v/>
      </c>
      <c r="J746" s="50" t="str">
        <f>IFERROR(VLOOKUP($F746,Tabela2[[Item]:[Itens exclusivos (Qtd. x Preço)]],5,0),"")</f>
        <v/>
      </c>
      <c r="K746" s="66" t="str">
        <f>IFERROR(VLOOKUP($F746,Tabela2[[Item]:[Itens exclusivos (Qtd. x Preço)]],13,0),"")</f>
        <v/>
      </c>
      <c r="L746" s="48" t="str">
        <f t="shared" si="11"/>
        <v/>
      </c>
      <c r="M746" s="50" t="str">
        <f ca="1">IFERROR(VLOOKUP($F746,Tabela2[[Item]:[Itens exclusivos (Qtd. x Preço)]],15,0),"")</f>
        <v/>
      </c>
      <c r="N746" s="51" t="str">
        <f ca="1">IFERROR(VLOOKUP($F746,Tabela2[[Item]:[Itens exclusivos (Qtd. x Preço)]],17,0),"")</f>
        <v/>
      </c>
      <c r="O746" s="51" t="str">
        <f ca="1">IFERROR(VLOOKUP($F746,Tabela2[[Item]:[Itens exclusivos (Qtd. x Preço)]],19,0),"")</f>
        <v/>
      </c>
    </row>
    <row r="747" spans="1:15" ht="30" customHeight="1">
      <c r="A747" s="33" t="str">
        <f>IFERROR((IF(MAX(Tabela2[Lote])=A746,"",A746+1)),"")</f>
        <v/>
      </c>
      <c r="B747" s="33" t="str">
        <f>IFERROR(IF(A747&lt;&gt;"",COUNTIFS(Tabela2[Lote],A747),""),"")</f>
        <v/>
      </c>
      <c r="C747" s="47" t="str">
        <f>IF(B747="","",(SUMIFS(Tabela2[Itens Ampla Participação (Qtd. x Preço)],Tabela2[Lote],A747)+SUMIFS(Tabela2[Itens de Cota Reservada (Qtd. x Preço)],Tabela2[Lote],A747)+SUMIFS(Tabela2[Itens exclusivos (Qtd. x Preço)],Tabela2[Lote],A747)))</f>
        <v/>
      </c>
      <c r="E747" s="33" t="str">
        <f>IFERROR(_xlfn.XLOOKUP($F747,Tabela2[Item],Tabela2[Lote],,0,1),"")</f>
        <v/>
      </c>
      <c r="F747" s="33" t="str">
        <f>IFERROR((IF(MAX(Tabela2[Item])=F746,"",F746+1)),"")</f>
        <v/>
      </c>
      <c r="G747" s="33" t="str">
        <f>IFERROR(VLOOKUP($F747,Tabela2[[Item]:[Itens exclusivos (Qtd. x Preço)]],2,0)," ")</f>
        <v/>
      </c>
      <c r="H747" s="62" t="str">
        <f>IFERROR(VLOOKUP($F747,Tabela2[[Item]:[Itens exclusivos (Qtd. x Preço)]],3,0),"")</f>
        <v/>
      </c>
      <c r="I747" s="33" t="str">
        <f>IFERROR(VLOOKUP($F747,Tabela2[[Item]:[Itens exclusivos (Qtd. x Preço)]],4,0),"")</f>
        <v/>
      </c>
      <c r="J747" s="49" t="str">
        <f>IFERROR(VLOOKUP($F747,Tabela2[[Item]:[Itens exclusivos (Qtd. x Preço)]],5,0),"")</f>
        <v/>
      </c>
      <c r="K747" s="65" t="str">
        <f>IFERROR(VLOOKUP($F747,Tabela2[[Item]:[Itens exclusivos (Qtd. x Preço)]],13,0),"")</f>
        <v/>
      </c>
      <c r="L747" s="47" t="str">
        <f t="shared" si="11"/>
        <v/>
      </c>
      <c r="M747" s="49" t="str">
        <f ca="1">IFERROR(VLOOKUP($F747,Tabela2[[Item]:[Itens exclusivos (Qtd. x Preço)]],15,0),"")</f>
        <v/>
      </c>
      <c r="N747" s="52" t="str">
        <f ca="1">IFERROR(VLOOKUP($F747,Tabela2[[Item]:[Itens exclusivos (Qtd. x Preço)]],17,0),"")</f>
        <v/>
      </c>
      <c r="O747" s="52" t="str">
        <f ca="1">IFERROR(VLOOKUP($F747,Tabela2[[Item]:[Itens exclusivos (Qtd. x Preço)]],19,0),"")</f>
        <v/>
      </c>
    </row>
    <row r="748" spans="1:15" ht="30" customHeight="1">
      <c r="A748" s="14" t="str">
        <f>IFERROR((IF(MAX(Tabela2[Lote])=A747,"",A747+1)),"")</f>
        <v/>
      </c>
      <c r="B748" s="14" t="str">
        <f>IFERROR(IF(A748&lt;&gt;"",COUNTIFS(Tabela2[Lote],A748),""),"")</f>
        <v/>
      </c>
      <c r="C748" s="48" t="str">
        <f>IF(B748="","",(SUMIFS(Tabela2[Itens Ampla Participação (Qtd. x Preço)],Tabela2[Lote],A748)+SUMIFS(Tabela2[Itens de Cota Reservada (Qtd. x Preço)],Tabela2[Lote],A748)+SUMIFS(Tabela2[Itens exclusivos (Qtd. x Preço)],Tabela2[Lote],A748)))</f>
        <v/>
      </c>
      <c r="E748" s="14" t="str">
        <f>IFERROR(_xlfn.XLOOKUP($F748,Tabela2[Item],Tabela2[Lote],,0,1),"")</f>
        <v/>
      </c>
      <c r="F748" s="14" t="str">
        <f>IFERROR((IF(MAX(Tabela2[Item])=F747,"",F747+1)),"")</f>
        <v/>
      </c>
      <c r="G748" s="14" t="str">
        <f>IFERROR(VLOOKUP($F748,Tabela2[[Item]:[Itens exclusivos (Qtd. x Preço)]],2,0)," ")</f>
        <v/>
      </c>
      <c r="H748" s="63" t="str">
        <f>IFERROR(VLOOKUP($F748,Tabela2[[Item]:[Itens exclusivos (Qtd. x Preço)]],3,0),"")</f>
        <v/>
      </c>
      <c r="I748" s="14" t="str">
        <f>IFERROR(VLOOKUP($F748,Tabela2[[Item]:[Itens exclusivos (Qtd. x Preço)]],4,0),"")</f>
        <v/>
      </c>
      <c r="J748" s="50" t="str">
        <f>IFERROR(VLOOKUP($F748,Tabela2[[Item]:[Itens exclusivos (Qtd. x Preço)]],5,0),"")</f>
        <v/>
      </c>
      <c r="K748" s="66" t="str">
        <f>IFERROR(VLOOKUP($F748,Tabela2[[Item]:[Itens exclusivos (Qtd. x Preço)]],13,0),"")</f>
        <v/>
      </c>
      <c r="L748" s="48" t="str">
        <f t="shared" si="11"/>
        <v/>
      </c>
      <c r="M748" s="50" t="str">
        <f ca="1">IFERROR(VLOOKUP($F748,Tabela2[[Item]:[Itens exclusivos (Qtd. x Preço)]],15,0),"")</f>
        <v/>
      </c>
      <c r="N748" s="51" t="str">
        <f ca="1">IFERROR(VLOOKUP($F748,Tabela2[[Item]:[Itens exclusivos (Qtd. x Preço)]],17,0),"")</f>
        <v/>
      </c>
      <c r="O748" s="51" t="str">
        <f ca="1">IFERROR(VLOOKUP($F748,Tabela2[[Item]:[Itens exclusivos (Qtd. x Preço)]],19,0),"")</f>
        <v/>
      </c>
    </row>
    <row r="749" spans="1:15" ht="30" customHeight="1">
      <c r="A749" s="33" t="str">
        <f>IFERROR((IF(MAX(Tabela2[Lote])=A748,"",A748+1)),"")</f>
        <v/>
      </c>
      <c r="B749" s="33" t="str">
        <f>IFERROR(IF(A749&lt;&gt;"",COUNTIFS(Tabela2[Lote],A749),""),"")</f>
        <v/>
      </c>
      <c r="C749" s="47" t="str">
        <f>IF(B749="","",(SUMIFS(Tabela2[Itens Ampla Participação (Qtd. x Preço)],Tabela2[Lote],A749)+SUMIFS(Tabela2[Itens de Cota Reservada (Qtd. x Preço)],Tabela2[Lote],A749)+SUMIFS(Tabela2[Itens exclusivos (Qtd. x Preço)],Tabela2[Lote],A749)))</f>
        <v/>
      </c>
      <c r="E749" s="33" t="str">
        <f>IFERROR(_xlfn.XLOOKUP($F749,Tabela2[Item],Tabela2[Lote],,0,1),"")</f>
        <v/>
      </c>
      <c r="F749" s="33" t="str">
        <f>IFERROR((IF(MAX(Tabela2[Item])=F748,"",F748+1)),"")</f>
        <v/>
      </c>
      <c r="G749" s="33" t="str">
        <f>IFERROR(VLOOKUP($F749,Tabela2[[Item]:[Itens exclusivos (Qtd. x Preço)]],2,0)," ")</f>
        <v/>
      </c>
      <c r="H749" s="62" t="str">
        <f>IFERROR(VLOOKUP($F749,Tabela2[[Item]:[Itens exclusivos (Qtd. x Preço)]],3,0),"")</f>
        <v/>
      </c>
      <c r="I749" s="33" t="str">
        <f>IFERROR(VLOOKUP($F749,Tabela2[[Item]:[Itens exclusivos (Qtd. x Preço)]],4,0),"")</f>
        <v/>
      </c>
      <c r="J749" s="49" t="str">
        <f>IFERROR(VLOOKUP($F749,Tabela2[[Item]:[Itens exclusivos (Qtd. x Preço)]],5,0),"")</f>
        <v/>
      </c>
      <c r="K749" s="65" t="str">
        <f>IFERROR(VLOOKUP($F749,Tabela2[[Item]:[Itens exclusivos (Qtd. x Preço)]],13,0),"")</f>
        <v/>
      </c>
      <c r="L749" s="47" t="str">
        <f t="shared" ref="L749:L812" si="12">IFERROR(K749*J749,"")</f>
        <v/>
      </c>
      <c r="M749" s="49" t="str">
        <f ca="1">IFERROR(VLOOKUP($F749,Tabela2[[Item]:[Itens exclusivos (Qtd. x Preço)]],15,0),"")</f>
        <v/>
      </c>
      <c r="N749" s="52" t="str">
        <f ca="1">IFERROR(VLOOKUP($F749,Tabela2[[Item]:[Itens exclusivos (Qtd. x Preço)]],17,0),"")</f>
        <v/>
      </c>
      <c r="O749" s="52" t="str">
        <f ca="1">IFERROR(VLOOKUP($F749,Tabela2[[Item]:[Itens exclusivos (Qtd. x Preço)]],19,0),"")</f>
        <v/>
      </c>
    </row>
    <row r="750" spans="1:15" ht="30" customHeight="1">
      <c r="A750" s="14" t="str">
        <f>IFERROR((IF(MAX(Tabela2[Lote])=A749,"",A749+1)),"")</f>
        <v/>
      </c>
      <c r="B750" s="14" t="str">
        <f>IFERROR(IF(A750&lt;&gt;"",COUNTIFS(Tabela2[Lote],A750),""),"")</f>
        <v/>
      </c>
      <c r="C750" s="48" t="str">
        <f>IF(B750="","",(SUMIFS(Tabela2[Itens Ampla Participação (Qtd. x Preço)],Tabela2[Lote],A750)+SUMIFS(Tabela2[Itens de Cota Reservada (Qtd. x Preço)],Tabela2[Lote],A750)+SUMIFS(Tabela2[Itens exclusivos (Qtd. x Preço)],Tabela2[Lote],A750)))</f>
        <v/>
      </c>
      <c r="E750" s="14" t="str">
        <f>IFERROR(_xlfn.XLOOKUP($F750,Tabela2[Item],Tabela2[Lote],,0,1),"")</f>
        <v/>
      </c>
      <c r="F750" s="14" t="str">
        <f>IFERROR((IF(MAX(Tabela2[Item])=F749,"",F749+1)),"")</f>
        <v/>
      </c>
      <c r="G750" s="14" t="str">
        <f>IFERROR(VLOOKUP($F750,Tabela2[[Item]:[Itens exclusivos (Qtd. x Preço)]],2,0)," ")</f>
        <v/>
      </c>
      <c r="H750" s="63" t="str">
        <f>IFERROR(VLOOKUP($F750,Tabela2[[Item]:[Itens exclusivos (Qtd. x Preço)]],3,0),"")</f>
        <v/>
      </c>
      <c r="I750" s="14" t="str">
        <f>IFERROR(VLOOKUP($F750,Tabela2[[Item]:[Itens exclusivos (Qtd. x Preço)]],4,0),"")</f>
        <v/>
      </c>
      <c r="J750" s="50" t="str">
        <f>IFERROR(VLOOKUP($F750,Tabela2[[Item]:[Itens exclusivos (Qtd. x Preço)]],5,0),"")</f>
        <v/>
      </c>
      <c r="K750" s="66" t="str">
        <f>IFERROR(VLOOKUP($F750,Tabela2[[Item]:[Itens exclusivos (Qtd. x Preço)]],13,0),"")</f>
        <v/>
      </c>
      <c r="L750" s="48" t="str">
        <f t="shared" si="12"/>
        <v/>
      </c>
      <c r="M750" s="50" t="str">
        <f ca="1">IFERROR(VLOOKUP($F750,Tabela2[[Item]:[Itens exclusivos (Qtd. x Preço)]],15,0),"")</f>
        <v/>
      </c>
      <c r="N750" s="51" t="str">
        <f ca="1">IFERROR(VLOOKUP($F750,Tabela2[[Item]:[Itens exclusivos (Qtd. x Preço)]],17,0),"")</f>
        <v/>
      </c>
      <c r="O750" s="51" t="str">
        <f ca="1">IFERROR(VLOOKUP($F750,Tabela2[[Item]:[Itens exclusivos (Qtd. x Preço)]],19,0),"")</f>
        <v/>
      </c>
    </row>
    <row r="751" spans="1:15" ht="30" customHeight="1">
      <c r="A751" s="33" t="str">
        <f>IFERROR((IF(MAX(Tabela2[Lote])=A750,"",A750+1)),"")</f>
        <v/>
      </c>
      <c r="B751" s="33" t="str">
        <f>IFERROR(IF(A751&lt;&gt;"",COUNTIFS(Tabela2[Lote],A751),""),"")</f>
        <v/>
      </c>
      <c r="C751" s="47" t="str">
        <f>IF(B751="","",(SUMIFS(Tabela2[Itens Ampla Participação (Qtd. x Preço)],Tabela2[Lote],A751)+SUMIFS(Tabela2[Itens de Cota Reservada (Qtd. x Preço)],Tabela2[Lote],A751)+SUMIFS(Tabela2[Itens exclusivos (Qtd. x Preço)],Tabela2[Lote],A751)))</f>
        <v/>
      </c>
      <c r="E751" s="33" t="str">
        <f>IFERROR(_xlfn.XLOOKUP($F751,Tabela2[Item],Tabela2[Lote],,0,1),"")</f>
        <v/>
      </c>
      <c r="F751" s="33" t="str">
        <f>IFERROR((IF(MAX(Tabela2[Item])=F750,"",F750+1)),"")</f>
        <v/>
      </c>
      <c r="G751" s="33" t="str">
        <f>IFERROR(VLOOKUP($F751,Tabela2[[Item]:[Itens exclusivos (Qtd. x Preço)]],2,0)," ")</f>
        <v/>
      </c>
      <c r="H751" s="62" t="str">
        <f>IFERROR(VLOOKUP($F751,Tabela2[[Item]:[Itens exclusivos (Qtd. x Preço)]],3,0),"")</f>
        <v/>
      </c>
      <c r="I751" s="33" t="str">
        <f>IFERROR(VLOOKUP($F751,Tabela2[[Item]:[Itens exclusivos (Qtd. x Preço)]],4,0),"")</f>
        <v/>
      </c>
      <c r="J751" s="49" t="str">
        <f>IFERROR(VLOOKUP($F751,Tabela2[[Item]:[Itens exclusivos (Qtd. x Preço)]],5,0),"")</f>
        <v/>
      </c>
      <c r="K751" s="65" t="str">
        <f>IFERROR(VLOOKUP($F751,Tabela2[[Item]:[Itens exclusivos (Qtd. x Preço)]],13,0),"")</f>
        <v/>
      </c>
      <c r="L751" s="47" t="str">
        <f t="shared" si="12"/>
        <v/>
      </c>
      <c r="M751" s="49" t="str">
        <f ca="1">IFERROR(VLOOKUP($F751,Tabela2[[Item]:[Itens exclusivos (Qtd. x Preço)]],15,0),"")</f>
        <v/>
      </c>
      <c r="N751" s="52" t="str">
        <f ca="1">IFERROR(VLOOKUP($F751,Tabela2[[Item]:[Itens exclusivos (Qtd. x Preço)]],17,0),"")</f>
        <v/>
      </c>
      <c r="O751" s="52" t="str">
        <f ca="1">IFERROR(VLOOKUP($F751,Tabela2[[Item]:[Itens exclusivos (Qtd. x Preço)]],19,0),"")</f>
        <v/>
      </c>
    </row>
    <row r="752" spans="1:15" ht="30" customHeight="1">
      <c r="A752" s="14" t="str">
        <f>IFERROR((IF(MAX(Tabela2[Lote])=A751,"",A751+1)),"")</f>
        <v/>
      </c>
      <c r="B752" s="14" t="str">
        <f>IFERROR(IF(A752&lt;&gt;"",COUNTIFS(Tabela2[Lote],A752),""),"")</f>
        <v/>
      </c>
      <c r="C752" s="48" t="str">
        <f>IF(B752="","",(SUMIFS(Tabela2[Itens Ampla Participação (Qtd. x Preço)],Tabela2[Lote],A752)+SUMIFS(Tabela2[Itens de Cota Reservada (Qtd. x Preço)],Tabela2[Lote],A752)+SUMIFS(Tabela2[Itens exclusivos (Qtd. x Preço)],Tabela2[Lote],A752)))</f>
        <v/>
      </c>
      <c r="E752" s="14" t="str">
        <f>IFERROR(_xlfn.XLOOKUP($F752,Tabela2[Item],Tabela2[Lote],,0,1),"")</f>
        <v/>
      </c>
      <c r="F752" s="14" t="str">
        <f>IFERROR((IF(MAX(Tabela2[Item])=F751,"",F751+1)),"")</f>
        <v/>
      </c>
      <c r="G752" s="14" t="str">
        <f>IFERROR(VLOOKUP($F752,Tabela2[[Item]:[Itens exclusivos (Qtd. x Preço)]],2,0)," ")</f>
        <v/>
      </c>
      <c r="H752" s="63" t="str">
        <f>IFERROR(VLOOKUP($F752,Tabela2[[Item]:[Itens exclusivos (Qtd. x Preço)]],3,0),"")</f>
        <v/>
      </c>
      <c r="I752" s="14" t="str">
        <f>IFERROR(VLOOKUP($F752,Tabela2[[Item]:[Itens exclusivos (Qtd. x Preço)]],4,0),"")</f>
        <v/>
      </c>
      <c r="J752" s="50" t="str">
        <f>IFERROR(VLOOKUP($F752,Tabela2[[Item]:[Itens exclusivos (Qtd. x Preço)]],5,0),"")</f>
        <v/>
      </c>
      <c r="K752" s="66" t="str">
        <f>IFERROR(VLOOKUP($F752,Tabela2[[Item]:[Itens exclusivos (Qtd. x Preço)]],13,0),"")</f>
        <v/>
      </c>
      <c r="L752" s="48" t="str">
        <f t="shared" si="12"/>
        <v/>
      </c>
      <c r="M752" s="50" t="str">
        <f ca="1">IFERROR(VLOOKUP($F752,Tabela2[[Item]:[Itens exclusivos (Qtd. x Preço)]],15,0),"")</f>
        <v/>
      </c>
      <c r="N752" s="51" t="str">
        <f ca="1">IFERROR(VLOOKUP($F752,Tabela2[[Item]:[Itens exclusivos (Qtd. x Preço)]],17,0),"")</f>
        <v/>
      </c>
      <c r="O752" s="51" t="str">
        <f ca="1">IFERROR(VLOOKUP($F752,Tabela2[[Item]:[Itens exclusivos (Qtd. x Preço)]],19,0),"")</f>
        <v/>
      </c>
    </row>
    <row r="753" spans="1:15" ht="30" customHeight="1">
      <c r="A753" s="33" t="str">
        <f>IFERROR((IF(MAX(Tabela2[Lote])=A752,"",A752+1)),"")</f>
        <v/>
      </c>
      <c r="B753" s="33" t="str">
        <f>IFERROR(IF(A753&lt;&gt;"",COUNTIFS(Tabela2[Lote],A753),""),"")</f>
        <v/>
      </c>
      <c r="C753" s="47" t="str">
        <f>IF(B753="","",(SUMIFS(Tabela2[Itens Ampla Participação (Qtd. x Preço)],Tabela2[Lote],A753)+SUMIFS(Tabela2[Itens de Cota Reservada (Qtd. x Preço)],Tabela2[Lote],A753)+SUMIFS(Tabela2[Itens exclusivos (Qtd. x Preço)],Tabela2[Lote],A753)))</f>
        <v/>
      </c>
      <c r="E753" s="33" t="str">
        <f>IFERROR(_xlfn.XLOOKUP($F753,Tabela2[Item],Tabela2[Lote],,0,1),"")</f>
        <v/>
      </c>
      <c r="F753" s="33" t="str">
        <f>IFERROR((IF(MAX(Tabela2[Item])=F752,"",F752+1)),"")</f>
        <v/>
      </c>
      <c r="G753" s="33" t="str">
        <f>IFERROR(VLOOKUP($F753,Tabela2[[Item]:[Itens exclusivos (Qtd. x Preço)]],2,0)," ")</f>
        <v/>
      </c>
      <c r="H753" s="62" t="str">
        <f>IFERROR(VLOOKUP($F753,Tabela2[[Item]:[Itens exclusivos (Qtd. x Preço)]],3,0),"")</f>
        <v/>
      </c>
      <c r="I753" s="33" t="str">
        <f>IFERROR(VLOOKUP($F753,Tabela2[[Item]:[Itens exclusivos (Qtd. x Preço)]],4,0),"")</f>
        <v/>
      </c>
      <c r="J753" s="49" t="str">
        <f>IFERROR(VLOOKUP($F753,Tabela2[[Item]:[Itens exclusivos (Qtd. x Preço)]],5,0),"")</f>
        <v/>
      </c>
      <c r="K753" s="65" t="str">
        <f>IFERROR(VLOOKUP($F753,Tabela2[[Item]:[Itens exclusivos (Qtd. x Preço)]],13,0),"")</f>
        <v/>
      </c>
      <c r="L753" s="47" t="str">
        <f t="shared" si="12"/>
        <v/>
      </c>
      <c r="M753" s="49" t="str">
        <f ca="1">IFERROR(VLOOKUP($F753,Tabela2[[Item]:[Itens exclusivos (Qtd. x Preço)]],15,0),"")</f>
        <v/>
      </c>
      <c r="N753" s="52" t="str">
        <f ca="1">IFERROR(VLOOKUP($F753,Tabela2[[Item]:[Itens exclusivos (Qtd. x Preço)]],17,0),"")</f>
        <v/>
      </c>
      <c r="O753" s="52" t="str">
        <f ca="1">IFERROR(VLOOKUP($F753,Tabela2[[Item]:[Itens exclusivos (Qtd. x Preço)]],19,0),"")</f>
        <v/>
      </c>
    </row>
    <row r="754" spans="1:15" ht="30" customHeight="1">
      <c r="A754" s="14" t="str">
        <f>IFERROR((IF(MAX(Tabela2[Lote])=A753,"",A753+1)),"")</f>
        <v/>
      </c>
      <c r="B754" s="14" t="str">
        <f>IFERROR(IF(A754&lt;&gt;"",COUNTIFS(Tabela2[Lote],A754),""),"")</f>
        <v/>
      </c>
      <c r="C754" s="48" t="str">
        <f>IF(B754="","",(SUMIFS(Tabela2[Itens Ampla Participação (Qtd. x Preço)],Tabela2[Lote],A754)+SUMIFS(Tabela2[Itens de Cota Reservada (Qtd. x Preço)],Tabela2[Lote],A754)+SUMIFS(Tabela2[Itens exclusivos (Qtd. x Preço)],Tabela2[Lote],A754)))</f>
        <v/>
      </c>
      <c r="E754" s="14" t="str">
        <f>IFERROR(_xlfn.XLOOKUP($F754,Tabela2[Item],Tabela2[Lote],,0,1),"")</f>
        <v/>
      </c>
      <c r="F754" s="14" t="str">
        <f>IFERROR((IF(MAX(Tabela2[Item])=F753,"",F753+1)),"")</f>
        <v/>
      </c>
      <c r="G754" s="14" t="str">
        <f>IFERROR(VLOOKUP($F754,Tabela2[[Item]:[Itens exclusivos (Qtd. x Preço)]],2,0)," ")</f>
        <v/>
      </c>
      <c r="H754" s="63" t="str">
        <f>IFERROR(VLOOKUP($F754,Tabela2[[Item]:[Itens exclusivos (Qtd. x Preço)]],3,0),"")</f>
        <v/>
      </c>
      <c r="I754" s="14" t="str">
        <f>IFERROR(VLOOKUP($F754,Tabela2[[Item]:[Itens exclusivos (Qtd. x Preço)]],4,0),"")</f>
        <v/>
      </c>
      <c r="J754" s="50" t="str">
        <f>IFERROR(VLOOKUP($F754,Tabela2[[Item]:[Itens exclusivos (Qtd. x Preço)]],5,0),"")</f>
        <v/>
      </c>
      <c r="K754" s="66" t="str">
        <f>IFERROR(VLOOKUP($F754,Tabela2[[Item]:[Itens exclusivos (Qtd. x Preço)]],13,0),"")</f>
        <v/>
      </c>
      <c r="L754" s="48" t="str">
        <f t="shared" si="12"/>
        <v/>
      </c>
      <c r="M754" s="50" t="str">
        <f ca="1">IFERROR(VLOOKUP($F754,Tabela2[[Item]:[Itens exclusivos (Qtd. x Preço)]],15,0),"")</f>
        <v/>
      </c>
      <c r="N754" s="51" t="str">
        <f ca="1">IFERROR(VLOOKUP($F754,Tabela2[[Item]:[Itens exclusivos (Qtd. x Preço)]],17,0),"")</f>
        <v/>
      </c>
      <c r="O754" s="51" t="str">
        <f ca="1">IFERROR(VLOOKUP($F754,Tabela2[[Item]:[Itens exclusivos (Qtd. x Preço)]],19,0),"")</f>
        <v/>
      </c>
    </row>
    <row r="755" spans="1:15" ht="30" customHeight="1">
      <c r="A755" s="33" t="str">
        <f>IFERROR((IF(MAX(Tabela2[Lote])=A754,"",A754+1)),"")</f>
        <v/>
      </c>
      <c r="B755" s="33" t="str">
        <f>IFERROR(IF(A755&lt;&gt;"",COUNTIFS(Tabela2[Lote],A755),""),"")</f>
        <v/>
      </c>
      <c r="C755" s="47" t="str">
        <f>IF(B755="","",(SUMIFS(Tabela2[Itens Ampla Participação (Qtd. x Preço)],Tabela2[Lote],A755)+SUMIFS(Tabela2[Itens de Cota Reservada (Qtd. x Preço)],Tabela2[Lote],A755)+SUMIFS(Tabela2[Itens exclusivos (Qtd. x Preço)],Tabela2[Lote],A755)))</f>
        <v/>
      </c>
      <c r="E755" s="33" t="str">
        <f>IFERROR(_xlfn.XLOOKUP($F755,Tabela2[Item],Tabela2[Lote],,0,1),"")</f>
        <v/>
      </c>
      <c r="F755" s="33" t="str">
        <f>IFERROR((IF(MAX(Tabela2[Item])=F754,"",F754+1)),"")</f>
        <v/>
      </c>
      <c r="G755" s="33" t="str">
        <f>IFERROR(VLOOKUP($F755,Tabela2[[Item]:[Itens exclusivos (Qtd. x Preço)]],2,0)," ")</f>
        <v/>
      </c>
      <c r="H755" s="62" t="str">
        <f>IFERROR(VLOOKUP($F755,Tabela2[[Item]:[Itens exclusivos (Qtd. x Preço)]],3,0),"")</f>
        <v/>
      </c>
      <c r="I755" s="33" t="str">
        <f>IFERROR(VLOOKUP($F755,Tabela2[[Item]:[Itens exclusivos (Qtd. x Preço)]],4,0),"")</f>
        <v/>
      </c>
      <c r="J755" s="49" t="str">
        <f>IFERROR(VLOOKUP($F755,Tabela2[[Item]:[Itens exclusivos (Qtd. x Preço)]],5,0),"")</f>
        <v/>
      </c>
      <c r="K755" s="65" t="str">
        <f>IFERROR(VLOOKUP($F755,Tabela2[[Item]:[Itens exclusivos (Qtd. x Preço)]],13,0),"")</f>
        <v/>
      </c>
      <c r="L755" s="47" t="str">
        <f t="shared" si="12"/>
        <v/>
      </c>
      <c r="M755" s="49" t="str">
        <f ca="1">IFERROR(VLOOKUP($F755,Tabela2[[Item]:[Itens exclusivos (Qtd. x Preço)]],15,0),"")</f>
        <v/>
      </c>
      <c r="N755" s="52" t="str">
        <f ca="1">IFERROR(VLOOKUP($F755,Tabela2[[Item]:[Itens exclusivos (Qtd. x Preço)]],17,0),"")</f>
        <v/>
      </c>
      <c r="O755" s="52" t="str">
        <f ca="1">IFERROR(VLOOKUP($F755,Tabela2[[Item]:[Itens exclusivos (Qtd. x Preço)]],19,0),"")</f>
        <v/>
      </c>
    </row>
    <row r="756" spans="1:15" ht="30" customHeight="1">
      <c r="A756" s="14" t="str">
        <f>IFERROR((IF(MAX(Tabela2[Lote])=A755,"",A755+1)),"")</f>
        <v/>
      </c>
      <c r="B756" s="14" t="str">
        <f>IFERROR(IF(A756&lt;&gt;"",COUNTIFS(Tabela2[Lote],A756),""),"")</f>
        <v/>
      </c>
      <c r="C756" s="48" t="str">
        <f>IF(B756="","",(SUMIFS(Tabela2[Itens Ampla Participação (Qtd. x Preço)],Tabela2[Lote],A756)+SUMIFS(Tabela2[Itens de Cota Reservada (Qtd. x Preço)],Tabela2[Lote],A756)+SUMIFS(Tabela2[Itens exclusivos (Qtd. x Preço)],Tabela2[Lote],A756)))</f>
        <v/>
      </c>
      <c r="E756" s="14" t="str">
        <f>IFERROR(_xlfn.XLOOKUP($F756,Tabela2[Item],Tabela2[Lote],,0,1),"")</f>
        <v/>
      </c>
      <c r="F756" s="14" t="str">
        <f>IFERROR((IF(MAX(Tabela2[Item])=F755,"",F755+1)),"")</f>
        <v/>
      </c>
      <c r="G756" s="14" t="str">
        <f>IFERROR(VLOOKUP($F756,Tabela2[[Item]:[Itens exclusivos (Qtd. x Preço)]],2,0)," ")</f>
        <v/>
      </c>
      <c r="H756" s="63" t="str">
        <f>IFERROR(VLOOKUP($F756,Tabela2[[Item]:[Itens exclusivos (Qtd. x Preço)]],3,0),"")</f>
        <v/>
      </c>
      <c r="I756" s="14" t="str">
        <f>IFERROR(VLOOKUP($F756,Tabela2[[Item]:[Itens exclusivos (Qtd. x Preço)]],4,0),"")</f>
        <v/>
      </c>
      <c r="J756" s="50" t="str">
        <f>IFERROR(VLOOKUP($F756,Tabela2[[Item]:[Itens exclusivos (Qtd. x Preço)]],5,0),"")</f>
        <v/>
      </c>
      <c r="K756" s="66" t="str">
        <f>IFERROR(VLOOKUP($F756,Tabela2[[Item]:[Itens exclusivos (Qtd. x Preço)]],13,0),"")</f>
        <v/>
      </c>
      <c r="L756" s="48" t="str">
        <f t="shared" si="12"/>
        <v/>
      </c>
      <c r="M756" s="50" t="str">
        <f ca="1">IFERROR(VLOOKUP($F756,Tabela2[[Item]:[Itens exclusivos (Qtd. x Preço)]],15,0),"")</f>
        <v/>
      </c>
      <c r="N756" s="51" t="str">
        <f ca="1">IFERROR(VLOOKUP($F756,Tabela2[[Item]:[Itens exclusivos (Qtd. x Preço)]],17,0),"")</f>
        <v/>
      </c>
      <c r="O756" s="51" t="str">
        <f ca="1">IFERROR(VLOOKUP($F756,Tabela2[[Item]:[Itens exclusivos (Qtd. x Preço)]],19,0),"")</f>
        <v/>
      </c>
    </row>
    <row r="757" spans="1:15" ht="30" customHeight="1">
      <c r="A757" s="33" t="str">
        <f>IFERROR((IF(MAX(Tabela2[Lote])=A756,"",A756+1)),"")</f>
        <v/>
      </c>
      <c r="B757" s="33" t="str">
        <f>IFERROR(IF(A757&lt;&gt;"",COUNTIFS(Tabela2[Lote],A757),""),"")</f>
        <v/>
      </c>
      <c r="C757" s="47" t="str">
        <f>IF(B757="","",(SUMIFS(Tabela2[Itens Ampla Participação (Qtd. x Preço)],Tabela2[Lote],A757)+SUMIFS(Tabela2[Itens de Cota Reservada (Qtd. x Preço)],Tabela2[Lote],A757)+SUMIFS(Tabela2[Itens exclusivos (Qtd. x Preço)],Tabela2[Lote],A757)))</f>
        <v/>
      </c>
      <c r="E757" s="33" t="str">
        <f>IFERROR(_xlfn.XLOOKUP($F757,Tabela2[Item],Tabela2[Lote],,0,1),"")</f>
        <v/>
      </c>
      <c r="F757" s="33" t="str">
        <f>IFERROR((IF(MAX(Tabela2[Item])=F756,"",F756+1)),"")</f>
        <v/>
      </c>
      <c r="G757" s="33" t="str">
        <f>IFERROR(VLOOKUP($F757,Tabela2[[Item]:[Itens exclusivos (Qtd. x Preço)]],2,0)," ")</f>
        <v/>
      </c>
      <c r="H757" s="62" t="str">
        <f>IFERROR(VLOOKUP($F757,Tabela2[[Item]:[Itens exclusivos (Qtd. x Preço)]],3,0),"")</f>
        <v/>
      </c>
      <c r="I757" s="33" t="str">
        <f>IFERROR(VLOOKUP($F757,Tabela2[[Item]:[Itens exclusivos (Qtd. x Preço)]],4,0),"")</f>
        <v/>
      </c>
      <c r="J757" s="49" t="str">
        <f>IFERROR(VLOOKUP($F757,Tabela2[[Item]:[Itens exclusivos (Qtd. x Preço)]],5,0),"")</f>
        <v/>
      </c>
      <c r="K757" s="65" t="str">
        <f>IFERROR(VLOOKUP($F757,Tabela2[[Item]:[Itens exclusivos (Qtd. x Preço)]],13,0),"")</f>
        <v/>
      </c>
      <c r="L757" s="47" t="str">
        <f t="shared" si="12"/>
        <v/>
      </c>
      <c r="M757" s="49" t="str">
        <f ca="1">IFERROR(VLOOKUP($F757,Tabela2[[Item]:[Itens exclusivos (Qtd. x Preço)]],15,0),"")</f>
        <v/>
      </c>
      <c r="N757" s="52" t="str">
        <f ca="1">IFERROR(VLOOKUP($F757,Tabela2[[Item]:[Itens exclusivos (Qtd. x Preço)]],17,0),"")</f>
        <v/>
      </c>
      <c r="O757" s="52" t="str">
        <f ca="1">IFERROR(VLOOKUP($F757,Tabela2[[Item]:[Itens exclusivos (Qtd. x Preço)]],19,0),"")</f>
        <v/>
      </c>
    </row>
    <row r="758" spans="1:15" ht="30" customHeight="1">
      <c r="A758" s="14" t="str">
        <f>IFERROR((IF(MAX(Tabela2[Lote])=A757,"",A757+1)),"")</f>
        <v/>
      </c>
      <c r="B758" s="14" t="str">
        <f>IFERROR(IF(A758&lt;&gt;"",COUNTIFS(Tabela2[Lote],A758),""),"")</f>
        <v/>
      </c>
      <c r="C758" s="48" t="str">
        <f>IF(B758="","",(SUMIFS(Tabela2[Itens Ampla Participação (Qtd. x Preço)],Tabela2[Lote],A758)+SUMIFS(Tabela2[Itens de Cota Reservada (Qtd. x Preço)],Tabela2[Lote],A758)+SUMIFS(Tabela2[Itens exclusivos (Qtd. x Preço)],Tabela2[Lote],A758)))</f>
        <v/>
      </c>
      <c r="E758" s="14" t="str">
        <f>IFERROR(_xlfn.XLOOKUP($F758,Tabela2[Item],Tabela2[Lote],,0,1),"")</f>
        <v/>
      </c>
      <c r="F758" s="14" t="str">
        <f>IFERROR((IF(MAX(Tabela2[Item])=F757,"",F757+1)),"")</f>
        <v/>
      </c>
      <c r="G758" s="14" t="str">
        <f>IFERROR(VLOOKUP($F758,Tabela2[[Item]:[Itens exclusivos (Qtd. x Preço)]],2,0)," ")</f>
        <v/>
      </c>
      <c r="H758" s="63" t="str">
        <f>IFERROR(VLOOKUP($F758,Tabela2[[Item]:[Itens exclusivos (Qtd. x Preço)]],3,0),"")</f>
        <v/>
      </c>
      <c r="I758" s="14" t="str">
        <f>IFERROR(VLOOKUP($F758,Tabela2[[Item]:[Itens exclusivos (Qtd. x Preço)]],4,0),"")</f>
        <v/>
      </c>
      <c r="J758" s="50" t="str">
        <f>IFERROR(VLOOKUP($F758,Tabela2[[Item]:[Itens exclusivos (Qtd. x Preço)]],5,0),"")</f>
        <v/>
      </c>
      <c r="K758" s="66" t="str">
        <f>IFERROR(VLOOKUP($F758,Tabela2[[Item]:[Itens exclusivos (Qtd. x Preço)]],13,0),"")</f>
        <v/>
      </c>
      <c r="L758" s="48" t="str">
        <f t="shared" si="12"/>
        <v/>
      </c>
      <c r="M758" s="50" t="str">
        <f ca="1">IFERROR(VLOOKUP($F758,Tabela2[[Item]:[Itens exclusivos (Qtd. x Preço)]],15,0),"")</f>
        <v/>
      </c>
      <c r="N758" s="51" t="str">
        <f ca="1">IFERROR(VLOOKUP($F758,Tabela2[[Item]:[Itens exclusivos (Qtd. x Preço)]],17,0),"")</f>
        <v/>
      </c>
      <c r="O758" s="51" t="str">
        <f ca="1">IFERROR(VLOOKUP($F758,Tabela2[[Item]:[Itens exclusivos (Qtd. x Preço)]],19,0),"")</f>
        <v/>
      </c>
    </row>
    <row r="759" spans="1:15" ht="30" customHeight="1">
      <c r="A759" s="33" t="str">
        <f>IFERROR((IF(MAX(Tabela2[Lote])=A758,"",A758+1)),"")</f>
        <v/>
      </c>
      <c r="B759" s="33" t="str">
        <f>IFERROR(IF(A759&lt;&gt;"",COUNTIFS(Tabela2[Lote],A759),""),"")</f>
        <v/>
      </c>
      <c r="C759" s="47" t="str">
        <f>IF(B759="","",(SUMIFS(Tabela2[Itens Ampla Participação (Qtd. x Preço)],Tabela2[Lote],A759)+SUMIFS(Tabela2[Itens de Cota Reservada (Qtd. x Preço)],Tabela2[Lote],A759)+SUMIFS(Tabela2[Itens exclusivos (Qtd. x Preço)],Tabela2[Lote],A759)))</f>
        <v/>
      </c>
      <c r="E759" s="33" t="str">
        <f>IFERROR(_xlfn.XLOOKUP($F759,Tabela2[Item],Tabela2[Lote],,0,1),"")</f>
        <v/>
      </c>
      <c r="F759" s="33" t="str">
        <f>IFERROR((IF(MAX(Tabela2[Item])=F758,"",F758+1)),"")</f>
        <v/>
      </c>
      <c r="G759" s="33" t="str">
        <f>IFERROR(VLOOKUP($F759,Tabela2[[Item]:[Itens exclusivos (Qtd. x Preço)]],2,0)," ")</f>
        <v/>
      </c>
      <c r="H759" s="62" t="str">
        <f>IFERROR(VLOOKUP($F759,Tabela2[[Item]:[Itens exclusivos (Qtd. x Preço)]],3,0),"")</f>
        <v/>
      </c>
      <c r="I759" s="33" t="str">
        <f>IFERROR(VLOOKUP($F759,Tabela2[[Item]:[Itens exclusivos (Qtd. x Preço)]],4,0),"")</f>
        <v/>
      </c>
      <c r="J759" s="49" t="str">
        <f>IFERROR(VLOOKUP($F759,Tabela2[[Item]:[Itens exclusivos (Qtd. x Preço)]],5,0),"")</f>
        <v/>
      </c>
      <c r="K759" s="65" t="str">
        <f>IFERROR(VLOOKUP($F759,Tabela2[[Item]:[Itens exclusivos (Qtd. x Preço)]],13,0),"")</f>
        <v/>
      </c>
      <c r="L759" s="47" t="str">
        <f t="shared" si="12"/>
        <v/>
      </c>
      <c r="M759" s="49" t="str">
        <f ca="1">IFERROR(VLOOKUP($F759,Tabela2[[Item]:[Itens exclusivos (Qtd. x Preço)]],15,0),"")</f>
        <v/>
      </c>
      <c r="N759" s="52" t="str">
        <f ca="1">IFERROR(VLOOKUP($F759,Tabela2[[Item]:[Itens exclusivos (Qtd. x Preço)]],17,0),"")</f>
        <v/>
      </c>
      <c r="O759" s="52" t="str">
        <f ca="1">IFERROR(VLOOKUP($F759,Tabela2[[Item]:[Itens exclusivos (Qtd. x Preço)]],19,0),"")</f>
        <v/>
      </c>
    </row>
    <row r="760" spans="1:15" ht="30" customHeight="1">
      <c r="A760" s="14" t="str">
        <f>IFERROR((IF(MAX(Tabela2[Lote])=A759,"",A759+1)),"")</f>
        <v/>
      </c>
      <c r="B760" s="14" t="str">
        <f>IFERROR(IF(A760&lt;&gt;"",COUNTIFS(Tabela2[Lote],A760),""),"")</f>
        <v/>
      </c>
      <c r="C760" s="48" t="str">
        <f>IF(B760="","",(SUMIFS(Tabela2[Itens Ampla Participação (Qtd. x Preço)],Tabela2[Lote],A760)+SUMIFS(Tabela2[Itens de Cota Reservada (Qtd. x Preço)],Tabela2[Lote],A760)+SUMIFS(Tabela2[Itens exclusivos (Qtd. x Preço)],Tabela2[Lote],A760)))</f>
        <v/>
      </c>
      <c r="E760" s="14" t="str">
        <f>IFERROR(_xlfn.XLOOKUP($F760,Tabela2[Item],Tabela2[Lote],,0,1),"")</f>
        <v/>
      </c>
      <c r="F760" s="14" t="str">
        <f>IFERROR((IF(MAX(Tabela2[Item])=F759,"",F759+1)),"")</f>
        <v/>
      </c>
      <c r="G760" s="14" t="str">
        <f>IFERROR(VLOOKUP($F760,Tabela2[[Item]:[Itens exclusivos (Qtd. x Preço)]],2,0)," ")</f>
        <v/>
      </c>
      <c r="H760" s="63" t="str">
        <f>IFERROR(VLOOKUP($F760,Tabela2[[Item]:[Itens exclusivos (Qtd. x Preço)]],3,0),"")</f>
        <v/>
      </c>
      <c r="I760" s="14" t="str">
        <f>IFERROR(VLOOKUP($F760,Tabela2[[Item]:[Itens exclusivos (Qtd. x Preço)]],4,0),"")</f>
        <v/>
      </c>
      <c r="J760" s="50" t="str">
        <f>IFERROR(VLOOKUP($F760,Tabela2[[Item]:[Itens exclusivos (Qtd. x Preço)]],5,0),"")</f>
        <v/>
      </c>
      <c r="K760" s="66" t="str">
        <f>IFERROR(VLOOKUP($F760,Tabela2[[Item]:[Itens exclusivos (Qtd. x Preço)]],13,0),"")</f>
        <v/>
      </c>
      <c r="L760" s="48" t="str">
        <f t="shared" si="12"/>
        <v/>
      </c>
      <c r="M760" s="50" t="str">
        <f ca="1">IFERROR(VLOOKUP($F760,Tabela2[[Item]:[Itens exclusivos (Qtd. x Preço)]],15,0),"")</f>
        <v/>
      </c>
      <c r="N760" s="51" t="str">
        <f ca="1">IFERROR(VLOOKUP($F760,Tabela2[[Item]:[Itens exclusivos (Qtd. x Preço)]],17,0),"")</f>
        <v/>
      </c>
      <c r="O760" s="51" t="str">
        <f ca="1">IFERROR(VLOOKUP($F760,Tabela2[[Item]:[Itens exclusivos (Qtd. x Preço)]],19,0),"")</f>
        <v/>
      </c>
    </row>
    <row r="761" spans="1:15" ht="30" customHeight="1">
      <c r="A761" s="33" t="str">
        <f>IFERROR((IF(MAX(Tabela2[Lote])=A760,"",A760+1)),"")</f>
        <v/>
      </c>
      <c r="B761" s="33" t="str">
        <f>IFERROR(IF(A761&lt;&gt;"",COUNTIFS(Tabela2[Lote],A761),""),"")</f>
        <v/>
      </c>
      <c r="C761" s="47" t="str">
        <f>IF(B761="","",(SUMIFS(Tabela2[Itens Ampla Participação (Qtd. x Preço)],Tabela2[Lote],A761)+SUMIFS(Tabela2[Itens de Cota Reservada (Qtd. x Preço)],Tabela2[Lote],A761)+SUMIFS(Tabela2[Itens exclusivos (Qtd. x Preço)],Tabela2[Lote],A761)))</f>
        <v/>
      </c>
      <c r="E761" s="33" t="str">
        <f>IFERROR(_xlfn.XLOOKUP($F761,Tabela2[Item],Tabela2[Lote],,0,1),"")</f>
        <v/>
      </c>
      <c r="F761" s="33" t="str">
        <f>IFERROR((IF(MAX(Tabela2[Item])=F760,"",F760+1)),"")</f>
        <v/>
      </c>
      <c r="G761" s="33" t="str">
        <f>IFERROR(VLOOKUP($F761,Tabela2[[Item]:[Itens exclusivos (Qtd. x Preço)]],2,0)," ")</f>
        <v/>
      </c>
      <c r="H761" s="62" t="str">
        <f>IFERROR(VLOOKUP($F761,Tabela2[[Item]:[Itens exclusivos (Qtd. x Preço)]],3,0),"")</f>
        <v/>
      </c>
      <c r="I761" s="33" t="str">
        <f>IFERROR(VLOOKUP($F761,Tabela2[[Item]:[Itens exclusivos (Qtd. x Preço)]],4,0),"")</f>
        <v/>
      </c>
      <c r="J761" s="49" t="str">
        <f>IFERROR(VLOOKUP($F761,Tabela2[[Item]:[Itens exclusivos (Qtd. x Preço)]],5,0),"")</f>
        <v/>
      </c>
      <c r="K761" s="65" t="str">
        <f>IFERROR(VLOOKUP($F761,Tabela2[[Item]:[Itens exclusivos (Qtd. x Preço)]],13,0),"")</f>
        <v/>
      </c>
      <c r="L761" s="47" t="str">
        <f t="shared" si="12"/>
        <v/>
      </c>
      <c r="M761" s="49" t="str">
        <f ca="1">IFERROR(VLOOKUP($F761,Tabela2[[Item]:[Itens exclusivos (Qtd. x Preço)]],15,0),"")</f>
        <v/>
      </c>
      <c r="N761" s="52" t="str">
        <f ca="1">IFERROR(VLOOKUP($F761,Tabela2[[Item]:[Itens exclusivos (Qtd. x Preço)]],17,0),"")</f>
        <v/>
      </c>
      <c r="O761" s="52" t="str">
        <f ca="1">IFERROR(VLOOKUP($F761,Tabela2[[Item]:[Itens exclusivos (Qtd. x Preço)]],19,0),"")</f>
        <v/>
      </c>
    </row>
    <row r="762" spans="1:15" ht="30" customHeight="1">
      <c r="A762" s="14" t="str">
        <f>IFERROR((IF(MAX(Tabela2[Lote])=A761,"",A761+1)),"")</f>
        <v/>
      </c>
      <c r="B762" s="14" t="str">
        <f>IFERROR(IF(A762&lt;&gt;"",COUNTIFS(Tabela2[Lote],A762),""),"")</f>
        <v/>
      </c>
      <c r="C762" s="48" t="str">
        <f>IF(B762="","",(SUMIFS(Tabela2[Itens Ampla Participação (Qtd. x Preço)],Tabela2[Lote],A762)+SUMIFS(Tabela2[Itens de Cota Reservada (Qtd. x Preço)],Tabela2[Lote],A762)+SUMIFS(Tabela2[Itens exclusivos (Qtd. x Preço)],Tabela2[Lote],A762)))</f>
        <v/>
      </c>
      <c r="E762" s="14" t="str">
        <f>IFERROR(_xlfn.XLOOKUP($F762,Tabela2[Item],Tabela2[Lote],,0,1),"")</f>
        <v/>
      </c>
      <c r="F762" s="14" t="str">
        <f>IFERROR((IF(MAX(Tabela2[Item])=F761,"",F761+1)),"")</f>
        <v/>
      </c>
      <c r="G762" s="14" t="str">
        <f>IFERROR(VLOOKUP($F762,Tabela2[[Item]:[Itens exclusivos (Qtd. x Preço)]],2,0)," ")</f>
        <v/>
      </c>
      <c r="H762" s="63" t="str">
        <f>IFERROR(VLOOKUP($F762,Tabela2[[Item]:[Itens exclusivos (Qtd. x Preço)]],3,0),"")</f>
        <v/>
      </c>
      <c r="I762" s="14" t="str">
        <f>IFERROR(VLOOKUP($F762,Tabela2[[Item]:[Itens exclusivos (Qtd. x Preço)]],4,0),"")</f>
        <v/>
      </c>
      <c r="J762" s="50" t="str">
        <f>IFERROR(VLOOKUP($F762,Tabela2[[Item]:[Itens exclusivos (Qtd. x Preço)]],5,0),"")</f>
        <v/>
      </c>
      <c r="K762" s="66" t="str">
        <f>IFERROR(VLOOKUP($F762,Tabela2[[Item]:[Itens exclusivos (Qtd. x Preço)]],13,0),"")</f>
        <v/>
      </c>
      <c r="L762" s="48" t="str">
        <f t="shared" si="12"/>
        <v/>
      </c>
      <c r="M762" s="50" t="str">
        <f ca="1">IFERROR(VLOOKUP($F762,Tabela2[[Item]:[Itens exclusivos (Qtd. x Preço)]],15,0),"")</f>
        <v/>
      </c>
      <c r="N762" s="51" t="str">
        <f ca="1">IFERROR(VLOOKUP($F762,Tabela2[[Item]:[Itens exclusivos (Qtd. x Preço)]],17,0),"")</f>
        <v/>
      </c>
      <c r="O762" s="51" t="str">
        <f ca="1">IFERROR(VLOOKUP($F762,Tabela2[[Item]:[Itens exclusivos (Qtd. x Preço)]],19,0),"")</f>
        <v/>
      </c>
    </row>
    <row r="763" spans="1:15" ht="30" customHeight="1">
      <c r="A763" s="33" t="str">
        <f>IFERROR((IF(MAX(Tabela2[Lote])=A762,"",A762+1)),"")</f>
        <v/>
      </c>
      <c r="B763" s="33" t="str">
        <f>IFERROR(IF(A763&lt;&gt;"",COUNTIFS(Tabela2[Lote],A763),""),"")</f>
        <v/>
      </c>
      <c r="C763" s="47" t="str">
        <f>IF(B763="","",(SUMIFS(Tabela2[Itens Ampla Participação (Qtd. x Preço)],Tabela2[Lote],A763)+SUMIFS(Tabela2[Itens de Cota Reservada (Qtd. x Preço)],Tabela2[Lote],A763)+SUMIFS(Tabela2[Itens exclusivos (Qtd. x Preço)],Tabela2[Lote],A763)))</f>
        <v/>
      </c>
      <c r="E763" s="33" t="str">
        <f>IFERROR(_xlfn.XLOOKUP($F763,Tabela2[Item],Tabela2[Lote],,0,1),"")</f>
        <v/>
      </c>
      <c r="F763" s="33" t="str">
        <f>IFERROR((IF(MAX(Tabela2[Item])=F762,"",F762+1)),"")</f>
        <v/>
      </c>
      <c r="G763" s="33" t="str">
        <f>IFERROR(VLOOKUP($F763,Tabela2[[Item]:[Itens exclusivos (Qtd. x Preço)]],2,0)," ")</f>
        <v/>
      </c>
      <c r="H763" s="62" t="str">
        <f>IFERROR(VLOOKUP($F763,Tabela2[[Item]:[Itens exclusivos (Qtd. x Preço)]],3,0),"")</f>
        <v/>
      </c>
      <c r="I763" s="33" t="str">
        <f>IFERROR(VLOOKUP($F763,Tabela2[[Item]:[Itens exclusivos (Qtd. x Preço)]],4,0),"")</f>
        <v/>
      </c>
      <c r="J763" s="49" t="str">
        <f>IFERROR(VLOOKUP($F763,Tabela2[[Item]:[Itens exclusivos (Qtd. x Preço)]],5,0),"")</f>
        <v/>
      </c>
      <c r="K763" s="65" t="str">
        <f>IFERROR(VLOOKUP($F763,Tabela2[[Item]:[Itens exclusivos (Qtd. x Preço)]],13,0),"")</f>
        <v/>
      </c>
      <c r="L763" s="47" t="str">
        <f t="shared" si="12"/>
        <v/>
      </c>
      <c r="M763" s="49" t="str">
        <f ca="1">IFERROR(VLOOKUP($F763,Tabela2[[Item]:[Itens exclusivos (Qtd. x Preço)]],15,0),"")</f>
        <v/>
      </c>
      <c r="N763" s="52" t="str">
        <f ca="1">IFERROR(VLOOKUP($F763,Tabela2[[Item]:[Itens exclusivos (Qtd. x Preço)]],17,0),"")</f>
        <v/>
      </c>
      <c r="O763" s="52" t="str">
        <f ca="1">IFERROR(VLOOKUP($F763,Tabela2[[Item]:[Itens exclusivos (Qtd. x Preço)]],19,0),"")</f>
        <v/>
      </c>
    </row>
    <row r="764" spans="1:15" ht="30" customHeight="1">
      <c r="A764" s="14" t="str">
        <f>IFERROR((IF(MAX(Tabela2[Lote])=A763,"",A763+1)),"")</f>
        <v/>
      </c>
      <c r="B764" s="14" t="str">
        <f>IFERROR(IF(A764&lt;&gt;"",COUNTIFS(Tabela2[Lote],A764),""),"")</f>
        <v/>
      </c>
      <c r="C764" s="48" t="str">
        <f>IF(B764="","",(SUMIFS(Tabela2[Itens Ampla Participação (Qtd. x Preço)],Tabela2[Lote],A764)+SUMIFS(Tabela2[Itens de Cota Reservada (Qtd. x Preço)],Tabela2[Lote],A764)+SUMIFS(Tabela2[Itens exclusivos (Qtd. x Preço)],Tabela2[Lote],A764)))</f>
        <v/>
      </c>
      <c r="E764" s="14" t="str">
        <f>IFERROR(_xlfn.XLOOKUP($F764,Tabela2[Item],Tabela2[Lote],,0,1),"")</f>
        <v/>
      </c>
      <c r="F764" s="14" t="str">
        <f>IFERROR((IF(MAX(Tabela2[Item])=F763,"",F763+1)),"")</f>
        <v/>
      </c>
      <c r="G764" s="14" t="str">
        <f>IFERROR(VLOOKUP($F764,Tabela2[[Item]:[Itens exclusivos (Qtd. x Preço)]],2,0)," ")</f>
        <v/>
      </c>
      <c r="H764" s="63" t="str">
        <f>IFERROR(VLOOKUP($F764,Tabela2[[Item]:[Itens exclusivos (Qtd. x Preço)]],3,0),"")</f>
        <v/>
      </c>
      <c r="I764" s="14" t="str">
        <f>IFERROR(VLOOKUP($F764,Tabela2[[Item]:[Itens exclusivos (Qtd. x Preço)]],4,0),"")</f>
        <v/>
      </c>
      <c r="J764" s="50" t="str">
        <f>IFERROR(VLOOKUP($F764,Tabela2[[Item]:[Itens exclusivos (Qtd. x Preço)]],5,0),"")</f>
        <v/>
      </c>
      <c r="K764" s="66" t="str">
        <f>IFERROR(VLOOKUP($F764,Tabela2[[Item]:[Itens exclusivos (Qtd. x Preço)]],13,0),"")</f>
        <v/>
      </c>
      <c r="L764" s="48" t="str">
        <f t="shared" si="12"/>
        <v/>
      </c>
      <c r="M764" s="50" t="str">
        <f ca="1">IFERROR(VLOOKUP($F764,Tabela2[[Item]:[Itens exclusivos (Qtd. x Preço)]],15,0),"")</f>
        <v/>
      </c>
      <c r="N764" s="51" t="str">
        <f ca="1">IFERROR(VLOOKUP($F764,Tabela2[[Item]:[Itens exclusivos (Qtd. x Preço)]],17,0),"")</f>
        <v/>
      </c>
      <c r="O764" s="51" t="str">
        <f ca="1">IFERROR(VLOOKUP($F764,Tabela2[[Item]:[Itens exclusivos (Qtd. x Preço)]],19,0),"")</f>
        <v/>
      </c>
    </row>
    <row r="765" spans="1:15" ht="30" customHeight="1">
      <c r="A765" s="33" t="str">
        <f>IFERROR((IF(MAX(Tabela2[Lote])=A764,"",A764+1)),"")</f>
        <v/>
      </c>
      <c r="B765" s="33" t="str">
        <f>IFERROR(IF(A765&lt;&gt;"",COUNTIFS(Tabela2[Lote],A765),""),"")</f>
        <v/>
      </c>
      <c r="C765" s="47" t="str">
        <f>IF(B765="","",(SUMIFS(Tabela2[Itens Ampla Participação (Qtd. x Preço)],Tabela2[Lote],A765)+SUMIFS(Tabela2[Itens de Cota Reservada (Qtd. x Preço)],Tabela2[Lote],A765)+SUMIFS(Tabela2[Itens exclusivos (Qtd. x Preço)],Tabela2[Lote],A765)))</f>
        <v/>
      </c>
      <c r="E765" s="33" t="str">
        <f>IFERROR(_xlfn.XLOOKUP($F765,Tabela2[Item],Tabela2[Lote],,0,1),"")</f>
        <v/>
      </c>
      <c r="F765" s="33" t="str">
        <f>IFERROR((IF(MAX(Tabela2[Item])=F764,"",F764+1)),"")</f>
        <v/>
      </c>
      <c r="G765" s="33" t="str">
        <f>IFERROR(VLOOKUP($F765,Tabela2[[Item]:[Itens exclusivos (Qtd. x Preço)]],2,0)," ")</f>
        <v/>
      </c>
      <c r="H765" s="62" t="str">
        <f>IFERROR(VLOOKUP($F765,Tabela2[[Item]:[Itens exclusivos (Qtd. x Preço)]],3,0),"")</f>
        <v/>
      </c>
      <c r="I765" s="33" t="str">
        <f>IFERROR(VLOOKUP($F765,Tabela2[[Item]:[Itens exclusivos (Qtd. x Preço)]],4,0),"")</f>
        <v/>
      </c>
      <c r="J765" s="49" t="str">
        <f>IFERROR(VLOOKUP($F765,Tabela2[[Item]:[Itens exclusivos (Qtd. x Preço)]],5,0),"")</f>
        <v/>
      </c>
      <c r="K765" s="65" t="str">
        <f>IFERROR(VLOOKUP($F765,Tabela2[[Item]:[Itens exclusivos (Qtd. x Preço)]],13,0),"")</f>
        <v/>
      </c>
      <c r="L765" s="47" t="str">
        <f t="shared" si="12"/>
        <v/>
      </c>
      <c r="M765" s="49" t="str">
        <f ca="1">IFERROR(VLOOKUP($F765,Tabela2[[Item]:[Itens exclusivos (Qtd. x Preço)]],15,0),"")</f>
        <v/>
      </c>
      <c r="N765" s="52" t="str">
        <f ca="1">IFERROR(VLOOKUP($F765,Tabela2[[Item]:[Itens exclusivos (Qtd. x Preço)]],17,0),"")</f>
        <v/>
      </c>
      <c r="O765" s="52" t="str">
        <f ca="1">IFERROR(VLOOKUP($F765,Tabela2[[Item]:[Itens exclusivos (Qtd. x Preço)]],19,0),"")</f>
        <v/>
      </c>
    </row>
    <row r="766" spans="1:15" ht="30" customHeight="1">
      <c r="A766" s="14" t="str">
        <f>IFERROR((IF(MAX(Tabela2[Lote])=A765,"",A765+1)),"")</f>
        <v/>
      </c>
      <c r="B766" s="14" t="str">
        <f>IFERROR(IF(A766&lt;&gt;"",COUNTIFS(Tabela2[Lote],A766),""),"")</f>
        <v/>
      </c>
      <c r="C766" s="48" t="str">
        <f>IF(B766="","",(SUMIFS(Tabela2[Itens Ampla Participação (Qtd. x Preço)],Tabela2[Lote],A766)+SUMIFS(Tabela2[Itens de Cota Reservada (Qtd. x Preço)],Tabela2[Lote],A766)+SUMIFS(Tabela2[Itens exclusivos (Qtd. x Preço)],Tabela2[Lote],A766)))</f>
        <v/>
      </c>
      <c r="E766" s="14" t="str">
        <f>IFERROR(_xlfn.XLOOKUP($F766,Tabela2[Item],Tabela2[Lote],,0,1),"")</f>
        <v/>
      </c>
      <c r="F766" s="14" t="str">
        <f>IFERROR((IF(MAX(Tabela2[Item])=F765,"",F765+1)),"")</f>
        <v/>
      </c>
      <c r="G766" s="14" t="str">
        <f>IFERROR(VLOOKUP($F766,Tabela2[[Item]:[Itens exclusivos (Qtd. x Preço)]],2,0)," ")</f>
        <v/>
      </c>
      <c r="H766" s="63" t="str">
        <f>IFERROR(VLOOKUP($F766,Tabela2[[Item]:[Itens exclusivos (Qtd. x Preço)]],3,0),"")</f>
        <v/>
      </c>
      <c r="I766" s="14" t="str">
        <f>IFERROR(VLOOKUP($F766,Tabela2[[Item]:[Itens exclusivos (Qtd. x Preço)]],4,0),"")</f>
        <v/>
      </c>
      <c r="J766" s="50" t="str">
        <f>IFERROR(VLOOKUP($F766,Tabela2[[Item]:[Itens exclusivos (Qtd. x Preço)]],5,0),"")</f>
        <v/>
      </c>
      <c r="K766" s="66" t="str">
        <f>IFERROR(VLOOKUP($F766,Tabela2[[Item]:[Itens exclusivos (Qtd. x Preço)]],13,0),"")</f>
        <v/>
      </c>
      <c r="L766" s="48" t="str">
        <f t="shared" si="12"/>
        <v/>
      </c>
      <c r="M766" s="50" t="str">
        <f ca="1">IFERROR(VLOOKUP($F766,Tabela2[[Item]:[Itens exclusivos (Qtd. x Preço)]],15,0),"")</f>
        <v/>
      </c>
      <c r="N766" s="51" t="str">
        <f ca="1">IFERROR(VLOOKUP($F766,Tabela2[[Item]:[Itens exclusivos (Qtd. x Preço)]],17,0),"")</f>
        <v/>
      </c>
      <c r="O766" s="51" t="str">
        <f ca="1">IFERROR(VLOOKUP($F766,Tabela2[[Item]:[Itens exclusivos (Qtd. x Preço)]],19,0),"")</f>
        <v/>
      </c>
    </row>
    <row r="767" spans="1:15" ht="30" customHeight="1">
      <c r="A767" s="33" t="str">
        <f>IFERROR((IF(MAX(Tabela2[Lote])=A766,"",A766+1)),"")</f>
        <v/>
      </c>
      <c r="B767" s="33" t="str">
        <f>IFERROR(IF(A767&lt;&gt;"",COUNTIFS(Tabela2[Lote],A767),""),"")</f>
        <v/>
      </c>
      <c r="C767" s="47" t="str">
        <f>IF(B767="","",(SUMIFS(Tabela2[Itens Ampla Participação (Qtd. x Preço)],Tabela2[Lote],A767)+SUMIFS(Tabela2[Itens de Cota Reservada (Qtd. x Preço)],Tabela2[Lote],A767)+SUMIFS(Tabela2[Itens exclusivos (Qtd. x Preço)],Tabela2[Lote],A767)))</f>
        <v/>
      </c>
      <c r="E767" s="33" t="str">
        <f>IFERROR(_xlfn.XLOOKUP($F767,Tabela2[Item],Tabela2[Lote],,0,1),"")</f>
        <v/>
      </c>
      <c r="F767" s="33" t="str">
        <f>IFERROR((IF(MAX(Tabela2[Item])=F766,"",F766+1)),"")</f>
        <v/>
      </c>
      <c r="G767" s="33" t="str">
        <f>IFERROR(VLOOKUP($F767,Tabela2[[Item]:[Itens exclusivos (Qtd. x Preço)]],2,0)," ")</f>
        <v/>
      </c>
      <c r="H767" s="62" t="str">
        <f>IFERROR(VLOOKUP($F767,Tabela2[[Item]:[Itens exclusivos (Qtd. x Preço)]],3,0),"")</f>
        <v/>
      </c>
      <c r="I767" s="33" t="str">
        <f>IFERROR(VLOOKUP($F767,Tabela2[[Item]:[Itens exclusivos (Qtd. x Preço)]],4,0),"")</f>
        <v/>
      </c>
      <c r="J767" s="49" t="str">
        <f>IFERROR(VLOOKUP($F767,Tabela2[[Item]:[Itens exclusivos (Qtd. x Preço)]],5,0),"")</f>
        <v/>
      </c>
      <c r="K767" s="65" t="str">
        <f>IFERROR(VLOOKUP($F767,Tabela2[[Item]:[Itens exclusivos (Qtd. x Preço)]],13,0),"")</f>
        <v/>
      </c>
      <c r="L767" s="47" t="str">
        <f t="shared" si="12"/>
        <v/>
      </c>
      <c r="M767" s="49" t="str">
        <f ca="1">IFERROR(VLOOKUP($F767,Tabela2[[Item]:[Itens exclusivos (Qtd. x Preço)]],15,0),"")</f>
        <v/>
      </c>
      <c r="N767" s="52" t="str">
        <f ca="1">IFERROR(VLOOKUP($F767,Tabela2[[Item]:[Itens exclusivos (Qtd. x Preço)]],17,0),"")</f>
        <v/>
      </c>
      <c r="O767" s="52" t="str">
        <f ca="1">IFERROR(VLOOKUP($F767,Tabela2[[Item]:[Itens exclusivos (Qtd. x Preço)]],19,0),"")</f>
        <v/>
      </c>
    </row>
    <row r="768" spans="1:15" ht="30" customHeight="1">
      <c r="A768" s="14" t="str">
        <f>IFERROR((IF(MAX(Tabela2[Lote])=A767,"",A767+1)),"")</f>
        <v/>
      </c>
      <c r="B768" s="14" t="str">
        <f>IFERROR(IF(A768&lt;&gt;"",COUNTIFS(Tabela2[Lote],A768),""),"")</f>
        <v/>
      </c>
      <c r="C768" s="48" t="str">
        <f>IF(B768="","",(SUMIFS(Tabela2[Itens Ampla Participação (Qtd. x Preço)],Tabela2[Lote],A768)+SUMIFS(Tabela2[Itens de Cota Reservada (Qtd. x Preço)],Tabela2[Lote],A768)+SUMIFS(Tabela2[Itens exclusivos (Qtd. x Preço)],Tabela2[Lote],A768)))</f>
        <v/>
      </c>
      <c r="E768" s="14" t="str">
        <f>IFERROR(_xlfn.XLOOKUP($F768,Tabela2[Item],Tabela2[Lote],,0,1),"")</f>
        <v/>
      </c>
      <c r="F768" s="14" t="str">
        <f>IFERROR((IF(MAX(Tabela2[Item])=F767,"",F767+1)),"")</f>
        <v/>
      </c>
      <c r="G768" s="14" t="str">
        <f>IFERROR(VLOOKUP($F768,Tabela2[[Item]:[Itens exclusivos (Qtd. x Preço)]],2,0)," ")</f>
        <v/>
      </c>
      <c r="H768" s="63" t="str">
        <f>IFERROR(VLOOKUP($F768,Tabela2[[Item]:[Itens exclusivos (Qtd. x Preço)]],3,0),"")</f>
        <v/>
      </c>
      <c r="I768" s="14" t="str">
        <f>IFERROR(VLOOKUP($F768,Tabela2[[Item]:[Itens exclusivos (Qtd. x Preço)]],4,0),"")</f>
        <v/>
      </c>
      <c r="J768" s="50" t="str">
        <f>IFERROR(VLOOKUP($F768,Tabela2[[Item]:[Itens exclusivos (Qtd. x Preço)]],5,0),"")</f>
        <v/>
      </c>
      <c r="K768" s="66" t="str">
        <f>IFERROR(VLOOKUP($F768,Tabela2[[Item]:[Itens exclusivos (Qtd. x Preço)]],13,0),"")</f>
        <v/>
      </c>
      <c r="L768" s="48" t="str">
        <f t="shared" si="12"/>
        <v/>
      </c>
      <c r="M768" s="50" t="str">
        <f ca="1">IFERROR(VLOOKUP($F768,Tabela2[[Item]:[Itens exclusivos (Qtd. x Preço)]],15,0),"")</f>
        <v/>
      </c>
      <c r="N768" s="51" t="str">
        <f ca="1">IFERROR(VLOOKUP($F768,Tabela2[[Item]:[Itens exclusivos (Qtd. x Preço)]],17,0),"")</f>
        <v/>
      </c>
      <c r="O768" s="51" t="str">
        <f ca="1">IFERROR(VLOOKUP($F768,Tabela2[[Item]:[Itens exclusivos (Qtd. x Preço)]],19,0),"")</f>
        <v/>
      </c>
    </row>
    <row r="769" spans="1:15" ht="30" customHeight="1">
      <c r="A769" s="33" t="str">
        <f>IFERROR((IF(MAX(Tabela2[Lote])=A768,"",A768+1)),"")</f>
        <v/>
      </c>
      <c r="B769" s="33" t="str">
        <f>IFERROR(IF(A769&lt;&gt;"",COUNTIFS(Tabela2[Lote],A769),""),"")</f>
        <v/>
      </c>
      <c r="C769" s="47" t="str">
        <f>IF(B769="","",(SUMIFS(Tabela2[Itens Ampla Participação (Qtd. x Preço)],Tabela2[Lote],A769)+SUMIFS(Tabela2[Itens de Cota Reservada (Qtd. x Preço)],Tabela2[Lote],A769)+SUMIFS(Tabela2[Itens exclusivos (Qtd. x Preço)],Tabela2[Lote],A769)))</f>
        <v/>
      </c>
      <c r="E769" s="33" t="str">
        <f>IFERROR(_xlfn.XLOOKUP($F769,Tabela2[Item],Tabela2[Lote],,0,1),"")</f>
        <v/>
      </c>
      <c r="F769" s="33" t="str">
        <f>IFERROR((IF(MAX(Tabela2[Item])=F768,"",F768+1)),"")</f>
        <v/>
      </c>
      <c r="G769" s="33" t="str">
        <f>IFERROR(VLOOKUP($F769,Tabela2[[Item]:[Itens exclusivos (Qtd. x Preço)]],2,0)," ")</f>
        <v/>
      </c>
      <c r="H769" s="62" t="str">
        <f>IFERROR(VLOOKUP($F769,Tabela2[[Item]:[Itens exclusivos (Qtd. x Preço)]],3,0),"")</f>
        <v/>
      </c>
      <c r="I769" s="33" t="str">
        <f>IFERROR(VLOOKUP($F769,Tabela2[[Item]:[Itens exclusivos (Qtd. x Preço)]],4,0),"")</f>
        <v/>
      </c>
      <c r="J769" s="49" t="str">
        <f>IFERROR(VLOOKUP($F769,Tabela2[[Item]:[Itens exclusivos (Qtd. x Preço)]],5,0),"")</f>
        <v/>
      </c>
      <c r="K769" s="65" t="str">
        <f>IFERROR(VLOOKUP($F769,Tabela2[[Item]:[Itens exclusivos (Qtd. x Preço)]],13,0),"")</f>
        <v/>
      </c>
      <c r="L769" s="47" t="str">
        <f t="shared" si="12"/>
        <v/>
      </c>
      <c r="M769" s="49" t="str">
        <f ca="1">IFERROR(VLOOKUP($F769,Tabela2[[Item]:[Itens exclusivos (Qtd. x Preço)]],15,0),"")</f>
        <v/>
      </c>
      <c r="N769" s="52" t="str">
        <f ca="1">IFERROR(VLOOKUP($F769,Tabela2[[Item]:[Itens exclusivos (Qtd. x Preço)]],17,0),"")</f>
        <v/>
      </c>
      <c r="O769" s="52" t="str">
        <f ca="1">IFERROR(VLOOKUP($F769,Tabela2[[Item]:[Itens exclusivos (Qtd. x Preço)]],19,0),"")</f>
        <v/>
      </c>
    </row>
    <row r="770" spans="1:15" ht="30" customHeight="1">
      <c r="A770" s="14" t="str">
        <f>IFERROR((IF(MAX(Tabela2[Lote])=A769,"",A769+1)),"")</f>
        <v/>
      </c>
      <c r="B770" s="14" t="str">
        <f>IFERROR(IF(A770&lt;&gt;"",COUNTIFS(Tabela2[Lote],A770),""),"")</f>
        <v/>
      </c>
      <c r="C770" s="48" t="str">
        <f>IF(B770="","",(SUMIFS(Tabela2[Itens Ampla Participação (Qtd. x Preço)],Tabela2[Lote],A770)+SUMIFS(Tabela2[Itens de Cota Reservada (Qtd. x Preço)],Tabela2[Lote],A770)+SUMIFS(Tabela2[Itens exclusivos (Qtd. x Preço)],Tabela2[Lote],A770)))</f>
        <v/>
      </c>
      <c r="E770" s="14" t="str">
        <f>IFERROR(_xlfn.XLOOKUP($F770,Tabela2[Item],Tabela2[Lote],,0,1),"")</f>
        <v/>
      </c>
      <c r="F770" s="14" t="str">
        <f>IFERROR((IF(MAX(Tabela2[Item])=F769,"",F769+1)),"")</f>
        <v/>
      </c>
      <c r="G770" s="14" t="str">
        <f>IFERROR(VLOOKUP($F770,Tabela2[[Item]:[Itens exclusivos (Qtd. x Preço)]],2,0)," ")</f>
        <v/>
      </c>
      <c r="H770" s="63" t="str">
        <f>IFERROR(VLOOKUP($F770,Tabela2[[Item]:[Itens exclusivos (Qtd. x Preço)]],3,0),"")</f>
        <v/>
      </c>
      <c r="I770" s="14" t="str">
        <f>IFERROR(VLOOKUP($F770,Tabela2[[Item]:[Itens exclusivos (Qtd. x Preço)]],4,0),"")</f>
        <v/>
      </c>
      <c r="J770" s="50" t="str">
        <f>IFERROR(VLOOKUP($F770,Tabela2[[Item]:[Itens exclusivos (Qtd. x Preço)]],5,0),"")</f>
        <v/>
      </c>
      <c r="K770" s="66" t="str">
        <f>IFERROR(VLOOKUP($F770,Tabela2[[Item]:[Itens exclusivos (Qtd. x Preço)]],13,0),"")</f>
        <v/>
      </c>
      <c r="L770" s="48" t="str">
        <f t="shared" si="12"/>
        <v/>
      </c>
      <c r="M770" s="50" t="str">
        <f ca="1">IFERROR(VLOOKUP($F770,Tabela2[[Item]:[Itens exclusivos (Qtd. x Preço)]],15,0),"")</f>
        <v/>
      </c>
      <c r="N770" s="51" t="str">
        <f ca="1">IFERROR(VLOOKUP($F770,Tabela2[[Item]:[Itens exclusivos (Qtd. x Preço)]],17,0),"")</f>
        <v/>
      </c>
      <c r="O770" s="51" t="str">
        <f ca="1">IFERROR(VLOOKUP($F770,Tabela2[[Item]:[Itens exclusivos (Qtd. x Preço)]],19,0),"")</f>
        <v/>
      </c>
    </row>
    <row r="771" spans="1:15" ht="30" customHeight="1">
      <c r="A771" s="33" t="str">
        <f>IFERROR((IF(MAX(Tabela2[Lote])=A770,"",A770+1)),"")</f>
        <v/>
      </c>
      <c r="B771" s="33" t="str">
        <f>IFERROR(IF(A771&lt;&gt;"",COUNTIFS(Tabela2[Lote],A771),""),"")</f>
        <v/>
      </c>
      <c r="C771" s="47" t="str">
        <f>IF(B771="","",(SUMIFS(Tabela2[Itens Ampla Participação (Qtd. x Preço)],Tabela2[Lote],A771)+SUMIFS(Tabela2[Itens de Cota Reservada (Qtd. x Preço)],Tabela2[Lote],A771)+SUMIFS(Tabela2[Itens exclusivos (Qtd. x Preço)],Tabela2[Lote],A771)))</f>
        <v/>
      </c>
      <c r="E771" s="33" t="str">
        <f>IFERROR(_xlfn.XLOOKUP($F771,Tabela2[Item],Tabela2[Lote],,0,1),"")</f>
        <v/>
      </c>
      <c r="F771" s="33" t="str">
        <f>IFERROR((IF(MAX(Tabela2[Item])=F770,"",F770+1)),"")</f>
        <v/>
      </c>
      <c r="G771" s="33" t="str">
        <f>IFERROR(VLOOKUP($F771,Tabela2[[Item]:[Itens exclusivos (Qtd. x Preço)]],2,0)," ")</f>
        <v/>
      </c>
      <c r="H771" s="62" t="str">
        <f>IFERROR(VLOOKUP($F771,Tabela2[[Item]:[Itens exclusivos (Qtd. x Preço)]],3,0),"")</f>
        <v/>
      </c>
      <c r="I771" s="33" t="str">
        <f>IFERROR(VLOOKUP($F771,Tabela2[[Item]:[Itens exclusivos (Qtd. x Preço)]],4,0),"")</f>
        <v/>
      </c>
      <c r="J771" s="49" t="str">
        <f>IFERROR(VLOOKUP($F771,Tabela2[[Item]:[Itens exclusivos (Qtd. x Preço)]],5,0),"")</f>
        <v/>
      </c>
      <c r="K771" s="65" t="str">
        <f>IFERROR(VLOOKUP($F771,Tabela2[[Item]:[Itens exclusivos (Qtd. x Preço)]],13,0),"")</f>
        <v/>
      </c>
      <c r="L771" s="47" t="str">
        <f t="shared" si="12"/>
        <v/>
      </c>
      <c r="M771" s="49" t="str">
        <f ca="1">IFERROR(VLOOKUP($F771,Tabela2[[Item]:[Itens exclusivos (Qtd. x Preço)]],15,0),"")</f>
        <v/>
      </c>
      <c r="N771" s="52" t="str">
        <f ca="1">IFERROR(VLOOKUP($F771,Tabela2[[Item]:[Itens exclusivos (Qtd. x Preço)]],17,0),"")</f>
        <v/>
      </c>
      <c r="O771" s="52" t="str">
        <f ca="1">IFERROR(VLOOKUP($F771,Tabela2[[Item]:[Itens exclusivos (Qtd. x Preço)]],19,0),"")</f>
        <v/>
      </c>
    </row>
    <row r="772" spans="1:15" ht="30" customHeight="1">
      <c r="A772" s="14" t="str">
        <f>IFERROR((IF(MAX(Tabela2[Lote])=A771,"",A771+1)),"")</f>
        <v/>
      </c>
      <c r="B772" s="14" t="str">
        <f>IFERROR(IF(A772&lt;&gt;"",COUNTIFS(Tabela2[Lote],A772),""),"")</f>
        <v/>
      </c>
      <c r="C772" s="48" t="str">
        <f>IF(B772="","",(SUMIFS(Tabela2[Itens Ampla Participação (Qtd. x Preço)],Tabela2[Lote],A772)+SUMIFS(Tabela2[Itens de Cota Reservada (Qtd. x Preço)],Tabela2[Lote],A772)+SUMIFS(Tabela2[Itens exclusivos (Qtd. x Preço)],Tabela2[Lote],A772)))</f>
        <v/>
      </c>
      <c r="E772" s="14" t="str">
        <f>IFERROR(_xlfn.XLOOKUP($F772,Tabela2[Item],Tabela2[Lote],,0,1),"")</f>
        <v/>
      </c>
      <c r="F772" s="14" t="str">
        <f>IFERROR((IF(MAX(Tabela2[Item])=F771,"",F771+1)),"")</f>
        <v/>
      </c>
      <c r="G772" s="14" t="str">
        <f>IFERROR(VLOOKUP($F772,Tabela2[[Item]:[Itens exclusivos (Qtd. x Preço)]],2,0)," ")</f>
        <v/>
      </c>
      <c r="H772" s="63" t="str">
        <f>IFERROR(VLOOKUP($F772,Tabela2[[Item]:[Itens exclusivos (Qtd. x Preço)]],3,0),"")</f>
        <v/>
      </c>
      <c r="I772" s="14" t="str">
        <f>IFERROR(VLOOKUP($F772,Tabela2[[Item]:[Itens exclusivos (Qtd. x Preço)]],4,0),"")</f>
        <v/>
      </c>
      <c r="J772" s="50" t="str">
        <f>IFERROR(VLOOKUP($F772,Tabela2[[Item]:[Itens exclusivos (Qtd. x Preço)]],5,0),"")</f>
        <v/>
      </c>
      <c r="K772" s="66" t="str">
        <f>IFERROR(VLOOKUP($F772,Tabela2[[Item]:[Itens exclusivos (Qtd. x Preço)]],13,0),"")</f>
        <v/>
      </c>
      <c r="L772" s="48" t="str">
        <f t="shared" si="12"/>
        <v/>
      </c>
      <c r="M772" s="50" t="str">
        <f ca="1">IFERROR(VLOOKUP($F772,Tabela2[[Item]:[Itens exclusivos (Qtd. x Preço)]],15,0),"")</f>
        <v/>
      </c>
      <c r="N772" s="51" t="str">
        <f ca="1">IFERROR(VLOOKUP($F772,Tabela2[[Item]:[Itens exclusivos (Qtd. x Preço)]],17,0),"")</f>
        <v/>
      </c>
      <c r="O772" s="51" t="str">
        <f ca="1">IFERROR(VLOOKUP($F772,Tabela2[[Item]:[Itens exclusivos (Qtd. x Preço)]],19,0),"")</f>
        <v/>
      </c>
    </row>
    <row r="773" spans="1:15" ht="30" customHeight="1">
      <c r="A773" s="33" t="str">
        <f>IFERROR((IF(MAX(Tabela2[Lote])=A772,"",A772+1)),"")</f>
        <v/>
      </c>
      <c r="B773" s="33" t="str">
        <f>IFERROR(IF(A773&lt;&gt;"",COUNTIFS(Tabela2[Lote],A773),""),"")</f>
        <v/>
      </c>
      <c r="C773" s="47" t="str">
        <f>IF(B773="","",(SUMIFS(Tabela2[Itens Ampla Participação (Qtd. x Preço)],Tabela2[Lote],A773)+SUMIFS(Tabela2[Itens de Cota Reservada (Qtd. x Preço)],Tabela2[Lote],A773)+SUMIFS(Tabela2[Itens exclusivos (Qtd. x Preço)],Tabela2[Lote],A773)))</f>
        <v/>
      </c>
      <c r="E773" s="33" t="str">
        <f>IFERROR(_xlfn.XLOOKUP($F773,Tabela2[Item],Tabela2[Lote],,0,1),"")</f>
        <v/>
      </c>
      <c r="F773" s="33" t="str">
        <f>IFERROR((IF(MAX(Tabela2[Item])=F772,"",F772+1)),"")</f>
        <v/>
      </c>
      <c r="G773" s="33" t="str">
        <f>IFERROR(VLOOKUP($F773,Tabela2[[Item]:[Itens exclusivos (Qtd. x Preço)]],2,0)," ")</f>
        <v/>
      </c>
      <c r="H773" s="62" t="str">
        <f>IFERROR(VLOOKUP($F773,Tabela2[[Item]:[Itens exclusivos (Qtd. x Preço)]],3,0),"")</f>
        <v/>
      </c>
      <c r="I773" s="33" t="str">
        <f>IFERROR(VLOOKUP($F773,Tabela2[[Item]:[Itens exclusivos (Qtd. x Preço)]],4,0),"")</f>
        <v/>
      </c>
      <c r="J773" s="49" t="str">
        <f>IFERROR(VLOOKUP($F773,Tabela2[[Item]:[Itens exclusivos (Qtd. x Preço)]],5,0),"")</f>
        <v/>
      </c>
      <c r="K773" s="65" t="str">
        <f>IFERROR(VLOOKUP($F773,Tabela2[[Item]:[Itens exclusivos (Qtd. x Preço)]],13,0),"")</f>
        <v/>
      </c>
      <c r="L773" s="47" t="str">
        <f t="shared" si="12"/>
        <v/>
      </c>
      <c r="M773" s="49" t="str">
        <f ca="1">IFERROR(VLOOKUP($F773,Tabela2[[Item]:[Itens exclusivos (Qtd. x Preço)]],15,0),"")</f>
        <v/>
      </c>
      <c r="N773" s="52" t="str">
        <f ca="1">IFERROR(VLOOKUP($F773,Tabela2[[Item]:[Itens exclusivos (Qtd. x Preço)]],17,0),"")</f>
        <v/>
      </c>
      <c r="O773" s="52" t="str">
        <f ca="1">IFERROR(VLOOKUP($F773,Tabela2[[Item]:[Itens exclusivos (Qtd. x Preço)]],19,0),"")</f>
        <v/>
      </c>
    </row>
    <row r="774" spans="1:15" ht="30" customHeight="1">
      <c r="A774" s="14" t="str">
        <f>IFERROR((IF(MAX(Tabela2[Lote])=A773,"",A773+1)),"")</f>
        <v/>
      </c>
      <c r="B774" s="14" t="str">
        <f>IFERROR(IF(A774&lt;&gt;"",COUNTIFS(Tabela2[Lote],A774),""),"")</f>
        <v/>
      </c>
      <c r="C774" s="48" t="str">
        <f>IF(B774="","",(SUMIFS(Tabela2[Itens Ampla Participação (Qtd. x Preço)],Tabela2[Lote],A774)+SUMIFS(Tabela2[Itens de Cota Reservada (Qtd. x Preço)],Tabela2[Lote],A774)+SUMIFS(Tabela2[Itens exclusivos (Qtd. x Preço)],Tabela2[Lote],A774)))</f>
        <v/>
      </c>
      <c r="E774" s="14" t="str">
        <f>IFERROR(_xlfn.XLOOKUP($F774,Tabela2[Item],Tabela2[Lote],,0,1),"")</f>
        <v/>
      </c>
      <c r="F774" s="14" t="str">
        <f>IFERROR((IF(MAX(Tabela2[Item])=F773,"",F773+1)),"")</f>
        <v/>
      </c>
      <c r="G774" s="14" t="str">
        <f>IFERROR(VLOOKUP($F774,Tabela2[[Item]:[Itens exclusivos (Qtd. x Preço)]],2,0)," ")</f>
        <v/>
      </c>
      <c r="H774" s="63" t="str">
        <f>IFERROR(VLOOKUP($F774,Tabela2[[Item]:[Itens exclusivos (Qtd. x Preço)]],3,0),"")</f>
        <v/>
      </c>
      <c r="I774" s="14" t="str">
        <f>IFERROR(VLOOKUP($F774,Tabela2[[Item]:[Itens exclusivos (Qtd. x Preço)]],4,0),"")</f>
        <v/>
      </c>
      <c r="J774" s="50" t="str">
        <f>IFERROR(VLOOKUP($F774,Tabela2[[Item]:[Itens exclusivos (Qtd. x Preço)]],5,0),"")</f>
        <v/>
      </c>
      <c r="K774" s="66" t="str">
        <f>IFERROR(VLOOKUP($F774,Tabela2[[Item]:[Itens exclusivos (Qtd. x Preço)]],13,0),"")</f>
        <v/>
      </c>
      <c r="L774" s="48" t="str">
        <f t="shared" si="12"/>
        <v/>
      </c>
      <c r="M774" s="50" t="str">
        <f ca="1">IFERROR(VLOOKUP($F774,Tabela2[[Item]:[Itens exclusivos (Qtd. x Preço)]],15,0),"")</f>
        <v/>
      </c>
      <c r="N774" s="51" t="str">
        <f ca="1">IFERROR(VLOOKUP($F774,Tabela2[[Item]:[Itens exclusivos (Qtd. x Preço)]],17,0),"")</f>
        <v/>
      </c>
      <c r="O774" s="51" t="str">
        <f ca="1">IFERROR(VLOOKUP($F774,Tabela2[[Item]:[Itens exclusivos (Qtd. x Preço)]],19,0),"")</f>
        <v/>
      </c>
    </row>
    <row r="775" spans="1:15" ht="30" customHeight="1">
      <c r="A775" s="33" t="str">
        <f>IFERROR((IF(MAX(Tabela2[Lote])=A774,"",A774+1)),"")</f>
        <v/>
      </c>
      <c r="B775" s="33" t="str">
        <f>IFERROR(IF(A775&lt;&gt;"",COUNTIFS(Tabela2[Lote],A775),""),"")</f>
        <v/>
      </c>
      <c r="C775" s="47" t="str">
        <f>IF(B775="","",(SUMIFS(Tabela2[Itens Ampla Participação (Qtd. x Preço)],Tabela2[Lote],A775)+SUMIFS(Tabela2[Itens de Cota Reservada (Qtd. x Preço)],Tabela2[Lote],A775)+SUMIFS(Tabela2[Itens exclusivos (Qtd. x Preço)],Tabela2[Lote],A775)))</f>
        <v/>
      </c>
      <c r="E775" s="33" t="str">
        <f>IFERROR(_xlfn.XLOOKUP($F775,Tabela2[Item],Tabela2[Lote],,0,1),"")</f>
        <v/>
      </c>
      <c r="F775" s="33" t="str">
        <f>IFERROR((IF(MAX(Tabela2[Item])=F774,"",F774+1)),"")</f>
        <v/>
      </c>
      <c r="G775" s="33" t="str">
        <f>IFERROR(VLOOKUP($F775,Tabela2[[Item]:[Itens exclusivos (Qtd. x Preço)]],2,0)," ")</f>
        <v/>
      </c>
      <c r="H775" s="62" t="str">
        <f>IFERROR(VLOOKUP($F775,Tabela2[[Item]:[Itens exclusivos (Qtd. x Preço)]],3,0),"")</f>
        <v/>
      </c>
      <c r="I775" s="33" t="str">
        <f>IFERROR(VLOOKUP($F775,Tabela2[[Item]:[Itens exclusivos (Qtd. x Preço)]],4,0),"")</f>
        <v/>
      </c>
      <c r="J775" s="49" t="str">
        <f>IFERROR(VLOOKUP($F775,Tabela2[[Item]:[Itens exclusivos (Qtd. x Preço)]],5,0),"")</f>
        <v/>
      </c>
      <c r="K775" s="65" t="str">
        <f>IFERROR(VLOOKUP($F775,Tabela2[[Item]:[Itens exclusivos (Qtd. x Preço)]],13,0),"")</f>
        <v/>
      </c>
      <c r="L775" s="47" t="str">
        <f t="shared" si="12"/>
        <v/>
      </c>
      <c r="M775" s="49" t="str">
        <f ca="1">IFERROR(VLOOKUP($F775,Tabela2[[Item]:[Itens exclusivos (Qtd. x Preço)]],15,0),"")</f>
        <v/>
      </c>
      <c r="N775" s="52" t="str">
        <f ca="1">IFERROR(VLOOKUP($F775,Tabela2[[Item]:[Itens exclusivos (Qtd. x Preço)]],17,0),"")</f>
        <v/>
      </c>
      <c r="O775" s="52" t="str">
        <f ca="1">IFERROR(VLOOKUP($F775,Tabela2[[Item]:[Itens exclusivos (Qtd. x Preço)]],19,0),"")</f>
        <v/>
      </c>
    </row>
    <row r="776" spans="1:15" ht="30" customHeight="1">
      <c r="A776" s="14" t="str">
        <f>IFERROR((IF(MAX(Tabela2[Lote])=A775,"",A775+1)),"")</f>
        <v/>
      </c>
      <c r="B776" s="14" t="str">
        <f>IFERROR(IF(A776&lt;&gt;"",COUNTIFS(Tabela2[Lote],A776),""),"")</f>
        <v/>
      </c>
      <c r="C776" s="48" t="str">
        <f>IF(B776="","",(SUMIFS(Tabela2[Itens Ampla Participação (Qtd. x Preço)],Tabela2[Lote],A776)+SUMIFS(Tabela2[Itens de Cota Reservada (Qtd. x Preço)],Tabela2[Lote],A776)+SUMIFS(Tabela2[Itens exclusivos (Qtd. x Preço)],Tabela2[Lote],A776)))</f>
        <v/>
      </c>
      <c r="E776" s="14" t="str">
        <f>IFERROR(_xlfn.XLOOKUP($F776,Tabela2[Item],Tabela2[Lote],,0,1),"")</f>
        <v/>
      </c>
      <c r="F776" s="14" t="str">
        <f>IFERROR((IF(MAX(Tabela2[Item])=F775,"",F775+1)),"")</f>
        <v/>
      </c>
      <c r="G776" s="14" t="str">
        <f>IFERROR(VLOOKUP($F776,Tabela2[[Item]:[Itens exclusivos (Qtd. x Preço)]],2,0)," ")</f>
        <v/>
      </c>
      <c r="H776" s="63" t="str">
        <f>IFERROR(VLOOKUP($F776,Tabela2[[Item]:[Itens exclusivos (Qtd. x Preço)]],3,0),"")</f>
        <v/>
      </c>
      <c r="I776" s="14" t="str">
        <f>IFERROR(VLOOKUP($F776,Tabela2[[Item]:[Itens exclusivos (Qtd. x Preço)]],4,0),"")</f>
        <v/>
      </c>
      <c r="J776" s="50" t="str">
        <f>IFERROR(VLOOKUP($F776,Tabela2[[Item]:[Itens exclusivos (Qtd. x Preço)]],5,0),"")</f>
        <v/>
      </c>
      <c r="K776" s="66" t="str">
        <f>IFERROR(VLOOKUP($F776,Tabela2[[Item]:[Itens exclusivos (Qtd. x Preço)]],13,0),"")</f>
        <v/>
      </c>
      <c r="L776" s="48" t="str">
        <f t="shared" si="12"/>
        <v/>
      </c>
      <c r="M776" s="50" t="str">
        <f ca="1">IFERROR(VLOOKUP($F776,Tabela2[[Item]:[Itens exclusivos (Qtd. x Preço)]],15,0),"")</f>
        <v/>
      </c>
      <c r="N776" s="51" t="str">
        <f ca="1">IFERROR(VLOOKUP($F776,Tabela2[[Item]:[Itens exclusivos (Qtd. x Preço)]],17,0),"")</f>
        <v/>
      </c>
      <c r="O776" s="51" t="str">
        <f ca="1">IFERROR(VLOOKUP($F776,Tabela2[[Item]:[Itens exclusivos (Qtd. x Preço)]],19,0),"")</f>
        <v/>
      </c>
    </row>
    <row r="777" spans="1:15" ht="30" customHeight="1">
      <c r="A777" s="33" t="str">
        <f>IFERROR((IF(MAX(Tabela2[Lote])=A776,"",A776+1)),"")</f>
        <v/>
      </c>
      <c r="B777" s="33" t="str">
        <f>IFERROR(IF(A777&lt;&gt;"",COUNTIFS(Tabela2[Lote],A777),""),"")</f>
        <v/>
      </c>
      <c r="C777" s="47" t="str">
        <f>IF(B777="","",(SUMIFS(Tabela2[Itens Ampla Participação (Qtd. x Preço)],Tabela2[Lote],A777)+SUMIFS(Tabela2[Itens de Cota Reservada (Qtd. x Preço)],Tabela2[Lote],A777)+SUMIFS(Tabela2[Itens exclusivos (Qtd. x Preço)],Tabela2[Lote],A777)))</f>
        <v/>
      </c>
      <c r="E777" s="33" t="str">
        <f>IFERROR(_xlfn.XLOOKUP($F777,Tabela2[Item],Tabela2[Lote],,0,1),"")</f>
        <v/>
      </c>
      <c r="F777" s="33" t="str">
        <f>IFERROR((IF(MAX(Tabela2[Item])=F776,"",F776+1)),"")</f>
        <v/>
      </c>
      <c r="G777" s="33" t="str">
        <f>IFERROR(VLOOKUP($F777,Tabela2[[Item]:[Itens exclusivos (Qtd. x Preço)]],2,0)," ")</f>
        <v/>
      </c>
      <c r="H777" s="62" t="str">
        <f>IFERROR(VLOOKUP($F777,Tabela2[[Item]:[Itens exclusivos (Qtd. x Preço)]],3,0),"")</f>
        <v/>
      </c>
      <c r="I777" s="33" t="str">
        <f>IFERROR(VLOOKUP($F777,Tabela2[[Item]:[Itens exclusivos (Qtd. x Preço)]],4,0),"")</f>
        <v/>
      </c>
      <c r="J777" s="49" t="str">
        <f>IFERROR(VLOOKUP($F777,Tabela2[[Item]:[Itens exclusivos (Qtd. x Preço)]],5,0),"")</f>
        <v/>
      </c>
      <c r="K777" s="65" t="str">
        <f>IFERROR(VLOOKUP($F777,Tabela2[[Item]:[Itens exclusivos (Qtd. x Preço)]],13,0),"")</f>
        <v/>
      </c>
      <c r="L777" s="47" t="str">
        <f t="shared" si="12"/>
        <v/>
      </c>
      <c r="M777" s="49" t="str">
        <f ca="1">IFERROR(VLOOKUP($F777,Tabela2[[Item]:[Itens exclusivos (Qtd. x Preço)]],15,0),"")</f>
        <v/>
      </c>
      <c r="N777" s="52" t="str">
        <f ca="1">IFERROR(VLOOKUP($F777,Tabela2[[Item]:[Itens exclusivos (Qtd. x Preço)]],17,0),"")</f>
        <v/>
      </c>
      <c r="O777" s="52" t="str">
        <f ca="1">IFERROR(VLOOKUP($F777,Tabela2[[Item]:[Itens exclusivos (Qtd. x Preço)]],19,0),"")</f>
        <v/>
      </c>
    </row>
    <row r="778" spans="1:15" ht="30" customHeight="1">
      <c r="A778" s="14" t="str">
        <f>IFERROR((IF(MAX(Tabela2[Lote])=A777,"",A777+1)),"")</f>
        <v/>
      </c>
      <c r="B778" s="14" t="str">
        <f>IFERROR(IF(A778&lt;&gt;"",COUNTIFS(Tabela2[Lote],A778),""),"")</f>
        <v/>
      </c>
      <c r="C778" s="48" t="str">
        <f>IF(B778="","",(SUMIFS(Tabela2[Itens Ampla Participação (Qtd. x Preço)],Tabela2[Lote],A778)+SUMIFS(Tabela2[Itens de Cota Reservada (Qtd. x Preço)],Tabela2[Lote],A778)+SUMIFS(Tabela2[Itens exclusivos (Qtd. x Preço)],Tabela2[Lote],A778)))</f>
        <v/>
      </c>
      <c r="E778" s="14" t="str">
        <f>IFERROR(_xlfn.XLOOKUP($F778,Tabela2[Item],Tabela2[Lote],,0,1),"")</f>
        <v/>
      </c>
      <c r="F778" s="14" t="str">
        <f>IFERROR((IF(MAX(Tabela2[Item])=F777,"",F777+1)),"")</f>
        <v/>
      </c>
      <c r="G778" s="14" t="str">
        <f>IFERROR(VLOOKUP($F778,Tabela2[[Item]:[Itens exclusivos (Qtd. x Preço)]],2,0)," ")</f>
        <v/>
      </c>
      <c r="H778" s="63" t="str">
        <f>IFERROR(VLOOKUP($F778,Tabela2[[Item]:[Itens exclusivos (Qtd. x Preço)]],3,0),"")</f>
        <v/>
      </c>
      <c r="I778" s="14" t="str">
        <f>IFERROR(VLOOKUP($F778,Tabela2[[Item]:[Itens exclusivos (Qtd. x Preço)]],4,0),"")</f>
        <v/>
      </c>
      <c r="J778" s="50" t="str">
        <f>IFERROR(VLOOKUP($F778,Tabela2[[Item]:[Itens exclusivos (Qtd. x Preço)]],5,0),"")</f>
        <v/>
      </c>
      <c r="K778" s="66" t="str">
        <f>IFERROR(VLOOKUP($F778,Tabela2[[Item]:[Itens exclusivos (Qtd. x Preço)]],13,0),"")</f>
        <v/>
      </c>
      <c r="L778" s="48" t="str">
        <f t="shared" si="12"/>
        <v/>
      </c>
      <c r="M778" s="50" t="str">
        <f ca="1">IFERROR(VLOOKUP($F778,Tabela2[[Item]:[Itens exclusivos (Qtd. x Preço)]],15,0),"")</f>
        <v/>
      </c>
      <c r="N778" s="51" t="str">
        <f ca="1">IFERROR(VLOOKUP($F778,Tabela2[[Item]:[Itens exclusivos (Qtd. x Preço)]],17,0),"")</f>
        <v/>
      </c>
      <c r="O778" s="51" t="str">
        <f ca="1">IFERROR(VLOOKUP($F778,Tabela2[[Item]:[Itens exclusivos (Qtd. x Preço)]],19,0),"")</f>
        <v/>
      </c>
    </row>
    <row r="779" spans="1:15" ht="30" customHeight="1">
      <c r="A779" s="33" t="str">
        <f>IFERROR((IF(MAX(Tabela2[Lote])=A778,"",A778+1)),"")</f>
        <v/>
      </c>
      <c r="B779" s="33" t="str">
        <f>IFERROR(IF(A779&lt;&gt;"",COUNTIFS(Tabela2[Lote],A779),""),"")</f>
        <v/>
      </c>
      <c r="C779" s="47" t="str">
        <f>IF(B779="","",(SUMIFS(Tabela2[Itens Ampla Participação (Qtd. x Preço)],Tabela2[Lote],A779)+SUMIFS(Tabela2[Itens de Cota Reservada (Qtd. x Preço)],Tabela2[Lote],A779)+SUMIFS(Tabela2[Itens exclusivos (Qtd. x Preço)],Tabela2[Lote],A779)))</f>
        <v/>
      </c>
      <c r="E779" s="33" t="str">
        <f>IFERROR(_xlfn.XLOOKUP($F779,Tabela2[Item],Tabela2[Lote],,0,1),"")</f>
        <v/>
      </c>
      <c r="F779" s="33" t="str">
        <f>IFERROR((IF(MAX(Tabela2[Item])=F778,"",F778+1)),"")</f>
        <v/>
      </c>
      <c r="G779" s="33" t="str">
        <f>IFERROR(VLOOKUP($F779,Tabela2[[Item]:[Itens exclusivos (Qtd. x Preço)]],2,0)," ")</f>
        <v/>
      </c>
      <c r="H779" s="62" t="str">
        <f>IFERROR(VLOOKUP($F779,Tabela2[[Item]:[Itens exclusivos (Qtd. x Preço)]],3,0),"")</f>
        <v/>
      </c>
      <c r="I779" s="33" t="str">
        <f>IFERROR(VLOOKUP($F779,Tabela2[[Item]:[Itens exclusivos (Qtd. x Preço)]],4,0),"")</f>
        <v/>
      </c>
      <c r="J779" s="49" t="str">
        <f>IFERROR(VLOOKUP($F779,Tabela2[[Item]:[Itens exclusivos (Qtd. x Preço)]],5,0),"")</f>
        <v/>
      </c>
      <c r="K779" s="65" t="str">
        <f>IFERROR(VLOOKUP($F779,Tabela2[[Item]:[Itens exclusivos (Qtd. x Preço)]],13,0),"")</f>
        <v/>
      </c>
      <c r="L779" s="47" t="str">
        <f t="shared" si="12"/>
        <v/>
      </c>
      <c r="M779" s="49" t="str">
        <f ca="1">IFERROR(VLOOKUP($F779,Tabela2[[Item]:[Itens exclusivos (Qtd. x Preço)]],15,0),"")</f>
        <v/>
      </c>
      <c r="N779" s="52" t="str">
        <f ca="1">IFERROR(VLOOKUP($F779,Tabela2[[Item]:[Itens exclusivos (Qtd. x Preço)]],17,0),"")</f>
        <v/>
      </c>
      <c r="O779" s="52" t="str">
        <f ca="1">IFERROR(VLOOKUP($F779,Tabela2[[Item]:[Itens exclusivos (Qtd. x Preço)]],19,0),"")</f>
        <v/>
      </c>
    </row>
    <row r="780" spans="1:15" ht="30" customHeight="1">
      <c r="A780" s="14" t="str">
        <f>IFERROR((IF(MAX(Tabela2[Lote])=A779,"",A779+1)),"")</f>
        <v/>
      </c>
      <c r="B780" s="14" t="str">
        <f>IFERROR(IF(A780&lt;&gt;"",COUNTIFS(Tabela2[Lote],A780),""),"")</f>
        <v/>
      </c>
      <c r="C780" s="48" t="str">
        <f>IF(B780="","",(SUMIFS(Tabela2[Itens Ampla Participação (Qtd. x Preço)],Tabela2[Lote],A780)+SUMIFS(Tabela2[Itens de Cota Reservada (Qtd. x Preço)],Tabela2[Lote],A780)+SUMIFS(Tabela2[Itens exclusivos (Qtd. x Preço)],Tabela2[Lote],A780)))</f>
        <v/>
      </c>
      <c r="E780" s="14" t="str">
        <f>IFERROR(_xlfn.XLOOKUP($F780,Tabela2[Item],Tabela2[Lote],,0,1),"")</f>
        <v/>
      </c>
      <c r="F780" s="14" t="str">
        <f>IFERROR((IF(MAX(Tabela2[Item])=F779,"",F779+1)),"")</f>
        <v/>
      </c>
      <c r="G780" s="14" t="str">
        <f>IFERROR(VLOOKUP($F780,Tabela2[[Item]:[Itens exclusivos (Qtd. x Preço)]],2,0)," ")</f>
        <v/>
      </c>
      <c r="H780" s="63" t="str">
        <f>IFERROR(VLOOKUP($F780,Tabela2[[Item]:[Itens exclusivos (Qtd. x Preço)]],3,0),"")</f>
        <v/>
      </c>
      <c r="I780" s="14" t="str">
        <f>IFERROR(VLOOKUP($F780,Tabela2[[Item]:[Itens exclusivos (Qtd. x Preço)]],4,0),"")</f>
        <v/>
      </c>
      <c r="J780" s="50" t="str">
        <f>IFERROR(VLOOKUP($F780,Tabela2[[Item]:[Itens exclusivos (Qtd. x Preço)]],5,0),"")</f>
        <v/>
      </c>
      <c r="K780" s="66" t="str">
        <f>IFERROR(VLOOKUP($F780,Tabela2[[Item]:[Itens exclusivos (Qtd. x Preço)]],13,0),"")</f>
        <v/>
      </c>
      <c r="L780" s="48" t="str">
        <f t="shared" si="12"/>
        <v/>
      </c>
      <c r="M780" s="50" t="str">
        <f ca="1">IFERROR(VLOOKUP($F780,Tabela2[[Item]:[Itens exclusivos (Qtd. x Preço)]],15,0),"")</f>
        <v/>
      </c>
      <c r="N780" s="51" t="str">
        <f ca="1">IFERROR(VLOOKUP($F780,Tabela2[[Item]:[Itens exclusivos (Qtd. x Preço)]],17,0),"")</f>
        <v/>
      </c>
      <c r="O780" s="51" t="str">
        <f ca="1">IFERROR(VLOOKUP($F780,Tabela2[[Item]:[Itens exclusivos (Qtd. x Preço)]],19,0),"")</f>
        <v/>
      </c>
    </row>
    <row r="781" spans="1:15" ht="30" customHeight="1">
      <c r="A781" s="33" t="str">
        <f>IFERROR((IF(MAX(Tabela2[Lote])=A780,"",A780+1)),"")</f>
        <v/>
      </c>
      <c r="B781" s="33" t="str">
        <f>IFERROR(IF(A781&lt;&gt;"",COUNTIFS(Tabela2[Lote],A781),""),"")</f>
        <v/>
      </c>
      <c r="C781" s="47" t="str">
        <f>IF(B781="","",(SUMIFS(Tabela2[Itens Ampla Participação (Qtd. x Preço)],Tabela2[Lote],A781)+SUMIFS(Tabela2[Itens de Cota Reservada (Qtd. x Preço)],Tabela2[Lote],A781)+SUMIFS(Tabela2[Itens exclusivos (Qtd. x Preço)],Tabela2[Lote],A781)))</f>
        <v/>
      </c>
      <c r="E781" s="33" t="str">
        <f>IFERROR(_xlfn.XLOOKUP($F781,Tabela2[Item],Tabela2[Lote],,0,1),"")</f>
        <v/>
      </c>
      <c r="F781" s="33" t="str">
        <f>IFERROR((IF(MAX(Tabela2[Item])=F780,"",F780+1)),"")</f>
        <v/>
      </c>
      <c r="G781" s="33" t="str">
        <f>IFERROR(VLOOKUP($F781,Tabela2[[Item]:[Itens exclusivos (Qtd. x Preço)]],2,0)," ")</f>
        <v/>
      </c>
      <c r="H781" s="62" t="str">
        <f>IFERROR(VLOOKUP($F781,Tabela2[[Item]:[Itens exclusivos (Qtd. x Preço)]],3,0),"")</f>
        <v/>
      </c>
      <c r="I781" s="33" t="str">
        <f>IFERROR(VLOOKUP($F781,Tabela2[[Item]:[Itens exclusivos (Qtd. x Preço)]],4,0),"")</f>
        <v/>
      </c>
      <c r="J781" s="49" t="str">
        <f>IFERROR(VLOOKUP($F781,Tabela2[[Item]:[Itens exclusivos (Qtd. x Preço)]],5,0),"")</f>
        <v/>
      </c>
      <c r="K781" s="65" t="str">
        <f>IFERROR(VLOOKUP($F781,Tabela2[[Item]:[Itens exclusivos (Qtd. x Preço)]],13,0),"")</f>
        <v/>
      </c>
      <c r="L781" s="47" t="str">
        <f t="shared" si="12"/>
        <v/>
      </c>
      <c r="M781" s="49" t="str">
        <f ca="1">IFERROR(VLOOKUP($F781,Tabela2[[Item]:[Itens exclusivos (Qtd. x Preço)]],15,0),"")</f>
        <v/>
      </c>
      <c r="N781" s="52" t="str">
        <f ca="1">IFERROR(VLOOKUP($F781,Tabela2[[Item]:[Itens exclusivos (Qtd. x Preço)]],17,0),"")</f>
        <v/>
      </c>
      <c r="O781" s="52" t="str">
        <f ca="1">IFERROR(VLOOKUP($F781,Tabela2[[Item]:[Itens exclusivos (Qtd. x Preço)]],19,0),"")</f>
        <v/>
      </c>
    </row>
    <row r="782" spans="1:15" ht="30" customHeight="1">
      <c r="A782" s="14" t="str">
        <f>IFERROR((IF(MAX(Tabela2[Lote])=A781,"",A781+1)),"")</f>
        <v/>
      </c>
      <c r="B782" s="14" t="str">
        <f>IFERROR(IF(A782&lt;&gt;"",COUNTIFS(Tabela2[Lote],A782),""),"")</f>
        <v/>
      </c>
      <c r="C782" s="48" t="str">
        <f>IF(B782="","",(SUMIFS(Tabela2[Itens Ampla Participação (Qtd. x Preço)],Tabela2[Lote],A782)+SUMIFS(Tabela2[Itens de Cota Reservada (Qtd. x Preço)],Tabela2[Lote],A782)+SUMIFS(Tabela2[Itens exclusivos (Qtd. x Preço)],Tabela2[Lote],A782)))</f>
        <v/>
      </c>
      <c r="E782" s="14" t="str">
        <f>IFERROR(_xlfn.XLOOKUP($F782,Tabela2[Item],Tabela2[Lote],,0,1),"")</f>
        <v/>
      </c>
      <c r="F782" s="14" t="str">
        <f>IFERROR((IF(MAX(Tabela2[Item])=F781,"",F781+1)),"")</f>
        <v/>
      </c>
      <c r="G782" s="14" t="str">
        <f>IFERROR(VLOOKUP($F782,Tabela2[[Item]:[Itens exclusivos (Qtd. x Preço)]],2,0)," ")</f>
        <v/>
      </c>
      <c r="H782" s="63" t="str">
        <f>IFERROR(VLOOKUP($F782,Tabela2[[Item]:[Itens exclusivos (Qtd. x Preço)]],3,0),"")</f>
        <v/>
      </c>
      <c r="I782" s="14" t="str">
        <f>IFERROR(VLOOKUP($F782,Tabela2[[Item]:[Itens exclusivos (Qtd. x Preço)]],4,0),"")</f>
        <v/>
      </c>
      <c r="J782" s="50" t="str">
        <f>IFERROR(VLOOKUP($F782,Tabela2[[Item]:[Itens exclusivos (Qtd. x Preço)]],5,0),"")</f>
        <v/>
      </c>
      <c r="K782" s="66" t="str">
        <f>IFERROR(VLOOKUP($F782,Tabela2[[Item]:[Itens exclusivos (Qtd. x Preço)]],13,0),"")</f>
        <v/>
      </c>
      <c r="L782" s="48" t="str">
        <f t="shared" si="12"/>
        <v/>
      </c>
      <c r="M782" s="50" t="str">
        <f ca="1">IFERROR(VLOOKUP($F782,Tabela2[[Item]:[Itens exclusivos (Qtd. x Preço)]],15,0),"")</f>
        <v/>
      </c>
      <c r="N782" s="51" t="str">
        <f ca="1">IFERROR(VLOOKUP($F782,Tabela2[[Item]:[Itens exclusivos (Qtd. x Preço)]],17,0),"")</f>
        <v/>
      </c>
      <c r="O782" s="51" t="str">
        <f ca="1">IFERROR(VLOOKUP($F782,Tabela2[[Item]:[Itens exclusivos (Qtd. x Preço)]],19,0),"")</f>
        <v/>
      </c>
    </row>
    <row r="783" spans="1:15" ht="30" customHeight="1">
      <c r="A783" s="33" t="str">
        <f>IFERROR((IF(MAX(Tabela2[Lote])=A782,"",A782+1)),"")</f>
        <v/>
      </c>
      <c r="B783" s="33" t="str">
        <f>IFERROR(IF(A783&lt;&gt;"",COUNTIFS(Tabela2[Lote],A783),""),"")</f>
        <v/>
      </c>
      <c r="C783" s="47" t="str">
        <f>IF(B783="","",(SUMIFS(Tabela2[Itens Ampla Participação (Qtd. x Preço)],Tabela2[Lote],A783)+SUMIFS(Tabela2[Itens de Cota Reservada (Qtd. x Preço)],Tabela2[Lote],A783)+SUMIFS(Tabela2[Itens exclusivos (Qtd. x Preço)],Tabela2[Lote],A783)))</f>
        <v/>
      </c>
      <c r="E783" s="33" t="str">
        <f>IFERROR(_xlfn.XLOOKUP($F783,Tabela2[Item],Tabela2[Lote],,0,1),"")</f>
        <v/>
      </c>
      <c r="F783" s="33" t="str">
        <f>IFERROR((IF(MAX(Tabela2[Item])=F782,"",F782+1)),"")</f>
        <v/>
      </c>
      <c r="G783" s="33" t="str">
        <f>IFERROR(VLOOKUP($F783,Tabela2[[Item]:[Itens exclusivos (Qtd. x Preço)]],2,0)," ")</f>
        <v/>
      </c>
      <c r="H783" s="62" t="str">
        <f>IFERROR(VLOOKUP($F783,Tabela2[[Item]:[Itens exclusivos (Qtd. x Preço)]],3,0),"")</f>
        <v/>
      </c>
      <c r="I783" s="33" t="str">
        <f>IFERROR(VLOOKUP($F783,Tabela2[[Item]:[Itens exclusivos (Qtd. x Preço)]],4,0),"")</f>
        <v/>
      </c>
      <c r="J783" s="49" t="str">
        <f>IFERROR(VLOOKUP($F783,Tabela2[[Item]:[Itens exclusivos (Qtd. x Preço)]],5,0),"")</f>
        <v/>
      </c>
      <c r="K783" s="65" t="str">
        <f>IFERROR(VLOOKUP($F783,Tabela2[[Item]:[Itens exclusivos (Qtd. x Preço)]],13,0),"")</f>
        <v/>
      </c>
      <c r="L783" s="47" t="str">
        <f t="shared" si="12"/>
        <v/>
      </c>
      <c r="M783" s="49" t="str">
        <f ca="1">IFERROR(VLOOKUP($F783,Tabela2[[Item]:[Itens exclusivos (Qtd. x Preço)]],15,0),"")</f>
        <v/>
      </c>
      <c r="N783" s="52" t="str">
        <f ca="1">IFERROR(VLOOKUP($F783,Tabela2[[Item]:[Itens exclusivos (Qtd. x Preço)]],17,0),"")</f>
        <v/>
      </c>
      <c r="O783" s="52" t="str">
        <f ca="1">IFERROR(VLOOKUP($F783,Tabela2[[Item]:[Itens exclusivos (Qtd. x Preço)]],19,0),"")</f>
        <v/>
      </c>
    </row>
    <row r="784" spans="1:15" ht="30" customHeight="1">
      <c r="A784" s="14" t="str">
        <f>IFERROR((IF(MAX(Tabela2[Lote])=A783,"",A783+1)),"")</f>
        <v/>
      </c>
      <c r="B784" s="14" t="str">
        <f>IFERROR(IF(A784&lt;&gt;"",COUNTIFS(Tabela2[Lote],A784),""),"")</f>
        <v/>
      </c>
      <c r="C784" s="48" t="str">
        <f>IF(B784="","",(SUMIFS(Tabela2[Itens Ampla Participação (Qtd. x Preço)],Tabela2[Lote],A784)+SUMIFS(Tabela2[Itens de Cota Reservada (Qtd. x Preço)],Tabela2[Lote],A784)+SUMIFS(Tabela2[Itens exclusivos (Qtd. x Preço)],Tabela2[Lote],A784)))</f>
        <v/>
      </c>
      <c r="E784" s="14" t="str">
        <f>IFERROR(_xlfn.XLOOKUP($F784,Tabela2[Item],Tabela2[Lote],,0,1),"")</f>
        <v/>
      </c>
      <c r="F784" s="14" t="str">
        <f>IFERROR((IF(MAX(Tabela2[Item])=F783,"",F783+1)),"")</f>
        <v/>
      </c>
      <c r="G784" s="14" t="str">
        <f>IFERROR(VLOOKUP($F784,Tabela2[[Item]:[Itens exclusivos (Qtd. x Preço)]],2,0)," ")</f>
        <v/>
      </c>
      <c r="H784" s="63" t="str">
        <f>IFERROR(VLOOKUP($F784,Tabela2[[Item]:[Itens exclusivos (Qtd. x Preço)]],3,0),"")</f>
        <v/>
      </c>
      <c r="I784" s="14" t="str">
        <f>IFERROR(VLOOKUP($F784,Tabela2[[Item]:[Itens exclusivos (Qtd. x Preço)]],4,0),"")</f>
        <v/>
      </c>
      <c r="J784" s="50" t="str">
        <f>IFERROR(VLOOKUP($F784,Tabela2[[Item]:[Itens exclusivos (Qtd. x Preço)]],5,0),"")</f>
        <v/>
      </c>
      <c r="K784" s="66" t="str">
        <f>IFERROR(VLOOKUP($F784,Tabela2[[Item]:[Itens exclusivos (Qtd. x Preço)]],13,0),"")</f>
        <v/>
      </c>
      <c r="L784" s="48" t="str">
        <f t="shared" si="12"/>
        <v/>
      </c>
      <c r="M784" s="50" t="str">
        <f ca="1">IFERROR(VLOOKUP($F784,Tabela2[[Item]:[Itens exclusivos (Qtd. x Preço)]],15,0),"")</f>
        <v/>
      </c>
      <c r="N784" s="51" t="str">
        <f ca="1">IFERROR(VLOOKUP($F784,Tabela2[[Item]:[Itens exclusivos (Qtd. x Preço)]],17,0),"")</f>
        <v/>
      </c>
      <c r="O784" s="51" t="str">
        <f ca="1">IFERROR(VLOOKUP($F784,Tabela2[[Item]:[Itens exclusivos (Qtd. x Preço)]],19,0),"")</f>
        <v/>
      </c>
    </row>
    <row r="785" spans="1:15" ht="30" customHeight="1">
      <c r="A785" s="33" t="str">
        <f>IFERROR((IF(MAX(Tabela2[Lote])=A784,"",A784+1)),"")</f>
        <v/>
      </c>
      <c r="B785" s="33" t="str">
        <f>IFERROR(IF(A785&lt;&gt;"",COUNTIFS(Tabela2[Lote],A785),""),"")</f>
        <v/>
      </c>
      <c r="C785" s="47" t="str">
        <f>IF(B785="","",(SUMIFS(Tabela2[Itens Ampla Participação (Qtd. x Preço)],Tabela2[Lote],A785)+SUMIFS(Tabela2[Itens de Cota Reservada (Qtd. x Preço)],Tabela2[Lote],A785)+SUMIFS(Tabela2[Itens exclusivos (Qtd. x Preço)],Tabela2[Lote],A785)))</f>
        <v/>
      </c>
      <c r="E785" s="33" t="str">
        <f>IFERROR(_xlfn.XLOOKUP($F785,Tabela2[Item],Tabela2[Lote],,0,1),"")</f>
        <v/>
      </c>
      <c r="F785" s="33" t="str">
        <f>IFERROR((IF(MAX(Tabela2[Item])=F784,"",F784+1)),"")</f>
        <v/>
      </c>
      <c r="G785" s="33" t="str">
        <f>IFERROR(VLOOKUP($F785,Tabela2[[Item]:[Itens exclusivos (Qtd. x Preço)]],2,0)," ")</f>
        <v/>
      </c>
      <c r="H785" s="62" t="str">
        <f>IFERROR(VLOOKUP($F785,Tabela2[[Item]:[Itens exclusivos (Qtd. x Preço)]],3,0),"")</f>
        <v/>
      </c>
      <c r="I785" s="33" t="str">
        <f>IFERROR(VLOOKUP($F785,Tabela2[[Item]:[Itens exclusivos (Qtd. x Preço)]],4,0),"")</f>
        <v/>
      </c>
      <c r="J785" s="49" t="str">
        <f>IFERROR(VLOOKUP($F785,Tabela2[[Item]:[Itens exclusivos (Qtd. x Preço)]],5,0),"")</f>
        <v/>
      </c>
      <c r="K785" s="65" t="str">
        <f>IFERROR(VLOOKUP($F785,Tabela2[[Item]:[Itens exclusivos (Qtd. x Preço)]],13,0),"")</f>
        <v/>
      </c>
      <c r="L785" s="47" t="str">
        <f t="shared" si="12"/>
        <v/>
      </c>
      <c r="M785" s="49" t="str">
        <f ca="1">IFERROR(VLOOKUP($F785,Tabela2[[Item]:[Itens exclusivos (Qtd. x Preço)]],15,0),"")</f>
        <v/>
      </c>
      <c r="N785" s="52" t="str">
        <f ca="1">IFERROR(VLOOKUP($F785,Tabela2[[Item]:[Itens exclusivos (Qtd. x Preço)]],17,0),"")</f>
        <v/>
      </c>
      <c r="O785" s="52" t="str">
        <f ca="1">IFERROR(VLOOKUP($F785,Tabela2[[Item]:[Itens exclusivos (Qtd. x Preço)]],19,0),"")</f>
        <v/>
      </c>
    </row>
    <row r="786" spans="1:15" ht="30" customHeight="1">
      <c r="A786" s="14" t="str">
        <f>IFERROR((IF(MAX(Tabela2[Lote])=A785,"",A785+1)),"")</f>
        <v/>
      </c>
      <c r="B786" s="14" t="str">
        <f>IFERROR(IF(A786&lt;&gt;"",COUNTIFS(Tabela2[Lote],A786),""),"")</f>
        <v/>
      </c>
      <c r="C786" s="48" t="str">
        <f>IF(B786="","",(SUMIFS(Tabela2[Itens Ampla Participação (Qtd. x Preço)],Tabela2[Lote],A786)+SUMIFS(Tabela2[Itens de Cota Reservada (Qtd. x Preço)],Tabela2[Lote],A786)+SUMIFS(Tabela2[Itens exclusivos (Qtd. x Preço)],Tabela2[Lote],A786)))</f>
        <v/>
      </c>
      <c r="E786" s="14" t="str">
        <f>IFERROR(_xlfn.XLOOKUP($F786,Tabela2[Item],Tabela2[Lote],,0,1),"")</f>
        <v/>
      </c>
      <c r="F786" s="14" t="str">
        <f>IFERROR((IF(MAX(Tabela2[Item])=F785,"",F785+1)),"")</f>
        <v/>
      </c>
      <c r="G786" s="14" t="str">
        <f>IFERROR(VLOOKUP($F786,Tabela2[[Item]:[Itens exclusivos (Qtd. x Preço)]],2,0)," ")</f>
        <v/>
      </c>
      <c r="H786" s="63" t="str">
        <f>IFERROR(VLOOKUP($F786,Tabela2[[Item]:[Itens exclusivos (Qtd. x Preço)]],3,0),"")</f>
        <v/>
      </c>
      <c r="I786" s="14" t="str">
        <f>IFERROR(VLOOKUP($F786,Tabela2[[Item]:[Itens exclusivos (Qtd. x Preço)]],4,0),"")</f>
        <v/>
      </c>
      <c r="J786" s="50" t="str">
        <f>IFERROR(VLOOKUP($F786,Tabela2[[Item]:[Itens exclusivos (Qtd. x Preço)]],5,0),"")</f>
        <v/>
      </c>
      <c r="K786" s="66" t="str">
        <f>IFERROR(VLOOKUP($F786,Tabela2[[Item]:[Itens exclusivos (Qtd. x Preço)]],13,0),"")</f>
        <v/>
      </c>
      <c r="L786" s="48" t="str">
        <f t="shared" si="12"/>
        <v/>
      </c>
      <c r="M786" s="50" t="str">
        <f ca="1">IFERROR(VLOOKUP($F786,Tabela2[[Item]:[Itens exclusivos (Qtd. x Preço)]],15,0),"")</f>
        <v/>
      </c>
      <c r="N786" s="51" t="str">
        <f ca="1">IFERROR(VLOOKUP($F786,Tabela2[[Item]:[Itens exclusivos (Qtd. x Preço)]],17,0),"")</f>
        <v/>
      </c>
      <c r="O786" s="51" t="str">
        <f ca="1">IFERROR(VLOOKUP($F786,Tabela2[[Item]:[Itens exclusivos (Qtd. x Preço)]],19,0),"")</f>
        <v/>
      </c>
    </row>
    <row r="787" spans="1:15" ht="30" customHeight="1">
      <c r="A787" s="33" t="str">
        <f>IFERROR((IF(MAX(Tabela2[Lote])=A786,"",A786+1)),"")</f>
        <v/>
      </c>
      <c r="B787" s="33" t="str">
        <f>IFERROR(IF(A787&lt;&gt;"",COUNTIFS(Tabela2[Lote],A787),""),"")</f>
        <v/>
      </c>
      <c r="C787" s="47" t="str">
        <f>IF(B787="","",(SUMIFS(Tabela2[Itens Ampla Participação (Qtd. x Preço)],Tabela2[Lote],A787)+SUMIFS(Tabela2[Itens de Cota Reservada (Qtd. x Preço)],Tabela2[Lote],A787)+SUMIFS(Tabela2[Itens exclusivos (Qtd. x Preço)],Tabela2[Lote],A787)))</f>
        <v/>
      </c>
      <c r="E787" s="33" t="str">
        <f>IFERROR(_xlfn.XLOOKUP($F787,Tabela2[Item],Tabela2[Lote],,0,1),"")</f>
        <v/>
      </c>
      <c r="F787" s="33" t="str">
        <f>IFERROR((IF(MAX(Tabela2[Item])=F786,"",F786+1)),"")</f>
        <v/>
      </c>
      <c r="G787" s="33" t="str">
        <f>IFERROR(VLOOKUP($F787,Tabela2[[Item]:[Itens exclusivos (Qtd. x Preço)]],2,0)," ")</f>
        <v/>
      </c>
      <c r="H787" s="62" t="str">
        <f>IFERROR(VLOOKUP($F787,Tabela2[[Item]:[Itens exclusivos (Qtd. x Preço)]],3,0),"")</f>
        <v/>
      </c>
      <c r="I787" s="33" t="str">
        <f>IFERROR(VLOOKUP($F787,Tabela2[[Item]:[Itens exclusivos (Qtd. x Preço)]],4,0),"")</f>
        <v/>
      </c>
      <c r="J787" s="49" t="str">
        <f>IFERROR(VLOOKUP($F787,Tabela2[[Item]:[Itens exclusivos (Qtd. x Preço)]],5,0),"")</f>
        <v/>
      </c>
      <c r="K787" s="65" t="str">
        <f>IFERROR(VLOOKUP($F787,Tabela2[[Item]:[Itens exclusivos (Qtd. x Preço)]],13,0),"")</f>
        <v/>
      </c>
      <c r="L787" s="47" t="str">
        <f t="shared" si="12"/>
        <v/>
      </c>
      <c r="M787" s="49" t="str">
        <f ca="1">IFERROR(VLOOKUP($F787,Tabela2[[Item]:[Itens exclusivos (Qtd. x Preço)]],15,0),"")</f>
        <v/>
      </c>
      <c r="N787" s="52" t="str">
        <f ca="1">IFERROR(VLOOKUP($F787,Tabela2[[Item]:[Itens exclusivos (Qtd. x Preço)]],17,0),"")</f>
        <v/>
      </c>
      <c r="O787" s="52" t="str">
        <f ca="1">IFERROR(VLOOKUP($F787,Tabela2[[Item]:[Itens exclusivos (Qtd. x Preço)]],19,0),"")</f>
        <v/>
      </c>
    </row>
    <row r="788" spans="1:15" ht="30" customHeight="1">
      <c r="A788" s="14" t="str">
        <f>IFERROR((IF(MAX(Tabela2[Lote])=A787,"",A787+1)),"")</f>
        <v/>
      </c>
      <c r="B788" s="14" t="str">
        <f>IFERROR(IF(A788&lt;&gt;"",COUNTIFS(Tabela2[Lote],A788),""),"")</f>
        <v/>
      </c>
      <c r="C788" s="48" t="str">
        <f>IF(B788="","",(SUMIFS(Tabela2[Itens Ampla Participação (Qtd. x Preço)],Tabela2[Lote],A788)+SUMIFS(Tabela2[Itens de Cota Reservada (Qtd. x Preço)],Tabela2[Lote],A788)+SUMIFS(Tabela2[Itens exclusivos (Qtd. x Preço)],Tabela2[Lote],A788)))</f>
        <v/>
      </c>
      <c r="E788" s="14" t="str">
        <f>IFERROR(_xlfn.XLOOKUP($F788,Tabela2[Item],Tabela2[Lote],,0,1),"")</f>
        <v/>
      </c>
      <c r="F788" s="14" t="str">
        <f>IFERROR((IF(MAX(Tabela2[Item])=F787,"",F787+1)),"")</f>
        <v/>
      </c>
      <c r="G788" s="14" t="str">
        <f>IFERROR(VLOOKUP($F788,Tabela2[[Item]:[Itens exclusivos (Qtd. x Preço)]],2,0)," ")</f>
        <v/>
      </c>
      <c r="H788" s="63" t="str">
        <f>IFERROR(VLOOKUP($F788,Tabela2[[Item]:[Itens exclusivos (Qtd. x Preço)]],3,0),"")</f>
        <v/>
      </c>
      <c r="I788" s="14" t="str">
        <f>IFERROR(VLOOKUP($F788,Tabela2[[Item]:[Itens exclusivos (Qtd. x Preço)]],4,0),"")</f>
        <v/>
      </c>
      <c r="J788" s="50" t="str">
        <f>IFERROR(VLOOKUP($F788,Tabela2[[Item]:[Itens exclusivos (Qtd. x Preço)]],5,0),"")</f>
        <v/>
      </c>
      <c r="K788" s="66" t="str">
        <f>IFERROR(VLOOKUP($F788,Tabela2[[Item]:[Itens exclusivos (Qtd. x Preço)]],13,0),"")</f>
        <v/>
      </c>
      <c r="L788" s="48" t="str">
        <f t="shared" si="12"/>
        <v/>
      </c>
      <c r="M788" s="50" t="str">
        <f ca="1">IFERROR(VLOOKUP($F788,Tabela2[[Item]:[Itens exclusivos (Qtd. x Preço)]],15,0),"")</f>
        <v/>
      </c>
      <c r="N788" s="51" t="str">
        <f ca="1">IFERROR(VLOOKUP($F788,Tabela2[[Item]:[Itens exclusivos (Qtd. x Preço)]],17,0),"")</f>
        <v/>
      </c>
      <c r="O788" s="51" t="str">
        <f ca="1">IFERROR(VLOOKUP($F788,Tabela2[[Item]:[Itens exclusivos (Qtd. x Preço)]],19,0),"")</f>
        <v/>
      </c>
    </row>
    <row r="789" spans="1:15" ht="30" customHeight="1">
      <c r="A789" s="33" t="str">
        <f>IFERROR((IF(MAX(Tabela2[Lote])=A788,"",A788+1)),"")</f>
        <v/>
      </c>
      <c r="B789" s="33" t="str">
        <f>IFERROR(IF(A789&lt;&gt;"",COUNTIFS(Tabela2[Lote],A789),""),"")</f>
        <v/>
      </c>
      <c r="C789" s="47" t="str">
        <f>IF(B789="","",(SUMIFS(Tabela2[Itens Ampla Participação (Qtd. x Preço)],Tabela2[Lote],A789)+SUMIFS(Tabela2[Itens de Cota Reservada (Qtd. x Preço)],Tabela2[Lote],A789)+SUMIFS(Tabela2[Itens exclusivos (Qtd. x Preço)],Tabela2[Lote],A789)))</f>
        <v/>
      </c>
      <c r="E789" s="33" t="str">
        <f>IFERROR(_xlfn.XLOOKUP($F789,Tabela2[Item],Tabela2[Lote],,0,1),"")</f>
        <v/>
      </c>
      <c r="F789" s="33" t="str">
        <f>IFERROR((IF(MAX(Tabela2[Item])=F788,"",F788+1)),"")</f>
        <v/>
      </c>
      <c r="G789" s="33" t="str">
        <f>IFERROR(VLOOKUP($F789,Tabela2[[Item]:[Itens exclusivos (Qtd. x Preço)]],2,0)," ")</f>
        <v/>
      </c>
      <c r="H789" s="62" t="str">
        <f>IFERROR(VLOOKUP($F789,Tabela2[[Item]:[Itens exclusivos (Qtd. x Preço)]],3,0),"")</f>
        <v/>
      </c>
      <c r="I789" s="33" t="str">
        <f>IFERROR(VLOOKUP($F789,Tabela2[[Item]:[Itens exclusivos (Qtd. x Preço)]],4,0),"")</f>
        <v/>
      </c>
      <c r="J789" s="49" t="str">
        <f>IFERROR(VLOOKUP($F789,Tabela2[[Item]:[Itens exclusivos (Qtd. x Preço)]],5,0),"")</f>
        <v/>
      </c>
      <c r="K789" s="65" t="str">
        <f>IFERROR(VLOOKUP($F789,Tabela2[[Item]:[Itens exclusivos (Qtd. x Preço)]],13,0),"")</f>
        <v/>
      </c>
      <c r="L789" s="47" t="str">
        <f t="shared" si="12"/>
        <v/>
      </c>
      <c r="M789" s="49" t="str">
        <f ca="1">IFERROR(VLOOKUP($F789,Tabela2[[Item]:[Itens exclusivos (Qtd. x Preço)]],15,0),"")</f>
        <v/>
      </c>
      <c r="N789" s="52" t="str">
        <f ca="1">IFERROR(VLOOKUP($F789,Tabela2[[Item]:[Itens exclusivos (Qtd. x Preço)]],17,0),"")</f>
        <v/>
      </c>
      <c r="O789" s="52" t="str">
        <f ca="1">IFERROR(VLOOKUP($F789,Tabela2[[Item]:[Itens exclusivos (Qtd. x Preço)]],19,0),"")</f>
        <v/>
      </c>
    </row>
    <row r="790" spans="1:15" ht="30" customHeight="1">
      <c r="A790" s="14" t="str">
        <f>IFERROR((IF(MAX(Tabela2[Lote])=A789,"",A789+1)),"")</f>
        <v/>
      </c>
      <c r="B790" s="14" t="str">
        <f>IFERROR(IF(A790&lt;&gt;"",COUNTIFS(Tabela2[Lote],A790),""),"")</f>
        <v/>
      </c>
      <c r="C790" s="48" t="str">
        <f>IF(B790="","",(SUMIFS(Tabela2[Itens Ampla Participação (Qtd. x Preço)],Tabela2[Lote],A790)+SUMIFS(Tabela2[Itens de Cota Reservada (Qtd. x Preço)],Tabela2[Lote],A790)+SUMIFS(Tabela2[Itens exclusivos (Qtd. x Preço)],Tabela2[Lote],A790)))</f>
        <v/>
      </c>
      <c r="E790" s="14" t="str">
        <f>IFERROR(_xlfn.XLOOKUP($F790,Tabela2[Item],Tabela2[Lote],,0,1),"")</f>
        <v/>
      </c>
      <c r="F790" s="14" t="str">
        <f>IFERROR((IF(MAX(Tabela2[Item])=F789,"",F789+1)),"")</f>
        <v/>
      </c>
      <c r="G790" s="14" t="str">
        <f>IFERROR(VLOOKUP($F790,Tabela2[[Item]:[Itens exclusivos (Qtd. x Preço)]],2,0)," ")</f>
        <v/>
      </c>
      <c r="H790" s="63" t="str">
        <f>IFERROR(VLOOKUP($F790,Tabela2[[Item]:[Itens exclusivos (Qtd. x Preço)]],3,0),"")</f>
        <v/>
      </c>
      <c r="I790" s="14" t="str">
        <f>IFERROR(VLOOKUP($F790,Tabela2[[Item]:[Itens exclusivos (Qtd. x Preço)]],4,0),"")</f>
        <v/>
      </c>
      <c r="J790" s="50" t="str">
        <f>IFERROR(VLOOKUP($F790,Tabela2[[Item]:[Itens exclusivos (Qtd. x Preço)]],5,0),"")</f>
        <v/>
      </c>
      <c r="K790" s="66" t="str">
        <f>IFERROR(VLOOKUP($F790,Tabela2[[Item]:[Itens exclusivos (Qtd. x Preço)]],13,0),"")</f>
        <v/>
      </c>
      <c r="L790" s="48" t="str">
        <f t="shared" si="12"/>
        <v/>
      </c>
      <c r="M790" s="50" t="str">
        <f ca="1">IFERROR(VLOOKUP($F790,Tabela2[[Item]:[Itens exclusivos (Qtd. x Preço)]],15,0),"")</f>
        <v/>
      </c>
      <c r="N790" s="51" t="str">
        <f ca="1">IFERROR(VLOOKUP($F790,Tabela2[[Item]:[Itens exclusivos (Qtd. x Preço)]],17,0),"")</f>
        <v/>
      </c>
      <c r="O790" s="51" t="str">
        <f ca="1">IFERROR(VLOOKUP($F790,Tabela2[[Item]:[Itens exclusivos (Qtd. x Preço)]],19,0),"")</f>
        <v/>
      </c>
    </row>
    <row r="791" spans="1:15" ht="30" customHeight="1">
      <c r="A791" s="33" t="str">
        <f>IFERROR((IF(MAX(Tabela2[Lote])=A790,"",A790+1)),"")</f>
        <v/>
      </c>
      <c r="B791" s="33" t="str">
        <f>IFERROR(IF(A791&lt;&gt;"",COUNTIFS(Tabela2[Lote],A791),""),"")</f>
        <v/>
      </c>
      <c r="C791" s="47" t="str">
        <f>IF(B791="","",(SUMIFS(Tabela2[Itens Ampla Participação (Qtd. x Preço)],Tabela2[Lote],A791)+SUMIFS(Tabela2[Itens de Cota Reservada (Qtd. x Preço)],Tabela2[Lote],A791)+SUMIFS(Tabela2[Itens exclusivos (Qtd. x Preço)],Tabela2[Lote],A791)))</f>
        <v/>
      </c>
      <c r="E791" s="33" t="str">
        <f>IFERROR(_xlfn.XLOOKUP($F791,Tabela2[Item],Tabela2[Lote],,0,1),"")</f>
        <v/>
      </c>
      <c r="F791" s="33" t="str">
        <f>IFERROR((IF(MAX(Tabela2[Item])=F790,"",F790+1)),"")</f>
        <v/>
      </c>
      <c r="G791" s="33" t="str">
        <f>IFERROR(VLOOKUP($F791,Tabela2[[Item]:[Itens exclusivos (Qtd. x Preço)]],2,0)," ")</f>
        <v/>
      </c>
      <c r="H791" s="62" t="str">
        <f>IFERROR(VLOOKUP($F791,Tabela2[[Item]:[Itens exclusivos (Qtd. x Preço)]],3,0),"")</f>
        <v/>
      </c>
      <c r="I791" s="33" t="str">
        <f>IFERROR(VLOOKUP($F791,Tabela2[[Item]:[Itens exclusivos (Qtd. x Preço)]],4,0),"")</f>
        <v/>
      </c>
      <c r="J791" s="49" t="str">
        <f>IFERROR(VLOOKUP($F791,Tabela2[[Item]:[Itens exclusivos (Qtd. x Preço)]],5,0),"")</f>
        <v/>
      </c>
      <c r="K791" s="65" t="str">
        <f>IFERROR(VLOOKUP($F791,Tabela2[[Item]:[Itens exclusivos (Qtd. x Preço)]],13,0),"")</f>
        <v/>
      </c>
      <c r="L791" s="47" t="str">
        <f t="shared" si="12"/>
        <v/>
      </c>
      <c r="M791" s="49" t="str">
        <f ca="1">IFERROR(VLOOKUP($F791,Tabela2[[Item]:[Itens exclusivos (Qtd. x Preço)]],15,0),"")</f>
        <v/>
      </c>
      <c r="N791" s="52" t="str">
        <f ca="1">IFERROR(VLOOKUP($F791,Tabela2[[Item]:[Itens exclusivos (Qtd. x Preço)]],17,0),"")</f>
        <v/>
      </c>
      <c r="O791" s="52" t="str">
        <f ca="1">IFERROR(VLOOKUP($F791,Tabela2[[Item]:[Itens exclusivos (Qtd. x Preço)]],19,0),"")</f>
        <v/>
      </c>
    </row>
    <row r="792" spans="1:15" ht="30" customHeight="1">
      <c r="A792" s="14" t="str">
        <f>IFERROR((IF(MAX(Tabela2[Lote])=A791,"",A791+1)),"")</f>
        <v/>
      </c>
      <c r="B792" s="14" t="str">
        <f>IFERROR(IF(A792&lt;&gt;"",COUNTIFS(Tabela2[Lote],A792),""),"")</f>
        <v/>
      </c>
      <c r="C792" s="48" t="str">
        <f>IF(B792="","",(SUMIFS(Tabela2[Itens Ampla Participação (Qtd. x Preço)],Tabela2[Lote],A792)+SUMIFS(Tabela2[Itens de Cota Reservada (Qtd. x Preço)],Tabela2[Lote],A792)+SUMIFS(Tabela2[Itens exclusivos (Qtd. x Preço)],Tabela2[Lote],A792)))</f>
        <v/>
      </c>
      <c r="E792" s="14" t="str">
        <f>IFERROR(_xlfn.XLOOKUP($F792,Tabela2[Item],Tabela2[Lote],,0,1),"")</f>
        <v/>
      </c>
      <c r="F792" s="14" t="str">
        <f>IFERROR((IF(MAX(Tabela2[Item])=F791,"",F791+1)),"")</f>
        <v/>
      </c>
      <c r="G792" s="14" t="str">
        <f>IFERROR(VLOOKUP($F792,Tabela2[[Item]:[Itens exclusivos (Qtd. x Preço)]],2,0)," ")</f>
        <v/>
      </c>
      <c r="H792" s="63" t="str">
        <f>IFERROR(VLOOKUP($F792,Tabela2[[Item]:[Itens exclusivos (Qtd. x Preço)]],3,0),"")</f>
        <v/>
      </c>
      <c r="I792" s="14" t="str">
        <f>IFERROR(VLOOKUP($F792,Tabela2[[Item]:[Itens exclusivos (Qtd. x Preço)]],4,0),"")</f>
        <v/>
      </c>
      <c r="J792" s="50" t="str">
        <f>IFERROR(VLOOKUP($F792,Tabela2[[Item]:[Itens exclusivos (Qtd. x Preço)]],5,0),"")</f>
        <v/>
      </c>
      <c r="K792" s="66" t="str">
        <f>IFERROR(VLOOKUP($F792,Tabela2[[Item]:[Itens exclusivos (Qtd. x Preço)]],13,0),"")</f>
        <v/>
      </c>
      <c r="L792" s="48" t="str">
        <f t="shared" si="12"/>
        <v/>
      </c>
      <c r="M792" s="50" t="str">
        <f ca="1">IFERROR(VLOOKUP($F792,Tabela2[[Item]:[Itens exclusivos (Qtd. x Preço)]],15,0),"")</f>
        <v/>
      </c>
      <c r="N792" s="51" t="str">
        <f ca="1">IFERROR(VLOOKUP($F792,Tabela2[[Item]:[Itens exclusivos (Qtd. x Preço)]],17,0),"")</f>
        <v/>
      </c>
      <c r="O792" s="51" t="str">
        <f ca="1">IFERROR(VLOOKUP($F792,Tabela2[[Item]:[Itens exclusivos (Qtd. x Preço)]],19,0),"")</f>
        <v/>
      </c>
    </row>
    <row r="793" spans="1:15" ht="30" customHeight="1">
      <c r="A793" s="33" t="str">
        <f>IFERROR((IF(MAX(Tabela2[Lote])=A792,"",A792+1)),"")</f>
        <v/>
      </c>
      <c r="B793" s="33" t="str">
        <f>IFERROR(IF(A793&lt;&gt;"",COUNTIFS(Tabela2[Lote],A793),""),"")</f>
        <v/>
      </c>
      <c r="C793" s="47" t="str">
        <f>IF(B793="","",(SUMIFS(Tabela2[Itens Ampla Participação (Qtd. x Preço)],Tabela2[Lote],A793)+SUMIFS(Tabela2[Itens de Cota Reservada (Qtd. x Preço)],Tabela2[Lote],A793)+SUMIFS(Tabela2[Itens exclusivos (Qtd. x Preço)],Tabela2[Lote],A793)))</f>
        <v/>
      </c>
      <c r="E793" s="33" t="str">
        <f>IFERROR(_xlfn.XLOOKUP($F793,Tabela2[Item],Tabela2[Lote],,0,1),"")</f>
        <v/>
      </c>
      <c r="F793" s="33" t="str">
        <f>IFERROR((IF(MAX(Tabela2[Item])=F792,"",F792+1)),"")</f>
        <v/>
      </c>
      <c r="G793" s="33" t="str">
        <f>IFERROR(VLOOKUP($F793,Tabela2[[Item]:[Itens exclusivos (Qtd. x Preço)]],2,0)," ")</f>
        <v/>
      </c>
      <c r="H793" s="62" t="str">
        <f>IFERROR(VLOOKUP($F793,Tabela2[[Item]:[Itens exclusivos (Qtd. x Preço)]],3,0),"")</f>
        <v/>
      </c>
      <c r="I793" s="33" t="str">
        <f>IFERROR(VLOOKUP($F793,Tabela2[[Item]:[Itens exclusivos (Qtd. x Preço)]],4,0),"")</f>
        <v/>
      </c>
      <c r="J793" s="49" t="str">
        <f>IFERROR(VLOOKUP($F793,Tabela2[[Item]:[Itens exclusivos (Qtd. x Preço)]],5,0),"")</f>
        <v/>
      </c>
      <c r="K793" s="65" t="str">
        <f>IFERROR(VLOOKUP($F793,Tabela2[[Item]:[Itens exclusivos (Qtd. x Preço)]],13,0),"")</f>
        <v/>
      </c>
      <c r="L793" s="47" t="str">
        <f t="shared" si="12"/>
        <v/>
      </c>
      <c r="M793" s="49" t="str">
        <f ca="1">IFERROR(VLOOKUP($F793,Tabela2[[Item]:[Itens exclusivos (Qtd. x Preço)]],15,0),"")</f>
        <v/>
      </c>
      <c r="N793" s="52" t="str">
        <f ca="1">IFERROR(VLOOKUP($F793,Tabela2[[Item]:[Itens exclusivos (Qtd. x Preço)]],17,0),"")</f>
        <v/>
      </c>
      <c r="O793" s="52" t="str">
        <f ca="1">IFERROR(VLOOKUP($F793,Tabela2[[Item]:[Itens exclusivos (Qtd. x Preço)]],19,0),"")</f>
        <v/>
      </c>
    </row>
    <row r="794" spans="1:15" ht="30" customHeight="1">
      <c r="A794" s="14" t="str">
        <f>IFERROR((IF(MAX(Tabela2[Lote])=A793,"",A793+1)),"")</f>
        <v/>
      </c>
      <c r="B794" s="14" t="str">
        <f>IFERROR(IF(A794&lt;&gt;"",COUNTIFS(Tabela2[Lote],A794),""),"")</f>
        <v/>
      </c>
      <c r="C794" s="48" t="str">
        <f>IF(B794="","",(SUMIFS(Tabela2[Itens Ampla Participação (Qtd. x Preço)],Tabela2[Lote],A794)+SUMIFS(Tabela2[Itens de Cota Reservada (Qtd. x Preço)],Tabela2[Lote],A794)+SUMIFS(Tabela2[Itens exclusivos (Qtd. x Preço)],Tabela2[Lote],A794)))</f>
        <v/>
      </c>
      <c r="E794" s="14" t="str">
        <f>IFERROR(_xlfn.XLOOKUP($F794,Tabela2[Item],Tabela2[Lote],,0,1),"")</f>
        <v/>
      </c>
      <c r="F794" s="14" t="str">
        <f>IFERROR((IF(MAX(Tabela2[Item])=F793,"",F793+1)),"")</f>
        <v/>
      </c>
      <c r="G794" s="14" t="str">
        <f>IFERROR(VLOOKUP($F794,Tabela2[[Item]:[Itens exclusivos (Qtd. x Preço)]],2,0)," ")</f>
        <v/>
      </c>
      <c r="H794" s="63" t="str">
        <f>IFERROR(VLOOKUP($F794,Tabela2[[Item]:[Itens exclusivos (Qtd. x Preço)]],3,0),"")</f>
        <v/>
      </c>
      <c r="I794" s="14" t="str">
        <f>IFERROR(VLOOKUP($F794,Tabela2[[Item]:[Itens exclusivos (Qtd. x Preço)]],4,0),"")</f>
        <v/>
      </c>
      <c r="J794" s="50" t="str">
        <f>IFERROR(VLOOKUP($F794,Tabela2[[Item]:[Itens exclusivos (Qtd. x Preço)]],5,0),"")</f>
        <v/>
      </c>
      <c r="K794" s="66" t="str">
        <f>IFERROR(VLOOKUP($F794,Tabela2[[Item]:[Itens exclusivos (Qtd. x Preço)]],13,0),"")</f>
        <v/>
      </c>
      <c r="L794" s="48" t="str">
        <f t="shared" si="12"/>
        <v/>
      </c>
      <c r="M794" s="50" t="str">
        <f ca="1">IFERROR(VLOOKUP($F794,Tabela2[[Item]:[Itens exclusivos (Qtd. x Preço)]],15,0),"")</f>
        <v/>
      </c>
      <c r="N794" s="51" t="str">
        <f ca="1">IFERROR(VLOOKUP($F794,Tabela2[[Item]:[Itens exclusivos (Qtd. x Preço)]],17,0),"")</f>
        <v/>
      </c>
      <c r="O794" s="51" t="str">
        <f ca="1">IFERROR(VLOOKUP($F794,Tabela2[[Item]:[Itens exclusivos (Qtd. x Preço)]],19,0),"")</f>
        <v/>
      </c>
    </row>
    <row r="795" spans="1:15" ht="30" customHeight="1">
      <c r="A795" s="33" t="str">
        <f>IFERROR((IF(MAX(Tabela2[Lote])=A794,"",A794+1)),"")</f>
        <v/>
      </c>
      <c r="B795" s="33" t="str">
        <f>IFERROR(IF(A795&lt;&gt;"",COUNTIFS(Tabela2[Lote],A795),""),"")</f>
        <v/>
      </c>
      <c r="C795" s="47" t="str">
        <f>IF(B795="","",(SUMIFS(Tabela2[Itens Ampla Participação (Qtd. x Preço)],Tabela2[Lote],A795)+SUMIFS(Tabela2[Itens de Cota Reservada (Qtd. x Preço)],Tabela2[Lote],A795)+SUMIFS(Tabela2[Itens exclusivos (Qtd. x Preço)],Tabela2[Lote],A795)))</f>
        <v/>
      </c>
      <c r="E795" s="33" t="str">
        <f>IFERROR(_xlfn.XLOOKUP($F795,Tabela2[Item],Tabela2[Lote],,0,1),"")</f>
        <v/>
      </c>
      <c r="F795" s="33" t="str">
        <f>IFERROR((IF(MAX(Tabela2[Item])=F794,"",F794+1)),"")</f>
        <v/>
      </c>
      <c r="G795" s="33" t="str">
        <f>IFERROR(VLOOKUP($F795,Tabela2[[Item]:[Itens exclusivos (Qtd. x Preço)]],2,0)," ")</f>
        <v/>
      </c>
      <c r="H795" s="62" t="str">
        <f>IFERROR(VLOOKUP($F795,Tabela2[[Item]:[Itens exclusivos (Qtd. x Preço)]],3,0),"")</f>
        <v/>
      </c>
      <c r="I795" s="33" t="str">
        <f>IFERROR(VLOOKUP($F795,Tabela2[[Item]:[Itens exclusivos (Qtd. x Preço)]],4,0),"")</f>
        <v/>
      </c>
      <c r="J795" s="49" t="str">
        <f>IFERROR(VLOOKUP($F795,Tabela2[[Item]:[Itens exclusivos (Qtd. x Preço)]],5,0),"")</f>
        <v/>
      </c>
      <c r="K795" s="65" t="str">
        <f>IFERROR(VLOOKUP($F795,Tabela2[[Item]:[Itens exclusivos (Qtd. x Preço)]],13,0),"")</f>
        <v/>
      </c>
      <c r="L795" s="47" t="str">
        <f t="shared" si="12"/>
        <v/>
      </c>
      <c r="M795" s="49" t="str">
        <f ca="1">IFERROR(VLOOKUP($F795,Tabela2[[Item]:[Itens exclusivos (Qtd. x Preço)]],15,0),"")</f>
        <v/>
      </c>
      <c r="N795" s="52" t="str">
        <f ca="1">IFERROR(VLOOKUP($F795,Tabela2[[Item]:[Itens exclusivos (Qtd. x Preço)]],17,0),"")</f>
        <v/>
      </c>
      <c r="O795" s="52" t="str">
        <f ca="1">IFERROR(VLOOKUP($F795,Tabela2[[Item]:[Itens exclusivos (Qtd. x Preço)]],19,0),"")</f>
        <v/>
      </c>
    </row>
    <row r="796" spans="1:15" ht="30" customHeight="1">
      <c r="A796" s="14" t="str">
        <f>IFERROR((IF(MAX(Tabela2[Lote])=A795,"",A795+1)),"")</f>
        <v/>
      </c>
      <c r="B796" s="14" t="str">
        <f>IFERROR(IF(A796&lt;&gt;"",COUNTIFS(Tabela2[Lote],A796),""),"")</f>
        <v/>
      </c>
      <c r="C796" s="48" t="str">
        <f>IF(B796="","",(SUMIFS(Tabela2[Itens Ampla Participação (Qtd. x Preço)],Tabela2[Lote],A796)+SUMIFS(Tabela2[Itens de Cota Reservada (Qtd. x Preço)],Tabela2[Lote],A796)+SUMIFS(Tabela2[Itens exclusivos (Qtd. x Preço)],Tabela2[Lote],A796)))</f>
        <v/>
      </c>
      <c r="E796" s="14" t="str">
        <f>IFERROR(_xlfn.XLOOKUP($F796,Tabela2[Item],Tabela2[Lote],,0,1),"")</f>
        <v/>
      </c>
      <c r="F796" s="14" t="str">
        <f>IFERROR((IF(MAX(Tabela2[Item])=F795,"",F795+1)),"")</f>
        <v/>
      </c>
      <c r="G796" s="14" t="str">
        <f>IFERROR(VLOOKUP($F796,Tabela2[[Item]:[Itens exclusivos (Qtd. x Preço)]],2,0)," ")</f>
        <v/>
      </c>
      <c r="H796" s="63" t="str">
        <f>IFERROR(VLOOKUP($F796,Tabela2[[Item]:[Itens exclusivos (Qtd. x Preço)]],3,0),"")</f>
        <v/>
      </c>
      <c r="I796" s="14" t="str">
        <f>IFERROR(VLOOKUP($F796,Tabela2[[Item]:[Itens exclusivos (Qtd. x Preço)]],4,0),"")</f>
        <v/>
      </c>
      <c r="J796" s="50" t="str">
        <f>IFERROR(VLOOKUP($F796,Tabela2[[Item]:[Itens exclusivos (Qtd. x Preço)]],5,0),"")</f>
        <v/>
      </c>
      <c r="K796" s="66" t="str">
        <f>IFERROR(VLOOKUP($F796,Tabela2[[Item]:[Itens exclusivos (Qtd. x Preço)]],13,0),"")</f>
        <v/>
      </c>
      <c r="L796" s="48" t="str">
        <f t="shared" si="12"/>
        <v/>
      </c>
      <c r="M796" s="50" t="str">
        <f ca="1">IFERROR(VLOOKUP($F796,Tabela2[[Item]:[Itens exclusivos (Qtd. x Preço)]],15,0),"")</f>
        <v/>
      </c>
      <c r="N796" s="51" t="str">
        <f ca="1">IFERROR(VLOOKUP($F796,Tabela2[[Item]:[Itens exclusivos (Qtd. x Preço)]],17,0),"")</f>
        <v/>
      </c>
      <c r="O796" s="51" t="str">
        <f ca="1">IFERROR(VLOOKUP($F796,Tabela2[[Item]:[Itens exclusivos (Qtd. x Preço)]],19,0),"")</f>
        <v/>
      </c>
    </row>
    <row r="797" spans="1:15" ht="30" customHeight="1">
      <c r="A797" s="33" t="str">
        <f>IFERROR((IF(MAX(Tabela2[Lote])=A796,"",A796+1)),"")</f>
        <v/>
      </c>
      <c r="B797" s="33" t="str">
        <f>IFERROR(IF(A797&lt;&gt;"",COUNTIFS(Tabela2[Lote],A797),""),"")</f>
        <v/>
      </c>
      <c r="C797" s="47" t="str">
        <f>IF(B797="","",(SUMIFS(Tabela2[Itens Ampla Participação (Qtd. x Preço)],Tabela2[Lote],A797)+SUMIFS(Tabela2[Itens de Cota Reservada (Qtd. x Preço)],Tabela2[Lote],A797)+SUMIFS(Tabela2[Itens exclusivos (Qtd. x Preço)],Tabela2[Lote],A797)))</f>
        <v/>
      </c>
      <c r="E797" s="33" t="str">
        <f>IFERROR(_xlfn.XLOOKUP($F797,Tabela2[Item],Tabela2[Lote],,0,1),"")</f>
        <v/>
      </c>
      <c r="F797" s="33" t="str">
        <f>IFERROR((IF(MAX(Tabela2[Item])=F796,"",F796+1)),"")</f>
        <v/>
      </c>
      <c r="G797" s="33" t="str">
        <f>IFERROR(VLOOKUP($F797,Tabela2[[Item]:[Itens exclusivos (Qtd. x Preço)]],2,0)," ")</f>
        <v/>
      </c>
      <c r="H797" s="62" t="str">
        <f>IFERROR(VLOOKUP($F797,Tabela2[[Item]:[Itens exclusivos (Qtd. x Preço)]],3,0),"")</f>
        <v/>
      </c>
      <c r="I797" s="33" t="str">
        <f>IFERROR(VLOOKUP($F797,Tabela2[[Item]:[Itens exclusivos (Qtd. x Preço)]],4,0),"")</f>
        <v/>
      </c>
      <c r="J797" s="49" t="str">
        <f>IFERROR(VLOOKUP($F797,Tabela2[[Item]:[Itens exclusivos (Qtd. x Preço)]],5,0),"")</f>
        <v/>
      </c>
      <c r="K797" s="65" t="str">
        <f>IFERROR(VLOOKUP($F797,Tabela2[[Item]:[Itens exclusivos (Qtd. x Preço)]],13,0),"")</f>
        <v/>
      </c>
      <c r="L797" s="47" t="str">
        <f t="shared" si="12"/>
        <v/>
      </c>
      <c r="M797" s="49" t="str">
        <f ca="1">IFERROR(VLOOKUP($F797,Tabela2[[Item]:[Itens exclusivos (Qtd. x Preço)]],15,0),"")</f>
        <v/>
      </c>
      <c r="N797" s="52" t="str">
        <f ca="1">IFERROR(VLOOKUP($F797,Tabela2[[Item]:[Itens exclusivos (Qtd. x Preço)]],17,0),"")</f>
        <v/>
      </c>
      <c r="O797" s="52" t="str">
        <f ca="1">IFERROR(VLOOKUP($F797,Tabela2[[Item]:[Itens exclusivos (Qtd. x Preço)]],19,0),"")</f>
        <v/>
      </c>
    </row>
    <row r="798" spans="1:15" ht="30" customHeight="1">
      <c r="A798" s="14" t="str">
        <f>IFERROR((IF(MAX(Tabela2[Lote])=A797,"",A797+1)),"")</f>
        <v/>
      </c>
      <c r="B798" s="14" t="str">
        <f>IFERROR(IF(A798&lt;&gt;"",COUNTIFS(Tabela2[Lote],A798),""),"")</f>
        <v/>
      </c>
      <c r="C798" s="48" t="str">
        <f>IF(B798="","",(SUMIFS(Tabela2[Itens Ampla Participação (Qtd. x Preço)],Tabela2[Lote],A798)+SUMIFS(Tabela2[Itens de Cota Reservada (Qtd. x Preço)],Tabela2[Lote],A798)+SUMIFS(Tabela2[Itens exclusivos (Qtd. x Preço)],Tabela2[Lote],A798)))</f>
        <v/>
      </c>
      <c r="E798" s="14" t="str">
        <f>IFERROR(_xlfn.XLOOKUP($F798,Tabela2[Item],Tabela2[Lote],,0,1),"")</f>
        <v/>
      </c>
      <c r="F798" s="14" t="str">
        <f>IFERROR((IF(MAX(Tabela2[Item])=F797,"",F797+1)),"")</f>
        <v/>
      </c>
      <c r="G798" s="14" t="str">
        <f>IFERROR(VLOOKUP($F798,Tabela2[[Item]:[Itens exclusivos (Qtd. x Preço)]],2,0)," ")</f>
        <v/>
      </c>
      <c r="H798" s="63" t="str">
        <f>IFERROR(VLOOKUP($F798,Tabela2[[Item]:[Itens exclusivos (Qtd. x Preço)]],3,0),"")</f>
        <v/>
      </c>
      <c r="I798" s="14" t="str">
        <f>IFERROR(VLOOKUP($F798,Tabela2[[Item]:[Itens exclusivos (Qtd. x Preço)]],4,0),"")</f>
        <v/>
      </c>
      <c r="J798" s="50" t="str">
        <f>IFERROR(VLOOKUP($F798,Tabela2[[Item]:[Itens exclusivos (Qtd. x Preço)]],5,0),"")</f>
        <v/>
      </c>
      <c r="K798" s="66" t="str">
        <f>IFERROR(VLOOKUP($F798,Tabela2[[Item]:[Itens exclusivos (Qtd. x Preço)]],13,0),"")</f>
        <v/>
      </c>
      <c r="L798" s="48" t="str">
        <f t="shared" si="12"/>
        <v/>
      </c>
      <c r="M798" s="50" t="str">
        <f ca="1">IFERROR(VLOOKUP($F798,Tabela2[[Item]:[Itens exclusivos (Qtd. x Preço)]],15,0),"")</f>
        <v/>
      </c>
      <c r="N798" s="51" t="str">
        <f ca="1">IFERROR(VLOOKUP($F798,Tabela2[[Item]:[Itens exclusivos (Qtd. x Preço)]],17,0),"")</f>
        <v/>
      </c>
      <c r="O798" s="51" t="str">
        <f ca="1">IFERROR(VLOOKUP($F798,Tabela2[[Item]:[Itens exclusivos (Qtd. x Preço)]],19,0),"")</f>
        <v/>
      </c>
    </row>
    <row r="799" spans="1:15" ht="30" customHeight="1">
      <c r="A799" s="33" t="str">
        <f>IFERROR((IF(MAX(Tabela2[Lote])=A798,"",A798+1)),"")</f>
        <v/>
      </c>
      <c r="B799" s="33" t="str">
        <f>IFERROR(IF(A799&lt;&gt;"",COUNTIFS(Tabela2[Lote],A799),""),"")</f>
        <v/>
      </c>
      <c r="C799" s="47" t="str">
        <f>IF(B799="","",(SUMIFS(Tabela2[Itens Ampla Participação (Qtd. x Preço)],Tabela2[Lote],A799)+SUMIFS(Tabela2[Itens de Cota Reservada (Qtd. x Preço)],Tabela2[Lote],A799)+SUMIFS(Tabela2[Itens exclusivos (Qtd. x Preço)],Tabela2[Lote],A799)))</f>
        <v/>
      </c>
      <c r="E799" s="33" t="str">
        <f>IFERROR(_xlfn.XLOOKUP($F799,Tabela2[Item],Tabela2[Lote],,0,1),"")</f>
        <v/>
      </c>
      <c r="F799" s="33" t="str">
        <f>IFERROR((IF(MAX(Tabela2[Item])=F798,"",F798+1)),"")</f>
        <v/>
      </c>
      <c r="G799" s="33" t="str">
        <f>IFERROR(VLOOKUP($F799,Tabela2[[Item]:[Itens exclusivos (Qtd. x Preço)]],2,0)," ")</f>
        <v/>
      </c>
      <c r="H799" s="62" t="str">
        <f>IFERROR(VLOOKUP($F799,Tabela2[[Item]:[Itens exclusivos (Qtd. x Preço)]],3,0),"")</f>
        <v/>
      </c>
      <c r="I799" s="33" t="str">
        <f>IFERROR(VLOOKUP($F799,Tabela2[[Item]:[Itens exclusivos (Qtd. x Preço)]],4,0),"")</f>
        <v/>
      </c>
      <c r="J799" s="49" t="str">
        <f>IFERROR(VLOOKUP($F799,Tabela2[[Item]:[Itens exclusivos (Qtd. x Preço)]],5,0),"")</f>
        <v/>
      </c>
      <c r="K799" s="65" t="str">
        <f>IFERROR(VLOOKUP($F799,Tabela2[[Item]:[Itens exclusivos (Qtd. x Preço)]],13,0),"")</f>
        <v/>
      </c>
      <c r="L799" s="47" t="str">
        <f t="shared" si="12"/>
        <v/>
      </c>
      <c r="M799" s="49" t="str">
        <f ca="1">IFERROR(VLOOKUP($F799,Tabela2[[Item]:[Itens exclusivos (Qtd. x Preço)]],15,0),"")</f>
        <v/>
      </c>
      <c r="N799" s="52" t="str">
        <f ca="1">IFERROR(VLOOKUP($F799,Tabela2[[Item]:[Itens exclusivos (Qtd. x Preço)]],17,0),"")</f>
        <v/>
      </c>
      <c r="O799" s="52" t="str">
        <f ca="1">IFERROR(VLOOKUP($F799,Tabela2[[Item]:[Itens exclusivos (Qtd. x Preço)]],19,0),"")</f>
        <v/>
      </c>
    </row>
    <row r="800" spans="1:15" ht="30" customHeight="1">
      <c r="A800" s="14" t="str">
        <f>IFERROR((IF(MAX(Tabela2[Lote])=A799,"",A799+1)),"")</f>
        <v/>
      </c>
      <c r="B800" s="14" t="str">
        <f>IFERROR(IF(A800&lt;&gt;"",COUNTIFS(Tabela2[Lote],A800),""),"")</f>
        <v/>
      </c>
      <c r="C800" s="48" t="str">
        <f>IF(B800="","",(SUMIFS(Tabela2[Itens Ampla Participação (Qtd. x Preço)],Tabela2[Lote],A800)+SUMIFS(Tabela2[Itens de Cota Reservada (Qtd. x Preço)],Tabela2[Lote],A800)+SUMIFS(Tabela2[Itens exclusivos (Qtd. x Preço)],Tabela2[Lote],A800)))</f>
        <v/>
      </c>
      <c r="E800" s="14" t="str">
        <f>IFERROR(_xlfn.XLOOKUP($F800,Tabela2[Item],Tabela2[Lote],,0,1),"")</f>
        <v/>
      </c>
      <c r="F800" s="14" t="str">
        <f>IFERROR((IF(MAX(Tabela2[Item])=F799,"",F799+1)),"")</f>
        <v/>
      </c>
      <c r="G800" s="14" t="str">
        <f>IFERROR(VLOOKUP($F800,Tabela2[[Item]:[Itens exclusivos (Qtd. x Preço)]],2,0)," ")</f>
        <v/>
      </c>
      <c r="H800" s="63" t="str">
        <f>IFERROR(VLOOKUP($F800,Tabela2[[Item]:[Itens exclusivos (Qtd. x Preço)]],3,0),"")</f>
        <v/>
      </c>
      <c r="I800" s="14" t="str">
        <f>IFERROR(VLOOKUP($F800,Tabela2[[Item]:[Itens exclusivos (Qtd. x Preço)]],4,0),"")</f>
        <v/>
      </c>
      <c r="J800" s="50" t="str">
        <f>IFERROR(VLOOKUP($F800,Tabela2[[Item]:[Itens exclusivos (Qtd. x Preço)]],5,0),"")</f>
        <v/>
      </c>
      <c r="K800" s="66" t="str">
        <f>IFERROR(VLOOKUP($F800,Tabela2[[Item]:[Itens exclusivos (Qtd. x Preço)]],13,0),"")</f>
        <v/>
      </c>
      <c r="L800" s="48" t="str">
        <f t="shared" si="12"/>
        <v/>
      </c>
      <c r="M800" s="50" t="str">
        <f ca="1">IFERROR(VLOOKUP($F800,Tabela2[[Item]:[Itens exclusivos (Qtd. x Preço)]],15,0),"")</f>
        <v/>
      </c>
      <c r="N800" s="51" t="str">
        <f ca="1">IFERROR(VLOOKUP($F800,Tabela2[[Item]:[Itens exclusivos (Qtd. x Preço)]],17,0),"")</f>
        <v/>
      </c>
      <c r="O800" s="51" t="str">
        <f ca="1">IFERROR(VLOOKUP($F800,Tabela2[[Item]:[Itens exclusivos (Qtd. x Preço)]],19,0),"")</f>
        <v/>
      </c>
    </row>
    <row r="801" spans="1:15" ht="30" customHeight="1">
      <c r="A801" s="33" t="str">
        <f>IFERROR((IF(MAX(Tabela2[Lote])=A800,"",A800+1)),"")</f>
        <v/>
      </c>
      <c r="B801" s="33" t="str">
        <f>IFERROR(IF(A801&lt;&gt;"",COUNTIFS(Tabela2[Lote],A801),""),"")</f>
        <v/>
      </c>
      <c r="C801" s="47" t="str">
        <f>IF(B801="","",(SUMIFS(Tabela2[Itens Ampla Participação (Qtd. x Preço)],Tabela2[Lote],A801)+SUMIFS(Tabela2[Itens de Cota Reservada (Qtd. x Preço)],Tabela2[Lote],A801)+SUMIFS(Tabela2[Itens exclusivos (Qtd. x Preço)],Tabela2[Lote],A801)))</f>
        <v/>
      </c>
      <c r="E801" s="33" t="str">
        <f>IFERROR(_xlfn.XLOOKUP($F801,Tabela2[Item],Tabela2[Lote],,0,1),"")</f>
        <v/>
      </c>
      <c r="F801" s="33" t="str">
        <f>IFERROR((IF(MAX(Tabela2[Item])=F800,"",F800+1)),"")</f>
        <v/>
      </c>
      <c r="G801" s="33" t="str">
        <f>IFERROR(VLOOKUP($F801,Tabela2[[Item]:[Itens exclusivos (Qtd. x Preço)]],2,0)," ")</f>
        <v/>
      </c>
      <c r="H801" s="62" t="str">
        <f>IFERROR(VLOOKUP($F801,Tabela2[[Item]:[Itens exclusivos (Qtd. x Preço)]],3,0),"")</f>
        <v/>
      </c>
      <c r="I801" s="33" t="str">
        <f>IFERROR(VLOOKUP($F801,Tabela2[[Item]:[Itens exclusivos (Qtd. x Preço)]],4,0),"")</f>
        <v/>
      </c>
      <c r="J801" s="49" t="str">
        <f>IFERROR(VLOOKUP($F801,Tabela2[[Item]:[Itens exclusivos (Qtd. x Preço)]],5,0),"")</f>
        <v/>
      </c>
      <c r="K801" s="65" t="str">
        <f>IFERROR(VLOOKUP($F801,Tabela2[[Item]:[Itens exclusivos (Qtd. x Preço)]],13,0),"")</f>
        <v/>
      </c>
      <c r="L801" s="47" t="str">
        <f t="shared" si="12"/>
        <v/>
      </c>
      <c r="M801" s="49" t="str">
        <f ca="1">IFERROR(VLOOKUP($F801,Tabela2[[Item]:[Itens exclusivos (Qtd. x Preço)]],15,0),"")</f>
        <v/>
      </c>
      <c r="N801" s="52" t="str">
        <f ca="1">IFERROR(VLOOKUP($F801,Tabela2[[Item]:[Itens exclusivos (Qtd. x Preço)]],17,0),"")</f>
        <v/>
      </c>
      <c r="O801" s="52" t="str">
        <f ca="1">IFERROR(VLOOKUP($F801,Tabela2[[Item]:[Itens exclusivos (Qtd. x Preço)]],19,0),"")</f>
        <v/>
      </c>
    </row>
    <row r="802" spans="1:15" ht="30" customHeight="1">
      <c r="A802" s="14" t="str">
        <f>IFERROR((IF(MAX(Tabela2[Lote])=A801,"",A801+1)),"")</f>
        <v/>
      </c>
      <c r="B802" s="14" t="str">
        <f>IFERROR(IF(A802&lt;&gt;"",COUNTIFS(Tabela2[Lote],A802),""),"")</f>
        <v/>
      </c>
      <c r="C802" s="48" t="str">
        <f>IF(B802="","",(SUMIFS(Tabela2[Itens Ampla Participação (Qtd. x Preço)],Tabela2[Lote],A802)+SUMIFS(Tabela2[Itens de Cota Reservada (Qtd. x Preço)],Tabela2[Lote],A802)+SUMIFS(Tabela2[Itens exclusivos (Qtd. x Preço)],Tabela2[Lote],A802)))</f>
        <v/>
      </c>
      <c r="E802" s="14" t="str">
        <f>IFERROR(_xlfn.XLOOKUP($F802,Tabela2[Item],Tabela2[Lote],,0,1),"")</f>
        <v/>
      </c>
      <c r="F802" s="14" t="str">
        <f>IFERROR((IF(MAX(Tabela2[Item])=F801,"",F801+1)),"")</f>
        <v/>
      </c>
      <c r="G802" s="14" t="str">
        <f>IFERROR(VLOOKUP($F802,Tabela2[[Item]:[Itens exclusivos (Qtd. x Preço)]],2,0)," ")</f>
        <v/>
      </c>
      <c r="H802" s="63" t="str">
        <f>IFERROR(VLOOKUP($F802,Tabela2[[Item]:[Itens exclusivos (Qtd. x Preço)]],3,0),"")</f>
        <v/>
      </c>
      <c r="I802" s="14" t="str">
        <f>IFERROR(VLOOKUP($F802,Tabela2[[Item]:[Itens exclusivos (Qtd. x Preço)]],4,0),"")</f>
        <v/>
      </c>
      <c r="J802" s="50" t="str">
        <f>IFERROR(VLOOKUP($F802,Tabela2[[Item]:[Itens exclusivos (Qtd. x Preço)]],5,0),"")</f>
        <v/>
      </c>
      <c r="K802" s="66" t="str">
        <f>IFERROR(VLOOKUP($F802,Tabela2[[Item]:[Itens exclusivos (Qtd. x Preço)]],13,0),"")</f>
        <v/>
      </c>
      <c r="L802" s="48" t="str">
        <f t="shared" si="12"/>
        <v/>
      </c>
      <c r="M802" s="50" t="str">
        <f ca="1">IFERROR(VLOOKUP($F802,Tabela2[[Item]:[Itens exclusivos (Qtd. x Preço)]],15,0),"")</f>
        <v/>
      </c>
      <c r="N802" s="51" t="str">
        <f ca="1">IFERROR(VLOOKUP($F802,Tabela2[[Item]:[Itens exclusivos (Qtd. x Preço)]],17,0),"")</f>
        <v/>
      </c>
      <c r="O802" s="51" t="str">
        <f ca="1">IFERROR(VLOOKUP($F802,Tabela2[[Item]:[Itens exclusivos (Qtd. x Preço)]],19,0),"")</f>
        <v/>
      </c>
    </row>
    <row r="803" spans="1:15" ht="30" customHeight="1">
      <c r="A803" s="33" t="str">
        <f>IFERROR((IF(MAX(Tabela2[Lote])=A802,"",A802+1)),"")</f>
        <v/>
      </c>
      <c r="B803" s="33" t="str">
        <f>IFERROR(IF(A803&lt;&gt;"",COUNTIFS(Tabela2[Lote],A803),""),"")</f>
        <v/>
      </c>
      <c r="C803" s="47" t="str">
        <f>IF(B803="","",(SUMIFS(Tabela2[Itens Ampla Participação (Qtd. x Preço)],Tabela2[Lote],A803)+SUMIFS(Tabela2[Itens de Cota Reservada (Qtd. x Preço)],Tabela2[Lote],A803)+SUMIFS(Tabela2[Itens exclusivos (Qtd. x Preço)],Tabela2[Lote],A803)))</f>
        <v/>
      </c>
      <c r="E803" s="33" t="str">
        <f>IFERROR(_xlfn.XLOOKUP($F803,Tabela2[Item],Tabela2[Lote],,0,1),"")</f>
        <v/>
      </c>
      <c r="F803" s="33" t="str">
        <f>IFERROR((IF(MAX(Tabela2[Item])=F802,"",F802+1)),"")</f>
        <v/>
      </c>
      <c r="G803" s="33" t="str">
        <f>IFERROR(VLOOKUP($F803,Tabela2[[Item]:[Itens exclusivos (Qtd. x Preço)]],2,0)," ")</f>
        <v/>
      </c>
      <c r="H803" s="62" t="str">
        <f>IFERROR(VLOOKUP($F803,Tabela2[[Item]:[Itens exclusivos (Qtd. x Preço)]],3,0),"")</f>
        <v/>
      </c>
      <c r="I803" s="33" t="str">
        <f>IFERROR(VLOOKUP($F803,Tabela2[[Item]:[Itens exclusivos (Qtd. x Preço)]],4,0),"")</f>
        <v/>
      </c>
      <c r="J803" s="49" t="str">
        <f>IFERROR(VLOOKUP($F803,Tabela2[[Item]:[Itens exclusivos (Qtd. x Preço)]],5,0),"")</f>
        <v/>
      </c>
      <c r="K803" s="65" t="str">
        <f>IFERROR(VLOOKUP($F803,Tabela2[[Item]:[Itens exclusivos (Qtd. x Preço)]],13,0),"")</f>
        <v/>
      </c>
      <c r="L803" s="47" t="str">
        <f t="shared" si="12"/>
        <v/>
      </c>
      <c r="M803" s="49" t="str">
        <f ca="1">IFERROR(VLOOKUP($F803,Tabela2[[Item]:[Itens exclusivos (Qtd. x Preço)]],15,0),"")</f>
        <v/>
      </c>
      <c r="N803" s="52" t="str">
        <f ca="1">IFERROR(VLOOKUP($F803,Tabela2[[Item]:[Itens exclusivos (Qtd. x Preço)]],17,0),"")</f>
        <v/>
      </c>
      <c r="O803" s="52" t="str">
        <f ca="1">IFERROR(VLOOKUP($F803,Tabela2[[Item]:[Itens exclusivos (Qtd. x Preço)]],19,0),"")</f>
        <v/>
      </c>
    </row>
    <row r="804" spans="1:15" ht="30" customHeight="1">
      <c r="A804" s="14" t="str">
        <f>IFERROR((IF(MAX(Tabela2[Lote])=A803,"",A803+1)),"")</f>
        <v/>
      </c>
      <c r="B804" s="14" t="str">
        <f>IFERROR(IF(A804&lt;&gt;"",COUNTIFS(Tabela2[Lote],A804),""),"")</f>
        <v/>
      </c>
      <c r="C804" s="48" t="str">
        <f>IF(B804="","",(SUMIFS(Tabela2[Itens Ampla Participação (Qtd. x Preço)],Tabela2[Lote],A804)+SUMIFS(Tabela2[Itens de Cota Reservada (Qtd. x Preço)],Tabela2[Lote],A804)+SUMIFS(Tabela2[Itens exclusivos (Qtd. x Preço)],Tabela2[Lote],A804)))</f>
        <v/>
      </c>
      <c r="E804" s="14" t="str">
        <f>IFERROR(_xlfn.XLOOKUP($F804,Tabela2[Item],Tabela2[Lote],,0,1),"")</f>
        <v/>
      </c>
      <c r="F804" s="14" t="str">
        <f>IFERROR((IF(MAX(Tabela2[Item])=F803,"",F803+1)),"")</f>
        <v/>
      </c>
      <c r="G804" s="14" t="str">
        <f>IFERROR(VLOOKUP($F804,Tabela2[[Item]:[Itens exclusivos (Qtd. x Preço)]],2,0)," ")</f>
        <v/>
      </c>
      <c r="H804" s="63" t="str">
        <f>IFERROR(VLOOKUP($F804,Tabela2[[Item]:[Itens exclusivos (Qtd. x Preço)]],3,0),"")</f>
        <v/>
      </c>
      <c r="I804" s="14" t="str">
        <f>IFERROR(VLOOKUP($F804,Tabela2[[Item]:[Itens exclusivos (Qtd. x Preço)]],4,0),"")</f>
        <v/>
      </c>
      <c r="J804" s="50" t="str">
        <f>IFERROR(VLOOKUP($F804,Tabela2[[Item]:[Itens exclusivos (Qtd. x Preço)]],5,0),"")</f>
        <v/>
      </c>
      <c r="K804" s="66" t="str">
        <f>IFERROR(VLOOKUP($F804,Tabela2[[Item]:[Itens exclusivos (Qtd. x Preço)]],13,0),"")</f>
        <v/>
      </c>
      <c r="L804" s="48" t="str">
        <f t="shared" si="12"/>
        <v/>
      </c>
      <c r="M804" s="50" t="str">
        <f ca="1">IFERROR(VLOOKUP($F804,Tabela2[[Item]:[Itens exclusivos (Qtd. x Preço)]],15,0),"")</f>
        <v/>
      </c>
      <c r="N804" s="51" t="str">
        <f ca="1">IFERROR(VLOOKUP($F804,Tabela2[[Item]:[Itens exclusivos (Qtd. x Preço)]],17,0),"")</f>
        <v/>
      </c>
      <c r="O804" s="51" t="str">
        <f ca="1">IFERROR(VLOOKUP($F804,Tabela2[[Item]:[Itens exclusivos (Qtd. x Preço)]],19,0),"")</f>
        <v/>
      </c>
    </row>
    <row r="805" spans="1:15" ht="30" customHeight="1">
      <c r="A805" s="33" t="str">
        <f>IFERROR((IF(MAX(Tabela2[Lote])=A804,"",A804+1)),"")</f>
        <v/>
      </c>
      <c r="B805" s="33" t="str">
        <f>IFERROR(IF(A805&lt;&gt;"",COUNTIFS(Tabela2[Lote],A805),""),"")</f>
        <v/>
      </c>
      <c r="C805" s="47" t="str">
        <f>IF(B805="","",(SUMIFS(Tabela2[Itens Ampla Participação (Qtd. x Preço)],Tabela2[Lote],A805)+SUMIFS(Tabela2[Itens de Cota Reservada (Qtd. x Preço)],Tabela2[Lote],A805)+SUMIFS(Tabela2[Itens exclusivos (Qtd. x Preço)],Tabela2[Lote],A805)))</f>
        <v/>
      </c>
      <c r="E805" s="33" t="str">
        <f>IFERROR(_xlfn.XLOOKUP($F805,Tabela2[Item],Tabela2[Lote],,0,1),"")</f>
        <v/>
      </c>
      <c r="F805" s="33" t="str">
        <f>IFERROR((IF(MAX(Tabela2[Item])=F804,"",F804+1)),"")</f>
        <v/>
      </c>
      <c r="G805" s="33" t="str">
        <f>IFERROR(VLOOKUP($F805,Tabela2[[Item]:[Itens exclusivos (Qtd. x Preço)]],2,0)," ")</f>
        <v/>
      </c>
      <c r="H805" s="62" t="str">
        <f>IFERROR(VLOOKUP($F805,Tabela2[[Item]:[Itens exclusivos (Qtd. x Preço)]],3,0),"")</f>
        <v/>
      </c>
      <c r="I805" s="33" t="str">
        <f>IFERROR(VLOOKUP($F805,Tabela2[[Item]:[Itens exclusivos (Qtd. x Preço)]],4,0),"")</f>
        <v/>
      </c>
      <c r="J805" s="49" t="str">
        <f>IFERROR(VLOOKUP($F805,Tabela2[[Item]:[Itens exclusivos (Qtd. x Preço)]],5,0),"")</f>
        <v/>
      </c>
      <c r="K805" s="65" t="str">
        <f>IFERROR(VLOOKUP($F805,Tabela2[[Item]:[Itens exclusivos (Qtd. x Preço)]],13,0),"")</f>
        <v/>
      </c>
      <c r="L805" s="47" t="str">
        <f t="shared" si="12"/>
        <v/>
      </c>
      <c r="M805" s="49" t="str">
        <f ca="1">IFERROR(VLOOKUP($F805,Tabela2[[Item]:[Itens exclusivos (Qtd. x Preço)]],15,0),"")</f>
        <v/>
      </c>
      <c r="N805" s="52" t="str">
        <f ca="1">IFERROR(VLOOKUP($F805,Tabela2[[Item]:[Itens exclusivos (Qtd. x Preço)]],17,0),"")</f>
        <v/>
      </c>
      <c r="O805" s="52" t="str">
        <f ca="1">IFERROR(VLOOKUP($F805,Tabela2[[Item]:[Itens exclusivos (Qtd. x Preço)]],19,0),"")</f>
        <v/>
      </c>
    </row>
    <row r="806" spans="1:15" ht="30" customHeight="1">
      <c r="A806" s="14" t="str">
        <f>IFERROR((IF(MAX(Tabela2[Lote])=A805,"",A805+1)),"")</f>
        <v/>
      </c>
      <c r="B806" s="14" t="str">
        <f>IFERROR(IF(A806&lt;&gt;"",COUNTIFS(Tabela2[Lote],A806),""),"")</f>
        <v/>
      </c>
      <c r="C806" s="48" t="str">
        <f>IF(B806="","",(SUMIFS(Tabela2[Itens Ampla Participação (Qtd. x Preço)],Tabela2[Lote],A806)+SUMIFS(Tabela2[Itens de Cota Reservada (Qtd. x Preço)],Tabela2[Lote],A806)+SUMIFS(Tabela2[Itens exclusivos (Qtd. x Preço)],Tabela2[Lote],A806)))</f>
        <v/>
      </c>
      <c r="E806" s="14" t="str">
        <f>IFERROR(_xlfn.XLOOKUP($F806,Tabela2[Item],Tabela2[Lote],,0,1),"")</f>
        <v/>
      </c>
      <c r="F806" s="14" t="str">
        <f>IFERROR((IF(MAX(Tabela2[Item])=F805,"",F805+1)),"")</f>
        <v/>
      </c>
      <c r="G806" s="14" t="str">
        <f>IFERROR(VLOOKUP($F806,Tabela2[[Item]:[Itens exclusivos (Qtd. x Preço)]],2,0)," ")</f>
        <v/>
      </c>
      <c r="H806" s="63" t="str">
        <f>IFERROR(VLOOKUP($F806,Tabela2[[Item]:[Itens exclusivos (Qtd. x Preço)]],3,0),"")</f>
        <v/>
      </c>
      <c r="I806" s="14" t="str">
        <f>IFERROR(VLOOKUP($F806,Tabela2[[Item]:[Itens exclusivos (Qtd. x Preço)]],4,0),"")</f>
        <v/>
      </c>
      <c r="J806" s="50" t="str">
        <f>IFERROR(VLOOKUP($F806,Tabela2[[Item]:[Itens exclusivos (Qtd. x Preço)]],5,0),"")</f>
        <v/>
      </c>
      <c r="K806" s="66" t="str">
        <f>IFERROR(VLOOKUP($F806,Tabela2[[Item]:[Itens exclusivos (Qtd. x Preço)]],13,0),"")</f>
        <v/>
      </c>
      <c r="L806" s="48" t="str">
        <f t="shared" si="12"/>
        <v/>
      </c>
      <c r="M806" s="50" t="str">
        <f ca="1">IFERROR(VLOOKUP($F806,Tabela2[[Item]:[Itens exclusivos (Qtd. x Preço)]],15,0),"")</f>
        <v/>
      </c>
      <c r="N806" s="51" t="str">
        <f ca="1">IFERROR(VLOOKUP($F806,Tabela2[[Item]:[Itens exclusivos (Qtd. x Preço)]],17,0),"")</f>
        <v/>
      </c>
      <c r="O806" s="51" t="str">
        <f ca="1">IFERROR(VLOOKUP($F806,Tabela2[[Item]:[Itens exclusivos (Qtd. x Preço)]],19,0),"")</f>
        <v/>
      </c>
    </row>
    <row r="807" spans="1:15" ht="30" customHeight="1">
      <c r="A807" s="33" t="str">
        <f>IFERROR((IF(MAX(Tabela2[Lote])=A806,"",A806+1)),"")</f>
        <v/>
      </c>
      <c r="B807" s="33" t="str">
        <f>IFERROR(IF(A807&lt;&gt;"",COUNTIFS(Tabela2[Lote],A807),""),"")</f>
        <v/>
      </c>
      <c r="C807" s="47" t="str">
        <f>IF(B807="","",(SUMIFS(Tabela2[Itens Ampla Participação (Qtd. x Preço)],Tabela2[Lote],A807)+SUMIFS(Tabela2[Itens de Cota Reservada (Qtd. x Preço)],Tabela2[Lote],A807)+SUMIFS(Tabela2[Itens exclusivos (Qtd. x Preço)],Tabela2[Lote],A807)))</f>
        <v/>
      </c>
      <c r="E807" s="33" t="str">
        <f>IFERROR(_xlfn.XLOOKUP($F807,Tabela2[Item],Tabela2[Lote],,0,1),"")</f>
        <v/>
      </c>
      <c r="F807" s="33" t="str">
        <f>IFERROR((IF(MAX(Tabela2[Item])=F806,"",F806+1)),"")</f>
        <v/>
      </c>
      <c r="G807" s="33" t="str">
        <f>IFERROR(VLOOKUP($F807,Tabela2[[Item]:[Itens exclusivos (Qtd. x Preço)]],2,0)," ")</f>
        <v/>
      </c>
      <c r="H807" s="62" t="str">
        <f>IFERROR(VLOOKUP($F807,Tabela2[[Item]:[Itens exclusivos (Qtd. x Preço)]],3,0),"")</f>
        <v/>
      </c>
      <c r="I807" s="33" t="str">
        <f>IFERROR(VLOOKUP($F807,Tabela2[[Item]:[Itens exclusivos (Qtd. x Preço)]],4,0),"")</f>
        <v/>
      </c>
      <c r="J807" s="49" t="str">
        <f>IFERROR(VLOOKUP($F807,Tabela2[[Item]:[Itens exclusivos (Qtd. x Preço)]],5,0),"")</f>
        <v/>
      </c>
      <c r="K807" s="65" t="str">
        <f>IFERROR(VLOOKUP($F807,Tabela2[[Item]:[Itens exclusivos (Qtd. x Preço)]],13,0),"")</f>
        <v/>
      </c>
      <c r="L807" s="47" t="str">
        <f t="shared" si="12"/>
        <v/>
      </c>
      <c r="M807" s="49" t="str">
        <f ca="1">IFERROR(VLOOKUP($F807,Tabela2[[Item]:[Itens exclusivos (Qtd. x Preço)]],15,0),"")</f>
        <v/>
      </c>
      <c r="N807" s="52" t="str">
        <f ca="1">IFERROR(VLOOKUP($F807,Tabela2[[Item]:[Itens exclusivos (Qtd. x Preço)]],17,0),"")</f>
        <v/>
      </c>
      <c r="O807" s="52" t="str">
        <f ca="1">IFERROR(VLOOKUP($F807,Tabela2[[Item]:[Itens exclusivos (Qtd. x Preço)]],19,0),"")</f>
        <v/>
      </c>
    </row>
    <row r="808" spans="1:15" ht="30" customHeight="1">
      <c r="A808" s="14" t="str">
        <f>IFERROR((IF(MAX(Tabela2[Lote])=A807,"",A807+1)),"")</f>
        <v/>
      </c>
      <c r="B808" s="14" t="str">
        <f>IFERROR(IF(A808&lt;&gt;"",COUNTIFS(Tabela2[Lote],A808),""),"")</f>
        <v/>
      </c>
      <c r="C808" s="48" t="str">
        <f>IF(B808="","",(SUMIFS(Tabela2[Itens Ampla Participação (Qtd. x Preço)],Tabela2[Lote],A808)+SUMIFS(Tabela2[Itens de Cota Reservada (Qtd. x Preço)],Tabela2[Lote],A808)+SUMIFS(Tabela2[Itens exclusivos (Qtd. x Preço)],Tabela2[Lote],A808)))</f>
        <v/>
      </c>
      <c r="E808" s="14" t="str">
        <f>IFERROR(_xlfn.XLOOKUP($F808,Tabela2[Item],Tabela2[Lote],,0,1),"")</f>
        <v/>
      </c>
      <c r="F808" s="14" t="str">
        <f>IFERROR((IF(MAX(Tabela2[Item])=F807,"",F807+1)),"")</f>
        <v/>
      </c>
      <c r="G808" s="14" t="str">
        <f>IFERROR(VLOOKUP($F808,Tabela2[[Item]:[Itens exclusivos (Qtd. x Preço)]],2,0)," ")</f>
        <v/>
      </c>
      <c r="H808" s="63" t="str">
        <f>IFERROR(VLOOKUP($F808,Tabela2[[Item]:[Itens exclusivos (Qtd. x Preço)]],3,0),"")</f>
        <v/>
      </c>
      <c r="I808" s="14" t="str">
        <f>IFERROR(VLOOKUP($F808,Tabela2[[Item]:[Itens exclusivos (Qtd. x Preço)]],4,0),"")</f>
        <v/>
      </c>
      <c r="J808" s="50" t="str">
        <f>IFERROR(VLOOKUP($F808,Tabela2[[Item]:[Itens exclusivos (Qtd. x Preço)]],5,0),"")</f>
        <v/>
      </c>
      <c r="K808" s="66" t="str">
        <f>IFERROR(VLOOKUP($F808,Tabela2[[Item]:[Itens exclusivos (Qtd. x Preço)]],13,0),"")</f>
        <v/>
      </c>
      <c r="L808" s="48" t="str">
        <f t="shared" si="12"/>
        <v/>
      </c>
      <c r="M808" s="50" t="str">
        <f ca="1">IFERROR(VLOOKUP($F808,Tabela2[[Item]:[Itens exclusivos (Qtd. x Preço)]],15,0),"")</f>
        <v/>
      </c>
      <c r="N808" s="51" t="str">
        <f ca="1">IFERROR(VLOOKUP($F808,Tabela2[[Item]:[Itens exclusivos (Qtd. x Preço)]],17,0),"")</f>
        <v/>
      </c>
      <c r="O808" s="51" t="str">
        <f ca="1">IFERROR(VLOOKUP($F808,Tabela2[[Item]:[Itens exclusivos (Qtd. x Preço)]],19,0),"")</f>
        <v/>
      </c>
    </row>
    <row r="809" spans="1:15" ht="30" customHeight="1">
      <c r="A809" s="33" t="str">
        <f>IFERROR((IF(MAX(Tabela2[Lote])=A808,"",A808+1)),"")</f>
        <v/>
      </c>
      <c r="B809" s="33" t="str">
        <f>IFERROR(IF(A809&lt;&gt;"",COUNTIFS(Tabela2[Lote],A809),""),"")</f>
        <v/>
      </c>
      <c r="C809" s="47" t="str">
        <f>IF(B809="","",(SUMIFS(Tabela2[Itens Ampla Participação (Qtd. x Preço)],Tabela2[Lote],A809)+SUMIFS(Tabela2[Itens de Cota Reservada (Qtd. x Preço)],Tabela2[Lote],A809)+SUMIFS(Tabela2[Itens exclusivos (Qtd. x Preço)],Tabela2[Lote],A809)))</f>
        <v/>
      </c>
      <c r="E809" s="33" t="str">
        <f>IFERROR(_xlfn.XLOOKUP($F809,Tabela2[Item],Tabela2[Lote],,0,1),"")</f>
        <v/>
      </c>
      <c r="F809" s="33" t="str">
        <f>IFERROR((IF(MAX(Tabela2[Item])=F808,"",F808+1)),"")</f>
        <v/>
      </c>
      <c r="G809" s="33" t="str">
        <f>IFERROR(VLOOKUP($F809,Tabela2[[Item]:[Itens exclusivos (Qtd. x Preço)]],2,0)," ")</f>
        <v/>
      </c>
      <c r="H809" s="62" t="str">
        <f>IFERROR(VLOOKUP($F809,Tabela2[[Item]:[Itens exclusivos (Qtd. x Preço)]],3,0),"")</f>
        <v/>
      </c>
      <c r="I809" s="33" t="str">
        <f>IFERROR(VLOOKUP($F809,Tabela2[[Item]:[Itens exclusivos (Qtd. x Preço)]],4,0),"")</f>
        <v/>
      </c>
      <c r="J809" s="49" t="str">
        <f>IFERROR(VLOOKUP($F809,Tabela2[[Item]:[Itens exclusivos (Qtd. x Preço)]],5,0),"")</f>
        <v/>
      </c>
      <c r="K809" s="65" t="str">
        <f>IFERROR(VLOOKUP($F809,Tabela2[[Item]:[Itens exclusivos (Qtd. x Preço)]],13,0),"")</f>
        <v/>
      </c>
      <c r="L809" s="47" t="str">
        <f t="shared" si="12"/>
        <v/>
      </c>
      <c r="M809" s="49" t="str">
        <f ca="1">IFERROR(VLOOKUP($F809,Tabela2[[Item]:[Itens exclusivos (Qtd. x Preço)]],15,0),"")</f>
        <v/>
      </c>
      <c r="N809" s="52" t="str">
        <f ca="1">IFERROR(VLOOKUP($F809,Tabela2[[Item]:[Itens exclusivos (Qtd. x Preço)]],17,0),"")</f>
        <v/>
      </c>
      <c r="O809" s="52" t="str">
        <f ca="1">IFERROR(VLOOKUP($F809,Tabela2[[Item]:[Itens exclusivos (Qtd. x Preço)]],19,0),"")</f>
        <v/>
      </c>
    </row>
    <row r="810" spans="1:15" ht="30" customHeight="1">
      <c r="A810" s="14" t="str">
        <f>IFERROR((IF(MAX(Tabela2[Lote])=A809,"",A809+1)),"")</f>
        <v/>
      </c>
      <c r="B810" s="14" t="str">
        <f>IFERROR(IF(A810&lt;&gt;"",COUNTIFS(Tabela2[Lote],A810),""),"")</f>
        <v/>
      </c>
      <c r="C810" s="48" t="str">
        <f>IF(B810="","",(SUMIFS(Tabela2[Itens Ampla Participação (Qtd. x Preço)],Tabela2[Lote],A810)+SUMIFS(Tabela2[Itens de Cota Reservada (Qtd. x Preço)],Tabela2[Lote],A810)+SUMIFS(Tabela2[Itens exclusivos (Qtd. x Preço)],Tabela2[Lote],A810)))</f>
        <v/>
      </c>
      <c r="E810" s="14" t="str">
        <f>IFERROR(_xlfn.XLOOKUP($F810,Tabela2[Item],Tabela2[Lote],,0,1),"")</f>
        <v/>
      </c>
      <c r="F810" s="14" t="str">
        <f>IFERROR((IF(MAX(Tabela2[Item])=F809,"",F809+1)),"")</f>
        <v/>
      </c>
      <c r="G810" s="14" t="str">
        <f>IFERROR(VLOOKUP($F810,Tabela2[[Item]:[Itens exclusivos (Qtd. x Preço)]],2,0)," ")</f>
        <v/>
      </c>
      <c r="H810" s="63" t="str">
        <f>IFERROR(VLOOKUP($F810,Tabela2[[Item]:[Itens exclusivos (Qtd. x Preço)]],3,0),"")</f>
        <v/>
      </c>
      <c r="I810" s="14" t="str">
        <f>IFERROR(VLOOKUP($F810,Tabela2[[Item]:[Itens exclusivos (Qtd. x Preço)]],4,0),"")</f>
        <v/>
      </c>
      <c r="J810" s="50" t="str">
        <f>IFERROR(VLOOKUP($F810,Tabela2[[Item]:[Itens exclusivos (Qtd. x Preço)]],5,0),"")</f>
        <v/>
      </c>
      <c r="K810" s="66" t="str">
        <f>IFERROR(VLOOKUP($F810,Tabela2[[Item]:[Itens exclusivos (Qtd. x Preço)]],13,0),"")</f>
        <v/>
      </c>
      <c r="L810" s="48" t="str">
        <f t="shared" si="12"/>
        <v/>
      </c>
      <c r="M810" s="50" t="str">
        <f ca="1">IFERROR(VLOOKUP($F810,Tabela2[[Item]:[Itens exclusivos (Qtd. x Preço)]],15,0),"")</f>
        <v/>
      </c>
      <c r="N810" s="51" t="str">
        <f ca="1">IFERROR(VLOOKUP($F810,Tabela2[[Item]:[Itens exclusivos (Qtd. x Preço)]],17,0),"")</f>
        <v/>
      </c>
      <c r="O810" s="51" t="str">
        <f ca="1">IFERROR(VLOOKUP($F810,Tabela2[[Item]:[Itens exclusivos (Qtd. x Preço)]],19,0),"")</f>
        <v/>
      </c>
    </row>
    <row r="811" spans="1:15" ht="30" customHeight="1">
      <c r="A811" s="33" t="str">
        <f>IFERROR((IF(MAX(Tabela2[Lote])=A810,"",A810+1)),"")</f>
        <v/>
      </c>
      <c r="B811" s="33" t="str">
        <f>IFERROR(IF(A811&lt;&gt;"",COUNTIFS(Tabela2[Lote],A811),""),"")</f>
        <v/>
      </c>
      <c r="C811" s="47" t="str">
        <f>IF(B811="","",(SUMIFS(Tabela2[Itens Ampla Participação (Qtd. x Preço)],Tabela2[Lote],A811)+SUMIFS(Tabela2[Itens de Cota Reservada (Qtd. x Preço)],Tabela2[Lote],A811)+SUMIFS(Tabela2[Itens exclusivos (Qtd. x Preço)],Tabela2[Lote],A811)))</f>
        <v/>
      </c>
      <c r="E811" s="33" t="str">
        <f>IFERROR(_xlfn.XLOOKUP($F811,Tabela2[Item],Tabela2[Lote],,0,1),"")</f>
        <v/>
      </c>
      <c r="F811" s="33" t="str">
        <f>IFERROR((IF(MAX(Tabela2[Item])=F810,"",F810+1)),"")</f>
        <v/>
      </c>
      <c r="G811" s="33" t="str">
        <f>IFERROR(VLOOKUP($F811,Tabela2[[Item]:[Itens exclusivos (Qtd. x Preço)]],2,0)," ")</f>
        <v/>
      </c>
      <c r="H811" s="62" t="str">
        <f>IFERROR(VLOOKUP($F811,Tabela2[[Item]:[Itens exclusivos (Qtd. x Preço)]],3,0),"")</f>
        <v/>
      </c>
      <c r="I811" s="33" t="str">
        <f>IFERROR(VLOOKUP($F811,Tabela2[[Item]:[Itens exclusivos (Qtd. x Preço)]],4,0),"")</f>
        <v/>
      </c>
      <c r="J811" s="49" t="str">
        <f>IFERROR(VLOOKUP($F811,Tabela2[[Item]:[Itens exclusivos (Qtd. x Preço)]],5,0),"")</f>
        <v/>
      </c>
      <c r="K811" s="65" t="str">
        <f>IFERROR(VLOOKUP($F811,Tabela2[[Item]:[Itens exclusivos (Qtd. x Preço)]],13,0),"")</f>
        <v/>
      </c>
      <c r="L811" s="47" t="str">
        <f t="shared" si="12"/>
        <v/>
      </c>
      <c r="M811" s="49" t="str">
        <f ca="1">IFERROR(VLOOKUP($F811,Tabela2[[Item]:[Itens exclusivos (Qtd. x Preço)]],15,0),"")</f>
        <v/>
      </c>
      <c r="N811" s="52" t="str">
        <f ca="1">IFERROR(VLOOKUP($F811,Tabela2[[Item]:[Itens exclusivos (Qtd. x Preço)]],17,0),"")</f>
        <v/>
      </c>
      <c r="O811" s="52" t="str">
        <f ca="1">IFERROR(VLOOKUP($F811,Tabela2[[Item]:[Itens exclusivos (Qtd. x Preço)]],19,0),"")</f>
        <v/>
      </c>
    </row>
    <row r="812" spans="1:15" ht="30" customHeight="1">
      <c r="A812" s="14" t="str">
        <f>IFERROR((IF(MAX(Tabela2[Lote])=A811,"",A811+1)),"")</f>
        <v/>
      </c>
      <c r="B812" s="14" t="str">
        <f>IFERROR(IF(A812&lt;&gt;"",COUNTIFS(Tabela2[Lote],A812),""),"")</f>
        <v/>
      </c>
      <c r="C812" s="48" t="str">
        <f>IF(B812="","",(SUMIFS(Tabela2[Itens Ampla Participação (Qtd. x Preço)],Tabela2[Lote],A812)+SUMIFS(Tabela2[Itens de Cota Reservada (Qtd. x Preço)],Tabela2[Lote],A812)+SUMIFS(Tabela2[Itens exclusivos (Qtd. x Preço)],Tabela2[Lote],A812)))</f>
        <v/>
      </c>
      <c r="E812" s="14" t="str">
        <f>IFERROR(_xlfn.XLOOKUP($F812,Tabela2[Item],Tabela2[Lote],,0,1),"")</f>
        <v/>
      </c>
      <c r="F812" s="14" t="str">
        <f>IFERROR((IF(MAX(Tabela2[Item])=F811,"",F811+1)),"")</f>
        <v/>
      </c>
      <c r="G812" s="14" t="str">
        <f>IFERROR(VLOOKUP($F812,Tabela2[[Item]:[Itens exclusivos (Qtd. x Preço)]],2,0)," ")</f>
        <v/>
      </c>
      <c r="H812" s="63" t="str">
        <f>IFERROR(VLOOKUP($F812,Tabela2[[Item]:[Itens exclusivos (Qtd. x Preço)]],3,0),"")</f>
        <v/>
      </c>
      <c r="I812" s="14" t="str">
        <f>IFERROR(VLOOKUP($F812,Tabela2[[Item]:[Itens exclusivos (Qtd. x Preço)]],4,0),"")</f>
        <v/>
      </c>
      <c r="J812" s="50" t="str">
        <f>IFERROR(VLOOKUP($F812,Tabela2[[Item]:[Itens exclusivos (Qtd. x Preço)]],5,0),"")</f>
        <v/>
      </c>
      <c r="K812" s="66" t="str">
        <f>IFERROR(VLOOKUP($F812,Tabela2[[Item]:[Itens exclusivos (Qtd. x Preço)]],13,0),"")</f>
        <v/>
      </c>
      <c r="L812" s="48" t="str">
        <f t="shared" si="12"/>
        <v/>
      </c>
      <c r="M812" s="50" t="str">
        <f ca="1">IFERROR(VLOOKUP($F812,Tabela2[[Item]:[Itens exclusivos (Qtd. x Preço)]],15,0),"")</f>
        <v/>
      </c>
      <c r="N812" s="51" t="str">
        <f ca="1">IFERROR(VLOOKUP($F812,Tabela2[[Item]:[Itens exclusivos (Qtd. x Preço)]],17,0),"")</f>
        <v/>
      </c>
      <c r="O812" s="51" t="str">
        <f ca="1">IFERROR(VLOOKUP($F812,Tabela2[[Item]:[Itens exclusivos (Qtd. x Preço)]],19,0),"")</f>
        <v/>
      </c>
    </row>
    <row r="813" spans="1:15" ht="30" customHeight="1">
      <c r="A813" s="33" t="str">
        <f>IFERROR((IF(MAX(Tabela2[Lote])=A812,"",A812+1)),"")</f>
        <v/>
      </c>
      <c r="B813" s="33" t="str">
        <f>IFERROR(IF(A813&lt;&gt;"",COUNTIFS(Tabela2[Lote],A813),""),"")</f>
        <v/>
      </c>
      <c r="C813" s="47" t="str">
        <f>IF(B813="","",(SUMIFS(Tabela2[Itens Ampla Participação (Qtd. x Preço)],Tabela2[Lote],A813)+SUMIFS(Tabela2[Itens de Cota Reservada (Qtd. x Preço)],Tabela2[Lote],A813)+SUMIFS(Tabela2[Itens exclusivos (Qtd. x Preço)],Tabela2[Lote],A813)))</f>
        <v/>
      </c>
      <c r="E813" s="33" t="str">
        <f>IFERROR(_xlfn.XLOOKUP($F813,Tabela2[Item],Tabela2[Lote],,0,1),"")</f>
        <v/>
      </c>
      <c r="F813" s="33" t="str">
        <f>IFERROR((IF(MAX(Tabela2[Item])=F812,"",F812+1)),"")</f>
        <v/>
      </c>
      <c r="G813" s="33" t="str">
        <f>IFERROR(VLOOKUP($F813,Tabela2[[Item]:[Itens exclusivos (Qtd. x Preço)]],2,0)," ")</f>
        <v/>
      </c>
      <c r="H813" s="62" t="str">
        <f>IFERROR(VLOOKUP($F813,Tabela2[[Item]:[Itens exclusivos (Qtd. x Preço)]],3,0),"")</f>
        <v/>
      </c>
      <c r="I813" s="33" t="str">
        <f>IFERROR(VLOOKUP($F813,Tabela2[[Item]:[Itens exclusivos (Qtd. x Preço)]],4,0),"")</f>
        <v/>
      </c>
      <c r="J813" s="49" t="str">
        <f>IFERROR(VLOOKUP($F813,Tabela2[[Item]:[Itens exclusivos (Qtd. x Preço)]],5,0),"")</f>
        <v/>
      </c>
      <c r="K813" s="65" t="str">
        <f>IFERROR(VLOOKUP($F813,Tabela2[[Item]:[Itens exclusivos (Qtd. x Preço)]],13,0),"")</f>
        <v/>
      </c>
      <c r="L813" s="47" t="str">
        <f t="shared" ref="L813:L876" si="13">IFERROR(K813*J813,"")</f>
        <v/>
      </c>
      <c r="M813" s="49" t="str">
        <f ca="1">IFERROR(VLOOKUP($F813,Tabela2[[Item]:[Itens exclusivos (Qtd. x Preço)]],15,0),"")</f>
        <v/>
      </c>
      <c r="N813" s="52" t="str">
        <f ca="1">IFERROR(VLOOKUP($F813,Tabela2[[Item]:[Itens exclusivos (Qtd. x Preço)]],17,0),"")</f>
        <v/>
      </c>
      <c r="O813" s="52" t="str">
        <f ca="1">IFERROR(VLOOKUP($F813,Tabela2[[Item]:[Itens exclusivos (Qtd. x Preço)]],19,0),"")</f>
        <v/>
      </c>
    </row>
    <row r="814" spans="1:15" ht="30" customHeight="1">
      <c r="A814" s="14" t="str">
        <f>IFERROR((IF(MAX(Tabela2[Lote])=A813,"",A813+1)),"")</f>
        <v/>
      </c>
      <c r="B814" s="14" t="str">
        <f>IFERROR(IF(A814&lt;&gt;"",COUNTIFS(Tabela2[Lote],A814),""),"")</f>
        <v/>
      </c>
      <c r="C814" s="48" t="str">
        <f>IF(B814="","",(SUMIFS(Tabela2[Itens Ampla Participação (Qtd. x Preço)],Tabela2[Lote],A814)+SUMIFS(Tabela2[Itens de Cota Reservada (Qtd. x Preço)],Tabela2[Lote],A814)+SUMIFS(Tabela2[Itens exclusivos (Qtd. x Preço)],Tabela2[Lote],A814)))</f>
        <v/>
      </c>
      <c r="E814" s="14" t="str">
        <f>IFERROR(_xlfn.XLOOKUP($F814,Tabela2[Item],Tabela2[Lote],,0,1),"")</f>
        <v/>
      </c>
      <c r="F814" s="14" t="str">
        <f>IFERROR((IF(MAX(Tabela2[Item])=F813,"",F813+1)),"")</f>
        <v/>
      </c>
      <c r="G814" s="14" t="str">
        <f>IFERROR(VLOOKUP($F814,Tabela2[[Item]:[Itens exclusivos (Qtd. x Preço)]],2,0)," ")</f>
        <v/>
      </c>
      <c r="H814" s="63" t="str">
        <f>IFERROR(VLOOKUP($F814,Tabela2[[Item]:[Itens exclusivos (Qtd. x Preço)]],3,0),"")</f>
        <v/>
      </c>
      <c r="I814" s="14" t="str">
        <f>IFERROR(VLOOKUP($F814,Tabela2[[Item]:[Itens exclusivos (Qtd. x Preço)]],4,0),"")</f>
        <v/>
      </c>
      <c r="J814" s="50" t="str">
        <f>IFERROR(VLOOKUP($F814,Tabela2[[Item]:[Itens exclusivos (Qtd. x Preço)]],5,0),"")</f>
        <v/>
      </c>
      <c r="K814" s="66" t="str">
        <f>IFERROR(VLOOKUP($F814,Tabela2[[Item]:[Itens exclusivos (Qtd. x Preço)]],13,0),"")</f>
        <v/>
      </c>
      <c r="L814" s="48" t="str">
        <f t="shared" si="13"/>
        <v/>
      </c>
      <c r="M814" s="50" t="str">
        <f ca="1">IFERROR(VLOOKUP($F814,Tabela2[[Item]:[Itens exclusivos (Qtd. x Preço)]],15,0),"")</f>
        <v/>
      </c>
      <c r="N814" s="51" t="str">
        <f ca="1">IFERROR(VLOOKUP($F814,Tabela2[[Item]:[Itens exclusivos (Qtd. x Preço)]],17,0),"")</f>
        <v/>
      </c>
      <c r="O814" s="51" t="str">
        <f ca="1">IFERROR(VLOOKUP($F814,Tabela2[[Item]:[Itens exclusivos (Qtd. x Preço)]],19,0),"")</f>
        <v/>
      </c>
    </row>
    <row r="815" spans="1:15" ht="30" customHeight="1">
      <c r="A815" s="33" t="str">
        <f>IFERROR((IF(MAX(Tabela2[Lote])=A814,"",A814+1)),"")</f>
        <v/>
      </c>
      <c r="B815" s="33" t="str">
        <f>IFERROR(IF(A815&lt;&gt;"",COUNTIFS(Tabela2[Lote],A815),""),"")</f>
        <v/>
      </c>
      <c r="C815" s="47" t="str">
        <f>IF(B815="","",(SUMIFS(Tabela2[Itens Ampla Participação (Qtd. x Preço)],Tabela2[Lote],A815)+SUMIFS(Tabela2[Itens de Cota Reservada (Qtd. x Preço)],Tabela2[Lote],A815)+SUMIFS(Tabela2[Itens exclusivos (Qtd. x Preço)],Tabela2[Lote],A815)))</f>
        <v/>
      </c>
      <c r="E815" s="33" t="str">
        <f>IFERROR(_xlfn.XLOOKUP($F815,Tabela2[Item],Tabela2[Lote],,0,1),"")</f>
        <v/>
      </c>
      <c r="F815" s="33" t="str">
        <f>IFERROR((IF(MAX(Tabela2[Item])=F814,"",F814+1)),"")</f>
        <v/>
      </c>
      <c r="G815" s="33" t="str">
        <f>IFERROR(VLOOKUP($F815,Tabela2[[Item]:[Itens exclusivos (Qtd. x Preço)]],2,0)," ")</f>
        <v/>
      </c>
      <c r="H815" s="62" t="str">
        <f>IFERROR(VLOOKUP($F815,Tabela2[[Item]:[Itens exclusivos (Qtd. x Preço)]],3,0),"")</f>
        <v/>
      </c>
      <c r="I815" s="33" t="str">
        <f>IFERROR(VLOOKUP($F815,Tabela2[[Item]:[Itens exclusivos (Qtd. x Preço)]],4,0),"")</f>
        <v/>
      </c>
      <c r="J815" s="49" t="str">
        <f>IFERROR(VLOOKUP($F815,Tabela2[[Item]:[Itens exclusivos (Qtd. x Preço)]],5,0),"")</f>
        <v/>
      </c>
      <c r="K815" s="65" t="str">
        <f>IFERROR(VLOOKUP($F815,Tabela2[[Item]:[Itens exclusivos (Qtd. x Preço)]],13,0),"")</f>
        <v/>
      </c>
      <c r="L815" s="47" t="str">
        <f t="shared" si="13"/>
        <v/>
      </c>
      <c r="M815" s="49" t="str">
        <f ca="1">IFERROR(VLOOKUP($F815,Tabela2[[Item]:[Itens exclusivos (Qtd. x Preço)]],15,0),"")</f>
        <v/>
      </c>
      <c r="N815" s="52" t="str">
        <f ca="1">IFERROR(VLOOKUP($F815,Tabela2[[Item]:[Itens exclusivos (Qtd. x Preço)]],17,0),"")</f>
        <v/>
      </c>
      <c r="O815" s="52" t="str">
        <f ca="1">IFERROR(VLOOKUP($F815,Tabela2[[Item]:[Itens exclusivos (Qtd. x Preço)]],19,0),"")</f>
        <v/>
      </c>
    </row>
    <row r="816" spans="1:15" ht="30" customHeight="1">
      <c r="A816" s="14" t="str">
        <f>IFERROR((IF(MAX(Tabela2[Lote])=A815,"",A815+1)),"")</f>
        <v/>
      </c>
      <c r="B816" s="14" t="str">
        <f>IFERROR(IF(A816&lt;&gt;"",COUNTIFS(Tabela2[Lote],A816),""),"")</f>
        <v/>
      </c>
      <c r="C816" s="48" t="str">
        <f>IF(B816="","",(SUMIFS(Tabela2[Itens Ampla Participação (Qtd. x Preço)],Tabela2[Lote],A816)+SUMIFS(Tabela2[Itens de Cota Reservada (Qtd. x Preço)],Tabela2[Lote],A816)+SUMIFS(Tabela2[Itens exclusivos (Qtd. x Preço)],Tabela2[Lote],A816)))</f>
        <v/>
      </c>
      <c r="E816" s="14" t="str">
        <f>IFERROR(_xlfn.XLOOKUP($F816,Tabela2[Item],Tabela2[Lote],,0,1),"")</f>
        <v/>
      </c>
      <c r="F816" s="14" t="str">
        <f>IFERROR((IF(MAX(Tabela2[Item])=F815,"",F815+1)),"")</f>
        <v/>
      </c>
      <c r="G816" s="14" t="str">
        <f>IFERROR(VLOOKUP($F816,Tabela2[[Item]:[Itens exclusivos (Qtd. x Preço)]],2,0)," ")</f>
        <v/>
      </c>
      <c r="H816" s="63" t="str">
        <f>IFERROR(VLOOKUP($F816,Tabela2[[Item]:[Itens exclusivos (Qtd. x Preço)]],3,0),"")</f>
        <v/>
      </c>
      <c r="I816" s="14" t="str">
        <f>IFERROR(VLOOKUP($F816,Tabela2[[Item]:[Itens exclusivos (Qtd. x Preço)]],4,0),"")</f>
        <v/>
      </c>
      <c r="J816" s="50" t="str">
        <f>IFERROR(VLOOKUP($F816,Tabela2[[Item]:[Itens exclusivos (Qtd. x Preço)]],5,0),"")</f>
        <v/>
      </c>
      <c r="K816" s="66" t="str">
        <f>IFERROR(VLOOKUP($F816,Tabela2[[Item]:[Itens exclusivos (Qtd. x Preço)]],13,0),"")</f>
        <v/>
      </c>
      <c r="L816" s="48" t="str">
        <f t="shared" si="13"/>
        <v/>
      </c>
      <c r="M816" s="50" t="str">
        <f ca="1">IFERROR(VLOOKUP($F816,Tabela2[[Item]:[Itens exclusivos (Qtd. x Preço)]],15,0),"")</f>
        <v/>
      </c>
      <c r="N816" s="51" t="str">
        <f ca="1">IFERROR(VLOOKUP($F816,Tabela2[[Item]:[Itens exclusivos (Qtd. x Preço)]],17,0),"")</f>
        <v/>
      </c>
      <c r="O816" s="51" t="str">
        <f ca="1">IFERROR(VLOOKUP($F816,Tabela2[[Item]:[Itens exclusivos (Qtd. x Preço)]],19,0),"")</f>
        <v/>
      </c>
    </row>
    <row r="817" spans="1:15" ht="30" customHeight="1">
      <c r="A817" s="33" t="str">
        <f>IFERROR((IF(MAX(Tabela2[Lote])=A816,"",A816+1)),"")</f>
        <v/>
      </c>
      <c r="B817" s="33" t="str">
        <f>IFERROR(IF(A817&lt;&gt;"",COUNTIFS(Tabela2[Lote],A817),""),"")</f>
        <v/>
      </c>
      <c r="C817" s="47" t="str">
        <f>IF(B817="","",(SUMIFS(Tabela2[Itens Ampla Participação (Qtd. x Preço)],Tabela2[Lote],A817)+SUMIFS(Tabela2[Itens de Cota Reservada (Qtd. x Preço)],Tabela2[Lote],A817)+SUMIFS(Tabela2[Itens exclusivos (Qtd. x Preço)],Tabela2[Lote],A817)))</f>
        <v/>
      </c>
      <c r="E817" s="33" t="str">
        <f>IFERROR(_xlfn.XLOOKUP($F817,Tabela2[Item],Tabela2[Lote],,0,1),"")</f>
        <v/>
      </c>
      <c r="F817" s="33" t="str">
        <f>IFERROR((IF(MAX(Tabela2[Item])=F816,"",F816+1)),"")</f>
        <v/>
      </c>
      <c r="G817" s="33" t="str">
        <f>IFERROR(VLOOKUP($F817,Tabela2[[Item]:[Itens exclusivos (Qtd. x Preço)]],2,0)," ")</f>
        <v/>
      </c>
      <c r="H817" s="62" t="str">
        <f>IFERROR(VLOOKUP($F817,Tabela2[[Item]:[Itens exclusivos (Qtd. x Preço)]],3,0),"")</f>
        <v/>
      </c>
      <c r="I817" s="33" t="str">
        <f>IFERROR(VLOOKUP($F817,Tabela2[[Item]:[Itens exclusivos (Qtd. x Preço)]],4,0),"")</f>
        <v/>
      </c>
      <c r="J817" s="49" t="str">
        <f>IFERROR(VLOOKUP($F817,Tabela2[[Item]:[Itens exclusivos (Qtd. x Preço)]],5,0),"")</f>
        <v/>
      </c>
      <c r="K817" s="65" t="str">
        <f>IFERROR(VLOOKUP($F817,Tabela2[[Item]:[Itens exclusivos (Qtd. x Preço)]],13,0),"")</f>
        <v/>
      </c>
      <c r="L817" s="47" t="str">
        <f t="shared" si="13"/>
        <v/>
      </c>
      <c r="M817" s="49" t="str">
        <f ca="1">IFERROR(VLOOKUP($F817,Tabela2[[Item]:[Itens exclusivos (Qtd. x Preço)]],15,0),"")</f>
        <v/>
      </c>
      <c r="N817" s="52" t="str">
        <f ca="1">IFERROR(VLOOKUP($F817,Tabela2[[Item]:[Itens exclusivos (Qtd. x Preço)]],17,0),"")</f>
        <v/>
      </c>
      <c r="O817" s="52" t="str">
        <f ca="1">IFERROR(VLOOKUP($F817,Tabela2[[Item]:[Itens exclusivos (Qtd. x Preço)]],19,0),"")</f>
        <v/>
      </c>
    </row>
    <row r="818" spans="1:15" ht="30" customHeight="1">
      <c r="A818" s="14" t="str">
        <f>IFERROR((IF(MAX(Tabela2[Lote])=A817,"",A817+1)),"")</f>
        <v/>
      </c>
      <c r="B818" s="14" t="str">
        <f>IFERROR(IF(A818&lt;&gt;"",COUNTIFS(Tabela2[Lote],A818),""),"")</f>
        <v/>
      </c>
      <c r="C818" s="48" t="str">
        <f>IF(B818="","",(SUMIFS(Tabela2[Itens Ampla Participação (Qtd. x Preço)],Tabela2[Lote],A818)+SUMIFS(Tabela2[Itens de Cota Reservada (Qtd. x Preço)],Tabela2[Lote],A818)+SUMIFS(Tabela2[Itens exclusivos (Qtd. x Preço)],Tabela2[Lote],A818)))</f>
        <v/>
      </c>
      <c r="E818" s="14" t="str">
        <f>IFERROR(_xlfn.XLOOKUP($F818,Tabela2[Item],Tabela2[Lote],,0,1),"")</f>
        <v/>
      </c>
      <c r="F818" s="14" t="str">
        <f>IFERROR((IF(MAX(Tabela2[Item])=F817,"",F817+1)),"")</f>
        <v/>
      </c>
      <c r="G818" s="14" t="str">
        <f>IFERROR(VLOOKUP($F818,Tabela2[[Item]:[Itens exclusivos (Qtd. x Preço)]],2,0)," ")</f>
        <v/>
      </c>
      <c r="H818" s="63" t="str">
        <f>IFERROR(VLOOKUP($F818,Tabela2[[Item]:[Itens exclusivos (Qtd. x Preço)]],3,0),"")</f>
        <v/>
      </c>
      <c r="I818" s="14" t="str">
        <f>IFERROR(VLOOKUP($F818,Tabela2[[Item]:[Itens exclusivos (Qtd. x Preço)]],4,0),"")</f>
        <v/>
      </c>
      <c r="J818" s="50" t="str">
        <f>IFERROR(VLOOKUP($F818,Tabela2[[Item]:[Itens exclusivos (Qtd. x Preço)]],5,0),"")</f>
        <v/>
      </c>
      <c r="K818" s="66" t="str">
        <f>IFERROR(VLOOKUP($F818,Tabela2[[Item]:[Itens exclusivos (Qtd. x Preço)]],13,0),"")</f>
        <v/>
      </c>
      <c r="L818" s="48" t="str">
        <f t="shared" si="13"/>
        <v/>
      </c>
      <c r="M818" s="50" t="str">
        <f ca="1">IFERROR(VLOOKUP($F818,Tabela2[[Item]:[Itens exclusivos (Qtd. x Preço)]],15,0),"")</f>
        <v/>
      </c>
      <c r="N818" s="51" t="str">
        <f ca="1">IFERROR(VLOOKUP($F818,Tabela2[[Item]:[Itens exclusivos (Qtd. x Preço)]],17,0),"")</f>
        <v/>
      </c>
      <c r="O818" s="51" t="str">
        <f ca="1">IFERROR(VLOOKUP($F818,Tabela2[[Item]:[Itens exclusivos (Qtd. x Preço)]],19,0),"")</f>
        <v/>
      </c>
    </row>
    <row r="819" spans="1:15" ht="30" customHeight="1">
      <c r="A819" s="33" t="str">
        <f>IFERROR((IF(MAX(Tabela2[Lote])=A818,"",A818+1)),"")</f>
        <v/>
      </c>
      <c r="B819" s="33" t="str">
        <f>IFERROR(IF(A819&lt;&gt;"",COUNTIFS(Tabela2[Lote],A819),""),"")</f>
        <v/>
      </c>
      <c r="C819" s="47" t="str">
        <f>IF(B819="","",(SUMIFS(Tabela2[Itens Ampla Participação (Qtd. x Preço)],Tabela2[Lote],A819)+SUMIFS(Tabela2[Itens de Cota Reservada (Qtd. x Preço)],Tabela2[Lote],A819)+SUMIFS(Tabela2[Itens exclusivos (Qtd. x Preço)],Tabela2[Lote],A819)))</f>
        <v/>
      </c>
      <c r="E819" s="33" t="str">
        <f>IFERROR(_xlfn.XLOOKUP($F819,Tabela2[Item],Tabela2[Lote],,0,1),"")</f>
        <v/>
      </c>
      <c r="F819" s="33" t="str">
        <f>IFERROR((IF(MAX(Tabela2[Item])=F818,"",F818+1)),"")</f>
        <v/>
      </c>
      <c r="G819" s="33" t="str">
        <f>IFERROR(VLOOKUP($F819,Tabela2[[Item]:[Itens exclusivos (Qtd. x Preço)]],2,0)," ")</f>
        <v/>
      </c>
      <c r="H819" s="62" t="str">
        <f>IFERROR(VLOOKUP($F819,Tabela2[[Item]:[Itens exclusivos (Qtd. x Preço)]],3,0),"")</f>
        <v/>
      </c>
      <c r="I819" s="33" t="str">
        <f>IFERROR(VLOOKUP($F819,Tabela2[[Item]:[Itens exclusivos (Qtd. x Preço)]],4,0),"")</f>
        <v/>
      </c>
      <c r="J819" s="49" t="str">
        <f>IFERROR(VLOOKUP($F819,Tabela2[[Item]:[Itens exclusivos (Qtd. x Preço)]],5,0),"")</f>
        <v/>
      </c>
      <c r="K819" s="65" t="str">
        <f>IFERROR(VLOOKUP($F819,Tabela2[[Item]:[Itens exclusivos (Qtd. x Preço)]],13,0),"")</f>
        <v/>
      </c>
      <c r="L819" s="47" t="str">
        <f t="shared" si="13"/>
        <v/>
      </c>
      <c r="M819" s="49" t="str">
        <f ca="1">IFERROR(VLOOKUP($F819,Tabela2[[Item]:[Itens exclusivos (Qtd. x Preço)]],15,0),"")</f>
        <v/>
      </c>
      <c r="N819" s="52" t="str">
        <f ca="1">IFERROR(VLOOKUP($F819,Tabela2[[Item]:[Itens exclusivos (Qtd. x Preço)]],17,0),"")</f>
        <v/>
      </c>
      <c r="O819" s="52" t="str">
        <f ca="1">IFERROR(VLOOKUP($F819,Tabela2[[Item]:[Itens exclusivos (Qtd. x Preço)]],19,0),"")</f>
        <v/>
      </c>
    </row>
    <row r="820" spans="1:15" ht="30" customHeight="1">
      <c r="A820" s="14" t="str">
        <f>IFERROR((IF(MAX(Tabela2[Lote])=A819,"",A819+1)),"")</f>
        <v/>
      </c>
      <c r="B820" s="14" t="str">
        <f>IFERROR(IF(A820&lt;&gt;"",COUNTIFS(Tabela2[Lote],A820),""),"")</f>
        <v/>
      </c>
      <c r="C820" s="48" t="str">
        <f>IF(B820="","",(SUMIFS(Tabela2[Itens Ampla Participação (Qtd. x Preço)],Tabela2[Lote],A820)+SUMIFS(Tabela2[Itens de Cota Reservada (Qtd. x Preço)],Tabela2[Lote],A820)+SUMIFS(Tabela2[Itens exclusivos (Qtd. x Preço)],Tabela2[Lote],A820)))</f>
        <v/>
      </c>
      <c r="E820" s="14" t="str">
        <f>IFERROR(_xlfn.XLOOKUP($F820,Tabela2[Item],Tabela2[Lote],,0,1),"")</f>
        <v/>
      </c>
      <c r="F820" s="14" t="str">
        <f>IFERROR((IF(MAX(Tabela2[Item])=F819,"",F819+1)),"")</f>
        <v/>
      </c>
      <c r="G820" s="14" t="str">
        <f>IFERROR(VLOOKUP($F820,Tabela2[[Item]:[Itens exclusivos (Qtd. x Preço)]],2,0)," ")</f>
        <v/>
      </c>
      <c r="H820" s="63" t="str">
        <f>IFERROR(VLOOKUP($F820,Tabela2[[Item]:[Itens exclusivos (Qtd. x Preço)]],3,0),"")</f>
        <v/>
      </c>
      <c r="I820" s="14" t="str">
        <f>IFERROR(VLOOKUP($F820,Tabela2[[Item]:[Itens exclusivos (Qtd. x Preço)]],4,0),"")</f>
        <v/>
      </c>
      <c r="J820" s="50" t="str">
        <f>IFERROR(VLOOKUP($F820,Tabela2[[Item]:[Itens exclusivos (Qtd. x Preço)]],5,0),"")</f>
        <v/>
      </c>
      <c r="K820" s="66" t="str">
        <f>IFERROR(VLOOKUP($F820,Tabela2[[Item]:[Itens exclusivos (Qtd. x Preço)]],13,0),"")</f>
        <v/>
      </c>
      <c r="L820" s="48" t="str">
        <f t="shared" si="13"/>
        <v/>
      </c>
      <c r="M820" s="50" t="str">
        <f ca="1">IFERROR(VLOOKUP($F820,Tabela2[[Item]:[Itens exclusivos (Qtd. x Preço)]],15,0),"")</f>
        <v/>
      </c>
      <c r="N820" s="51" t="str">
        <f ca="1">IFERROR(VLOOKUP($F820,Tabela2[[Item]:[Itens exclusivos (Qtd. x Preço)]],17,0),"")</f>
        <v/>
      </c>
      <c r="O820" s="51" t="str">
        <f ca="1">IFERROR(VLOOKUP($F820,Tabela2[[Item]:[Itens exclusivos (Qtd. x Preço)]],19,0),"")</f>
        <v/>
      </c>
    </row>
    <row r="821" spans="1:15" ht="30" customHeight="1">
      <c r="A821" s="33" t="str">
        <f>IFERROR((IF(MAX(Tabela2[Lote])=A820,"",A820+1)),"")</f>
        <v/>
      </c>
      <c r="B821" s="33" t="str">
        <f>IFERROR(IF(A821&lt;&gt;"",COUNTIFS(Tabela2[Lote],A821),""),"")</f>
        <v/>
      </c>
      <c r="C821" s="47" t="str">
        <f>IF(B821="","",(SUMIFS(Tabela2[Itens Ampla Participação (Qtd. x Preço)],Tabela2[Lote],A821)+SUMIFS(Tabela2[Itens de Cota Reservada (Qtd. x Preço)],Tabela2[Lote],A821)+SUMIFS(Tabela2[Itens exclusivos (Qtd. x Preço)],Tabela2[Lote],A821)))</f>
        <v/>
      </c>
      <c r="E821" s="33" t="str">
        <f>IFERROR(_xlfn.XLOOKUP($F821,Tabela2[Item],Tabela2[Lote],,0,1),"")</f>
        <v/>
      </c>
      <c r="F821" s="33" t="str">
        <f>IFERROR((IF(MAX(Tabela2[Item])=F820,"",F820+1)),"")</f>
        <v/>
      </c>
      <c r="G821" s="33" t="str">
        <f>IFERROR(VLOOKUP($F821,Tabela2[[Item]:[Itens exclusivos (Qtd. x Preço)]],2,0)," ")</f>
        <v/>
      </c>
      <c r="H821" s="62" t="str">
        <f>IFERROR(VLOOKUP($F821,Tabela2[[Item]:[Itens exclusivos (Qtd. x Preço)]],3,0),"")</f>
        <v/>
      </c>
      <c r="I821" s="33" t="str">
        <f>IFERROR(VLOOKUP($F821,Tabela2[[Item]:[Itens exclusivos (Qtd. x Preço)]],4,0),"")</f>
        <v/>
      </c>
      <c r="J821" s="49" t="str">
        <f>IFERROR(VLOOKUP($F821,Tabela2[[Item]:[Itens exclusivos (Qtd. x Preço)]],5,0),"")</f>
        <v/>
      </c>
      <c r="K821" s="65" t="str">
        <f>IFERROR(VLOOKUP($F821,Tabela2[[Item]:[Itens exclusivos (Qtd. x Preço)]],13,0),"")</f>
        <v/>
      </c>
      <c r="L821" s="47" t="str">
        <f t="shared" si="13"/>
        <v/>
      </c>
      <c r="M821" s="49" t="str">
        <f ca="1">IFERROR(VLOOKUP($F821,Tabela2[[Item]:[Itens exclusivos (Qtd. x Preço)]],15,0),"")</f>
        <v/>
      </c>
      <c r="N821" s="52" t="str">
        <f ca="1">IFERROR(VLOOKUP($F821,Tabela2[[Item]:[Itens exclusivos (Qtd. x Preço)]],17,0),"")</f>
        <v/>
      </c>
      <c r="O821" s="52" t="str">
        <f ca="1">IFERROR(VLOOKUP($F821,Tabela2[[Item]:[Itens exclusivos (Qtd. x Preço)]],19,0),"")</f>
        <v/>
      </c>
    </row>
    <row r="822" spans="1:15" ht="30" customHeight="1">
      <c r="A822" s="14" t="str">
        <f>IFERROR((IF(MAX(Tabela2[Lote])=A821,"",A821+1)),"")</f>
        <v/>
      </c>
      <c r="B822" s="14" t="str">
        <f>IFERROR(IF(A822&lt;&gt;"",COUNTIFS(Tabela2[Lote],A822),""),"")</f>
        <v/>
      </c>
      <c r="C822" s="48" t="str">
        <f>IF(B822="","",(SUMIFS(Tabela2[Itens Ampla Participação (Qtd. x Preço)],Tabela2[Lote],A822)+SUMIFS(Tabela2[Itens de Cota Reservada (Qtd. x Preço)],Tabela2[Lote],A822)+SUMIFS(Tabela2[Itens exclusivos (Qtd. x Preço)],Tabela2[Lote],A822)))</f>
        <v/>
      </c>
      <c r="E822" s="14" t="str">
        <f>IFERROR(_xlfn.XLOOKUP($F822,Tabela2[Item],Tabela2[Lote],,0,1),"")</f>
        <v/>
      </c>
      <c r="F822" s="14" t="str">
        <f>IFERROR((IF(MAX(Tabela2[Item])=F821,"",F821+1)),"")</f>
        <v/>
      </c>
      <c r="G822" s="14" t="str">
        <f>IFERROR(VLOOKUP($F822,Tabela2[[Item]:[Itens exclusivos (Qtd. x Preço)]],2,0)," ")</f>
        <v/>
      </c>
      <c r="H822" s="63" t="str">
        <f>IFERROR(VLOOKUP($F822,Tabela2[[Item]:[Itens exclusivos (Qtd. x Preço)]],3,0),"")</f>
        <v/>
      </c>
      <c r="I822" s="14" t="str">
        <f>IFERROR(VLOOKUP($F822,Tabela2[[Item]:[Itens exclusivos (Qtd. x Preço)]],4,0),"")</f>
        <v/>
      </c>
      <c r="J822" s="50" t="str">
        <f>IFERROR(VLOOKUP($F822,Tabela2[[Item]:[Itens exclusivos (Qtd. x Preço)]],5,0),"")</f>
        <v/>
      </c>
      <c r="K822" s="66" t="str">
        <f>IFERROR(VLOOKUP($F822,Tabela2[[Item]:[Itens exclusivos (Qtd. x Preço)]],13,0),"")</f>
        <v/>
      </c>
      <c r="L822" s="48" t="str">
        <f t="shared" si="13"/>
        <v/>
      </c>
      <c r="M822" s="50" t="str">
        <f ca="1">IFERROR(VLOOKUP($F822,Tabela2[[Item]:[Itens exclusivos (Qtd. x Preço)]],15,0),"")</f>
        <v/>
      </c>
      <c r="N822" s="51" t="str">
        <f ca="1">IFERROR(VLOOKUP($F822,Tabela2[[Item]:[Itens exclusivos (Qtd. x Preço)]],17,0),"")</f>
        <v/>
      </c>
      <c r="O822" s="51" t="str">
        <f ca="1">IFERROR(VLOOKUP($F822,Tabela2[[Item]:[Itens exclusivos (Qtd. x Preço)]],19,0),"")</f>
        <v/>
      </c>
    </row>
    <row r="823" spans="1:15" ht="30" customHeight="1">
      <c r="A823" s="33" t="str">
        <f>IFERROR((IF(MAX(Tabela2[Lote])=A822,"",A822+1)),"")</f>
        <v/>
      </c>
      <c r="B823" s="33" t="str">
        <f>IFERROR(IF(A823&lt;&gt;"",COUNTIFS(Tabela2[Lote],A823),""),"")</f>
        <v/>
      </c>
      <c r="C823" s="47" t="str">
        <f>IF(B823="","",(SUMIFS(Tabela2[Itens Ampla Participação (Qtd. x Preço)],Tabela2[Lote],A823)+SUMIFS(Tabela2[Itens de Cota Reservada (Qtd. x Preço)],Tabela2[Lote],A823)+SUMIFS(Tabela2[Itens exclusivos (Qtd. x Preço)],Tabela2[Lote],A823)))</f>
        <v/>
      </c>
      <c r="E823" s="33" t="str">
        <f>IFERROR(_xlfn.XLOOKUP($F823,Tabela2[Item],Tabela2[Lote],,0,1),"")</f>
        <v/>
      </c>
      <c r="F823" s="33" t="str">
        <f>IFERROR((IF(MAX(Tabela2[Item])=F822,"",F822+1)),"")</f>
        <v/>
      </c>
      <c r="G823" s="33" t="str">
        <f>IFERROR(VLOOKUP($F823,Tabela2[[Item]:[Itens exclusivos (Qtd. x Preço)]],2,0)," ")</f>
        <v/>
      </c>
      <c r="H823" s="62" t="str">
        <f>IFERROR(VLOOKUP($F823,Tabela2[[Item]:[Itens exclusivos (Qtd. x Preço)]],3,0),"")</f>
        <v/>
      </c>
      <c r="I823" s="33" t="str">
        <f>IFERROR(VLOOKUP($F823,Tabela2[[Item]:[Itens exclusivos (Qtd. x Preço)]],4,0),"")</f>
        <v/>
      </c>
      <c r="J823" s="49" t="str">
        <f>IFERROR(VLOOKUP($F823,Tabela2[[Item]:[Itens exclusivos (Qtd. x Preço)]],5,0),"")</f>
        <v/>
      </c>
      <c r="K823" s="65" t="str">
        <f>IFERROR(VLOOKUP($F823,Tabela2[[Item]:[Itens exclusivos (Qtd. x Preço)]],13,0),"")</f>
        <v/>
      </c>
      <c r="L823" s="47" t="str">
        <f t="shared" si="13"/>
        <v/>
      </c>
      <c r="M823" s="49" t="str">
        <f ca="1">IFERROR(VLOOKUP($F823,Tabela2[[Item]:[Itens exclusivos (Qtd. x Preço)]],15,0),"")</f>
        <v/>
      </c>
      <c r="N823" s="52" t="str">
        <f ca="1">IFERROR(VLOOKUP($F823,Tabela2[[Item]:[Itens exclusivos (Qtd. x Preço)]],17,0),"")</f>
        <v/>
      </c>
      <c r="O823" s="52" t="str">
        <f ca="1">IFERROR(VLOOKUP($F823,Tabela2[[Item]:[Itens exclusivos (Qtd. x Preço)]],19,0),"")</f>
        <v/>
      </c>
    </row>
    <row r="824" spans="1:15" ht="30" customHeight="1">
      <c r="A824" s="14" t="str">
        <f>IFERROR((IF(MAX(Tabela2[Lote])=A823,"",A823+1)),"")</f>
        <v/>
      </c>
      <c r="B824" s="14" t="str">
        <f>IFERROR(IF(A824&lt;&gt;"",COUNTIFS(Tabela2[Lote],A824),""),"")</f>
        <v/>
      </c>
      <c r="C824" s="48" t="str">
        <f>IF(B824="","",(SUMIFS(Tabela2[Itens Ampla Participação (Qtd. x Preço)],Tabela2[Lote],A824)+SUMIFS(Tabela2[Itens de Cota Reservada (Qtd. x Preço)],Tabela2[Lote],A824)+SUMIFS(Tabela2[Itens exclusivos (Qtd. x Preço)],Tabela2[Lote],A824)))</f>
        <v/>
      </c>
      <c r="E824" s="14" t="str">
        <f>IFERROR(_xlfn.XLOOKUP($F824,Tabela2[Item],Tabela2[Lote],,0,1),"")</f>
        <v/>
      </c>
      <c r="F824" s="14" t="str">
        <f>IFERROR((IF(MAX(Tabela2[Item])=F823,"",F823+1)),"")</f>
        <v/>
      </c>
      <c r="G824" s="14" t="str">
        <f>IFERROR(VLOOKUP($F824,Tabela2[[Item]:[Itens exclusivos (Qtd. x Preço)]],2,0)," ")</f>
        <v/>
      </c>
      <c r="H824" s="63" t="str">
        <f>IFERROR(VLOOKUP($F824,Tabela2[[Item]:[Itens exclusivos (Qtd. x Preço)]],3,0),"")</f>
        <v/>
      </c>
      <c r="I824" s="14" t="str">
        <f>IFERROR(VLOOKUP($F824,Tabela2[[Item]:[Itens exclusivos (Qtd. x Preço)]],4,0),"")</f>
        <v/>
      </c>
      <c r="J824" s="50" t="str">
        <f>IFERROR(VLOOKUP($F824,Tabela2[[Item]:[Itens exclusivos (Qtd. x Preço)]],5,0),"")</f>
        <v/>
      </c>
      <c r="K824" s="66" t="str">
        <f>IFERROR(VLOOKUP($F824,Tabela2[[Item]:[Itens exclusivos (Qtd. x Preço)]],13,0),"")</f>
        <v/>
      </c>
      <c r="L824" s="48" t="str">
        <f t="shared" si="13"/>
        <v/>
      </c>
      <c r="M824" s="50" t="str">
        <f ca="1">IFERROR(VLOOKUP($F824,Tabela2[[Item]:[Itens exclusivos (Qtd. x Preço)]],15,0),"")</f>
        <v/>
      </c>
      <c r="N824" s="51" t="str">
        <f ca="1">IFERROR(VLOOKUP($F824,Tabela2[[Item]:[Itens exclusivos (Qtd. x Preço)]],17,0),"")</f>
        <v/>
      </c>
      <c r="O824" s="51" t="str">
        <f ca="1">IFERROR(VLOOKUP($F824,Tabela2[[Item]:[Itens exclusivos (Qtd. x Preço)]],19,0),"")</f>
        <v/>
      </c>
    </row>
    <row r="825" spans="1:15" ht="30" customHeight="1">
      <c r="A825" s="33" t="str">
        <f>IFERROR((IF(MAX(Tabela2[Lote])=A824,"",A824+1)),"")</f>
        <v/>
      </c>
      <c r="B825" s="33" t="str">
        <f>IFERROR(IF(A825&lt;&gt;"",COUNTIFS(Tabela2[Lote],A825),""),"")</f>
        <v/>
      </c>
      <c r="C825" s="47" t="str">
        <f>IF(B825="","",(SUMIFS(Tabela2[Itens Ampla Participação (Qtd. x Preço)],Tabela2[Lote],A825)+SUMIFS(Tabela2[Itens de Cota Reservada (Qtd. x Preço)],Tabela2[Lote],A825)+SUMIFS(Tabela2[Itens exclusivos (Qtd. x Preço)],Tabela2[Lote],A825)))</f>
        <v/>
      </c>
      <c r="E825" s="33" t="str">
        <f>IFERROR(_xlfn.XLOOKUP($F825,Tabela2[Item],Tabela2[Lote],,0,1),"")</f>
        <v/>
      </c>
      <c r="F825" s="33" t="str">
        <f>IFERROR((IF(MAX(Tabela2[Item])=F824,"",F824+1)),"")</f>
        <v/>
      </c>
      <c r="G825" s="33" t="str">
        <f>IFERROR(VLOOKUP($F825,Tabela2[[Item]:[Itens exclusivos (Qtd. x Preço)]],2,0)," ")</f>
        <v/>
      </c>
      <c r="H825" s="62" t="str">
        <f>IFERROR(VLOOKUP($F825,Tabela2[[Item]:[Itens exclusivos (Qtd. x Preço)]],3,0),"")</f>
        <v/>
      </c>
      <c r="I825" s="33" t="str">
        <f>IFERROR(VLOOKUP($F825,Tabela2[[Item]:[Itens exclusivos (Qtd. x Preço)]],4,0),"")</f>
        <v/>
      </c>
      <c r="J825" s="49" t="str">
        <f>IFERROR(VLOOKUP($F825,Tabela2[[Item]:[Itens exclusivos (Qtd. x Preço)]],5,0),"")</f>
        <v/>
      </c>
      <c r="K825" s="65" t="str">
        <f>IFERROR(VLOOKUP($F825,Tabela2[[Item]:[Itens exclusivos (Qtd. x Preço)]],13,0),"")</f>
        <v/>
      </c>
      <c r="L825" s="47" t="str">
        <f t="shared" si="13"/>
        <v/>
      </c>
      <c r="M825" s="49" t="str">
        <f ca="1">IFERROR(VLOOKUP($F825,Tabela2[[Item]:[Itens exclusivos (Qtd. x Preço)]],15,0),"")</f>
        <v/>
      </c>
      <c r="N825" s="52" t="str">
        <f ca="1">IFERROR(VLOOKUP($F825,Tabela2[[Item]:[Itens exclusivos (Qtd. x Preço)]],17,0),"")</f>
        <v/>
      </c>
      <c r="O825" s="52" t="str">
        <f ca="1">IFERROR(VLOOKUP($F825,Tabela2[[Item]:[Itens exclusivos (Qtd. x Preço)]],19,0),"")</f>
        <v/>
      </c>
    </row>
    <row r="826" spans="1:15" ht="30" customHeight="1">
      <c r="A826" s="14" t="str">
        <f>IFERROR((IF(MAX(Tabela2[Lote])=A825,"",A825+1)),"")</f>
        <v/>
      </c>
      <c r="B826" s="14" t="str">
        <f>IFERROR(IF(A826&lt;&gt;"",COUNTIFS(Tabela2[Lote],A826),""),"")</f>
        <v/>
      </c>
      <c r="C826" s="48" t="str">
        <f>IF(B826="","",(SUMIFS(Tabela2[Itens Ampla Participação (Qtd. x Preço)],Tabela2[Lote],A826)+SUMIFS(Tabela2[Itens de Cota Reservada (Qtd. x Preço)],Tabela2[Lote],A826)+SUMIFS(Tabela2[Itens exclusivos (Qtd. x Preço)],Tabela2[Lote],A826)))</f>
        <v/>
      </c>
      <c r="E826" s="14" t="str">
        <f>IFERROR(_xlfn.XLOOKUP($F826,Tabela2[Item],Tabela2[Lote],,0,1),"")</f>
        <v/>
      </c>
      <c r="F826" s="14" t="str">
        <f>IFERROR((IF(MAX(Tabela2[Item])=F825,"",F825+1)),"")</f>
        <v/>
      </c>
      <c r="G826" s="14" t="str">
        <f>IFERROR(VLOOKUP($F826,Tabela2[[Item]:[Itens exclusivos (Qtd. x Preço)]],2,0)," ")</f>
        <v/>
      </c>
      <c r="H826" s="63" t="str">
        <f>IFERROR(VLOOKUP($F826,Tabela2[[Item]:[Itens exclusivos (Qtd. x Preço)]],3,0),"")</f>
        <v/>
      </c>
      <c r="I826" s="14" t="str">
        <f>IFERROR(VLOOKUP($F826,Tabela2[[Item]:[Itens exclusivos (Qtd. x Preço)]],4,0),"")</f>
        <v/>
      </c>
      <c r="J826" s="50" t="str">
        <f>IFERROR(VLOOKUP($F826,Tabela2[[Item]:[Itens exclusivos (Qtd. x Preço)]],5,0),"")</f>
        <v/>
      </c>
      <c r="K826" s="66" t="str">
        <f>IFERROR(VLOOKUP($F826,Tabela2[[Item]:[Itens exclusivos (Qtd. x Preço)]],13,0),"")</f>
        <v/>
      </c>
      <c r="L826" s="48" t="str">
        <f t="shared" si="13"/>
        <v/>
      </c>
      <c r="M826" s="50" t="str">
        <f ca="1">IFERROR(VLOOKUP($F826,Tabela2[[Item]:[Itens exclusivos (Qtd. x Preço)]],15,0),"")</f>
        <v/>
      </c>
      <c r="N826" s="51" t="str">
        <f ca="1">IFERROR(VLOOKUP($F826,Tabela2[[Item]:[Itens exclusivos (Qtd. x Preço)]],17,0),"")</f>
        <v/>
      </c>
      <c r="O826" s="51" t="str">
        <f ca="1">IFERROR(VLOOKUP($F826,Tabela2[[Item]:[Itens exclusivos (Qtd. x Preço)]],19,0),"")</f>
        <v/>
      </c>
    </row>
    <row r="827" spans="1:15" ht="30" customHeight="1">
      <c r="A827" s="33" t="str">
        <f>IFERROR((IF(MAX(Tabela2[Lote])=A826,"",A826+1)),"")</f>
        <v/>
      </c>
      <c r="B827" s="33" t="str">
        <f>IFERROR(IF(A827&lt;&gt;"",COUNTIFS(Tabela2[Lote],A827),""),"")</f>
        <v/>
      </c>
      <c r="C827" s="47" t="str">
        <f>IF(B827="","",(SUMIFS(Tabela2[Itens Ampla Participação (Qtd. x Preço)],Tabela2[Lote],A827)+SUMIFS(Tabela2[Itens de Cota Reservada (Qtd. x Preço)],Tabela2[Lote],A827)+SUMIFS(Tabela2[Itens exclusivos (Qtd. x Preço)],Tabela2[Lote],A827)))</f>
        <v/>
      </c>
      <c r="E827" s="33" t="str">
        <f>IFERROR(_xlfn.XLOOKUP($F827,Tabela2[Item],Tabela2[Lote],,0,1),"")</f>
        <v/>
      </c>
      <c r="F827" s="33" t="str">
        <f>IFERROR((IF(MAX(Tabela2[Item])=F826,"",F826+1)),"")</f>
        <v/>
      </c>
      <c r="G827" s="33" t="str">
        <f>IFERROR(VLOOKUP($F827,Tabela2[[Item]:[Itens exclusivos (Qtd. x Preço)]],2,0)," ")</f>
        <v/>
      </c>
      <c r="H827" s="62" t="str">
        <f>IFERROR(VLOOKUP($F827,Tabela2[[Item]:[Itens exclusivos (Qtd. x Preço)]],3,0),"")</f>
        <v/>
      </c>
      <c r="I827" s="33" t="str">
        <f>IFERROR(VLOOKUP($F827,Tabela2[[Item]:[Itens exclusivos (Qtd. x Preço)]],4,0),"")</f>
        <v/>
      </c>
      <c r="J827" s="49" t="str">
        <f>IFERROR(VLOOKUP($F827,Tabela2[[Item]:[Itens exclusivos (Qtd. x Preço)]],5,0),"")</f>
        <v/>
      </c>
      <c r="K827" s="65" t="str">
        <f>IFERROR(VLOOKUP($F827,Tabela2[[Item]:[Itens exclusivos (Qtd. x Preço)]],13,0),"")</f>
        <v/>
      </c>
      <c r="L827" s="47" t="str">
        <f t="shared" si="13"/>
        <v/>
      </c>
      <c r="M827" s="49" t="str">
        <f ca="1">IFERROR(VLOOKUP($F827,Tabela2[[Item]:[Itens exclusivos (Qtd. x Preço)]],15,0),"")</f>
        <v/>
      </c>
      <c r="N827" s="52" t="str">
        <f ca="1">IFERROR(VLOOKUP($F827,Tabela2[[Item]:[Itens exclusivos (Qtd. x Preço)]],17,0),"")</f>
        <v/>
      </c>
      <c r="O827" s="52" t="str">
        <f ca="1">IFERROR(VLOOKUP($F827,Tabela2[[Item]:[Itens exclusivos (Qtd. x Preço)]],19,0),"")</f>
        <v/>
      </c>
    </row>
    <row r="828" spans="1:15" ht="30" customHeight="1">
      <c r="A828" s="14" t="str">
        <f>IFERROR((IF(MAX(Tabela2[Lote])=A827,"",A827+1)),"")</f>
        <v/>
      </c>
      <c r="B828" s="14" t="str">
        <f>IFERROR(IF(A828&lt;&gt;"",COUNTIFS(Tabela2[Lote],A828),""),"")</f>
        <v/>
      </c>
      <c r="C828" s="48" t="str">
        <f>IF(B828="","",(SUMIFS(Tabela2[Itens Ampla Participação (Qtd. x Preço)],Tabela2[Lote],A828)+SUMIFS(Tabela2[Itens de Cota Reservada (Qtd. x Preço)],Tabela2[Lote],A828)+SUMIFS(Tabela2[Itens exclusivos (Qtd. x Preço)],Tabela2[Lote],A828)))</f>
        <v/>
      </c>
      <c r="E828" s="14" t="str">
        <f>IFERROR(_xlfn.XLOOKUP($F828,Tabela2[Item],Tabela2[Lote],,0,1),"")</f>
        <v/>
      </c>
      <c r="F828" s="14" t="str">
        <f>IFERROR((IF(MAX(Tabela2[Item])=F827,"",F827+1)),"")</f>
        <v/>
      </c>
      <c r="G828" s="14" t="str">
        <f>IFERROR(VLOOKUP($F828,Tabela2[[Item]:[Itens exclusivos (Qtd. x Preço)]],2,0)," ")</f>
        <v/>
      </c>
      <c r="H828" s="63" t="str">
        <f>IFERROR(VLOOKUP($F828,Tabela2[[Item]:[Itens exclusivos (Qtd. x Preço)]],3,0),"")</f>
        <v/>
      </c>
      <c r="I828" s="14" t="str">
        <f>IFERROR(VLOOKUP($F828,Tabela2[[Item]:[Itens exclusivos (Qtd. x Preço)]],4,0),"")</f>
        <v/>
      </c>
      <c r="J828" s="50" t="str">
        <f>IFERROR(VLOOKUP($F828,Tabela2[[Item]:[Itens exclusivos (Qtd. x Preço)]],5,0),"")</f>
        <v/>
      </c>
      <c r="K828" s="66" t="str">
        <f>IFERROR(VLOOKUP($F828,Tabela2[[Item]:[Itens exclusivos (Qtd. x Preço)]],13,0),"")</f>
        <v/>
      </c>
      <c r="L828" s="48" t="str">
        <f t="shared" si="13"/>
        <v/>
      </c>
      <c r="M828" s="50" t="str">
        <f ca="1">IFERROR(VLOOKUP($F828,Tabela2[[Item]:[Itens exclusivos (Qtd. x Preço)]],15,0),"")</f>
        <v/>
      </c>
      <c r="N828" s="51" t="str">
        <f ca="1">IFERROR(VLOOKUP($F828,Tabela2[[Item]:[Itens exclusivos (Qtd. x Preço)]],17,0),"")</f>
        <v/>
      </c>
      <c r="O828" s="51" t="str">
        <f ca="1">IFERROR(VLOOKUP($F828,Tabela2[[Item]:[Itens exclusivos (Qtd. x Preço)]],19,0),"")</f>
        <v/>
      </c>
    </row>
    <row r="829" spans="1:15" ht="30" customHeight="1">
      <c r="A829" s="33" t="str">
        <f>IFERROR((IF(MAX(Tabela2[Lote])=A828,"",A828+1)),"")</f>
        <v/>
      </c>
      <c r="B829" s="33" t="str">
        <f>IFERROR(IF(A829&lt;&gt;"",COUNTIFS(Tabela2[Lote],A829),""),"")</f>
        <v/>
      </c>
      <c r="C829" s="47" t="str">
        <f>IF(B829="","",(SUMIFS(Tabela2[Itens Ampla Participação (Qtd. x Preço)],Tabela2[Lote],A829)+SUMIFS(Tabela2[Itens de Cota Reservada (Qtd. x Preço)],Tabela2[Lote],A829)+SUMIFS(Tabela2[Itens exclusivos (Qtd. x Preço)],Tabela2[Lote],A829)))</f>
        <v/>
      </c>
      <c r="E829" s="33" t="str">
        <f>IFERROR(_xlfn.XLOOKUP($F829,Tabela2[Item],Tabela2[Lote],,0,1),"")</f>
        <v/>
      </c>
      <c r="F829" s="33" t="str">
        <f>IFERROR((IF(MAX(Tabela2[Item])=F828,"",F828+1)),"")</f>
        <v/>
      </c>
      <c r="G829" s="33" t="str">
        <f>IFERROR(VLOOKUP($F829,Tabela2[[Item]:[Itens exclusivos (Qtd. x Preço)]],2,0)," ")</f>
        <v/>
      </c>
      <c r="H829" s="62" t="str">
        <f>IFERROR(VLOOKUP($F829,Tabela2[[Item]:[Itens exclusivos (Qtd. x Preço)]],3,0),"")</f>
        <v/>
      </c>
      <c r="I829" s="33" t="str">
        <f>IFERROR(VLOOKUP($F829,Tabela2[[Item]:[Itens exclusivos (Qtd. x Preço)]],4,0),"")</f>
        <v/>
      </c>
      <c r="J829" s="49" t="str">
        <f>IFERROR(VLOOKUP($F829,Tabela2[[Item]:[Itens exclusivos (Qtd. x Preço)]],5,0),"")</f>
        <v/>
      </c>
      <c r="K829" s="65" t="str">
        <f>IFERROR(VLOOKUP($F829,Tabela2[[Item]:[Itens exclusivos (Qtd. x Preço)]],13,0),"")</f>
        <v/>
      </c>
      <c r="L829" s="47" t="str">
        <f t="shared" si="13"/>
        <v/>
      </c>
      <c r="M829" s="49" t="str">
        <f ca="1">IFERROR(VLOOKUP($F829,Tabela2[[Item]:[Itens exclusivos (Qtd. x Preço)]],15,0),"")</f>
        <v/>
      </c>
      <c r="N829" s="52" t="str">
        <f ca="1">IFERROR(VLOOKUP($F829,Tabela2[[Item]:[Itens exclusivos (Qtd. x Preço)]],17,0),"")</f>
        <v/>
      </c>
      <c r="O829" s="52" t="str">
        <f ca="1">IFERROR(VLOOKUP($F829,Tabela2[[Item]:[Itens exclusivos (Qtd. x Preço)]],19,0),"")</f>
        <v/>
      </c>
    </row>
    <row r="830" spans="1:15" ht="30" customHeight="1">
      <c r="A830" s="14" t="str">
        <f>IFERROR((IF(MAX(Tabela2[Lote])=A829,"",A829+1)),"")</f>
        <v/>
      </c>
      <c r="B830" s="14" t="str">
        <f>IFERROR(IF(A830&lt;&gt;"",COUNTIFS(Tabela2[Lote],A830),""),"")</f>
        <v/>
      </c>
      <c r="C830" s="48" t="str">
        <f>IF(B830="","",(SUMIFS(Tabela2[Itens Ampla Participação (Qtd. x Preço)],Tabela2[Lote],A830)+SUMIFS(Tabela2[Itens de Cota Reservada (Qtd. x Preço)],Tabela2[Lote],A830)+SUMIFS(Tabela2[Itens exclusivos (Qtd. x Preço)],Tabela2[Lote],A830)))</f>
        <v/>
      </c>
      <c r="E830" s="14" t="str">
        <f>IFERROR(_xlfn.XLOOKUP($F830,Tabela2[Item],Tabela2[Lote],,0,1),"")</f>
        <v/>
      </c>
      <c r="F830" s="14" t="str">
        <f>IFERROR((IF(MAX(Tabela2[Item])=F829,"",F829+1)),"")</f>
        <v/>
      </c>
      <c r="G830" s="14" t="str">
        <f>IFERROR(VLOOKUP($F830,Tabela2[[Item]:[Itens exclusivos (Qtd. x Preço)]],2,0)," ")</f>
        <v/>
      </c>
      <c r="H830" s="63" t="str">
        <f>IFERROR(VLOOKUP($F830,Tabela2[[Item]:[Itens exclusivos (Qtd. x Preço)]],3,0),"")</f>
        <v/>
      </c>
      <c r="I830" s="14" t="str">
        <f>IFERROR(VLOOKUP($F830,Tabela2[[Item]:[Itens exclusivos (Qtd. x Preço)]],4,0),"")</f>
        <v/>
      </c>
      <c r="J830" s="50" t="str">
        <f>IFERROR(VLOOKUP($F830,Tabela2[[Item]:[Itens exclusivos (Qtd. x Preço)]],5,0),"")</f>
        <v/>
      </c>
      <c r="K830" s="66" t="str">
        <f>IFERROR(VLOOKUP($F830,Tabela2[[Item]:[Itens exclusivos (Qtd. x Preço)]],13,0),"")</f>
        <v/>
      </c>
      <c r="L830" s="48" t="str">
        <f t="shared" si="13"/>
        <v/>
      </c>
      <c r="M830" s="50" t="str">
        <f ca="1">IFERROR(VLOOKUP($F830,Tabela2[[Item]:[Itens exclusivos (Qtd. x Preço)]],15,0),"")</f>
        <v/>
      </c>
      <c r="N830" s="51" t="str">
        <f ca="1">IFERROR(VLOOKUP($F830,Tabela2[[Item]:[Itens exclusivos (Qtd. x Preço)]],17,0),"")</f>
        <v/>
      </c>
      <c r="O830" s="51" t="str">
        <f ca="1">IFERROR(VLOOKUP($F830,Tabela2[[Item]:[Itens exclusivos (Qtd. x Preço)]],19,0),"")</f>
        <v/>
      </c>
    </row>
    <row r="831" spans="1:15" ht="30" customHeight="1">
      <c r="A831" s="33" t="str">
        <f>IFERROR((IF(MAX(Tabela2[Lote])=A830,"",A830+1)),"")</f>
        <v/>
      </c>
      <c r="B831" s="33" t="str">
        <f>IFERROR(IF(A831&lt;&gt;"",COUNTIFS(Tabela2[Lote],A831),""),"")</f>
        <v/>
      </c>
      <c r="C831" s="47" t="str">
        <f>IF(B831="","",(SUMIFS(Tabela2[Itens Ampla Participação (Qtd. x Preço)],Tabela2[Lote],A831)+SUMIFS(Tabela2[Itens de Cota Reservada (Qtd. x Preço)],Tabela2[Lote],A831)+SUMIFS(Tabela2[Itens exclusivos (Qtd. x Preço)],Tabela2[Lote],A831)))</f>
        <v/>
      </c>
      <c r="E831" s="33" t="str">
        <f>IFERROR(_xlfn.XLOOKUP($F831,Tabela2[Item],Tabela2[Lote],,0,1),"")</f>
        <v/>
      </c>
      <c r="F831" s="33" t="str">
        <f>IFERROR((IF(MAX(Tabela2[Item])=F830,"",F830+1)),"")</f>
        <v/>
      </c>
      <c r="G831" s="33" t="str">
        <f>IFERROR(VLOOKUP($F831,Tabela2[[Item]:[Itens exclusivos (Qtd. x Preço)]],2,0)," ")</f>
        <v/>
      </c>
      <c r="H831" s="62" t="str">
        <f>IFERROR(VLOOKUP($F831,Tabela2[[Item]:[Itens exclusivos (Qtd. x Preço)]],3,0),"")</f>
        <v/>
      </c>
      <c r="I831" s="33" t="str">
        <f>IFERROR(VLOOKUP($F831,Tabela2[[Item]:[Itens exclusivos (Qtd. x Preço)]],4,0),"")</f>
        <v/>
      </c>
      <c r="J831" s="49" t="str">
        <f>IFERROR(VLOOKUP($F831,Tabela2[[Item]:[Itens exclusivos (Qtd. x Preço)]],5,0),"")</f>
        <v/>
      </c>
      <c r="K831" s="65" t="str">
        <f>IFERROR(VLOOKUP($F831,Tabela2[[Item]:[Itens exclusivos (Qtd. x Preço)]],13,0),"")</f>
        <v/>
      </c>
      <c r="L831" s="47" t="str">
        <f t="shared" si="13"/>
        <v/>
      </c>
      <c r="M831" s="49" t="str">
        <f ca="1">IFERROR(VLOOKUP($F831,Tabela2[[Item]:[Itens exclusivos (Qtd. x Preço)]],15,0),"")</f>
        <v/>
      </c>
      <c r="N831" s="52" t="str">
        <f ca="1">IFERROR(VLOOKUP($F831,Tabela2[[Item]:[Itens exclusivos (Qtd. x Preço)]],17,0),"")</f>
        <v/>
      </c>
      <c r="O831" s="52" t="str">
        <f ca="1">IFERROR(VLOOKUP($F831,Tabela2[[Item]:[Itens exclusivos (Qtd. x Preço)]],19,0),"")</f>
        <v/>
      </c>
    </row>
    <row r="832" spans="1:15" ht="30" customHeight="1">
      <c r="A832" s="14" t="str">
        <f>IFERROR((IF(MAX(Tabela2[Lote])=A831,"",A831+1)),"")</f>
        <v/>
      </c>
      <c r="B832" s="14" t="str">
        <f>IFERROR(IF(A832&lt;&gt;"",COUNTIFS(Tabela2[Lote],A832),""),"")</f>
        <v/>
      </c>
      <c r="C832" s="48" t="str">
        <f>IF(B832="","",(SUMIFS(Tabela2[Itens Ampla Participação (Qtd. x Preço)],Tabela2[Lote],A832)+SUMIFS(Tabela2[Itens de Cota Reservada (Qtd. x Preço)],Tabela2[Lote],A832)+SUMIFS(Tabela2[Itens exclusivos (Qtd. x Preço)],Tabela2[Lote],A832)))</f>
        <v/>
      </c>
      <c r="E832" s="14" t="str">
        <f>IFERROR(_xlfn.XLOOKUP($F832,Tabela2[Item],Tabela2[Lote],,0,1),"")</f>
        <v/>
      </c>
      <c r="F832" s="14" t="str">
        <f>IFERROR((IF(MAX(Tabela2[Item])=F831,"",F831+1)),"")</f>
        <v/>
      </c>
      <c r="G832" s="14" t="str">
        <f>IFERROR(VLOOKUP($F832,Tabela2[[Item]:[Itens exclusivos (Qtd. x Preço)]],2,0)," ")</f>
        <v/>
      </c>
      <c r="H832" s="63" t="str">
        <f>IFERROR(VLOOKUP($F832,Tabela2[[Item]:[Itens exclusivos (Qtd. x Preço)]],3,0),"")</f>
        <v/>
      </c>
      <c r="I832" s="14" t="str">
        <f>IFERROR(VLOOKUP($F832,Tabela2[[Item]:[Itens exclusivos (Qtd. x Preço)]],4,0),"")</f>
        <v/>
      </c>
      <c r="J832" s="50" t="str">
        <f>IFERROR(VLOOKUP($F832,Tabela2[[Item]:[Itens exclusivos (Qtd. x Preço)]],5,0),"")</f>
        <v/>
      </c>
      <c r="K832" s="66" t="str">
        <f>IFERROR(VLOOKUP($F832,Tabela2[[Item]:[Itens exclusivos (Qtd. x Preço)]],13,0),"")</f>
        <v/>
      </c>
      <c r="L832" s="48" t="str">
        <f t="shared" si="13"/>
        <v/>
      </c>
      <c r="M832" s="50" t="str">
        <f ca="1">IFERROR(VLOOKUP($F832,Tabela2[[Item]:[Itens exclusivos (Qtd. x Preço)]],15,0),"")</f>
        <v/>
      </c>
      <c r="N832" s="51" t="str">
        <f ca="1">IFERROR(VLOOKUP($F832,Tabela2[[Item]:[Itens exclusivos (Qtd. x Preço)]],17,0),"")</f>
        <v/>
      </c>
      <c r="O832" s="51" t="str">
        <f ca="1">IFERROR(VLOOKUP($F832,Tabela2[[Item]:[Itens exclusivos (Qtd. x Preço)]],19,0),"")</f>
        <v/>
      </c>
    </row>
    <row r="833" spans="1:15" ht="30" customHeight="1">
      <c r="A833" s="33" t="str">
        <f>IFERROR((IF(MAX(Tabela2[Lote])=A832,"",A832+1)),"")</f>
        <v/>
      </c>
      <c r="B833" s="33" t="str">
        <f>IFERROR(IF(A833&lt;&gt;"",COUNTIFS(Tabela2[Lote],A833),""),"")</f>
        <v/>
      </c>
      <c r="C833" s="47" t="str">
        <f>IF(B833="","",(SUMIFS(Tabela2[Itens Ampla Participação (Qtd. x Preço)],Tabela2[Lote],A833)+SUMIFS(Tabela2[Itens de Cota Reservada (Qtd. x Preço)],Tabela2[Lote],A833)+SUMIFS(Tabela2[Itens exclusivos (Qtd. x Preço)],Tabela2[Lote],A833)))</f>
        <v/>
      </c>
      <c r="E833" s="33" t="str">
        <f>IFERROR(_xlfn.XLOOKUP($F833,Tabela2[Item],Tabela2[Lote],,0,1),"")</f>
        <v/>
      </c>
      <c r="F833" s="33" t="str">
        <f>IFERROR((IF(MAX(Tabela2[Item])=F832,"",F832+1)),"")</f>
        <v/>
      </c>
      <c r="G833" s="33" t="str">
        <f>IFERROR(VLOOKUP($F833,Tabela2[[Item]:[Itens exclusivos (Qtd. x Preço)]],2,0)," ")</f>
        <v/>
      </c>
      <c r="H833" s="62" t="str">
        <f>IFERROR(VLOOKUP($F833,Tabela2[[Item]:[Itens exclusivos (Qtd. x Preço)]],3,0),"")</f>
        <v/>
      </c>
      <c r="I833" s="33" t="str">
        <f>IFERROR(VLOOKUP($F833,Tabela2[[Item]:[Itens exclusivos (Qtd. x Preço)]],4,0),"")</f>
        <v/>
      </c>
      <c r="J833" s="49" t="str">
        <f>IFERROR(VLOOKUP($F833,Tabela2[[Item]:[Itens exclusivos (Qtd. x Preço)]],5,0),"")</f>
        <v/>
      </c>
      <c r="K833" s="65" t="str">
        <f>IFERROR(VLOOKUP($F833,Tabela2[[Item]:[Itens exclusivos (Qtd. x Preço)]],13,0),"")</f>
        <v/>
      </c>
      <c r="L833" s="47" t="str">
        <f t="shared" si="13"/>
        <v/>
      </c>
      <c r="M833" s="49" t="str">
        <f ca="1">IFERROR(VLOOKUP($F833,Tabela2[[Item]:[Itens exclusivos (Qtd. x Preço)]],15,0),"")</f>
        <v/>
      </c>
      <c r="N833" s="52" t="str">
        <f ca="1">IFERROR(VLOOKUP($F833,Tabela2[[Item]:[Itens exclusivos (Qtd. x Preço)]],17,0),"")</f>
        <v/>
      </c>
      <c r="O833" s="52" t="str">
        <f ca="1">IFERROR(VLOOKUP($F833,Tabela2[[Item]:[Itens exclusivos (Qtd. x Preço)]],19,0),"")</f>
        <v/>
      </c>
    </row>
    <row r="834" spans="1:15" ht="30" customHeight="1">
      <c r="A834" s="14" t="str">
        <f>IFERROR((IF(MAX(Tabela2[Lote])=A833,"",A833+1)),"")</f>
        <v/>
      </c>
      <c r="B834" s="14" t="str">
        <f>IFERROR(IF(A834&lt;&gt;"",COUNTIFS(Tabela2[Lote],A834),""),"")</f>
        <v/>
      </c>
      <c r="C834" s="48" t="str">
        <f>IF(B834="","",(SUMIFS(Tabela2[Itens Ampla Participação (Qtd. x Preço)],Tabela2[Lote],A834)+SUMIFS(Tabela2[Itens de Cota Reservada (Qtd. x Preço)],Tabela2[Lote],A834)+SUMIFS(Tabela2[Itens exclusivos (Qtd. x Preço)],Tabela2[Lote],A834)))</f>
        <v/>
      </c>
      <c r="E834" s="14" t="str">
        <f>IFERROR(_xlfn.XLOOKUP($F834,Tabela2[Item],Tabela2[Lote],,0,1),"")</f>
        <v/>
      </c>
      <c r="F834" s="14" t="str">
        <f>IFERROR((IF(MAX(Tabela2[Item])=F833,"",F833+1)),"")</f>
        <v/>
      </c>
      <c r="G834" s="14" t="str">
        <f>IFERROR(VLOOKUP($F834,Tabela2[[Item]:[Itens exclusivos (Qtd. x Preço)]],2,0)," ")</f>
        <v/>
      </c>
      <c r="H834" s="63" t="str">
        <f>IFERROR(VLOOKUP($F834,Tabela2[[Item]:[Itens exclusivos (Qtd. x Preço)]],3,0),"")</f>
        <v/>
      </c>
      <c r="I834" s="14" t="str">
        <f>IFERROR(VLOOKUP($F834,Tabela2[[Item]:[Itens exclusivos (Qtd. x Preço)]],4,0),"")</f>
        <v/>
      </c>
      <c r="J834" s="50" t="str">
        <f>IFERROR(VLOOKUP($F834,Tabela2[[Item]:[Itens exclusivos (Qtd. x Preço)]],5,0),"")</f>
        <v/>
      </c>
      <c r="K834" s="66" t="str">
        <f>IFERROR(VLOOKUP($F834,Tabela2[[Item]:[Itens exclusivos (Qtd. x Preço)]],13,0),"")</f>
        <v/>
      </c>
      <c r="L834" s="48" t="str">
        <f t="shared" si="13"/>
        <v/>
      </c>
      <c r="M834" s="50" t="str">
        <f ca="1">IFERROR(VLOOKUP($F834,Tabela2[[Item]:[Itens exclusivos (Qtd. x Preço)]],15,0),"")</f>
        <v/>
      </c>
      <c r="N834" s="51" t="str">
        <f ca="1">IFERROR(VLOOKUP($F834,Tabela2[[Item]:[Itens exclusivos (Qtd. x Preço)]],17,0),"")</f>
        <v/>
      </c>
      <c r="O834" s="51" t="str">
        <f ca="1">IFERROR(VLOOKUP($F834,Tabela2[[Item]:[Itens exclusivos (Qtd. x Preço)]],19,0),"")</f>
        <v/>
      </c>
    </row>
    <row r="835" spans="1:15" ht="30" customHeight="1">
      <c r="A835" s="33" t="str">
        <f>IFERROR((IF(MAX(Tabela2[Lote])=A834,"",A834+1)),"")</f>
        <v/>
      </c>
      <c r="B835" s="33" t="str">
        <f>IFERROR(IF(A835&lt;&gt;"",COUNTIFS(Tabela2[Lote],A835),""),"")</f>
        <v/>
      </c>
      <c r="C835" s="47" t="str">
        <f>IF(B835="","",(SUMIFS(Tabela2[Itens Ampla Participação (Qtd. x Preço)],Tabela2[Lote],A835)+SUMIFS(Tabela2[Itens de Cota Reservada (Qtd. x Preço)],Tabela2[Lote],A835)+SUMIFS(Tabela2[Itens exclusivos (Qtd. x Preço)],Tabela2[Lote],A835)))</f>
        <v/>
      </c>
      <c r="E835" s="33" t="str">
        <f>IFERROR(_xlfn.XLOOKUP($F835,Tabela2[Item],Tabela2[Lote],,0,1),"")</f>
        <v/>
      </c>
      <c r="F835" s="33" t="str">
        <f>IFERROR((IF(MAX(Tabela2[Item])=F834,"",F834+1)),"")</f>
        <v/>
      </c>
      <c r="G835" s="33" t="str">
        <f>IFERROR(VLOOKUP($F835,Tabela2[[Item]:[Itens exclusivos (Qtd. x Preço)]],2,0)," ")</f>
        <v/>
      </c>
      <c r="H835" s="62" t="str">
        <f>IFERROR(VLOOKUP($F835,Tabela2[[Item]:[Itens exclusivos (Qtd. x Preço)]],3,0),"")</f>
        <v/>
      </c>
      <c r="I835" s="33" t="str">
        <f>IFERROR(VLOOKUP($F835,Tabela2[[Item]:[Itens exclusivos (Qtd. x Preço)]],4,0),"")</f>
        <v/>
      </c>
      <c r="J835" s="49" t="str">
        <f>IFERROR(VLOOKUP($F835,Tabela2[[Item]:[Itens exclusivos (Qtd. x Preço)]],5,0),"")</f>
        <v/>
      </c>
      <c r="K835" s="65" t="str">
        <f>IFERROR(VLOOKUP($F835,Tabela2[[Item]:[Itens exclusivos (Qtd. x Preço)]],13,0),"")</f>
        <v/>
      </c>
      <c r="L835" s="47" t="str">
        <f t="shared" si="13"/>
        <v/>
      </c>
      <c r="M835" s="49" t="str">
        <f ca="1">IFERROR(VLOOKUP($F835,Tabela2[[Item]:[Itens exclusivos (Qtd. x Preço)]],15,0),"")</f>
        <v/>
      </c>
      <c r="N835" s="52" t="str">
        <f ca="1">IFERROR(VLOOKUP($F835,Tabela2[[Item]:[Itens exclusivos (Qtd. x Preço)]],17,0),"")</f>
        <v/>
      </c>
      <c r="O835" s="52" t="str">
        <f ca="1">IFERROR(VLOOKUP($F835,Tabela2[[Item]:[Itens exclusivos (Qtd. x Preço)]],19,0),"")</f>
        <v/>
      </c>
    </row>
    <row r="836" spans="1:15" ht="30" customHeight="1">
      <c r="A836" s="14" t="str">
        <f>IFERROR((IF(MAX(Tabela2[Lote])=A835,"",A835+1)),"")</f>
        <v/>
      </c>
      <c r="B836" s="14" t="str">
        <f>IFERROR(IF(A836&lt;&gt;"",COUNTIFS(Tabela2[Lote],A836),""),"")</f>
        <v/>
      </c>
      <c r="C836" s="48" t="str">
        <f>IF(B836="","",(SUMIFS(Tabela2[Itens Ampla Participação (Qtd. x Preço)],Tabela2[Lote],A836)+SUMIFS(Tabela2[Itens de Cota Reservada (Qtd. x Preço)],Tabela2[Lote],A836)+SUMIFS(Tabela2[Itens exclusivos (Qtd. x Preço)],Tabela2[Lote],A836)))</f>
        <v/>
      </c>
      <c r="E836" s="14" t="str">
        <f>IFERROR(_xlfn.XLOOKUP($F836,Tabela2[Item],Tabela2[Lote],,0,1),"")</f>
        <v/>
      </c>
      <c r="F836" s="14" t="str">
        <f>IFERROR((IF(MAX(Tabela2[Item])=F835,"",F835+1)),"")</f>
        <v/>
      </c>
      <c r="G836" s="14" t="str">
        <f>IFERROR(VLOOKUP($F836,Tabela2[[Item]:[Itens exclusivos (Qtd. x Preço)]],2,0)," ")</f>
        <v/>
      </c>
      <c r="H836" s="63" t="str">
        <f>IFERROR(VLOOKUP($F836,Tabela2[[Item]:[Itens exclusivos (Qtd. x Preço)]],3,0),"")</f>
        <v/>
      </c>
      <c r="I836" s="14" t="str">
        <f>IFERROR(VLOOKUP($F836,Tabela2[[Item]:[Itens exclusivos (Qtd. x Preço)]],4,0),"")</f>
        <v/>
      </c>
      <c r="J836" s="50" t="str">
        <f>IFERROR(VLOOKUP($F836,Tabela2[[Item]:[Itens exclusivos (Qtd. x Preço)]],5,0),"")</f>
        <v/>
      </c>
      <c r="K836" s="66" t="str">
        <f>IFERROR(VLOOKUP($F836,Tabela2[[Item]:[Itens exclusivos (Qtd. x Preço)]],13,0),"")</f>
        <v/>
      </c>
      <c r="L836" s="48" t="str">
        <f t="shared" si="13"/>
        <v/>
      </c>
      <c r="M836" s="50" t="str">
        <f ca="1">IFERROR(VLOOKUP($F836,Tabela2[[Item]:[Itens exclusivos (Qtd. x Preço)]],15,0),"")</f>
        <v/>
      </c>
      <c r="N836" s="51" t="str">
        <f ca="1">IFERROR(VLOOKUP($F836,Tabela2[[Item]:[Itens exclusivos (Qtd. x Preço)]],17,0),"")</f>
        <v/>
      </c>
      <c r="O836" s="51" t="str">
        <f ca="1">IFERROR(VLOOKUP($F836,Tabela2[[Item]:[Itens exclusivos (Qtd. x Preço)]],19,0),"")</f>
        <v/>
      </c>
    </row>
    <row r="837" spans="1:15" ht="30" customHeight="1">
      <c r="A837" s="33" t="str">
        <f>IFERROR((IF(MAX(Tabela2[Lote])=A836,"",A836+1)),"")</f>
        <v/>
      </c>
      <c r="B837" s="33" t="str">
        <f>IFERROR(IF(A837&lt;&gt;"",COUNTIFS(Tabela2[Lote],A837),""),"")</f>
        <v/>
      </c>
      <c r="C837" s="47" t="str">
        <f>IF(B837="","",(SUMIFS(Tabela2[Itens Ampla Participação (Qtd. x Preço)],Tabela2[Lote],A837)+SUMIFS(Tabela2[Itens de Cota Reservada (Qtd. x Preço)],Tabela2[Lote],A837)+SUMIFS(Tabela2[Itens exclusivos (Qtd. x Preço)],Tabela2[Lote],A837)))</f>
        <v/>
      </c>
      <c r="E837" s="33" t="str">
        <f>IFERROR(_xlfn.XLOOKUP($F837,Tabela2[Item],Tabela2[Lote],,0,1),"")</f>
        <v/>
      </c>
      <c r="F837" s="33" t="str">
        <f>IFERROR((IF(MAX(Tabela2[Item])=F836,"",F836+1)),"")</f>
        <v/>
      </c>
      <c r="G837" s="33" t="str">
        <f>IFERROR(VLOOKUP($F837,Tabela2[[Item]:[Itens exclusivos (Qtd. x Preço)]],2,0)," ")</f>
        <v/>
      </c>
      <c r="H837" s="62" t="str">
        <f>IFERROR(VLOOKUP($F837,Tabela2[[Item]:[Itens exclusivos (Qtd. x Preço)]],3,0),"")</f>
        <v/>
      </c>
      <c r="I837" s="33" t="str">
        <f>IFERROR(VLOOKUP($F837,Tabela2[[Item]:[Itens exclusivos (Qtd. x Preço)]],4,0),"")</f>
        <v/>
      </c>
      <c r="J837" s="49" t="str">
        <f>IFERROR(VLOOKUP($F837,Tabela2[[Item]:[Itens exclusivos (Qtd. x Preço)]],5,0),"")</f>
        <v/>
      </c>
      <c r="K837" s="65" t="str">
        <f>IFERROR(VLOOKUP($F837,Tabela2[[Item]:[Itens exclusivos (Qtd. x Preço)]],13,0),"")</f>
        <v/>
      </c>
      <c r="L837" s="47" t="str">
        <f t="shared" si="13"/>
        <v/>
      </c>
      <c r="M837" s="49" t="str">
        <f ca="1">IFERROR(VLOOKUP($F837,Tabela2[[Item]:[Itens exclusivos (Qtd. x Preço)]],15,0),"")</f>
        <v/>
      </c>
      <c r="N837" s="52" t="str">
        <f ca="1">IFERROR(VLOOKUP($F837,Tabela2[[Item]:[Itens exclusivos (Qtd. x Preço)]],17,0),"")</f>
        <v/>
      </c>
      <c r="O837" s="52" t="str">
        <f ca="1">IFERROR(VLOOKUP($F837,Tabela2[[Item]:[Itens exclusivos (Qtd. x Preço)]],19,0),"")</f>
        <v/>
      </c>
    </row>
    <row r="838" spans="1:15" ht="30" customHeight="1">
      <c r="A838" s="14" t="str">
        <f>IFERROR((IF(MAX(Tabela2[Lote])=A837,"",A837+1)),"")</f>
        <v/>
      </c>
      <c r="B838" s="14" t="str">
        <f>IFERROR(IF(A838&lt;&gt;"",COUNTIFS(Tabela2[Lote],A838),""),"")</f>
        <v/>
      </c>
      <c r="C838" s="48" t="str">
        <f>IF(B838="","",(SUMIFS(Tabela2[Itens Ampla Participação (Qtd. x Preço)],Tabela2[Lote],A838)+SUMIFS(Tabela2[Itens de Cota Reservada (Qtd. x Preço)],Tabela2[Lote],A838)+SUMIFS(Tabela2[Itens exclusivos (Qtd. x Preço)],Tabela2[Lote],A838)))</f>
        <v/>
      </c>
      <c r="E838" s="14" t="str">
        <f>IFERROR(_xlfn.XLOOKUP($F838,Tabela2[Item],Tabela2[Lote],,0,1),"")</f>
        <v/>
      </c>
      <c r="F838" s="14" t="str">
        <f>IFERROR((IF(MAX(Tabela2[Item])=F837,"",F837+1)),"")</f>
        <v/>
      </c>
      <c r="G838" s="14" t="str">
        <f>IFERROR(VLOOKUP($F838,Tabela2[[Item]:[Itens exclusivos (Qtd. x Preço)]],2,0)," ")</f>
        <v/>
      </c>
      <c r="H838" s="63" t="str">
        <f>IFERROR(VLOOKUP($F838,Tabela2[[Item]:[Itens exclusivos (Qtd. x Preço)]],3,0),"")</f>
        <v/>
      </c>
      <c r="I838" s="14" t="str">
        <f>IFERROR(VLOOKUP($F838,Tabela2[[Item]:[Itens exclusivos (Qtd. x Preço)]],4,0),"")</f>
        <v/>
      </c>
      <c r="J838" s="50" t="str">
        <f>IFERROR(VLOOKUP($F838,Tabela2[[Item]:[Itens exclusivos (Qtd. x Preço)]],5,0),"")</f>
        <v/>
      </c>
      <c r="K838" s="66" t="str">
        <f>IFERROR(VLOOKUP($F838,Tabela2[[Item]:[Itens exclusivos (Qtd. x Preço)]],13,0),"")</f>
        <v/>
      </c>
      <c r="L838" s="48" t="str">
        <f t="shared" si="13"/>
        <v/>
      </c>
      <c r="M838" s="50" t="str">
        <f ca="1">IFERROR(VLOOKUP($F838,Tabela2[[Item]:[Itens exclusivos (Qtd. x Preço)]],15,0),"")</f>
        <v/>
      </c>
      <c r="N838" s="51" t="str">
        <f ca="1">IFERROR(VLOOKUP($F838,Tabela2[[Item]:[Itens exclusivos (Qtd. x Preço)]],17,0),"")</f>
        <v/>
      </c>
      <c r="O838" s="51" t="str">
        <f ca="1">IFERROR(VLOOKUP($F838,Tabela2[[Item]:[Itens exclusivos (Qtd. x Preço)]],19,0),"")</f>
        <v/>
      </c>
    </row>
    <row r="839" spans="1:15" ht="30" customHeight="1">
      <c r="A839" s="33" t="str">
        <f>IFERROR((IF(MAX(Tabela2[Lote])=A838,"",A838+1)),"")</f>
        <v/>
      </c>
      <c r="B839" s="33" t="str">
        <f>IFERROR(IF(A839&lt;&gt;"",COUNTIFS(Tabela2[Lote],A839),""),"")</f>
        <v/>
      </c>
      <c r="C839" s="47" t="str">
        <f>IF(B839="","",(SUMIFS(Tabela2[Itens Ampla Participação (Qtd. x Preço)],Tabela2[Lote],A839)+SUMIFS(Tabela2[Itens de Cota Reservada (Qtd. x Preço)],Tabela2[Lote],A839)+SUMIFS(Tabela2[Itens exclusivos (Qtd. x Preço)],Tabela2[Lote],A839)))</f>
        <v/>
      </c>
      <c r="E839" s="33" t="str">
        <f>IFERROR(_xlfn.XLOOKUP($F839,Tabela2[Item],Tabela2[Lote],,0,1),"")</f>
        <v/>
      </c>
      <c r="F839" s="33" t="str">
        <f>IFERROR((IF(MAX(Tabela2[Item])=F838,"",F838+1)),"")</f>
        <v/>
      </c>
      <c r="G839" s="33" t="str">
        <f>IFERROR(VLOOKUP($F839,Tabela2[[Item]:[Itens exclusivos (Qtd. x Preço)]],2,0)," ")</f>
        <v/>
      </c>
      <c r="H839" s="62" t="str">
        <f>IFERROR(VLOOKUP($F839,Tabela2[[Item]:[Itens exclusivos (Qtd. x Preço)]],3,0),"")</f>
        <v/>
      </c>
      <c r="I839" s="33" t="str">
        <f>IFERROR(VLOOKUP($F839,Tabela2[[Item]:[Itens exclusivos (Qtd. x Preço)]],4,0),"")</f>
        <v/>
      </c>
      <c r="J839" s="49" t="str">
        <f>IFERROR(VLOOKUP($F839,Tabela2[[Item]:[Itens exclusivos (Qtd. x Preço)]],5,0),"")</f>
        <v/>
      </c>
      <c r="K839" s="65" t="str">
        <f>IFERROR(VLOOKUP($F839,Tabela2[[Item]:[Itens exclusivos (Qtd. x Preço)]],13,0),"")</f>
        <v/>
      </c>
      <c r="L839" s="47" t="str">
        <f t="shared" si="13"/>
        <v/>
      </c>
      <c r="M839" s="49" t="str">
        <f ca="1">IFERROR(VLOOKUP($F839,Tabela2[[Item]:[Itens exclusivos (Qtd. x Preço)]],15,0),"")</f>
        <v/>
      </c>
      <c r="N839" s="52" t="str">
        <f ca="1">IFERROR(VLOOKUP($F839,Tabela2[[Item]:[Itens exclusivos (Qtd. x Preço)]],17,0),"")</f>
        <v/>
      </c>
      <c r="O839" s="52" t="str">
        <f ca="1">IFERROR(VLOOKUP($F839,Tabela2[[Item]:[Itens exclusivos (Qtd. x Preço)]],19,0),"")</f>
        <v/>
      </c>
    </row>
    <row r="840" spans="1:15" ht="30" customHeight="1">
      <c r="A840" s="14" t="str">
        <f>IFERROR((IF(MAX(Tabela2[Lote])=A839,"",A839+1)),"")</f>
        <v/>
      </c>
      <c r="B840" s="14" t="str">
        <f>IFERROR(IF(A840&lt;&gt;"",COUNTIFS(Tabela2[Lote],A840),""),"")</f>
        <v/>
      </c>
      <c r="C840" s="48" t="str">
        <f>IF(B840="","",(SUMIFS(Tabela2[Itens Ampla Participação (Qtd. x Preço)],Tabela2[Lote],A840)+SUMIFS(Tabela2[Itens de Cota Reservada (Qtd. x Preço)],Tabela2[Lote],A840)+SUMIFS(Tabela2[Itens exclusivos (Qtd. x Preço)],Tabela2[Lote],A840)))</f>
        <v/>
      </c>
      <c r="E840" s="14" t="str">
        <f>IFERROR(_xlfn.XLOOKUP($F840,Tabela2[Item],Tabela2[Lote],,0,1),"")</f>
        <v/>
      </c>
      <c r="F840" s="14" t="str">
        <f>IFERROR((IF(MAX(Tabela2[Item])=F839,"",F839+1)),"")</f>
        <v/>
      </c>
      <c r="G840" s="14" t="str">
        <f>IFERROR(VLOOKUP($F840,Tabela2[[Item]:[Itens exclusivos (Qtd. x Preço)]],2,0)," ")</f>
        <v/>
      </c>
      <c r="H840" s="63" t="str">
        <f>IFERROR(VLOOKUP($F840,Tabela2[[Item]:[Itens exclusivos (Qtd. x Preço)]],3,0),"")</f>
        <v/>
      </c>
      <c r="I840" s="14" t="str">
        <f>IFERROR(VLOOKUP($F840,Tabela2[[Item]:[Itens exclusivos (Qtd. x Preço)]],4,0),"")</f>
        <v/>
      </c>
      <c r="J840" s="50" t="str">
        <f>IFERROR(VLOOKUP($F840,Tabela2[[Item]:[Itens exclusivos (Qtd. x Preço)]],5,0),"")</f>
        <v/>
      </c>
      <c r="K840" s="66" t="str">
        <f>IFERROR(VLOOKUP($F840,Tabela2[[Item]:[Itens exclusivos (Qtd. x Preço)]],13,0),"")</f>
        <v/>
      </c>
      <c r="L840" s="48" t="str">
        <f t="shared" si="13"/>
        <v/>
      </c>
      <c r="M840" s="50" t="str">
        <f ca="1">IFERROR(VLOOKUP($F840,Tabela2[[Item]:[Itens exclusivos (Qtd. x Preço)]],15,0),"")</f>
        <v/>
      </c>
      <c r="N840" s="51" t="str">
        <f ca="1">IFERROR(VLOOKUP($F840,Tabela2[[Item]:[Itens exclusivos (Qtd. x Preço)]],17,0),"")</f>
        <v/>
      </c>
      <c r="O840" s="51" t="str">
        <f ca="1">IFERROR(VLOOKUP($F840,Tabela2[[Item]:[Itens exclusivos (Qtd. x Preço)]],19,0),"")</f>
        <v/>
      </c>
    </row>
    <row r="841" spans="1:15" ht="30" customHeight="1">
      <c r="A841" s="33" t="str">
        <f>IFERROR((IF(MAX(Tabela2[Lote])=A840,"",A840+1)),"")</f>
        <v/>
      </c>
      <c r="B841" s="33" t="str">
        <f>IFERROR(IF(A841&lt;&gt;"",COUNTIFS(Tabela2[Lote],A841),""),"")</f>
        <v/>
      </c>
      <c r="C841" s="47" t="str">
        <f>IF(B841="","",(SUMIFS(Tabela2[Itens Ampla Participação (Qtd. x Preço)],Tabela2[Lote],A841)+SUMIFS(Tabela2[Itens de Cota Reservada (Qtd. x Preço)],Tabela2[Lote],A841)+SUMIFS(Tabela2[Itens exclusivos (Qtd. x Preço)],Tabela2[Lote],A841)))</f>
        <v/>
      </c>
      <c r="E841" s="33" t="str">
        <f>IFERROR(_xlfn.XLOOKUP($F841,Tabela2[Item],Tabela2[Lote],,0,1),"")</f>
        <v/>
      </c>
      <c r="F841" s="33" t="str">
        <f>IFERROR((IF(MAX(Tabela2[Item])=F840,"",F840+1)),"")</f>
        <v/>
      </c>
      <c r="G841" s="33" t="str">
        <f>IFERROR(VLOOKUP($F841,Tabela2[[Item]:[Itens exclusivos (Qtd. x Preço)]],2,0)," ")</f>
        <v/>
      </c>
      <c r="H841" s="62" t="str">
        <f>IFERROR(VLOOKUP($F841,Tabela2[[Item]:[Itens exclusivos (Qtd. x Preço)]],3,0),"")</f>
        <v/>
      </c>
      <c r="I841" s="33" t="str">
        <f>IFERROR(VLOOKUP($F841,Tabela2[[Item]:[Itens exclusivos (Qtd. x Preço)]],4,0),"")</f>
        <v/>
      </c>
      <c r="J841" s="49" t="str">
        <f>IFERROR(VLOOKUP($F841,Tabela2[[Item]:[Itens exclusivos (Qtd. x Preço)]],5,0),"")</f>
        <v/>
      </c>
      <c r="K841" s="65" t="str">
        <f>IFERROR(VLOOKUP($F841,Tabela2[[Item]:[Itens exclusivos (Qtd. x Preço)]],13,0),"")</f>
        <v/>
      </c>
      <c r="L841" s="47" t="str">
        <f t="shared" si="13"/>
        <v/>
      </c>
      <c r="M841" s="49" t="str">
        <f ca="1">IFERROR(VLOOKUP($F841,Tabela2[[Item]:[Itens exclusivos (Qtd. x Preço)]],15,0),"")</f>
        <v/>
      </c>
      <c r="N841" s="52" t="str">
        <f ca="1">IFERROR(VLOOKUP($F841,Tabela2[[Item]:[Itens exclusivos (Qtd. x Preço)]],17,0),"")</f>
        <v/>
      </c>
      <c r="O841" s="52" t="str">
        <f ca="1">IFERROR(VLOOKUP($F841,Tabela2[[Item]:[Itens exclusivos (Qtd. x Preço)]],19,0),"")</f>
        <v/>
      </c>
    </row>
    <row r="842" spans="1:15" ht="30" customHeight="1">
      <c r="A842" s="14" t="str">
        <f>IFERROR((IF(MAX(Tabela2[Lote])=A841,"",A841+1)),"")</f>
        <v/>
      </c>
      <c r="B842" s="14" t="str">
        <f>IFERROR(IF(A842&lt;&gt;"",COUNTIFS(Tabela2[Lote],A842),""),"")</f>
        <v/>
      </c>
      <c r="C842" s="48" t="str">
        <f>IF(B842="","",(SUMIFS(Tabela2[Itens Ampla Participação (Qtd. x Preço)],Tabela2[Lote],A842)+SUMIFS(Tabela2[Itens de Cota Reservada (Qtd. x Preço)],Tabela2[Lote],A842)+SUMIFS(Tabela2[Itens exclusivos (Qtd. x Preço)],Tabela2[Lote],A842)))</f>
        <v/>
      </c>
      <c r="E842" s="14" t="str">
        <f>IFERROR(_xlfn.XLOOKUP($F842,Tabela2[Item],Tabela2[Lote],,0,1),"")</f>
        <v/>
      </c>
      <c r="F842" s="14" t="str">
        <f>IFERROR((IF(MAX(Tabela2[Item])=F841,"",F841+1)),"")</f>
        <v/>
      </c>
      <c r="G842" s="14" t="str">
        <f>IFERROR(VLOOKUP($F842,Tabela2[[Item]:[Itens exclusivos (Qtd. x Preço)]],2,0)," ")</f>
        <v/>
      </c>
      <c r="H842" s="63" t="str">
        <f>IFERROR(VLOOKUP($F842,Tabela2[[Item]:[Itens exclusivos (Qtd. x Preço)]],3,0),"")</f>
        <v/>
      </c>
      <c r="I842" s="14" t="str">
        <f>IFERROR(VLOOKUP($F842,Tabela2[[Item]:[Itens exclusivos (Qtd. x Preço)]],4,0),"")</f>
        <v/>
      </c>
      <c r="J842" s="50" t="str">
        <f>IFERROR(VLOOKUP($F842,Tabela2[[Item]:[Itens exclusivos (Qtd. x Preço)]],5,0),"")</f>
        <v/>
      </c>
      <c r="K842" s="66" t="str">
        <f>IFERROR(VLOOKUP($F842,Tabela2[[Item]:[Itens exclusivos (Qtd. x Preço)]],13,0),"")</f>
        <v/>
      </c>
      <c r="L842" s="48" t="str">
        <f t="shared" si="13"/>
        <v/>
      </c>
      <c r="M842" s="50" t="str">
        <f ca="1">IFERROR(VLOOKUP($F842,Tabela2[[Item]:[Itens exclusivos (Qtd. x Preço)]],15,0),"")</f>
        <v/>
      </c>
      <c r="N842" s="51" t="str">
        <f ca="1">IFERROR(VLOOKUP($F842,Tabela2[[Item]:[Itens exclusivos (Qtd. x Preço)]],17,0),"")</f>
        <v/>
      </c>
      <c r="O842" s="51" t="str">
        <f ca="1">IFERROR(VLOOKUP($F842,Tabela2[[Item]:[Itens exclusivos (Qtd. x Preço)]],19,0),"")</f>
        <v/>
      </c>
    </row>
    <row r="843" spans="1:15" ht="30" customHeight="1">
      <c r="A843" s="33" t="str">
        <f>IFERROR((IF(MAX(Tabela2[Lote])=A842,"",A842+1)),"")</f>
        <v/>
      </c>
      <c r="B843" s="33" t="str">
        <f>IFERROR(IF(A843&lt;&gt;"",COUNTIFS(Tabela2[Lote],A843),""),"")</f>
        <v/>
      </c>
      <c r="C843" s="47" t="str">
        <f>IF(B843="","",(SUMIFS(Tabela2[Itens Ampla Participação (Qtd. x Preço)],Tabela2[Lote],A843)+SUMIFS(Tabela2[Itens de Cota Reservada (Qtd. x Preço)],Tabela2[Lote],A843)+SUMIFS(Tabela2[Itens exclusivos (Qtd. x Preço)],Tabela2[Lote],A843)))</f>
        <v/>
      </c>
      <c r="E843" s="33" t="str">
        <f>IFERROR(_xlfn.XLOOKUP($F843,Tabela2[Item],Tabela2[Lote],,0,1),"")</f>
        <v/>
      </c>
      <c r="F843" s="33" t="str">
        <f>IFERROR((IF(MAX(Tabela2[Item])=F842,"",F842+1)),"")</f>
        <v/>
      </c>
      <c r="G843" s="33" t="str">
        <f>IFERROR(VLOOKUP($F843,Tabela2[[Item]:[Itens exclusivos (Qtd. x Preço)]],2,0)," ")</f>
        <v/>
      </c>
      <c r="H843" s="62" t="str">
        <f>IFERROR(VLOOKUP($F843,Tabela2[[Item]:[Itens exclusivos (Qtd. x Preço)]],3,0),"")</f>
        <v/>
      </c>
      <c r="I843" s="33" t="str">
        <f>IFERROR(VLOOKUP($F843,Tabela2[[Item]:[Itens exclusivos (Qtd. x Preço)]],4,0),"")</f>
        <v/>
      </c>
      <c r="J843" s="49" t="str">
        <f>IFERROR(VLOOKUP($F843,Tabela2[[Item]:[Itens exclusivos (Qtd. x Preço)]],5,0),"")</f>
        <v/>
      </c>
      <c r="K843" s="65" t="str">
        <f>IFERROR(VLOOKUP($F843,Tabela2[[Item]:[Itens exclusivos (Qtd. x Preço)]],13,0),"")</f>
        <v/>
      </c>
      <c r="L843" s="47" t="str">
        <f t="shared" si="13"/>
        <v/>
      </c>
      <c r="M843" s="49" t="str">
        <f ca="1">IFERROR(VLOOKUP($F843,Tabela2[[Item]:[Itens exclusivos (Qtd. x Preço)]],15,0),"")</f>
        <v/>
      </c>
      <c r="N843" s="52" t="str">
        <f ca="1">IFERROR(VLOOKUP($F843,Tabela2[[Item]:[Itens exclusivos (Qtd. x Preço)]],17,0),"")</f>
        <v/>
      </c>
      <c r="O843" s="52" t="str">
        <f ca="1">IFERROR(VLOOKUP($F843,Tabela2[[Item]:[Itens exclusivos (Qtd. x Preço)]],19,0),"")</f>
        <v/>
      </c>
    </row>
    <row r="844" spans="1:15" ht="30" customHeight="1">
      <c r="A844" s="14" t="str">
        <f>IFERROR((IF(MAX(Tabela2[Lote])=A843,"",A843+1)),"")</f>
        <v/>
      </c>
      <c r="B844" s="14" t="str">
        <f>IFERROR(IF(A844&lt;&gt;"",COUNTIFS(Tabela2[Lote],A844),""),"")</f>
        <v/>
      </c>
      <c r="C844" s="48" t="str">
        <f>IF(B844="","",(SUMIFS(Tabela2[Itens Ampla Participação (Qtd. x Preço)],Tabela2[Lote],A844)+SUMIFS(Tabela2[Itens de Cota Reservada (Qtd. x Preço)],Tabela2[Lote],A844)+SUMIFS(Tabela2[Itens exclusivos (Qtd. x Preço)],Tabela2[Lote],A844)))</f>
        <v/>
      </c>
      <c r="E844" s="14" t="str">
        <f>IFERROR(_xlfn.XLOOKUP($F844,Tabela2[Item],Tabela2[Lote],,0,1),"")</f>
        <v/>
      </c>
      <c r="F844" s="14" t="str">
        <f>IFERROR((IF(MAX(Tabela2[Item])=F843,"",F843+1)),"")</f>
        <v/>
      </c>
      <c r="G844" s="14" t="str">
        <f>IFERROR(VLOOKUP($F844,Tabela2[[Item]:[Itens exclusivos (Qtd. x Preço)]],2,0)," ")</f>
        <v/>
      </c>
      <c r="H844" s="63" t="str">
        <f>IFERROR(VLOOKUP($F844,Tabela2[[Item]:[Itens exclusivos (Qtd. x Preço)]],3,0),"")</f>
        <v/>
      </c>
      <c r="I844" s="14" t="str">
        <f>IFERROR(VLOOKUP($F844,Tabela2[[Item]:[Itens exclusivos (Qtd. x Preço)]],4,0),"")</f>
        <v/>
      </c>
      <c r="J844" s="50" t="str">
        <f>IFERROR(VLOOKUP($F844,Tabela2[[Item]:[Itens exclusivos (Qtd. x Preço)]],5,0),"")</f>
        <v/>
      </c>
      <c r="K844" s="66" t="str">
        <f>IFERROR(VLOOKUP($F844,Tabela2[[Item]:[Itens exclusivos (Qtd. x Preço)]],13,0),"")</f>
        <v/>
      </c>
      <c r="L844" s="48" t="str">
        <f t="shared" si="13"/>
        <v/>
      </c>
      <c r="M844" s="50" t="str">
        <f ca="1">IFERROR(VLOOKUP($F844,Tabela2[[Item]:[Itens exclusivos (Qtd. x Preço)]],15,0),"")</f>
        <v/>
      </c>
      <c r="N844" s="51" t="str">
        <f ca="1">IFERROR(VLOOKUP($F844,Tabela2[[Item]:[Itens exclusivos (Qtd. x Preço)]],17,0),"")</f>
        <v/>
      </c>
      <c r="O844" s="51" t="str">
        <f ca="1">IFERROR(VLOOKUP($F844,Tabela2[[Item]:[Itens exclusivos (Qtd. x Preço)]],19,0),"")</f>
        <v/>
      </c>
    </row>
    <row r="845" spans="1:15" ht="30" customHeight="1">
      <c r="A845" s="33" t="str">
        <f>IFERROR((IF(MAX(Tabela2[Lote])=A844,"",A844+1)),"")</f>
        <v/>
      </c>
      <c r="B845" s="33" t="str">
        <f>IFERROR(IF(A845&lt;&gt;"",COUNTIFS(Tabela2[Lote],A845),""),"")</f>
        <v/>
      </c>
      <c r="C845" s="47" t="str">
        <f>IF(B845="","",(SUMIFS(Tabela2[Itens Ampla Participação (Qtd. x Preço)],Tabela2[Lote],A845)+SUMIFS(Tabela2[Itens de Cota Reservada (Qtd. x Preço)],Tabela2[Lote],A845)+SUMIFS(Tabela2[Itens exclusivos (Qtd. x Preço)],Tabela2[Lote],A845)))</f>
        <v/>
      </c>
      <c r="E845" s="33" t="str">
        <f>IFERROR(_xlfn.XLOOKUP($F845,Tabela2[Item],Tabela2[Lote],,0,1),"")</f>
        <v/>
      </c>
      <c r="F845" s="33" t="str">
        <f>IFERROR((IF(MAX(Tabela2[Item])=F844,"",F844+1)),"")</f>
        <v/>
      </c>
      <c r="G845" s="33" t="str">
        <f>IFERROR(VLOOKUP($F845,Tabela2[[Item]:[Itens exclusivos (Qtd. x Preço)]],2,0)," ")</f>
        <v/>
      </c>
      <c r="H845" s="62" t="str">
        <f>IFERROR(VLOOKUP($F845,Tabela2[[Item]:[Itens exclusivos (Qtd. x Preço)]],3,0),"")</f>
        <v/>
      </c>
      <c r="I845" s="33" t="str">
        <f>IFERROR(VLOOKUP($F845,Tabela2[[Item]:[Itens exclusivos (Qtd. x Preço)]],4,0),"")</f>
        <v/>
      </c>
      <c r="J845" s="49" t="str">
        <f>IFERROR(VLOOKUP($F845,Tabela2[[Item]:[Itens exclusivos (Qtd. x Preço)]],5,0),"")</f>
        <v/>
      </c>
      <c r="K845" s="65" t="str">
        <f>IFERROR(VLOOKUP($F845,Tabela2[[Item]:[Itens exclusivos (Qtd. x Preço)]],13,0),"")</f>
        <v/>
      </c>
      <c r="L845" s="47" t="str">
        <f t="shared" si="13"/>
        <v/>
      </c>
      <c r="M845" s="49" t="str">
        <f ca="1">IFERROR(VLOOKUP($F845,Tabela2[[Item]:[Itens exclusivos (Qtd. x Preço)]],15,0),"")</f>
        <v/>
      </c>
      <c r="N845" s="52" t="str">
        <f ca="1">IFERROR(VLOOKUP($F845,Tabela2[[Item]:[Itens exclusivos (Qtd. x Preço)]],17,0),"")</f>
        <v/>
      </c>
      <c r="O845" s="52" t="str">
        <f ca="1">IFERROR(VLOOKUP($F845,Tabela2[[Item]:[Itens exclusivos (Qtd. x Preço)]],19,0),"")</f>
        <v/>
      </c>
    </row>
    <row r="846" spans="1:15" ht="30" customHeight="1">
      <c r="A846" s="14" t="str">
        <f>IFERROR((IF(MAX(Tabela2[Lote])=A845,"",A845+1)),"")</f>
        <v/>
      </c>
      <c r="B846" s="14" t="str">
        <f>IFERROR(IF(A846&lt;&gt;"",COUNTIFS(Tabela2[Lote],A846),""),"")</f>
        <v/>
      </c>
      <c r="C846" s="48" t="str">
        <f>IF(B846="","",(SUMIFS(Tabela2[Itens Ampla Participação (Qtd. x Preço)],Tabela2[Lote],A846)+SUMIFS(Tabela2[Itens de Cota Reservada (Qtd. x Preço)],Tabela2[Lote],A846)+SUMIFS(Tabela2[Itens exclusivos (Qtd. x Preço)],Tabela2[Lote],A846)))</f>
        <v/>
      </c>
      <c r="E846" s="14" t="str">
        <f>IFERROR(_xlfn.XLOOKUP($F846,Tabela2[Item],Tabela2[Lote],,0,1),"")</f>
        <v/>
      </c>
      <c r="F846" s="14" t="str">
        <f>IFERROR((IF(MAX(Tabela2[Item])=F845,"",F845+1)),"")</f>
        <v/>
      </c>
      <c r="G846" s="14" t="str">
        <f>IFERROR(VLOOKUP($F846,Tabela2[[Item]:[Itens exclusivos (Qtd. x Preço)]],2,0)," ")</f>
        <v/>
      </c>
      <c r="H846" s="63" t="str">
        <f>IFERROR(VLOOKUP($F846,Tabela2[[Item]:[Itens exclusivos (Qtd. x Preço)]],3,0),"")</f>
        <v/>
      </c>
      <c r="I846" s="14" t="str">
        <f>IFERROR(VLOOKUP($F846,Tabela2[[Item]:[Itens exclusivos (Qtd. x Preço)]],4,0),"")</f>
        <v/>
      </c>
      <c r="J846" s="50" t="str">
        <f>IFERROR(VLOOKUP($F846,Tabela2[[Item]:[Itens exclusivos (Qtd. x Preço)]],5,0),"")</f>
        <v/>
      </c>
      <c r="K846" s="66" t="str">
        <f>IFERROR(VLOOKUP($F846,Tabela2[[Item]:[Itens exclusivos (Qtd. x Preço)]],13,0),"")</f>
        <v/>
      </c>
      <c r="L846" s="48" t="str">
        <f t="shared" si="13"/>
        <v/>
      </c>
      <c r="M846" s="50" t="str">
        <f ca="1">IFERROR(VLOOKUP($F846,Tabela2[[Item]:[Itens exclusivos (Qtd. x Preço)]],15,0),"")</f>
        <v/>
      </c>
      <c r="N846" s="51" t="str">
        <f ca="1">IFERROR(VLOOKUP($F846,Tabela2[[Item]:[Itens exclusivos (Qtd. x Preço)]],17,0),"")</f>
        <v/>
      </c>
      <c r="O846" s="51" t="str">
        <f ca="1">IFERROR(VLOOKUP($F846,Tabela2[[Item]:[Itens exclusivos (Qtd. x Preço)]],19,0),"")</f>
        <v/>
      </c>
    </row>
    <row r="847" spans="1:15" ht="30" customHeight="1">
      <c r="A847" s="33" t="str">
        <f>IFERROR((IF(MAX(Tabela2[Lote])=A846,"",A846+1)),"")</f>
        <v/>
      </c>
      <c r="B847" s="33" t="str">
        <f>IFERROR(IF(A847&lt;&gt;"",COUNTIFS(Tabela2[Lote],A847),""),"")</f>
        <v/>
      </c>
      <c r="C847" s="47" t="str">
        <f>IF(B847="","",(SUMIFS(Tabela2[Itens Ampla Participação (Qtd. x Preço)],Tabela2[Lote],A847)+SUMIFS(Tabela2[Itens de Cota Reservada (Qtd. x Preço)],Tabela2[Lote],A847)+SUMIFS(Tabela2[Itens exclusivos (Qtd. x Preço)],Tabela2[Lote],A847)))</f>
        <v/>
      </c>
      <c r="E847" s="33" t="str">
        <f>IFERROR(_xlfn.XLOOKUP($F847,Tabela2[Item],Tabela2[Lote],,0,1),"")</f>
        <v/>
      </c>
      <c r="F847" s="33" t="str">
        <f>IFERROR((IF(MAX(Tabela2[Item])=F846,"",F846+1)),"")</f>
        <v/>
      </c>
      <c r="G847" s="33" t="str">
        <f>IFERROR(VLOOKUP($F847,Tabela2[[Item]:[Itens exclusivos (Qtd. x Preço)]],2,0)," ")</f>
        <v/>
      </c>
      <c r="H847" s="62" t="str">
        <f>IFERROR(VLOOKUP($F847,Tabela2[[Item]:[Itens exclusivos (Qtd. x Preço)]],3,0),"")</f>
        <v/>
      </c>
      <c r="I847" s="33" t="str">
        <f>IFERROR(VLOOKUP($F847,Tabela2[[Item]:[Itens exclusivos (Qtd. x Preço)]],4,0),"")</f>
        <v/>
      </c>
      <c r="J847" s="49" t="str">
        <f>IFERROR(VLOOKUP($F847,Tabela2[[Item]:[Itens exclusivos (Qtd. x Preço)]],5,0),"")</f>
        <v/>
      </c>
      <c r="K847" s="65" t="str">
        <f>IFERROR(VLOOKUP($F847,Tabela2[[Item]:[Itens exclusivos (Qtd. x Preço)]],13,0),"")</f>
        <v/>
      </c>
      <c r="L847" s="47" t="str">
        <f t="shared" si="13"/>
        <v/>
      </c>
      <c r="M847" s="49" t="str">
        <f ca="1">IFERROR(VLOOKUP($F847,Tabela2[[Item]:[Itens exclusivos (Qtd. x Preço)]],15,0),"")</f>
        <v/>
      </c>
      <c r="N847" s="52" t="str">
        <f ca="1">IFERROR(VLOOKUP($F847,Tabela2[[Item]:[Itens exclusivos (Qtd. x Preço)]],17,0),"")</f>
        <v/>
      </c>
      <c r="O847" s="52" t="str">
        <f ca="1">IFERROR(VLOOKUP($F847,Tabela2[[Item]:[Itens exclusivos (Qtd. x Preço)]],19,0),"")</f>
        <v/>
      </c>
    </row>
    <row r="848" spans="1:15" ht="30" customHeight="1">
      <c r="A848" s="14" t="str">
        <f>IFERROR((IF(MAX(Tabela2[Lote])=A847,"",A847+1)),"")</f>
        <v/>
      </c>
      <c r="B848" s="14" t="str">
        <f>IFERROR(IF(A848&lt;&gt;"",COUNTIFS(Tabela2[Lote],A848),""),"")</f>
        <v/>
      </c>
      <c r="C848" s="48" t="str">
        <f>IF(B848="","",(SUMIFS(Tabela2[Itens Ampla Participação (Qtd. x Preço)],Tabela2[Lote],A848)+SUMIFS(Tabela2[Itens de Cota Reservada (Qtd. x Preço)],Tabela2[Lote],A848)+SUMIFS(Tabela2[Itens exclusivos (Qtd. x Preço)],Tabela2[Lote],A848)))</f>
        <v/>
      </c>
      <c r="E848" s="14" t="str">
        <f>IFERROR(_xlfn.XLOOKUP($F848,Tabela2[Item],Tabela2[Lote],,0,1),"")</f>
        <v/>
      </c>
      <c r="F848" s="14" t="str">
        <f>IFERROR((IF(MAX(Tabela2[Item])=F847,"",F847+1)),"")</f>
        <v/>
      </c>
      <c r="G848" s="14" t="str">
        <f>IFERROR(VLOOKUP($F848,Tabela2[[Item]:[Itens exclusivos (Qtd. x Preço)]],2,0)," ")</f>
        <v/>
      </c>
      <c r="H848" s="63" t="str">
        <f>IFERROR(VLOOKUP($F848,Tabela2[[Item]:[Itens exclusivos (Qtd. x Preço)]],3,0),"")</f>
        <v/>
      </c>
      <c r="I848" s="14" t="str">
        <f>IFERROR(VLOOKUP($F848,Tabela2[[Item]:[Itens exclusivos (Qtd. x Preço)]],4,0),"")</f>
        <v/>
      </c>
      <c r="J848" s="50" t="str">
        <f>IFERROR(VLOOKUP($F848,Tabela2[[Item]:[Itens exclusivos (Qtd. x Preço)]],5,0),"")</f>
        <v/>
      </c>
      <c r="K848" s="66" t="str">
        <f>IFERROR(VLOOKUP($F848,Tabela2[[Item]:[Itens exclusivos (Qtd. x Preço)]],13,0),"")</f>
        <v/>
      </c>
      <c r="L848" s="48" t="str">
        <f t="shared" si="13"/>
        <v/>
      </c>
      <c r="M848" s="50" t="str">
        <f ca="1">IFERROR(VLOOKUP($F848,Tabela2[[Item]:[Itens exclusivos (Qtd. x Preço)]],15,0),"")</f>
        <v/>
      </c>
      <c r="N848" s="51" t="str">
        <f ca="1">IFERROR(VLOOKUP($F848,Tabela2[[Item]:[Itens exclusivos (Qtd. x Preço)]],17,0),"")</f>
        <v/>
      </c>
      <c r="O848" s="51" t="str">
        <f ca="1">IFERROR(VLOOKUP($F848,Tabela2[[Item]:[Itens exclusivos (Qtd. x Preço)]],19,0),"")</f>
        <v/>
      </c>
    </row>
    <row r="849" spans="1:15" ht="30" customHeight="1">
      <c r="A849" s="33" t="str">
        <f>IFERROR((IF(MAX(Tabela2[Lote])=A848,"",A848+1)),"")</f>
        <v/>
      </c>
      <c r="B849" s="33" t="str">
        <f>IFERROR(IF(A849&lt;&gt;"",COUNTIFS(Tabela2[Lote],A849),""),"")</f>
        <v/>
      </c>
      <c r="C849" s="47" t="str">
        <f>IF(B849="","",(SUMIFS(Tabela2[Itens Ampla Participação (Qtd. x Preço)],Tabela2[Lote],A849)+SUMIFS(Tabela2[Itens de Cota Reservada (Qtd. x Preço)],Tabela2[Lote],A849)+SUMIFS(Tabela2[Itens exclusivos (Qtd. x Preço)],Tabela2[Lote],A849)))</f>
        <v/>
      </c>
      <c r="E849" s="33" t="str">
        <f>IFERROR(_xlfn.XLOOKUP($F849,Tabela2[Item],Tabela2[Lote],,0,1),"")</f>
        <v/>
      </c>
      <c r="F849" s="33" t="str">
        <f>IFERROR((IF(MAX(Tabela2[Item])=F848,"",F848+1)),"")</f>
        <v/>
      </c>
      <c r="G849" s="33" t="str">
        <f>IFERROR(VLOOKUP($F849,Tabela2[[Item]:[Itens exclusivos (Qtd. x Preço)]],2,0)," ")</f>
        <v/>
      </c>
      <c r="H849" s="62" t="str">
        <f>IFERROR(VLOOKUP($F849,Tabela2[[Item]:[Itens exclusivos (Qtd. x Preço)]],3,0),"")</f>
        <v/>
      </c>
      <c r="I849" s="33" t="str">
        <f>IFERROR(VLOOKUP($F849,Tabela2[[Item]:[Itens exclusivos (Qtd. x Preço)]],4,0),"")</f>
        <v/>
      </c>
      <c r="J849" s="49" t="str">
        <f>IFERROR(VLOOKUP($F849,Tabela2[[Item]:[Itens exclusivos (Qtd. x Preço)]],5,0),"")</f>
        <v/>
      </c>
      <c r="K849" s="65" t="str">
        <f>IFERROR(VLOOKUP($F849,Tabela2[[Item]:[Itens exclusivos (Qtd. x Preço)]],13,0),"")</f>
        <v/>
      </c>
      <c r="L849" s="47" t="str">
        <f t="shared" si="13"/>
        <v/>
      </c>
      <c r="M849" s="49" t="str">
        <f ca="1">IFERROR(VLOOKUP($F849,Tabela2[[Item]:[Itens exclusivos (Qtd. x Preço)]],15,0),"")</f>
        <v/>
      </c>
      <c r="N849" s="52" t="str">
        <f ca="1">IFERROR(VLOOKUP($F849,Tabela2[[Item]:[Itens exclusivos (Qtd. x Preço)]],17,0),"")</f>
        <v/>
      </c>
      <c r="O849" s="52" t="str">
        <f ca="1">IFERROR(VLOOKUP($F849,Tabela2[[Item]:[Itens exclusivos (Qtd. x Preço)]],19,0),"")</f>
        <v/>
      </c>
    </row>
    <row r="850" spans="1:15" ht="30" customHeight="1">
      <c r="A850" s="14" t="str">
        <f>IFERROR((IF(MAX(Tabela2[Lote])=A849,"",A849+1)),"")</f>
        <v/>
      </c>
      <c r="B850" s="14" t="str">
        <f>IFERROR(IF(A850&lt;&gt;"",COUNTIFS(Tabela2[Lote],A850),""),"")</f>
        <v/>
      </c>
      <c r="C850" s="48" t="str">
        <f>IF(B850="","",(SUMIFS(Tabela2[Itens Ampla Participação (Qtd. x Preço)],Tabela2[Lote],A850)+SUMIFS(Tabela2[Itens de Cota Reservada (Qtd. x Preço)],Tabela2[Lote],A850)+SUMIFS(Tabela2[Itens exclusivos (Qtd. x Preço)],Tabela2[Lote],A850)))</f>
        <v/>
      </c>
      <c r="E850" s="14" t="str">
        <f>IFERROR(_xlfn.XLOOKUP($F850,Tabela2[Item],Tabela2[Lote],,0,1),"")</f>
        <v/>
      </c>
      <c r="F850" s="14" t="str">
        <f>IFERROR((IF(MAX(Tabela2[Item])=F849,"",F849+1)),"")</f>
        <v/>
      </c>
      <c r="G850" s="14" t="str">
        <f>IFERROR(VLOOKUP($F850,Tabela2[[Item]:[Itens exclusivos (Qtd. x Preço)]],2,0)," ")</f>
        <v/>
      </c>
      <c r="H850" s="63" t="str">
        <f>IFERROR(VLOOKUP($F850,Tabela2[[Item]:[Itens exclusivos (Qtd. x Preço)]],3,0),"")</f>
        <v/>
      </c>
      <c r="I850" s="14" t="str">
        <f>IFERROR(VLOOKUP($F850,Tabela2[[Item]:[Itens exclusivos (Qtd. x Preço)]],4,0),"")</f>
        <v/>
      </c>
      <c r="J850" s="50" t="str">
        <f>IFERROR(VLOOKUP($F850,Tabela2[[Item]:[Itens exclusivos (Qtd. x Preço)]],5,0),"")</f>
        <v/>
      </c>
      <c r="K850" s="66" t="str">
        <f>IFERROR(VLOOKUP($F850,Tabela2[[Item]:[Itens exclusivos (Qtd. x Preço)]],13,0),"")</f>
        <v/>
      </c>
      <c r="L850" s="48" t="str">
        <f t="shared" si="13"/>
        <v/>
      </c>
      <c r="M850" s="50" t="str">
        <f ca="1">IFERROR(VLOOKUP($F850,Tabela2[[Item]:[Itens exclusivos (Qtd. x Preço)]],15,0),"")</f>
        <v/>
      </c>
      <c r="N850" s="51" t="str">
        <f ca="1">IFERROR(VLOOKUP($F850,Tabela2[[Item]:[Itens exclusivos (Qtd. x Preço)]],17,0),"")</f>
        <v/>
      </c>
      <c r="O850" s="51" t="str">
        <f ca="1">IFERROR(VLOOKUP($F850,Tabela2[[Item]:[Itens exclusivos (Qtd. x Preço)]],19,0),"")</f>
        <v/>
      </c>
    </row>
    <row r="851" spans="1:15" ht="30" customHeight="1">
      <c r="A851" s="33" t="str">
        <f>IFERROR((IF(MAX(Tabela2[Lote])=A850,"",A850+1)),"")</f>
        <v/>
      </c>
      <c r="B851" s="33" t="str">
        <f>IFERROR(IF(A851&lt;&gt;"",COUNTIFS(Tabela2[Lote],A851),""),"")</f>
        <v/>
      </c>
      <c r="C851" s="47" t="str">
        <f>IF(B851="","",(SUMIFS(Tabela2[Itens Ampla Participação (Qtd. x Preço)],Tabela2[Lote],A851)+SUMIFS(Tabela2[Itens de Cota Reservada (Qtd. x Preço)],Tabela2[Lote],A851)+SUMIFS(Tabela2[Itens exclusivos (Qtd. x Preço)],Tabela2[Lote],A851)))</f>
        <v/>
      </c>
      <c r="E851" s="33" t="str">
        <f>IFERROR(_xlfn.XLOOKUP($F851,Tabela2[Item],Tabela2[Lote],,0,1),"")</f>
        <v/>
      </c>
      <c r="F851" s="33" t="str">
        <f>IFERROR((IF(MAX(Tabela2[Item])=F850,"",F850+1)),"")</f>
        <v/>
      </c>
      <c r="G851" s="33" t="str">
        <f>IFERROR(VLOOKUP($F851,Tabela2[[Item]:[Itens exclusivos (Qtd. x Preço)]],2,0)," ")</f>
        <v/>
      </c>
      <c r="H851" s="62" t="str">
        <f>IFERROR(VLOOKUP($F851,Tabela2[[Item]:[Itens exclusivos (Qtd. x Preço)]],3,0),"")</f>
        <v/>
      </c>
      <c r="I851" s="33" t="str">
        <f>IFERROR(VLOOKUP($F851,Tabela2[[Item]:[Itens exclusivos (Qtd. x Preço)]],4,0),"")</f>
        <v/>
      </c>
      <c r="J851" s="49" t="str">
        <f>IFERROR(VLOOKUP($F851,Tabela2[[Item]:[Itens exclusivos (Qtd. x Preço)]],5,0),"")</f>
        <v/>
      </c>
      <c r="K851" s="65" t="str">
        <f>IFERROR(VLOOKUP($F851,Tabela2[[Item]:[Itens exclusivos (Qtd. x Preço)]],13,0),"")</f>
        <v/>
      </c>
      <c r="L851" s="47" t="str">
        <f t="shared" si="13"/>
        <v/>
      </c>
      <c r="M851" s="49" t="str">
        <f ca="1">IFERROR(VLOOKUP($F851,Tabela2[[Item]:[Itens exclusivos (Qtd. x Preço)]],15,0),"")</f>
        <v/>
      </c>
      <c r="N851" s="52" t="str">
        <f ca="1">IFERROR(VLOOKUP($F851,Tabela2[[Item]:[Itens exclusivos (Qtd. x Preço)]],17,0),"")</f>
        <v/>
      </c>
      <c r="O851" s="52" t="str">
        <f ca="1">IFERROR(VLOOKUP($F851,Tabela2[[Item]:[Itens exclusivos (Qtd. x Preço)]],19,0),"")</f>
        <v/>
      </c>
    </row>
    <row r="852" spans="1:15" ht="30" customHeight="1">
      <c r="A852" s="14" t="str">
        <f>IFERROR((IF(MAX(Tabela2[Lote])=A851,"",A851+1)),"")</f>
        <v/>
      </c>
      <c r="B852" s="14" t="str">
        <f>IFERROR(IF(A852&lt;&gt;"",COUNTIFS(Tabela2[Lote],A852),""),"")</f>
        <v/>
      </c>
      <c r="C852" s="48" t="str">
        <f>IF(B852="","",(SUMIFS(Tabela2[Itens Ampla Participação (Qtd. x Preço)],Tabela2[Lote],A852)+SUMIFS(Tabela2[Itens de Cota Reservada (Qtd. x Preço)],Tabela2[Lote],A852)+SUMIFS(Tabela2[Itens exclusivos (Qtd. x Preço)],Tabela2[Lote],A852)))</f>
        <v/>
      </c>
      <c r="E852" s="14" t="str">
        <f>IFERROR(_xlfn.XLOOKUP($F852,Tabela2[Item],Tabela2[Lote],,0,1),"")</f>
        <v/>
      </c>
      <c r="F852" s="14" t="str">
        <f>IFERROR((IF(MAX(Tabela2[Item])=F851,"",F851+1)),"")</f>
        <v/>
      </c>
      <c r="G852" s="14" t="str">
        <f>IFERROR(VLOOKUP($F852,Tabela2[[Item]:[Itens exclusivos (Qtd. x Preço)]],2,0)," ")</f>
        <v/>
      </c>
      <c r="H852" s="63" t="str">
        <f>IFERROR(VLOOKUP($F852,Tabela2[[Item]:[Itens exclusivos (Qtd. x Preço)]],3,0),"")</f>
        <v/>
      </c>
      <c r="I852" s="14" t="str">
        <f>IFERROR(VLOOKUP($F852,Tabela2[[Item]:[Itens exclusivos (Qtd. x Preço)]],4,0),"")</f>
        <v/>
      </c>
      <c r="J852" s="50" t="str">
        <f>IFERROR(VLOOKUP($F852,Tabela2[[Item]:[Itens exclusivos (Qtd. x Preço)]],5,0),"")</f>
        <v/>
      </c>
      <c r="K852" s="66" t="str">
        <f>IFERROR(VLOOKUP($F852,Tabela2[[Item]:[Itens exclusivos (Qtd. x Preço)]],13,0),"")</f>
        <v/>
      </c>
      <c r="L852" s="48" t="str">
        <f t="shared" si="13"/>
        <v/>
      </c>
      <c r="M852" s="50" t="str">
        <f ca="1">IFERROR(VLOOKUP($F852,Tabela2[[Item]:[Itens exclusivos (Qtd. x Preço)]],15,0),"")</f>
        <v/>
      </c>
      <c r="N852" s="51" t="str">
        <f ca="1">IFERROR(VLOOKUP($F852,Tabela2[[Item]:[Itens exclusivos (Qtd. x Preço)]],17,0),"")</f>
        <v/>
      </c>
      <c r="O852" s="51" t="str">
        <f ca="1">IFERROR(VLOOKUP($F852,Tabela2[[Item]:[Itens exclusivos (Qtd. x Preço)]],19,0),"")</f>
        <v/>
      </c>
    </row>
    <row r="853" spans="1:15" ht="30" customHeight="1">
      <c r="A853" s="33" t="str">
        <f>IFERROR((IF(MAX(Tabela2[Lote])=A852,"",A852+1)),"")</f>
        <v/>
      </c>
      <c r="B853" s="33" t="str">
        <f>IFERROR(IF(A853&lt;&gt;"",COUNTIFS(Tabela2[Lote],A853),""),"")</f>
        <v/>
      </c>
      <c r="C853" s="47" t="str">
        <f>IF(B853="","",(SUMIFS(Tabela2[Itens Ampla Participação (Qtd. x Preço)],Tabela2[Lote],A853)+SUMIFS(Tabela2[Itens de Cota Reservada (Qtd. x Preço)],Tabela2[Lote],A853)+SUMIFS(Tabela2[Itens exclusivos (Qtd. x Preço)],Tabela2[Lote],A853)))</f>
        <v/>
      </c>
      <c r="E853" s="33" t="str">
        <f>IFERROR(_xlfn.XLOOKUP($F853,Tabela2[Item],Tabela2[Lote],,0,1),"")</f>
        <v/>
      </c>
      <c r="F853" s="33" t="str">
        <f>IFERROR((IF(MAX(Tabela2[Item])=F852,"",F852+1)),"")</f>
        <v/>
      </c>
      <c r="G853" s="33" t="str">
        <f>IFERROR(VLOOKUP($F853,Tabela2[[Item]:[Itens exclusivos (Qtd. x Preço)]],2,0)," ")</f>
        <v/>
      </c>
      <c r="H853" s="62" t="str">
        <f>IFERROR(VLOOKUP($F853,Tabela2[[Item]:[Itens exclusivos (Qtd. x Preço)]],3,0),"")</f>
        <v/>
      </c>
      <c r="I853" s="33" t="str">
        <f>IFERROR(VLOOKUP($F853,Tabela2[[Item]:[Itens exclusivos (Qtd. x Preço)]],4,0),"")</f>
        <v/>
      </c>
      <c r="J853" s="49" t="str">
        <f>IFERROR(VLOOKUP($F853,Tabela2[[Item]:[Itens exclusivos (Qtd. x Preço)]],5,0),"")</f>
        <v/>
      </c>
      <c r="K853" s="65" t="str">
        <f>IFERROR(VLOOKUP($F853,Tabela2[[Item]:[Itens exclusivos (Qtd. x Preço)]],13,0),"")</f>
        <v/>
      </c>
      <c r="L853" s="47" t="str">
        <f t="shared" si="13"/>
        <v/>
      </c>
      <c r="M853" s="49" t="str">
        <f ca="1">IFERROR(VLOOKUP($F853,Tabela2[[Item]:[Itens exclusivos (Qtd. x Preço)]],15,0),"")</f>
        <v/>
      </c>
      <c r="N853" s="52" t="str">
        <f ca="1">IFERROR(VLOOKUP($F853,Tabela2[[Item]:[Itens exclusivos (Qtd. x Preço)]],17,0),"")</f>
        <v/>
      </c>
      <c r="O853" s="52" t="str">
        <f ca="1">IFERROR(VLOOKUP($F853,Tabela2[[Item]:[Itens exclusivos (Qtd. x Preço)]],19,0),"")</f>
        <v/>
      </c>
    </row>
    <row r="854" spans="1:15" ht="30" customHeight="1">
      <c r="A854" s="14" t="str">
        <f>IFERROR((IF(MAX(Tabela2[Lote])=A853,"",A853+1)),"")</f>
        <v/>
      </c>
      <c r="B854" s="14" t="str">
        <f>IFERROR(IF(A854&lt;&gt;"",COUNTIFS(Tabela2[Lote],A854),""),"")</f>
        <v/>
      </c>
      <c r="C854" s="48" t="str">
        <f>IF(B854="","",(SUMIFS(Tabela2[Itens Ampla Participação (Qtd. x Preço)],Tabela2[Lote],A854)+SUMIFS(Tabela2[Itens de Cota Reservada (Qtd. x Preço)],Tabela2[Lote],A854)+SUMIFS(Tabela2[Itens exclusivos (Qtd. x Preço)],Tabela2[Lote],A854)))</f>
        <v/>
      </c>
      <c r="E854" s="14" t="str">
        <f>IFERROR(_xlfn.XLOOKUP($F854,Tabela2[Item],Tabela2[Lote],,0,1),"")</f>
        <v/>
      </c>
      <c r="F854" s="14" t="str">
        <f>IFERROR((IF(MAX(Tabela2[Item])=F853,"",F853+1)),"")</f>
        <v/>
      </c>
      <c r="G854" s="14" t="str">
        <f>IFERROR(VLOOKUP($F854,Tabela2[[Item]:[Itens exclusivos (Qtd. x Preço)]],2,0)," ")</f>
        <v/>
      </c>
      <c r="H854" s="63" t="str">
        <f>IFERROR(VLOOKUP($F854,Tabela2[[Item]:[Itens exclusivos (Qtd. x Preço)]],3,0),"")</f>
        <v/>
      </c>
      <c r="I854" s="14" t="str">
        <f>IFERROR(VLOOKUP($F854,Tabela2[[Item]:[Itens exclusivos (Qtd. x Preço)]],4,0),"")</f>
        <v/>
      </c>
      <c r="J854" s="50" t="str">
        <f>IFERROR(VLOOKUP($F854,Tabela2[[Item]:[Itens exclusivos (Qtd. x Preço)]],5,0),"")</f>
        <v/>
      </c>
      <c r="K854" s="66" t="str">
        <f>IFERROR(VLOOKUP($F854,Tabela2[[Item]:[Itens exclusivos (Qtd. x Preço)]],13,0),"")</f>
        <v/>
      </c>
      <c r="L854" s="48" t="str">
        <f t="shared" si="13"/>
        <v/>
      </c>
      <c r="M854" s="50" t="str">
        <f ca="1">IFERROR(VLOOKUP($F854,Tabela2[[Item]:[Itens exclusivos (Qtd. x Preço)]],15,0),"")</f>
        <v/>
      </c>
      <c r="N854" s="51" t="str">
        <f ca="1">IFERROR(VLOOKUP($F854,Tabela2[[Item]:[Itens exclusivos (Qtd. x Preço)]],17,0),"")</f>
        <v/>
      </c>
      <c r="O854" s="51" t="str">
        <f ca="1">IFERROR(VLOOKUP($F854,Tabela2[[Item]:[Itens exclusivos (Qtd. x Preço)]],19,0),"")</f>
        <v/>
      </c>
    </row>
    <row r="855" spans="1:15" ht="30" customHeight="1">
      <c r="A855" s="33" t="str">
        <f>IFERROR((IF(MAX(Tabela2[Lote])=A854,"",A854+1)),"")</f>
        <v/>
      </c>
      <c r="B855" s="33" t="str">
        <f>IFERROR(IF(A855&lt;&gt;"",COUNTIFS(Tabela2[Lote],A855),""),"")</f>
        <v/>
      </c>
      <c r="C855" s="47" t="str">
        <f>IF(B855="","",(SUMIFS(Tabela2[Itens Ampla Participação (Qtd. x Preço)],Tabela2[Lote],A855)+SUMIFS(Tabela2[Itens de Cota Reservada (Qtd. x Preço)],Tabela2[Lote],A855)+SUMIFS(Tabela2[Itens exclusivos (Qtd. x Preço)],Tabela2[Lote],A855)))</f>
        <v/>
      </c>
      <c r="E855" s="33" t="str">
        <f>IFERROR(_xlfn.XLOOKUP($F855,Tabela2[Item],Tabela2[Lote],,0,1),"")</f>
        <v/>
      </c>
      <c r="F855" s="33" t="str">
        <f>IFERROR((IF(MAX(Tabela2[Item])=F854,"",F854+1)),"")</f>
        <v/>
      </c>
      <c r="G855" s="33" t="str">
        <f>IFERROR(VLOOKUP($F855,Tabela2[[Item]:[Itens exclusivos (Qtd. x Preço)]],2,0)," ")</f>
        <v/>
      </c>
      <c r="H855" s="62" t="str">
        <f>IFERROR(VLOOKUP($F855,Tabela2[[Item]:[Itens exclusivos (Qtd. x Preço)]],3,0),"")</f>
        <v/>
      </c>
      <c r="I855" s="33" t="str">
        <f>IFERROR(VLOOKUP($F855,Tabela2[[Item]:[Itens exclusivos (Qtd. x Preço)]],4,0),"")</f>
        <v/>
      </c>
      <c r="J855" s="49" t="str">
        <f>IFERROR(VLOOKUP($F855,Tabela2[[Item]:[Itens exclusivos (Qtd. x Preço)]],5,0),"")</f>
        <v/>
      </c>
      <c r="K855" s="65" t="str">
        <f>IFERROR(VLOOKUP($F855,Tabela2[[Item]:[Itens exclusivos (Qtd. x Preço)]],13,0),"")</f>
        <v/>
      </c>
      <c r="L855" s="47" t="str">
        <f t="shared" si="13"/>
        <v/>
      </c>
      <c r="M855" s="49" t="str">
        <f ca="1">IFERROR(VLOOKUP($F855,Tabela2[[Item]:[Itens exclusivos (Qtd. x Preço)]],15,0),"")</f>
        <v/>
      </c>
      <c r="N855" s="52" t="str">
        <f ca="1">IFERROR(VLOOKUP($F855,Tabela2[[Item]:[Itens exclusivos (Qtd. x Preço)]],17,0),"")</f>
        <v/>
      </c>
      <c r="O855" s="52" t="str">
        <f ca="1">IFERROR(VLOOKUP($F855,Tabela2[[Item]:[Itens exclusivos (Qtd. x Preço)]],19,0),"")</f>
        <v/>
      </c>
    </row>
    <row r="856" spans="1:15" ht="30" customHeight="1">
      <c r="A856" s="14" t="str">
        <f>IFERROR((IF(MAX(Tabela2[Lote])=A855,"",A855+1)),"")</f>
        <v/>
      </c>
      <c r="B856" s="14" t="str">
        <f>IFERROR(IF(A856&lt;&gt;"",COUNTIFS(Tabela2[Lote],A856),""),"")</f>
        <v/>
      </c>
      <c r="C856" s="48" t="str">
        <f>IF(B856="","",(SUMIFS(Tabela2[Itens Ampla Participação (Qtd. x Preço)],Tabela2[Lote],A856)+SUMIFS(Tabela2[Itens de Cota Reservada (Qtd. x Preço)],Tabela2[Lote],A856)+SUMIFS(Tabela2[Itens exclusivos (Qtd. x Preço)],Tabela2[Lote],A856)))</f>
        <v/>
      </c>
      <c r="E856" s="14" t="str">
        <f>IFERROR(_xlfn.XLOOKUP($F856,Tabela2[Item],Tabela2[Lote],,0,1),"")</f>
        <v/>
      </c>
      <c r="F856" s="14" t="str">
        <f>IFERROR((IF(MAX(Tabela2[Item])=F855,"",F855+1)),"")</f>
        <v/>
      </c>
      <c r="G856" s="14" t="str">
        <f>IFERROR(VLOOKUP($F856,Tabela2[[Item]:[Itens exclusivos (Qtd. x Preço)]],2,0)," ")</f>
        <v/>
      </c>
      <c r="H856" s="63" t="str">
        <f>IFERROR(VLOOKUP($F856,Tabela2[[Item]:[Itens exclusivos (Qtd. x Preço)]],3,0),"")</f>
        <v/>
      </c>
      <c r="I856" s="14" t="str">
        <f>IFERROR(VLOOKUP($F856,Tabela2[[Item]:[Itens exclusivos (Qtd. x Preço)]],4,0),"")</f>
        <v/>
      </c>
      <c r="J856" s="50" t="str">
        <f>IFERROR(VLOOKUP($F856,Tabela2[[Item]:[Itens exclusivos (Qtd. x Preço)]],5,0),"")</f>
        <v/>
      </c>
      <c r="K856" s="66" t="str">
        <f>IFERROR(VLOOKUP($F856,Tabela2[[Item]:[Itens exclusivos (Qtd. x Preço)]],13,0),"")</f>
        <v/>
      </c>
      <c r="L856" s="48" t="str">
        <f t="shared" si="13"/>
        <v/>
      </c>
      <c r="M856" s="50" t="str">
        <f ca="1">IFERROR(VLOOKUP($F856,Tabela2[[Item]:[Itens exclusivos (Qtd. x Preço)]],15,0),"")</f>
        <v/>
      </c>
      <c r="N856" s="51" t="str">
        <f ca="1">IFERROR(VLOOKUP($F856,Tabela2[[Item]:[Itens exclusivos (Qtd. x Preço)]],17,0),"")</f>
        <v/>
      </c>
      <c r="O856" s="51" t="str">
        <f ca="1">IFERROR(VLOOKUP($F856,Tabela2[[Item]:[Itens exclusivos (Qtd. x Preço)]],19,0),"")</f>
        <v/>
      </c>
    </row>
    <row r="857" spans="1:15" ht="30" customHeight="1">
      <c r="A857" s="33" t="str">
        <f>IFERROR((IF(MAX(Tabela2[Lote])=A856,"",A856+1)),"")</f>
        <v/>
      </c>
      <c r="B857" s="33" t="str">
        <f>IFERROR(IF(A857&lt;&gt;"",COUNTIFS(Tabela2[Lote],A857),""),"")</f>
        <v/>
      </c>
      <c r="C857" s="47" t="str">
        <f>IF(B857="","",(SUMIFS(Tabela2[Itens Ampla Participação (Qtd. x Preço)],Tabela2[Lote],A857)+SUMIFS(Tabela2[Itens de Cota Reservada (Qtd. x Preço)],Tabela2[Lote],A857)+SUMIFS(Tabela2[Itens exclusivos (Qtd. x Preço)],Tabela2[Lote],A857)))</f>
        <v/>
      </c>
      <c r="E857" s="33" t="str">
        <f>IFERROR(_xlfn.XLOOKUP($F857,Tabela2[Item],Tabela2[Lote],,0,1),"")</f>
        <v/>
      </c>
      <c r="F857" s="33" t="str">
        <f>IFERROR((IF(MAX(Tabela2[Item])=F856,"",F856+1)),"")</f>
        <v/>
      </c>
      <c r="G857" s="33" t="str">
        <f>IFERROR(VLOOKUP($F857,Tabela2[[Item]:[Itens exclusivos (Qtd. x Preço)]],2,0)," ")</f>
        <v/>
      </c>
      <c r="H857" s="62" t="str">
        <f>IFERROR(VLOOKUP($F857,Tabela2[[Item]:[Itens exclusivos (Qtd. x Preço)]],3,0),"")</f>
        <v/>
      </c>
      <c r="I857" s="33" t="str">
        <f>IFERROR(VLOOKUP($F857,Tabela2[[Item]:[Itens exclusivos (Qtd. x Preço)]],4,0),"")</f>
        <v/>
      </c>
      <c r="J857" s="49" t="str">
        <f>IFERROR(VLOOKUP($F857,Tabela2[[Item]:[Itens exclusivos (Qtd. x Preço)]],5,0),"")</f>
        <v/>
      </c>
      <c r="K857" s="65" t="str">
        <f>IFERROR(VLOOKUP($F857,Tabela2[[Item]:[Itens exclusivos (Qtd. x Preço)]],13,0),"")</f>
        <v/>
      </c>
      <c r="L857" s="47" t="str">
        <f t="shared" si="13"/>
        <v/>
      </c>
      <c r="M857" s="49" t="str">
        <f ca="1">IFERROR(VLOOKUP($F857,Tabela2[[Item]:[Itens exclusivos (Qtd. x Preço)]],15,0),"")</f>
        <v/>
      </c>
      <c r="N857" s="52" t="str">
        <f ca="1">IFERROR(VLOOKUP($F857,Tabela2[[Item]:[Itens exclusivos (Qtd. x Preço)]],17,0),"")</f>
        <v/>
      </c>
      <c r="O857" s="52" t="str">
        <f ca="1">IFERROR(VLOOKUP($F857,Tabela2[[Item]:[Itens exclusivos (Qtd. x Preço)]],19,0),"")</f>
        <v/>
      </c>
    </row>
    <row r="858" spans="1:15" ht="30" customHeight="1">
      <c r="A858" s="14" t="str">
        <f>IFERROR((IF(MAX(Tabela2[Lote])=A857,"",A857+1)),"")</f>
        <v/>
      </c>
      <c r="B858" s="14" t="str">
        <f>IFERROR(IF(A858&lt;&gt;"",COUNTIFS(Tabela2[Lote],A858),""),"")</f>
        <v/>
      </c>
      <c r="C858" s="48" t="str">
        <f>IF(B858="","",(SUMIFS(Tabela2[Itens Ampla Participação (Qtd. x Preço)],Tabela2[Lote],A858)+SUMIFS(Tabela2[Itens de Cota Reservada (Qtd. x Preço)],Tabela2[Lote],A858)+SUMIFS(Tabela2[Itens exclusivos (Qtd. x Preço)],Tabela2[Lote],A858)))</f>
        <v/>
      </c>
      <c r="E858" s="14" t="str">
        <f>IFERROR(_xlfn.XLOOKUP($F858,Tabela2[Item],Tabela2[Lote],,0,1),"")</f>
        <v/>
      </c>
      <c r="F858" s="14" t="str">
        <f>IFERROR((IF(MAX(Tabela2[Item])=F857,"",F857+1)),"")</f>
        <v/>
      </c>
      <c r="G858" s="14" t="str">
        <f>IFERROR(VLOOKUP($F858,Tabela2[[Item]:[Itens exclusivos (Qtd. x Preço)]],2,0)," ")</f>
        <v/>
      </c>
      <c r="H858" s="63" t="str">
        <f>IFERROR(VLOOKUP($F858,Tabela2[[Item]:[Itens exclusivos (Qtd. x Preço)]],3,0),"")</f>
        <v/>
      </c>
      <c r="I858" s="14" t="str">
        <f>IFERROR(VLOOKUP($F858,Tabela2[[Item]:[Itens exclusivos (Qtd. x Preço)]],4,0),"")</f>
        <v/>
      </c>
      <c r="J858" s="50" t="str">
        <f>IFERROR(VLOOKUP($F858,Tabela2[[Item]:[Itens exclusivos (Qtd. x Preço)]],5,0),"")</f>
        <v/>
      </c>
      <c r="K858" s="66" t="str">
        <f>IFERROR(VLOOKUP($F858,Tabela2[[Item]:[Itens exclusivos (Qtd. x Preço)]],13,0),"")</f>
        <v/>
      </c>
      <c r="L858" s="48" t="str">
        <f t="shared" si="13"/>
        <v/>
      </c>
      <c r="M858" s="50" t="str">
        <f ca="1">IFERROR(VLOOKUP($F858,Tabela2[[Item]:[Itens exclusivos (Qtd. x Preço)]],15,0),"")</f>
        <v/>
      </c>
      <c r="N858" s="51" t="str">
        <f ca="1">IFERROR(VLOOKUP($F858,Tabela2[[Item]:[Itens exclusivos (Qtd. x Preço)]],17,0),"")</f>
        <v/>
      </c>
      <c r="O858" s="51" t="str">
        <f ca="1">IFERROR(VLOOKUP($F858,Tabela2[[Item]:[Itens exclusivos (Qtd. x Preço)]],19,0),"")</f>
        <v/>
      </c>
    </row>
    <row r="859" spans="1:15" ht="30" customHeight="1">
      <c r="A859" s="33" t="str">
        <f>IFERROR((IF(MAX(Tabela2[Lote])=A858,"",A858+1)),"")</f>
        <v/>
      </c>
      <c r="B859" s="33" t="str">
        <f>IFERROR(IF(A859&lt;&gt;"",COUNTIFS(Tabela2[Lote],A859),""),"")</f>
        <v/>
      </c>
      <c r="C859" s="47" t="str">
        <f>IF(B859="","",(SUMIFS(Tabela2[Itens Ampla Participação (Qtd. x Preço)],Tabela2[Lote],A859)+SUMIFS(Tabela2[Itens de Cota Reservada (Qtd. x Preço)],Tabela2[Lote],A859)+SUMIFS(Tabela2[Itens exclusivos (Qtd. x Preço)],Tabela2[Lote],A859)))</f>
        <v/>
      </c>
      <c r="E859" s="33" t="str">
        <f>IFERROR(_xlfn.XLOOKUP($F859,Tabela2[Item],Tabela2[Lote],,0,1),"")</f>
        <v/>
      </c>
      <c r="F859" s="33" t="str">
        <f>IFERROR((IF(MAX(Tabela2[Item])=F858,"",F858+1)),"")</f>
        <v/>
      </c>
      <c r="G859" s="33" t="str">
        <f>IFERROR(VLOOKUP($F859,Tabela2[[Item]:[Itens exclusivos (Qtd. x Preço)]],2,0)," ")</f>
        <v/>
      </c>
      <c r="H859" s="62" t="str">
        <f>IFERROR(VLOOKUP($F859,Tabela2[[Item]:[Itens exclusivos (Qtd. x Preço)]],3,0),"")</f>
        <v/>
      </c>
      <c r="I859" s="33" t="str">
        <f>IFERROR(VLOOKUP($F859,Tabela2[[Item]:[Itens exclusivos (Qtd. x Preço)]],4,0),"")</f>
        <v/>
      </c>
      <c r="J859" s="49" t="str">
        <f>IFERROR(VLOOKUP($F859,Tabela2[[Item]:[Itens exclusivos (Qtd. x Preço)]],5,0),"")</f>
        <v/>
      </c>
      <c r="K859" s="65" t="str">
        <f>IFERROR(VLOOKUP($F859,Tabela2[[Item]:[Itens exclusivos (Qtd. x Preço)]],13,0),"")</f>
        <v/>
      </c>
      <c r="L859" s="47" t="str">
        <f t="shared" si="13"/>
        <v/>
      </c>
      <c r="M859" s="49" t="str">
        <f ca="1">IFERROR(VLOOKUP($F859,Tabela2[[Item]:[Itens exclusivos (Qtd. x Preço)]],15,0),"")</f>
        <v/>
      </c>
      <c r="N859" s="52" t="str">
        <f ca="1">IFERROR(VLOOKUP($F859,Tabela2[[Item]:[Itens exclusivos (Qtd. x Preço)]],17,0),"")</f>
        <v/>
      </c>
      <c r="O859" s="52" t="str">
        <f ca="1">IFERROR(VLOOKUP($F859,Tabela2[[Item]:[Itens exclusivos (Qtd. x Preço)]],19,0),"")</f>
        <v/>
      </c>
    </row>
    <row r="860" spans="1:15" ht="30" customHeight="1">
      <c r="A860" s="14" t="str">
        <f>IFERROR((IF(MAX(Tabela2[Lote])=A859,"",A859+1)),"")</f>
        <v/>
      </c>
      <c r="B860" s="14" t="str">
        <f>IFERROR(IF(A860&lt;&gt;"",COUNTIFS(Tabela2[Lote],A860),""),"")</f>
        <v/>
      </c>
      <c r="C860" s="48" t="str">
        <f>IF(B860="","",(SUMIFS(Tabela2[Itens Ampla Participação (Qtd. x Preço)],Tabela2[Lote],A860)+SUMIFS(Tabela2[Itens de Cota Reservada (Qtd. x Preço)],Tabela2[Lote],A860)+SUMIFS(Tabela2[Itens exclusivos (Qtd. x Preço)],Tabela2[Lote],A860)))</f>
        <v/>
      </c>
      <c r="E860" s="14" t="str">
        <f>IFERROR(_xlfn.XLOOKUP($F860,Tabela2[Item],Tabela2[Lote],,0,1),"")</f>
        <v/>
      </c>
      <c r="F860" s="14" t="str">
        <f>IFERROR((IF(MAX(Tabela2[Item])=F859,"",F859+1)),"")</f>
        <v/>
      </c>
      <c r="G860" s="14" t="str">
        <f>IFERROR(VLOOKUP($F860,Tabela2[[Item]:[Itens exclusivos (Qtd. x Preço)]],2,0)," ")</f>
        <v/>
      </c>
      <c r="H860" s="63" t="str">
        <f>IFERROR(VLOOKUP($F860,Tabela2[[Item]:[Itens exclusivos (Qtd. x Preço)]],3,0),"")</f>
        <v/>
      </c>
      <c r="I860" s="14" t="str">
        <f>IFERROR(VLOOKUP($F860,Tabela2[[Item]:[Itens exclusivos (Qtd. x Preço)]],4,0),"")</f>
        <v/>
      </c>
      <c r="J860" s="50" t="str">
        <f>IFERROR(VLOOKUP($F860,Tabela2[[Item]:[Itens exclusivos (Qtd. x Preço)]],5,0),"")</f>
        <v/>
      </c>
      <c r="K860" s="66" t="str">
        <f>IFERROR(VLOOKUP($F860,Tabela2[[Item]:[Itens exclusivos (Qtd. x Preço)]],13,0),"")</f>
        <v/>
      </c>
      <c r="L860" s="48" t="str">
        <f t="shared" si="13"/>
        <v/>
      </c>
      <c r="M860" s="50" t="str">
        <f ca="1">IFERROR(VLOOKUP($F860,Tabela2[[Item]:[Itens exclusivos (Qtd. x Preço)]],15,0),"")</f>
        <v/>
      </c>
      <c r="N860" s="51" t="str">
        <f ca="1">IFERROR(VLOOKUP($F860,Tabela2[[Item]:[Itens exclusivos (Qtd. x Preço)]],17,0),"")</f>
        <v/>
      </c>
      <c r="O860" s="51" t="str">
        <f ca="1">IFERROR(VLOOKUP($F860,Tabela2[[Item]:[Itens exclusivos (Qtd. x Preço)]],19,0),"")</f>
        <v/>
      </c>
    </row>
    <row r="861" spans="1:15" ht="30" customHeight="1">
      <c r="A861" s="33" t="str">
        <f>IFERROR((IF(MAX(Tabela2[Lote])=A860,"",A860+1)),"")</f>
        <v/>
      </c>
      <c r="B861" s="33" t="str">
        <f>IFERROR(IF(A861&lt;&gt;"",COUNTIFS(Tabela2[Lote],A861),""),"")</f>
        <v/>
      </c>
      <c r="C861" s="47" t="str">
        <f>IF(B861="","",(SUMIFS(Tabela2[Itens Ampla Participação (Qtd. x Preço)],Tabela2[Lote],A861)+SUMIFS(Tabela2[Itens de Cota Reservada (Qtd. x Preço)],Tabela2[Lote],A861)+SUMIFS(Tabela2[Itens exclusivos (Qtd. x Preço)],Tabela2[Lote],A861)))</f>
        <v/>
      </c>
      <c r="E861" s="33" t="str">
        <f>IFERROR(_xlfn.XLOOKUP($F861,Tabela2[Item],Tabela2[Lote],,0,1),"")</f>
        <v/>
      </c>
      <c r="F861" s="33" t="str">
        <f>IFERROR((IF(MAX(Tabela2[Item])=F860,"",F860+1)),"")</f>
        <v/>
      </c>
      <c r="G861" s="33" t="str">
        <f>IFERROR(VLOOKUP($F861,Tabela2[[Item]:[Itens exclusivos (Qtd. x Preço)]],2,0)," ")</f>
        <v/>
      </c>
      <c r="H861" s="62" t="str">
        <f>IFERROR(VLOOKUP($F861,Tabela2[[Item]:[Itens exclusivos (Qtd. x Preço)]],3,0),"")</f>
        <v/>
      </c>
      <c r="I861" s="33" t="str">
        <f>IFERROR(VLOOKUP($F861,Tabela2[[Item]:[Itens exclusivos (Qtd. x Preço)]],4,0),"")</f>
        <v/>
      </c>
      <c r="J861" s="49" t="str">
        <f>IFERROR(VLOOKUP($F861,Tabela2[[Item]:[Itens exclusivos (Qtd. x Preço)]],5,0),"")</f>
        <v/>
      </c>
      <c r="K861" s="65" t="str">
        <f>IFERROR(VLOOKUP($F861,Tabela2[[Item]:[Itens exclusivos (Qtd. x Preço)]],13,0),"")</f>
        <v/>
      </c>
      <c r="L861" s="47" t="str">
        <f t="shared" si="13"/>
        <v/>
      </c>
      <c r="M861" s="49" t="str">
        <f ca="1">IFERROR(VLOOKUP($F861,Tabela2[[Item]:[Itens exclusivos (Qtd. x Preço)]],15,0),"")</f>
        <v/>
      </c>
      <c r="N861" s="52" t="str">
        <f ca="1">IFERROR(VLOOKUP($F861,Tabela2[[Item]:[Itens exclusivos (Qtd. x Preço)]],17,0),"")</f>
        <v/>
      </c>
      <c r="O861" s="52" t="str">
        <f ca="1">IFERROR(VLOOKUP($F861,Tabela2[[Item]:[Itens exclusivos (Qtd. x Preço)]],19,0),"")</f>
        <v/>
      </c>
    </row>
    <row r="862" spans="1:15" ht="30" customHeight="1">
      <c r="A862" s="14" t="str">
        <f>IFERROR((IF(MAX(Tabela2[Lote])=A861,"",A861+1)),"")</f>
        <v/>
      </c>
      <c r="B862" s="14" t="str">
        <f>IFERROR(IF(A862&lt;&gt;"",COUNTIFS(Tabela2[Lote],A862),""),"")</f>
        <v/>
      </c>
      <c r="C862" s="48" t="str">
        <f>IF(B862="","",(SUMIFS(Tabela2[Itens Ampla Participação (Qtd. x Preço)],Tabela2[Lote],A862)+SUMIFS(Tabela2[Itens de Cota Reservada (Qtd. x Preço)],Tabela2[Lote],A862)+SUMIFS(Tabela2[Itens exclusivos (Qtd. x Preço)],Tabela2[Lote],A862)))</f>
        <v/>
      </c>
      <c r="E862" s="14" t="str">
        <f>IFERROR(_xlfn.XLOOKUP($F862,Tabela2[Item],Tabela2[Lote],,0,1),"")</f>
        <v/>
      </c>
      <c r="F862" s="14" t="str">
        <f>IFERROR((IF(MAX(Tabela2[Item])=F861,"",F861+1)),"")</f>
        <v/>
      </c>
      <c r="G862" s="14" t="str">
        <f>IFERROR(VLOOKUP($F862,Tabela2[[Item]:[Itens exclusivos (Qtd. x Preço)]],2,0)," ")</f>
        <v/>
      </c>
      <c r="H862" s="63" t="str">
        <f>IFERROR(VLOOKUP($F862,Tabela2[[Item]:[Itens exclusivos (Qtd. x Preço)]],3,0),"")</f>
        <v/>
      </c>
      <c r="I862" s="14" t="str">
        <f>IFERROR(VLOOKUP($F862,Tabela2[[Item]:[Itens exclusivos (Qtd. x Preço)]],4,0),"")</f>
        <v/>
      </c>
      <c r="J862" s="50" t="str">
        <f>IFERROR(VLOOKUP($F862,Tabela2[[Item]:[Itens exclusivos (Qtd. x Preço)]],5,0),"")</f>
        <v/>
      </c>
      <c r="K862" s="66" t="str">
        <f>IFERROR(VLOOKUP($F862,Tabela2[[Item]:[Itens exclusivos (Qtd. x Preço)]],13,0),"")</f>
        <v/>
      </c>
      <c r="L862" s="48" t="str">
        <f t="shared" si="13"/>
        <v/>
      </c>
      <c r="M862" s="50" t="str">
        <f ca="1">IFERROR(VLOOKUP($F862,Tabela2[[Item]:[Itens exclusivos (Qtd. x Preço)]],15,0),"")</f>
        <v/>
      </c>
      <c r="N862" s="51" t="str">
        <f ca="1">IFERROR(VLOOKUP($F862,Tabela2[[Item]:[Itens exclusivos (Qtd. x Preço)]],17,0),"")</f>
        <v/>
      </c>
      <c r="O862" s="51" t="str">
        <f ca="1">IFERROR(VLOOKUP($F862,Tabela2[[Item]:[Itens exclusivos (Qtd. x Preço)]],19,0),"")</f>
        <v/>
      </c>
    </row>
    <row r="863" spans="1:15" ht="30" customHeight="1">
      <c r="A863" s="33" t="str">
        <f>IFERROR((IF(MAX(Tabela2[Lote])=A862,"",A862+1)),"")</f>
        <v/>
      </c>
      <c r="B863" s="33" t="str">
        <f>IFERROR(IF(A863&lt;&gt;"",COUNTIFS(Tabela2[Lote],A863),""),"")</f>
        <v/>
      </c>
      <c r="C863" s="47" t="str">
        <f>IF(B863="","",(SUMIFS(Tabela2[Itens Ampla Participação (Qtd. x Preço)],Tabela2[Lote],A863)+SUMIFS(Tabela2[Itens de Cota Reservada (Qtd. x Preço)],Tabela2[Lote],A863)+SUMIFS(Tabela2[Itens exclusivos (Qtd. x Preço)],Tabela2[Lote],A863)))</f>
        <v/>
      </c>
      <c r="E863" s="33" t="str">
        <f>IFERROR(_xlfn.XLOOKUP($F863,Tabela2[Item],Tabela2[Lote],,0,1),"")</f>
        <v/>
      </c>
      <c r="F863" s="33" t="str">
        <f>IFERROR((IF(MAX(Tabela2[Item])=F862,"",F862+1)),"")</f>
        <v/>
      </c>
      <c r="G863" s="33" t="str">
        <f>IFERROR(VLOOKUP($F863,Tabela2[[Item]:[Itens exclusivos (Qtd. x Preço)]],2,0)," ")</f>
        <v/>
      </c>
      <c r="H863" s="62" t="str">
        <f>IFERROR(VLOOKUP($F863,Tabela2[[Item]:[Itens exclusivos (Qtd. x Preço)]],3,0),"")</f>
        <v/>
      </c>
      <c r="I863" s="33" t="str">
        <f>IFERROR(VLOOKUP($F863,Tabela2[[Item]:[Itens exclusivos (Qtd. x Preço)]],4,0),"")</f>
        <v/>
      </c>
      <c r="J863" s="49" t="str">
        <f>IFERROR(VLOOKUP($F863,Tabela2[[Item]:[Itens exclusivos (Qtd. x Preço)]],5,0),"")</f>
        <v/>
      </c>
      <c r="K863" s="65" t="str">
        <f>IFERROR(VLOOKUP($F863,Tabela2[[Item]:[Itens exclusivos (Qtd. x Preço)]],13,0),"")</f>
        <v/>
      </c>
      <c r="L863" s="47" t="str">
        <f t="shared" si="13"/>
        <v/>
      </c>
      <c r="M863" s="49" t="str">
        <f ca="1">IFERROR(VLOOKUP($F863,Tabela2[[Item]:[Itens exclusivos (Qtd. x Preço)]],15,0),"")</f>
        <v/>
      </c>
      <c r="N863" s="52" t="str">
        <f ca="1">IFERROR(VLOOKUP($F863,Tabela2[[Item]:[Itens exclusivos (Qtd. x Preço)]],17,0),"")</f>
        <v/>
      </c>
      <c r="O863" s="52" t="str">
        <f ca="1">IFERROR(VLOOKUP($F863,Tabela2[[Item]:[Itens exclusivos (Qtd. x Preço)]],19,0),"")</f>
        <v/>
      </c>
    </row>
    <row r="864" spans="1:15" ht="30" customHeight="1">
      <c r="A864" s="14" t="str">
        <f>IFERROR((IF(MAX(Tabela2[Lote])=A863,"",A863+1)),"")</f>
        <v/>
      </c>
      <c r="B864" s="14" t="str">
        <f>IFERROR(IF(A864&lt;&gt;"",COUNTIFS(Tabela2[Lote],A864),""),"")</f>
        <v/>
      </c>
      <c r="C864" s="48" t="str">
        <f>IF(B864="","",(SUMIFS(Tabela2[Itens Ampla Participação (Qtd. x Preço)],Tabela2[Lote],A864)+SUMIFS(Tabela2[Itens de Cota Reservada (Qtd. x Preço)],Tabela2[Lote],A864)+SUMIFS(Tabela2[Itens exclusivos (Qtd. x Preço)],Tabela2[Lote],A864)))</f>
        <v/>
      </c>
      <c r="E864" s="14" t="str">
        <f>IFERROR(_xlfn.XLOOKUP($F864,Tabela2[Item],Tabela2[Lote],,0,1),"")</f>
        <v/>
      </c>
      <c r="F864" s="14" t="str">
        <f>IFERROR((IF(MAX(Tabela2[Item])=F863,"",F863+1)),"")</f>
        <v/>
      </c>
      <c r="G864" s="14" t="str">
        <f>IFERROR(VLOOKUP($F864,Tabela2[[Item]:[Itens exclusivos (Qtd. x Preço)]],2,0)," ")</f>
        <v/>
      </c>
      <c r="H864" s="63" t="str">
        <f>IFERROR(VLOOKUP($F864,Tabela2[[Item]:[Itens exclusivos (Qtd. x Preço)]],3,0),"")</f>
        <v/>
      </c>
      <c r="I864" s="14" t="str">
        <f>IFERROR(VLOOKUP($F864,Tabela2[[Item]:[Itens exclusivos (Qtd. x Preço)]],4,0),"")</f>
        <v/>
      </c>
      <c r="J864" s="50" t="str">
        <f>IFERROR(VLOOKUP($F864,Tabela2[[Item]:[Itens exclusivos (Qtd. x Preço)]],5,0),"")</f>
        <v/>
      </c>
      <c r="K864" s="66" t="str">
        <f>IFERROR(VLOOKUP($F864,Tabela2[[Item]:[Itens exclusivos (Qtd. x Preço)]],13,0),"")</f>
        <v/>
      </c>
      <c r="L864" s="48" t="str">
        <f t="shared" si="13"/>
        <v/>
      </c>
      <c r="M864" s="50" t="str">
        <f ca="1">IFERROR(VLOOKUP($F864,Tabela2[[Item]:[Itens exclusivos (Qtd. x Preço)]],15,0),"")</f>
        <v/>
      </c>
      <c r="N864" s="51" t="str">
        <f ca="1">IFERROR(VLOOKUP($F864,Tabela2[[Item]:[Itens exclusivos (Qtd. x Preço)]],17,0),"")</f>
        <v/>
      </c>
      <c r="O864" s="51" t="str">
        <f ca="1">IFERROR(VLOOKUP($F864,Tabela2[[Item]:[Itens exclusivos (Qtd. x Preço)]],19,0),"")</f>
        <v/>
      </c>
    </row>
    <row r="865" spans="1:15" ht="30" customHeight="1">
      <c r="A865" s="33" t="str">
        <f>IFERROR((IF(MAX(Tabela2[Lote])=A864,"",A864+1)),"")</f>
        <v/>
      </c>
      <c r="B865" s="33" t="str">
        <f>IFERROR(IF(A865&lt;&gt;"",COUNTIFS(Tabela2[Lote],A865),""),"")</f>
        <v/>
      </c>
      <c r="C865" s="47" t="str">
        <f>IF(B865="","",(SUMIFS(Tabela2[Itens Ampla Participação (Qtd. x Preço)],Tabela2[Lote],A865)+SUMIFS(Tabela2[Itens de Cota Reservada (Qtd. x Preço)],Tabela2[Lote],A865)+SUMIFS(Tabela2[Itens exclusivos (Qtd. x Preço)],Tabela2[Lote],A865)))</f>
        <v/>
      </c>
      <c r="E865" s="33" t="str">
        <f>IFERROR(_xlfn.XLOOKUP($F865,Tabela2[Item],Tabela2[Lote],,0,1),"")</f>
        <v/>
      </c>
      <c r="F865" s="33" t="str">
        <f>IFERROR((IF(MAX(Tabela2[Item])=F864,"",F864+1)),"")</f>
        <v/>
      </c>
      <c r="G865" s="33" t="str">
        <f>IFERROR(VLOOKUP($F865,Tabela2[[Item]:[Itens exclusivos (Qtd. x Preço)]],2,0)," ")</f>
        <v/>
      </c>
      <c r="H865" s="62" t="str">
        <f>IFERROR(VLOOKUP($F865,Tabela2[[Item]:[Itens exclusivos (Qtd. x Preço)]],3,0),"")</f>
        <v/>
      </c>
      <c r="I865" s="33" t="str">
        <f>IFERROR(VLOOKUP($F865,Tabela2[[Item]:[Itens exclusivos (Qtd. x Preço)]],4,0),"")</f>
        <v/>
      </c>
      <c r="J865" s="49" t="str">
        <f>IFERROR(VLOOKUP($F865,Tabela2[[Item]:[Itens exclusivos (Qtd. x Preço)]],5,0),"")</f>
        <v/>
      </c>
      <c r="K865" s="65" t="str">
        <f>IFERROR(VLOOKUP($F865,Tabela2[[Item]:[Itens exclusivos (Qtd. x Preço)]],13,0),"")</f>
        <v/>
      </c>
      <c r="L865" s="47" t="str">
        <f t="shared" si="13"/>
        <v/>
      </c>
      <c r="M865" s="49" t="str">
        <f ca="1">IFERROR(VLOOKUP($F865,Tabela2[[Item]:[Itens exclusivos (Qtd. x Preço)]],15,0),"")</f>
        <v/>
      </c>
      <c r="N865" s="52" t="str">
        <f ca="1">IFERROR(VLOOKUP($F865,Tabela2[[Item]:[Itens exclusivos (Qtd. x Preço)]],17,0),"")</f>
        <v/>
      </c>
      <c r="O865" s="52" t="str">
        <f ca="1">IFERROR(VLOOKUP($F865,Tabela2[[Item]:[Itens exclusivos (Qtd. x Preço)]],19,0),"")</f>
        <v/>
      </c>
    </row>
    <row r="866" spans="1:15" ht="30" customHeight="1">
      <c r="A866" s="14" t="str">
        <f>IFERROR((IF(MAX(Tabela2[Lote])=A865,"",A865+1)),"")</f>
        <v/>
      </c>
      <c r="B866" s="14" t="str">
        <f>IFERROR(IF(A866&lt;&gt;"",COUNTIFS(Tabela2[Lote],A866),""),"")</f>
        <v/>
      </c>
      <c r="C866" s="48" t="str">
        <f>IF(B866="","",(SUMIFS(Tabela2[Itens Ampla Participação (Qtd. x Preço)],Tabela2[Lote],A866)+SUMIFS(Tabela2[Itens de Cota Reservada (Qtd. x Preço)],Tabela2[Lote],A866)+SUMIFS(Tabela2[Itens exclusivos (Qtd. x Preço)],Tabela2[Lote],A866)))</f>
        <v/>
      </c>
      <c r="E866" s="14" t="str">
        <f>IFERROR(_xlfn.XLOOKUP($F866,Tabela2[Item],Tabela2[Lote],,0,1),"")</f>
        <v/>
      </c>
      <c r="F866" s="14" t="str">
        <f>IFERROR((IF(MAX(Tabela2[Item])=F865,"",F865+1)),"")</f>
        <v/>
      </c>
      <c r="G866" s="14" t="str">
        <f>IFERROR(VLOOKUP($F866,Tabela2[[Item]:[Itens exclusivos (Qtd. x Preço)]],2,0)," ")</f>
        <v/>
      </c>
      <c r="H866" s="63" t="str">
        <f>IFERROR(VLOOKUP($F866,Tabela2[[Item]:[Itens exclusivos (Qtd. x Preço)]],3,0),"")</f>
        <v/>
      </c>
      <c r="I866" s="14" t="str">
        <f>IFERROR(VLOOKUP($F866,Tabela2[[Item]:[Itens exclusivos (Qtd. x Preço)]],4,0),"")</f>
        <v/>
      </c>
      <c r="J866" s="50" t="str">
        <f>IFERROR(VLOOKUP($F866,Tabela2[[Item]:[Itens exclusivos (Qtd. x Preço)]],5,0),"")</f>
        <v/>
      </c>
      <c r="K866" s="66" t="str">
        <f>IFERROR(VLOOKUP($F866,Tabela2[[Item]:[Itens exclusivos (Qtd. x Preço)]],13,0),"")</f>
        <v/>
      </c>
      <c r="L866" s="48" t="str">
        <f t="shared" si="13"/>
        <v/>
      </c>
      <c r="M866" s="50" t="str">
        <f ca="1">IFERROR(VLOOKUP($F866,Tabela2[[Item]:[Itens exclusivos (Qtd. x Preço)]],15,0),"")</f>
        <v/>
      </c>
      <c r="N866" s="51" t="str">
        <f ca="1">IFERROR(VLOOKUP($F866,Tabela2[[Item]:[Itens exclusivos (Qtd. x Preço)]],17,0),"")</f>
        <v/>
      </c>
      <c r="O866" s="51" t="str">
        <f ca="1">IFERROR(VLOOKUP($F866,Tabela2[[Item]:[Itens exclusivos (Qtd. x Preço)]],19,0),"")</f>
        <v/>
      </c>
    </row>
    <row r="867" spans="1:15" ht="30" customHeight="1">
      <c r="A867" s="33" t="str">
        <f>IFERROR((IF(MAX(Tabela2[Lote])=A866,"",A866+1)),"")</f>
        <v/>
      </c>
      <c r="B867" s="33" t="str">
        <f>IFERROR(IF(A867&lt;&gt;"",COUNTIFS(Tabela2[Lote],A867),""),"")</f>
        <v/>
      </c>
      <c r="C867" s="47" t="str">
        <f>IF(B867="","",(SUMIFS(Tabela2[Itens Ampla Participação (Qtd. x Preço)],Tabela2[Lote],A867)+SUMIFS(Tabela2[Itens de Cota Reservada (Qtd. x Preço)],Tabela2[Lote],A867)+SUMIFS(Tabela2[Itens exclusivos (Qtd. x Preço)],Tabela2[Lote],A867)))</f>
        <v/>
      </c>
      <c r="E867" s="33" t="str">
        <f>IFERROR(_xlfn.XLOOKUP($F867,Tabela2[Item],Tabela2[Lote],,0,1),"")</f>
        <v/>
      </c>
      <c r="F867" s="33" t="str">
        <f>IFERROR((IF(MAX(Tabela2[Item])=F866,"",F866+1)),"")</f>
        <v/>
      </c>
      <c r="G867" s="33" t="str">
        <f>IFERROR(VLOOKUP($F867,Tabela2[[Item]:[Itens exclusivos (Qtd. x Preço)]],2,0)," ")</f>
        <v/>
      </c>
      <c r="H867" s="62" t="str">
        <f>IFERROR(VLOOKUP($F867,Tabela2[[Item]:[Itens exclusivos (Qtd. x Preço)]],3,0),"")</f>
        <v/>
      </c>
      <c r="I867" s="33" t="str">
        <f>IFERROR(VLOOKUP($F867,Tabela2[[Item]:[Itens exclusivos (Qtd. x Preço)]],4,0),"")</f>
        <v/>
      </c>
      <c r="J867" s="49" t="str">
        <f>IFERROR(VLOOKUP($F867,Tabela2[[Item]:[Itens exclusivos (Qtd. x Preço)]],5,0),"")</f>
        <v/>
      </c>
      <c r="K867" s="65" t="str">
        <f>IFERROR(VLOOKUP($F867,Tabela2[[Item]:[Itens exclusivos (Qtd. x Preço)]],13,0),"")</f>
        <v/>
      </c>
      <c r="L867" s="47" t="str">
        <f t="shared" si="13"/>
        <v/>
      </c>
      <c r="M867" s="49" t="str">
        <f ca="1">IFERROR(VLOOKUP($F867,Tabela2[[Item]:[Itens exclusivos (Qtd. x Preço)]],15,0),"")</f>
        <v/>
      </c>
      <c r="N867" s="52" t="str">
        <f ca="1">IFERROR(VLOOKUP($F867,Tabela2[[Item]:[Itens exclusivos (Qtd. x Preço)]],17,0),"")</f>
        <v/>
      </c>
      <c r="O867" s="52" t="str">
        <f ca="1">IFERROR(VLOOKUP($F867,Tabela2[[Item]:[Itens exclusivos (Qtd. x Preço)]],19,0),"")</f>
        <v/>
      </c>
    </row>
    <row r="868" spans="1:15" ht="30" customHeight="1">
      <c r="A868" s="14" t="str">
        <f>IFERROR((IF(MAX(Tabela2[Lote])=A867,"",A867+1)),"")</f>
        <v/>
      </c>
      <c r="B868" s="14" t="str">
        <f>IFERROR(IF(A868&lt;&gt;"",COUNTIFS(Tabela2[Lote],A868),""),"")</f>
        <v/>
      </c>
      <c r="C868" s="48" t="str">
        <f>IF(B868="","",(SUMIFS(Tabela2[Itens Ampla Participação (Qtd. x Preço)],Tabela2[Lote],A868)+SUMIFS(Tabela2[Itens de Cota Reservada (Qtd. x Preço)],Tabela2[Lote],A868)+SUMIFS(Tabela2[Itens exclusivos (Qtd. x Preço)],Tabela2[Lote],A868)))</f>
        <v/>
      </c>
      <c r="E868" s="14" t="str">
        <f>IFERROR(_xlfn.XLOOKUP($F868,Tabela2[Item],Tabela2[Lote],,0,1),"")</f>
        <v/>
      </c>
      <c r="F868" s="14" t="str">
        <f>IFERROR((IF(MAX(Tabela2[Item])=F867,"",F867+1)),"")</f>
        <v/>
      </c>
      <c r="G868" s="14" t="str">
        <f>IFERROR(VLOOKUP($F868,Tabela2[[Item]:[Itens exclusivos (Qtd. x Preço)]],2,0)," ")</f>
        <v/>
      </c>
      <c r="H868" s="63" t="str">
        <f>IFERROR(VLOOKUP($F868,Tabela2[[Item]:[Itens exclusivos (Qtd. x Preço)]],3,0),"")</f>
        <v/>
      </c>
      <c r="I868" s="14" t="str">
        <f>IFERROR(VLOOKUP($F868,Tabela2[[Item]:[Itens exclusivos (Qtd. x Preço)]],4,0),"")</f>
        <v/>
      </c>
      <c r="J868" s="50" t="str">
        <f>IFERROR(VLOOKUP($F868,Tabela2[[Item]:[Itens exclusivos (Qtd. x Preço)]],5,0),"")</f>
        <v/>
      </c>
      <c r="K868" s="66" t="str">
        <f>IFERROR(VLOOKUP($F868,Tabela2[[Item]:[Itens exclusivos (Qtd. x Preço)]],13,0),"")</f>
        <v/>
      </c>
      <c r="L868" s="48" t="str">
        <f t="shared" si="13"/>
        <v/>
      </c>
      <c r="M868" s="50" t="str">
        <f ca="1">IFERROR(VLOOKUP($F868,Tabela2[[Item]:[Itens exclusivos (Qtd. x Preço)]],15,0),"")</f>
        <v/>
      </c>
      <c r="N868" s="51" t="str">
        <f ca="1">IFERROR(VLOOKUP($F868,Tabela2[[Item]:[Itens exclusivos (Qtd. x Preço)]],17,0),"")</f>
        <v/>
      </c>
      <c r="O868" s="51" t="str">
        <f ca="1">IFERROR(VLOOKUP($F868,Tabela2[[Item]:[Itens exclusivos (Qtd. x Preço)]],19,0),"")</f>
        <v/>
      </c>
    </row>
    <row r="869" spans="1:15" ht="30" customHeight="1">
      <c r="A869" s="33" t="str">
        <f>IFERROR((IF(MAX(Tabela2[Lote])=A868,"",A868+1)),"")</f>
        <v/>
      </c>
      <c r="B869" s="33" t="str">
        <f>IFERROR(IF(A869&lt;&gt;"",COUNTIFS(Tabela2[Lote],A869),""),"")</f>
        <v/>
      </c>
      <c r="C869" s="47" t="str">
        <f>IF(B869="","",(SUMIFS(Tabela2[Itens Ampla Participação (Qtd. x Preço)],Tabela2[Lote],A869)+SUMIFS(Tabela2[Itens de Cota Reservada (Qtd. x Preço)],Tabela2[Lote],A869)+SUMIFS(Tabela2[Itens exclusivos (Qtd. x Preço)],Tabela2[Lote],A869)))</f>
        <v/>
      </c>
      <c r="E869" s="33" t="str">
        <f>IFERROR(_xlfn.XLOOKUP($F869,Tabela2[Item],Tabela2[Lote],,0,1),"")</f>
        <v/>
      </c>
      <c r="F869" s="33" t="str">
        <f>IFERROR((IF(MAX(Tabela2[Item])=F868,"",F868+1)),"")</f>
        <v/>
      </c>
      <c r="G869" s="33" t="str">
        <f>IFERROR(VLOOKUP($F869,Tabela2[[Item]:[Itens exclusivos (Qtd. x Preço)]],2,0)," ")</f>
        <v/>
      </c>
      <c r="H869" s="62" t="str">
        <f>IFERROR(VLOOKUP($F869,Tabela2[[Item]:[Itens exclusivos (Qtd. x Preço)]],3,0),"")</f>
        <v/>
      </c>
      <c r="I869" s="33" t="str">
        <f>IFERROR(VLOOKUP($F869,Tabela2[[Item]:[Itens exclusivos (Qtd. x Preço)]],4,0),"")</f>
        <v/>
      </c>
      <c r="J869" s="49" t="str">
        <f>IFERROR(VLOOKUP($F869,Tabela2[[Item]:[Itens exclusivos (Qtd. x Preço)]],5,0),"")</f>
        <v/>
      </c>
      <c r="K869" s="65" t="str">
        <f>IFERROR(VLOOKUP($F869,Tabela2[[Item]:[Itens exclusivos (Qtd. x Preço)]],13,0),"")</f>
        <v/>
      </c>
      <c r="L869" s="47" t="str">
        <f t="shared" si="13"/>
        <v/>
      </c>
      <c r="M869" s="49" t="str">
        <f ca="1">IFERROR(VLOOKUP($F869,Tabela2[[Item]:[Itens exclusivos (Qtd. x Preço)]],15,0),"")</f>
        <v/>
      </c>
      <c r="N869" s="52" t="str">
        <f ca="1">IFERROR(VLOOKUP($F869,Tabela2[[Item]:[Itens exclusivos (Qtd. x Preço)]],17,0),"")</f>
        <v/>
      </c>
      <c r="O869" s="52" t="str">
        <f ca="1">IFERROR(VLOOKUP($F869,Tabela2[[Item]:[Itens exclusivos (Qtd. x Preço)]],19,0),"")</f>
        <v/>
      </c>
    </row>
    <row r="870" spans="1:15" ht="30" customHeight="1">
      <c r="A870" s="14" t="str">
        <f>IFERROR((IF(MAX(Tabela2[Lote])=A869,"",A869+1)),"")</f>
        <v/>
      </c>
      <c r="B870" s="14" t="str">
        <f>IFERROR(IF(A870&lt;&gt;"",COUNTIFS(Tabela2[Lote],A870),""),"")</f>
        <v/>
      </c>
      <c r="C870" s="48" t="str">
        <f>IF(B870="","",(SUMIFS(Tabela2[Itens Ampla Participação (Qtd. x Preço)],Tabela2[Lote],A870)+SUMIFS(Tabela2[Itens de Cota Reservada (Qtd. x Preço)],Tabela2[Lote],A870)+SUMIFS(Tabela2[Itens exclusivos (Qtd. x Preço)],Tabela2[Lote],A870)))</f>
        <v/>
      </c>
      <c r="E870" s="14" t="str">
        <f>IFERROR(_xlfn.XLOOKUP($F870,Tabela2[Item],Tabela2[Lote],,0,1),"")</f>
        <v/>
      </c>
      <c r="F870" s="14" t="str">
        <f>IFERROR((IF(MAX(Tabela2[Item])=F869,"",F869+1)),"")</f>
        <v/>
      </c>
      <c r="G870" s="14" t="str">
        <f>IFERROR(VLOOKUP($F870,Tabela2[[Item]:[Itens exclusivos (Qtd. x Preço)]],2,0)," ")</f>
        <v/>
      </c>
      <c r="H870" s="63" t="str">
        <f>IFERROR(VLOOKUP($F870,Tabela2[[Item]:[Itens exclusivos (Qtd. x Preço)]],3,0),"")</f>
        <v/>
      </c>
      <c r="I870" s="14" t="str">
        <f>IFERROR(VLOOKUP($F870,Tabela2[[Item]:[Itens exclusivos (Qtd. x Preço)]],4,0),"")</f>
        <v/>
      </c>
      <c r="J870" s="50" t="str">
        <f>IFERROR(VLOOKUP($F870,Tabela2[[Item]:[Itens exclusivos (Qtd. x Preço)]],5,0),"")</f>
        <v/>
      </c>
      <c r="K870" s="66" t="str">
        <f>IFERROR(VLOOKUP($F870,Tabela2[[Item]:[Itens exclusivos (Qtd. x Preço)]],13,0),"")</f>
        <v/>
      </c>
      <c r="L870" s="48" t="str">
        <f t="shared" si="13"/>
        <v/>
      </c>
      <c r="M870" s="50" t="str">
        <f ca="1">IFERROR(VLOOKUP($F870,Tabela2[[Item]:[Itens exclusivos (Qtd. x Preço)]],15,0),"")</f>
        <v/>
      </c>
      <c r="N870" s="51" t="str">
        <f ca="1">IFERROR(VLOOKUP($F870,Tabela2[[Item]:[Itens exclusivos (Qtd. x Preço)]],17,0),"")</f>
        <v/>
      </c>
      <c r="O870" s="51" t="str">
        <f ca="1">IFERROR(VLOOKUP($F870,Tabela2[[Item]:[Itens exclusivos (Qtd. x Preço)]],19,0),"")</f>
        <v/>
      </c>
    </row>
    <row r="871" spans="1:15" ht="30" customHeight="1">
      <c r="A871" s="33" t="str">
        <f>IFERROR((IF(MAX(Tabela2[Lote])=A870,"",A870+1)),"")</f>
        <v/>
      </c>
      <c r="B871" s="33" t="str">
        <f>IFERROR(IF(A871&lt;&gt;"",COUNTIFS(Tabela2[Lote],A871),""),"")</f>
        <v/>
      </c>
      <c r="C871" s="47" t="str">
        <f>IF(B871="","",(SUMIFS(Tabela2[Itens Ampla Participação (Qtd. x Preço)],Tabela2[Lote],A871)+SUMIFS(Tabela2[Itens de Cota Reservada (Qtd. x Preço)],Tabela2[Lote],A871)+SUMIFS(Tabela2[Itens exclusivos (Qtd. x Preço)],Tabela2[Lote],A871)))</f>
        <v/>
      </c>
      <c r="E871" s="33" t="str">
        <f>IFERROR(_xlfn.XLOOKUP($F871,Tabela2[Item],Tabela2[Lote],,0,1),"")</f>
        <v/>
      </c>
      <c r="F871" s="33" t="str">
        <f>IFERROR((IF(MAX(Tabela2[Item])=F870,"",F870+1)),"")</f>
        <v/>
      </c>
      <c r="G871" s="33" t="str">
        <f>IFERROR(VLOOKUP($F871,Tabela2[[Item]:[Itens exclusivos (Qtd. x Preço)]],2,0)," ")</f>
        <v/>
      </c>
      <c r="H871" s="62" t="str">
        <f>IFERROR(VLOOKUP($F871,Tabela2[[Item]:[Itens exclusivos (Qtd. x Preço)]],3,0),"")</f>
        <v/>
      </c>
      <c r="I871" s="33" t="str">
        <f>IFERROR(VLOOKUP($F871,Tabela2[[Item]:[Itens exclusivos (Qtd. x Preço)]],4,0),"")</f>
        <v/>
      </c>
      <c r="J871" s="49" t="str">
        <f>IFERROR(VLOOKUP($F871,Tabela2[[Item]:[Itens exclusivos (Qtd. x Preço)]],5,0),"")</f>
        <v/>
      </c>
      <c r="K871" s="65" t="str">
        <f>IFERROR(VLOOKUP($F871,Tabela2[[Item]:[Itens exclusivos (Qtd. x Preço)]],13,0),"")</f>
        <v/>
      </c>
      <c r="L871" s="47" t="str">
        <f t="shared" si="13"/>
        <v/>
      </c>
      <c r="M871" s="49" t="str">
        <f ca="1">IFERROR(VLOOKUP($F871,Tabela2[[Item]:[Itens exclusivos (Qtd. x Preço)]],15,0),"")</f>
        <v/>
      </c>
      <c r="N871" s="52" t="str">
        <f ca="1">IFERROR(VLOOKUP($F871,Tabela2[[Item]:[Itens exclusivos (Qtd. x Preço)]],17,0),"")</f>
        <v/>
      </c>
      <c r="O871" s="52" t="str">
        <f ca="1">IFERROR(VLOOKUP($F871,Tabela2[[Item]:[Itens exclusivos (Qtd. x Preço)]],19,0),"")</f>
        <v/>
      </c>
    </row>
    <row r="872" spans="1:15" ht="30" customHeight="1">
      <c r="A872" s="14" t="str">
        <f>IFERROR((IF(MAX(Tabela2[Lote])=A871,"",A871+1)),"")</f>
        <v/>
      </c>
      <c r="B872" s="14" t="str">
        <f>IFERROR(IF(A872&lt;&gt;"",COUNTIFS(Tabela2[Lote],A872),""),"")</f>
        <v/>
      </c>
      <c r="C872" s="48" t="str">
        <f>IF(B872="","",(SUMIFS(Tabela2[Itens Ampla Participação (Qtd. x Preço)],Tabela2[Lote],A872)+SUMIFS(Tabela2[Itens de Cota Reservada (Qtd. x Preço)],Tabela2[Lote],A872)+SUMIFS(Tabela2[Itens exclusivos (Qtd. x Preço)],Tabela2[Lote],A872)))</f>
        <v/>
      </c>
      <c r="E872" s="14" t="str">
        <f>IFERROR(_xlfn.XLOOKUP($F872,Tabela2[Item],Tabela2[Lote],,0,1),"")</f>
        <v/>
      </c>
      <c r="F872" s="14" t="str">
        <f>IFERROR((IF(MAX(Tabela2[Item])=F871,"",F871+1)),"")</f>
        <v/>
      </c>
      <c r="G872" s="14" t="str">
        <f>IFERROR(VLOOKUP($F872,Tabela2[[Item]:[Itens exclusivos (Qtd. x Preço)]],2,0)," ")</f>
        <v/>
      </c>
      <c r="H872" s="63" t="str">
        <f>IFERROR(VLOOKUP($F872,Tabela2[[Item]:[Itens exclusivos (Qtd. x Preço)]],3,0),"")</f>
        <v/>
      </c>
      <c r="I872" s="14" t="str">
        <f>IFERROR(VLOOKUP($F872,Tabela2[[Item]:[Itens exclusivos (Qtd. x Preço)]],4,0),"")</f>
        <v/>
      </c>
      <c r="J872" s="50" t="str">
        <f>IFERROR(VLOOKUP($F872,Tabela2[[Item]:[Itens exclusivos (Qtd. x Preço)]],5,0),"")</f>
        <v/>
      </c>
      <c r="K872" s="66" t="str">
        <f>IFERROR(VLOOKUP($F872,Tabela2[[Item]:[Itens exclusivos (Qtd. x Preço)]],13,0),"")</f>
        <v/>
      </c>
      <c r="L872" s="48" t="str">
        <f t="shared" si="13"/>
        <v/>
      </c>
      <c r="M872" s="50" t="str">
        <f ca="1">IFERROR(VLOOKUP($F872,Tabela2[[Item]:[Itens exclusivos (Qtd. x Preço)]],15,0),"")</f>
        <v/>
      </c>
      <c r="N872" s="51" t="str">
        <f ca="1">IFERROR(VLOOKUP($F872,Tabela2[[Item]:[Itens exclusivos (Qtd. x Preço)]],17,0),"")</f>
        <v/>
      </c>
      <c r="O872" s="51" t="str">
        <f ca="1">IFERROR(VLOOKUP($F872,Tabela2[[Item]:[Itens exclusivos (Qtd. x Preço)]],19,0),"")</f>
        <v/>
      </c>
    </row>
    <row r="873" spans="1:15" ht="30" customHeight="1">
      <c r="A873" s="33" t="str">
        <f>IFERROR((IF(MAX(Tabela2[Lote])=A872,"",A872+1)),"")</f>
        <v/>
      </c>
      <c r="B873" s="33" t="str">
        <f>IFERROR(IF(A873&lt;&gt;"",COUNTIFS(Tabela2[Lote],A873),""),"")</f>
        <v/>
      </c>
      <c r="C873" s="47" t="str">
        <f>IF(B873="","",(SUMIFS(Tabela2[Itens Ampla Participação (Qtd. x Preço)],Tabela2[Lote],A873)+SUMIFS(Tabela2[Itens de Cota Reservada (Qtd. x Preço)],Tabela2[Lote],A873)+SUMIFS(Tabela2[Itens exclusivos (Qtd. x Preço)],Tabela2[Lote],A873)))</f>
        <v/>
      </c>
      <c r="E873" s="33" t="str">
        <f>IFERROR(_xlfn.XLOOKUP($F873,Tabela2[Item],Tabela2[Lote],,0,1),"")</f>
        <v/>
      </c>
      <c r="F873" s="33" t="str">
        <f>IFERROR((IF(MAX(Tabela2[Item])=F872,"",F872+1)),"")</f>
        <v/>
      </c>
      <c r="G873" s="33" t="str">
        <f>IFERROR(VLOOKUP($F873,Tabela2[[Item]:[Itens exclusivos (Qtd. x Preço)]],2,0)," ")</f>
        <v/>
      </c>
      <c r="H873" s="62" t="str">
        <f>IFERROR(VLOOKUP($F873,Tabela2[[Item]:[Itens exclusivos (Qtd. x Preço)]],3,0),"")</f>
        <v/>
      </c>
      <c r="I873" s="33" t="str">
        <f>IFERROR(VLOOKUP($F873,Tabela2[[Item]:[Itens exclusivos (Qtd. x Preço)]],4,0),"")</f>
        <v/>
      </c>
      <c r="J873" s="49" t="str">
        <f>IFERROR(VLOOKUP($F873,Tabela2[[Item]:[Itens exclusivos (Qtd. x Preço)]],5,0),"")</f>
        <v/>
      </c>
      <c r="K873" s="65" t="str">
        <f>IFERROR(VLOOKUP($F873,Tabela2[[Item]:[Itens exclusivos (Qtd. x Preço)]],13,0),"")</f>
        <v/>
      </c>
      <c r="L873" s="47" t="str">
        <f t="shared" si="13"/>
        <v/>
      </c>
      <c r="M873" s="49" t="str">
        <f ca="1">IFERROR(VLOOKUP($F873,Tabela2[[Item]:[Itens exclusivos (Qtd. x Preço)]],15,0),"")</f>
        <v/>
      </c>
      <c r="N873" s="52" t="str">
        <f ca="1">IFERROR(VLOOKUP($F873,Tabela2[[Item]:[Itens exclusivos (Qtd. x Preço)]],17,0),"")</f>
        <v/>
      </c>
      <c r="O873" s="52" t="str">
        <f ca="1">IFERROR(VLOOKUP($F873,Tabela2[[Item]:[Itens exclusivos (Qtd. x Preço)]],19,0),"")</f>
        <v/>
      </c>
    </row>
    <row r="874" spans="1:15" ht="30" customHeight="1">
      <c r="A874" s="14" t="str">
        <f>IFERROR((IF(MAX(Tabela2[Lote])=A873,"",A873+1)),"")</f>
        <v/>
      </c>
      <c r="B874" s="14" t="str">
        <f>IFERROR(IF(A874&lt;&gt;"",COUNTIFS(Tabela2[Lote],A874),""),"")</f>
        <v/>
      </c>
      <c r="C874" s="48" t="str">
        <f>IF(B874="","",(SUMIFS(Tabela2[Itens Ampla Participação (Qtd. x Preço)],Tabela2[Lote],A874)+SUMIFS(Tabela2[Itens de Cota Reservada (Qtd. x Preço)],Tabela2[Lote],A874)+SUMIFS(Tabela2[Itens exclusivos (Qtd. x Preço)],Tabela2[Lote],A874)))</f>
        <v/>
      </c>
      <c r="E874" s="14" t="str">
        <f>IFERROR(_xlfn.XLOOKUP($F874,Tabela2[Item],Tabela2[Lote],,0,1),"")</f>
        <v/>
      </c>
      <c r="F874" s="14" t="str">
        <f>IFERROR((IF(MAX(Tabela2[Item])=F873,"",F873+1)),"")</f>
        <v/>
      </c>
      <c r="G874" s="14" t="str">
        <f>IFERROR(VLOOKUP($F874,Tabela2[[Item]:[Itens exclusivos (Qtd. x Preço)]],2,0)," ")</f>
        <v/>
      </c>
      <c r="H874" s="63" t="str">
        <f>IFERROR(VLOOKUP($F874,Tabela2[[Item]:[Itens exclusivos (Qtd. x Preço)]],3,0),"")</f>
        <v/>
      </c>
      <c r="I874" s="14" t="str">
        <f>IFERROR(VLOOKUP($F874,Tabela2[[Item]:[Itens exclusivos (Qtd. x Preço)]],4,0),"")</f>
        <v/>
      </c>
      <c r="J874" s="50" t="str">
        <f>IFERROR(VLOOKUP($F874,Tabela2[[Item]:[Itens exclusivos (Qtd. x Preço)]],5,0),"")</f>
        <v/>
      </c>
      <c r="K874" s="66" t="str">
        <f>IFERROR(VLOOKUP($F874,Tabela2[[Item]:[Itens exclusivos (Qtd. x Preço)]],13,0),"")</f>
        <v/>
      </c>
      <c r="L874" s="48" t="str">
        <f t="shared" si="13"/>
        <v/>
      </c>
      <c r="M874" s="50" t="str">
        <f ca="1">IFERROR(VLOOKUP($F874,Tabela2[[Item]:[Itens exclusivos (Qtd. x Preço)]],15,0),"")</f>
        <v/>
      </c>
      <c r="N874" s="51" t="str">
        <f ca="1">IFERROR(VLOOKUP($F874,Tabela2[[Item]:[Itens exclusivos (Qtd. x Preço)]],17,0),"")</f>
        <v/>
      </c>
      <c r="O874" s="51" t="str">
        <f ca="1">IFERROR(VLOOKUP($F874,Tabela2[[Item]:[Itens exclusivos (Qtd. x Preço)]],19,0),"")</f>
        <v/>
      </c>
    </row>
    <row r="875" spans="1:15" ht="30" customHeight="1">
      <c r="A875" s="33" t="str">
        <f>IFERROR((IF(MAX(Tabela2[Lote])=A874,"",A874+1)),"")</f>
        <v/>
      </c>
      <c r="B875" s="33" t="str">
        <f>IFERROR(IF(A875&lt;&gt;"",COUNTIFS(Tabela2[Lote],A875),""),"")</f>
        <v/>
      </c>
      <c r="C875" s="47" t="str">
        <f>IF(B875="","",(SUMIFS(Tabela2[Itens Ampla Participação (Qtd. x Preço)],Tabela2[Lote],A875)+SUMIFS(Tabela2[Itens de Cota Reservada (Qtd. x Preço)],Tabela2[Lote],A875)+SUMIFS(Tabela2[Itens exclusivos (Qtd. x Preço)],Tabela2[Lote],A875)))</f>
        <v/>
      </c>
      <c r="E875" s="33" t="str">
        <f>IFERROR(_xlfn.XLOOKUP($F875,Tabela2[Item],Tabela2[Lote],,0,1),"")</f>
        <v/>
      </c>
      <c r="F875" s="33" t="str">
        <f>IFERROR((IF(MAX(Tabela2[Item])=F874,"",F874+1)),"")</f>
        <v/>
      </c>
      <c r="G875" s="33" t="str">
        <f>IFERROR(VLOOKUP($F875,Tabela2[[Item]:[Itens exclusivos (Qtd. x Preço)]],2,0)," ")</f>
        <v/>
      </c>
      <c r="H875" s="62" t="str">
        <f>IFERROR(VLOOKUP($F875,Tabela2[[Item]:[Itens exclusivos (Qtd. x Preço)]],3,0),"")</f>
        <v/>
      </c>
      <c r="I875" s="33" t="str">
        <f>IFERROR(VLOOKUP($F875,Tabela2[[Item]:[Itens exclusivos (Qtd. x Preço)]],4,0),"")</f>
        <v/>
      </c>
      <c r="J875" s="49" t="str">
        <f>IFERROR(VLOOKUP($F875,Tabela2[[Item]:[Itens exclusivos (Qtd. x Preço)]],5,0),"")</f>
        <v/>
      </c>
      <c r="K875" s="65" t="str">
        <f>IFERROR(VLOOKUP($F875,Tabela2[[Item]:[Itens exclusivos (Qtd. x Preço)]],13,0),"")</f>
        <v/>
      </c>
      <c r="L875" s="47" t="str">
        <f t="shared" si="13"/>
        <v/>
      </c>
      <c r="M875" s="49" t="str">
        <f ca="1">IFERROR(VLOOKUP($F875,Tabela2[[Item]:[Itens exclusivos (Qtd. x Preço)]],15,0),"")</f>
        <v/>
      </c>
      <c r="N875" s="52" t="str">
        <f ca="1">IFERROR(VLOOKUP($F875,Tabela2[[Item]:[Itens exclusivos (Qtd. x Preço)]],17,0),"")</f>
        <v/>
      </c>
      <c r="O875" s="52" t="str">
        <f ca="1">IFERROR(VLOOKUP($F875,Tabela2[[Item]:[Itens exclusivos (Qtd. x Preço)]],19,0),"")</f>
        <v/>
      </c>
    </row>
    <row r="876" spans="1:15" ht="30" customHeight="1">
      <c r="A876" s="14" t="str">
        <f>IFERROR((IF(MAX(Tabela2[Lote])=A875,"",A875+1)),"")</f>
        <v/>
      </c>
      <c r="B876" s="14" t="str">
        <f>IFERROR(IF(A876&lt;&gt;"",COUNTIFS(Tabela2[Lote],A876),""),"")</f>
        <v/>
      </c>
      <c r="C876" s="48" t="str">
        <f>IF(B876="","",(SUMIFS(Tabela2[Itens Ampla Participação (Qtd. x Preço)],Tabela2[Lote],A876)+SUMIFS(Tabela2[Itens de Cota Reservada (Qtd. x Preço)],Tabela2[Lote],A876)+SUMIFS(Tabela2[Itens exclusivos (Qtd. x Preço)],Tabela2[Lote],A876)))</f>
        <v/>
      </c>
      <c r="E876" s="14" t="str">
        <f>IFERROR(_xlfn.XLOOKUP($F876,Tabela2[Item],Tabela2[Lote],,0,1),"")</f>
        <v/>
      </c>
      <c r="F876" s="14" t="str">
        <f>IFERROR((IF(MAX(Tabela2[Item])=F875,"",F875+1)),"")</f>
        <v/>
      </c>
      <c r="G876" s="14" t="str">
        <f>IFERROR(VLOOKUP($F876,Tabela2[[Item]:[Itens exclusivos (Qtd. x Preço)]],2,0)," ")</f>
        <v/>
      </c>
      <c r="H876" s="63" t="str">
        <f>IFERROR(VLOOKUP($F876,Tabela2[[Item]:[Itens exclusivos (Qtd. x Preço)]],3,0),"")</f>
        <v/>
      </c>
      <c r="I876" s="14" t="str">
        <f>IFERROR(VLOOKUP($F876,Tabela2[[Item]:[Itens exclusivos (Qtd. x Preço)]],4,0),"")</f>
        <v/>
      </c>
      <c r="J876" s="50" t="str">
        <f>IFERROR(VLOOKUP($F876,Tabela2[[Item]:[Itens exclusivos (Qtd. x Preço)]],5,0),"")</f>
        <v/>
      </c>
      <c r="K876" s="66" t="str">
        <f>IFERROR(VLOOKUP($F876,Tabela2[[Item]:[Itens exclusivos (Qtd. x Preço)]],13,0),"")</f>
        <v/>
      </c>
      <c r="L876" s="48" t="str">
        <f t="shared" si="13"/>
        <v/>
      </c>
      <c r="M876" s="50" t="str">
        <f ca="1">IFERROR(VLOOKUP($F876,Tabela2[[Item]:[Itens exclusivos (Qtd. x Preço)]],15,0),"")</f>
        <v/>
      </c>
      <c r="N876" s="51" t="str">
        <f ca="1">IFERROR(VLOOKUP($F876,Tabela2[[Item]:[Itens exclusivos (Qtd. x Preço)]],17,0),"")</f>
        <v/>
      </c>
      <c r="O876" s="51" t="str">
        <f ca="1">IFERROR(VLOOKUP($F876,Tabela2[[Item]:[Itens exclusivos (Qtd. x Preço)]],19,0),"")</f>
        <v/>
      </c>
    </row>
    <row r="877" spans="1:15" ht="30" customHeight="1">
      <c r="A877" s="33" t="str">
        <f>IFERROR((IF(MAX(Tabela2[Lote])=A876,"",A876+1)),"")</f>
        <v/>
      </c>
      <c r="B877" s="33" t="str">
        <f>IFERROR(IF(A877&lt;&gt;"",COUNTIFS(Tabela2[Lote],A877),""),"")</f>
        <v/>
      </c>
      <c r="C877" s="47" t="str">
        <f>IF(B877="","",(SUMIFS(Tabela2[Itens Ampla Participação (Qtd. x Preço)],Tabela2[Lote],A877)+SUMIFS(Tabela2[Itens de Cota Reservada (Qtd. x Preço)],Tabela2[Lote],A877)+SUMIFS(Tabela2[Itens exclusivos (Qtd. x Preço)],Tabela2[Lote],A877)))</f>
        <v/>
      </c>
      <c r="E877" s="33" t="str">
        <f>IFERROR(_xlfn.XLOOKUP($F877,Tabela2[Item],Tabela2[Lote],,0,1),"")</f>
        <v/>
      </c>
      <c r="F877" s="33" t="str">
        <f>IFERROR((IF(MAX(Tabela2[Item])=F876,"",F876+1)),"")</f>
        <v/>
      </c>
      <c r="G877" s="33" t="str">
        <f>IFERROR(VLOOKUP($F877,Tabela2[[Item]:[Itens exclusivos (Qtd. x Preço)]],2,0)," ")</f>
        <v/>
      </c>
      <c r="H877" s="62" t="str">
        <f>IFERROR(VLOOKUP($F877,Tabela2[[Item]:[Itens exclusivos (Qtd. x Preço)]],3,0),"")</f>
        <v/>
      </c>
      <c r="I877" s="33" t="str">
        <f>IFERROR(VLOOKUP($F877,Tabela2[[Item]:[Itens exclusivos (Qtd. x Preço)]],4,0),"")</f>
        <v/>
      </c>
      <c r="J877" s="49" t="str">
        <f>IFERROR(VLOOKUP($F877,Tabela2[[Item]:[Itens exclusivos (Qtd. x Preço)]],5,0),"")</f>
        <v/>
      </c>
      <c r="K877" s="65" t="str">
        <f>IFERROR(VLOOKUP($F877,Tabela2[[Item]:[Itens exclusivos (Qtd. x Preço)]],13,0),"")</f>
        <v/>
      </c>
      <c r="L877" s="47" t="str">
        <f t="shared" ref="L877:L940" si="14">IFERROR(K877*J877,"")</f>
        <v/>
      </c>
      <c r="M877" s="49" t="str">
        <f ca="1">IFERROR(VLOOKUP($F877,Tabela2[[Item]:[Itens exclusivos (Qtd. x Preço)]],15,0),"")</f>
        <v/>
      </c>
      <c r="N877" s="52" t="str">
        <f ca="1">IFERROR(VLOOKUP($F877,Tabela2[[Item]:[Itens exclusivos (Qtd. x Preço)]],17,0),"")</f>
        <v/>
      </c>
      <c r="O877" s="52" t="str">
        <f ca="1">IFERROR(VLOOKUP($F877,Tabela2[[Item]:[Itens exclusivos (Qtd. x Preço)]],19,0),"")</f>
        <v/>
      </c>
    </row>
    <row r="878" spans="1:15" ht="30" customHeight="1">
      <c r="A878" s="14" t="str">
        <f>IFERROR((IF(MAX(Tabela2[Lote])=A877,"",A877+1)),"")</f>
        <v/>
      </c>
      <c r="B878" s="14" t="str">
        <f>IFERROR(IF(A878&lt;&gt;"",COUNTIFS(Tabela2[Lote],A878),""),"")</f>
        <v/>
      </c>
      <c r="C878" s="48" t="str">
        <f>IF(B878="","",(SUMIFS(Tabela2[Itens Ampla Participação (Qtd. x Preço)],Tabela2[Lote],A878)+SUMIFS(Tabela2[Itens de Cota Reservada (Qtd. x Preço)],Tabela2[Lote],A878)+SUMIFS(Tabela2[Itens exclusivos (Qtd. x Preço)],Tabela2[Lote],A878)))</f>
        <v/>
      </c>
      <c r="E878" s="14" t="str">
        <f>IFERROR(_xlfn.XLOOKUP($F878,Tabela2[Item],Tabela2[Lote],,0,1),"")</f>
        <v/>
      </c>
      <c r="F878" s="14" t="str">
        <f>IFERROR((IF(MAX(Tabela2[Item])=F877,"",F877+1)),"")</f>
        <v/>
      </c>
      <c r="G878" s="14" t="str">
        <f>IFERROR(VLOOKUP($F878,Tabela2[[Item]:[Itens exclusivos (Qtd. x Preço)]],2,0)," ")</f>
        <v/>
      </c>
      <c r="H878" s="63" t="str">
        <f>IFERROR(VLOOKUP($F878,Tabela2[[Item]:[Itens exclusivos (Qtd. x Preço)]],3,0),"")</f>
        <v/>
      </c>
      <c r="I878" s="14" t="str">
        <f>IFERROR(VLOOKUP($F878,Tabela2[[Item]:[Itens exclusivos (Qtd. x Preço)]],4,0),"")</f>
        <v/>
      </c>
      <c r="J878" s="50" t="str">
        <f>IFERROR(VLOOKUP($F878,Tabela2[[Item]:[Itens exclusivos (Qtd. x Preço)]],5,0),"")</f>
        <v/>
      </c>
      <c r="K878" s="66" t="str">
        <f>IFERROR(VLOOKUP($F878,Tabela2[[Item]:[Itens exclusivos (Qtd. x Preço)]],13,0),"")</f>
        <v/>
      </c>
      <c r="L878" s="48" t="str">
        <f t="shared" si="14"/>
        <v/>
      </c>
      <c r="M878" s="50" t="str">
        <f ca="1">IFERROR(VLOOKUP($F878,Tabela2[[Item]:[Itens exclusivos (Qtd. x Preço)]],15,0),"")</f>
        <v/>
      </c>
      <c r="N878" s="51" t="str">
        <f ca="1">IFERROR(VLOOKUP($F878,Tabela2[[Item]:[Itens exclusivos (Qtd. x Preço)]],17,0),"")</f>
        <v/>
      </c>
      <c r="O878" s="51" t="str">
        <f ca="1">IFERROR(VLOOKUP($F878,Tabela2[[Item]:[Itens exclusivos (Qtd. x Preço)]],19,0),"")</f>
        <v/>
      </c>
    </row>
    <row r="879" spans="1:15" ht="30" customHeight="1">
      <c r="A879" s="33" t="str">
        <f>IFERROR((IF(MAX(Tabela2[Lote])=A878,"",A878+1)),"")</f>
        <v/>
      </c>
      <c r="B879" s="33" t="str">
        <f>IFERROR(IF(A879&lt;&gt;"",COUNTIFS(Tabela2[Lote],A879),""),"")</f>
        <v/>
      </c>
      <c r="C879" s="47" t="str">
        <f>IF(B879="","",(SUMIFS(Tabela2[Itens Ampla Participação (Qtd. x Preço)],Tabela2[Lote],A879)+SUMIFS(Tabela2[Itens de Cota Reservada (Qtd. x Preço)],Tabela2[Lote],A879)+SUMIFS(Tabela2[Itens exclusivos (Qtd. x Preço)],Tabela2[Lote],A879)))</f>
        <v/>
      </c>
      <c r="E879" s="33" t="str">
        <f>IFERROR(_xlfn.XLOOKUP($F879,Tabela2[Item],Tabela2[Lote],,0,1),"")</f>
        <v/>
      </c>
      <c r="F879" s="33" t="str">
        <f>IFERROR((IF(MAX(Tabela2[Item])=F878,"",F878+1)),"")</f>
        <v/>
      </c>
      <c r="G879" s="33" t="str">
        <f>IFERROR(VLOOKUP($F879,Tabela2[[Item]:[Itens exclusivos (Qtd. x Preço)]],2,0)," ")</f>
        <v/>
      </c>
      <c r="H879" s="62" t="str">
        <f>IFERROR(VLOOKUP($F879,Tabela2[[Item]:[Itens exclusivos (Qtd. x Preço)]],3,0),"")</f>
        <v/>
      </c>
      <c r="I879" s="33" t="str">
        <f>IFERROR(VLOOKUP($F879,Tabela2[[Item]:[Itens exclusivos (Qtd. x Preço)]],4,0),"")</f>
        <v/>
      </c>
      <c r="J879" s="49" t="str">
        <f>IFERROR(VLOOKUP($F879,Tabela2[[Item]:[Itens exclusivos (Qtd. x Preço)]],5,0),"")</f>
        <v/>
      </c>
      <c r="K879" s="65" t="str">
        <f>IFERROR(VLOOKUP($F879,Tabela2[[Item]:[Itens exclusivos (Qtd. x Preço)]],13,0),"")</f>
        <v/>
      </c>
      <c r="L879" s="47" t="str">
        <f t="shared" si="14"/>
        <v/>
      </c>
      <c r="M879" s="49" t="str">
        <f ca="1">IFERROR(VLOOKUP($F879,Tabela2[[Item]:[Itens exclusivos (Qtd. x Preço)]],15,0),"")</f>
        <v/>
      </c>
      <c r="N879" s="52" t="str">
        <f ca="1">IFERROR(VLOOKUP($F879,Tabela2[[Item]:[Itens exclusivos (Qtd. x Preço)]],17,0),"")</f>
        <v/>
      </c>
      <c r="O879" s="52" t="str">
        <f ca="1">IFERROR(VLOOKUP($F879,Tabela2[[Item]:[Itens exclusivos (Qtd. x Preço)]],19,0),"")</f>
        <v/>
      </c>
    </row>
    <row r="880" spans="1:15" ht="30" customHeight="1">
      <c r="A880" s="14" t="str">
        <f>IFERROR((IF(MAX(Tabela2[Lote])=A879,"",A879+1)),"")</f>
        <v/>
      </c>
      <c r="B880" s="14" t="str">
        <f>IFERROR(IF(A880&lt;&gt;"",COUNTIFS(Tabela2[Lote],A880),""),"")</f>
        <v/>
      </c>
      <c r="C880" s="48" t="str">
        <f>IF(B880="","",(SUMIFS(Tabela2[Itens Ampla Participação (Qtd. x Preço)],Tabela2[Lote],A880)+SUMIFS(Tabela2[Itens de Cota Reservada (Qtd. x Preço)],Tabela2[Lote],A880)+SUMIFS(Tabela2[Itens exclusivos (Qtd. x Preço)],Tabela2[Lote],A880)))</f>
        <v/>
      </c>
      <c r="E880" s="14" t="str">
        <f>IFERROR(_xlfn.XLOOKUP($F880,Tabela2[Item],Tabela2[Lote],,0,1),"")</f>
        <v/>
      </c>
      <c r="F880" s="14" t="str">
        <f>IFERROR((IF(MAX(Tabela2[Item])=F879,"",F879+1)),"")</f>
        <v/>
      </c>
      <c r="G880" s="14" t="str">
        <f>IFERROR(VLOOKUP($F880,Tabela2[[Item]:[Itens exclusivos (Qtd. x Preço)]],2,0)," ")</f>
        <v/>
      </c>
      <c r="H880" s="63" t="str">
        <f>IFERROR(VLOOKUP($F880,Tabela2[[Item]:[Itens exclusivos (Qtd. x Preço)]],3,0),"")</f>
        <v/>
      </c>
      <c r="I880" s="14" t="str">
        <f>IFERROR(VLOOKUP($F880,Tabela2[[Item]:[Itens exclusivos (Qtd. x Preço)]],4,0),"")</f>
        <v/>
      </c>
      <c r="J880" s="50" t="str">
        <f>IFERROR(VLOOKUP($F880,Tabela2[[Item]:[Itens exclusivos (Qtd. x Preço)]],5,0),"")</f>
        <v/>
      </c>
      <c r="K880" s="66" t="str">
        <f>IFERROR(VLOOKUP($F880,Tabela2[[Item]:[Itens exclusivos (Qtd. x Preço)]],13,0),"")</f>
        <v/>
      </c>
      <c r="L880" s="48" t="str">
        <f t="shared" si="14"/>
        <v/>
      </c>
      <c r="M880" s="50" t="str">
        <f ca="1">IFERROR(VLOOKUP($F880,Tabela2[[Item]:[Itens exclusivos (Qtd. x Preço)]],15,0),"")</f>
        <v/>
      </c>
      <c r="N880" s="51" t="str">
        <f ca="1">IFERROR(VLOOKUP($F880,Tabela2[[Item]:[Itens exclusivos (Qtd. x Preço)]],17,0),"")</f>
        <v/>
      </c>
      <c r="O880" s="51" t="str">
        <f ca="1">IFERROR(VLOOKUP($F880,Tabela2[[Item]:[Itens exclusivos (Qtd. x Preço)]],19,0),"")</f>
        <v/>
      </c>
    </row>
    <row r="881" spans="1:15" ht="30" customHeight="1">
      <c r="A881" s="33" t="str">
        <f>IFERROR((IF(MAX(Tabela2[Lote])=A880,"",A880+1)),"")</f>
        <v/>
      </c>
      <c r="B881" s="33" t="str">
        <f>IFERROR(IF(A881&lt;&gt;"",COUNTIFS(Tabela2[Lote],A881),""),"")</f>
        <v/>
      </c>
      <c r="C881" s="47" t="str">
        <f>IF(B881="","",(SUMIFS(Tabela2[Itens Ampla Participação (Qtd. x Preço)],Tabela2[Lote],A881)+SUMIFS(Tabela2[Itens de Cota Reservada (Qtd. x Preço)],Tabela2[Lote],A881)+SUMIFS(Tabela2[Itens exclusivos (Qtd. x Preço)],Tabela2[Lote],A881)))</f>
        <v/>
      </c>
      <c r="E881" s="33" t="str">
        <f>IFERROR(_xlfn.XLOOKUP($F881,Tabela2[Item],Tabela2[Lote],,0,1),"")</f>
        <v/>
      </c>
      <c r="F881" s="33" t="str">
        <f>IFERROR((IF(MAX(Tabela2[Item])=F880,"",F880+1)),"")</f>
        <v/>
      </c>
      <c r="G881" s="33" t="str">
        <f>IFERROR(VLOOKUP($F881,Tabela2[[Item]:[Itens exclusivos (Qtd. x Preço)]],2,0)," ")</f>
        <v/>
      </c>
      <c r="H881" s="62" t="str">
        <f>IFERROR(VLOOKUP($F881,Tabela2[[Item]:[Itens exclusivos (Qtd. x Preço)]],3,0),"")</f>
        <v/>
      </c>
      <c r="I881" s="33" t="str">
        <f>IFERROR(VLOOKUP($F881,Tabela2[[Item]:[Itens exclusivos (Qtd. x Preço)]],4,0),"")</f>
        <v/>
      </c>
      <c r="J881" s="49" t="str">
        <f>IFERROR(VLOOKUP($F881,Tabela2[[Item]:[Itens exclusivos (Qtd. x Preço)]],5,0),"")</f>
        <v/>
      </c>
      <c r="K881" s="65" t="str">
        <f>IFERROR(VLOOKUP($F881,Tabela2[[Item]:[Itens exclusivos (Qtd. x Preço)]],13,0),"")</f>
        <v/>
      </c>
      <c r="L881" s="47" t="str">
        <f t="shared" si="14"/>
        <v/>
      </c>
      <c r="M881" s="49" t="str">
        <f ca="1">IFERROR(VLOOKUP($F881,Tabela2[[Item]:[Itens exclusivos (Qtd. x Preço)]],15,0),"")</f>
        <v/>
      </c>
      <c r="N881" s="52" t="str">
        <f ca="1">IFERROR(VLOOKUP($F881,Tabela2[[Item]:[Itens exclusivos (Qtd. x Preço)]],17,0),"")</f>
        <v/>
      </c>
      <c r="O881" s="52" t="str">
        <f ca="1">IFERROR(VLOOKUP($F881,Tabela2[[Item]:[Itens exclusivos (Qtd. x Preço)]],19,0),"")</f>
        <v/>
      </c>
    </row>
    <row r="882" spans="1:15" ht="30" customHeight="1">
      <c r="A882" s="14" t="str">
        <f>IFERROR((IF(MAX(Tabela2[Lote])=A881,"",A881+1)),"")</f>
        <v/>
      </c>
      <c r="B882" s="14" t="str">
        <f>IFERROR(IF(A882&lt;&gt;"",COUNTIFS(Tabela2[Lote],A882),""),"")</f>
        <v/>
      </c>
      <c r="C882" s="48" t="str">
        <f>IF(B882="","",(SUMIFS(Tabela2[Itens Ampla Participação (Qtd. x Preço)],Tabela2[Lote],A882)+SUMIFS(Tabela2[Itens de Cota Reservada (Qtd. x Preço)],Tabela2[Lote],A882)+SUMIFS(Tabela2[Itens exclusivos (Qtd. x Preço)],Tabela2[Lote],A882)))</f>
        <v/>
      </c>
      <c r="E882" s="14" t="str">
        <f>IFERROR(_xlfn.XLOOKUP($F882,Tabela2[Item],Tabela2[Lote],,0,1),"")</f>
        <v/>
      </c>
      <c r="F882" s="14" t="str">
        <f>IFERROR((IF(MAX(Tabela2[Item])=F881,"",F881+1)),"")</f>
        <v/>
      </c>
      <c r="G882" s="14" t="str">
        <f>IFERROR(VLOOKUP($F882,Tabela2[[Item]:[Itens exclusivos (Qtd. x Preço)]],2,0)," ")</f>
        <v/>
      </c>
      <c r="H882" s="63" t="str">
        <f>IFERROR(VLOOKUP($F882,Tabela2[[Item]:[Itens exclusivos (Qtd. x Preço)]],3,0),"")</f>
        <v/>
      </c>
      <c r="I882" s="14" t="str">
        <f>IFERROR(VLOOKUP($F882,Tabela2[[Item]:[Itens exclusivos (Qtd. x Preço)]],4,0),"")</f>
        <v/>
      </c>
      <c r="J882" s="50" t="str">
        <f>IFERROR(VLOOKUP($F882,Tabela2[[Item]:[Itens exclusivos (Qtd. x Preço)]],5,0),"")</f>
        <v/>
      </c>
      <c r="K882" s="66" t="str">
        <f>IFERROR(VLOOKUP($F882,Tabela2[[Item]:[Itens exclusivos (Qtd. x Preço)]],13,0),"")</f>
        <v/>
      </c>
      <c r="L882" s="48" t="str">
        <f t="shared" si="14"/>
        <v/>
      </c>
      <c r="M882" s="50" t="str">
        <f ca="1">IFERROR(VLOOKUP($F882,Tabela2[[Item]:[Itens exclusivos (Qtd. x Preço)]],15,0),"")</f>
        <v/>
      </c>
      <c r="N882" s="51" t="str">
        <f ca="1">IFERROR(VLOOKUP($F882,Tabela2[[Item]:[Itens exclusivos (Qtd. x Preço)]],17,0),"")</f>
        <v/>
      </c>
      <c r="O882" s="51" t="str">
        <f ca="1">IFERROR(VLOOKUP($F882,Tabela2[[Item]:[Itens exclusivos (Qtd. x Preço)]],19,0),"")</f>
        <v/>
      </c>
    </row>
    <row r="883" spans="1:15" ht="30" customHeight="1">
      <c r="A883" s="33" t="str">
        <f>IFERROR((IF(MAX(Tabela2[Lote])=A882,"",A882+1)),"")</f>
        <v/>
      </c>
      <c r="B883" s="33" t="str">
        <f>IFERROR(IF(A883&lt;&gt;"",COUNTIFS(Tabela2[Lote],A883),""),"")</f>
        <v/>
      </c>
      <c r="C883" s="47" t="str">
        <f>IF(B883="","",(SUMIFS(Tabela2[Itens Ampla Participação (Qtd. x Preço)],Tabela2[Lote],A883)+SUMIFS(Tabela2[Itens de Cota Reservada (Qtd. x Preço)],Tabela2[Lote],A883)+SUMIFS(Tabela2[Itens exclusivos (Qtd. x Preço)],Tabela2[Lote],A883)))</f>
        <v/>
      </c>
      <c r="E883" s="33" t="str">
        <f>IFERROR(_xlfn.XLOOKUP($F883,Tabela2[Item],Tabela2[Lote],,0,1),"")</f>
        <v/>
      </c>
      <c r="F883" s="33" t="str">
        <f>IFERROR((IF(MAX(Tabela2[Item])=F882,"",F882+1)),"")</f>
        <v/>
      </c>
      <c r="G883" s="33" t="str">
        <f>IFERROR(VLOOKUP($F883,Tabela2[[Item]:[Itens exclusivos (Qtd. x Preço)]],2,0)," ")</f>
        <v/>
      </c>
      <c r="H883" s="62" t="str">
        <f>IFERROR(VLOOKUP($F883,Tabela2[[Item]:[Itens exclusivos (Qtd. x Preço)]],3,0),"")</f>
        <v/>
      </c>
      <c r="I883" s="33" t="str">
        <f>IFERROR(VLOOKUP($F883,Tabela2[[Item]:[Itens exclusivos (Qtd. x Preço)]],4,0),"")</f>
        <v/>
      </c>
      <c r="J883" s="49" t="str">
        <f>IFERROR(VLOOKUP($F883,Tabela2[[Item]:[Itens exclusivos (Qtd. x Preço)]],5,0),"")</f>
        <v/>
      </c>
      <c r="K883" s="65" t="str">
        <f>IFERROR(VLOOKUP($F883,Tabela2[[Item]:[Itens exclusivos (Qtd. x Preço)]],13,0),"")</f>
        <v/>
      </c>
      <c r="L883" s="47" t="str">
        <f t="shared" si="14"/>
        <v/>
      </c>
      <c r="M883" s="49" t="str">
        <f ca="1">IFERROR(VLOOKUP($F883,Tabela2[[Item]:[Itens exclusivos (Qtd. x Preço)]],15,0),"")</f>
        <v/>
      </c>
      <c r="N883" s="52" t="str">
        <f ca="1">IFERROR(VLOOKUP($F883,Tabela2[[Item]:[Itens exclusivos (Qtd. x Preço)]],17,0),"")</f>
        <v/>
      </c>
      <c r="O883" s="52" t="str">
        <f ca="1">IFERROR(VLOOKUP($F883,Tabela2[[Item]:[Itens exclusivos (Qtd. x Preço)]],19,0),"")</f>
        <v/>
      </c>
    </row>
    <row r="884" spans="1:15" ht="30" customHeight="1">
      <c r="A884" s="14" t="str">
        <f>IFERROR((IF(MAX(Tabela2[Lote])=A883,"",A883+1)),"")</f>
        <v/>
      </c>
      <c r="B884" s="14" t="str">
        <f>IFERROR(IF(A884&lt;&gt;"",COUNTIFS(Tabela2[Lote],A884),""),"")</f>
        <v/>
      </c>
      <c r="C884" s="48" t="str">
        <f>IF(B884="","",(SUMIFS(Tabela2[Itens Ampla Participação (Qtd. x Preço)],Tabela2[Lote],A884)+SUMIFS(Tabela2[Itens de Cota Reservada (Qtd. x Preço)],Tabela2[Lote],A884)+SUMIFS(Tabela2[Itens exclusivos (Qtd. x Preço)],Tabela2[Lote],A884)))</f>
        <v/>
      </c>
      <c r="E884" s="14" t="str">
        <f>IFERROR(_xlfn.XLOOKUP($F884,Tabela2[Item],Tabela2[Lote],,0,1),"")</f>
        <v/>
      </c>
      <c r="F884" s="14" t="str">
        <f>IFERROR((IF(MAX(Tabela2[Item])=F883,"",F883+1)),"")</f>
        <v/>
      </c>
      <c r="G884" s="14" t="str">
        <f>IFERROR(VLOOKUP($F884,Tabela2[[Item]:[Itens exclusivos (Qtd. x Preço)]],2,0)," ")</f>
        <v/>
      </c>
      <c r="H884" s="63" t="str">
        <f>IFERROR(VLOOKUP($F884,Tabela2[[Item]:[Itens exclusivos (Qtd. x Preço)]],3,0),"")</f>
        <v/>
      </c>
      <c r="I884" s="14" t="str">
        <f>IFERROR(VLOOKUP($F884,Tabela2[[Item]:[Itens exclusivos (Qtd. x Preço)]],4,0),"")</f>
        <v/>
      </c>
      <c r="J884" s="50" t="str">
        <f>IFERROR(VLOOKUP($F884,Tabela2[[Item]:[Itens exclusivos (Qtd. x Preço)]],5,0),"")</f>
        <v/>
      </c>
      <c r="K884" s="66" t="str">
        <f>IFERROR(VLOOKUP($F884,Tabela2[[Item]:[Itens exclusivos (Qtd. x Preço)]],13,0),"")</f>
        <v/>
      </c>
      <c r="L884" s="48" t="str">
        <f t="shared" si="14"/>
        <v/>
      </c>
      <c r="M884" s="50" t="str">
        <f ca="1">IFERROR(VLOOKUP($F884,Tabela2[[Item]:[Itens exclusivos (Qtd. x Preço)]],15,0),"")</f>
        <v/>
      </c>
      <c r="N884" s="51" t="str">
        <f ca="1">IFERROR(VLOOKUP($F884,Tabela2[[Item]:[Itens exclusivos (Qtd. x Preço)]],17,0),"")</f>
        <v/>
      </c>
      <c r="O884" s="51" t="str">
        <f ca="1">IFERROR(VLOOKUP($F884,Tabela2[[Item]:[Itens exclusivos (Qtd. x Preço)]],19,0),"")</f>
        <v/>
      </c>
    </row>
    <row r="885" spans="1:15" ht="30" customHeight="1">
      <c r="A885" s="33" t="str">
        <f>IFERROR((IF(MAX(Tabela2[Lote])=A884,"",A884+1)),"")</f>
        <v/>
      </c>
      <c r="B885" s="33" t="str">
        <f>IFERROR(IF(A885&lt;&gt;"",COUNTIFS(Tabela2[Lote],A885),""),"")</f>
        <v/>
      </c>
      <c r="C885" s="47" t="str">
        <f>IF(B885="","",(SUMIFS(Tabela2[Itens Ampla Participação (Qtd. x Preço)],Tabela2[Lote],A885)+SUMIFS(Tabela2[Itens de Cota Reservada (Qtd. x Preço)],Tabela2[Lote],A885)+SUMIFS(Tabela2[Itens exclusivos (Qtd. x Preço)],Tabela2[Lote],A885)))</f>
        <v/>
      </c>
      <c r="E885" s="33" t="str">
        <f>IFERROR(_xlfn.XLOOKUP($F885,Tabela2[Item],Tabela2[Lote],,0,1),"")</f>
        <v/>
      </c>
      <c r="F885" s="33" t="str">
        <f>IFERROR((IF(MAX(Tabela2[Item])=F884,"",F884+1)),"")</f>
        <v/>
      </c>
      <c r="G885" s="33" t="str">
        <f>IFERROR(VLOOKUP($F885,Tabela2[[Item]:[Itens exclusivos (Qtd. x Preço)]],2,0)," ")</f>
        <v/>
      </c>
      <c r="H885" s="62" t="str">
        <f>IFERROR(VLOOKUP($F885,Tabela2[[Item]:[Itens exclusivos (Qtd. x Preço)]],3,0),"")</f>
        <v/>
      </c>
      <c r="I885" s="33" t="str">
        <f>IFERROR(VLOOKUP($F885,Tabela2[[Item]:[Itens exclusivos (Qtd. x Preço)]],4,0),"")</f>
        <v/>
      </c>
      <c r="J885" s="49" t="str">
        <f>IFERROR(VLOOKUP($F885,Tabela2[[Item]:[Itens exclusivos (Qtd. x Preço)]],5,0),"")</f>
        <v/>
      </c>
      <c r="K885" s="65" t="str">
        <f>IFERROR(VLOOKUP($F885,Tabela2[[Item]:[Itens exclusivos (Qtd. x Preço)]],13,0),"")</f>
        <v/>
      </c>
      <c r="L885" s="47" t="str">
        <f t="shared" si="14"/>
        <v/>
      </c>
      <c r="M885" s="49" t="str">
        <f ca="1">IFERROR(VLOOKUP($F885,Tabela2[[Item]:[Itens exclusivos (Qtd. x Preço)]],15,0),"")</f>
        <v/>
      </c>
      <c r="N885" s="52" t="str">
        <f ca="1">IFERROR(VLOOKUP($F885,Tabela2[[Item]:[Itens exclusivos (Qtd. x Preço)]],17,0),"")</f>
        <v/>
      </c>
      <c r="O885" s="52" t="str">
        <f ca="1">IFERROR(VLOOKUP($F885,Tabela2[[Item]:[Itens exclusivos (Qtd. x Preço)]],19,0),"")</f>
        <v/>
      </c>
    </row>
    <row r="886" spans="1:15" ht="30" customHeight="1">
      <c r="A886" s="14" t="str">
        <f>IFERROR((IF(MAX(Tabela2[Lote])=A885,"",A885+1)),"")</f>
        <v/>
      </c>
      <c r="B886" s="14" t="str">
        <f>IFERROR(IF(A886&lt;&gt;"",COUNTIFS(Tabela2[Lote],A886),""),"")</f>
        <v/>
      </c>
      <c r="C886" s="48" t="str">
        <f>IF(B886="","",(SUMIFS(Tabela2[Itens Ampla Participação (Qtd. x Preço)],Tabela2[Lote],A886)+SUMIFS(Tabela2[Itens de Cota Reservada (Qtd. x Preço)],Tabela2[Lote],A886)+SUMIFS(Tabela2[Itens exclusivos (Qtd. x Preço)],Tabela2[Lote],A886)))</f>
        <v/>
      </c>
      <c r="E886" s="14" t="str">
        <f>IFERROR(_xlfn.XLOOKUP($F886,Tabela2[Item],Tabela2[Lote],,0,1),"")</f>
        <v/>
      </c>
      <c r="F886" s="14" t="str">
        <f>IFERROR((IF(MAX(Tabela2[Item])=F885,"",F885+1)),"")</f>
        <v/>
      </c>
      <c r="G886" s="14" t="str">
        <f>IFERROR(VLOOKUP($F886,Tabela2[[Item]:[Itens exclusivos (Qtd. x Preço)]],2,0)," ")</f>
        <v/>
      </c>
      <c r="H886" s="63" t="str">
        <f>IFERROR(VLOOKUP($F886,Tabela2[[Item]:[Itens exclusivos (Qtd. x Preço)]],3,0),"")</f>
        <v/>
      </c>
      <c r="I886" s="14" t="str">
        <f>IFERROR(VLOOKUP($F886,Tabela2[[Item]:[Itens exclusivos (Qtd. x Preço)]],4,0),"")</f>
        <v/>
      </c>
      <c r="J886" s="50" t="str">
        <f>IFERROR(VLOOKUP($F886,Tabela2[[Item]:[Itens exclusivos (Qtd. x Preço)]],5,0),"")</f>
        <v/>
      </c>
      <c r="K886" s="66" t="str">
        <f>IFERROR(VLOOKUP($F886,Tabela2[[Item]:[Itens exclusivos (Qtd. x Preço)]],13,0),"")</f>
        <v/>
      </c>
      <c r="L886" s="48" t="str">
        <f t="shared" si="14"/>
        <v/>
      </c>
      <c r="M886" s="50" t="str">
        <f ca="1">IFERROR(VLOOKUP($F886,Tabela2[[Item]:[Itens exclusivos (Qtd. x Preço)]],15,0),"")</f>
        <v/>
      </c>
      <c r="N886" s="51" t="str">
        <f ca="1">IFERROR(VLOOKUP($F886,Tabela2[[Item]:[Itens exclusivos (Qtd. x Preço)]],17,0),"")</f>
        <v/>
      </c>
      <c r="O886" s="51" t="str">
        <f ca="1">IFERROR(VLOOKUP($F886,Tabela2[[Item]:[Itens exclusivos (Qtd. x Preço)]],19,0),"")</f>
        <v/>
      </c>
    </row>
    <row r="887" spans="1:15" ht="30" customHeight="1">
      <c r="A887" s="33" t="str">
        <f>IFERROR((IF(MAX(Tabela2[Lote])=A886,"",A886+1)),"")</f>
        <v/>
      </c>
      <c r="B887" s="33" t="str">
        <f>IFERROR(IF(A887&lt;&gt;"",COUNTIFS(Tabela2[Lote],A887),""),"")</f>
        <v/>
      </c>
      <c r="C887" s="47" t="str">
        <f>IF(B887="","",(SUMIFS(Tabela2[Itens Ampla Participação (Qtd. x Preço)],Tabela2[Lote],A887)+SUMIFS(Tabela2[Itens de Cota Reservada (Qtd. x Preço)],Tabela2[Lote],A887)+SUMIFS(Tabela2[Itens exclusivos (Qtd. x Preço)],Tabela2[Lote],A887)))</f>
        <v/>
      </c>
      <c r="E887" s="33" t="str">
        <f>IFERROR(_xlfn.XLOOKUP($F887,Tabela2[Item],Tabela2[Lote],,0,1),"")</f>
        <v/>
      </c>
      <c r="F887" s="33" t="str">
        <f>IFERROR((IF(MAX(Tabela2[Item])=F886,"",F886+1)),"")</f>
        <v/>
      </c>
      <c r="G887" s="33" t="str">
        <f>IFERROR(VLOOKUP($F887,Tabela2[[Item]:[Itens exclusivos (Qtd. x Preço)]],2,0)," ")</f>
        <v/>
      </c>
      <c r="H887" s="62" t="str">
        <f>IFERROR(VLOOKUP($F887,Tabela2[[Item]:[Itens exclusivos (Qtd. x Preço)]],3,0),"")</f>
        <v/>
      </c>
      <c r="I887" s="33" t="str">
        <f>IFERROR(VLOOKUP($F887,Tabela2[[Item]:[Itens exclusivos (Qtd. x Preço)]],4,0),"")</f>
        <v/>
      </c>
      <c r="J887" s="49" t="str">
        <f>IFERROR(VLOOKUP($F887,Tabela2[[Item]:[Itens exclusivos (Qtd. x Preço)]],5,0),"")</f>
        <v/>
      </c>
      <c r="K887" s="65" t="str">
        <f>IFERROR(VLOOKUP($F887,Tabela2[[Item]:[Itens exclusivos (Qtd. x Preço)]],13,0),"")</f>
        <v/>
      </c>
      <c r="L887" s="47" t="str">
        <f t="shared" si="14"/>
        <v/>
      </c>
      <c r="M887" s="49" t="str">
        <f ca="1">IFERROR(VLOOKUP($F887,Tabela2[[Item]:[Itens exclusivos (Qtd. x Preço)]],15,0),"")</f>
        <v/>
      </c>
      <c r="N887" s="52" t="str">
        <f ca="1">IFERROR(VLOOKUP($F887,Tabela2[[Item]:[Itens exclusivos (Qtd. x Preço)]],17,0),"")</f>
        <v/>
      </c>
      <c r="O887" s="52" t="str">
        <f ca="1">IFERROR(VLOOKUP($F887,Tabela2[[Item]:[Itens exclusivos (Qtd. x Preço)]],19,0),"")</f>
        <v/>
      </c>
    </row>
    <row r="888" spans="1:15" ht="30" customHeight="1">
      <c r="A888" s="14" t="str">
        <f>IFERROR((IF(MAX(Tabela2[Lote])=A887,"",A887+1)),"")</f>
        <v/>
      </c>
      <c r="B888" s="14" t="str">
        <f>IFERROR(IF(A888&lt;&gt;"",COUNTIFS(Tabela2[Lote],A888),""),"")</f>
        <v/>
      </c>
      <c r="C888" s="48" t="str">
        <f>IF(B888="","",(SUMIFS(Tabela2[Itens Ampla Participação (Qtd. x Preço)],Tabela2[Lote],A888)+SUMIFS(Tabela2[Itens de Cota Reservada (Qtd. x Preço)],Tabela2[Lote],A888)+SUMIFS(Tabela2[Itens exclusivos (Qtd. x Preço)],Tabela2[Lote],A888)))</f>
        <v/>
      </c>
      <c r="E888" s="14" t="str">
        <f>IFERROR(_xlfn.XLOOKUP($F888,Tabela2[Item],Tabela2[Lote],,0,1),"")</f>
        <v/>
      </c>
      <c r="F888" s="14" t="str">
        <f>IFERROR((IF(MAX(Tabela2[Item])=F887,"",F887+1)),"")</f>
        <v/>
      </c>
      <c r="G888" s="14" t="str">
        <f>IFERROR(VLOOKUP($F888,Tabela2[[Item]:[Itens exclusivos (Qtd. x Preço)]],2,0)," ")</f>
        <v/>
      </c>
      <c r="H888" s="63" t="str">
        <f>IFERROR(VLOOKUP($F888,Tabela2[[Item]:[Itens exclusivos (Qtd. x Preço)]],3,0),"")</f>
        <v/>
      </c>
      <c r="I888" s="14" t="str">
        <f>IFERROR(VLOOKUP($F888,Tabela2[[Item]:[Itens exclusivos (Qtd. x Preço)]],4,0),"")</f>
        <v/>
      </c>
      <c r="J888" s="50" t="str">
        <f>IFERROR(VLOOKUP($F888,Tabela2[[Item]:[Itens exclusivos (Qtd. x Preço)]],5,0),"")</f>
        <v/>
      </c>
      <c r="K888" s="66" t="str">
        <f>IFERROR(VLOOKUP($F888,Tabela2[[Item]:[Itens exclusivos (Qtd. x Preço)]],13,0),"")</f>
        <v/>
      </c>
      <c r="L888" s="48" t="str">
        <f t="shared" si="14"/>
        <v/>
      </c>
      <c r="M888" s="50" t="str">
        <f ca="1">IFERROR(VLOOKUP($F888,Tabela2[[Item]:[Itens exclusivos (Qtd. x Preço)]],15,0),"")</f>
        <v/>
      </c>
      <c r="N888" s="51" t="str">
        <f ca="1">IFERROR(VLOOKUP($F888,Tabela2[[Item]:[Itens exclusivos (Qtd. x Preço)]],17,0),"")</f>
        <v/>
      </c>
      <c r="O888" s="51" t="str">
        <f ca="1">IFERROR(VLOOKUP($F888,Tabela2[[Item]:[Itens exclusivos (Qtd. x Preço)]],19,0),"")</f>
        <v/>
      </c>
    </row>
    <row r="889" spans="1:15" ht="30" customHeight="1">
      <c r="A889" s="33" t="str">
        <f>IFERROR((IF(MAX(Tabela2[Lote])=A888,"",A888+1)),"")</f>
        <v/>
      </c>
      <c r="B889" s="33" t="str">
        <f>IFERROR(IF(A889&lt;&gt;"",COUNTIFS(Tabela2[Lote],A889),""),"")</f>
        <v/>
      </c>
      <c r="C889" s="47" t="str">
        <f>IF(B889="","",(SUMIFS(Tabela2[Itens Ampla Participação (Qtd. x Preço)],Tabela2[Lote],A889)+SUMIFS(Tabela2[Itens de Cota Reservada (Qtd. x Preço)],Tabela2[Lote],A889)+SUMIFS(Tabela2[Itens exclusivos (Qtd. x Preço)],Tabela2[Lote],A889)))</f>
        <v/>
      </c>
      <c r="E889" s="33" t="str">
        <f>IFERROR(_xlfn.XLOOKUP($F889,Tabela2[Item],Tabela2[Lote],,0,1),"")</f>
        <v/>
      </c>
      <c r="F889" s="33" t="str">
        <f>IFERROR((IF(MAX(Tabela2[Item])=F888,"",F888+1)),"")</f>
        <v/>
      </c>
      <c r="G889" s="33" t="str">
        <f>IFERROR(VLOOKUP($F889,Tabela2[[Item]:[Itens exclusivos (Qtd. x Preço)]],2,0)," ")</f>
        <v/>
      </c>
      <c r="H889" s="62" t="str">
        <f>IFERROR(VLOOKUP($F889,Tabela2[[Item]:[Itens exclusivos (Qtd. x Preço)]],3,0),"")</f>
        <v/>
      </c>
      <c r="I889" s="33" t="str">
        <f>IFERROR(VLOOKUP($F889,Tabela2[[Item]:[Itens exclusivos (Qtd. x Preço)]],4,0),"")</f>
        <v/>
      </c>
      <c r="J889" s="49" t="str">
        <f>IFERROR(VLOOKUP($F889,Tabela2[[Item]:[Itens exclusivos (Qtd. x Preço)]],5,0),"")</f>
        <v/>
      </c>
      <c r="K889" s="65" t="str">
        <f>IFERROR(VLOOKUP($F889,Tabela2[[Item]:[Itens exclusivos (Qtd. x Preço)]],13,0),"")</f>
        <v/>
      </c>
      <c r="L889" s="47" t="str">
        <f t="shared" si="14"/>
        <v/>
      </c>
      <c r="M889" s="49" t="str">
        <f ca="1">IFERROR(VLOOKUP($F889,Tabela2[[Item]:[Itens exclusivos (Qtd. x Preço)]],15,0),"")</f>
        <v/>
      </c>
      <c r="N889" s="52" t="str">
        <f ca="1">IFERROR(VLOOKUP($F889,Tabela2[[Item]:[Itens exclusivos (Qtd. x Preço)]],17,0),"")</f>
        <v/>
      </c>
      <c r="O889" s="52" t="str">
        <f ca="1">IFERROR(VLOOKUP($F889,Tabela2[[Item]:[Itens exclusivos (Qtd. x Preço)]],19,0),"")</f>
        <v/>
      </c>
    </row>
    <row r="890" spans="1:15" ht="30" customHeight="1">
      <c r="A890" s="14" t="str">
        <f>IFERROR((IF(MAX(Tabela2[Lote])=A889,"",A889+1)),"")</f>
        <v/>
      </c>
      <c r="B890" s="14" t="str">
        <f>IFERROR(IF(A890&lt;&gt;"",COUNTIFS(Tabela2[Lote],A890),""),"")</f>
        <v/>
      </c>
      <c r="C890" s="48" t="str">
        <f>IF(B890="","",(SUMIFS(Tabela2[Itens Ampla Participação (Qtd. x Preço)],Tabela2[Lote],A890)+SUMIFS(Tabela2[Itens de Cota Reservada (Qtd. x Preço)],Tabela2[Lote],A890)+SUMIFS(Tabela2[Itens exclusivos (Qtd. x Preço)],Tabela2[Lote],A890)))</f>
        <v/>
      </c>
      <c r="E890" s="14" t="str">
        <f>IFERROR(_xlfn.XLOOKUP($F890,Tabela2[Item],Tabela2[Lote],,0,1),"")</f>
        <v/>
      </c>
      <c r="F890" s="14" t="str">
        <f>IFERROR((IF(MAX(Tabela2[Item])=F889,"",F889+1)),"")</f>
        <v/>
      </c>
      <c r="G890" s="14" t="str">
        <f>IFERROR(VLOOKUP($F890,Tabela2[[Item]:[Itens exclusivos (Qtd. x Preço)]],2,0)," ")</f>
        <v/>
      </c>
      <c r="H890" s="63" t="str">
        <f>IFERROR(VLOOKUP($F890,Tabela2[[Item]:[Itens exclusivos (Qtd. x Preço)]],3,0),"")</f>
        <v/>
      </c>
      <c r="I890" s="14" t="str">
        <f>IFERROR(VLOOKUP($F890,Tabela2[[Item]:[Itens exclusivos (Qtd. x Preço)]],4,0),"")</f>
        <v/>
      </c>
      <c r="J890" s="50" t="str">
        <f>IFERROR(VLOOKUP($F890,Tabela2[[Item]:[Itens exclusivos (Qtd. x Preço)]],5,0),"")</f>
        <v/>
      </c>
      <c r="K890" s="66" t="str">
        <f>IFERROR(VLOOKUP($F890,Tabela2[[Item]:[Itens exclusivos (Qtd. x Preço)]],13,0),"")</f>
        <v/>
      </c>
      <c r="L890" s="48" t="str">
        <f t="shared" si="14"/>
        <v/>
      </c>
      <c r="M890" s="50" t="str">
        <f ca="1">IFERROR(VLOOKUP($F890,Tabela2[[Item]:[Itens exclusivos (Qtd. x Preço)]],15,0),"")</f>
        <v/>
      </c>
      <c r="N890" s="51" t="str">
        <f ca="1">IFERROR(VLOOKUP($F890,Tabela2[[Item]:[Itens exclusivos (Qtd. x Preço)]],17,0),"")</f>
        <v/>
      </c>
      <c r="O890" s="51" t="str">
        <f ca="1">IFERROR(VLOOKUP($F890,Tabela2[[Item]:[Itens exclusivos (Qtd. x Preço)]],19,0),"")</f>
        <v/>
      </c>
    </row>
    <row r="891" spans="1:15" ht="30" customHeight="1">
      <c r="A891" s="33" t="str">
        <f>IFERROR((IF(MAX(Tabela2[Lote])=A890,"",A890+1)),"")</f>
        <v/>
      </c>
      <c r="B891" s="33" t="str">
        <f>IFERROR(IF(A891&lt;&gt;"",COUNTIFS(Tabela2[Lote],A891),""),"")</f>
        <v/>
      </c>
      <c r="C891" s="47" t="str">
        <f>IF(B891="","",(SUMIFS(Tabela2[Itens Ampla Participação (Qtd. x Preço)],Tabela2[Lote],A891)+SUMIFS(Tabela2[Itens de Cota Reservada (Qtd. x Preço)],Tabela2[Lote],A891)+SUMIFS(Tabela2[Itens exclusivos (Qtd. x Preço)],Tabela2[Lote],A891)))</f>
        <v/>
      </c>
      <c r="E891" s="33" t="str">
        <f>IFERROR(_xlfn.XLOOKUP($F891,Tabela2[Item],Tabela2[Lote],,0,1),"")</f>
        <v/>
      </c>
      <c r="F891" s="33" t="str">
        <f>IFERROR((IF(MAX(Tabela2[Item])=F890,"",F890+1)),"")</f>
        <v/>
      </c>
      <c r="G891" s="33" t="str">
        <f>IFERROR(VLOOKUP($F891,Tabela2[[Item]:[Itens exclusivos (Qtd. x Preço)]],2,0)," ")</f>
        <v/>
      </c>
      <c r="H891" s="62" t="str">
        <f>IFERROR(VLOOKUP($F891,Tabela2[[Item]:[Itens exclusivos (Qtd. x Preço)]],3,0),"")</f>
        <v/>
      </c>
      <c r="I891" s="33" t="str">
        <f>IFERROR(VLOOKUP($F891,Tabela2[[Item]:[Itens exclusivos (Qtd. x Preço)]],4,0),"")</f>
        <v/>
      </c>
      <c r="J891" s="49" t="str">
        <f>IFERROR(VLOOKUP($F891,Tabela2[[Item]:[Itens exclusivos (Qtd. x Preço)]],5,0),"")</f>
        <v/>
      </c>
      <c r="K891" s="65" t="str">
        <f>IFERROR(VLOOKUP($F891,Tabela2[[Item]:[Itens exclusivos (Qtd. x Preço)]],13,0),"")</f>
        <v/>
      </c>
      <c r="L891" s="47" t="str">
        <f t="shared" si="14"/>
        <v/>
      </c>
      <c r="M891" s="49" t="str">
        <f ca="1">IFERROR(VLOOKUP($F891,Tabela2[[Item]:[Itens exclusivos (Qtd. x Preço)]],15,0),"")</f>
        <v/>
      </c>
      <c r="N891" s="52" t="str">
        <f ca="1">IFERROR(VLOOKUP($F891,Tabela2[[Item]:[Itens exclusivos (Qtd. x Preço)]],17,0),"")</f>
        <v/>
      </c>
      <c r="O891" s="52" t="str">
        <f ca="1">IFERROR(VLOOKUP($F891,Tabela2[[Item]:[Itens exclusivos (Qtd. x Preço)]],19,0),"")</f>
        <v/>
      </c>
    </row>
    <row r="892" spans="1:15" ht="30" customHeight="1">
      <c r="A892" s="14" t="str">
        <f>IFERROR((IF(MAX(Tabela2[Lote])=A891,"",A891+1)),"")</f>
        <v/>
      </c>
      <c r="B892" s="14" t="str">
        <f>IFERROR(IF(A892&lt;&gt;"",COUNTIFS(Tabela2[Lote],A892),""),"")</f>
        <v/>
      </c>
      <c r="C892" s="48" t="str">
        <f>IF(B892="","",(SUMIFS(Tabela2[Itens Ampla Participação (Qtd. x Preço)],Tabela2[Lote],A892)+SUMIFS(Tabela2[Itens de Cota Reservada (Qtd. x Preço)],Tabela2[Lote],A892)+SUMIFS(Tabela2[Itens exclusivos (Qtd. x Preço)],Tabela2[Lote],A892)))</f>
        <v/>
      </c>
      <c r="E892" s="14" t="str">
        <f>IFERROR(_xlfn.XLOOKUP($F892,Tabela2[Item],Tabela2[Lote],,0,1),"")</f>
        <v/>
      </c>
      <c r="F892" s="14" t="str">
        <f>IFERROR((IF(MAX(Tabela2[Item])=F891,"",F891+1)),"")</f>
        <v/>
      </c>
      <c r="G892" s="14" t="str">
        <f>IFERROR(VLOOKUP($F892,Tabela2[[Item]:[Itens exclusivos (Qtd. x Preço)]],2,0)," ")</f>
        <v/>
      </c>
      <c r="H892" s="63" t="str">
        <f>IFERROR(VLOOKUP($F892,Tabela2[[Item]:[Itens exclusivos (Qtd. x Preço)]],3,0),"")</f>
        <v/>
      </c>
      <c r="I892" s="14" t="str">
        <f>IFERROR(VLOOKUP($F892,Tabela2[[Item]:[Itens exclusivos (Qtd. x Preço)]],4,0),"")</f>
        <v/>
      </c>
      <c r="J892" s="50" t="str">
        <f>IFERROR(VLOOKUP($F892,Tabela2[[Item]:[Itens exclusivos (Qtd. x Preço)]],5,0),"")</f>
        <v/>
      </c>
      <c r="K892" s="66" t="str">
        <f>IFERROR(VLOOKUP($F892,Tabela2[[Item]:[Itens exclusivos (Qtd. x Preço)]],13,0),"")</f>
        <v/>
      </c>
      <c r="L892" s="48" t="str">
        <f t="shared" si="14"/>
        <v/>
      </c>
      <c r="M892" s="50" t="str">
        <f ca="1">IFERROR(VLOOKUP($F892,Tabela2[[Item]:[Itens exclusivos (Qtd. x Preço)]],15,0),"")</f>
        <v/>
      </c>
      <c r="N892" s="51" t="str">
        <f ca="1">IFERROR(VLOOKUP($F892,Tabela2[[Item]:[Itens exclusivos (Qtd. x Preço)]],17,0),"")</f>
        <v/>
      </c>
      <c r="O892" s="51" t="str">
        <f ca="1">IFERROR(VLOOKUP($F892,Tabela2[[Item]:[Itens exclusivos (Qtd. x Preço)]],19,0),"")</f>
        <v/>
      </c>
    </row>
    <row r="893" spans="1:15" ht="30" customHeight="1">
      <c r="A893" s="33" t="str">
        <f>IFERROR((IF(MAX(Tabela2[Lote])=A892,"",A892+1)),"")</f>
        <v/>
      </c>
      <c r="B893" s="33" t="str">
        <f>IFERROR(IF(A893&lt;&gt;"",COUNTIFS(Tabela2[Lote],A893),""),"")</f>
        <v/>
      </c>
      <c r="C893" s="47" t="str">
        <f>IF(B893="","",(SUMIFS(Tabela2[Itens Ampla Participação (Qtd. x Preço)],Tabela2[Lote],A893)+SUMIFS(Tabela2[Itens de Cota Reservada (Qtd. x Preço)],Tabela2[Lote],A893)+SUMIFS(Tabela2[Itens exclusivos (Qtd. x Preço)],Tabela2[Lote],A893)))</f>
        <v/>
      </c>
      <c r="E893" s="33" t="str">
        <f>IFERROR(_xlfn.XLOOKUP($F893,Tabela2[Item],Tabela2[Lote],,0,1),"")</f>
        <v/>
      </c>
      <c r="F893" s="33" t="str">
        <f>IFERROR((IF(MAX(Tabela2[Item])=F892,"",F892+1)),"")</f>
        <v/>
      </c>
      <c r="G893" s="33" t="str">
        <f>IFERROR(VLOOKUP($F893,Tabela2[[Item]:[Itens exclusivos (Qtd. x Preço)]],2,0)," ")</f>
        <v/>
      </c>
      <c r="H893" s="62" t="str">
        <f>IFERROR(VLOOKUP($F893,Tabela2[[Item]:[Itens exclusivos (Qtd. x Preço)]],3,0),"")</f>
        <v/>
      </c>
      <c r="I893" s="33" t="str">
        <f>IFERROR(VLOOKUP($F893,Tabela2[[Item]:[Itens exclusivos (Qtd. x Preço)]],4,0),"")</f>
        <v/>
      </c>
      <c r="J893" s="49" t="str">
        <f>IFERROR(VLOOKUP($F893,Tabela2[[Item]:[Itens exclusivos (Qtd. x Preço)]],5,0),"")</f>
        <v/>
      </c>
      <c r="K893" s="65" t="str">
        <f>IFERROR(VLOOKUP($F893,Tabela2[[Item]:[Itens exclusivos (Qtd. x Preço)]],13,0),"")</f>
        <v/>
      </c>
      <c r="L893" s="47" t="str">
        <f t="shared" si="14"/>
        <v/>
      </c>
      <c r="M893" s="49" t="str">
        <f ca="1">IFERROR(VLOOKUP($F893,Tabela2[[Item]:[Itens exclusivos (Qtd. x Preço)]],15,0),"")</f>
        <v/>
      </c>
      <c r="N893" s="52" t="str">
        <f ca="1">IFERROR(VLOOKUP($F893,Tabela2[[Item]:[Itens exclusivos (Qtd. x Preço)]],17,0),"")</f>
        <v/>
      </c>
      <c r="O893" s="52" t="str">
        <f ca="1">IFERROR(VLOOKUP($F893,Tabela2[[Item]:[Itens exclusivos (Qtd. x Preço)]],19,0),"")</f>
        <v/>
      </c>
    </row>
    <row r="894" spans="1:15" ht="30" customHeight="1">
      <c r="A894" s="14" t="str">
        <f>IFERROR((IF(MAX(Tabela2[Lote])=A893,"",A893+1)),"")</f>
        <v/>
      </c>
      <c r="B894" s="14" t="str">
        <f>IFERROR(IF(A894&lt;&gt;"",COUNTIFS(Tabela2[Lote],A894),""),"")</f>
        <v/>
      </c>
      <c r="C894" s="48" t="str">
        <f>IF(B894="","",(SUMIFS(Tabela2[Itens Ampla Participação (Qtd. x Preço)],Tabela2[Lote],A894)+SUMIFS(Tabela2[Itens de Cota Reservada (Qtd. x Preço)],Tabela2[Lote],A894)+SUMIFS(Tabela2[Itens exclusivos (Qtd. x Preço)],Tabela2[Lote],A894)))</f>
        <v/>
      </c>
      <c r="E894" s="14" t="str">
        <f>IFERROR(_xlfn.XLOOKUP($F894,Tabela2[Item],Tabela2[Lote],,0,1),"")</f>
        <v/>
      </c>
      <c r="F894" s="14" t="str">
        <f>IFERROR((IF(MAX(Tabela2[Item])=F893,"",F893+1)),"")</f>
        <v/>
      </c>
      <c r="G894" s="14" t="str">
        <f>IFERROR(VLOOKUP($F894,Tabela2[[Item]:[Itens exclusivos (Qtd. x Preço)]],2,0)," ")</f>
        <v/>
      </c>
      <c r="H894" s="63" t="str">
        <f>IFERROR(VLOOKUP($F894,Tabela2[[Item]:[Itens exclusivos (Qtd. x Preço)]],3,0),"")</f>
        <v/>
      </c>
      <c r="I894" s="14" t="str">
        <f>IFERROR(VLOOKUP($F894,Tabela2[[Item]:[Itens exclusivos (Qtd. x Preço)]],4,0),"")</f>
        <v/>
      </c>
      <c r="J894" s="50" t="str">
        <f>IFERROR(VLOOKUP($F894,Tabela2[[Item]:[Itens exclusivos (Qtd. x Preço)]],5,0),"")</f>
        <v/>
      </c>
      <c r="K894" s="66" t="str">
        <f>IFERROR(VLOOKUP($F894,Tabela2[[Item]:[Itens exclusivos (Qtd. x Preço)]],13,0),"")</f>
        <v/>
      </c>
      <c r="L894" s="48" t="str">
        <f t="shared" si="14"/>
        <v/>
      </c>
      <c r="M894" s="50" t="str">
        <f ca="1">IFERROR(VLOOKUP($F894,Tabela2[[Item]:[Itens exclusivos (Qtd. x Preço)]],15,0),"")</f>
        <v/>
      </c>
      <c r="N894" s="51" t="str">
        <f ca="1">IFERROR(VLOOKUP($F894,Tabela2[[Item]:[Itens exclusivos (Qtd. x Preço)]],17,0),"")</f>
        <v/>
      </c>
      <c r="O894" s="51" t="str">
        <f ca="1">IFERROR(VLOOKUP($F894,Tabela2[[Item]:[Itens exclusivos (Qtd. x Preço)]],19,0),"")</f>
        <v/>
      </c>
    </row>
    <row r="895" spans="1:15" ht="30" customHeight="1">
      <c r="A895" s="33" t="str">
        <f>IFERROR((IF(MAX(Tabela2[Lote])=A894,"",A894+1)),"")</f>
        <v/>
      </c>
      <c r="B895" s="33" t="str">
        <f>IFERROR(IF(A895&lt;&gt;"",COUNTIFS(Tabela2[Lote],A895),""),"")</f>
        <v/>
      </c>
      <c r="C895" s="47" t="str">
        <f>IF(B895="","",(SUMIFS(Tabela2[Itens Ampla Participação (Qtd. x Preço)],Tabela2[Lote],A895)+SUMIFS(Tabela2[Itens de Cota Reservada (Qtd. x Preço)],Tabela2[Lote],A895)+SUMIFS(Tabela2[Itens exclusivos (Qtd. x Preço)],Tabela2[Lote],A895)))</f>
        <v/>
      </c>
      <c r="E895" s="33" t="str">
        <f>IFERROR(_xlfn.XLOOKUP($F895,Tabela2[Item],Tabela2[Lote],,0,1),"")</f>
        <v/>
      </c>
      <c r="F895" s="33" t="str">
        <f>IFERROR((IF(MAX(Tabela2[Item])=F894,"",F894+1)),"")</f>
        <v/>
      </c>
      <c r="G895" s="33" t="str">
        <f>IFERROR(VLOOKUP($F895,Tabela2[[Item]:[Itens exclusivos (Qtd. x Preço)]],2,0)," ")</f>
        <v/>
      </c>
      <c r="H895" s="62" t="str">
        <f>IFERROR(VLOOKUP($F895,Tabela2[[Item]:[Itens exclusivos (Qtd. x Preço)]],3,0),"")</f>
        <v/>
      </c>
      <c r="I895" s="33" t="str">
        <f>IFERROR(VLOOKUP($F895,Tabela2[[Item]:[Itens exclusivos (Qtd. x Preço)]],4,0),"")</f>
        <v/>
      </c>
      <c r="J895" s="49" t="str">
        <f>IFERROR(VLOOKUP($F895,Tabela2[[Item]:[Itens exclusivos (Qtd. x Preço)]],5,0),"")</f>
        <v/>
      </c>
      <c r="K895" s="65" t="str">
        <f>IFERROR(VLOOKUP($F895,Tabela2[[Item]:[Itens exclusivos (Qtd. x Preço)]],13,0),"")</f>
        <v/>
      </c>
      <c r="L895" s="47" t="str">
        <f t="shared" si="14"/>
        <v/>
      </c>
      <c r="M895" s="49" t="str">
        <f ca="1">IFERROR(VLOOKUP($F895,Tabela2[[Item]:[Itens exclusivos (Qtd. x Preço)]],15,0),"")</f>
        <v/>
      </c>
      <c r="N895" s="52" t="str">
        <f ca="1">IFERROR(VLOOKUP($F895,Tabela2[[Item]:[Itens exclusivos (Qtd. x Preço)]],17,0),"")</f>
        <v/>
      </c>
      <c r="O895" s="52" t="str">
        <f ca="1">IFERROR(VLOOKUP($F895,Tabela2[[Item]:[Itens exclusivos (Qtd. x Preço)]],19,0),"")</f>
        <v/>
      </c>
    </row>
    <row r="896" spans="1:15" ht="30" customHeight="1">
      <c r="A896" s="14" t="str">
        <f>IFERROR((IF(MAX(Tabela2[Lote])=A895,"",A895+1)),"")</f>
        <v/>
      </c>
      <c r="B896" s="14" t="str">
        <f>IFERROR(IF(A896&lt;&gt;"",COUNTIFS(Tabela2[Lote],A896),""),"")</f>
        <v/>
      </c>
      <c r="C896" s="48" t="str">
        <f>IF(B896="","",(SUMIFS(Tabela2[Itens Ampla Participação (Qtd. x Preço)],Tabela2[Lote],A896)+SUMIFS(Tabela2[Itens de Cota Reservada (Qtd. x Preço)],Tabela2[Lote],A896)+SUMIFS(Tabela2[Itens exclusivos (Qtd. x Preço)],Tabela2[Lote],A896)))</f>
        <v/>
      </c>
      <c r="E896" s="14" t="str">
        <f>IFERROR(_xlfn.XLOOKUP($F896,Tabela2[Item],Tabela2[Lote],,0,1),"")</f>
        <v/>
      </c>
      <c r="F896" s="14" t="str">
        <f>IFERROR((IF(MAX(Tabela2[Item])=F895,"",F895+1)),"")</f>
        <v/>
      </c>
      <c r="G896" s="14" t="str">
        <f>IFERROR(VLOOKUP($F896,Tabela2[[Item]:[Itens exclusivos (Qtd. x Preço)]],2,0)," ")</f>
        <v/>
      </c>
      <c r="H896" s="63" t="str">
        <f>IFERROR(VLOOKUP($F896,Tabela2[[Item]:[Itens exclusivos (Qtd. x Preço)]],3,0),"")</f>
        <v/>
      </c>
      <c r="I896" s="14" t="str">
        <f>IFERROR(VLOOKUP($F896,Tabela2[[Item]:[Itens exclusivos (Qtd. x Preço)]],4,0),"")</f>
        <v/>
      </c>
      <c r="J896" s="50" t="str">
        <f>IFERROR(VLOOKUP($F896,Tabela2[[Item]:[Itens exclusivos (Qtd. x Preço)]],5,0),"")</f>
        <v/>
      </c>
      <c r="K896" s="66" t="str">
        <f>IFERROR(VLOOKUP($F896,Tabela2[[Item]:[Itens exclusivos (Qtd. x Preço)]],13,0),"")</f>
        <v/>
      </c>
      <c r="L896" s="48" t="str">
        <f t="shared" si="14"/>
        <v/>
      </c>
      <c r="M896" s="50" t="str">
        <f ca="1">IFERROR(VLOOKUP($F896,Tabela2[[Item]:[Itens exclusivos (Qtd. x Preço)]],15,0),"")</f>
        <v/>
      </c>
      <c r="N896" s="51" t="str">
        <f ca="1">IFERROR(VLOOKUP($F896,Tabela2[[Item]:[Itens exclusivos (Qtd. x Preço)]],17,0),"")</f>
        <v/>
      </c>
      <c r="O896" s="51" t="str">
        <f ca="1">IFERROR(VLOOKUP($F896,Tabela2[[Item]:[Itens exclusivos (Qtd. x Preço)]],19,0),"")</f>
        <v/>
      </c>
    </row>
    <row r="897" spans="1:15" ht="30" customHeight="1">
      <c r="A897" s="33" t="str">
        <f>IFERROR((IF(MAX(Tabela2[Lote])=A896,"",A896+1)),"")</f>
        <v/>
      </c>
      <c r="B897" s="33" t="str">
        <f>IFERROR(IF(A897&lt;&gt;"",COUNTIFS(Tabela2[Lote],A897),""),"")</f>
        <v/>
      </c>
      <c r="C897" s="47" t="str">
        <f>IF(B897="","",(SUMIFS(Tabela2[Itens Ampla Participação (Qtd. x Preço)],Tabela2[Lote],A897)+SUMIFS(Tabela2[Itens de Cota Reservada (Qtd. x Preço)],Tabela2[Lote],A897)+SUMIFS(Tabela2[Itens exclusivos (Qtd. x Preço)],Tabela2[Lote],A897)))</f>
        <v/>
      </c>
      <c r="E897" s="33" t="str">
        <f>IFERROR(_xlfn.XLOOKUP($F897,Tabela2[Item],Tabela2[Lote],,0,1),"")</f>
        <v/>
      </c>
      <c r="F897" s="33" t="str">
        <f>IFERROR((IF(MAX(Tabela2[Item])=F896,"",F896+1)),"")</f>
        <v/>
      </c>
      <c r="G897" s="33" t="str">
        <f>IFERROR(VLOOKUP($F897,Tabela2[[Item]:[Itens exclusivos (Qtd. x Preço)]],2,0)," ")</f>
        <v/>
      </c>
      <c r="H897" s="62" t="str">
        <f>IFERROR(VLOOKUP($F897,Tabela2[[Item]:[Itens exclusivos (Qtd. x Preço)]],3,0),"")</f>
        <v/>
      </c>
      <c r="I897" s="33" t="str">
        <f>IFERROR(VLOOKUP($F897,Tabela2[[Item]:[Itens exclusivos (Qtd. x Preço)]],4,0),"")</f>
        <v/>
      </c>
      <c r="J897" s="49" t="str">
        <f>IFERROR(VLOOKUP($F897,Tabela2[[Item]:[Itens exclusivos (Qtd. x Preço)]],5,0),"")</f>
        <v/>
      </c>
      <c r="K897" s="65" t="str">
        <f>IFERROR(VLOOKUP($F897,Tabela2[[Item]:[Itens exclusivos (Qtd. x Preço)]],13,0),"")</f>
        <v/>
      </c>
      <c r="L897" s="47" t="str">
        <f t="shared" si="14"/>
        <v/>
      </c>
      <c r="M897" s="49" t="str">
        <f ca="1">IFERROR(VLOOKUP($F897,Tabela2[[Item]:[Itens exclusivos (Qtd. x Preço)]],15,0),"")</f>
        <v/>
      </c>
      <c r="N897" s="52" t="str">
        <f ca="1">IFERROR(VLOOKUP($F897,Tabela2[[Item]:[Itens exclusivos (Qtd. x Preço)]],17,0),"")</f>
        <v/>
      </c>
      <c r="O897" s="52" t="str">
        <f ca="1">IFERROR(VLOOKUP($F897,Tabela2[[Item]:[Itens exclusivos (Qtd. x Preço)]],19,0),"")</f>
        <v/>
      </c>
    </row>
    <row r="898" spans="1:15" ht="30" customHeight="1">
      <c r="A898" s="14" t="str">
        <f>IFERROR((IF(MAX(Tabela2[Lote])=A897,"",A897+1)),"")</f>
        <v/>
      </c>
      <c r="B898" s="14" t="str">
        <f>IFERROR(IF(A898&lt;&gt;"",COUNTIFS(Tabela2[Lote],A898),""),"")</f>
        <v/>
      </c>
      <c r="C898" s="48" t="str">
        <f>IF(B898="","",(SUMIFS(Tabela2[Itens Ampla Participação (Qtd. x Preço)],Tabela2[Lote],A898)+SUMIFS(Tabela2[Itens de Cota Reservada (Qtd. x Preço)],Tabela2[Lote],A898)+SUMIFS(Tabela2[Itens exclusivos (Qtd. x Preço)],Tabela2[Lote],A898)))</f>
        <v/>
      </c>
      <c r="E898" s="14" t="str">
        <f>IFERROR(_xlfn.XLOOKUP($F898,Tabela2[Item],Tabela2[Lote],,0,1),"")</f>
        <v/>
      </c>
      <c r="F898" s="14" t="str">
        <f>IFERROR((IF(MAX(Tabela2[Item])=F897,"",F897+1)),"")</f>
        <v/>
      </c>
      <c r="G898" s="14" t="str">
        <f>IFERROR(VLOOKUP($F898,Tabela2[[Item]:[Itens exclusivos (Qtd. x Preço)]],2,0)," ")</f>
        <v/>
      </c>
      <c r="H898" s="63" t="str">
        <f>IFERROR(VLOOKUP($F898,Tabela2[[Item]:[Itens exclusivos (Qtd. x Preço)]],3,0),"")</f>
        <v/>
      </c>
      <c r="I898" s="14" t="str">
        <f>IFERROR(VLOOKUP($F898,Tabela2[[Item]:[Itens exclusivos (Qtd. x Preço)]],4,0),"")</f>
        <v/>
      </c>
      <c r="J898" s="50" t="str">
        <f>IFERROR(VLOOKUP($F898,Tabela2[[Item]:[Itens exclusivos (Qtd. x Preço)]],5,0),"")</f>
        <v/>
      </c>
      <c r="K898" s="66" t="str">
        <f>IFERROR(VLOOKUP($F898,Tabela2[[Item]:[Itens exclusivos (Qtd. x Preço)]],13,0),"")</f>
        <v/>
      </c>
      <c r="L898" s="48" t="str">
        <f t="shared" si="14"/>
        <v/>
      </c>
      <c r="M898" s="50" t="str">
        <f ca="1">IFERROR(VLOOKUP($F898,Tabela2[[Item]:[Itens exclusivos (Qtd. x Preço)]],15,0),"")</f>
        <v/>
      </c>
      <c r="N898" s="51" t="str">
        <f ca="1">IFERROR(VLOOKUP($F898,Tabela2[[Item]:[Itens exclusivos (Qtd. x Preço)]],17,0),"")</f>
        <v/>
      </c>
      <c r="O898" s="51" t="str">
        <f ca="1">IFERROR(VLOOKUP($F898,Tabela2[[Item]:[Itens exclusivos (Qtd. x Preço)]],19,0),"")</f>
        <v/>
      </c>
    </row>
    <row r="899" spans="1:15" ht="30" customHeight="1">
      <c r="A899" s="33" t="str">
        <f>IFERROR((IF(MAX(Tabela2[Lote])=A898,"",A898+1)),"")</f>
        <v/>
      </c>
      <c r="B899" s="33" t="str">
        <f>IFERROR(IF(A899&lt;&gt;"",COUNTIFS(Tabela2[Lote],A899),""),"")</f>
        <v/>
      </c>
      <c r="C899" s="47" t="str">
        <f>IF(B899="","",(SUMIFS(Tabela2[Itens Ampla Participação (Qtd. x Preço)],Tabela2[Lote],A899)+SUMIFS(Tabela2[Itens de Cota Reservada (Qtd. x Preço)],Tabela2[Lote],A899)+SUMIFS(Tabela2[Itens exclusivos (Qtd. x Preço)],Tabela2[Lote],A899)))</f>
        <v/>
      </c>
      <c r="E899" s="33" t="str">
        <f>IFERROR(_xlfn.XLOOKUP($F899,Tabela2[Item],Tabela2[Lote],,0,1),"")</f>
        <v/>
      </c>
      <c r="F899" s="33" t="str">
        <f>IFERROR((IF(MAX(Tabela2[Item])=F898,"",F898+1)),"")</f>
        <v/>
      </c>
      <c r="G899" s="33" t="str">
        <f>IFERROR(VLOOKUP($F899,Tabela2[[Item]:[Itens exclusivos (Qtd. x Preço)]],2,0)," ")</f>
        <v/>
      </c>
      <c r="H899" s="62" t="str">
        <f>IFERROR(VLOOKUP($F899,Tabela2[[Item]:[Itens exclusivos (Qtd. x Preço)]],3,0),"")</f>
        <v/>
      </c>
      <c r="I899" s="33" t="str">
        <f>IFERROR(VLOOKUP($F899,Tabela2[[Item]:[Itens exclusivos (Qtd. x Preço)]],4,0),"")</f>
        <v/>
      </c>
      <c r="J899" s="49" t="str">
        <f>IFERROR(VLOOKUP($F899,Tabela2[[Item]:[Itens exclusivos (Qtd. x Preço)]],5,0),"")</f>
        <v/>
      </c>
      <c r="K899" s="65" t="str">
        <f>IFERROR(VLOOKUP($F899,Tabela2[[Item]:[Itens exclusivos (Qtd. x Preço)]],13,0),"")</f>
        <v/>
      </c>
      <c r="L899" s="47" t="str">
        <f t="shared" si="14"/>
        <v/>
      </c>
      <c r="M899" s="49" t="str">
        <f ca="1">IFERROR(VLOOKUP($F899,Tabela2[[Item]:[Itens exclusivos (Qtd. x Preço)]],15,0),"")</f>
        <v/>
      </c>
      <c r="N899" s="52" t="str">
        <f ca="1">IFERROR(VLOOKUP($F899,Tabela2[[Item]:[Itens exclusivos (Qtd. x Preço)]],17,0),"")</f>
        <v/>
      </c>
      <c r="O899" s="52" t="str">
        <f ca="1">IFERROR(VLOOKUP($F899,Tabela2[[Item]:[Itens exclusivos (Qtd. x Preço)]],19,0),"")</f>
        <v/>
      </c>
    </row>
    <row r="900" spans="1:15" ht="30" customHeight="1">
      <c r="A900" s="14" t="str">
        <f>IFERROR((IF(MAX(Tabela2[Lote])=A899,"",A899+1)),"")</f>
        <v/>
      </c>
      <c r="B900" s="14" t="str">
        <f>IFERROR(IF(A900&lt;&gt;"",COUNTIFS(Tabela2[Lote],A900),""),"")</f>
        <v/>
      </c>
      <c r="C900" s="48" t="str">
        <f>IF(B900="","",(SUMIFS(Tabela2[Itens Ampla Participação (Qtd. x Preço)],Tabela2[Lote],A900)+SUMIFS(Tabela2[Itens de Cota Reservada (Qtd. x Preço)],Tabela2[Lote],A900)+SUMIFS(Tabela2[Itens exclusivos (Qtd. x Preço)],Tabela2[Lote],A900)))</f>
        <v/>
      </c>
      <c r="E900" s="14" t="str">
        <f>IFERROR(_xlfn.XLOOKUP($F900,Tabela2[Item],Tabela2[Lote],,0,1),"")</f>
        <v/>
      </c>
      <c r="F900" s="14" t="str">
        <f>IFERROR((IF(MAX(Tabela2[Item])=F899,"",F899+1)),"")</f>
        <v/>
      </c>
      <c r="G900" s="14" t="str">
        <f>IFERROR(VLOOKUP($F900,Tabela2[[Item]:[Itens exclusivos (Qtd. x Preço)]],2,0)," ")</f>
        <v/>
      </c>
      <c r="H900" s="63" t="str">
        <f>IFERROR(VLOOKUP($F900,Tabela2[[Item]:[Itens exclusivos (Qtd. x Preço)]],3,0),"")</f>
        <v/>
      </c>
      <c r="I900" s="14" t="str">
        <f>IFERROR(VLOOKUP($F900,Tabela2[[Item]:[Itens exclusivos (Qtd. x Preço)]],4,0),"")</f>
        <v/>
      </c>
      <c r="J900" s="50" t="str">
        <f>IFERROR(VLOOKUP($F900,Tabela2[[Item]:[Itens exclusivos (Qtd. x Preço)]],5,0),"")</f>
        <v/>
      </c>
      <c r="K900" s="66" t="str">
        <f>IFERROR(VLOOKUP($F900,Tabela2[[Item]:[Itens exclusivos (Qtd. x Preço)]],13,0),"")</f>
        <v/>
      </c>
      <c r="L900" s="48" t="str">
        <f t="shared" si="14"/>
        <v/>
      </c>
      <c r="M900" s="50" t="str">
        <f ca="1">IFERROR(VLOOKUP($F900,Tabela2[[Item]:[Itens exclusivos (Qtd. x Preço)]],15,0),"")</f>
        <v/>
      </c>
      <c r="N900" s="51" t="str">
        <f ca="1">IFERROR(VLOOKUP($F900,Tabela2[[Item]:[Itens exclusivos (Qtd. x Preço)]],17,0),"")</f>
        <v/>
      </c>
      <c r="O900" s="51" t="str">
        <f ca="1">IFERROR(VLOOKUP($F900,Tabela2[[Item]:[Itens exclusivos (Qtd. x Preço)]],19,0),"")</f>
        <v/>
      </c>
    </row>
    <row r="901" spans="1:15" ht="30" customHeight="1">
      <c r="A901" s="33" t="str">
        <f>IFERROR((IF(MAX(Tabela2[Lote])=A900,"",A900+1)),"")</f>
        <v/>
      </c>
      <c r="B901" s="33" t="str">
        <f>IFERROR(IF(A901&lt;&gt;"",COUNTIFS(Tabela2[Lote],A901),""),"")</f>
        <v/>
      </c>
      <c r="C901" s="47" t="str">
        <f>IF(B901="","",(SUMIFS(Tabela2[Itens Ampla Participação (Qtd. x Preço)],Tabela2[Lote],A901)+SUMIFS(Tabela2[Itens de Cota Reservada (Qtd. x Preço)],Tabela2[Lote],A901)+SUMIFS(Tabela2[Itens exclusivos (Qtd. x Preço)],Tabela2[Lote],A901)))</f>
        <v/>
      </c>
      <c r="E901" s="33" t="str">
        <f>IFERROR(_xlfn.XLOOKUP($F901,Tabela2[Item],Tabela2[Lote],,0,1),"")</f>
        <v/>
      </c>
      <c r="F901" s="33" t="str">
        <f>IFERROR((IF(MAX(Tabela2[Item])=F900,"",F900+1)),"")</f>
        <v/>
      </c>
      <c r="G901" s="33" t="str">
        <f>IFERROR(VLOOKUP($F901,Tabela2[[Item]:[Itens exclusivos (Qtd. x Preço)]],2,0)," ")</f>
        <v/>
      </c>
      <c r="H901" s="62" t="str">
        <f>IFERROR(VLOOKUP($F901,Tabela2[[Item]:[Itens exclusivos (Qtd. x Preço)]],3,0),"")</f>
        <v/>
      </c>
      <c r="I901" s="33" t="str">
        <f>IFERROR(VLOOKUP($F901,Tabela2[[Item]:[Itens exclusivos (Qtd. x Preço)]],4,0),"")</f>
        <v/>
      </c>
      <c r="J901" s="49" t="str">
        <f>IFERROR(VLOOKUP($F901,Tabela2[[Item]:[Itens exclusivos (Qtd. x Preço)]],5,0),"")</f>
        <v/>
      </c>
      <c r="K901" s="65" t="str">
        <f>IFERROR(VLOOKUP($F901,Tabela2[[Item]:[Itens exclusivos (Qtd. x Preço)]],13,0),"")</f>
        <v/>
      </c>
      <c r="L901" s="47" t="str">
        <f t="shared" si="14"/>
        <v/>
      </c>
      <c r="M901" s="49" t="str">
        <f ca="1">IFERROR(VLOOKUP($F901,Tabela2[[Item]:[Itens exclusivos (Qtd. x Preço)]],15,0),"")</f>
        <v/>
      </c>
      <c r="N901" s="52" t="str">
        <f ca="1">IFERROR(VLOOKUP($F901,Tabela2[[Item]:[Itens exclusivos (Qtd. x Preço)]],17,0),"")</f>
        <v/>
      </c>
      <c r="O901" s="52" t="str">
        <f ca="1">IFERROR(VLOOKUP($F901,Tabela2[[Item]:[Itens exclusivos (Qtd. x Preço)]],19,0),"")</f>
        <v/>
      </c>
    </row>
    <row r="902" spans="1:15" ht="30" customHeight="1">
      <c r="A902" s="14" t="str">
        <f>IFERROR((IF(MAX(Tabela2[Lote])=A901,"",A901+1)),"")</f>
        <v/>
      </c>
      <c r="B902" s="14" t="str">
        <f>IFERROR(IF(A902&lt;&gt;"",COUNTIFS(Tabela2[Lote],A902),""),"")</f>
        <v/>
      </c>
      <c r="C902" s="48" t="str">
        <f>IF(B902="","",(SUMIFS(Tabela2[Itens Ampla Participação (Qtd. x Preço)],Tabela2[Lote],A902)+SUMIFS(Tabela2[Itens de Cota Reservada (Qtd. x Preço)],Tabela2[Lote],A902)+SUMIFS(Tabela2[Itens exclusivos (Qtd. x Preço)],Tabela2[Lote],A902)))</f>
        <v/>
      </c>
      <c r="E902" s="14" t="str">
        <f>IFERROR(_xlfn.XLOOKUP($F902,Tabela2[Item],Tabela2[Lote],,0,1),"")</f>
        <v/>
      </c>
      <c r="F902" s="14" t="str">
        <f>IFERROR((IF(MAX(Tabela2[Item])=F901,"",F901+1)),"")</f>
        <v/>
      </c>
      <c r="G902" s="14" t="str">
        <f>IFERROR(VLOOKUP($F902,Tabela2[[Item]:[Itens exclusivos (Qtd. x Preço)]],2,0)," ")</f>
        <v/>
      </c>
      <c r="H902" s="63" t="str">
        <f>IFERROR(VLOOKUP($F902,Tabela2[[Item]:[Itens exclusivos (Qtd. x Preço)]],3,0),"")</f>
        <v/>
      </c>
      <c r="I902" s="14" t="str">
        <f>IFERROR(VLOOKUP($F902,Tabela2[[Item]:[Itens exclusivos (Qtd. x Preço)]],4,0),"")</f>
        <v/>
      </c>
      <c r="J902" s="50" t="str">
        <f>IFERROR(VLOOKUP($F902,Tabela2[[Item]:[Itens exclusivos (Qtd. x Preço)]],5,0),"")</f>
        <v/>
      </c>
      <c r="K902" s="66" t="str">
        <f>IFERROR(VLOOKUP($F902,Tabela2[[Item]:[Itens exclusivos (Qtd. x Preço)]],13,0),"")</f>
        <v/>
      </c>
      <c r="L902" s="48" t="str">
        <f t="shared" si="14"/>
        <v/>
      </c>
      <c r="M902" s="50" t="str">
        <f ca="1">IFERROR(VLOOKUP($F902,Tabela2[[Item]:[Itens exclusivos (Qtd. x Preço)]],15,0),"")</f>
        <v/>
      </c>
      <c r="N902" s="51" t="str">
        <f ca="1">IFERROR(VLOOKUP($F902,Tabela2[[Item]:[Itens exclusivos (Qtd. x Preço)]],17,0),"")</f>
        <v/>
      </c>
      <c r="O902" s="51" t="str">
        <f ca="1">IFERROR(VLOOKUP($F902,Tabela2[[Item]:[Itens exclusivos (Qtd. x Preço)]],19,0),"")</f>
        <v/>
      </c>
    </row>
    <row r="903" spans="1:15" ht="30" customHeight="1">
      <c r="A903" s="33" t="str">
        <f>IFERROR((IF(MAX(Tabela2[Lote])=A902,"",A902+1)),"")</f>
        <v/>
      </c>
      <c r="B903" s="33" t="str">
        <f>IFERROR(IF(A903&lt;&gt;"",COUNTIFS(Tabela2[Lote],A903),""),"")</f>
        <v/>
      </c>
      <c r="C903" s="47" t="str">
        <f>IF(B903="","",(SUMIFS(Tabela2[Itens Ampla Participação (Qtd. x Preço)],Tabela2[Lote],A903)+SUMIFS(Tabela2[Itens de Cota Reservada (Qtd. x Preço)],Tabela2[Lote],A903)+SUMIFS(Tabela2[Itens exclusivos (Qtd. x Preço)],Tabela2[Lote],A903)))</f>
        <v/>
      </c>
      <c r="E903" s="33" t="str">
        <f>IFERROR(_xlfn.XLOOKUP($F903,Tabela2[Item],Tabela2[Lote],,0,1),"")</f>
        <v/>
      </c>
      <c r="F903" s="33" t="str">
        <f>IFERROR((IF(MAX(Tabela2[Item])=F902,"",F902+1)),"")</f>
        <v/>
      </c>
      <c r="G903" s="33" t="str">
        <f>IFERROR(VLOOKUP($F903,Tabela2[[Item]:[Itens exclusivos (Qtd. x Preço)]],2,0)," ")</f>
        <v/>
      </c>
      <c r="H903" s="62" t="str">
        <f>IFERROR(VLOOKUP($F903,Tabela2[[Item]:[Itens exclusivos (Qtd. x Preço)]],3,0),"")</f>
        <v/>
      </c>
      <c r="I903" s="33" t="str">
        <f>IFERROR(VLOOKUP($F903,Tabela2[[Item]:[Itens exclusivos (Qtd. x Preço)]],4,0),"")</f>
        <v/>
      </c>
      <c r="J903" s="49" t="str">
        <f>IFERROR(VLOOKUP($F903,Tabela2[[Item]:[Itens exclusivos (Qtd. x Preço)]],5,0),"")</f>
        <v/>
      </c>
      <c r="K903" s="65" t="str">
        <f>IFERROR(VLOOKUP($F903,Tabela2[[Item]:[Itens exclusivos (Qtd. x Preço)]],13,0),"")</f>
        <v/>
      </c>
      <c r="L903" s="47" t="str">
        <f t="shared" si="14"/>
        <v/>
      </c>
      <c r="M903" s="49" t="str">
        <f ca="1">IFERROR(VLOOKUP($F903,Tabela2[[Item]:[Itens exclusivos (Qtd. x Preço)]],15,0),"")</f>
        <v/>
      </c>
      <c r="N903" s="52" t="str">
        <f ca="1">IFERROR(VLOOKUP($F903,Tabela2[[Item]:[Itens exclusivos (Qtd. x Preço)]],17,0),"")</f>
        <v/>
      </c>
      <c r="O903" s="52" t="str">
        <f ca="1">IFERROR(VLOOKUP($F903,Tabela2[[Item]:[Itens exclusivos (Qtd. x Preço)]],19,0),"")</f>
        <v/>
      </c>
    </row>
    <row r="904" spans="1:15" ht="30" customHeight="1">
      <c r="A904" s="14" t="str">
        <f>IFERROR((IF(MAX(Tabela2[Lote])=A903,"",A903+1)),"")</f>
        <v/>
      </c>
      <c r="B904" s="14" t="str">
        <f>IFERROR(IF(A904&lt;&gt;"",COUNTIFS(Tabela2[Lote],A904),""),"")</f>
        <v/>
      </c>
      <c r="C904" s="48" t="str">
        <f>IF(B904="","",(SUMIFS(Tabela2[Itens Ampla Participação (Qtd. x Preço)],Tabela2[Lote],A904)+SUMIFS(Tabela2[Itens de Cota Reservada (Qtd. x Preço)],Tabela2[Lote],A904)+SUMIFS(Tabela2[Itens exclusivos (Qtd. x Preço)],Tabela2[Lote],A904)))</f>
        <v/>
      </c>
      <c r="E904" s="14" t="str">
        <f>IFERROR(_xlfn.XLOOKUP($F904,Tabela2[Item],Tabela2[Lote],,0,1),"")</f>
        <v/>
      </c>
      <c r="F904" s="14" t="str">
        <f>IFERROR((IF(MAX(Tabela2[Item])=F903,"",F903+1)),"")</f>
        <v/>
      </c>
      <c r="G904" s="14" t="str">
        <f>IFERROR(VLOOKUP($F904,Tabela2[[Item]:[Itens exclusivos (Qtd. x Preço)]],2,0)," ")</f>
        <v/>
      </c>
      <c r="H904" s="63" t="str">
        <f>IFERROR(VLOOKUP($F904,Tabela2[[Item]:[Itens exclusivos (Qtd. x Preço)]],3,0),"")</f>
        <v/>
      </c>
      <c r="I904" s="14" t="str">
        <f>IFERROR(VLOOKUP($F904,Tabela2[[Item]:[Itens exclusivos (Qtd. x Preço)]],4,0),"")</f>
        <v/>
      </c>
      <c r="J904" s="50" t="str">
        <f>IFERROR(VLOOKUP($F904,Tabela2[[Item]:[Itens exclusivos (Qtd. x Preço)]],5,0),"")</f>
        <v/>
      </c>
      <c r="K904" s="66" t="str">
        <f>IFERROR(VLOOKUP($F904,Tabela2[[Item]:[Itens exclusivos (Qtd. x Preço)]],13,0),"")</f>
        <v/>
      </c>
      <c r="L904" s="48" t="str">
        <f t="shared" si="14"/>
        <v/>
      </c>
      <c r="M904" s="50" t="str">
        <f ca="1">IFERROR(VLOOKUP($F904,Tabela2[[Item]:[Itens exclusivos (Qtd. x Preço)]],15,0),"")</f>
        <v/>
      </c>
      <c r="N904" s="51" t="str">
        <f ca="1">IFERROR(VLOOKUP($F904,Tabela2[[Item]:[Itens exclusivos (Qtd. x Preço)]],17,0),"")</f>
        <v/>
      </c>
      <c r="O904" s="51" t="str">
        <f ca="1">IFERROR(VLOOKUP($F904,Tabela2[[Item]:[Itens exclusivos (Qtd. x Preço)]],19,0),"")</f>
        <v/>
      </c>
    </row>
    <row r="905" spans="1:15" ht="30" customHeight="1">
      <c r="A905" s="33" t="str">
        <f>IFERROR((IF(MAX(Tabela2[Lote])=A904,"",A904+1)),"")</f>
        <v/>
      </c>
      <c r="B905" s="33" t="str">
        <f>IFERROR(IF(A905&lt;&gt;"",COUNTIFS(Tabela2[Lote],A905),""),"")</f>
        <v/>
      </c>
      <c r="C905" s="47" t="str">
        <f>IF(B905="","",(SUMIFS(Tabela2[Itens Ampla Participação (Qtd. x Preço)],Tabela2[Lote],A905)+SUMIFS(Tabela2[Itens de Cota Reservada (Qtd. x Preço)],Tabela2[Lote],A905)+SUMIFS(Tabela2[Itens exclusivos (Qtd. x Preço)],Tabela2[Lote],A905)))</f>
        <v/>
      </c>
      <c r="E905" s="33" t="str">
        <f>IFERROR(_xlfn.XLOOKUP($F905,Tabela2[Item],Tabela2[Lote],,0,1),"")</f>
        <v/>
      </c>
      <c r="F905" s="33" t="str">
        <f>IFERROR((IF(MAX(Tabela2[Item])=F904,"",F904+1)),"")</f>
        <v/>
      </c>
      <c r="G905" s="33" t="str">
        <f>IFERROR(VLOOKUP($F905,Tabela2[[Item]:[Itens exclusivos (Qtd. x Preço)]],2,0)," ")</f>
        <v/>
      </c>
      <c r="H905" s="62" t="str">
        <f>IFERROR(VLOOKUP($F905,Tabela2[[Item]:[Itens exclusivos (Qtd. x Preço)]],3,0),"")</f>
        <v/>
      </c>
      <c r="I905" s="33" t="str">
        <f>IFERROR(VLOOKUP($F905,Tabela2[[Item]:[Itens exclusivos (Qtd. x Preço)]],4,0),"")</f>
        <v/>
      </c>
      <c r="J905" s="49" t="str">
        <f>IFERROR(VLOOKUP($F905,Tabela2[[Item]:[Itens exclusivos (Qtd. x Preço)]],5,0),"")</f>
        <v/>
      </c>
      <c r="K905" s="65" t="str">
        <f>IFERROR(VLOOKUP($F905,Tabela2[[Item]:[Itens exclusivos (Qtd. x Preço)]],13,0),"")</f>
        <v/>
      </c>
      <c r="L905" s="47" t="str">
        <f t="shared" si="14"/>
        <v/>
      </c>
      <c r="M905" s="49" t="str">
        <f ca="1">IFERROR(VLOOKUP($F905,Tabela2[[Item]:[Itens exclusivos (Qtd. x Preço)]],15,0),"")</f>
        <v/>
      </c>
      <c r="N905" s="52" t="str">
        <f ca="1">IFERROR(VLOOKUP($F905,Tabela2[[Item]:[Itens exclusivos (Qtd. x Preço)]],17,0),"")</f>
        <v/>
      </c>
      <c r="O905" s="52" t="str">
        <f ca="1">IFERROR(VLOOKUP($F905,Tabela2[[Item]:[Itens exclusivos (Qtd. x Preço)]],19,0),"")</f>
        <v/>
      </c>
    </row>
    <row r="906" spans="1:15" ht="30" customHeight="1">
      <c r="A906" s="14" t="str">
        <f>IFERROR((IF(MAX(Tabela2[Lote])=A905,"",A905+1)),"")</f>
        <v/>
      </c>
      <c r="B906" s="14" t="str">
        <f>IFERROR(IF(A906&lt;&gt;"",COUNTIFS(Tabela2[Lote],A906),""),"")</f>
        <v/>
      </c>
      <c r="C906" s="48" t="str">
        <f>IF(B906="","",(SUMIFS(Tabela2[Itens Ampla Participação (Qtd. x Preço)],Tabela2[Lote],A906)+SUMIFS(Tabela2[Itens de Cota Reservada (Qtd. x Preço)],Tabela2[Lote],A906)+SUMIFS(Tabela2[Itens exclusivos (Qtd. x Preço)],Tabela2[Lote],A906)))</f>
        <v/>
      </c>
      <c r="E906" s="14" t="str">
        <f>IFERROR(_xlfn.XLOOKUP($F906,Tabela2[Item],Tabela2[Lote],,0,1),"")</f>
        <v/>
      </c>
      <c r="F906" s="14" t="str">
        <f>IFERROR((IF(MAX(Tabela2[Item])=F905,"",F905+1)),"")</f>
        <v/>
      </c>
      <c r="G906" s="14" t="str">
        <f>IFERROR(VLOOKUP($F906,Tabela2[[Item]:[Itens exclusivos (Qtd. x Preço)]],2,0)," ")</f>
        <v/>
      </c>
      <c r="H906" s="63" t="str">
        <f>IFERROR(VLOOKUP($F906,Tabela2[[Item]:[Itens exclusivos (Qtd. x Preço)]],3,0),"")</f>
        <v/>
      </c>
      <c r="I906" s="14" t="str">
        <f>IFERROR(VLOOKUP($F906,Tabela2[[Item]:[Itens exclusivos (Qtd. x Preço)]],4,0),"")</f>
        <v/>
      </c>
      <c r="J906" s="50" t="str">
        <f>IFERROR(VLOOKUP($F906,Tabela2[[Item]:[Itens exclusivos (Qtd. x Preço)]],5,0),"")</f>
        <v/>
      </c>
      <c r="K906" s="66" t="str">
        <f>IFERROR(VLOOKUP($F906,Tabela2[[Item]:[Itens exclusivos (Qtd. x Preço)]],13,0),"")</f>
        <v/>
      </c>
      <c r="L906" s="48" t="str">
        <f t="shared" si="14"/>
        <v/>
      </c>
      <c r="M906" s="50" t="str">
        <f ca="1">IFERROR(VLOOKUP($F906,Tabela2[[Item]:[Itens exclusivos (Qtd. x Preço)]],15,0),"")</f>
        <v/>
      </c>
      <c r="N906" s="51" t="str">
        <f ca="1">IFERROR(VLOOKUP($F906,Tabela2[[Item]:[Itens exclusivos (Qtd. x Preço)]],17,0),"")</f>
        <v/>
      </c>
      <c r="O906" s="51" t="str">
        <f ca="1">IFERROR(VLOOKUP($F906,Tabela2[[Item]:[Itens exclusivos (Qtd. x Preço)]],19,0),"")</f>
        <v/>
      </c>
    </row>
    <row r="907" spans="1:15" ht="30" customHeight="1">
      <c r="A907" s="33" t="str">
        <f>IFERROR((IF(MAX(Tabela2[Lote])=A906,"",A906+1)),"")</f>
        <v/>
      </c>
      <c r="B907" s="33" t="str">
        <f>IFERROR(IF(A907&lt;&gt;"",COUNTIFS(Tabela2[Lote],A907),""),"")</f>
        <v/>
      </c>
      <c r="C907" s="47" t="str">
        <f>IF(B907="","",(SUMIFS(Tabela2[Itens Ampla Participação (Qtd. x Preço)],Tabela2[Lote],A907)+SUMIFS(Tabela2[Itens de Cota Reservada (Qtd. x Preço)],Tabela2[Lote],A907)+SUMIFS(Tabela2[Itens exclusivos (Qtd. x Preço)],Tabela2[Lote],A907)))</f>
        <v/>
      </c>
      <c r="E907" s="33" t="str">
        <f>IFERROR(_xlfn.XLOOKUP($F907,Tabela2[Item],Tabela2[Lote],,0,1),"")</f>
        <v/>
      </c>
      <c r="F907" s="33" t="str">
        <f>IFERROR((IF(MAX(Tabela2[Item])=F906,"",F906+1)),"")</f>
        <v/>
      </c>
      <c r="G907" s="33" t="str">
        <f>IFERROR(VLOOKUP($F907,Tabela2[[Item]:[Itens exclusivos (Qtd. x Preço)]],2,0)," ")</f>
        <v/>
      </c>
      <c r="H907" s="62" t="str">
        <f>IFERROR(VLOOKUP($F907,Tabela2[[Item]:[Itens exclusivos (Qtd. x Preço)]],3,0),"")</f>
        <v/>
      </c>
      <c r="I907" s="33" t="str">
        <f>IFERROR(VLOOKUP($F907,Tabela2[[Item]:[Itens exclusivos (Qtd. x Preço)]],4,0),"")</f>
        <v/>
      </c>
      <c r="J907" s="49" t="str">
        <f>IFERROR(VLOOKUP($F907,Tabela2[[Item]:[Itens exclusivos (Qtd. x Preço)]],5,0),"")</f>
        <v/>
      </c>
      <c r="K907" s="65" t="str">
        <f>IFERROR(VLOOKUP($F907,Tabela2[[Item]:[Itens exclusivos (Qtd. x Preço)]],13,0),"")</f>
        <v/>
      </c>
      <c r="L907" s="47" t="str">
        <f t="shared" si="14"/>
        <v/>
      </c>
      <c r="M907" s="49" t="str">
        <f ca="1">IFERROR(VLOOKUP($F907,Tabela2[[Item]:[Itens exclusivos (Qtd. x Preço)]],15,0),"")</f>
        <v/>
      </c>
      <c r="N907" s="52" t="str">
        <f ca="1">IFERROR(VLOOKUP($F907,Tabela2[[Item]:[Itens exclusivos (Qtd. x Preço)]],17,0),"")</f>
        <v/>
      </c>
      <c r="O907" s="52" t="str">
        <f ca="1">IFERROR(VLOOKUP($F907,Tabela2[[Item]:[Itens exclusivos (Qtd. x Preço)]],19,0),"")</f>
        <v/>
      </c>
    </row>
    <row r="908" spans="1:15" ht="30" customHeight="1">
      <c r="A908" s="14" t="str">
        <f>IFERROR((IF(MAX(Tabela2[Lote])=A907,"",A907+1)),"")</f>
        <v/>
      </c>
      <c r="B908" s="14" t="str">
        <f>IFERROR(IF(A908&lt;&gt;"",COUNTIFS(Tabela2[Lote],A908),""),"")</f>
        <v/>
      </c>
      <c r="C908" s="48" t="str">
        <f>IF(B908="","",(SUMIFS(Tabela2[Itens Ampla Participação (Qtd. x Preço)],Tabela2[Lote],A908)+SUMIFS(Tabela2[Itens de Cota Reservada (Qtd. x Preço)],Tabela2[Lote],A908)+SUMIFS(Tabela2[Itens exclusivos (Qtd. x Preço)],Tabela2[Lote],A908)))</f>
        <v/>
      </c>
      <c r="E908" s="14" t="str">
        <f>IFERROR(_xlfn.XLOOKUP($F908,Tabela2[Item],Tabela2[Lote],,0,1),"")</f>
        <v/>
      </c>
      <c r="F908" s="14" t="str">
        <f>IFERROR((IF(MAX(Tabela2[Item])=F907,"",F907+1)),"")</f>
        <v/>
      </c>
      <c r="G908" s="14" t="str">
        <f>IFERROR(VLOOKUP($F908,Tabela2[[Item]:[Itens exclusivos (Qtd. x Preço)]],2,0)," ")</f>
        <v/>
      </c>
      <c r="H908" s="63" t="str">
        <f>IFERROR(VLOOKUP($F908,Tabela2[[Item]:[Itens exclusivos (Qtd. x Preço)]],3,0),"")</f>
        <v/>
      </c>
      <c r="I908" s="14" t="str">
        <f>IFERROR(VLOOKUP($F908,Tabela2[[Item]:[Itens exclusivos (Qtd. x Preço)]],4,0),"")</f>
        <v/>
      </c>
      <c r="J908" s="50" t="str">
        <f>IFERROR(VLOOKUP($F908,Tabela2[[Item]:[Itens exclusivos (Qtd. x Preço)]],5,0),"")</f>
        <v/>
      </c>
      <c r="K908" s="66" t="str">
        <f>IFERROR(VLOOKUP($F908,Tabela2[[Item]:[Itens exclusivos (Qtd. x Preço)]],13,0),"")</f>
        <v/>
      </c>
      <c r="L908" s="48" t="str">
        <f t="shared" si="14"/>
        <v/>
      </c>
      <c r="M908" s="50" t="str">
        <f ca="1">IFERROR(VLOOKUP($F908,Tabela2[[Item]:[Itens exclusivos (Qtd. x Preço)]],15,0),"")</f>
        <v/>
      </c>
      <c r="N908" s="51" t="str">
        <f ca="1">IFERROR(VLOOKUP($F908,Tabela2[[Item]:[Itens exclusivos (Qtd. x Preço)]],17,0),"")</f>
        <v/>
      </c>
      <c r="O908" s="51" t="str">
        <f ca="1">IFERROR(VLOOKUP($F908,Tabela2[[Item]:[Itens exclusivos (Qtd. x Preço)]],19,0),"")</f>
        <v/>
      </c>
    </row>
    <row r="909" spans="1:15" ht="30" customHeight="1">
      <c r="A909" s="33" t="str">
        <f>IFERROR((IF(MAX(Tabela2[Lote])=A908,"",A908+1)),"")</f>
        <v/>
      </c>
      <c r="B909" s="33" t="str">
        <f>IFERROR(IF(A909&lt;&gt;"",COUNTIFS(Tabela2[Lote],A909),""),"")</f>
        <v/>
      </c>
      <c r="C909" s="47" t="str">
        <f>IF(B909="","",(SUMIFS(Tabela2[Itens Ampla Participação (Qtd. x Preço)],Tabela2[Lote],A909)+SUMIFS(Tabela2[Itens de Cota Reservada (Qtd. x Preço)],Tabela2[Lote],A909)+SUMIFS(Tabela2[Itens exclusivos (Qtd. x Preço)],Tabela2[Lote],A909)))</f>
        <v/>
      </c>
      <c r="E909" s="33" t="str">
        <f>IFERROR(_xlfn.XLOOKUP($F909,Tabela2[Item],Tabela2[Lote],,0,1),"")</f>
        <v/>
      </c>
      <c r="F909" s="33" t="str">
        <f>IFERROR((IF(MAX(Tabela2[Item])=F908,"",F908+1)),"")</f>
        <v/>
      </c>
      <c r="G909" s="33" t="str">
        <f>IFERROR(VLOOKUP($F909,Tabela2[[Item]:[Itens exclusivos (Qtd. x Preço)]],2,0)," ")</f>
        <v/>
      </c>
      <c r="H909" s="62" t="str">
        <f>IFERROR(VLOOKUP($F909,Tabela2[[Item]:[Itens exclusivos (Qtd. x Preço)]],3,0),"")</f>
        <v/>
      </c>
      <c r="I909" s="33" t="str">
        <f>IFERROR(VLOOKUP($F909,Tabela2[[Item]:[Itens exclusivos (Qtd. x Preço)]],4,0),"")</f>
        <v/>
      </c>
      <c r="J909" s="49" t="str">
        <f>IFERROR(VLOOKUP($F909,Tabela2[[Item]:[Itens exclusivos (Qtd. x Preço)]],5,0),"")</f>
        <v/>
      </c>
      <c r="K909" s="65" t="str">
        <f>IFERROR(VLOOKUP($F909,Tabela2[[Item]:[Itens exclusivos (Qtd. x Preço)]],13,0),"")</f>
        <v/>
      </c>
      <c r="L909" s="47" t="str">
        <f t="shared" si="14"/>
        <v/>
      </c>
      <c r="M909" s="49" t="str">
        <f ca="1">IFERROR(VLOOKUP($F909,Tabela2[[Item]:[Itens exclusivos (Qtd. x Preço)]],15,0),"")</f>
        <v/>
      </c>
      <c r="N909" s="52" t="str">
        <f ca="1">IFERROR(VLOOKUP($F909,Tabela2[[Item]:[Itens exclusivos (Qtd. x Preço)]],17,0),"")</f>
        <v/>
      </c>
      <c r="O909" s="52" t="str">
        <f ca="1">IFERROR(VLOOKUP($F909,Tabela2[[Item]:[Itens exclusivos (Qtd. x Preço)]],19,0),"")</f>
        <v/>
      </c>
    </row>
    <row r="910" spans="1:15" ht="30" customHeight="1">
      <c r="A910" s="14" t="str">
        <f>IFERROR((IF(MAX(Tabela2[Lote])=A909,"",A909+1)),"")</f>
        <v/>
      </c>
      <c r="B910" s="14" t="str">
        <f>IFERROR(IF(A910&lt;&gt;"",COUNTIFS(Tabela2[Lote],A910),""),"")</f>
        <v/>
      </c>
      <c r="C910" s="48" t="str">
        <f>IF(B910="","",(SUMIFS(Tabela2[Itens Ampla Participação (Qtd. x Preço)],Tabela2[Lote],A910)+SUMIFS(Tabela2[Itens de Cota Reservada (Qtd. x Preço)],Tabela2[Lote],A910)+SUMIFS(Tabela2[Itens exclusivos (Qtd. x Preço)],Tabela2[Lote],A910)))</f>
        <v/>
      </c>
      <c r="E910" s="14" t="str">
        <f>IFERROR(_xlfn.XLOOKUP($F910,Tabela2[Item],Tabela2[Lote],,0,1),"")</f>
        <v/>
      </c>
      <c r="F910" s="14" t="str">
        <f>IFERROR((IF(MAX(Tabela2[Item])=F909,"",F909+1)),"")</f>
        <v/>
      </c>
      <c r="G910" s="14" t="str">
        <f>IFERROR(VLOOKUP($F910,Tabela2[[Item]:[Itens exclusivos (Qtd. x Preço)]],2,0)," ")</f>
        <v/>
      </c>
      <c r="H910" s="63" t="str">
        <f>IFERROR(VLOOKUP($F910,Tabela2[[Item]:[Itens exclusivos (Qtd. x Preço)]],3,0),"")</f>
        <v/>
      </c>
      <c r="I910" s="14" t="str">
        <f>IFERROR(VLOOKUP($F910,Tabela2[[Item]:[Itens exclusivos (Qtd. x Preço)]],4,0),"")</f>
        <v/>
      </c>
      <c r="J910" s="50" t="str">
        <f>IFERROR(VLOOKUP($F910,Tabela2[[Item]:[Itens exclusivos (Qtd. x Preço)]],5,0),"")</f>
        <v/>
      </c>
      <c r="K910" s="66" t="str">
        <f>IFERROR(VLOOKUP($F910,Tabela2[[Item]:[Itens exclusivos (Qtd. x Preço)]],13,0),"")</f>
        <v/>
      </c>
      <c r="L910" s="48" t="str">
        <f t="shared" si="14"/>
        <v/>
      </c>
      <c r="M910" s="50" t="str">
        <f ca="1">IFERROR(VLOOKUP($F910,Tabela2[[Item]:[Itens exclusivos (Qtd. x Preço)]],15,0),"")</f>
        <v/>
      </c>
      <c r="N910" s="51" t="str">
        <f ca="1">IFERROR(VLOOKUP($F910,Tabela2[[Item]:[Itens exclusivos (Qtd. x Preço)]],17,0),"")</f>
        <v/>
      </c>
      <c r="O910" s="51" t="str">
        <f ca="1">IFERROR(VLOOKUP($F910,Tabela2[[Item]:[Itens exclusivos (Qtd. x Preço)]],19,0),"")</f>
        <v/>
      </c>
    </row>
    <row r="911" spans="1:15" ht="30" customHeight="1">
      <c r="A911" s="33" t="str">
        <f>IFERROR((IF(MAX(Tabela2[Lote])=A910,"",A910+1)),"")</f>
        <v/>
      </c>
      <c r="B911" s="33" t="str">
        <f>IFERROR(IF(A911&lt;&gt;"",COUNTIFS(Tabela2[Lote],A911),""),"")</f>
        <v/>
      </c>
      <c r="C911" s="47" t="str">
        <f>IF(B911="","",(SUMIFS(Tabela2[Itens Ampla Participação (Qtd. x Preço)],Tabela2[Lote],A911)+SUMIFS(Tabela2[Itens de Cota Reservada (Qtd. x Preço)],Tabela2[Lote],A911)+SUMIFS(Tabela2[Itens exclusivos (Qtd. x Preço)],Tabela2[Lote],A911)))</f>
        <v/>
      </c>
      <c r="E911" s="33" t="str">
        <f>IFERROR(_xlfn.XLOOKUP($F911,Tabela2[Item],Tabela2[Lote],,0,1),"")</f>
        <v/>
      </c>
      <c r="F911" s="33" t="str">
        <f>IFERROR((IF(MAX(Tabela2[Item])=F910,"",F910+1)),"")</f>
        <v/>
      </c>
      <c r="G911" s="33" t="str">
        <f>IFERROR(VLOOKUP($F911,Tabela2[[Item]:[Itens exclusivos (Qtd. x Preço)]],2,0)," ")</f>
        <v/>
      </c>
      <c r="H911" s="62" t="str">
        <f>IFERROR(VLOOKUP($F911,Tabela2[[Item]:[Itens exclusivos (Qtd. x Preço)]],3,0),"")</f>
        <v/>
      </c>
      <c r="I911" s="33" t="str">
        <f>IFERROR(VLOOKUP($F911,Tabela2[[Item]:[Itens exclusivos (Qtd. x Preço)]],4,0),"")</f>
        <v/>
      </c>
      <c r="J911" s="49" t="str">
        <f>IFERROR(VLOOKUP($F911,Tabela2[[Item]:[Itens exclusivos (Qtd. x Preço)]],5,0),"")</f>
        <v/>
      </c>
      <c r="K911" s="65" t="str">
        <f>IFERROR(VLOOKUP($F911,Tabela2[[Item]:[Itens exclusivos (Qtd. x Preço)]],13,0),"")</f>
        <v/>
      </c>
      <c r="L911" s="47" t="str">
        <f t="shared" si="14"/>
        <v/>
      </c>
      <c r="M911" s="49" t="str">
        <f ca="1">IFERROR(VLOOKUP($F911,Tabela2[[Item]:[Itens exclusivos (Qtd. x Preço)]],15,0),"")</f>
        <v/>
      </c>
      <c r="N911" s="52" t="str">
        <f ca="1">IFERROR(VLOOKUP($F911,Tabela2[[Item]:[Itens exclusivos (Qtd. x Preço)]],17,0),"")</f>
        <v/>
      </c>
      <c r="O911" s="52" t="str">
        <f ca="1">IFERROR(VLOOKUP($F911,Tabela2[[Item]:[Itens exclusivos (Qtd. x Preço)]],19,0),"")</f>
        <v/>
      </c>
    </row>
    <row r="912" spans="1:15" ht="30" customHeight="1">
      <c r="A912" s="14" t="str">
        <f>IFERROR((IF(MAX(Tabela2[Lote])=A911,"",A911+1)),"")</f>
        <v/>
      </c>
      <c r="B912" s="14" t="str">
        <f>IFERROR(IF(A912&lt;&gt;"",COUNTIFS(Tabela2[Lote],A912),""),"")</f>
        <v/>
      </c>
      <c r="C912" s="48" t="str">
        <f>IF(B912="","",(SUMIFS(Tabela2[Itens Ampla Participação (Qtd. x Preço)],Tabela2[Lote],A912)+SUMIFS(Tabela2[Itens de Cota Reservada (Qtd. x Preço)],Tabela2[Lote],A912)+SUMIFS(Tabela2[Itens exclusivos (Qtd. x Preço)],Tabela2[Lote],A912)))</f>
        <v/>
      </c>
      <c r="E912" s="14" t="str">
        <f>IFERROR(_xlfn.XLOOKUP($F912,Tabela2[Item],Tabela2[Lote],,0,1),"")</f>
        <v/>
      </c>
      <c r="F912" s="14" t="str">
        <f>IFERROR((IF(MAX(Tabela2[Item])=F911,"",F911+1)),"")</f>
        <v/>
      </c>
      <c r="G912" s="14" t="str">
        <f>IFERROR(VLOOKUP($F912,Tabela2[[Item]:[Itens exclusivos (Qtd. x Preço)]],2,0)," ")</f>
        <v/>
      </c>
      <c r="H912" s="63" t="str">
        <f>IFERROR(VLOOKUP($F912,Tabela2[[Item]:[Itens exclusivos (Qtd. x Preço)]],3,0),"")</f>
        <v/>
      </c>
      <c r="I912" s="14" t="str">
        <f>IFERROR(VLOOKUP($F912,Tabela2[[Item]:[Itens exclusivos (Qtd. x Preço)]],4,0),"")</f>
        <v/>
      </c>
      <c r="J912" s="50" t="str">
        <f>IFERROR(VLOOKUP($F912,Tabela2[[Item]:[Itens exclusivos (Qtd. x Preço)]],5,0),"")</f>
        <v/>
      </c>
      <c r="K912" s="66" t="str">
        <f>IFERROR(VLOOKUP($F912,Tabela2[[Item]:[Itens exclusivos (Qtd. x Preço)]],13,0),"")</f>
        <v/>
      </c>
      <c r="L912" s="48" t="str">
        <f t="shared" si="14"/>
        <v/>
      </c>
      <c r="M912" s="50" t="str">
        <f ca="1">IFERROR(VLOOKUP($F912,Tabela2[[Item]:[Itens exclusivos (Qtd. x Preço)]],15,0),"")</f>
        <v/>
      </c>
      <c r="N912" s="51" t="str">
        <f ca="1">IFERROR(VLOOKUP($F912,Tabela2[[Item]:[Itens exclusivos (Qtd. x Preço)]],17,0),"")</f>
        <v/>
      </c>
      <c r="O912" s="51" t="str">
        <f ca="1">IFERROR(VLOOKUP($F912,Tabela2[[Item]:[Itens exclusivos (Qtd. x Preço)]],19,0),"")</f>
        <v/>
      </c>
    </row>
    <row r="913" spans="1:15" ht="30" customHeight="1">
      <c r="A913" s="33" t="str">
        <f>IFERROR((IF(MAX(Tabela2[Lote])=A912,"",A912+1)),"")</f>
        <v/>
      </c>
      <c r="B913" s="33" t="str">
        <f>IFERROR(IF(A913&lt;&gt;"",COUNTIFS(Tabela2[Lote],A913),""),"")</f>
        <v/>
      </c>
      <c r="C913" s="47" t="str">
        <f>IF(B913="","",(SUMIFS(Tabela2[Itens Ampla Participação (Qtd. x Preço)],Tabela2[Lote],A913)+SUMIFS(Tabela2[Itens de Cota Reservada (Qtd. x Preço)],Tabela2[Lote],A913)+SUMIFS(Tabela2[Itens exclusivos (Qtd. x Preço)],Tabela2[Lote],A913)))</f>
        <v/>
      </c>
      <c r="E913" s="33" t="str">
        <f>IFERROR(_xlfn.XLOOKUP($F913,Tabela2[Item],Tabela2[Lote],,0,1),"")</f>
        <v/>
      </c>
      <c r="F913" s="33" t="str">
        <f>IFERROR((IF(MAX(Tabela2[Item])=F912,"",F912+1)),"")</f>
        <v/>
      </c>
      <c r="G913" s="33" t="str">
        <f>IFERROR(VLOOKUP($F913,Tabela2[[Item]:[Itens exclusivos (Qtd. x Preço)]],2,0)," ")</f>
        <v/>
      </c>
      <c r="H913" s="62" t="str">
        <f>IFERROR(VLOOKUP($F913,Tabela2[[Item]:[Itens exclusivos (Qtd. x Preço)]],3,0),"")</f>
        <v/>
      </c>
      <c r="I913" s="33" t="str">
        <f>IFERROR(VLOOKUP($F913,Tabela2[[Item]:[Itens exclusivos (Qtd. x Preço)]],4,0),"")</f>
        <v/>
      </c>
      <c r="J913" s="49" t="str">
        <f>IFERROR(VLOOKUP($F913,Tabela2[[Item]:[Itens exclusivos (Qtd. x Preço)]],5,0),"")</f>
        <v/>
      </c>
      <c r="K913" s="65" t="str">
        <f>IFERROR(VLOOKUP($F913,Tabela2[[Item]:[Itens exclusivos (Qtd. x Preço)]],13,0),"")</f>
        <v/>
      </c>
      <c r="L913" s="47" t="str">
        <f t="shared" si="14"/>
        <v/>
      </c>
      <c r="M913" s="49" t="str">
        <f ca="1">IFERROR(VLOOKUP($F913,Tabela2[[Item]:[Itens exclusivos (Qtd. x Preço)]],15,0),"")</f>
        <v/>
      </c>
      <c r="N913" s="52" t="str">
        <f ca="1">IFERROR(VLOOKUP($F913,Tabela2[[Item]:[Itens exclusivos (Qtd. x Preço)]],17,0),"")</f>
        <v/>
      </c>
      <c r="O913" s="52" t="str">
        <f ca="1">IFERROR(VLOOKUP($F913,Tabela2[[Item]:[Itens exclusivos (Qtd. x Preço)]],19,0),"")</f>
        <v/>
      </c>
    </row>
    <row r="914" spans="1:15" ht="30" customHeight="1">
      <c r="A914" s="14" t="str">
        <f>IFERROR((IF(MAX(Tabela2[Lote])=A913,"",A913+1)),"")</f>
        <v/>
      </c>
      <c r="B914" s="14" t="str">
        <f>IFERROR(IF(A914&lt;&gt;"",COUNTIFS(Tabela2[Lote],A914),""),"")</f>
        <v/>
      </c>
      <c r="C914" s="48" t="str">
        <f>IF(B914="","",(SUMIFS(Tabela2[Itens Ampla Participação (Qtd. x Preço)],Tabela2[Lote],A914)+SUMIFS(Tabela2[Itens de Cota Reservada (Qtd. x Preço)],Tabela2[Lote],A914)+SUMIFS(Tabela2[Itens exclusivos (Qtd. x Preço)],Tabela2[Lote],A914)))</f>
        <v/>
      </c>
      <c r="E914" s="14" t="str">
        <f>IFERROR(_xlfn.XLOOKUP($F914,Tabela2[Item],Tabela2[Lote],,0,1),"")</f>
        <v/>
      </c>
      <c r="F914" s="14" t="str">
        <f>IFERROR((IF(MAX(Tabela2[Item])=F913,"",F913+1)),"")</f>
        <v/>
      </c>
      <c r="G914" s="14" t="str">
        <f>IFERROR(VLOOKUP($F914,Tabela2[[Item]:[Itens exclusivos (Qtd. x Preço)]],2,0)," ")</f>
        <v/>
      </c>
      <c r="H914" s="63" t="str">
        <f>IFERROR(VLOOKUP($F914,Tabela2[[Item]:[Itens exclusivos (Qtd. x Preço)]],3,0),"")</f>
        <v/>
      </c>
      <c r="I914" s="14" t="str">
        <f>IFERROR(VLOOKUP($F914,Tabela2[[Item]:[Itens exclusivos (Qtd. x Preço)]],4,0),"")</f>
        <v/>
      </c>
      <c r="J914" s="50" t="str">
        <f>IFERROR(VLOOKUP($F914,Tabela2[[Item]:[Itens exclusivos (Qtd. x Preço)]],5,0),"")</f>
        <v/>
      </c>
      <c r="K914" s="66" t="str">
        <f>IFERROR(VLOOKUP($F914,Tabela2[[Item]:[Itens exclusivos (Qtd. x Preço)]],13,0),"")</f>
        <v/>
      </c>
      <c r="L914" s="48" t="str">
        <f t="shared" si="14"/>
        <v/>
      </c>
      <c r="M914" s="50" t="str">
        <f ca="1">IFERROR(VLOOKUP($F914,Tabela2[[Item]:[Itens exclusivos (Qtd. x Preço)]],15,0),"")</f>
        <v/>
      </c>
      <c r="N914" s="51" t="str">
        <f ca="1">IFERROR(VLOOKUP($F914,Tabela2[[Item]:[Itens exclusivos (Qtd. x Preço)]],17,0),"")</f>
        <v/>
      </c>
      <c r="O914" s="51" t="str">
        <f ca="1">IFERROR(VLOOKUP($F914,Tabela2[[Item]:[Itens exclusivos (Qtd. x Preço)]],19,0),"")</f>
        <v/>
      </c>
    </row>
    <row r="915" spans="1:15" ht="30" customHeight="1">
      <c r="A915" s="33" t="str">
        <f>IFERROR((IF(MAX(Tabela2[Lote])=A914,"",A914+1)),"")</f>
        <v/>
      </c>
      <c r="B915" s="33" t="str">
        <f>IFERROR(IF(A915&lt;&gt;"",COUNTIFS(Tabela2[Lote],A915),""),"")</f>
        <v/>
      </c>
      <c r="C915" s="47" t="str">
        <f>IF(B915="","",(SUMIFS(Tabela2[Itens Ampla Participação (Qtd. x Preço)],Tabela2[Lote],A915)+SUMIFS(Tabela2[Itens de Cota Reservada (Qtd. x Preço)],Tabela2[Lote],A915)+SUMIFS(Tabela2[Itens exclusivos (Qtd. x Preço)],Tabela2[Lote],A915)))</f>
        <v/>
      </c>
      <c r="E915" s="33" t="str">
        <f>IFERROR(_xlfn.XLOOKUP($F915,Tabela2[Item],Tabela2[Lote],,0,1),"")</f>
        <v/>
      </c>
      <c r="F915" s="33" t="str">
        <f>IFERROR((IF(MAX(Tabela2[Item])=F914,"",F914+1)),"")</f>
        <v/>
      </c>
      <c r="G915" s="33" t="str">
        <f>IFERROR(VLOOKUP($F915,Tabela2[[Item]:[Itens exclusivos (Qtd. x Preço)]],2,0)," ")</f>
        <v/>
      </c>
      <c r="H915" s="62" t="str">
        <f>IFERROR(VLOOKUP($F915,Tabela2[[Item]:[Itens exclusivos (Qtd. x Preço)]],3,0),"")</f>
        <v/>
      </c>
      <c r="I915" s="33" t="str">
        <f>IFERROR(VLOOKUP($F915,Tabela2[[Item]:[Itens exclusivos (Qtd. x Preço)]],4,0),"")</f>
        <v/>
      </c>
      <c r="J915" s="49" t="str">
        <f>IFERROR(VLOOKUP($F915,Tabela2[[Item]:[Itens exclusivos (Qtd. x Preço)]],5,0),"")</f>
        <v/>
      </c>
      <c r="K915" s="65" t="str">
        <f>IFERROR(VLOOKUP($F915,Tabela2[[Item]:[Itens exclusivos (Qtd. x Preço)]],13,0),"")</f>
        <v/>
      </c>
      <c r="L915" s="47" t="str">
        <f t="shared" si="14"/>
        <v/>
      </c>
      <c r="M915" s="49" t="str">
        <f ca="1">IFERROR(VLOOKUP($F915,Tabela2[[Item]:[Itens exclusivos (Qtd. x Preço)]],15,0),"")</f>
        <v/>
      </c>
      <c r="N915" s="52" t="str">
        <f ca="1">IFERROR(VLOOKUP($F915,Tabela2[[Item]:[Itens exclusivos (Qtd. x Preço)]],17,0),"")</f>
        <v/>
      </c>
      <c r="O915" s="52" t="str">
        <f ca="1">IFERROR(VLOOKUP($F915,Tabela2[[Item]:[Itens exclusivos (Qtd. x Preço)]],19,0),"")</f>
        <v/>
      </c>
    </row>
    <row r="916" spans="1:15" ht="30" customHeight="1">
      <c r="A916" s="14" t="str">
        <f>IFERROR((IF(MAX(Tabela2[Lote])=A915,"",A915+1)),"")</f>
        <v/>
      </c>
      <c r="B916" s="14" t="str">
        <f>IFERROR(IF(A916&lt;&gt;"",COUNTIFS(Tabela2[Lote],A916),""),"")</f>
        <v/>
      </c>
      <c r="C916" s="48" t="str">
        <f>IF(B916="","",(SUMIFS(Tabela2[Itens Ampla Participação (Qtd. x Preço)],Tabela2[Lote],A916)+SUMIFS(Tabela2[Itens de Cota Reservada (Qtd. x Preço)],Tabela2[Lote],A916)+SUMIFS(Tabela2[Itens exclusivos (Qtd. x Preço)],Tabela2[Lote],A916)))</f>
        <v/>
      </c>
      <c r="E916" s="14" t="str">
        <f>IFERROR(_xlfn.XLOOKUP($F916,Tabela2[Item],Tabela2[Lote],,0,1),"")</f>
        <v/>
      </c>
      <c r="F916" s="14" t="str">
        <f>IFERROR((IF(MAX(Tabela2[Item])=F915,"",F915+1)),"")</f>
        <v/>
      </c>
      <c r="G916" s="14" t="str">
        <f>IFERROR(VLOOKUP($F916,Tabela2[[Item]:[Itens exclusivos (Qtd. x Preço)]],2,0)," ")</f>
        <v/>
      </c>
      <c r="H916" s="63" t="str">
        <f>IFERROR(VLOOKUP($F916,Tabela2[[Item]:[Itens exclusivos (Qtd. x Preço)]],3,0),"")</f>
        <v/>
      </c>
      <c r="I916" s="14" t="str">
        <f>IFERROR(VLOOKUP($F916,Tabela2[[Item]:[Itens exclusivos (Qtd. x Preço)]],4,0),"")</f>
        <v/>
      </c>
      <c r="J916" s="50" t="str">
        <f>IFERROR(VLOOKUP($F916,Tabela2[[Item]:[Itens exclusivos (Qtd. x Preço)]],5,0),"")</f>
        <v/>
      </c>
      <c r="K916" s="66" t="str">
        <f>IFERROR(VLOOKUP($F916,Tabela2[[Item]:[Itens exclusivos (Qtd. x Preço)]],13,0),"")</f>
        <v/>
      </c>
      <c r="L916" s="48" t="str">
        <f t="shared" si="14"/>
        <v/>
      </c>
      <c r="M916" s="50" t="str">
        <f ca="1">IFERROR(VLOOKUP($F916,Tabela2[[Item]:[Itens exclusivos (Qtd. x Preço)]],15,0),"")</f>
        <v/>
      </c>
      <c r="N916" s="51" t="str">
        <f ca="1">IFERROR(VLOOKUP($F916,Tabela2[[Item]:[Itens exclusivos (Qtd. x Preço)]],17,0),"")</f>
        <v/>
      </c>
      <c r="O916" s="51" t="str">
        <f ca="1">IFERROR(VLOOKUP($F916,Tabela2[[Item]:[Itens exclusivos (Qtd. x Preço)]],19,0),"")</f>
        <v/>
      </c>
    </row>
    <row r="917" spans="1:15" ht="30" customHeight="1">
      <c r="A917" s="33" t="str">
        <f>IFERROR((IF(MAX(Tabela2[Lote])=A916,"",A916+1)),"")</f>
        <v/>
      </c>
      <c r="B917" s="33" t="str">
        <f>IFERROR(IF(A917&lt;&gt;"",COUNTIFS(Tabela2[Lote],A917),""),"")</f>
        <v/>
      </c>
      <c r="C917" s="47" t="str">
        <f>IF(B917="","",(SUMIFS(Tabela2[Itens Ampla Participação (Qtd. x Preço)],Tabela2[Lote],A917)+SUMIFS(Tabela2[Itens de Cota Reservada (Qtd. x Preço)],Tabela2[Lote],A917)+SUMIFS(Tabela2[Itens exclusivos (Qtd. x Preço)],Tabela2[Lote],A917)))</f>
        <v/>
      </c>
      <c r="E917" s="33" t="str">
        <f>IFERROR(_xlfn.XLOOKUP($F917,Tabela2[Item],Tabela2[Lote],,0,1),"")</f>
        <v/>
      </c>
      <c r="F917" s="33" t="str">
        <f>IFERROR((IF(MAX(Tabela2[Item])=F916,"",F916+1)),"")</f>
        <v/>
      </c>
      <c r="G917" s="33" t="str">
        <f>IFERROR(VLOOKUP($F917,Tabela2[[Item]:[Itens exclusivos (Qtd. x Preço)]],2,0)," ")</f>
        <v/>
      </c>
      <c r="H917" s="62" t="str">
        <f>IFERROR(VLOOKUP($F917,Tabela2[[Item]:[Itens exclusivos (Qtd. x Preço)]],3,0),"")</f>
        <v/>
      </c>
      <c r="I917" s="33" t="str">
        <f>IFERROR(VLOOKUP($F917,Tabela2[[Item]:[Itens exclusivos (Qtd. x Preço)]],4,0),"")</f>
        <v/>
      </c>
      <c r="J917" s="49" t="str">
        <f>IFERROR(VLOOKUP($F917,Tabela2[[Item]:[Itens exclusivos (Qtd. x Preço)]],5,0),"")</f>
        <v/>
      </c>
      <c r="K917" s="65" t="str">
        <f>IFERROR(VLOOKUP($F917,Tabela2[[Item]:[Itens exclusivos (Qtd. x Preço)]],13,0),"")</f>
        <v/>
      </c>
      <c r="L917" s="47" t="str">
        <f t="shared" si="14"/>
        <v/>
      </c>
      <c r="M917" s="49" t="str">
        <f ca="1">IFERROR(VLOOKUP($F917,Tabela2[[Item]:[Itens exclusivos (Qtd. x Preço)]],15,0),"")</f>
        <v/>
      </c>
      <c r="N917" s="52" t="str">
        <f ca="1">IFERROR(VLOOKUP($F917,Tabela2[[Item]:[Itens exclusivos (Qtd. x Preço)]],17,0),"")</f>
        <v/>
      </c>
      <c r="O917" s="52" t="str">
        <f ca="1">IFERROR(VLOOKUP($F917,Tabela2[[Item]:[Itens exclusivos (Qtd. x Preço)]],19,0),"")</f>
        <v/>
      </c>
    </row>
    <row r="918" spans="1:15" ht="30" customHeight="1">
      <c r="A918" s="14" t="str">
        <f>IFERROR((IF(MAX(Tabela2[Lote])=A917,"",A917+1)),"")</f>
        <v/>
      </c>
      <c r="B918" s="14" t="str">
        <f>IFERROR(IF(A918&lt;&gt;"",COUNTIFS(Tabela2[Lote],A918),""),"")</f>
        <v/>
      </c>
      <c r="C918" s="48" t="str">
        <f>IF(B918="","",(SUMIFS(Tabela2[Itens Ampla Participação (Qtd. x Preço)],Tabela2[Lote],A918)+SUMIFS(Tabela2[Itens de Cota Reservada (Qtd. x Preço)],Tabela2[Lote],A918)+SUMIFS(Tabela2[Itens exclusivos (Qtd. x Preço)],Tabela2[Lote],A918)))</f>
        <v/>
      </c>
      <c r="E918" s="14" t="str">
        <f>IFERROR(_xlfn.XLOOKUP($F918,Tabela2[Item],Tabela2[Lote],,0,1),"")</f>
        <v/>
      </c>
      <c r="F918" s="14" t="str">
        <f>IFERROR((IF(MAX(Tabela2[Item])=F917,"",F917+1)),"")</f>
        <v/>
      </c>
      <c r="G918" s="14" t="str">
        <f>IFERROR(VLOOKUP($F918,Tabela2[[Item]:[Itens exclusivos (Qtd. x Preço)]],2,0)," ")</f>
        <v/>
      </c>
      <c r="H918" s="63" t="str">
        <f>IFERROR(VLOOKUP($F918,Tabela2[[Item]:[Itens exclusivos (Qtd. x Preço)]],3,0),"")</f>
        <v/>
      </c>
      <c r="I918" s="14" t="str">
        <f>IFERROR(VLOOKUP($F918,Tabela2[[Item]:[Itens exclusivos (Qtd. x Preço)]],4,0),"")</f>
        <v/>
      </c>
      <c r="J918" s="50" t="str">
        <f>IFERROR(VLOOKUP($F918,Tabela2[[Item]:[Itens exclusivos (Qtd. x Preço)]],5,0),"")</f>
        <v/>
      </c>
      <c r="K918" s="66" t="str">
        <f>IFERROR(VLOOKUP($F918,Tabela2[[Item]:[Itens exclusivos (Qtd. x Preço)]],13,0),"")</f>
        <v/>
      </c>
      <c r="L918" s="48" t="str">
        <f t="shared" si="14"/>
        <v/>
      </c>
      <c r="M918" s="50" t="str">
        <f ca="1">IFERROR(VLOOKUP($F918,Tabela2[[Item]:[Itens exclusivos (Qtd. x Preço)]],15,0),"")</f>
        <v/>
      </c>
      <c r="N918" s="51" t="str">
        <f ca="1">IFERROR(VLOOKUP($F918,Tabela2[[Item]:[Itens exclusivos (Qtd. x Preço)]],17,0),"")</f>
        <v/>
      </c>
      <c r="O918" s="51" t="str">
        <f ca="1">IFERROR(VLOOKUP($F918,Tabela2[[Item]:[Itens exclusivos (Qtd. x Preço)]],19,0),"")</f>
        <v/>
      </c>
    </row>
    <row r="919" spans="1:15" ht="30" customHeight="1">
      <c r="A919" s="33" t="str">
        <f>IFERROR((IF(MAX(Tabela2[Lote])=A918,"",A918+1)),"")</f>
        <v/>
      </c>
      <c r="B919" s="33" t="str">
        <f>IFERROR(IF(A919&lt;&gt;"",COUNTIFS(Tabela2[Lote],A919),""),"")</f>
        <v/>
      </c>
      <c r="C919" s="47" t="str">
        <f>IF(B919="","",(SUMIFS(Tabela2[Itens Ampla Participação (Qtd. x Preço)],Tabela2[Lote],A919)+SUMIFS(Tabela2[Itens de Cota Reservada (Qtd. x Preço)],Tabela2[Lote],A919)+SUMIFS(Tabela2[Itens exclusivos (Qtd. x Preço)],Tabela2[Lote],A919)))</f>
        <v/>
      </c>
      <c r="E919" s="33" t="str">
        <f>IFERROR(_xlfn.XLOOKUP($F919,Tabela2[Item],Tabela2[Lote],,0,1),"")</f>
        <v/>
      </c>
      <c r="F919" s="33" t="str">
        <f>IFERROR((IF(MAX(Tabela2[Item])=F918,"",F918+1)),"")</f>
        <v/>
      </c>
      <c r="G919" s="33" t="str">
        <f>IFERROR(VLOOKUP($F919,Tabela2[[Item]:[Itens exclusivos (Qtd. x Preço)]],2,0)," ")</f>
        <v/>
      </c>
      <c r="H919" s="62" t="str">
        <f>IFERROR(VLOOKUP($F919,Tabela2[[Item]:[Itens exclusivos (Qtd. x Preço)]],3,0),"")</f>
        <v/>
      </c>
      <c r="I919" s="33" t="str">
        <f>IFERROR(VLOOKUP($F919,Tabela2[[Item]:[Itens exclusivos (Qtd. x Preço)]],4,0),"")</f>
        <v/>
      </c>
      <c r="J919" s="49" t="str">
        <f>IFERROR(VLOOKUP($F919,Tabela2[[Item]:[Itens exclusivos (Qtd. x Preço)]],5,0),"")</f>
        <v/>
      </c>
      <c r="K919" s="65" t="str">
        <f>IFERROR(VLOOKUP($F919,Tabela2[[Item]:[Itens exclusivos (Qtd. x Preço)]],13,0),"")</f>
        <v/>
      </c>
      <c r="L919" s="47" t="str">
        <f t="shared" si="14"/>
        <v/>
      </c>
      <c r="M919" s="49" t="str">
        <f ca="1">IFERROR(VLOOKUP($F919,Tabela2[[Item]:[Itens exclusivos (Qtd. x Preço)]],15,0),"")</f>
        <v/>
      </c>
      <c r="N919" s="52" t="str">
        <f ca="1">IFERROR(VLOOKUP($F919,Tabela2[[Item]:[Itens exclusivos (Qtd. x Preço)]],17,0),"")</f>
        <v/>
      </c>
      <c r="O919" s="52" t="str">
        <f ca="1">IFERROR(VLOOKUP($F919,Tabela2[[Item]:[Itens exclusivos (Qtd. x Preço)]],19,0),"")</f>
        <v/>
      </c>
    </row>
    <row r="920" spans="1:15" ht="30" customHeight="1">
      <c r="A920" s="14" t="str">
        <f>IFERROR((IF(MAX(Tabela2[Lote])=A919,"",A919+1)),"")</f>
        <v/>
      </c>
      <c r="B920" s="14" t="str">
        <f>IFERROR(IF(A920&lt;&gt;"",COUNTIFS(Tabela2[Lote],A920),""),"")</f>
        <v/>
      </c>
      <c r="C920" s="48" t="str">
        <f>IF(B920="","",(SUMIFS(Tabela2[Itens Ampla Participação (Qtd. x Preço)],Tabela2[Lote],A920)+SUMIFS(Tabela2[Itens de Cota Reservada (Qtd. x Preço)],Tabela2[Lote],A920)+SUMIFS(Tabela2[Itens exclusivos (Qtd. x Preço)],Tabela2[Lote],A920)))</f>
        <v/>
      </c>
      <c r="E920" s="14" t="str">
        <f>IFERROR(_xlfn.XLOOKUP($F920,Tabela2[Item],Tabela2[Lote],,0,1),"")</f>
        <v/>
      </c>
      <c r="F920" s="14" t="str">
        <f>IFERROR((IF(MAX(Tabela2[Item])=F919,"",F919+1)),"")</f>
        <v/>
      </c>
      <c r="G920" s="14" t="str">
        <f>IFERROR(VLOOKUP($F920,Tabela2[[Item]:[Itens exclusivos (Qtd. x Preço)]],2,0)," ")</f>
        <v/>
      </c>
      <c r="H920" s="63" t="str">
        <f>IFERROR(VLOOKUP($F920,Tabela2[[Item]:[Itens exclusivos (Qtd. x Preço)]],3,0),"")</f>
        <v/>
      </c>
      <c r="I920" s="14" t="str">
        <f>IFERROR(VLOOKUP($F920,Tabela2[[Item]:[Itens exclusivos (Qtd. x Preço)]],4,0),"")</f>
        <v/>
      </c>
      <c r="J920" s="50" t="str">
        <f>IFERROR(VLOOKUP($F920,Tabela2[[Item]:[Itens exclusivos (Qtd. x Preço)]],5,0),"")</f>
        <v/>
      </c>
      <c r="K920" s="66" t="str">
        <f>IFERROR(VLOOKUP($F920,Tabela2[[Item]:[Itens exclusivos (Qtd. x Preço)]],13,0),"")</f>
        <v/>
      </c>
      <c r="L920" s="48" t="str">
        <f t="shared" si="14"/>
        <v/>
      </c>
      <c r="M920" s="50" t="str">
        <f ca="1">IFERROR(VLOOKUP($F920,Tabela2[[Item]:[Itens exclusivos (Qtd. x Preço)]],15,0),"")</f>
        <v/>
      </c>
      <c r="N920" s="51" t="str">
        <f ca="1">IFERROR(VLOOKUP($F920,Tabela2[[Item]:[Itens exclusivos (Qtd. x Preço)]],17,0),"")</f>
        <v/>
      </c>
      <c r="O920" s="51" t="str">
        <f ca="1">IFERROR(VLOOKUP($F920,Tabela2[[Item]:[Itens exclusivos (Qtd. x Preço)]],19,0),"")</f>
        <v/>
      </c>
    </row>
    <row r="921" spans="1:15" ht="30" customHeight="1">
      <c r="A921" s="33" t="str">
        <f>IFERROR((IF(MAX(Tabela2[Lote])=A920,"",A920+1)),"")</f>
        <v/>
      </c>
      <c r="B921" s="33" t="str">
        <f>IFERROR(IF(A921&lt;&gt;"",COUNTIFS(Tabela2[Lote],A921),""),"")</f>
        <v/>
      </c>
      <c r="C921" s="47" t="str">
        <f>IF(B921="","",(SUMIFS(Tabela2[Itens Ampla Participação (Qtd. x Preço)],Tabela2[Lote],A921)+SUMIFS(Tabela2[Itens de Cota Reservada (Qtd. x Preço)],Tabela2[Lote],A921)+SUMIFS(Tabela2[Itens exclusivos (Qtd. x Preço)],Tabela2[Lote],A921)))</f>
        <v/>
      </c>
      <c r="E921" s="33" t="str">
        <f>IFERROR(_xlfn.XLOOKUP($F921,Tabela2[Item],Tabela2[Lote],,0,1),"")</f>
        <v/>
      </c>
      <c r="F921" s="33" t="str">
        <f>IFERROR((IF(MAX(Tabela2[Item])=F920,"",F920+1)),"")</f>
        <v/>
      </c>
      <c r="G921" s="33" t="str">
        <f>IFERROR(VLOOKUP($F921,Tabela2[[Item]:[Itens exclusivos (Qtd. x Preço)]],2,0)," ")</f>
        <v/>
      </c>
      <c r="H921" s="62" t="str">
        <f>IFERROR(VLOOKUP($F921,Tabela2[[Item]:[Itens exclusivos (Qtd. x Preço)]],3,0),"")</f>
        <v/>
      </c>
      <c r="I921" s="33" t="str">
        <f>IFERROR(VLOOKUP($F921,Tabela2[[Item]:[Itens exclusivos (Qtd. x Preço)]],4,0),"")</f>
        <v/>
      </c>
      <c r="J921" s="49" t="str">
        <f>IFERROR(VLOOKUP($F921,Tabela2[[Item]:[Itens exclusivos (Qtd. x Preço)]],5,0),"")</f>
        <v/>
      </c>
      <c r="K921" s="65" t="str">
        <f>IFERROR(VLOOKUP($F921,Tabela2[[Item]:[Itens exclusivos (Qtd. x Preço)]],13,0),"")</f>
        <v/>
      </c>
      <c r="L921" s="47" t="str">
        <f t="shared" si="14"/>
        <v/>
      </c>
      <c r="M921" s="49" t="str">
        <f ca="1">IFERROR(VLOOKUP($F921,Tabela2[[Item]:[Itens exclusivos (Qtd. x Preço)]],15,0),"")</f>
        <v/>
      </c>
      <c r="N921" s="52" t="str">
        <f ca="1">IFERROR(VLOOKUP($F921,Tabela2[[Item]:[Itens exclusivos (Qtd. x Preço)]],17,0),"")</f>
        <v/>
      </c>
      <c r="O921" s="52" t="str">
        <f ca="1">IFERROR(VLOOKUP($F921,Tabela2[[Item]:[Itens exclusivos (Qtd. x Preço)]],19,0),"")</f>
        <v/>
      </c>
    </row>
    <row r="922" spans="1:15" ht="30" customHeight="1">
      <c r="A922" s="14" t="str">
        <f>IFERROR((IF(MAX(Tabela2[Lote])=A921,"",A921+1)),"")</f>
        <v/>
      </c>
      <c r="B922" s="14" t="str">
        <f>IFERROR(IF(A922&lt;&gt;"",COUNTIFS(Tabela2[Lote],A922),""),"")</f>
        <v/>
      </c>
      <c r="C922" s="48" t="str">
        <f>IF(B922="","",(SUMIFS(Tabela2[Itens Ampla Participação (Qtd. x Preço)],Tabela2[Lote],A922)+SUMIFS(Tabela2[Itens de Cota Reservada (Qtd. x Preço)],Tabela2[Lote],A922)+SUMIFS(Tabela2[Itens exclusivos (Qtd. x Preço)],Tabela2[Lote],A922)))</f>
        <v/>
      </c>
      <c r="E922" s="14" t="str">
        <f>IFERROR(_xlfn.XLOOKUP($F922,Tabela2[Item],Tabela2[Lote],,0,1),"")</f>
        <v/>
      </c>
      <c r="F922" s="14" t="str">
        <f>IFERROR((IF(MAX(Tabela2[Item])=F921,"",F921+1)),"")</f>
        <v/>
      </c>
      <c r="G922" s="14" t="str">
        <f>IFERROR(VLOOKUP($F922,Tabela2[[Item]:[Itens exclusivos (Qtd. x Preço)]],2,0)," ")</f>
        <v/>
      </c>
      <c r="H922" s="63" t="str">
        <f>IFERROR(VLOOKUP($F922,Tabela2[[Item]:[Itens exclusivos (Qtd. x Preço)]],3,0),"")</f>
        <v/>
      </c>
      <c r="I922" s="14" t="str">
        <f>IFERROR(VLOOKUP($F922,Tabela2[[Item]:[Itens exclusivos (Qtd. x Preço)]],4,0),"")</f>
        <v/>
      </c>
      <c r="J922" s="50" t="str">
        <f>IFERROR(VLOOKUP($F922,Tabela2[[Item]:[Itens exclusivos (Qtd. x Preço)]],5,0),"")</f>
        <v/>
      </c>
      <c r="K922" s="66" t="str">
        <f>IFERROR(VLOOKUP($F922,Tabela2[[Item]:[Itens exclusivos (Qtd. x Preço)]],13,0),"")</f>
        <v/>
      </c>
      <c r="L922" s="48" t="str">
        <f t="shared" si="14"/>
        <v/>
      </c>
      <c r="M922" s="50" t="str">
        <f ca="1">IFERROR(VLOOKUP($F922,Tabela2[[Item]:[Itens exclusivos (Qtd. x Preço)]],15,0),"")</f>
        <v/>
      </c>
      <c r="N922" s="51" t="str">
        <f ca="1">IFERROR(VLOOKUP($F922,Tabela2[[Item]:[Itens exclusivos (Qtd. x Preço)]],17,0),"")</f>
        <v/>
      </c>
      <c r="O922" s="51" t="str">
        <f ca="1">IFERROR(VLOOKUP($F922,Tabela2[[Item]:[Itens exclusivos (Qtd. x Preço)]],19,0),"")</f>
        <v/>
      </c>
    </row>
    <row r="923" spans="1:15" ht="30" customHeight="1">
      <c r="A923" s="33" t="str">
        <f>IFERROR((IF(MAX(Tabela2[Lote])=A922,"",A922+1)),"")</f>
        <v/>
      </c>
      <c r="B923" s="33" t="str">
        <f>IFERROR(IF(A923&lt;&gt;"",COUNTIFS(Tabela2[Lote],A923),""),"")</f>
        <v/>
      </c>
      <c r="C923" s="47" t="str">
        <f>IF(B923="","",(SUMIFS(Tabela2[Itens Ampla Participação (Qtd. x Preço)],Tabela2[Lote],A923)+SUMIFS(Tabela2[Itens de Cota Reservada (Qtd. x Preço)],Tabela2[Lote],A923)+SUMIFS(Tabela2[Itens exclusivos (Qtd. x Preço)],Tabela2[Lote],A923)))</f>
        <v/>
      </c>
      <c r="E923" s="33" t="str">
        <f>IFERROR(_xlfn.XLOOKUP($F923,Tabela2[Item],Tabela2[Lote],,0,1),"")</f>
        <v/>
      </c>
      <c r="F923" s="33" t="str">
        <f>IFERROR((IF(MAX(Tabela2[Item])=F922,"",F922+1)),"")</f>
        <v/>
      </c>
      <c r="G923" s="33" t="str">
        <f>IFERROR(VLOOKUP($F923,Tabela2[[Item]:[Itens exclusivos (Qtd. x Preço)]],2,0)," ")</f>
        <v/>
      </c>
      <c r="H923" s="62" t="str">
        <f>IFERROR(VLOOKUP($F923,Tabela2[[Item]:[Itens exclusivos (Qtd. x Preço)]],3,0),"")</f>
        <v/>
      </c>
      <c r="I923" s="33" t="str">
        <f>IFERROR(VLOOKUP($F923,Tabela2[[Item]:[Itens exclusivos (Qtd. x Preço)]],4,0),"")</f>
        <v/>
      </c>
      <c r="J923" s="49" t="str">
        <f>IFERROR(VLOOKUP($F923,Tabela2[[Item]:[Itens exclusivos (Qtd. x Preço)]],5,0),"")</f>
        <v/>
      </c>
      <c r="K923" s="65" t="str">
        <f>IFERROR(VLOOKUP($F923,Tabela2[[Item]:[Itens exclusivos (Qtd. x Preço)]],13,0),"")</f>
        <v/>
      </c>
      <c r="L923" s="47" t="str">
        <f t="shared" si="14"/>
        <v/>
      </c>
      <c r="M923" s="49" t="str">
        <f ca="1">IFERROR(VLOOKUP($F923,Tabela2[[Item]:[Itens exclusivos (Qtd. x Preço)]],15,0),"")</f>
        <v/>
      </c>
      <c r="N923" s="52" t="str">
        <f ca="1">IFERROR(VLOOKUP($F923,Tabela2[[Item]:[Itens exclusivos (Qtd. x Preço)]],17,0),"")</f>
        <v/>
      </c>
      <c r="O923" s="52" t="str">
        <f ca="1">IFERROR(VLOOKUP($F923,Tabela2[[Item]:[Itens exclusivos (Qtd. x Preço)]],19,0),"")</f>
        <v/>
      </c>
    </row>
    <row r="924" spans="1:15" ht="30" customHeight="1">
      <c r="A924" s="14" t="str">
        <f>IFERROR((IF(MAX(Tabela2[Lote])=A923,"",A923+1)),"")</f>
        <v/>
      </c>
      <c r="B924" s="14" t="str">
        <f>IFERROR(IF(A924&lt;&gt;"",COUNTIFS(Tabela2[Lote],A924),""),"")</f>
        <v/>
      </c>
      <c r="C924" s="48" t="str">
        <f>IF(B924="","",(SUMIFS(Tabela2[Itens Ampla Participação (Qtd. x Preço)],Tabela2[Lote],A924)+SUMIFS(Tabela2[Itens de Cota Reservada (Qtd. x Preço)],Tabela2[Lote],A924)+SUMIFS(Tabela2[Itens exclusivos (Qtd. x Preço)],Tabela2[Lote],A924)))</f>
        <v/>
      </c>
      <c r="E924" s="14" t="str">
        <f>IFERROR(_xlfn.XLOOKUP($F924,Tabela2[Item],Tabela2[Lote],,0,1),"")</f>
        <v/>
      </c>
      <c r="F924" s="14" t="str">
        <f>IFERROR((IF(MAX(Tabela2[Item])=F923,"",F923+1)),"")</f>
        <v/>
      </c>
      <c r="G924" s="14" t="str">
        <f>IFERROR(VLOOKUP($F924,Tabela2[[Item]:[Itens exclusivos (Qtd. x Preço)]],2,0)," ")</f>
        <v/>
      </c>
      <c r="H924" s="63" t="str">
        <f>IFERROR(VLOOKUP($F924,Tabela2[[Item]:[Itens exclusivos (Qtd. x Preço)]],3,0),"")</f>
        <v/>
      </c>
      <c r="I924" s="14" t="str">
        <f>IFERROR(VLOOKUP($F924,Tabela2[[Item]:[Itens exclusivos (Qtd. x Preço)]],4,0),"")</f>
        <v/>
      </c>
      <c r="J924" s="50" t="str">
        <f>IFERROR(VLOOKUP($F924,Tabela2[[Item]:[Itens exclusivos (Qtd. x Preço)]],5,0),"")</f>
        <v/>
      </c>
      <c r="K924" s="66" t="str">
        <f>IFERROR(VLOOKUP($F924,Tabela2[[Item]:[Itens exclusivos (Qtd. x Preço)]],13,0),"")</f>
        <v/>
      </c>
      <c r="L924" s="48" t="str">
        <f t="shared" si="14"/>
        <v/>
      </c>
      <c r="M924" s="50" t="str">
        <f ca="1">IFERROR(VLOOKUP($F924,Tabela2[[Item]:[Itens exclusivos (Qtd. x Preço)]],15,0),"")</f>
        <v/>
      </c>
      <c r="N924" s="51" t="str">
        <f ca="1">IFERROR(VLOOKUP($F924,Tabela2[[Item]:[Itens exclusivos (Qtd. x Preço)]],17,0),"")</f>
        <v/>
      </c>
      <c r="O924" s="51" t="str">
        <f ca="1">IFERROR(VLOOKUP($F924,Tabela2[[Item]:[Itens exclusivos (Qtd. x Preço)]],19,0),"")</f>
        <v/>
      </c>
    </row>
    <row r="925" spans="1:15" ht="30" customHeight="1">
      <c r="A925" s="33" t="str">
        <f>IFERROR((IF(MAX(Tabela2[Lote])=A924,"",A924+1)),"")</f>
        <v/>
      </c>
      <c r="B925" s="33" t="str">
        <f>IFERROR(IF(A925&lt;&gt;"",COUNTIFS(Tabela2[Lote],A925),""),"")</f>
        <v/>
      </c>
      <c r="C925" s="47" t="str">
        <f>IF(B925="","",(SUMIFS(Tabela2[Itens Ampla Participação (Qtd. x Preço)],Tabela2[Lote],A925)+SUMIFS(Tabela2[Itens de Cota Reservada (Qtd. x Preço)],Tabela2[Lote],A925)+SUMIFS(Tabela2[Itens exclusivos (Qtd. x Preço)],Tabela2[Lote],A925)))</f>
        <v/>
      </c>
      <c r="E925" s="33" t="str">
        <f>IFERROR(_xlfn.XLOOKUP($F925,Tabela2[Item],Tabela2[Lote],,0,1),"")</f>
        <v/>
      </c>
      <c r="F925" s="33" t="str">
        <f>IFERROR((IF(MAX(Tabela2[Item])=F924,"",F924+1)),"")</f>
        <v/>
      </c>
      <c r="G925" s="33" t="str">
        <f>IFERROR(VLOOKUP($F925,Tabela2[[Item]:[Itens exclusivos (Qtd. x Preço)]],2,0)," ")</f>
        <v/>
      </c>
      <c r="H925" s="62" t="str">
        <f>IFERROR(VLOOKUP($F925,Tabela2[[Item]:[Itens exclusivos (Qtd. x Preço)]],3,0),"")</f>
        <v/>
      </c>
      <c r="I925" s="33" t="str">
        <f>IFERROR(VLOOKUP($F925,Tabela2[[Item]:[Itens exclusivos (Qtd. x Preço)]],4,0),"")</f>
        <v/>
      </c>
      <c r="J925" s="49" t="str">
        <f>IFERROR(VLOOKUP($F925,Tabela2[[Item]:[Itens exclusivos (Qtd. x Preço)]],5,0),"")</f>
        <v/>
      </c>
      <c r="K925" s="65" t="str">
        <f>IFERROR(VLOOKUP($F925,Tabela2[[Item]:[Itens exclusivos (Qtd. x Preço)]],13,0),"")</f>
        <v/>
      </c>
      <c r="L925" s="47" t="str">
        <f t="shared" si="14"/>
        <v/>
      </c>
      <c r="M925" s="49" t="str">
        <f ca="1">IFERROR(VLOOKUP($F925,Tabela2[[Item]:[Itens exclusivos (Qtd. x Preço)]],15,0),"")</f>
        <v/>
      </c>
      <c r="N925" s="52" t="str">
        <f ca="1">IFERROR(VLOOKUP($F925,Tabela2[[Item]:[Itens exclusivos (Qtd. x Preço)]],17,0),"")</f>
        <v/>
      </c>
      <c r="O925" s="52" t="str">
        <f ca="1">IFERROR(VLOOKUP($F925,Tabela2[[Item]:[Itens exclusivos (Qtd. x Preço)]],19,0),"")</f>
        <v/>
      </c>
    </row>
    <row r="926" spans="1:15" ht="30" customHeight="1">
      <c r="A926" s="14" t="str">
        <f>IFERROR((IF(MAX(Tabela2[Lote])=A925,"",A925+1)),"")</f>
        <v/>
      </c>
      <c r="B926" s="14" t="str">
        <f>IFERROR(IF(A926&lt;&gt;"",COUNTIFS(Tabela2[Lote],A926),""),"")</f>
        <v/>
      </c>
      <c r="C926" s="48" t="str">
        <f>IF(B926="","",(SUMIFS(Tabela2[Itens Ampla Participação (Qtd. x Preço)],Tabela2[Lote],A926)+SUMIFS(Tabela2[Itens de Cota Reservada (Qtd. x Preço)],Tabela2[Lote],A926)+SUMIFS(Tabela2[Itens exclusivos (Qtd. x Preço)],Tabela2[Lote],A926)))</f>
        <v/>
      </c>
      <c r="E926" s="14" t="str">
        <f>IFERROR(_xlfn.XLOOKUP($F926,Tabela2[Item],Tabela2[Lote],,0,1),"")</f>
        <v/>
      </c>
      <c r="F926" s="14" t="str">
        <f>IFERROR((IF(MAX(Tabela2[Item])=F925,"",F925+1)),"")</f>
        <v/>
      </c>
      <c r="G926" s="14" t="str">
        <f>IFERROR(VLOOKUP($F926,Tabela2[[Item]:[Itens exclusivos (Qtd. x Preço)]],2,0)," ")</f>
        <v/>
      </c>
      <c r="H926" s="63" t="str">
        <f>IFERROR(VLOOKUP($F926,Tabela2[[Item]:[Itens exclusivos (Qtd. x Preço)]],3,0),"")</f>
        <v/>
      </c>
      <c r="I926" s="14" t="str">
        <f>IFERROR(VLOOKUP($F926,Tabela2[[Item]:[Itens exclusivos (Qtd. x Preço)]],4,0),"")</f>
        <v/>
      </c>
      <c r="J926" s="50" t="str">
        <f>IFERROR(VLOOKUP($F926,Tabela2[[Item]:[Itens exclusivos (Qtd. x Preço)]],5,0),"")</f>
        <v/>
      </c>
      <c r="K926" s="66" t="str">
        <f>IFERROR(VLOOKUP($F926,Tabela2[[Item]:[Itens exclusivos (Qtd. x Preço)]],13,0),"")</f>
        <v/>
      </c>
      <c r="L926" s="48" t="str">
        <f t="shared" si="14"/>
        <v/>
      </c>
      <c r="M926" s="50" t="str">
        <f ca="1">IFERROR(VLOOKUP($F926,Tabela2[[Item]:[Itens exclusivos (Qtd. x Preço)]],15,0),"")</f>
        <v/>
      </c>
      <c r="N926" s="51" t="str">
        <f ca="1">IFERROR(VLOOKUP($F926,Tabela2[[Item]:[Itens exclusivos (Qtd. x Preço)]],17,0),"")</f>
        <v/>
      </c>
      <c r="O926" s="51" t="str">
        <f ca="1">IFERROR(VLOOKUP($F926,Tabela2[[Item]:[Itens exclusivos (Qtd. x Preço)]],19,0),"")</f>
        <v/>
      </c>
    </row>
    <row r="927" spans="1:15" ht="30" customHeight="1">
      <c r="A927" s="33" t="str">
        <f>IFERROR((IF(MAX(Tabela2[Lote])=A926,"",A926+1)),"")</f>
        <v/>
      </c>
      <c r="B927" s="33" t="str">
        <f>IFERROR(IF(A927&lt;&gt;"",COUNTIFS(Tabela2[Lote],A927),""),"")</f>
        <v/>
      </c>
      <c r="C927" s="47" t="str">
        <f>IF(B927="","",(SUMIFS(Tabela2[Itens Ampla Participação (Qtd. x Preço)],Tabela2[Lote],A927)+SUMIFS(Tabela2[Itens de Cota Reservada (Qtd. x Preço)],Tabela2[Lote],A927)+SUMIFS(Tabela2[Itens exclusivos (Qtd. x Preço)],Tabela2[Lote],A927)))</f>
        <v/>
      </c>
      <c r="E927" s="33" t="str">
        <f>IFERROR(_xlfn.XLOOKUP($F927,Tabela2[Item],Tabela2[Lote],,0,1),"")</f>
        <v/>
      </c>
      <c r="F927" s="33" t="str">
        <f>IFERROR((IF(MAX(Tabela2[Item])=F926,"",F926+1)),"")</f>
        <v/>
      </c>
      <c r="G927" s="33" t="str">
        <f>IFERROR(VLOOKUP($F927,Tabela2[[Item]:[Itens exclusivos (Qtd. x Preço)]],2,0)," ")</f>
        <v/>
      </c>
      <c r="H927" s="62" t="str">
        <f>IFERROR(VLOOKUP($F927,Tabela2[[Item]:[Itens exclusivos (Qtd. x Preço)]],3,0),"")</f>
        <v/>
      </c>
      <c r="I927" s="33" t="str">
        <f>IFERROR(VLOOKUP($F927,Tabela2[[Item]:[Itens exclusivos (Qtd. x Preço)]],4,0),"")</f>
        <v/>
      </c>
      <c r="J927" s="49" t="str">
        <f>IFERROR(VLOOKUP($F927,Tabela2[[Item]:[Itens exclusivos (Qtd. x Preço)]],5,0),"")</f>
        <v/>
      </c>
      <c r="K927" s="65" t="str">
        <f>IFERROR(VLOOKUP($F927,Tabela2[[Item]:[Itens exclusivos (Qtd. x Preço)]],13,0),"")</f>
        <v/>
      </c>
      <c r="L927" s="47" t="str">
        <f t="shared" si="14"/>
        <v/>
      </c>
      <c r="M927" s="49" t="str">
        <f ca="1">IFERROR(VLOOKUP($F927,Tabela2[[Item]:[Itens exclusivos (Qtd. x Preço)]],15,0),"")</f>
        <v/>
      </c>
      <c r="N927" s="52" t="str">
        <f ca="1">IFERROR(VLOOKUP($F927,Tabela2[[Item]:[Itens exclusivos (Qtd. x Preço)]],17,0),"")</f>
        <v/>
      </c>
      <c r="O927" s="52" t="str">
        <f ca="1">IFERROR(VLOOKUP($F927,Tabela2[[Item]:[Itens exclusivos (Qtd. x Preço)]],19,0),"")</f>
        <v/>
      </c>
    </row>
    <row r="928" spans="1:15" ht="30" customHeight="1">
      <c r="A928" s="14" t="str">
        <f>IFERROR((IF(MAX(Tabela2[Lote])=A927,"",A927+1)),"")</f>
        <v/>
      </c>
      <c r="B928" s="14" t="str">
        <f>IFERROR(IF(A928&lt;&gt;"",COUNTIFS(Tabela2[Lote],A928),""),"")</f>
        <v/>
      </c>
      <c r="C928" s="48" t="str">
        <f>IF(B928="","",(SUMIFS(Tabela2[Itens Ampla Participação (Qtd. x Preço)],Tabela2[Lote],A928)+SUMIFS(Tabela2[Itens de Cota Reservada (Qtd. x Preço)],Tabela2[Lote],A928)+SUMIFS(Tabela2[Itens exclusivos (Qtd. x Preço)],Tabela2[Lote],A928)))</f>
        <v/>
      </c>
      <c r="E928" s="14" t="str">
        <f>IFERROR(_xlfn.XLOOKUP($F928,Tabela2[Item],Tabela2[Lote],,0,1),"")</f>
        <v/>
      </c>
      <c r="F928" s="14" t="str">
        <f>IFERROR((IF(MAX(Tabela2[Item])=F927,"",F927+1)),"")</f>
        <v/>
      </c>
      <c r="G928" s="14" t="str">
        <f>IFERROR(VLOOKUP($F928,Tabela2[[Item]:[Itens exclusivos (Qtd. x Preço)]],2,0)," ")</f>
        <v/>
      </c>
      <c r="H928" s="63" t="str">
        <f>IFERROR(VLOOKUP($F928,Tabela2[[Item]:[Itens exclusivos (Qtd. x Preço)]],3,0),"")</f>
        <v/>
      </c>
      <c r="I928" s="14" t="str">
        <f>IFERROR(VLOOKUP($F928,Tabela2[[Item]:[Itens exclusivos (Qtd. x Preço)]],4,0),"")</f>
        <v/>
      </c>
      <c r="J928" s="50" t="str">
        <f>IFERROR(VLOOKUP($F928,Tabela2[[Item]:[Itens exclusivos (Qtd. x Preço)]],5,0),"")</f>
        <v/>
      </c>
      <c r="K928" s="66" t="str">
        <f>IFERROR(VLOOKUP($F928,Tabela2[[Item]:[Itens exclusivos (Qtd. x Preço)]],13,0),"")</f>
        <v/>
      </c>
      <c r="L928" s="48" t="str">
        <f t="shared" si="14"/>
        <v/>
      </c>
      <c r="M928" s="50" t="str">
        <f ca="1">IFERROR(VLOOKUP($F928,Tabela2[[Item]:[Itens exclusivos (Qtd. x Preço)]],15,0),"")</f>
        <v/>
      </c>
      <c r="N928" s="51" t="str">
        <f ca="1">IFERROR(VLOOKUP($F928,Tabela2[[Item]:[Itens exclusivos (Qtd. x Preço)]],17,0),"")</f>
        <v/>
      </c>
      <c r="O928" s="51" t="str">
        <f ca="1">IFERROR(VLOOKUP($F928,Tabela2[[Item]:[Itens exclusivos (Qtd. x Preço)]],19,0),"")</f>
        <v/>
      </c>
    </row>
    <row r="929" spans="1:15" ht="30" customHeight="1">
      <c r="A929" s="33" t="str">
        <f>IFERROR((IF(MAX(Tabela2[Lote])=A928,"",A928+1)),"")</f>
        <v/>
      </c>
      <c r="B929" s="33" t="str">
        <f>IFERROR(IF(A929&lt;&gt;"",COUNTIFS(Tabela2[Lote],A929),""),"")</f>
        <v/>
      </c>
      <c r="C929" s="47" t="str">
        <f>IF(B929="","",(SUMIFS(Tabela2[Itens Ampla Participação (Qtd. x Preço)],Tabela2[Lote],A929)+SUMIFS(Tabela2[Itens de Cota Reservada (Qtd. x Preço)],Tabela2[Lote],A929)+SUMIFS(Tabela2[Itens exclusivos (Qtd. x Preço)],Tabela2[Lote],A929)))</f>
        <v/>
      </c>
      <c r="E929" s="33" t="str">
        <f>IFERROR(_xlfn.XLOOKUP($F929,Tabela2[Item],Tabela2[Lote],,0,1),"")</f>
        <v/>
      </c>
      <c r="F929" s="33" t="str">
        <f>IFERROR((IF(MAX(Tabela2[Item])=F928,"",F928+1)),"")</f>
        <v/>
      </c>
      <c r="G929" s="33" t="str">
        <f>IFERROR(VLOOKUP($F929,Tabela2[[Item]:[Itens exclusivos (Qtd. x Preço)]],2,0)," ")</f>
        <v/>
      </c>
      <c r="H929" s="62" t="str">
        <f>IFERROR(VLOOKUP($F929,Tabela2[[Item]:[Itens exclusivos (Qtd. x Preço)]],3,0),"")</f>
        <v/>
      </c>
      <c r="I929" s="33" t="str">
        <f>IFERROR(VLOOKUP($F929,Tabela2[[Item]:[Itens exclusivos (Qtd. x Preço)]],4,0),"")</f>
        <v/>
      </c>
      <c r="J929" s="49" t="str">
        <f>IFERROR(VLOOKUP($F929,Tabela2[[Item]:[Itens exclusivos (Qtd. x Preço)]],5,0),"")</f>
        <v/>
      </c>
      <c r="K929" s="65" t="str">
        <f>IFERROR(VLOOKUP($F929,Tabela2[[Item]:[Itens exclusivos (Qtd. x Preço)]],13,0),"")</f>
        <v/>
      </c>
      <c r="L929" s="47" t="str">
        <f t="shared" si="14"/>
        <v/>
      </c>
      <c r="M929" s="49" t="str">
        <f ca="1">IFERROR(VLOOKUP($F929,Tabela2[[Item]:[Itens exclusivos (Qtd. x Preço)]],15,0),"")</f>
        <v/>
      </c>
      <c r="N929" s="52" t="str">
        <f ca="1">IFERROR(VLOOKUP($F929,Tabela2[[Item]:[Itens exclusivos (Qtd. x Preço)]],17,0),"")</f>
        <v/>
      </c>
      <c r="O929" s="52" t="str">
        <f ca="1">IFERROR(VLOOKUP($F929,Tabela2[[Item]:[Itens exclusivos (Qtd. x Preço)]],19,0),"")</f>
        <v/>
      </c>
    </row>
    <row r="930" spans="1:15" ht="30" customHeight="1">
      <c r="A930" s="14" t="str">
        <f>IFERROR((IF(MAX(Tabela2[Lote])=A929,"",A929+1)),"")</f>
        <v/>
      </c>
      <c r="B930" s="14" t="str">
        <f>IFERROR(IF(A930&lt;&gt;"",COUNTIFS(Tabela2[Lote],A930),""),"")</f>
        <v/>
      </c>
      <c r="C930" s="48" t="str">
        <f>IF(B930="","",(SUMIFS(Tabela2[Itens Ampla Participação (Qtd. x Preço)],Tabela2[Lote],A930)+SUMIFS(Tabela2[Itens de Cota Reservada (Qtd. x Preço)],Tabela2[Lote],A930)+SUMIFS(Tabela2[Itens exclusivos (Qtd. x Preço)],Tabela2[Lote],A930)))</f>
        <v/>
      </c>
      <c r="E930" s="14" t="str">
        <f>IFERROR(_xlfn.XLOOKUP($F930,Tabela2[Item],Tabela2[Lote],,0,1),"")</f>
        <v/>
      </c>
      <c r="F930" s="14" t="str">
        <f>IFERROR((IF(MAX(Tabela2[Item])=F929,"",F929+1)),"")</f>
        <v/>
      </c>
      <c r="G930" s="14" t="str">
        <f>IFERROR(VLOOKUP($F930,Tabela2[[Item]:[Itens exclusivos (Qtd. x Preço)]],2,0)," ")</f>
        <v/>
      </c>
      <c r="H930" s="63" t="str">
        <f>IFERROR(VLOOKUP($F930,Tabela2[[Item]:[Itens exclusivos (Qtd. x Preço)]],3,0),"")</f>
        <v/>
      </c>
      <c r="I930" s="14" t="str">
        <f>IFERROR(VLOOKUP($F930,Tabela2[[Item]:[Itens exclusivos (Qtd. x Preço)]],4,0),"")</f>
        <v/>
      </c>
      <c r="J930" s="50" t="str">
        <f>IFERROR(VLOOKUP($F930,Tabela2[[Item]:[Itens exclusivos (Qtd. x Preço)]],5,0),"")</f>
        <v/>
      </c>
      <c r="K930" s="66" t="str">
        <f>IFERROR(VLOOKUP($F930,Tabela2[[Item]:[Itens exclusivos (Qtd. x Preço)]],13,0),"")</f>
        <v/>
      </c>
      <c r="L930" s="48" t="str">
        <f t="shared" si="14"/>
        <v/>
      </c>
      <c r="M930" s="50" t="str">
        <f ca="1">IFERROR(VLOOKUP($F930,Tabela2[[Item]:[Itens exclusivos (Qtd. x Preço)]],15,0),"")</f>
        <v/>
      </c>
      <c r="N930" s="51" t="str">
        <f ca="1">IFERROR(VLOOKUP($F930,Tabela2[[Item]:[Itens exclusivos (Qtd. x Preço)]],17,0),"")</f>
        <v/>
      </c>
      <c r="O930" s="51" t="str">
        <f ca="1">IFERROR(VLOOKUP($F930,Tabela2[[Item]:[Itens exclusivos (Qtd. x Preço)]],19,0),"")</f>
        <v/>
      </c>
    </row>
    <row r="931" spans="1:15" ht="30" customHeight="1">
      <c r="A931" s="33" t="str">
        <f>IFERROR((IF(MAX(Tabela2[Lote])=A930,"",A930+1)),"")</f>
        <v/>
      </c>
      <c r="B931" s="33" t="str">
        <f>IFERROR(IF(A931&lt;&gt;"",COUNTIFS(Tabela2[Lote],A931),""),"")</f>
        <v/>
      </c>
      <c r="C931" s="47" t="str">
        <f>IF(B931="","",(SUMIFS(Tabela2[Itens Ampla Participação (Qtd. x Preço)],Tabela2[Lote],A931)+SUMIFS(Tabela2[Itens de Cota Reservada (Qtd. x Preço)],Tabela2[Lote],A931)+SUMIFS(Tabela2[Itens exclusivos (Qtd. x Preço)],Tabela2[Lote],A931)))</f>
        <v/>
      </c>
      <c r="E931" s="33" t="str">
        <f>IFERROR(_xlfn.XLOOKUP($F931,Tabela2[Item],Tabela2[Lote],,0,1),"")</f>
        <v/>
      </c>
      <c r="F931" s="33" t="str">
        <f>IFERROR((IF(MAX(Tabela2[Item])=F930,"",F930+1)),"")</f>
        <v/>
      </c>
      <c r="G931" s="33" t="str">
        <f>IFERROR(VLOOKUP($F931,Tabela2[[Item]:[Itens exclusivos (Qtd. x Preço)]],2,0)," ")</f>
        <v/>
      </c>
      <c r="H931" s="62" t="str">
        <f>IFERROR(VLOOKUP($F931,Tabela2[[Item]:[Itens exclusivos (Qtd. x Preço)]],3,0),"")</f>
        <v/>
      </c>
      <c r="I931" s="33" t="str">
        <f>IFERROR(VLOOKUP($F931,Tabela2[[Item]:[Itens exclusivos (Qtd. x Preço)]],4,0),"")</f>
        <v/>
      </c>
      <c r="J931" s="49" t="str">
        <f>IFERROR(VLOOKUP($F931,Tabela2[[Item]:[Itens exclusivos (Qtd. x Preço)]],5,0),"")</f>
        <v/>
      </c>
      <c r="K931" s="65" t="str">
        <f>IFERROR(VLOOKUP($F931,Tabela2[[Item]:[Itens exclusivos (Qtd. x Preço)]],13,0),"")</f>
        <v/>
      </c>
      <c r="L931" s="47" t="str">
        <f t="shared" si="14"/>
        <v/>
      </c>
      <c r="M931" s="49" t="str">
        <f ca="1">IFERROR(VLOOKUP($F931,Tabela2[[Item]:[Itens exclusivos (Qtd. x Preço)]],15,0),"")</f>
        <v/>
      </c>
      <c r="N931" s="52" t="str">
        <f ca="1">IFERROR(VLOOKUP($F931,Tabela2[[Item]:[Itens exclusivos (Qtd. x Preço)]],17,0),"")</f>
        <v/>
      </c>
      <c r="O931" s="52" t="str">
        <f ca="1">IFERROR(VLOOKUP($F931,Tabela2[[Item]:[Itens exclusivos (Qtd. x Preço)]],19,0),"")</f>
        <v/>
      </c>
    </row>
    <row r="932" spans="1:15" ht="30" customHeight="1">
      <c r="A932" s="14" t="str">
        <f>IFERROR((IF(MAX(Tabela2[Lote])=A931,"",A931+1)),"")</f>
        <v/>
      </c>
      <c r="B932" s="14" t="str">
        <f>IFERROR(IF(A932&lt;&gt;"",COUNTIFS(Tabela2[Lote],A932),""),"")</f>
        <v/>
      </c>
      <c r="C932" s="48" t="str">
        <f>IF(B932="","",(SUMIFS(Tabela2[Itens Ampla Participação (Qtd. x Preço)],Tabela2[Lote],A932)+SUMIFS(Tabela2[Itens de Cota Reservada (Qtd. x Preço)],Tabela2[Lote],A932)+SUMIFS(Tabela2[Itens exclusivos (Qtd. x Preço)],Tabela2[Lote],A932)))</f>
        <v/>
      </c>
      <c r="E932" s="14" t="str">
        <f>IFERROR(_xlfn.XLOOKUP($F932,Tabela2[Item],Tabela2[Lote],,0,1),"")</f>
        <v/>
      </c>
      <c r="F932" s="14" t="str">
        <f>IFERROR((IF(MAX(Tabela2[Item])=F931,"",F931+1)),"")</f>
        <v/>
      </c>
      <c r="G932" s="14" t="str">
        <f>IFERROR(VLOOKUP($F932,Tabela2[[Item]:[Itens exclusivos (Qtd. x Preço)]],2,0)," ")</f>
        <v/>
      </c>
      <c r="H932" s="63" t="str">
        <f>IFERROR(VLOOKUP($F932,Tabela2[[Item]:[Itens exclusivos (Qtd. x Preço)]],3,0),"")</f>
        <v/>
      </c>
      <c r="I932" s="14" t="str">
        <f>IFERROR(VLOOKUP($F932,Tabela2[[Item]:[Itens exclusivos (Qtd. x Preço)]],4,0),"")</f>
        <v/>
      </c>
      <c r="J932" s="50" t="str">
        <f>IFERROR(VLOOKUP($F932,Tabela2[[Item]:[Itens exclusivos (Qtd. x Preço)]],5,0),"")</f>
        <v/>
      </c>
      <c r="K932" s="66" t="str">
        <f>IFERROR(VLOOKUP($F932,Tabela2[[Item]:[Itens exclusivos (Qtd. x Preço)]],13,0),"")</f>
        <v/>
      </c>
      <c r="L932" s="48" t="str">
        <f t="shared" si="14"/>
        <v/>
      </c>
      <c r="M932" s="50" t="str">
        <f ca="1">IFERROR(VLOOKUP($F932,Tabela2[[Item]:[Itens exclusivos (Qtd. x Preço)]],15,0),"")</f>
        <v/>
      </c>
      <c r="N932" s="51" t="str">
        <f ca="1">IFERROR(VLOOKUP($F932,Tabela2[[Item]:[Itens exclusivos (Qtd. x Preço)]],17,0),"")</f>
        <v/>
      </c>
      <c r="O932" s="51" t="str">
        <f ca="1">IFERROR(VLOOKUP($F932,Tabela2[[Item]:[Itens exclusivos (Qtd. x Preço)]],19,0),"")</f>
        <v/>
      </c>
    </row>
    <row r="933" spans="1:15" ht="30" customHeight="1">
      <c r="A933" s="33" t="str">
        <f>IFERROR((IF(MAX(Tabela2[Lote])=A932,"",A932+1)),"")</f>
        <v/>
      </c>
      <c r="B933" s="33" t="str">
        <f>IFERROR(IF(A933&lt;&gt;"",COUNTIFS(Tabela2[Lote],A933),""),"")</f>
        <v/>
      </c>
      <c r="C933" s="47" t="str">
        <f>IF(B933="","",(SUMIFS(Tabela2[Itens Ampla Participação (Qtd. x Preço)],Tabela2[Lote],A933)+SUMIFS(Tabela2[Itens de Cota Reservada (Qtd. x Preço)],Tabela2[Lote],A933)+SUMIFS(Tabela2[Itens exclusivos (Qtd. x Preço)],Tabela2[Lote],A933)))</f>
        <v/>
      </c>
      <c r="E933" s="33" t="str">
        <f>IFERROR(_xlfn.XLOOKUP($F933,Tabela2[Item],Tabela2[Lote],,0,1),"")</f>
        <v/>
      </c>
      <c r="F933" s="33" t="str">
        <f>IFERROR((IF(MAX(Tabela2[Item])=F932,"",F932+1)),"")</f>
        <v/>
      </c>
      <c r="G933" s="33" t="str">
        <f>IFERROR(VLOOKUP($F933,Tabela2[[Item]:[Itens exclusivos (Qtd. x Preço)]],2,0)," ")</f>
        <v/>
      </c>
      <c r="H933" s="62" t="str">
        <f>IFERROR(VLOOKUP($F933,Tabela2[[Item]:[Itens exclusivos (Qtd. x Preço)]],3,0),"")</f>
        <v/>
      </c>
      <c r="I933" s="33" t="str">
        <f>IFERROR(VLOOKUP($F933,Tabela2[[Item]:[Itens exclusivos (Qtd. x Preço)]],4,0),"")</f>
        <v/>
      </c>
      <c r="J933" s="49" t="str">
        <f>IFERROR(VLOOKUP($F933,Tabela2[[Item]:[Itens exclusivos (Qtd. x Preço)]],5,0),"")</f>
        <v/>
      </c>
      <c r="K933" s="65" t="str">
        <f>IFERROR(VLOOKUP($F933,Tabela2[[Item]:[Itens exclusivos (Qtd. x Preço)]],13,0),"")</f>
        <v/>
      </c>
      <c r="L933" s="47" t="str">
        <f t="shared" si="14"/>
        <v/>
      </c>
      <c r="M933" s="49" t="str">
        <f ca="1">IFERROR(VLOOKUP($F933,Tabela2[[Item]:[Itens exclusivos (Qtd. x Preço)]],15,0),"")</f>
        <v/>
      </c>
      <c r="N933" s="52" t="str">
        <f ca="1">IFERROR(VLOOKUP($F933,Tabela2[[Item]:[Itens exclusivos (Qtd. x Preço)]],17,0),"")</f>
        <v/>
      </c>
      <c r="O933" s="52" t="str">
        <f ca="1">IFERROR(VLOOKUP($F933,Tabela2[[Item]:[Itens exclusivos (Qtd. x Preço)]],19,0),"")</f>
        <v/>
      </c>
    </row>
    <row r="934" spans="1:15" ht="30" customHeight="1">
      <c r="A934" s="14" t="str">
        <f>IFERROR((IF(MAX(Tabela2[Lote])=A933,"",A933+1)),"")</f>
        <v/>
      </c>
      <c r="B934" s="14" t="str">
        <f>IFERROR(IF(A934&lt;&gt;"",COUNTIFS(Tabela2[Lote],A934),""),"")</f>
        <v/>
      </c>
      <c r="C934" s="48" t="str">
        <f>IF(B934="","",(SUMIFS(Tabela2[Itens Ampla Participação (Qtd. x Preço)],Tabela2[Lote],A934)+SUMIFS(Tabela2[Itens de Cota Reservada (Qtd. x Preço)],Tabela2[Lote],A934)+SUMIFS(Tabela2[Itens exclusivos (Qtd. x Preço)],Tabela2[Lote],A934)))</f>
        <v/>
      </c>
      <c r="E934" s="14" t="str">
        <f>IFERROR(_xlfn.XLOOKUP($F934,Tabela2[Item],Tabela2[Lote],,0,1),"")</f>
        <v/>
      </c>
      <c r="F934" s="14" t="str">
        <f>IFERROR((IF(MAX(Tabela2[Item])=F933,"",F933+1)),"")</f>
        <v/>
      </c>
      <c r="G934" s="14" t="str">
        <f>IFERROR(VLOOKUP($F934,Tabela2[[Item]:[Itens exclusivos (Qtd. x Preço)]],2,0)," ")</f>
        <v/>
      </c>
      <c r="H934" s="63" t="str">
        <f>IFERROR(VLOOKUP($F934,Tabela2[[Item]:[Itens exclusivos (Qtd. x Preço)]],3,0),"")</f>
        <v/>
      </c>
      <c r="I934" s="14" t="str">
        <f>IFERROR(VLOOKUP($F934,Tabela2[[Item]:[Itens exclusivos (Qtd. x Preço)]],4,0),"")</f>
        <v/>
      </c>
      <c r="J934" s="50" t="str">
        <f>IFERROR(VLOOKUP($F934,Tabela2[[Item]:[Itens exclusivos (Qtd. x Preço)]],5,0),"")</f>
        <v/>
      </c>
      <c r="K934" s="66" t="str">
        <f>IFERROR(VLOOKUP($F934,Tabela2[[Item]:[Itens exclusivos (Qtd. x Preço)]],13,0),"")</f>
        <v/>
      </c>
      <c r="L934" s="48" t="str">
        <f t="shared" si="14"/>
        <v/>
      </c>
      <c r="M934" s="50" t="str">
        <f ca="1">IFERROR(VLOOKUP($F934,Tabela2[[Item]:[Itens exclusivos (Qtd. x Preço)]],15,0),"")</f>
        <v/>
      </c>
      <c r="N934" s="51" t="str">
        <f ca="1">IFERROR(VLOOKUP($F934,Tabela2[[Item]:[Itens exclusivos (Qtd. x Preço)]],17,0),"")</f>
        <v/>
      </c>
      <c r="O934" s="51" t="str">
        <f ca="1">IFERROR(VLOOKUP($F934,Tabela2[[Item]:[Itens exclusivos (Qtd. x Preço)]],19,0),"")</f>
        <v/>
      </c>
    </row>
    <row r="935" spans="1:15" ht="30" customHeight="1">
      <c r="A935" s="33" t="str">
        <f>IFERROR((IF(MAX(Tabela2[Lote])=A934,"",A934+1)),"")</f>
        <v/>
      </c>
      <c r="B935" s="33" t="str">
        <f>IFERROR(IF(A935&lt;&gt;"",COUNTIFS(Tabela2[Lote],A935),""),"")</f>
        <v/>
      </c>
      <c r="C935" s="47" t="str">
        <f>IF(B935="","",(SUMIFS(Tabela2[Itens Ampla Participação (Qtd. x Preço)],Tabela2[Lote],A935)+SUMIFS(Tabela2[Itens de Cota Reservada (Qtd. x Preço)],Tabela2[Lote],A935)+SUMIFS(Tabela2[Itens exclusivos (Qtd. x Preço)],Tabela2[Lote],A935)))</f>
        <v/>
      </c>
      <c r="E935" s="33" t="str">
        <f>IFERROR(_xlfn.XLOOKUP($F935,Tabela2[Item],Tabela2[Lote],,0,1),"")</f>
        <v/>
      </c>
      <c r="F935" s="33" t="str">
        <f>IFERROR((IF(MAX(Tabela2[Item])=F934,"",F934+1)),"")</f>
        <v/>
      </c>
      <c r="G935" s="33" t="str">
        <f>IFERROR(VLOOKUP($F935,Tabela2[[Item]:[Itens exclusivos (Qtd. x Preço)]],2,0)," ")</f>
        <v/>
      </c>
      <c r="H935" s="62" t="str">
        <f>IFERROR(VLOOKUP($F935,Tabela2[[Item]:[Itens exclusivos (Qtd. x Preço)]],3,0),"")</f>
        <v/>
      </c>
      <c r="I935" s="33" t="str">
        <f>IFERROR(VLOOKUP($F935,Tabela2[[Item]:[Itens exclusivos (Qtd. x Preço)]],4,0),"")</f>
        <v/>
      </c>
      <c r="J935" s="49" t="str">
        <f>IFERROR(VLOOKUP($F935,Tabela2[[Item]:[Itens exclusivos (Qtd. x Preço)]],5,0),"")</f>
        <v/>
      </c>
      <c r="K935" s="65" t="str">
        <f>IFERROR(VLOOKUP($F935,Tabela2[[Item]:[Itens exclusivos (Qtd. x Preço)]],13,0),"")</f>
        <v/>
      </c>
      <c r="L935" s="47" t="str">
        <f t="shared" si="14"/>
        <v/>
      </c>
      <c r="M935" s="49" t="str">
        <f ca="1">IFERROR(VLOOKUP($F935,Tabela2[[Item]:[Itens exclusivos (Qtd. x Preço)]],15,0),"")</f>
        <v/>
      </c>
      <c r="N935" s="52" t="str">
        <f ca="1">IFERROR(VLOOKUP($F935,Tabela2[[Item]:[Itens exclusivos (Qtd. x Preço)]],17,0),"")</f>
        <v/>
      </c>
      <c r="O935" s="52" t="str">
        <f ca="1">IFERROR(VLOOKUP($F935,Tabela2[[Item]:[Itens exclusivos (Qtd. x Preço)]],19,0),"")</f>
        <v/>
      </c>
    </row>
    <row r="936" spans="1:15" ht="30" customHeight="1">
      <c r="A936" s="14" t="str">
        <f>IFERROR((IF(MAX(Tabela2[Lote])=A935,"",A935+1)),"")</f>
        <v/>
      </c>
      <c r="B936" s="14" t="str">
        <f>IFERROR(IF(A936&lt;&gt;"",COUNTIFS(Tabela2[Lote],A936),""),"")</f>
        <v/>
      </c>
      <c r="C936" s="48" t="str">
        <f>IF(B936="","",(SUMIFS(Tabela2[Itens Ampla Participação (Qtd. x Preço)],Tabela2[Lote],A936)+SUMIFS(Tabela2[Itens de Cota Reservada (Qtd. x Preço)],Tabela2[Lote],A936)+SUMIFS(Tabela2[Itens exclusivos (Qtd. x Preço)],Tabela2[Lote],A936)))</f>
        <v/>
      </c>
      <c r="E936" s="14" t="str">
        <f>IFERROR(_xlfn.XLOOKUP($F936,Tabela2[Item],Tabela2[Lote],,0,1),"")</f>
        <v/>
      </c>
      <c r="F936" s="14" t="str">
        <f>IFERROR((IF(MAX(Tabela2[Item])=F935,"",F935+1)),"")</f>
        <v/>
      </c>
      <c r="G936" s="14" t="str">
        <f>IFERROR(VLOOKUP($F936,Tabela2[[Item]:[Itens exclusivos (Qtd. x Preço)]],2,0)," ")</f>
        <v/>
      </c>
      <c r="H936" s="63" t="str">
        <f>IFERROR(VLOOKUP($F936,Tabela2[[Item]:[Itens exclusivos (Qtd. x Preço)]],3,0),"")</f>
        <v/>
      </c>
      <c r="I936" s="14" t="str">
        <f>IFERROR(VLOOKUP($F936,Tabela2[[Item]:[Itens exclusivos (Qtd. x Preço)]],4,0),"")</f>
        <v/>
      </c>
      <c r="J936" s="50" t="str">
        <f>IFERROR(VLOOKUP($F936,Tabela2[[Item]:[Itens exclusivos (Qtd. x Preço)]],5,0),"")</f>
        <v/>
      </c>
      <c r="K936" s="66" t="str">
        <f>IFERROR(VLOOKUP($F936,Tabela2[[Item]:[Itens exclusivos (Qtd. x Preço)]],13,0),"")</f>
        <v/>
      </c>
      <c r="L936" s="48" t="str">
        <f t="shared" si="14"/>
        <v/>
      </c>
      <c r="M936" s="50" t="str">
        <f ca="1">IFERROR(VLOOKUP($F936,Tabela2[[Item]:[Itens exclusivos (Qtd. x Preço)]],15,0),"")</f>
        <v/>
      </c>
      <c r="N936" s="51" t="str">
        <f ca="1">IFERROR(VLOOKUP($F936,Tabela2[[Item]:[Itens exclusivos (Qtd. x Preço)]],17,0),"")</f>
        <v/>
      </c>
      <c r="O936" s="51" t="str">
        <f ca="1">IFERROR(VLOOKUP($F936,Tabela2[[Item]:[Itens exclusivos (Qtd. x Preço)]],19,0),"")</f>
        <v/>
      </c>
    </row>
    <row r="937" spans="1:15" ht="30" customHeight="1">
      <c r="A937" s="33" t="str">
        <f>IFERROR((IF(MAX(Tabela2[Lote])=A936,"",A936+1)),"")</f>
        <v/>
      </c>
      <c r="B937" s="33" t="str">
        <f>IFERROR(IF(A937&lt;&gt;"",COUNTIFS(Tabela2[Lote],A937),""),"")</f>
        <v/>
      </c>
      <c r="C937" s="47" t="str">
        <f>IF(B937="","",(SUMIFS(Tabela2[Itens Ampla Participação (Qtd. x Preço)],Tabela2[Lote],A937)+SUMIFS(Tabela2[Itens de Cota Reservada (Qtd. x Preço)],Tabela2[Lote],A937)+SUMIFS(Tabela2[Itens exclusivos (Qtd. x Preço)],Tabela2[Lote],A937)))</f>
        <v/>
      </c>
      <c r="E937" s="33" t="str">
        <f>IFERROR(_xlfn.XLOOKUP($F937,Tabela2[Item],Tabela2[Lote],,0,1),"")</f>
        <v/>
      </c>
      <c r="F937" s="33" t="str">
        <f>IFERROR((IF(MAX(Tabela2[Item])=F936,"",F936+1)),"")</f>
        <v/>
      </c>
      <c r="G937" s="33" t="str">
        <f>IFERROR(VLOOKUP($F937,Tabela2[[Item]:[Itens exclusivos (Qtd. x Preço)]],2,0)," ")</f>
        <v/>
      </c>
      <c r="H937" s="62" t="str">
        <f>IFERROR(VLOOKUP($F937,Tabela2[[Item]:[Itens exclusivos (Qtd. x Preço)]],3,0),"")</f>
        <v/>
      </c>
      <c r="I937" s="33" t="str">
        <f>IFERROR(VLOOKUP($F937,Tabela2[[Item]:[Itens exclusivos (Qtd. x Preço)]],4,0),"")</f>
        <v/>
      </c>
      <c r="J937" s="49" t="str">
        <f>IFERROR(VLOOKUP($F937,Tabela2[[Item]:[Itens exclusivos (Qtd. x Preço)]],5,0),"")</f>
        <v/>
      </c>
      <c r="K937" s="65" t="str">
        <f>IFERROR(VLOOKUP($F937,Tabela2[[Item]:[Itens exclusivos (Qtd. x Preço)]],13,0),"")</f>
        <v/>
      </c>
      <c r="L937" s="47" t="str">
        <f t="shared" si="14"/>
        <v/>
      </c>
      <c r="M937" s="49" t="str">
        <f ca="1">IFERROR(VLOOKUP($F937,Tabela2[[Item]:[Itens exclusivos (Qtd. x Preço)]],15,0),"")</f>
        <v/>
      </c>
      <c r="N937" s="52" t="str">
        <f ca="1">IFERROR(VLOOKUP($F937,Tabela2[[Item]:[Itens exclusivos (Qtd. x Preço)]],17,0),"")</f>
        <v/>
      </c>
      <c r="O937" s="52" t="str">
        <f ca="1">IFERROR(VLOOKUP($F937,Tabela2[[Item]:[Itens exclusivos (Qtd. x Preço)]],19,0),"")</f>
        <v/>
      </c>
    </row>
    <row r="938" spans="1:15" ht="30" customHeight="1">
      <c r="A938" s="14" t="str">
        <f>IFERROR((IF(MAX(Tabela2[Lote])=A937,"",A937+1)),"")</f>
        <v/>
      </c>
      <c r="B938" s="14" t="str">
        <f>IFERROR(IF(A938&lt;&gt;"",COUNTIFS(Tabela2[Lote],A938),""),"")</f>
        <v/>
      </c>
      <c r="C938" s="48" t="str">
        <f>IF(B938="","",(SUMIFS(Tabela2[Itens Ampla Participação (Qtd. x Preço)],Tabela2[Lote],A938)+SUMIFS(Tabela2[Itens de Cota Reservada (Qtd. x Preço)],Tabela2[Lote],A938)+SUMIFS(Tabela2[Itens exclusivos (Qtd. x Preço)],Tabela2[Lote],A938)))</f>
        <v/>
      </c>
      <c r="E938" s="14" t="str">
        <f>IFERROR(_xlfn.XLOOKUP($F938,Tabela2[Item],Tabela2[Lote],,0,1),"")</f>
        <v/>
      </c>
      <c r="F938" s="14" t="str">
        <f>IFERROR((IF(MAX(Tabela2[Item])=F937,"",F937+1)),"")</f>
        <v/>
      </c>
      <c r="G938" s="14" t="str">
        <f>IFERROR(VLOOKUP($F938,Tabela2[[Item]:[Itens exclusivos (Qtd. x Preço)]],2,0)," ")</f>
        <v/>
      </c>
      <c r="H938" s="63" t="str">
        <f>IFERROR(VLOOKUP($F938,Tabela2[[Item]:[Itens exclusivos (Qtd. x Preço)]],3,0),"")</f>
        <v/>
      </c>
      <c r="I938" s="14" t="str">
        <f>IFERROR(VLOOKUP($F938,Tabela2[[Item]:[Itens exclusivos (Qtd. x Preço)]],4,0),"")</f>
        <v/>
      </c>
      <c r="J938" s="50" t="str">
        <f>IFERROR(VLOOKUP($F938,Tabela2[[Item]:[Itens exclusivos (Qtd. x Preço)]],5,0),"")</f>
        <v/>
      </c>
      <c r="K938" s="66" t="str">
        <f>IFERROR(VLOOKUP($F938,Tabela2[[Item]:[Itens exclusivos (Qtd. x Preço)]],13,0),"")</f>
        <v/>
      </c>
      <c r="L938" s="48" t="str">
        <f t="shared" si="14"/>
        <v/>
      </c>
      <c r="M938" s="50" t="str">
        <f ca="1">IFERROR(VLOOKUP($F938,Tabela2[[Item]:[Itens exclusivos (Qtd. x Preço)]],15,0),"")</f>
        <v/>
      </c>
      <c r="N938" s="51" t="str">
        <f ca="1">IFERROR(VLOOKUP($F938,Tabela2[[Item]:[Itens exclusivos (Qtd. x Preço)]],17,0),"")</f>
        <v/>
      </c>
      <c r="O938" s="51" t="str">
        <f ca="1">IFERROR(VLOOKUP($F938,Tabela2[[Item]:[Itens exclusivos (Qtd. x Preço)]],19,0),"")</f>
        <v/>
      </c>
    </row>
    <row r="939" spans="1:15" ht="30" customHeight="1">
      <c r="A939" s="33" t="str">
        <f>IFERROR((IF(MAX(Tabela2[Lote])=A938,"",A938+1)),"")</f>
        <v/>
      </c>
      <c r="B939" s="33" t="str">
        <f>IFERROR(IF(A939&lt;&gt;"",COUNTIFS(Tabela2[Lote],A939),""),"")</f>
        <v/>
      </c>
      <c r="C939" s="47" t="str">
        <f>IF(B939="","",(SUMIFS(Tabela2[Itens Ampla Participação (Qtd. x Preço)],Tabela2[Lote],A939)+SUMIFS(Tabela2[Itens de Cota Reservada (Qtd. x Preço)],Tabela2[Lote],A939)+SUMIFS(Tabela2[Itens exclusivos (Qtd. x Preço)],Tabela2[Lote],A939)))</f>
        <v/>
      </c>
      <c r="E939" s="33" t="str">
        <f>IFERROR(_xlfn.XLOOKUP($F939,Tabela2[Item],Tabela2[Lote],,0,1),"")</f>
        <v/>
      </c>
      <c r="F939" s="33" t="str">
        <f>IFERROR((IF(MAX(Tabela2[Item])=F938,"",F938+1)),"")</f>
        <v/>
      </c>
      <c r="G939" s="33" t="str">
        <f>IFERROR(VLOOKUP($F939,Tabela2[[Item]:[Itens exclusivos (Qtd. x Preço)]],2,0)," ")</f>
        <v/>
      </c>
      <c r="H939" s="62" t="str">
        <f>IFERROR(VLOOKUP($F939,Tabela2[[Item]:[Itens exclusivos (Qtd. x Preço)]],3,0),"")</f>
        <v/>
      </c>
      <c r="I939" s="33" t="str">
        <f>IFERROR(VLOOKUP($F939,Tabela2[[Item]:[Itens exclusivos (Qtd. x Preço)]],4,0),"")</f>
        <v/>
      </c>
      <c r="J939" s="49" t="str">
        <f>IFERROR(VLOOKUP($F939,Tabela2[[Item]:[Itens exclusivos (Qtd. x Preço)]],5,0),"")</f>
        <v/>
      </c>
      <c r="K939" s="65" t="str">
        <f>IFERROR(VLOOKUP($F939,Tabela2[[Item]:[Itens exclusivos (Qtd. x Preço)]],13,0),"")</f>
        <v/>
      </c>
      <c r="L939" s="47" t="str">
        <f t="shared" si="14"/>
        <v/>
      </c>
      <c r="M939" s="49" t="str">
        <f ca="1">IFERROR(VLOOKUP($F939,Tabela2[[Item]:[Itens exclusivos (Qtd. x Preço)]],15,0),"")</f>
        <v/>
      </c>
      <c r="N939" s="52" t="str">
        <f ca="1">IFERROR(VLOOKUP($F939,Tabela2[[Item]:[Itens exclusivos (Qtd. x Preço)]],17,0),"")</f>
        <v/>
      </c>
      <c r="O939" s="52" t="str">
        <f ca="1">IFERROR(VLOOKUP($F939,Tabela2[[Item]:[Itens exclusivos (Qtd. x Preço)]],19,0),"")</f>
        <v/>
      </c>
    </row>
    <row r="940" spans="1:15" ht="30" customHeight="1">
      <c r="A940" s="14" t="str">
        <f>IFERROR((IF(MAX(Tabela2[Lote])=A939,"",A939+1)),"")</f>
        <v/>
      </c>
      <c r="B940" s="14" t="str">
        <f>IFERROR(IF(A940&lt;&gt;"",COUNTIFS(Tabela2[Lote],A940),""),"")</f>
        <v/>
      </c>
      <c r="C940" s="48" t="str">
        <f>IF(B940="","",(SUMIFS(Tabela2[Itens Ampla Participação (Qtd. x Preço)],Tabela2[Lote],A940)+SUMIFS(Tabela2[Itens de Cota Reservada (Qtd. x Preço)],Tabela2[Lote],A940)+SUMIFS(Tabela2[Itens exclusivos (Qtd. x Preço)],Tabela2[Lote],A940)))</f>
        <v/>
      </c>
      <c r="E940" s="14" t="str">
        <f>IFERROR(_xlfn.XLOOKUP($F940,Tabela2[Item],Tabela2[Lote],,0,1),"")</f>
        <v/>
      </c>
      <c r="F940" s="14" t="str">
        <f>IFERROR((IF(MAX(Tabela2[Item])=F939,"",F939+1)),"")</f>
        <v/>
      </c>
      <c r="G940" s="14" t="str">
        <f>IFERROR(VLOOKUP($F940,Tabela2[[Item]:[Itens exclusivos (Qtd. x Preço)]],2,0)," ")</f>
        <v/>
      </c>
      <c r="H940" s="63" t="str">
        <f>IFERROR(VLOOKUP($F940,Tabela2[[Item]:[Itens exclusivos (Qtd. x Preço)]],3,0),"")</f>
        <v/>
      </c>
      <c r="I940" s="14" t="str">
        <f>IFERROR(VLOOKUP($F940,Tabela2[[Item]:[Itens exclusivos (Qtd. x Preço)]],4,0),"")</f>
        <v/>
      </c>
      <c r="J940" s="50" t="str">
        <f>IFERROR(VLOOKUP($F940,Tabela2[[Item]:[Itens exclusivos (Qtd. x Preço)]],5,0),"")</f>
        <v/>
      </c>
      <c r="K940" s="66" t="str">
        <f>IFERROR(VLOOKUP($F940,Tabela2[[Item]:[Itens exclusivos (Qtd. x Preço)]],13,0),"")</f>
        <v/>
      </c>
      <c r="L940" s="48" t="str">
        <f t="shared" si="14"/>
        <v/>
      </c>
      <c r="M940" s="50" t="str">
        <f ca="1">IFERROR(VLOOKUP($F940,Tabela2[[Item]:[Itens exclusivos (Qtd. x Preço)]],15,0),"")</f>
        <v/>
      </c>
      <c r="N940" s="51" t="str">
        <f ca="1">IFERROR(VLOOKUP($F940,Tabela2[[Item]:[Itens exclusivos (Qtd. x Preço)]],17,0),"")</f>
        <v/>
      </c>
      <c r="O940" s="51" t="str">
        <f ca="1">IFERROR(VLOOKUP($F940,Tabela2[[Item]:[Itens exclusivos (Qtd. x Preço)]],19,0),"")</f>
        <v/>
      </c>
    </row>
    <row r="941" spans="1:15" ht="30" customHeight="1">
      <c r="A941" s="33" t="str">
        <f>IFERROR((IF(MAX(Tabela2[Lote])=A940,"",A940+1)),"")</f>
        <v/>
      </c>
      <c r="B941" s="33" t="str">
        <f>IFERROR(IF(A941&lt;&gt;"",COUNTIFS(Tabela2[Lote],A941),""),"")</f>
        <v/>
      </c>
      <c r="C941" s="47" t="str">
        <f>IF(B941="","",(SUMIFS(Tabela2[Itens Ampla Participação (Qtd. x Preço)],Tabela2[Lote],A941)+SUMIFS(Tabela2[Itens de Cota Reservada (Qtd. x Preço)],Tabela2[Lote],A941)+SUMIFS(Tabela2[Itens exclusivos (Qtd. x Preço)],Tabela2[Lote],A941)))</f>
        <v/>
      </c>
      <c r="E941" s="33" t="str">
        <f>IFERROR(_xlfn.XLOOKUP($F941,Tabela2[Item],Tabela2[Lote],,0,1),"")</f>
        <v/>
      </c>
      <c r="F941" s="33" t="str">
        <f>IFERROR((IF(MAX(Tabela2[Item])=F940,"",F940+1)),"")</f>
        <v/>
      </c>
      <c r="G941" s="33" t="str">
        <f>IFERROR(VLOOKUP($F941,Tabela2[[Item]:[Itens exclusivos (Qtd. x Preço)]],2,0)," ")</f>
        <v/>
      </c>
      <c r="H941" s="62" t="str">
        <f>IFERROR(VLOOKUP($F941,Tabela2[[Item]:[Itens exclusivos (Qtd. x Preço)]],3,0),"")</f>
        <v/>
      </c>
      <c r="I941" s="33" t="str">
        <f>IFERROR(VLOOKUP($F941,Tabela2[[Item]:[Itens exclusivos (Qtd. x Preço)]],4,0),"")</f>
        <v/>
      </c>
      <c r="J941" s="49" t="str">
        <f>IFERROR(VLOOKUP($F941,Tabela2[[Item]:[Itens exclusivos (Qtd. x Preço)]],5,0),"")</f>
        <v/>
      </c>
      <c r="K941" s="65" t="str">
        <f>IFERROR(VLOOKUP($F941,Tabela2[[Item]:[Itens exclusivos (Qtd. x Preço)]],13,0),"")</f>
        <v/>
      </c>
      <c r="L941" s="47" t="str">
        <f t="shared" ref="L941:L1004" si="15">IFERROR(K941*J941,"")</f>
        <v/>
      </c>
      <c r="M941" s="49" t="str">
        <f ca="1">IFERROR(VLOOKUP($F941,Tabela2[[Item]:[Itens exclusivos (Qtd. x Preço)]],15,0),"")</f>
        <v/>
      </c>
      <c r="N941" s="52" t="str">
        <f ca="1">IFERROR(VLOOKUP($F941,Tabela2[[Item]:[Itens exclusivos (Qtd. x Preço)]],17,0),"")</f>
        <v/>
      </c>
      <c r="O941" s="52" t="str">
        <f ca="1">IFERROR(VLOOKUP($F941,Tabela2[[Item]:[Itens exclusivos (Qtd. x Preço)]],19,0),"")</f>
        <v/>
      </c>
    </row>
    <row r="942" spans="1:15" ht="30" customHeight="1">
      <c r="A942" s="14" t="str">
        <f>IFERROR((IF(MAX(Tabela2[Lote])=A941,"",A941+1)),"")</f>
        <v/>
      </c>
      <c r="B942" s="14" t="str">
        <f>IFERROR(IF(A942&lt;&gt;"",COUNTIFS(Tabela2[Lote],A942),""),"")</f>
        <v/>
      </c>
      <c r="C942" s="48" t="str">
        <f>IF(B942="","",(SUMIFS(Tabela2[Itens Ampla Participação (Qtd. x Preço)],Tabela2[Lote],A942)+SUMIFS(Tabela2[Itens de Cota Reservada (Qtd. x Preço)],Tabela2[Lote],A942)+SUMIFS(Tabela2[Itens exclusivos (Qtd. x Preço)],Tabela2[Lote],A942)))</f>
        <v/>
      </c>
      <c r="E942" s="14" t="str">
        <f>IFERROR(_xlfn.XLOOKUP($F942,Tabela2[Item],Tabela2[Lote],,0,1),"")</f>
        <v/>
      </c>
      <c r="F942" s="14" t="str">
        <f>IFERROR((IF(MAX(Tabela2[Item])=F941,"",F941+1)),"")</f>
        <v/>
      </c>
      <c r="G942" s="14" t="str">
        <f>IFERROR(VLOOKUP($F942,Tabela2[[Item]:[Itens exclusivos (Qtd. x Preço)]],2,0)," ")</f>
        <v/>
      </c>
      <c r="H942" s="63" t="str">
        <f>IFERROR(VLOOKUP($F942,Tabela2[[Item]:[Itens exclusivos (Qtd. x Preço)]],3,0),"")</f>
        <v/>
      </c>
      <c r="I942" s="14" t="str">
        <f>IFERROR(VLOOKUP($F942,Tabela2[[Item]:[Itens exclusivos (Qtd. x Preço)]],4,0),"")</f>
        <v/>
      </c>
      <c r="J942" s="50" t="str">
        <f>IFERROR(VLOOKUP($F942,Tabela2[[Item]:[Itens exclusivos (Qtd. x Preço)]],5,0),"")</f>
        <v/>
      </c>
      <c r="K942" s="66" t="str">
        <f>IFERROR(VLOOKUP($F942,Tabela2[[Item]:[Itens exclusivos (Qtd. x Preço)]],13,0),"")</f>
        <v/>
      </c>
      <c r="L942" s="48" t="str">
        <f t="shared" si="15"/>
        <v/>
      </c>
      <c r="M942" s="50" t="str">
        <f ca="1">IFERROR(VLOOKUP($F942,Tabela2[[Item]:[Itens exclusivos (Qtd. x Preço)]],15,0),"")</f>
        <v/>
      </c>
      <c r="N942" s="51" t="str">
        <f ca="1">IFERROR(VLOOKUP($F942,Tabela2[[Item]:[Itens exclusivos (Qtd. x Preço)]],17,0),"")</f>
        <v/>
      </c>
      <c r="O942" s="51" t="str">
        <f ca="1">IFERROR(VLOOKUP($F942,Tabela2[[Item]:[Itens exclusivos (Qtd. x Preço)]],19,0),"")</f>
        <v/>
      </c>
    </row>
    <row r="943" spans="1:15" ht="30" customHeight="1">
      <c r="A943" s="33" t="str">
        <f>IFERROR((IF(MAX(Tabela2[Lote])=A942,"",A942+1)),"")</f>
        <v/>
      </c>
      <c r="B943" s="33" t="str">
        <f>IFERROR(IF(A943&lt;&gt;"",COUNTIFS(Tabela2[Lote],A943),""),"")</f>
        <v/>
      </c>
      <c r="C943" s="47" t="str">
        <f>IF(B943="","",(SUMIFS(Tabela2[Itens Ampla Participação (Qtd. x Preço)],Tabela2[Lote],A943)+SUMIFS(Tabela2[Itens de Cota Reservada (Qtd. x Preço)],Tabela2[Lote],A943)+SUMIFS(Tabela2[Itens exclusivos (Qtd. x Preço)],Tabela2[Lote],A943)))</f>
        <v/>
      </c>
      <c r="E943" s="33" t="str">
        <f>IFERROR(_xlfn.XLOOKUP($F943,Tabela2[Item],Tabela2[Lote],,0,1),"")</f>
        <v/>
      </c>
      <c r="F943" s="33" t="str">
        <f>IFERROR((IF(MAX(Tabela2[Item])=F942,"",F942+1)),"")</f>
        <v/>
      </c>
      <c r="G943" s="33" t="str">
        <f>IFERROR(VLOOKUP($F943,Tabela2[[Item]:[Itens exclusivos (Qtd. x Preço)]],2,0)," ")</f>
        <v/>
      </c>
      <c r="H943" s="62" t="str">
        <f>IFERROR(VLOOKUP($F943,Tabela2[[Item]:[Itens exclusivos (Qtd. x Preço)]],3,0),"")</f>
        <v/>
      </c>
      <c r="I943" s="33" t="str">
        <f>IFERROR(VLOOKUP($F943,Tabela2[[Item]:[Itens exclusivos (Qtd. x Preço)]],4,0),"")</f>
        <v/>
      </c>
      <c r="J943" s="49" t="str">
        <f>IFERROR(VLOOKUP($F943,Tabela2[[Item]:[Itens exclusivos (Qtd. x Preço)]],5,0),"")</f>
        <v/>
      </c>
      <c r="K943" s="65" t="str">
        <f>IFERROR(VLOOKUP($F943,Tabela2[[Item]:[Itens exclusivos (Qtd. x Preço)]],13,0),"")</f>
        <v/>
      </c>
      <c r="L943" s="47" t="str">
        <f t="shared" si="15"/>
        <v/>
      </c>
      <c r="M943" s="49" t="str">
        <f ca="1">IFERROR(VLOOKUP($F943,Tabela2[[Item]:[Itens exclusivos (Qtd. x Preço)]],15,0),"")</f>
        <v/>
      </c>
      <c r="N943" s="52" t="str">
        <f ca="1">IFERROR(VLOOKUP($F943,Tabela2[[Item]:[Itens exclusivos (Qtd. x Preço)]],17,0),"")</f>
        <v/>
      </c>
      <c r="O943" s="52" t="str">
        <f ca="1">IFERROR(VLOOKUP($F943,Tabela2[[Item]:[Itens exclusivos (Qtd. x Preço)]],19,0),"")</f>
        <v/>
      </c>
    </row>
    <row r="944" spans="1:15" ht="30" customHeight="1">
      <c r="A944" s="14" t="str">
        <f>IFERROR((IF(MAX(Tabela2[Lote])=A943,"",A943+1)),"")</f>
        <v/>
      </c>
      <c r="B944" s="14" t="str">
        <f>IFERROR(IF(A944&lt;&gt;"",COUNTIFS(Tabela2[Lote],A944),""),"")</f>
        <v/>
      </c>
      <c r="C944" s="48" t="str">
        <f>IF(B944="","",(SUMIFS(Tabela2[Itens Ampla Participação (Qtd. x Preço)],Tabela2[Lote],A944)+SUMIFS(Tabela2[Itens de Cota Reservada (Qtd. x Preço)],Tabela2[Lote],A944)+SUMIFS(Tabela2[Itens exclusivos (Qtd. x Preço)],Tabela2[Lote],A944)))</f>
        <v/>
      </c>
      <c r="E944" s="14" t="str">
        <f>IFERROR(_xlfn.XLOOKUP($F944,Tabela2[Item],Tabela2[Lote],,0,1),"")</f>
        <v/>
      </c>
      <c r="F944" s="14" t="str">
        <f>IFERROR((IF(MAX(Tabela2[Item])=F943,"",F943+1)),"")</f>
        <v/>
      </c>
      <c r="G944" s="14" t="str">
        <f>IFERROR(VLOOKUP($F944,Tabela2[[Item]:[Itens exclusivos (Qtd. x Preço)]],2,0)," ")</f>
        <v/>
      </c>
      <c r="H944" s="63" t="str">
        <f>IFERROR(VLOOKUP($F944,Tabela2[[Item]:[Itens exclusivos (Qtd. x Preço)]],3,0),"")</f>
        <v/>
      </c>
      <c r="I944" s="14" t="str">
        <f>IFERROR(VLOOKUP($F944,Tabela2[[Item]:[Itens exclusivos (Qtd. x Preço)]],4,0),"")</f>
        <v/>
      </c>
      <c r="J944" s="50" t="str">
        <f>IFERROR(VLOOKUP($F944,Tabela2[[Item]:[Itens exclusivos (Qtd. x Preço)]],5,0),"")</f>
        <v/>
      </c>
      <c r="K944" s="66" t="str">
        <f>IFERROR(VLOOKUP($F944,Tabela2[[Item]:[Itens exclusivos (Qtd. x Preço)]],13,0),"")</f>
        <v/>
      </c>
      <c r="L944" s="48" t="str">
        <f t="shared" si="15"/>
        <v/>
      </c>
      <c r="M944" s="50" t="str">
        <f ca="1">IFERROR(VLOOKUP($F944,Tabela2[[Item]:[Itens exclusivos (Qtd. x Preço)]],15,0),"")</f>
        <v/>
      </c>
      <c r="N944" s="51" t="str">
        <f ca="1">IFERROR(VLOOKUP($F944,Tabela2[[Item]:[Itens exclusivos (Qtd. x Preço)]],17,0),"")</f>
        <v/>
      </c>
      <c r="O944" s="51" t="str">
        <f ca="1">IFERROR(VLOOKUP($F944,Tabela2[[Item]:[Itens exclusivos (Qtd. x Preço)]],19,0),"")</f>
        <v/>
      </c>
    </row>
    <row r="945" spans="1:15" ht="30" customHeight="1">
      <c r="A945" s="33" t="str">
        <f>IFERROR((IF(MAX(Tabela2[Lote])=A944,"",A944+1)),"")</f>
        <v/>
      </c>
      <c r="B945" s="33" t="str">
        <f>IFERROR(IF(A945&lt;&gt;"",COUNTIFS(Tabela2[Lote],A945),""),"")</f>
        <v/>
      </c>
      <c r="C945" s="47" t="str">
        <f>IF(B945="","",(SUMIFS(Tabela2[Itens Ampla Participação (Qtd. x Preço)],Tabela2[Lote],A945)+SUMIFS(Tabela2[Itens de Cota Reservada (Qtd. x Preço)],Tabela2[Lote],A945)+SUMIFS(Tabela2[Itens exclusivos (Qtd. x Preço)],Tabela2[Lote],A945)))</f>
        <v/>
      </c>
      <c r="E945" s="33" t="str">
        <f>IFERROR(_xlfn.XLOOKUP($F945,Tabela2[Item],Tabela2[Lote],,0,1),"")</f>
        <v/>
      </c>
      <c r="F945" s="33" t="str">
        <f>IFERROR((IF(MAX(Tabela2[Item])=F944,"",F944+1)),"")</f>
        <v/>
      </c>
      <c r="G945" s="33" t="str">
        <f>IFERROR(VLOOKUP($F945,Tabela2[[Item]:[Itens exclusivos (Qtd. x Preço)]],2,0)," ")</f>
        <v/>
      </c>
      <c r="H945" s="62" t="str">
        <f>IFERROR(VLOOKUP($F945,Tabela2[[Item]:[Itens exclusivos (Qtd. x Preço)]],3,0),"")</f>
        <v/>
      </c>
      <c r="I945" s="33" t="str">
        <f>IFERROR(VLOOKUP($F945,Tabela2[[Item]:[Itens exclusivos (Qtd. x Preço)]],4,0),"")</f>
        <v/>
      </c>
      <c r="J945" s="49" t="str">
        <f>IFERROR(VLOOKUP($F945,Tabela2[[Item]:[Itens exclusivos (Qtd. x Preço)]],5,0),"")</f>
        <v/>
      </c>
      <c r="K945" s="65" t="str">
        <f>IFERROR(VLOOKUP($F945,Tabela2[[Item]:[Itens exclusivos (Qtd. x Preço)]],13,0),"")</f>
        <v/>
      </c>
      <c r="L945" s="47" t="str">
        <f t="shared" si="15"/>
        <v/>
      </c>
      <c r="M945" s="49" t="str">
        <f ca="1">IFERROR(VLOOKUP($F945,Tabela2[[Item]:[Itens exclusivos (Qtd. x Preço)]],15,0),"")</f>
        <v/>
      </c>
      <c r="N945" s="52" t="str">
        <f ca="1">IFERROR(VLOOKUP($F945,Tabela2[[Item]:[Itens exclusivos (Qtd. x Preço)]],17,0),"")</f>
        <v/>
      </c>
      <c r="O945" s="52" t="str">
        <f ca="1">IFERROR(VLOOKUP($F945,Tabela2[[Item]:[Itens exclusivos (Qtd. x Preço)]],19,0),"")</f>
        <v/>
      </c>
    </row>
    <row r="946" spans="1:15" ht="30" customHeight="1">
      <c r="A946" s="14" t="str">
        <f>IFERROR((IF(MAX(Tabela2[Lote])=A945,"",A945+1)),"")</f>
        <v/>
      </c>
      <c r="B946" s="14" t="str">
        <f>IFERROR(IF(A946&lt;&gt;"",COUNTIFS(Tabela2[Lote],A946),""),"")</f>
        <v/>
      </c>
      <c r="C946" s="48" t="str">
        <f>IF(B946="","",(SUMIFS(Tabela2[Itens Ampla Participação (Qtd. x Preço)],Tabela2[Lote],A946)+SUMIFS(Tabela2[Itens de Cota Reservada (Qtd. x Preço)],Tabela2[Lote],A946)+SUMIFS(Tabela2[Itens exclusivos (Qtd. x Preço)],Tabela2[Lote],A946)))</f>
        <v/>
      </c>
      <c r="E946" s="14" t="str">
        <f>IFERROR(_xlfn.XLOOKUP($F946,Tabela2[Item],Tabela2[Lote],,0,1),"")</f>
        <v/>
      </c>
      <c r="F946" s="14" t="str">
        <f>IFERROR((IF(MAX(Tabela2[Item])=F945,"",F945+1)),"")</f>
        <v/>
      </c>
      <c r="G946" s="14" t="str">
        <f>IFERROR(VLOOKUP($F946,Tabela2[[Item]:[Itens exclusivos (Qtd. x Preço)]],2,0)," ")</f>
        <v/>
      </c>
      <c r="H946" s="63" t="str">
        <f>IFERROR(VLOOKUP($F946,Tabela2[[Item]:[Itens exclusivos (Qtd. x Preço)]],3,0),"")</f>
        <v/>
      </c>
      <c r="I946" s="14" t="str">
        <f>IFERROR(VLOOKUP($F946,Tabela2[[Item]:[Itens exclusivos (Qtd. x Preço)]],4,0),"")</f>
        <v/>
      </c>
      <c r="J946" s="50" t="str">
        <f>IFERROR(VLOOKUP($F946,Tabela2[[Item]:[Itens exclusivos (Qtd. x Preço)]],5,0),"")</f>
        <v/>
      </c>
      <c r="K946" s="66" t="str">
        <f>IFERROR(VLOOKUP($F946,Tabela2[[Item]:[Itens exclusivos (Qtd. x Preço)]],13,0),"")</f>
        <v/>
      </c>
      <c r="L946" s="48" t="str">
        <f t="shared" si="15"/>
        <v/>
      </c>
      <c r="M946" s="50" t="str">
        <f ca="1">IFERROR(VLOOKUP($F946,Tabela2[[Item]:[Itens exclusivos (Qtd. x Preço)]],15,0),"")</f>
        <v/>
      </c>
      <c r="N946" s="51" t="str">
        <f ca="1">IFERROR(VLOOKUP($F946,Tabela2[[Item]:[Itens exclusivos (Qtd. x Preço)]],17,0),"")</f>
        <v/>
      </c>
      <c r="O946" s="51" t="str">
        <f ca="1">IFERROR(VLOOKUP($F946,Tabela2[[Item]:[Itens exclusivos (Qtd. x Preço)]],19,0),"")</f>
        <v/>
      </c>
    </row>
    <row r="947" spans="1:15" ht="30" customHeight="1">
      <c r="A947" s="33" t="str">
        <f>IFERROR((IF(MAX(Tabela2[Lote])=A946,"",A946+1)),"")</f>
        <v/>
      </c>
      <c r="B947" s="33" t="str">
        <f>IFERROR(IF(A947&lt;&gt;"",COUNTIFS(Tabela2[Lote],A947),""),"")</f>
        <v/>
      </c>
      <c r="C947" s="47" t="str">
        <f>IF(B947="","",(SUMIFS(Tabela2[Itens Ampla Participação (Qtd. x Preço)],Tabela2[Lote],A947)+SUMIFS(Tabela2[Itens de Cota Reservada (Qtd. x Preço)],Tabela2[Lote],A947)+SUMIFS(Tabela2[Itens exclusivos (Qtd. x Preço)],Tabela2[Lote],A947)))</f>
        <v/>
      </c>
      <c r="E947" s="33" t="str">
        <f>IFERROR(_xlfn.XLOOKUP($F947,Tabela2[Item],Tabela2[Lote],,0,1),"")</f>
        <v/>
      </c>
      <c r="F947" s="33" t="str">
        <f>IFERROR((IF(MAX(Tabela2[Item])=F946,"",F946+1)),"")</f>
        <v/>
      </c>
      <c r="G947" s="33" t="str">
        <f>IFERROR(VLOOKUP($F947,Tabela2[[Item]:[Itens exclusivos (Qtd. x Preço)]],2,0)," ")</f>
        <v/>
      </c>
      <c r="H947" s="62" t="str">
        <f>IFERROR(VLOOKUP($F947,Tabela2[[Item]:[Itens exclusivos (Qtd. x Preço)]],3,0),"")</f>
        <v/>
      </c>
      <c r="I947" s="33" t="str">
        <f>IFERROR(VLOOKUP($F947,Tabela2[[Item]:[Itens exclusivos (Qtd. x Preço)]],4,0),"")</f>
        <v/>
      </c>
      <c r="J947" s="49" t="str">
        <f>IFERROR(VLOOKUP($F947,Tabela2[[Item]:[Itens exclusivos (Qtd. x Preço)]],5,0),"")</f>
        <v/>
      </c>
      <c r="K947" s="65" t="str">
        <f>IFERROR(VLOOKUP($F947,Tabela2[[Item]:[Itens exclusivos (Qtd. x Preço)]],13,0),"")</f>
        <v/>
      </c>
      <c r="L947" s="47" t="str">
        <f t="shared" si="15"/>
        <v/>
      </c>
      <c r="M947" s="49" t="str">
        <f ca="1">IFERROR(VLOOKUP($F947,Tabela2[[Item]:[Itens exclusivos (Qtd. x Preço)]],15,0),"")</f>
        <v/>
      </c>
      <c r="N947" s="52" t="str">
        <f ca="1">IFERROR(VLOOKUP($F947,Tabela2[[Item]:[Itens exclusivos (Qtd. x Preço)]],17,0),"")</f>
        <v/>
      </c>
      <c r="O947" s="52" t="str">
        <f ca="1">IFERROR(VLOOKUP($F947,Tabela2[[Item]:[Itens exclusivos (Qtd. x Preço)]],19,0),"")</f>
        <v/>
      </c>
    </row>
    <row r="948" spans="1:15" ht="30" customHeight="1">
      <c r="A948" s="14" t="str">
        <f>IFERROR((IF(MAX(Tabela2[Lote])=A947,"",A947+1)),"")</f>
        <v/>
      </c>
      <c r="B948" s="14" t="str">
        <f>IFERROR(IF(A948&lt;&gt;"",COUNTIFS(Tabela2[Lote],A948),""),"")</f>
        <v/>
      </c>
      <c r="C948" s="48" t="str">
        <f>IF(B948="","",(SUMIFS(Tabela2[Itens Ampla Participação (Qtd. x Preço)],Tabela2[Lote],A948)+SUMIFS(Tabela2[Itens de Cota Reservada (Qtd. x Preço)],Tabela2[Lote],A948)+SUMIFS(Tabela2[Itens exclusivos (Qtd. x Preço)],Tabela2[Lote],A948)))</f>
        <v/>
      </c>
      <c r="E948" s="14" t="str">
        <f>IFERROR(_xlfn.XLOOKUP($F948,Tabela2[Item],Tabela2[Lote],,0,1),"")</f>
        <v/>
      </c>
      <c r="F948" s="14" t="str">
        <f>IFERROR((IF(MAX(Tabela2[Item])=F947,"",F947+1)),"")</f>
        <v/>
      </c>
      <c r="G948" s="14" t="str">
        <f>IFERROR(VLOOKUP($F948,Tabela2[[Item]:[Itens exclusivos (Qtd. x Preço)]],2,0)," ")</f>
        <v/>
      </c>
      <c r="H948" s="63" t="str">
        <f>IFERROR(VLOOKUP($F948,Tabela2[[Item]:[Itens exclusivos (Qtd. x Preço)]],3,0),"")</f>
        <v/>
      </c>
      <c r="I948" s="14" t="str">
        <f>IFERROR(VLOOKUP($F948,Tabela2[[Item]:[Itens exclusivos (Qtd. x Preço)]],4,0),"")</f>
        <v/>
      </c>
      <c r="J948" s="50" t="str">
        <f>IFERROR(VLOOKUP($F948,Tabela2[[Item]:[Itens exclusivos (Qtd. x Preço)]],5,0),"")</f>
        <v/>
      </c>
      <c r="K948" s="66" t="str">
        <f>IFERROR(VLOOKUP($F948,Tabela2[[Item]:[Itens exclusivos (Qtd. x Preço)]],13,0),"")</f>
        <v/>
      </c>
      <c r="L948" s="48" t="str">
        <f t="shared" si="15"/>
        <v/>
      </c>
      <c r="M948" s="50" t="str">
        <f ca="1">IFERROR(VLOOKUP($F948,Tabela2[[Item]:[Itens exclusivos (Qtd. x Preço)]],15,0),"")</f>
        <v/>
      </c>
      <c r="N948" s="51" t="str">
        <f ca="1">IFERROR(VLOOKUP($F948,Tabela2[[Item]:[Itens exclusivos (Qtd. x Preço)]],17,0),"")</f>
        <v/>
      </c>
      <c r="O948" s="51" t="str">
        <f ca="1">IFERROR(VLOOKUP($F948,Tabela2[[Item]:[Itens exclusivos (Qtd. x Preço)]],19,0),"")</f>
        <v/>
      </c>
    </row>
    <row r="949" spans="1:15" ht="30" customHeight="1">
      <c r="A949" s="33" t="str">
        <f>IFERROR((IF(MAX(Tabela2[Lote])=A948,"",A948+1)),"")</f>
        <v/>
      </c>
      <c r="B949" s="33" t="str">
        <f>IFERROR(IF(A949&lt;&gt;"",COUNTIFS(Tabela2[Lote],A949),""),"")</f>
        <v/>
      </c>
      <c r="C949" s="47" t="str">
        <f>IF(B949="","",(SUMIFS(Tabela2[Itens Ampla Participação (Qtd. x Preço)],Tabela2[Lote],A949)+SUMIFS(Tabela2[Itens de Cota Reservada (Qtd. x Preço)],Tabela2[Lote],A949)+SUMIFS(Tabela2[Itens exclusivos (Qtd. x Preço)],Tabela2[Lote],A949)))</f>
        <v/>
      </c>
      <c r="E949" s="33" t="str">
        <f>IFERROR(_xlfn.XLOOKUP($F949,Tabela2[Item],Tabela2[Lote],,0,1),"")</f>
        <v/>
      </c>
      <c r="F949" s="33" t="str">
        <f>IFERROR((IF(MAX(Tabela2[Item])=F948,"",F948+1)),"")</f>
        <v/>
      </c>
      <c r="G949" s="33" t="str">
        <f>IFERROR(VLOOKUP($F949,Tabela2[[Item]:[Itens exclusivos (Qtd. x Preço)]],2,0)," ")</f>
        <v/>
      </c>
      <c r="H949" s="62" t="str">
        <f>IFERROR(VLOOKUP($F949,Tabela2[[Item]:[Itens exclusivos (Qtd. x Preço)]],3,0),"")</f>
        <v/>
      </c>
      <c r="I949" s="33" t="str">
        <f>IFERROR(VLOOKUP($F949,Tabela2[[Item]:[Itens exclusivos (Qtd. x Preço)]],4,0),"")</f>
        <v/>
      </c>
      <c r="J949" s="49" t="str">
        <f>IFERROR(VLOOKUP($F949,Tabela2[[Item]:[Itens exclusivos (Qtd. x Preço)]],5,0),"")</f>
        <v/>
      </c>
      <c r="K949" s="65" t="str">
        <f>IFERROR(VLOOKUP($F949,Tabela2[[Item]:[Itens exclusivos (Qtd. x Preço)]],13,0),"")</f>
        <v/>
      </c>
      <c r="L949" s="47" t="str">
        <f t="shared" si="15"/>
        <v/>
      </c>
      <c r="M949" s="49" t="str">
        <f ca="1">IFERROR(VLOOKUP($F949,Tabela2[[Item]:[Itens exclusivos (Qtd. x Preço)]],15,0),"")</f>
        <v/>
      </c>
      <c r="N949" s="52" t="str">
        <f ca="1">IFERROR(VLOOKUP($F949,Tabela2[[Item]:[Itens exclusivos (Qtd. x Preço)]],17,0),"")</f>
        <v/>
      </c>
      <c r="O949" s="52" t="str">
        <f ca="1">IFERROR(VLOOKUP($F949,Tabela2[[Item]:[Itens exclusivos (Qtd. x Preço)]],19,0),"")</f>
        <v/>
      </c>
    </row>
    <row r="950" spans="1:15" ht="30" customHeight="1">
      <c r="A950" s="14" t="str">
        <f>IFERROR((IF(MAX(Tabela2[Lote])=A949,"",A949+1)),"")</f>
        <v/>
      </c>
      <c r="B950" s="14" t="str">
        <f>IFERROR(IF(A950&lt;&gt;"",COUNTIFS(Tabela2[Lote],A950),""),"")</f>
        <v/>
      </c>
      <c r="C950" s="48" t="str">
        <f>IF(B950="","",(SUMIFS(Tabela2[Itens Ampla Participação (Qtd. x Preço)],Tabela2[Lote],A950)+SUMIFS(Tabela2[Itens de Cota Reservada (Qtd. x Preço)],Tabela2[Lote],A950)+SUMIFS(Tabela2[Itens exclusivos (Qtd. x Preço)],Tabela2[Lote],A950)))</f>
        <v/>
      </c>
      <c r="E950" s="14" t="str">
        <f>IFERROR(_xlfn.XLOOKUP($F950,Tabela2[Item],Tabela2[Lote],,0,1),"")</f>
        <v/>
      </c>
      <c r="F950" s="14" t="str">
        <f>IFERROR((IF(MAX(Tabela2[Item])=F949,"",F949+1)),"")</f>
        <v/>
      </c>
      <c r="G950" s="14" t="str">
        <f>IFERROR(VLOOKUP($F950,Tabela2[[Item]:[Itens exclusivos (Qtd. x Preço)]],2,0)," ")</f>
        <v/>
      </c>
      <c r="H950" s="63" t="str">
        <f>IFERROR(VLOOKUP($F950,Tabela2[[Item]:[Itens exclusivos (Qtd. x Preço)]],3,0),"")</f>
        <v/>
      </c>
      <c r="I950" s="14" t="str">
        <f>IFERROR(VLOOKUP($F950,Tabela2[[Item]:[Itens exclusivos (Qtd. x Preço)]],4,0),"")</f>
        <v/>
      </c>
      <c r="J950" s="50" t="str">
        <f>IFERROR(VLOOKUP($F950,Tabela2[[Item]:[Itens exclusivos (Qtd. x Preço)]],5,0),"")</f>
        <v/>
      </c>
      <c r="K950" s="66" t="str">
        <f>IFERROR(VLOOKUP($F950,Tabela2[[Item]:[Itens exclusivos (Qtd. x Preço)]],13,0),"")</f>
        <v/>
      </c>
      <c r="L950" s="48" t="str">
        <f t="shared" si="15"/>
        <v/>
      </c>
      <c r="M950" s="50" t="str">
        <f ca="1">IFERROR(VLOOKUP($F950,Tabela2[[Item]:[Itens exclusivos (Qtd. x Preço)]],15,0),"")</f>
        <v/>
      </c>
      <c r="N950" s="51" t="str">
        <f ca="1">IFERROR(VLOOKUP($F950,Tabela2[[Item]:[Itens exclusivos (Qtd. x Preço)]],17,0),"")</f>
        <v/>
      </c>
      <c r="O950" s="51" t="str">
        <f ca="1">IFERROR(VLOOKUP($F950,Tabela2[[Item]:[Itens exclusivos (Qtd. x Preço)]],19,0),"")</f>
        <v/>
      </c>
    </row>
    <row r="951" spans="1:15" ht="30" customHeight="1">
      <c r="A951" s="33" t="str">
        <f>IFERROR((IF(MAX(Tabela2[Lote])=A950,"",A950+1)),"")</f>
        <v/>
      </c>
      <c r="B951" s="33" t="str">
        <f>IFERROR(IF(A951&lt;&gt;"",COUNTIFS(Tabela2[Lote],A951),""),"")</f>
        <v/>
      </c>
      <c r="C951" s="47" t="str">
        <f>IF(B951="","",(SUMIFS(Tabela2[Itens Ampla Participação (Qtd. x Preço)],Tabela2[Lote],A951)+SUMIFS(Tabela2[Itens de Cota Reservada (Qtd. x Preço)],Tabela2[Lote],A951)+SUMIFS(Tabela2[Itens exclusivos (Qtd. x Preço)],Tabela2[Lote],A951)))</f>
        <v/>
      </c>
      <c r="E951" s="33" t="str">
        <f>IFERROR(_xlfn.XLOOKUP($F951,Tabela2[Item],Tabela2[Lote],,0,1),"")</f>
        <v/>
      </c>
      <c r="F951" s="33" t="str">
        <f>IFERROR((IF(MAX(Tabela2[Item])=F950,"",F950+1)),"")</f>
        <v/>
      </c>
      <c r="G951" s="33" t="str">
        <f>IFERROR(VLOOKUP($F951,Tabela2[[Item]:[Itens exclusivos (Qtd. x Preço)]],2,0)," ")</f>
        <v/>
      </c>
      <c r="H951" s="62" t="str">
        <f>IFERROR(VLOOKUP($F951,Tabela2[[Item]:[Itens exclusivos (Qtd. x Preço)]],3,0),"")</f>
        <v/>
      </c>
      <c r="I951" s="33" t="str">
        <f>IFERROR(VLOOKUP($F951,Tabela2[[Item]:[Itens exclusivos (Qtd. x Preço)]],4,0),"")</f>
        <v/>
      </c>
      <c r="J951" s="49" t="str">
        <f>IFERROR(VLOOKUP($F951,Tabela2[[Item]:[Itens exclusivos (Qtd. x Preço)]],5,0),"")</f>
        <v/>
      </c>
      <c r="K951" s="65" t="str">
        <f>IFERROR(VLOOKUP($F951,Tabela2[[Item]:[Itens exclusivos (Qtd. x Preço)]],13,0),"")</f>
        <v/>
      </c>
      <c r="L951" s="47" t="str">
        <f t="shared" si="15"/>
        <v/>
      </c>
      <c r="M951" s="49" t="str">
        <f ca="1">IFERROR(VLOOKUP($F951,Tabela2[[Item]:[Itens exclusivos (Qtd. x Preço)]],15,0),"")</f>
        <v/>
      </c>
      <c r="N951" s="52" t="str">
        <f ca="1">IFERROR(VLOOKUP($F951,Tabela2[[Item]:[Itens exclusivos (Qtd. x Preço)]],17,0),"")</f>
        <v/>
      </c>
      <c r="O951" s="52" t="str">
        <f ca="1">IFERROR(VLOOKUP($F951,Tabela2[[Item]:[Itens exclusivos (Qtd. x Preço)]],19,0),"")</f>
        <v/>
      </c>
    </row>
    <row r="952" spans="1:15" ht="30" customHeight="1">
      <c r="A952" s="14" t="str">
        <f>IFERROR((IF(MAX(Tabela2[Lote])=A951,"",A951+1)),"")</f>
        <v/>
      </c>
      <c r="B952" s="14" t="str">
        <f>IFERROR(IF(A952&lt;&gt;"",COUNTIFS(Tabela2[Lote],A952),""),"")</f>
        <v/>
      </c>
      <c r="C952" s="48" t="str">
        <f>IF(B952="","",(SUMIFS(Tabela2[Itens Ampla Participação (Qtd. x Preço)],Tabela2[Lote],A952)+SUMIFS(Tabela2[Itens de Cota Reservada (Qtd. x Preço)],Tabela2[Lote],A952)+SUMIFS(Tabela2[Itens exclusivos (Qtd. x Preço)],Tabela2[Lote],A952)))</f>
        <v/>
      </c>
      <c r="E952" s="14" t="str">
        <f>IFERROR(_xlfn.XLOOKUP($F952,Tabela2[Item],Tabela2[Lote],,0,1),"")</f>
        <v/>
      </c>
      <c r="F952" s="14" t="str">
        <f>IFERROR((IF(MAX(Tabela2[Item])=F951,"",F951+1)),"")</f>
        <v/>
      </c>
      <c r="G952" s="14" t="str">
        <f>IFERROR(VLOOKUP($F952,Tabela2[[Item]:[Itens exclusivos (Qtd. x Preço)]],2,0)," ")</f>
        <v/>
      </c>
      <c r="H952" s="63" t="str">
        <f>IFERROR(VLOOKUP($F952,Tabela2[[Item]:[Itens exclusivos (Qtd. x Preço)]],3,0),"")</f>
        <v/>
      </c>
      <c r="I952" s="14" t="str">
        <f>IFERROR(VLOOKUP($F952,Tabela2[[Item]:[Itens exclusivos (Qtd. x Preço)]],4,0),"")</f>
        <v/>
      </c>
      <c r="J952" s="50" t="str">
        <f>IFERROR(VLOOKUP($F952,Tabela2[[Item]:[Itens exclusivos (Qtd. x Preço)]],5,0),"")</f>
        <v/>
      </c>
      <c r="K952" s="66" t="str">
        <f>IFERROR(VLOOKUP($F952,Tabela2[[Item]:[Itens exclusivos (Qtd. x Preço)]],13,0),"")</f>
        <v/>
      </c>
      <c r="L952" s="48" t="str">
        <f t="shared" si="15"/>
        <v/>
      </c>
      <c r="M952" s="50" t="str">
        <f ca="1">IFERROR(VLOOKUP($F952,Tabela2[[Item]:[Itens exclusivos (Qtd. x Preço)]],15,0),"")</f>
        <v/>
      </c>
      <c r="N952" s="51" t="str">
        <f ca="1">IFERROR(VLOOKUP($F952,Tabela2[[Item]:[Itens exclusivos (Qtd. x Preço)]],17,0),"")</f>
        <v/>
      </c>
      <c r="O952" s="51" t="str">
        <f ca="1">IFERROR(VLOOKUP($F952,Tabela2[[Item]:[Itens exclusivos (Qtd. x Preço)]],19,0),"")</f>
        <v/>
      </c>
    </row>
    <row r="953" spans="1:15" ht="30" customHeight="1">
      <c r="A953" s="33" t="str">
        <f>IFERROR((IF(MAX(Tabela2[Lote])=A952,"",A952+1)),"")</f>
        <v/>
      </c>
      <c r="B953" s="33" t="str">
        <f>IFERROR(IF(A953&lt;&gt;"",COUNTIFS(Tabela2[Lote],A953),""),"")</f>
        <v/>
      </c>
      <c r="C953" s="47" t="str">
        <f>IF(B953="","",(SUMIFS(Tabela2[Itens Ampla Participação (Qtd. x Preço)],Tabela2[Lote],A953)+SUMIFS(Tabela2[Itens de Cota Reservada (Qtd. x Preço)],Tabela2[Lote],A953)+SUMIFS(Tabela2[Itens exclusivos (Qtd. x Preço)],Tabela2[Lote],A953)))</f>
        <v/>
      </c>
      <c r="E953" s="33" t="str">
        <f>IFERROR(_xlfn.XLOOKUP($F953,Tabela2[Item],Tabela2[Lote],,0,1),"")</f>
        <v/>
      </c>
      <c r="F953" s="33" t="str">
        <f>IFERROR((IF(MAX(Tabela2[Item])=F952,"",F952+1)),"")</f>
        <v/>
      </c>
      <c r="G953" s="33" t="str">
        <f>IFERROR(VLOOKUP($F953,Tabela2[[Item]:[Itens exclusivos (Qtd. x Preço)]],2,0)," ")</f>
        <v/>
      </c>
      <c r="H953" s="62" t="str">
        <f>IFERROR(VLOOKUP($F953,Tabela2[[Item]:[Itens exclusivos (Qtd. x Preço)]],3,0),"")</f>
        <v/>
      </c>
      <c r="I953" s="33" t="str">
        <f>IFERROR(VLOOKUP($F953,Tabela2[[Item]:[Itens exclusivos (Qtd. x Preço)]],4,0),"")</f>
        <v/>
      </c>
      <c r="J953" s="49" t="str">
        <f>IFERROR(VLOOKUP($F953,Tabela2[[Item]:[Itens exclusivos (Qtd. x Preço)]],5,0),"")</f>
        <v/>
      </c>
      <c r="K953" s="65" t="str">
        <f>IFERROR(VLOOKUP($F953,Tabela2[[Item]:[Itens exclusivos (Qtd. x Preço)]],13,0),"")</f>
        <v/>
      </c>
      <c r="L953" s="47" t="str">
        <f t="shared" si="15"/>
        <v/>
      </c>
      <c r="M953" s="49" t="str">
        <f ca="1">IFERROR(VLOOKUP($F953,Tabela2[[Item]:[Itens exclusivos (Qtd. x Preço)]],15,0),"")</f>
        <v/>
      </c>
      <c r="N953" s="52" t="str">
        <f ca="1">IFERROR(VLOOKUP($F953,Tabela2[[Item]:[Itens exclusivos (Qtd. x Preço)]],17,0),"")</f>
        <v/>
      </c>
      <c r="O953" s="52" t="str">
        <f ca="1">IFERROR(VLOOKUP($F953,Tabela2[[Item]:[Itens exclusivos (Qtd. x Preço)]],19,0),"")</f>
        <v/>
      </c>
    </row>
    <row r="954" spans="1:15" ht="30" customHeight="1">
      <c r="A954" s="14" t="str">
        <f>IFERROR((IF(MAX(Tabela2[Lote])=A953,"",A953+1)),"")</f>
        <v/>
      </c>
      <c r="B954" s="14" t="str">
        <f>IFERROR(IF(A954&lt;&gt;"",COUNTIFS(Tabela2[Lote],A954),""),"")</f>
        <v/>
      </c>
      <c r="C954" s="48" t="str">
        <f>IF(B954="","",(SUMIFS(Tabela2[Itens Ampla Participação (Qtd. x Preço)],Tabela2[Lote],A954)+SUMIFS(Tabela2[Itens de Cota Reservada (Qtd. x Preço)],Tabela2[Lote],A954)+SUMIFS(Tabela2[Itens exclusivos (Qtd. x Preço)],Tabela2[Lote],A954)))</f>
        <v/>
      </c>
      <c r="E954" s="14" t="str">
        <f>IFERROR(_xlfn.XLOOKUP($F954,Tabela2[Item],Tabela2[Lote],,0,1),"")</f>
        <v/>
      </c>
      <c r="F954" s="14" t="str">
        <f>IFERROR((IF(MAX(Tabela2[Item])=F953,"",F953+1)),"")</f>
        <v/>
      </c>
      <c r="G954" s="14" t="str">
        <f>IFERROR(VLOOKUP($F954,Tabela2[[Item]:[Itens exclusivos (Qtd. x Preço)]],2,0)," ")</f>
        <v/>
      </c>
      <c r="H954" s="63" t="str">
        <f>IFERROR(VLOOKUP($F954,Tabela2[[Item]:[Itens exclusivos (Qtd. x Preço)]],3,0),"")</f>
        <v/>
      </c>
      <c r="I954" s="14" t="str">
        <f>IFERROR(VLOOKUP($F954,Tabela2[[Item]:[Itens exclusivos (Qtd. x Preço)]],4,0),"")</f>
        <v/>
      </c>
      <c r="J954" s="50" t="str">
        <f>IFERROR(VLOOKUP($F954,Tabela2[[Item]:[Itens exclusivos (Qtd. x Preço)]],5,0),"")</f>
        <v/>
      </c>
      <c r="K954" s="66" t="str">
        <f>IFERROR(VLOOKUP($F954,Tabela2[[Item]:[Itens exclusivos (Qtd. x Preço)]],13,0),"")</f>
        <v/>
      </c>
      <c r="L954" s="48" t="str">
        <f t="shared" si="15"/>
        <v/>
      </c>
      <c r="M954" s="50" t="str">
        <f ca="1">IFERROR(VLOOKUP($F954,Tabela2[[Item]:[Itens exclusivos (Qtd. x Preço)]],15,0),"")</f>
        <v/>
      </c>
      <c r="N954" s="51" t="str">
        <f ca="1">IFERROR(VLOOKUP($F954,Tabela2[[Item]:[Itens exclusivos (Qtd. x Preço)]],17,0),"")</f>
        <v/>
      </c>
      <c r="O954" s="51" t="str">
        <f ca="1">IFERROR(VLOOKUP($F954,Tabela2[[Item]:[Itens exclusivos (Qtd. x Preço)]],19,0),"")</f>
        <v/>
      </c>
    </row>
    <row r="955" spans="1:15" ht="30" customHeight="1">
      <c r="A955" s="33" t="str">
        <f>IFERROR((IF(MAX(Tabela2[Lote])=A954,"",A954+1)),"")</f>
        <v/>
      </c>
      <c r="B955" s="33" t="str">
        <f>IFERROR(IF(A955&lt;&gt;"",COUNTIFS(Tabela2[Lote],A955),""),"")</f>
        <v/>
      </c>
      <c r="C955" s="47" t="str">
        <f>IF(B955="","",(SUMIFS(Tabela2[Itens Ampla Participação (Qtd. x Preço)],Tabela2[Lote],A955)+SUMIFS(Tabela2[Itens de Cota Reservada (Qtd. x Preço)],Tabela2[Lote],A955)+SUMIFS(Tabela2[Itens exclusivos (Qtd. x Preço)],Tabela2[Lote],A955)))</f>
        <v/>
      </c>
      <c r="E955" s="33" t="str">
        <f>IFERROR(_xlfn.XLOOKUP($F955,Tabela2[Item],Tabela2[Lote],,0,1),"")</f>
        <v/>
      </c>
      <c r="F955" s="33" t="str">
        <f>IFERROR((IF(MAX(Tabela2[Item])=F954,"",F954+1)),"")</f>
        <v/>
      </c>
      <c r="G955" s="33" t="str">
        <f>IFERROR(VLOOKUP($F955,Tabela2[[Item]:[Itens exclusivos (Qtd. x Preço)]],2,0)," ")</f>
        <v/>
      </c>
      <c r="H955" s="62" t="str">
        <f>IFERROR(VLOOKUP($F955,Tabela2[[Item]:[Itens exclusivos (Qtd. x Preço)]],3,0),"")</f>
        <v/>
      </c>
      <c r="I955" s="33" t="str">
        <f>IFERROR(VLOOKUP($F955,Tabela2[[Item]:[Itens exclusivos (Qtd. x Preço)]],4,0),"")</f>
        <v/>
      </c>
      <c r="J955" s="49" t="str">
        <f>IFERROR(VLOOKUP($F955,Tabela2[[Item]:[Itens exclusivos (Qtd. x Preço)]],5,0),"")</f>
        <v/>
      </c>
      <c r="K955" s="65" t="str">
        <f>IFERROR(VLOOKUP($F955,Tabela2[[Item]:[Itens exclusivos (Qtd. x Preço)]],13,0),"")</f>
        <v/>
      </c>
      <c r="L955" s="47" t="str">
        <f t="shared" si="15"/>
        <v/>
      </c>
      <c r="M955" s="49" t="str">
        <f ca="1">IFERROR(VLOOKUP($F955,Tabela2[[Item]:[Itens exclusivos (Qtd. x Preço)]],15,0),"")</f>
        <v/>
      </c>
      <c r="N955" s="52" t="str">
        <f ca="1">IFERROR(VLOOKUP($F955,Tabela2[[Item]:[Itens exclusivos (Qtd. x Preço)]],17,0),"")</f>
        <v/>
      </c>
      <c r="O955" s="52" t="str">
        <f ca="1">IFERROR(VLOOKUP($F955,Tabela2[[Item]:[Itens exclusivos (Qtd. x Preço)]],19,0),"")</f>
        <v/>
      </c>
    </row>
    <row r="956" spans="1:15" ht="30" customHeight="1">
      <c r="A956" s="14" t="str">
        <f>IFERROR((IF(MAX(Tabela2[Lote])=A955,"",A955+1)),"")</f>
        <v/>
      </c>
      <c r="B956" s="14" t="str">
        <f>IFERROR(IF(A956&lt;&gt;"",COUNTIFS(Tabela2[Lote],A956),""),"")</f>
        <v/>
      </c>
      <c r="C956" s="48" t="str">
        <f>IF(B956="","",(SUMIFS(Tabela2[Itens Ampla Participação (Qtd. x Preço)],Tabela2[Lote],A956)+SUMIFS(Tabela2[Itens de Cota Reservada (Qtd. x Preço)],Tabela2[Lote],A956)+SUMIFS(Tabela2[Itens exclusivos (Qtd. x Preço)],Tabela2[Lote],A956)))</f>
        <v/>
      </c>
      <c r="E956" s="14" t="str">
        <f>IFERROR(_xlfn.XLOOKUP($F956,Tabela2[Item],Tabela2[Lote],,0,1),"")</f>
        <v/>
      </c>
      <c r="F956" s="14" t="str">
        <f>IFERROR((IF(MAX(Tabela2[Item])=F955,"",F955+1)),"")</f>
        <v/>
      </c>
      <c r="G956" s="14" t="str">
        <f>IFERROR(VLOOKUP($F956,Tabela2[[Item]:[Itens exclusivos (Qtd. x Preço)]],2,0)," ")</f>
        <v/>
      </c>
      <c r="H956" s="63" t="str">
        <f>IFERROR(VLOOKUP($F956,Tabela2[[Item]:[Itens exclusivos (Qtd. x Preço)]],3,0),"")</f>
        <v/>
      </c>
      <c r="I956" s="14" t="str">
        <f>IFERROR(VLOOKUP($F956,Tabela2[[Item]:[Itens exclusivos (Qtd. x Preço)]],4,0),"")</f>
        <v/>
      </c>
      <c r="J956" s="50" t="str">
        <f>IFERROR(VLOOKUP($F956,Tabela2[[Item]:[Itens exclusivos (Qtd. x Preço)]],5,0),"")</f>
        <v/>
      </c>
      <c r="K956" s="66" t="str">
        <f>IFERROR(VLOOKUP($F956,Tabela2[[Item]:[Itens exclusivos (Qtd. x Preço)]],13,0),"")</f>
        <v/>
      </c>
      <c r="L956" s="48" t="str">
        <f t="shared" si="15"/>
        <v/>
      </c>
      <c r="M956" s="50" t="str">
        <f ca="1">IFERROR(VLOOKUP($F956,Tabela2[[Item]:[Itens exclusivos (Qtd. x Preço)]],15,0),"")</f>
        <v/>
      </c>
      <c r="N956" s="51" t="str">
        <f ca="1">IFERROR(VLOOKUP($F956,Tabela2[[Item]:[Itens exclusivos (Qtd. x Preço)]],17,0),"")</f>
        <v/>
      </c>
      <c r="O956" s="51" t="str">
        <f ca="1">IFERROR(VLOOKUP($F956,Tabela2[[Item]:[Itens exclusivos (Qtd. x Preço)]],19,0),"")</f>
        <v/>
      </c>
    </row>
    <row r="957" spans="1:15" ht="30" customHeight="1">
      <c r="A957" s="33" t="str">
        <f>IFERROR((IF(MAX(Tabela2[Lote])=A956,"",A956+1)),"")</f>
        <v/>
      </c>
      <c r="B957" s="33" t="str">
        <f>IFERROR(IF(A957&lt;&gt;"",COUNTIFS(Tabela2[Lote],A957),""),"")</f>
        <v/>
      </c>
      <c r="C957" s="47" t="str">
        <f>IF(B957="","",(SUMIFS(Tabela2[Itens Ampla Participação (Qtd. x Preço)],Tabela2[Lote],A957)+SUMIFS(Tabela2[Itens de Cota Reservada (Qtd. x Preço)],Tabela2[Lote],A957)+SUMIFS(Tabela2[Itens exclusivos (Qtd. x Preço)],Tabela2[Lote],A957)))</f>
        <v/>
      </c>
      <c r="E957" s="33" t="str">
        <f>IFERROR(_xlfn.XLOOKUP($F957,Tabela2[Item],Tabela2[Lote],,0,1),"")</f>
        <v/>
      </c>
      <c r="F957" s="33" t="str">
        <f>IFERROR((IF(MAX(Tabela2[Item])=F956,"",F956+1)),"")</f>
        <v/>
      </c>
      <c r="G957" s="33" t="str">
        <f>IFERROR(VLOOKUP($F957,Tabela2[[Item]:[Itens exclusivos (Qtd. x Preço)]],2,0)," ")</f>
        <v/>
      </c>
      <c r="H957" s="62" t="str">
        <f>IFERROR(VLOOKUP($F957,Tabela2[[Item]:[Itens exclusivos (Qtd. x Preço)]],3,0),"")</f>
        <v/>
      </c>
      <c r="I957" s="33" t="str">
        <f>IFERROR(VLOOKUP($F957,Tabela2[[Item]:[Itens exclusivos (Qtd. x Preço)]],4,0),"")</f>
        <v/>
      </c>
      <c r="J957" s="49" t="str">
        <f>IFERROR(VLOOKUP($F957,Tabela2[[Item]:[Itens exclusivos (Qtd. x Preço)]],5,0),"")</f>
        <v/>
      </c>
      <c r="K957" s="65" t="str">
        <f>IFERROR(VLOOKUP($F957,Tabela2[[Item]:[Itens exclusivos (Qtd. x Preço)]],13,0),"")</f>
        <v/>
      </c>
      <c r="L957" s="47" t="str">
        <f t="shared" si="15"/>
        <v/>
      </c>
      <c r="M957" s="49" t="str">
        <f ca="1">IFERROR(VLOOKUP($F957,Tabela2[[Item]:[Itens exclusivos (Qtd. x Preço)]],15,0),"")</f>
        <v/>
      </c>
      <c r="N957" s="52" t="str">
        <f ca="1">IFERROR(VLOOKUP($F957,Tabela2[[Item]:[Itens exclusivos (Qtd. x Preço)]],17,0),"")</f>
        <v/>
      </c>
      <c r="O957" s="52" t="str">
        <f ca="1">IFERROR(VLOOKUP($F957,Tabela2[[Item]:[Itens exclusivos (Qtd. x Preço)]],19,0),"")</f>
        <v/>
      </c>
    </row>
    <row r="958" spans="1:15" ht="30" customHeight="1">
      <c r="A958" s="14" t="str">
        <f>IFERROR((IF(MAX(Tabela2[Lote])=A957,"",A957+1)),"")</f>
        <v/>
      </c>
      <c r="B958" s="14" t="str">
        <f>IFERROR(IF(A958&lt;&gt;"",COUNTIFS(Tabela2[Lote],A958),""),"")</f>
        <v/>
      </c>
      <c r="C958" s="48" t="str">
        <f>IF(B958="","",(SUMIFS(Tabela2[Itens Ampla Participação (Qtd. x Preço)],Tabela2[Lote],A958)+SUMIFS(Tabela2[Itens de Cota Reservada (Qtd. x Preço)],Tabela2[Lote],A958)+SUMIFS(Tabela2[Itens exclusivos (Qtd. x Preço)],Tabela2[Lote],A958)))</f>
        <v/>
      </c>
      <c r="E958" s="14" t="str">
        <f>IFERROR(_xlfn.XLOOKUP($F958,Tabela2[Item],Tabela2[Lote],,0,1),"")</f>
        <v/>
      </c>
      <c r="F958" s="14" t="str">
        <f>IFERROR((IF(MAX(Tabela2[Item])=F957,"",F957+1)),"")</f>
        <v/>
      </c>
      <c r="G958" s="14" t="str">
        <f>IFERROR(VLOOKUP($F958,Tabela2[[Item]:[Itens exclusivos (Qtd. x Preço)]],2,0)," ")</f>
        <v/>
      </c>
      <c r="H958" s="63" t="str">
        <f>IFERROR(VLOOKUP($F958,Tabela2[[Item]:[Itens exclusivos (Qtd. x Preço)]],3,0),"")</f>
        <v/>
      </c>
      <c r="I958" s="14" t="str">
        <f>IFERROR(VLOOKUP($F958,Tabela2[[Item]:[Itens exclusivos (Qtd. x Preço)]],4,0),"")</f>
        <v/>
      </c>
      <c r="J958" s="50" t="str">
        <f>IFERROR(VLOOKUP($F958,Tabela2[[Item]:[Itens exclusivos (Qtd. x Preço)]],5,0),"")</f>
        <v/>
      </c>
      <c r="K958" s="66" t="str">
        <f>IFERROR(VLOOKUP($F958,Tabela2[[Item]:[Itens exclusivos (Qtd. x Preço)]],13,0),"")</f>
        <v/>
      </c>
      <c r="L958" s="48" t="str">
        <f t="shared" si="15"/>
        <v/>
      </c>
      <c r="M958" s="50" t="str">
        <f ca="1">IFERROR(VLOOKUP($F958,Tabela2[[Item]:[Itens exclusivos (Qtd. x Preço)]],15,0),"")</f>
        <v/>
      </c>
      <c r="N958" s="51" t="str">
        <f ca="1">IFERROR(VLOOKUP($F958,Tabela2[[Item]:[Itens exclusivos (Qtd. x Preço)]],17,0),"")</f>
        <v/>
      </c>
      <c r="O958" s="51" t="str">
        <f ca="1">IFERROR(VLOOKUP($F958,Tabela2[[Item]:[Itens exclusivos (Qtd. x Preço)]],19,0),"")</f>
        <v/>
      </c>
    </row>
    <row r="959" spans="1:15" ht="30" customHeight="1">
      <c r="A959" s="33" t="str">
        <f>IFERROR((IF(MAX(Tabela2[Lote])=A958,"",A958+1)),"")</f>
        <v/>
      </c>
      <c r="B959" s="33" t="str">
        <f>IFERROR(IF(A959&lt;&gt;"",COUNTIFS(Tabela2[Lote],A959),""),"")</f>
        <v/>
      </c>
      <c r="C959" s="47" t="str">
        <f>IF(B959="","",(SUMIFS(Tabela2[Itens Ampla Participação (Qtd. x Preço)],Tabela2[Lote],A959)+SUMIFS(Tabela2[Itens de Cota Reservada (Qtd. x Preço)],Tabela2[Lote],A959)+SUMIFS(Tabela2[Itens exclusivos (Qtd. x Preço)],Tabela2[Lote],A959)))</f>
        <v/>
      </c>
      <c r="E959" s="33" t="str">
        <f>IFERROR(_xlfn.XLOOKUP($F959,Tabela2[Item],Tabela2[Lote],,0,1),"")</f>
        <v/>
      </c>
      <c r="F959" s="33" t="str">
        <f>IFERROR((IF(MAX(Tabela2[Item])=F958,"",F958+1)),"")</f>
        <v/>
      </c>
      <c r="G959" s="33" t="str">
        <f>IFERROR(VLOOKUP($F959,Tabela2[[Item]:[Itens exclusivos (Qtd. x Preço)]],2,0)," ")</f>
        <v/>
      </c>
      <c r="H959" s="62" t="str">
        <f>IFERROR(VLOOKUP($F959,Tabela2[[Item]:[Itens exclusivos (Qtd. x Preço)]],3,0),"")</f>
        <v/>
      </c>
      <c r="I959" s="33" t="str">
        <f>IFERROR(VLOOKUP($F959,Tabela2[[Item]:[Itens exclusivos (Qtd. x Preço)]],4,0),"")</f>
        <v/>
      </c>
      <c r="J959" s="49" t="str">
        <f>IFERROR(VLOOKUP($F959,Tabela2[[Item]:[Itens exclusivos (Qtd. x Preço)]],5,0),"")</f>
        <v/>
      </c>
      <c r="K959" s="65" t="str">
        <f>IFERROR(VLOOKUP($F959,Tabela2[[Item]:[Itens exclusivos (Qtd. x Preço)]],13,0),"")</f>
        <v/>
      </c>
      <c r="L959" s="47" t="str">
        <f t="shared" si="15"/>
        <v/>
      </c>
      <c r="M959" s="49" t="str">
        <f ca="1">IFERROR(VLOOKUP($F959,Tabela2[[Item]:[Itens exclusivos (Qtd. x Preço)]],15,0),"")</f>
        <v/>
      </c>
      <c r="N959" s="52" t="str">
        <f ca="1">IFERROR(VLOOKUP($F959,Tabela2[[Item]:[Itens exclusivos (Qtd. x Preço)]],17,0),"")</f>
        <v/>
      </c>
      <c r="O959" s="52" t="str">
        <f ca="1">IFERROR(VLOOKUP($F959,Tabela2[[Item]:[Itens exclusivos (Qtd. x Preço)]],19,0),"")</f>
        <v/>
      </c>
    </row>
    <row r="960" spans="1:15" ht="30" customHeight="1">
      <c r="A960" s="14" t="str">
        <f>IFERROR((IF(MAX(Tabela2[Lote])=A959,"",A959+1)),"")</f>
        <v/>
      </c>
      <c r="B960" s="14" t="str">
        <f>IFERROR(IF(A960&lt;&gt;"",COUNTIFS(Tabela2[Lote],A960),""),"")</f>
        <v/>
      </c>
      <c r="C960" s="48" t="str">
        <f>IF(B960="","",(SUMIFS(Tabela2[Itens Ampla Participação (Qtd. x Preço)],Tabela2[Lote],A960)+SUMIFS(Tabela2[Itens de Cota Reservada (Qtd. x Preço)],Tabela2[Lote],A960)+SUMIFS(Tabela2[Itens exclusivos (Qtd. x Preço)],Tabela2[Lote],A960)))</f>
        <v/>
      </c>
      <c r="E960" s="14" t="str">
        <f>IFERROR(_xlfn.XLOOKUP($F960,Tabela2[Item],Tabela2[Lote],,0,1),"")</f>
        <v/>
      </c>
      <c r="F960" s="14" t="str">
        <f>IFERROR((IF(MAX(Tabela2[Item])=F959,"",F959+1)),"")</f>
        <v/>
      </c>
      <c r="G960" s="14" t="str">
        <f>IFERROR(VLOOKUP($F960,Tabela2[[Item]:[Itens exclusivos (Qtd. x Preço)]],2,0)," ")</f>
        <v/>
      </c>
      <c r="H960" s="63" t="str">
        <f>IFERROR(VLOOKUP($F960,Tabela2[[Item]:[Itens exclusivos (Qtd. x Preço)]],3,0),"")</f>
        <v/>
      </c>
      <c r="I960" s="14" t="str">
        <f>IFERROR(VLOOKUP($F960,Tabela2[[Item]:[Itens exclusivos (Qtd. x Preço)]],4,0),"")</f>
        <v/>
      </c>
      <c r="J960" s="50" t="str">
        <f>IFERROR(VLOOKUP($F960,Tabela2[[Item]:[Itens exclusivos (Qtd. x Preço)]],5,0),"")</f>
        <v/>
      </c>
      <c r="K960" s="66" t="str">
        <f>IFERROR(VLOOKUP($F960,Tabela2[[Item]:[Itens exclusivos (Qtd. x Preço)]],13,0),"")</f>
        <v/>
      </c>
      <c r="L960" s="48" t="str">
        <f t="shared" si="15"/>
        <v/>
      </c>
      <c r="M960" s="50" t="str">
        <f ca="1">IFERROR(VLOOKUP($F960,Tabela2[[Item]:[Itens exclusivos (Qtd. x Preço)]],15,0),"")</f>
        <v/>
      </c>
      <c r="N960" s="51" t="str">
        <f ca="1">IFERROR(VLOOKUP($F960,Tabela2[[Item]:[Itens exclusivos (Qtd. x Preço)]],17,0),"")</f>
        <v/>
      </c>
      <c r="O960" s="51" t="str">
        <f ca="1">IFERROR(VLOOKUP($F960,Tabela2[[Item]:[Itens exclusivos (Qtd. x Preço)]],19,0),"")</f>
        <v/>
      </c>
    </row>
    <row r="961" spans="1:15" ht="30" customHeight="1">
      <c r="A961" s="33" t="str">
        <f>IFERROR((IF(MAX(Tabela2[Lote])=A960,"",A960+1)),"")</f>
        <v/>
      </c>
      <c r="B961" s="33" t="str">
        <f>IFERROR(IF(A961&lt;&gt;"",COUNTIFS(Tabela2[Lote],A961),""),"")</f>
        <v/>
      </c>
      <c r="C961" s="47" t="str">
        <f>IF(B961="","",(SUMIFS(Tabela2[Itens Ampla Participação (Qtd. x Preço)],Tabela2[Lote],A961)+SUMIFS(Tabela2[Itens de Cota Reservada (Qtd. x Preço)],Tabela2[Lote],A961)+SUMIFS(Tabela2[Itens exclusivos (Qtd. x Preço)],Tabela2[Lote],A961)))</f>
        <v/>
      </c>
      <c r="E961" s="33" t="str">
        <f>IFERROR(_xlfn.XLOOKUP($F961,Tabela2[Item],Tabela2[Lote],,0,1),"")</f>
        <v/>
      </c>
      <c r="F961" s="33" t="str">
        <f>IFERROR((IF(MAX(Tabela2[Item])=F960,"",F960+1)),"")</f>
        <v/>
      </c>
      <c r="G961" s="33" t="str">
        <f>IFERROR(VLOOKUP($F961,Tabela2[[Item]:[Itens exclusivos (Qtd. x Preço)]],2,0)," ")</f>
        <v/>
      </c>
      <c r="H961" s="62" t="str">
        <f>IFERROR(VLOOKUP($F961,Tabela2[[Item]:[Itens exclusivos (Qtd. x Preço)]],3,0),"")</f>
        <v/>
      </c>
      <c r="I961" s="33" t="str">
        <f>IFERROR(VLOOKUP($F961,Tabela2[[Item]:[Itens exclusivos (Qtd. x Preço)]],4,0),"")</f>
        <v/>
      </c>
      <c r="J961" s="49" t="str">
        <f>IFERROR(VLOOKUP($F961,Tabela2[[Item]:[Itens exclusivos (Qtd. x Preço)]],5,0),"")</f>
        <v/>
      </c>
      <c r="K961" s="65" t="str">
        <f>IFERROR(VLOOKUP($F961,Tabela2[[Item]:[Itens exclusivos (Qtd. x Preço)]],13,0),"")</f>
        <v/>
      </c>
      <c r="L961" s="47" t="str">
        <f t="shared" si="15"/>
        <v/>
      </c>
      <c r="M961" s="49" t="str">
        <f ca="1">IFERROR(VLOOKUP($F961,Tabela2[[Item]:[Itens exclusivos (Qtd. x Preço)]],15,0),"")</f>
        <v/>
      </c>
      <c r="N961" s="52" t="str">
        <f ca="1">IFERROR(VLOOKUP($F961,Tabela2[[Item]:[Itens exclusivos (Qtd. x Preço)]],17,0),"")</f>
        <v/>
      </c>
      <c r="O961" s="52" t="str">
        <f ca="1">IFERROR(VLOOKUP($F961,Tabela2[[Item]:[Itens exclusivos (Qtd. x Preço)]],19,0),"")</f>
        <v/>
      </c>
    </row>
    <row r="962" spans="1:15" ht="30" customHeight="1">
      <c r="A962" s="14" t="str">
        <f>IFERROR((IF(MAX(Tabela2[Lote])=A961,"",A961+1)),"")</f>
        <v/>
      </c>
      <c r="B962" s="14" t="str">
        <f>IFERROR(IF(A962&lt;&gt;"",COUNTIFS(Tabela2[Lote],A962),""),"")</f>
        <v/>
      </c>
      <c r="C962" s="48" t="str">
        <f>IF(B962="","",(SUMIFS(Tabela2[Itens Ampla Participação (Qtd. x Preço)],Tabela2[Lote],A962)+SUMIFS(Tabela2[Itens de Cota Reservada (Qtd. x Preço)],Tabela2[Lote],A962)+SUMIFS(Tabela2[Itens exclusivos (Qtd. x Preço)],Tabela2[Lote],A962)))</f>
        <v/>
      </c>
      <c r="E962" s="14" t="str">
        <f>IFERROR(_xlfn.XLOOKUP($F962,Tabela2[Item],Tabela2[Lote],,0,1),"")</f>
        <v/>
      </c>
      <c r="F962" s="14" t="str">
        <f>IFERROR((IF(MAX(Tabela2[Item])=F961,"",F961+1)),"")</f>
        <v/>
      </c>
      <c r="G962" s="14" t="str">
        <f>IFERROR(VLOOKUP($F962,Tabela2[[Item]:[Itens exclusivos (Qtd. x Preço)]],2,0)," ")</f>
        <v/>
      </c>
      <c r="H962" s="63" t="str">
        <f>IFERROR(VLOOKUP($F962,Tabela2[[Item]:[Itens exclusivos (Qtd. x Preço)]],3,0),"")</f>
        <v/>
      </c>
      <c r="I962" s="14" t="str">
        <f>IFERROR(VLOOKUP($F962,Tabela2[[Item]:[Itens exclusivos (Qtd. x Preço)]],4,0),"")</f>
        <v/>
      </c>
      <c r="J962" s="50" t="str">
        <f>IFERROR(VLOOKUP($F962,Tabela2[[Item]:[Itens exclusivos (Qtd. x Preço)]],5,0),"")</f>
        <v/>
      </c>
      <c r="K962" s="66" t="str">
        <f>IFERROR(VLOOKUP($F962,Tabela2[[Item]:[Itens exclusivos (Qtd. x Preço)]],13,0),"")</f>
        <v/>
      </c>
      <c r="L962" s="48" t="str">
        <f t="shared" si="15"/>
        <v/>
      </c>
      <c r="M962" s="50" t="str">
        <f ca="1">IFERROR(VLOOKUP($F962,Tabela2[[Item]:[Itens exclusivos (Qtd. x Preço)]],15,0),"")</f>
        <v/>
      </c>
      <c r="N962" s="51" t="str">
        <f ca="1">IFERROR(VLOOKUP($F962,Tabela2[[Item]:[Itens exclusivos (Qtd. x Preço)]],17,0),"")</f>
        <v/>
      </c>
      <c r="O962" s="51" t="str">
        <f ca="1">IFERROR(VLOOKUP($F962,Tabela2[[Item]:[Itens exclusivos (Qtd. x Preço)]],19,0),"")</f>
        <v/>
      </c>
    </row>
    <row r="963" spans="1:15" ht="30" customHeight="1">
      <c r="A963" s="33" t="str">
        <f>IFERROR((IF(MAX(Tabela2[Lote])=A962,"",A962+1)),"")</f>
        <v/>
      </c>
      <c r="B963" s="33" t="str">
        <f>IFERROR(IF(A963&lt;&gt;"",COUNTIFS(Tabela2[Lote],A963),""),"")</f>
        <v/>
      </c>
      <c r="C963" s="47" t="str">
        <f>IF(B963="","",(SUMIFS(Tabela2[Itens Ampla Participação (Qtd. x Preço)],Tabela2[Lote],A963)+SUMIFS(Tabela2[Itens de Cota Reservada (Qtd. x Preço)],Tabela2[Lote],A963)+SUMIFS(Tabela2[Itens exclusivos (Qtd. x Preço)],Tabela2[Lote],A963)))</f>
        <v/>
      </c>
      <c r="E963" s="33" t="str">
        <f>IFERROR(_xlfn.XLOOKUP($F963,Tabela2[Item],Tabela2[Lote],,0,1),"")</f>
        <v/>
      </c>
      <c r="F963" s="33" t="str">
        <f>IFERROR((IF(MAX(Tabela2[Item])=F962,"",F962+1)),"")</f>
        <v/>
      </c>
      <c r="G963" s="33" t="str">
        <f>IFERROR(VLOOKUP($F963,Tabela2[[Item]:[Itens exclusivos (Qtd. x Preço)]],2,0)," ")</f>
        <v/>
      </c>
      <c r="H963" s="62" t="str">
        <f>IFERROR(VLOOKUP($F963,Tabela2[[Item]:[Itens exclusivos (Qtd. x Preço)]],3,0),"")</f>
        <v/>
      </c>
      <c r="I963" s="33" t="str">
        <f>IFERROR(VLOOKUP($F963,Tabela2[[Item]:[Itens exclusivos (Qtd. x Preço)]],4,0),"")</f>
        <v/>
      </c>
      <c r="J963" s="49" t="str">
        <f>IFERROR(VLOOKUP($F963,Tabela2[[Item]:[Itens exclusivos (Qtd. x Preço)]],5,0),"")</f>
        <v/>
      </c>
      <c r="K963" s="65" t="str">
        <f>IFERROR(VLOOKUP($F963,Tabela2[[Item]:[Itens exclusivos (Qtd. x Preço)]],13,0),"")</f>
        <v/>
      </c>
      <c r="L963" s="47" t="str">
        <f t="shared" si="15"/>
        <v/>
      </c>
      <c r="M963" s="49" t="str">
        <f ca="1">IFERROR(VLOOKUP($F963,Tabela2[[Item]:[Itens exclusivos (Qtd. x Preço)]],15,0),"")</f>
        <v/>
      </c>
      <c r="N963" s="52" t="str">
        <f ca="1">IFERROR(VLOOKUP($F963,Tabela2[[Item]:[Itens exclusivos (Qtd. x Preço)]],17,0),"")</f>
        <v/>
      </c>
      <c r="O963" s="52" t="str">
        <f ca="1">IFERROR(VLOOKUP($F963,Tabela2[[Item]:[Itens exclusivos (Qtd. x Preço)]],19,0),"")</f>
        <v/>
      </c>
    </row>
    <row r="964" spans="1:15" ht="30" customHeight="1">
      <c r="A964" s="14" t="str">
        <f>IFERROR((IF(MAX(Tabela2[Lote])=A963,"",A963+1)),"")</f>
        <v/>
      </c>
      <c r="B964" s="14" t="str">
        <f>IFERROR(IF(A964&lt;&gt;"",COUNTIFS(Tabela2[Lote],A964),""),"")</f>
        <v/>
      </c>
      <c r="C964" s="48" t="str">
        <f>IF(B964="","",(SUMIFS(Tabela2[Itens Ampla Participação (Qtd. x Preço)],Tabela2[Lote],A964)+SUMIFS(Tabela2[Itens de Cota Reservada (Qtd. x Preço)],Tabela2[Lote],A964)+SUMIFS(Tabela2[Itens exclusivos (Qtd. x Preço)],Tabela2[Lote],A964)))</f>
        <v/>
      </c>
      <c r="E964" s="14" t="str">
        <f>IFERROR(_xlfn.XLOOKUP($F964,Tabela2[Item],Tabela2[Lote],,0,1),"")</f>
        <v/>
      </c>
      <c r="F964" s="14" t="str">
        <f>IFERROR((IF(MAX(Tabela2[Item])=F963,"",F963+1)),"")</f>
        <v/>
      </c>
      <c r="G964" s="14" t="str">
        <f>IFERROR(VLOOKUP($F964,Tabela2[[Item]:[Itens exclusivos (Qtd. x Preço)]],2,0)," ")</f>
        <v/>
      </c>
      <c r="H964" s="63" t="str">
        <f>IFERROR(VLOOKUP($F964,Tabela2[[Item]:[Itens exclusivos (Qtd. x Preço)]],3,0),"")</f>
        <v/>
      </c>
      <c r="I964" s="14" t="str">
        <f>IFERROR(VLOOKUP($F964,Tabela2[[Item]:[Itens exclusivos (Qtd. x Preço)]],4,0),"")</f>
        <v/>
      </c>
      <c r="J964" s="50" t="str">
        <f>IFERROR(VLOOKUP($F964,Tabela2[[Item]:[Itens exclusivos (Qtd. x Preço)]],5,0),"")</f>
        <v/>
      </c>
      <c r="K964" s="66" t="str">
        <f>IFERROR(VLOOKUP($F964,Tabela2[[Item]:[Itens exclusivos (Qtd. x Preço)]],13,0),"")</f>
        <v/>
      </c>
      <c r="L964" s="48" t="str">
        <f t="shared" si="15"/>
        <v/>
      </c>
      <c r="M964" s="50" t="str">
        <f ca="1">IFERROR(VLOOKUP($F964,Tabela2[[Item]:[Itens exclusivos (Qtd. x Preço)]],15,0),"")</f>
        <v/>
      </c>
      <c r="N964" s="51" t="str">
        <f ca="1">IFERROR(VLOOKUP($F964,Tabela2[[Item]:[Itens exclusivos (Qtd. x Preço)]],17,0),"")</f>
        <v/>
      </c>
      <c r="O964" s="51" t="str">
        <f ca="1">IFERROR(VLOOKUP($F964,Tabela2[[Item]:[Itens exclusivos (Qtd. x Preço)]],19,0),"")</f>
        <v/>
      </c>
    </row>
    <row r="965" spans="1:15" ht="30" customHeight="1">
      <c r="A965" s="33" t="str">
        <f>IFERROR((IF(MAX(Tabela2[Lote])=A964,"",A964+1)),"")</f>
        <v/>
      </c>
      <c r="B965" s="33" t="str">
        <f>IFERROR(IF(A965&lt;&gt;"",COUNTIFS(Tabela2[Lote],A965),""),"")</f>
        <v/>
      </c>
      <c r="C965" s="47" t="str">
        <f>IF(B965="","",(SUMIFS(Tabela2[Itens Ampla Participação (Qtd. x Preço)],Tabela2[Lote],A965)+SUMIFS(Tabela2[Itens de Cota Reservada (Qtd. x Preço)],Tabela2[Lote],A965)+SUMIFS(Tabela2[Itens exclusivos (Qtd. x Preço)],Tabela2[Lote],A965)))</f>
        <v/>
      </c>
      <c r="E965" s="33" t="str">
        <f>IFERROR(_xlfn.XLOOKUP($F965,Tabela2[Item],Tabela2[Lote],,0,1),"")</f>
        <v/>
      </c>
      <c r="F965" s="33" t="str">
        <f>IFERROR((IF(MAX(Tabela2[Item])=F964,"",F964+1)),"")</f>
        <v/>
      </c>
      <c r="G965" s="33" t="str">
        <f>IFERROR(VLOOKUP($F965,Tabela2[[Item]:[Itens exclusivos (Qtd. x Preço)]],2,0)," ")</f>
        <v/>
      </c>
      <c r="H965" s="62" t="str">
        <f>IFERROR(VLOOKUP($F965,Tabela2[[Item]:[Itens exclusivos (Qtd. x Preço)]],3,0),"")</f>
        <v/>
      </c>
      <c r="I965" s="33" t="str">
        <f>IFERROR(VLOOKUP($F965,Tabela2[[Item]:[Itens exclusivos (Qtd. x Preço)]],4,0),"")</f>
        <v/>
      </c>
      <c r="J965" s="49" t="str">
        <f>IFERROR(VLOOKUP($F965,Tabela2[[Item]:[Itens exclusivos (Qtd. x Preço)]],5,0),"")</f>
        <v/>
      </c>
      <c r="K965" s="65" t="str">
        <f>IFERROR(VLOOKUP($F965,Tabela2[[Item]:[Itens exclusivos (Qtd. x Preço)]],13,0),"")</f>
        <v/>
      </c>
      <c r="L965" s="47" t="str">
        <f t="shared" si="15"/>
        <v/>
      </c>
      <c r="M965" s="49" t="str">
        <f ca="1">IFERROR(VLOOKUP($F965,Tabela2[[Item]:[Itens exclusivos (Qtd. x Preço)]],15,0),"")</f>
        <v/>
      </c>
      <c r="N965" s="52" t="str">
        <f ca="1">IFERROR(VLOOKUP($F965,Tabela2[[Item]:[Itens exclusivos (Qtd. x Preço)]],17,0),"")</f>
        <v/>
      </c>
      <c r="O965" s="52" t="str">
        <f ca="1">IFERROR(VLOOKUP($F965,Tabela2[[Item]:[Itens exclusivos (Qtd. x Preço)]],19,0),"")</f>
        <v/>
      </c>
    </row>
    <row r="966" spans="1:15" ht="30" customHeight="1">
      <c r="A966" s="14" t="str">
        <f>IFERROR((IF(MAX(Tabela2[Lote])=A965,"",A965+1)),"")</f>
        <v/>
      </c>
      <c r="B966" s="14" t="str">
        <f>IFERROR(IF(A966&lt;&gt;"",COUNTIFS(Tabela2[Lote],A966),""),"")</f>
        <v/>
      </c>
      <c r="C966" s="48" t="str">
        <f>IF(B966="","",(SUMIFS(Tabela2[Itens Ampla Participação (Qtd. x Preço)],Tabela2[Lote],A966)+SUMIFS(Tabela2[Itens de Cota Reservada (Qtd. x Preço)],Tabela2[Lote],A966)+SUMIFS(Tabela2[Itens exclusivos (Qtd. x Preço)],Tabela2[Lote],A966)))</f>
        <v/>
      </c>
      <c r="E966" s="14" t="str">
        <f>IFERROR(_xlfn.XLOOKUP($F966,Tabela2[Item],Tabela2[Lote],,0,1),"")</f>
        <v/>
      </c>
      <c r="F966" s="14" t="str">
        <f>IFERROR((IF(MAX(Tabela2[Item])=F965,"",F965+1)),"")</f>
        <v/>
      </c>
      <c r="G966" s="14" t="str">
        <f>IFERROR(VLOOKUP($F966,Tabela2[[Item]:[Itens exclusivos (Qtd. x Preço)]],2,0)," ")</f>
        <v/>
      </c>
      <c r="H966" s="63" t="str">
        <f>IFERROR(VLOOKUP($F966,Tabela2[[Item]:[Itens exclusivos (Qtd. x Preço)]],3,0),"")</f>
        <v/>
      </c>
      <c r="I966" s="14" t="str">
        <f>IFERROR(VLOOKUP($F966,Tabela2[[Item]:[Itens exclusivos (Qtd. x Preço)]],4,0),"")</f>
        <v/>
      </c>
      <c r="J966" s="50" t="str">
        <f>IFERROR(VLOOKUP($F966,Tabela2[[Item]:[Itens exclusivos (Qtd. x Preço)]],5,0),"")</f>
        <v/>
      </c>
      <c r="K966" s="66" t="str">
        <f>IFERROR(VLOOKUP($F966,Tabela2[[Item]:[Itens exclusivos (Qtd. x Preço)]],13,0),"")</f>
        <v/>
      </c>
      <c r="L966" s="48" t="str">
        <f t="shared" si="15"/>
        <v/>
      </c>
      <c r="M966" s="50" t="str">
        <f ca="1">IFERROR(VLOOKUP($F966,Tabela2[[Item]:[Itens exclusivos (Qtd. x Preço)]],15,0),"")</f>
        <v/>
      </c>
      <c r="N966" s="51" t="str">
        <f ca="1">IFERROR(VLOOKUP($F966,Tabela2[[Item]:[Itens exclusivos (Qtd. x Preço)]],17,0),"")</f>
        <v/>
      </c>
      <c r="O966" s="51" t="str">
        <f ca="1">IFERROR(VLOOKUP($F966,Tabela2[[Item]:[Itens exclusivos (Qtd. x Preço)]],19,0),"")</f>
        <v/>
      </c>
    </row>
    <row r="967" spans="1:15" ht="30" customHeight="1">
      <c r="A967" s="33" t="str">
        <f>IFERROR((IF(MAX(Tabela2[Lote])=A966,"",A966+1)),"")</f>
        <v/>
      </c>
      <c r="B967" s="33" t="str">
        <f>IFERROR(IF(A967&lt;&gt;"",COUNTIFS(Tabela2[Lote],A967),""),"")</f>
        <v/>
      </c>
      <c r="C967" s="47" t="str">
        <f>IF(B967="","",(SUMIFS(Tabela2[Itens Ampla Participação (Qtd. x Preço)],Tabela2[Lote],A967)+SUMIFS(Tabela2[Itens de Cota Reservada (Qtd. x Preço)],Tabela2[Lote],A967)+SUMIFS(Tabela2[Itens exclusivos (Qtd. x Preço)],Tabela2[Lote],A967)))</f>
        <v/>
      </c>
      <c r="E967" s="33" t="str">
        <f>IFERROR(_xlfn.XLOOKUP($F967,Tabela2[Item],Tabela2[Lote],,0,1),"")</f>
        <v/>
      </c>
      <c r="F967" s="33" t="str">
        <f>IFERROR((IF(MAX(Tabela2[Item])=F966,"",F966+1)),"")</f>
        <v/>
      </c>
      <c r="G967" s="33" t="str">
        <f>IFERROR(VLOOKUP($F967,Tabela2[[Item]:[Itens exclusivos (Qtd. x Preço)]],2,0)," ")</f>
        <v/>
      </c>
      <c r="H967" s="62" t="str">
        <f>IFERROR(VLOOKUP($F967,Tabela2[[Item]:[Itens exclusivos (Qtd. x Preço)]],3,0),"")</f>
        <v/>
      </c>
      <c r="I967" s="33" t="str">
        <f>IFERROR(VLOOKUP($F967,Tabela2[[Item]:[Itens exclusivos (Qtd. x Preço)]],4,0),"")</f>
        <v/>
      </c>
      <c r="J967" s="49" t="str">
        <f>IFERROR(VLOOKUP($F967,Tabela2[[Item]:[Itens exclusivos (Qtd. x Preço)]],5,0),"")</f>
        <v/>
      </c>
      <c r="K967" s="65" t="str">
        <f>IFERROR(VLOOKUP($F967,Tabela2[[Item]:[Itens exclusivos (Qtd. x Preço)]],13,0),"")</f>
        <v/>
      </c>
      <c r="L967" s="47" t="str">
        <f t="shared" si="15"/>
        <v/>
      </c>
      <c r="M967" s="49" t="str">
        <f ca="1">IFERROR(VLOOKUP($F967,Tabela2[[Item]:[Itens exclusivos (Qtd. x Preço)]],15,0),"")</f>
        <v/>
      </c>
      <c r="N967" s="52" t="str">
        <f ca="1">IFERROR(VLOOKUP($F967,Tabela2[[Item]:[Itens exclusivos (Qtd. x Preço)]],17,0),"")</f>
        <v/>
      </c>
      <c r="O967" s="52" t="str">
        <f ca="1">IFERROR(VLOOKUP($F967,Tabela2[[Item]:[Itens exclusivos (Qtd. x Preço)]],19,0),"")</f>
        <v/>
      </c>
    </row>
    <row r="968" spans="1:15" ht="30" customHeight="1">
      <c r="A968" s="14" t="str">
        <f>IFERROR((IF(MAX(Tabela2[Lote])=A967,"",A967+1)),"")</f>
        <v/>
      </c>
      <c r="B968" s="14" t="str">
        <f>IFERROR(IF(A968&lt;&gt;"",COUNTIFS(Tabela2[Lote],A968),""),"")</f>
        <v/>
      </c>
      <c r="C968" s="48" t="str">
        <f>IF(B968="","",(SUMIFS(Tabela2[Itens Ampla Participação (Qtd. x Preço)],Tabela2[Lote],A968)+SUMIFS(Tabela2[Itens de Cota Reservada (Qtd. x Preço)],Tabela2[Lote],A968)+SUMIFS(Tabela2[Itens exclusivos (Qtd. x Preço)],Tabela2[Lote],A968)))</f>
        <v/>
      </c>
      <c r="E968" s="14" t="str">
        <f>IFERROR(_xlfn.XLOOKUP($F968,Tabela2[Item],Tabela2[Lote],,0,1),"")</f>
        <v/>
      </c>
      <c r="F968" s="14" t="str">
        <f>IFERROR((IF(MAX(Tabela2[Item])=F967,"",F967+1)),"")</f>
        <v/>
      </c>
      <c r="G968" s="14" t="str">
        <f>IFERROR(VLOOKUP($F968,Tabela2[[Item]:[Itens exclusivos (Qtd. x Preço)]],2,0)," ")</f>
        <v/>
      </c>
      <c r="H968" s="63" t="str">
        <f>IFERROR(VLOOKUP($F968,Tabela2[[Item]:[Itens exclusivos (Qtd. x Preço)]],3,0),"")</f>
        <v/>
      </c>
      <c r="I968" s="14" t="str">
        <f>IFERROR(VLOOKUP($F968,Tabela2[[Item]:[Itens exclusivos (Qtd. x Preço)]],4,0),"")</f>
        <v/>
      </c>
      <c r="J968" s="50" t="str">
        <f>IFERROR(VLOOKUP($F968,Tabela2[[Item]:[Itens exclusivos (Qtd. x Preço)]],5,0),"")</f>
        <v/>
      </c>
      <c r="K968" s="66" t="str">
        <f>IFERROR(VLOOKUP($F968,Tabela2[[Item]:[Itens exclusivos (Qtd. x Preço)]],13,0),"")</f>
        <v/>
      </c>
      <c r="L968" s="48" t="str">
        <f t="shared" si="15"/>
        <v/>
      </c>
      <c r="M968" s="50" t="str">
        <f ca="1">IFERROR(VLOOKUP($F968,Tabela2[[Item]:[Itens exclusivos (Qtd. x Preço)]],15,0),"")</f>
        <v/>
      </c>
      <c r="N968" s="51" t="str">
        <f ca="1">IFERROR(VLOOKUP($F968,Tabela2[[Item]:[Itens exclusivos (Qtd. x Preço)]],17,0),"")</f>
        <v/>
      </c>
      <c r="O968" s="51" t="str">
        <f ca="1">IFERROR(VLOOKUP($F968,Tabela2[[Item]:[Itens exclusivos (Qtd. x Preço)]],19,0),"")</f>
        <v/>
      </c>
    </row>
    <row r="969" spans="1:15" ht="30" customHeight="1">
      <c r="A969" s="33" t="str">
        <f>IFERROR((IF(MAX(Tabela2[Lote])=A968,"",A968+1)),"")</f>
        <v/>
      </c>
      <c r="B969" s="33" t="str">
        <f>IFERROR(IF(A969&lt;&gt;"",COUNTIFS(Tabela2[Lote],A969),""),"")</f>
        <v/>
      </c>
      <c r="C969" s="47" t="str">
        <f>IF(B969="","",(SUMIFS(Tabela2[Itens Ampla Participação (Qtd. x Preço)],Tabela2[Lote],A969)+SUMIFS(Tabela2[Itens de Cota Reservada (Qtd. x Preço)],Tabela2[Lote],A969)+SUMIFS(Tabela2[Itens exclusivos (Qtd. x Preço)],Tabela2[Lote],A969)))</f>
        <v/>
      </c>
      <c r="E969" s="33" t="str">
        <f>IFERROR(_xlfn.XLOOKUP($F969,Tabela2[Item],Tabela2[Lote],,0,1),"")</f>
        <v/>
      </c>
      <c r="F969" s="33" t="str">
        <f>IFERROR((IF(MAX(Tabela2[Item])=F968,"",F968+1)),"")</f>
        <v/>
      </c>
      <c r="G969" s="33" t="str">
        <f>IFERROR(VLOOKUP($F969,Tabela2[[Item]:[Itens exclusivos (Qtd. x Preço)]],2,0)," ")</f>
        <v/>
      </c>
      <c r="H969" s="62" t="str">
        <f>IFERROR(VLOOKUP($F969,Tabela2[[Item]:[Itens exclusivos (Qtd. x Preço)]],3,0),"")</f>
        <v/>
      </c>
      <c r="I969" s="33" t="str">
        <f>IFERROR(VLOOKUP($F969,Tabela2[[Item]:[Itens exclusivos (Qtd. x Preço)]],4,0),"")</f>
        <v/>
      </c>
      <c r="J969" s="49" t="str">
        <f>IFERROR(VLOOKUP($F969,Tabela2[[Item]:[Itens exclusivos (Qtd. x Preço)]],5,0),"")</f>
        <v/>
      </c>
      <c r="K969" s="65" t="str">
        <f>IFERROR(VLOOKUP($F969,Tabela2[[Item]:[Itens exclusivos (Qtd. x Preço)]],13,0),"")</f>
        <v/>
      </c>
      <c r="L969" s="47" t="str">
        <f t="shared" si="15"/>
        <v/>
      </c>
      <c r="M969" s="49" t="str">
        <f ca="1">IFERROR(VLOOKUP($F969,Tabela2[[Item]:[Itens exclusivos (Qtd. x Preço)]],15,0),"")</f>
        <v/>
      </c>
      <c r="N969" s="52" t="str">
        <f ca="1">IFERROR(VLOOKUP($F969,Tabela2[[Item]:[Itens exclusivos (Qtd. x Preço)]],17,0),"")</f>
        <v/>
      </c>
      <c r="O969" s="52" t="str">
        <f ca="1">IFERROR(VLOOKUP($F969,Tabela2[[Item]:[Itens exclusivos (Qtd. x Preço)]],19,0),"")</f>
        <v/>
      </c>
    </row>
    <row r="970" spans="1:15" ht="30" customHeight="1">
      <c r="A970" s="14" t="str">
        <f>IFERROR((IF(MAX(Tabela2[Lote])=A969,"",A969+1)),"")</f>
        <v/>
      </c>
      <c r="B970" s="14" t="str">
        <f>IFERROR(IF(A970&lt;&gt;"",COUNTIFS(Tabela2[Lote],A970),""),"")</f>
        <v/>
      </c>
      <c r="C970" s="48" t="str">
        <f>IF(B970="","",(SUMIFS(Tabela2[Itens Ampla Participação (Qtd. x Preço)],Tabela2[Lote],A970)+SUMIFS(Tabela2[Itens de Cota Reservada (Qtd. x Preço)],Tabela2[Lote],A970)+SUMIFS(Tabela2[Itens exclusivos (Qtd. x Preço)],Tabela2[Lote],A970)))</f>
        <v/>
      </c>
      <c r="E970" s="14" t="str">
        <f>IFERROR(_xlfn.XLOOKUP($F970,Tabela2[Item],Tabela2[Lote],,0,1),"")</f>
        <v/>
      </c>
      <c r="F970" s="14" t="str">
        <f>IFERROR((IF(MAX(Tabela2[Item])=F969,"",F969+1)),"")</f>
        <v/>
      </c>
      <c r="G970" s="14" t="str">
        <f>IFERROR(VLOOKUP($F970,Tabela2[[Item]:[Itens exclusivos (Qtd. x Preço)]],2,0)," ")</f>
        <v/>
      </c>
      <c r="H970" s="63" t="str">
        <f>IFERROR(VLOOKUP($F970,Tabela2[[Item]:[Itens exclusivos (Qtd. x Preço)]],3,0),"")</f>
        <v/>
      </c>
      <c r="I970" s="14" t="str">
        <f>IFERROR(VLOOKUP($F970,Tabela2[[Item]:[Itens exclusivos (Qtd. x Preço)]],4,0),"")</f>
        <v/>
      </c>
      <c r="J970" s="50" t="str">
        <f>IFERROR(VLOOKUP($F970,Tabela2[[Item]:[Itens exclusivos (Qtd. x Preço)]],5,0),"")</f>
        <v/>
      </c>
      <c r="K970" s="66" t="str">
        <f>IFERROR(VLOOKUP($F970,Tabela2[[Item]:[Itens exclusivos (Qtd. x Preço)]],13,0),"")</f>
        <v/>
      </c>
      <c r="L970" s="48" t="str">
        <f t="shared" si="15"/>
        <v/>
      </c>
      <c r="M970" s="50" t="str">
        <f ca="1">IFERROR(VLOOKUP($F970,Tabela2[[Item]:[Itens exclusivos (Qtd. x Preço)]],15,0),"")</f>
        <v/>
      </c>
      <c r="N970" s="51" t="str">
        <f ca="1">IFERROR(VLOOKUP($F970,Tabela2[[Item]:[Itens exclusivos (Qtd. x Preço)]],17,0),"")</f>
        <v/>
      </c>
      <c r="O970" s="51" t="str">
        <f ca="1">IFERROR(VLOOKUP($F970,Tabela2[[Item]:[Itens exclusivos (Qtd. x Preço)]],19,0),"")</f>
        <v/>
      </c>
    </row>
    <row r="971" spans="1:15" ht="30" customHeight="1">
      <c r="A971" s="33" t="str">
        <f>IFERROR((IF(MAX(Tabela2[Lote])=A970,"",A970+1)),"")</f>
        <v/>
      </c>
      <c r="B971" s="33" t="str">
        <f>IFERROR(IF(A971&lt;&gt;"",COUNTIFS(Tabela2[Lote],A971),""),"")</f>
        <v/>
      </c>
      <c r="C971" s="47" t="str">
        <f>IF(B971="","",(SUMIFS(Tabela2[Itens Ampla Participação (Qtd. x Preço)],Tabela2[Lote],A971)+SUMIFS(Tabela2[Itens de Cota Reservada (Qtd. x Preço)],Tabela2[Lote],A971)+SUMIFS(Tabela2[Itens exclusivos (Qtd. x Preço)],Tabela2[Lote],A971)))</f>
        <v/>
      </c>
      <c r="E971" s="33" t="str">
        <f>IFERROR(_xlfn.XLOOKUP($F971,Tabela2[Item],Tabela2[Lote],,0,1),"")</f>
        <v/>
      </c>
      <c r="F971" s="33" t="str">
        <f>IFERROR((IF(MAX(Tabela2[Item])=F970,"",F970+1)),"")</f>
        <v/>
      </c>
      <c r="G971" s="33" t="str">
        <f>IFERROR(VLOOKUP($F971,Tabela2[[Item]:[Itens exclusivos (Qtd. x Preço)]],2,0)," ")</f>
        <v/>
      </c>
      <c r="H971" s="62" t="str">
        <f>IFERROR(VLOOKUP($F971,Tabela2[[Item]:[Itens exclusivos (Qtd. x Preço)]],3,0),"")</f>
        <v/>
      </c>
      <c r="I971" s="33" t="str">
        <f>IFERROR(VLOOKUP($F971,Tabela2[[Item]:[Itens exclusivos (Qtd. x Preço)]],4,0),"")</f>
        <v/>
      </c>
      <c r="J971" s="49" t="str">
        <f>IFERROR(VLOOKUP($F971,Tabela2[[Item]:[Itens exclusivos (Qtd. x Preço)]],5,0),"")</f>
        <v/>
      </c>
      <c r="K971" s="65" t="str">
        <f>IFERROR(VLOOKUP($F971,Tabela2[[Item]:[Itens exclusivos (Qtd. x Preço)]],13,0),"")</f>
        <v/>
      </c>
      <c r="L971" s="47" t="str">
        <f t="shared" si="15"/>
        <v/>
      </c>
      <c r="M971" s="49" t="str">
        <f ca="1">IFERROR(VLOOKUP($F971,Tabela2[[Item]:[Itens exclusivos (Qtd. x Preço)]],15,0),"")</f>
        <v/>
      </c>
      <c r="N971" s="52" t="str">
        <f ca="1">IFERROR(VLOOKUP($F971,Tabela2[[Item]:[Itens exclusivos (Qtd. x Preço)]],17,0),"")</f>
        <v/>
      </c>
      <c r="O971" s="52" t="str">
        <f ca="1">IFERROR(VLOOKUP($F971,Tabela2[[Item]:[Itens exclusivos (Qtd. x Preço)]],19,0),"")</f>
        <v/>
      </c>
    </row>
    <row r="972" spans="1:15" ht="30" customHeight="1">
      <c r="A972" s="14" t="str">
        <f>IFERROR((IF(MAX(Tabela2[Lote])=A971,"",A971+1)),"")</f>
        <v/>
      </c>
      <c r="B972" s="14" t="str">
        <f>IFERROR(IF(A972&lt;&gt;"",COUNTIFS(Tabela2[Lote],A972),""),"")</f>
        <v/>
      </c>
      <c r="C972" s="48" t="str">
        <f>IF(B972="","",(SUMIFS(Tabela2[Itens Ampla Participação (Qtd. x Preço)],Tabela2[Lote],A972)+SUMIFS(Tabela2[Itens de Cota Reservada (Qtd. x Preço)],Tabela2[Lote],A972)+SUMIFS(Tabela2[Itens exclusivos (Qtd. x Preço)],Tabela2[Lote],A972)))</f>
        <v/>
      </c>
      <c r="E972" s="14" t="str">
        <f>IFERROR(_xlfn.XLOOKUP($F972,Tabela2[Item],Tabela2[Lote],,0,1),"")</f>
        <v/>
      </c>
      <c r="F972" s="14" t="str">
        <f>IFERROR((IF(MAX(Tabela2[Item])=F971,"",F971+1)),"")</f>
        <v/>
      </c>
      <c r="G972" s="14" t="str">
        <f>IFERROR(VLOOKUP($F972,Tabela2[[Item]:[Itens exclusivos (Qtd. x Preço)]],2,0)," ")</f>
        <v/>
      </c>
      <c r="H972" s="63" t="str">
        <f>IFERROR(VLOOKUP($F972,Tabela2[[Item]:[Itens exclusivos (Qtd. x Preço)]],3,0),"")</f>
        <v/>
      </c>
      <c r="I972" s="14" t="str">
        <f>IFERROR(VLOOKUP($F972,Tabela2[[Item]:[Itens exclusivos (Qtd. x Preço)]],4,0),"")</f>
        <v/>
      </c>
      <c r="J972" s="50" t="str">
        <f>IFERROR(VLOOKUP($F972,Tabela2[[Item]:[Itens exclusivos (Qtd. x Preço)]],5,0),"")</f>
        <v/>
      </c>
      <c r="K972" s="66" t="str">
        <f>IFERROR(VLOOKUP($F972,Tabela2[[Item]:[Itens exclusivos (Qtd. x Preço)]],13,0),"")</f>
        <v/>
      </c>
      <c r="L972" s="48" t="str">
        <f t="shared" si="15"/>
        <v/>
      </c>
      <c r="M972" s="50" t="str">
        <f ca="1">IFERROR(VLOOKUP($F972,Tabela2[[Item]:[Itens exclusivos (Qtd. x Preço)]],15,0),"")</f>
        <v/>
      </c>
      <c r="N972" s="51" t="str">
        <f ca="1">IFERROR(VLOOKUP($F972,Tabela2[[Item]:[Itens exclusivos (Qtd. x Preço)]],17,0),"")</f>
        <v/>
      </c>
      <c r="O972" s="51" t="str">
        <f ca="1">IFERROR(VLOOKUP($F972,Tabela2[[Item]:[Itens exclusivos (Qtd. x Preço)]],19,0),"")</f>
        <v/>
      </c>
    </row>
    <row r="973" spans="1:15" ht="30" customHeight="1">
      <c r="A973" s="33" t="str">
        <f>IFERROR((IF(MAX(Tabela2[Lote])=A972,"",A972+1)),"")</f>
        <v/>
      </c>
      <c r="B973" s="33" t="str">
        <f>IFERROR(IF(A973&lt;&gt;"",COUNTIFS(Tabela2[Lote],A973),""),"")</f>
        <v/>
      </c>
      <c r="C973" s="47" t="str">
        <f>IF(B973="","",(SUMIFS(Tabela2[Itens Ampla Participação (Qtd. x Preço)],Tabela2[Lote],A973)+SUMIFS(Tabela2[Itens de Cota Reservada (Qtd. x Preço)],Tabela2[Lote],A973)+SUMIFS(Tabela2[Itens exclusivos (Qtd. x Preço)],Tabela2[Lote],A973)))</f>
        <v/>
      </c>
      <c r="E973" s="33" t="str">
        <f>IFERROR(_xlfn.XLOOKUP($F973,Tabela2[Item],Tabela2[Lote],,0,1),"")</f>
        <v/>
      </c>
      <c r="F973" s="33" t="str">
        <f>IFERROR((IF(MAX(Tabela2[Item])=F972,"",F972+1)),"")</f>
        <v/>
      </c>
      <c r="G973" s="33" t="str">
        <f>IFERROR(VLOOKUP($F973,Tabela2[[Item]:[Itens exclusivos (Qtd. x Preço)]],2,0)," ")</f>
        <v/>
      </c>
      <c r="H973" s="62" t="str">
        <f>IFERROR(VLOOKUP($F973,Tabela2[[Item]:[Itens exclusivos (Qtd. x Preço)]],3,0),"")</f>
        <v/>
      </c>
      <c r="I973" s="33" t="str">
        <f>IFERROR(VLOOKUP($F973,Tabela2[[Item]:[Itens exclusivos (Qtd. x Preço)]],4,0),"")</f>
        <v/>
      </c>
      <c r="J973" s="49" t="str">
        <f>IFERROR(VLOOKUP($F973,Tabela2[[Item]:[Itens exclusivos (Qtd. x Preço)]],5,0),"")</f>
        <v/>
      </c>
      <c r="K973" s="65" t="str">
        <f>IFERROR(VLOOKUP($F973,Tabela2[[Item]:[Itens exclusivos (Qtd. x Preço)]],13,0),"")</f>
        <v/>
      </c>
      <c r="L973" s="47" t="str">
        <f t="shared" si="15"/>
        <v/>
      </c>
      <c r="M973" s="49" t="str">
        <f ca="1">IFERROR(VLOOKUP($F973,Tabela2[[Item]:[Itens exclusivos (Qtd. x Preço)]],15,0),"")</f>
        <v/>
      </c>
      <c r="N973" s="52" t="str">
        <f ca="1">IFERROR(VLOOKUP($F973,Tabela2[[Item]:[Itens exclusivos (Qtd. x Preço)]],17,0),"")</f>
        <v/>
      </c>
      <c r="O973" s="52" t="str">
        <f ca="1">IFERROR(VLOOKUP($F973,Tabela2[[Item]:[Itens exclusivos (Qtd. x Preço)]],19,0),"")</f>
        <v/>
      </c>
    </row>
    <row r="974" spans="1:15" ht="30" customHeight="1">
      <c r="A974" s="14" t="str">
        <f>IFERROR((IF(MAX(Tabela2[Lote])=A973,"",A973+1)),"")</f>
        <v/>
      </c>
      <c r="B974" s="14" t="str">
        <f>IFERROR(IF(A974&lt;&gt;"",COUNTIFS(Tabela2[Lote],A974),""),"")</f>
        <v/>
      </c>
      <c r="C974" s="48" t="str">
        <f>IF(B974="","",(SUMIFS(Tabela2[Itens Ampla Participação (Qtd. x Preço)],Tabela2[Lote],A974)+SUMIFS(Tabela2[Itens de Cota Reservada (Qtd. x Preço)],Tabela2[Lote],A974)+SUMIFS(Tabela2[Itens exclusivos (Qtd. x Preço)],Tabela2[Lote],A974)))</f>
        <v/>
      </c>
      <c r="E974" s="14" t="str">
        <f>IFERROR(_xlfn.XLOOKUP($F974,Tabela2[Item],Tabela2[Lote],,0,1),"")</f>
        <v/>
      </c>
      <c r="F974" s="14" t="str">
        <f>IFERROR((IF(MAX(Tabela2[Item])=F973,"",F973+1)),"")</f>
        <v/>
      </c>
      <c r="G974" s="14" t="str">
        <f>IFERROR(VLOOKUP($F974,Tabela2[[Item]:[Itens exclusivos (Qtd. x Preço)]],2,0)," ")</f>
        <v/>
      </c>
      <c r="H974" s="63" t="str">
        <f>IFERROR(VLOOKUP($F974,Tabela2[[Item]:[Itens exclusivos (Qtd. x Preço)]],3,0),"")</f>
        <v/>
      </c>
      <c r="I974" s="14" t="str">
        <f>IFERROR(VLOOKUP($F974,Tabela2[[Item]:[Itens exclusivos (Qtd. x Preço)]],4,0),"")</f>
        <v/>
      </c>
      <c r="J974" s="50" t="str">
        <f>IFERROR(VLOOKUP($F974,Tabela2[[Item]:[Itens exclusivos (Qtd. x Preço)]],5,0),"")</f>
        <v/>
      </c>
      <c r="K974" s="66" t="str">
        <f>IFERROR(VLOOKUP($F974,Tabela2[[Item]:[Itens exclusivos (Qtd. x Preço)]],13,0),"")</f>
        <v/>
      </c>
      <c r="L974" s="48" t="str">
        <f t="shared" si="15"/>
        <v/>
      </c>
      <c r="M974" s="50" t="str">
        <f ca="1">IFERROR(VLOOKUP($F974,Tabela2[[Item]:[Itens exclusivos (Qtd. x Preço)]],15,0),"")</f>
        <v/>
      </c>
      <c r="N974" s="51" t="str">
        <f ca="1">IFERROR(VLOOKUP($F974,Tabela2[[Item]:[Itens exclusivos (Qtd. x Preço)]],17,0),"")</f>
        <v/>
      </c>
      <c r="O974" s="51" t="str">
        <f ca="1">IFERROR(VLOOKUP($F974,Tabela2[[Item]:[Itens exclusivos (Qtd. x Preço)]],19,0),"")</f>
        <v/>
      </c>
    </row>
    <row r="975" spans="1:15" ht="30" customHeight="1">
      <c r="A975" s="33" t="str">
        <f>IFERROR((IF(MAX(Tabela2[Lote])=A974,"",A974+1)),"")</f>
        <v/>
      </c>
      <c r="B975" s="33" t="str">
        <f>IFERROR(IF(A975&lt;&gt;"",COUNTIFS(Tabela2[Lote],A975),""),"")</f>
        <v/>
      </c>
      <c r="C975" s="47" t="str">
        <f>IF(B975="","",(SUMIFS(Tabela2[Itens Ampla Participação (Qtd. x Preço)],Tabela2[Lote],A975)+SUMIFS(Tabela2[Itens de Cota Reservada (Qtd. x Preço)],Tabela2[Lote],A975)+SUMIFS(Tabela2[Itens exclusivos (Qtd. x Preço)],Tabela2[Lote],A975)))</f>
        <v/>
      </c>
      <c r="E975" s="33" t="str">
        <f>IFERROR(_xlfn.XLOOKUP($F975,Tabela2[Item],Tabela2[Lote],,0,1),"")</f>
        <v/>
      </c>
      <c r="F975" s="33" t="str">
        <f>IFERROR((IF(MAX(Tabela2[Item])=F974,"",F974+1)),"")</f>
        <v/>
      </c>
      <c r="G975" s="33" t="str">
        <f>IFERROR(VLOOKUP($F975,Tabela2[[Item]:[Itens exclusivos (Qtd. x Preço)]],2,0)," ")</f>
        <v/>
      </c>
      <c r="H975" s="62" t="str">
        <f>IFERROR(VLOOKUP($F975,Tabela2[[Item]:[Itens exclusivos (Qtd. x Preço)]],3,0),"")</f>
        <v/>
      </c>
      <c r="I975" s="33" t="str">
        <f>IFERROR(VLOOKUP($F975,Tabela2[[Item]:[Itens exclusivos (Qtd. x Preço)]],4,0),"")</f>
        <v/>
      </c>
      <c r="J975" s="49" t="str">
        <f>IFERROR(VLOOKUP($F975,Tabela2[[Item]:[Itens exclusivos (Qtd. x Preço)]],5,0),"")</f>
        <v/>
      </c>
      <c r="K975" s="65" t="str">
        <f>IFERROR(VLOOKUP($F975,Tabela2[[Item]:[Itens exclusivos (Qtd. x Preço)]],13,0),"")</f>
        <v/>
      </c>
      <c r="L975" s="47" t="str">
        <f t="shared" si="15"/>
        <v/>
      </c>
      <c r="M975" s="49" t="str">
        <f ca="1">IFERROR(VLOOKUP($F975,Tabela2[[Item]:[Itens exclusivos (Qtd. x Preço)]],15,0),"")</f>
        <v/>
      </c>
      <c r="N975" s="52" t="str">
        <f ca="1">IFERROR(VLOOKUP($F975,Tabela2[[Item]:[Itens exclusivos (Qtd. x Preço)]],17,0),"")</f>
        <v/>
      </c>
      <c r="O975" s="52" t="str">
        <f ca="1">IFERROR(VLOOKUP($F975,Tabela2[[Item]:[Itens exclusivos (Qtd. x Preço)]],19,0),"")</f>
        <v/>
      </c>
    </row>
    <row r="976" spans="1:15" ht="30" customHeight="1">
      <c r="A976" s="14" t="str">
        <f>IFERROR((IF(MAX(Tabela2[Lote])=A975,"",A975+1)),"")</f>
        <v/>
      </c>
      <c r="B976" s="14" t="str">
        <f>IFERROR(IF(A976&lt;&gt;"",COUNTIFS(Tabela2[Lote],A976),""),"")</f>
        <v/>
      </c>
      <c r="C976" s="48" t="str">
        <f>IF(B976="","",(SUMIFS(Tabela2[Itens Ampla Participação (Qtd. x Preço)],Tabela2[Lote],A976)+SUMIFS(Tabela2[Itens de Cota Reservada (Qtd. x Preço)],Tabela2[Lote],A976)+SUMIFS(Tabela2[Itens exclusivos (Qtd. x Preço)],Tabela2[Lote],A976)))</f>
        <v/>
      </c>
      <c r="E976" s="14" t="str">
        <f>IFERROR(_xlfn.XLOOKUP($F976,Tabela2[Item],Tabela2[Lote],,0,1),"")</f>
        <v/>
      </c>
      <c r="F976" s="14" t="str">
        <f>IFERROR((IF(MAX(Tabela2[Item])=F975,"",F975+1)),"")</f>
        <v/>
      </c>
      <c r="G976" s="14" t="str">
        <f>IFERROR(VLOOKUP($F976,Tabela2[[Item]:[Itens exclusivos (Qtd. x Preço)]],2,0)," ")</f>
        <v/>
      </c>
      <c r="H976" s="63" t="str">
        <f>IFERROR(VLOOKUP($F976,Tabela2[[Item]:[Itens exclusivos (Qtd. x Preço)]],3,0),"")</f>
        <v/>
      </c>
      <c r="I976" s="14" t="str">
        <f>IFERROR(VLOOKUP($F976,Tabela2[[Item]:[Itens exclusivos (Qtd. x Preço)]],4,0),"")</f>
        <v/>
      </c>
      <c r="J976" s="50" t="str">
        <f>IFERROR(VLOOKUP($F976,Tabela2[[Item]:[Itens exclusivos (Qtd. x Preço)]],5,0),"")</f>
        <v/>
      </c>
      <c r="K976" s="66" t="str">
        <f>IFERROR(VLOOKUP($F976,Tabela2[[Item]:[Itens exclusivos (Qtd. x Preço)]],13,0),"")</f>
        <v/>
      </c>
      <c r="L976" s="48" t="str">
        <f t="shared" si="15"/>
        <v/>
      </c>
      <c r="M976" s="50" t="str">
        <f ca="1">IFERROR(VLOOKUP($F976,Tabela2[[Item]:[Itens exclusivos (Qtd. x Preço)]],15,0),"")</f>
        <v/>
      </c>
      <c r="N976" s="51" t="str">
        <f ca="1">IFERROR(VLOOKUP($F976,Tabela2[[Item]:[Itens exclusivos (Qtd. x Preço)]],17,0),"")</f>
        <v/>
      </c>
      <c r="O976" s="51" t="str">
        <f ca="1">IFERROR(VLOOKUP($F976,Tabela2[[Item]:[Itens exclusivos (Qtd. x Preço)]],19,0),"")</f>
        <v/>
      </c>
    </row>
    <row r="977" spans="1:15" ht="30" customHeight="1">
      <c r="A977" s="33" t="str">
        <f>IFERROR((IF(MAX(Tabela2[Lote])=A976,"",A976+1)),"")</f>
        <v/>
      </c>
      <c r="B977" s="33" t="str">
        <f>IFERROR(IF(A977&lt;&gt;"",COUNTIFS(Tabela2[Lote],A977),""),"")</f>
        <v/>
      </c>
      <c r="C977" s="47" t="str">
        <f>IF(B977="","",(SUMIFS(Tabela2[Itens Ampla Participação (Qtd. x Preço)],Tabela2[Lote],A977)+SUMIFS(Tabela2[Itens de Cota Reservada (Qtd. x Preço)],Tabela2[Lote],A977)+SUMIFS(Tabela2[Itens exclusivos (Qtd. x Preço)],Tabela2[Lote],A977)))</f>
        <v/>
      </c>
      <c r="E977" s="33" t="str">
        <f>IFERROR(_xlfn.XLOOKUP($F977,Tabela2[Item],Tabela2[Lote],,0,1),"")</f>
        <v/>
      </c>
      <c r="F977" s="33" t="str">
        <f>IFERROR((IF(MAX(Tabela2[Item])=F976,"",F976+1)),"")</f>
        <v/>
      </c>
      <c r="G977" s="33" t="str">
        <f>IFERROR(VLOOKUP($F977,Tabela2[[Item]:[Itens exclusivos (Qtd. x Preço)]],2,0)," ")</f>
        <v/>
      </c>
      <c r="H977" s="62" t="str">
        <f>IFERROR(VLOOKUP($F977,Tabela2[[Item]:[Itens exclusivos (Qtd. x Preço)]],3,0),"")</f>
        <v/>
      </c>
      <c r="I977" s="33" t="str">
        <f>IFERROR(VLOOKUP($F977,Tabela2[[Item]:[Itens exclusivos (Qtd. x Preço)]],4,0),"")</f>
        <v/>
      </c>
      <c r="J977" s="49" t="str">
        <f>IFERROR(VLOOKUP($F977,Tabela2[[Item]:[Itens exclusivos (Qtd. x Preço)]],5,0),"")</f>
        <v/>
      </c>
      <c r="K977" s="65" t="str">
        <f>IFERROR(VLOOKUP($F977,Tabela2[[Item]:[Itens exclusivos (Qtd. x Preço)]],13,0),"")</f>
        <v/>
      </c>
      <c r="L977" s="47" t="str">
        <f t="shared" si="15"/>
        <v/>
      </c>
      <c r="M977" s="49" t="str">
        <f ca="1">IFERROR(VLOOKUP($F977,Tabela2[[Item]:[Itens exclusivos (Qtd. x Preço)]],15,0),"")</f>
        <v/>
      </c>
      <c r="N977" s="52" t="str">
        <f ca="1">IFERROR(VLOOKUP($F977,Tabela2[[Item]:[Itens exclusivos (Qtd. x Preço)]],17,0),"")</f>
        <v/>
      </c>
      <c r="O977" s="52" t="str">
        <f ca="1">IFERROR(VLOOKUP($F977,Tabela2[[Item]:[Itens exclusivos (Qtd. x Preço)]],19,0),"")</f>
        <v/>
      </c>
    </row>
    <row r="978" spans="1:15" ht="30" customHeight="1">
      <c r="A978" s="14" t="str">
        <f>IFERROR((IF(MAX(Tabela2[Lote])=A977,"",A977+1)),"")</f>
        <v/>
      </c>
      <c r="B978" s="14" t="str">
        <f>IFERROR(IF(A978&lt;&gt;"",COUNTIFS(Tabela2[Lote],A978),""),"")</f>
        <v/>
      </c>
      <c r="C978" s="48" t="str">
        <f>IF(B978="","",(SUMIFS(Tabela2[Itens Ampla Participação (Qtd. x Preço)],Tabela2[Lote],A978)+SUMIFS(Tabela2[Itens de Cota Reservada (Qtd. x Preço)],Tabela2[Lote],A978)+SUMIFS(Tabela2[Itens exclusivos (Qtd. x Preço)],Tabela2[Lote],A978)))</f>
        <v/>
      </c>
      <c r="E978" s="14" t="str">
        <f>IFERROR(_xlfn.XLOOKUP($F978,Tabela2[Item],Tabela2[Lote],,0,1),"")</f>
        <v/>
      </c>
      <c r="F978" s="14" t="str">
        <f>IFERROR((IF(MAX(Tabela2[Item])=F977,"",F977+1)),"")</f>
        <v/>
      </c>
      <c r="G978" s="14" t="str">
        <f>IFERROR(VLOOKUP($F978,Tabela2[[Item]:[Itens exclusivos (Qtd. x Preço)]],2,0)," ")</f>
        <v/>
      </c>
      <c r="H978" s="63" t="str">
        <f>IFERROR(VLOOKUP($F978,Tabela2[[Item]:[Itens exclusivos (Qtd. x Preço)]],3,0),"")</f>
        <v/>
      </c>
      <c r="I978" s="14" t="str">
        <f>IFERROR(VLOOKUP($F978,Tabela2[[Item]:[Itens exclusivos (Qtd. x Preço)]],4,0),"")</f>
        <v/>
      </c>
      <c r="J978" s="50" t="str">
        <f>IFERROR(VLOOKUP($F978,Tabela2[[Item]:[Itens exclusivos (Qtd. x Preço)]],5,0),"")</f>
        <v/>
      </c>
      <c r="K978" s="66" t="str">
        <f>IFERROR(VLOOKUP($F978,Tabela2[[Item]:[Itens exclusivos (Qtd. x Preço)]],13,0),"")</f>
        <v/>
      </c>
      <c r="L978" s="48" t="str">
        <f t="shared" si="15"/>
        <v/>
      </c>
      <c r="M978" s="50" t="str">
        <f ca="1">IFERROR(VLOOKUP($F978,Tabela2[[Item]:[Itens exclusivos (Qtd. x Preço)]],15,0),"")</f>
        <v/>
      </c>
      <c r="N978" s="51" t="str">
        <f ca="1">IFERROR(VLOOKUP($F978,Tabela2[[Item]:[Itens exclusivos (Qtd. x Preço)]],17,0),"")</f>
        <v/>
      </c>
      <c r="O978" s="51" t="str">
        <f ca="1">IFERROR(VLOOKUP($F978,Tabela2[[Item]:[Itens exclusivos (Qtd. x Preço)]],19,0),"")</f>
        <v/>
      </c>
    </row>
    <row r="979" spans="1:15" ht="30" customHeight="1">
      <c r="A979" s="33" t="str">
        <f>IFERROR((IF(MAX(Tabela2[Lote])=A978,"",A978+1)),"")</f>
        <v/>
      </c>
      <c r="B979" s="33" t="str">
        <f>IFERROR(IF(A979&lt;&gt;"",COUNTIFS(Tabela2[Lote],A979),""),"")</f>
        <v/>
      </c>
      <c r="C979" s="47" t="str">
        <f>IF(B979="","",(SUMIFS(Tabela2[Itens Ampla Participação (Qtd. x Preço)],Tabela2[Lote],A979)+SUMIFS(Tabela2[Itens de Cota Reservada (Qtd. x Preço)],Tabela2[Lote],A979)+SUMIFS(Tabela2[Itens exclusivos (Qtd. x Preço)],Tabela2[Lote],A979)))</f>
        <v/>
      </c>
      <c r="E979" s="33" t="str">
        <f>IFERROR(_xlfn.XLOOKUP($F979,Tabela2[Item],Tabela2[Lote],,0,1),"")</f>
        <v/>
      </c>
      <c r="F979" s="33" t="str">
        <f>IFERROR((IF(MAX(Tabela2[Item])=F978,"",F978+1)),"")</f>
        <v/>
      </c>
      <c r="G979" s="33" t="str">
        <f>IFERROR(VLOOKUP($F979,Tabela2[[Item]:[Itens exclusivos (Qtd. x Preço)]],2,0)," ")</f>
        <v/>
      </c>
      <c r="H979" s="62" t="str">
        <f>IFERROR(VLOOKUP($F979,Tabela2[[Item]:[Itens exclusivos (Qtd. x Preço)]],3,0),"")</f>
        <v/>
      </c>
      <c r="I979" s="33" t="str">
        <f>IFERROR(VLOOKUP($F979,Tabela2[[Item]:[Itens exclusivos (Qtd. x Preço)]],4,0),"")</f>
        <v/>
      </c>
      <c r="J979" s="49" t="str">
        <f>IFERROR(VLOOKUP($F979,Tabela2[[Item]:[Itens exclusivos (Qtd. x Preço)]],5,0),"")</f>
        <v/>
      </c>
      <c r="K979" s="65" t="str">
        <f>IFERROR(VLOOKUP($F979,Tabela2[[Item]:[Itens exclusivos (Qtd. x Preço)]],13,0),"")</f>
        <v/>
      </c>
      <c r="L979" s="47" t="str">
        <f t="shared" si="15"/>
        <v/>
      </c>
      <c r="M979" s="49" t="str">
        <f ca="1">IFERROR(VLOOKUP($F979,Tabela2[[Item]:[Itens exclusivos (Qtd. x Preço)]],15,0),"")</f>
        <v/>
      </c>
      <c r="N979" s="52" t="str">
        <f ca="1">IFERROR(VLOOKUP($F979,Tabela2[[Item]:[Itens exclusivos (Qtd. x Preço)]],17,0),"")</f>
        <v/>
      </c>
      <c r="O979" s="52" t="str">
        <f ca="1">IFERROR(VLOOKUP($F979,Tabela2[[Item]:[Itens exclusivos (Qtd. x Preço)]],19,0),"")</f>
        <v/>
      </c>
    </row>
    <row r="980" spans="1:15" ht="30" customHeight="1">
      <c r="A980" s="14" t="str">
        <f>IFERROR((IF(MAX(Tabela2[Lote])=A979,"",A979+1)),"")</f>
        <v/>
      </c>
      <c r="B980" s="14" t="str">
        <f>IFERROR(IF(A980&lt;&gt;"",COUNTIFS(Tabela2[Lote],A980),""),"")</f>
        <v/>
      </c>
      <c r="C980" s="48" t="str">
        <f>IF(B980="","",(SUMIFS(Tabela2[Itens Ampla Participação (Qtd. x Preço)],Tabela2[Lote],A980)+SUMIFS(Tabela2[Itens de Cota Reservada (Qtd. x Preço)],Tabela2[Lote],A980)+SUMIFS(Tabela2[Itens exclusivos (Qtd. x Preço)],Tabela2[Lote],A980)))</f>
        <v/>
      </c>
      <c r="E980" s="14" t="str">
        <f>IFERROR(_xlfn.XLOOKUP($F980,Tabela2[Item],Tabela2[Lote],,0,1),"")</f>
        <v/>
      </c>
      <c r="F980" s="14" t="str">
        <f>IFERROR((IF(MAX(Tabela2[Item])=F979,"",F979+1)),"")</f>
        <v/>
      </c>
      <c r="G980" s="14" t="str">
        <f>IFERROR(VLOOKUP($F980,Tabela2[[Item]:[Itens exclusivos (Qtd. x Preço)]],2,0)," ")</f>
        <v/>
      </c>
      <c r="H980" s="63" t="str">
        <f>IFERROR(VLOOKUP($F980,Tabela2[[Item]:[Itens exclusivos (Qtd. x Preço)]],3,0),"")</f>
        <v/>
      </c>
      <c r="I980" s="14" t="str">
        <f>IFERROR(VLOOKUP($F980,Tabela2[[Item]:[Itens exclusivos (Qtd. x Preço)]],4,0),"")</f>
        <v/>
      </c>
      <c r="J980" s="50" t="str">
        <f>IFERROR(VLOOKUP($F980,Tabela2[[Item]:[Itens exclusivos (Qtd. x Preço)]],5,0),"")</f>
        <v/>
      </c>
      <c r="K980" s="66" t="str">
        <f>IFERROR(VLOOKUP($F980,Tabela2[[Item]:[Itens exclusivos (Qtd. x Preço)]],13,0),"")</f>
        <v/>
      </c>
      <c r="L980" s="48" t="str">
        <f t="shared" si="15"/>
        <v/>
      </c>
      <c r="M980" s="50" t="str">
        <f ca="1">IFERROR(VLOOKUP($F980,Tabela2[[Item]:[Itens exclusivos (Qtd. x Preço)]],15,0),"")</f>
        <v/>
      </c>
      <c r="N980" s="51" t="str">
        <f ca="1">IFERROR(VLOOKUP($F980,Tabela2[[Item]:[Itens exclusivos (Qtd. x Preço)]],17,0),"")</f>
        <v/>
      </c>
      <c r="O980" s="51" t="str">
        <f ca="1">IFERROR(VLOOKUP($F980,Tabela2[[Item]:[Itens exclusivos (Qtd. x Preço)]],19,0),"")</f>
        <v/>
      </c>
    </row>
    <row r="981" spans="1:15" ht="30" customHeight="1">
      <c r="A981" s="33" t="str">
        <f>IFERROR((IF(MAX(Tabela2[Lote])=A980,"",A980+1)),"")</f>
        <v/>
      </c>
      <c r="B981" s="33" t="str">
        <f>IFERROR(IF(A981&lt;&gt;"",COUNTIFS(Tabela2[Lote],A981),""),"")</f>
        <v/>
      </c>
      <c r="C981" s="47" t="str">
        <f>IF(B981="","",(SUMIFS(Tabela2[Itens Ampla Participação (Qtd. x Preço)],Tabela2[Lote],A981)+SUMIFS(Tabela2[Itens de Cota Reservada (Qtd. x Preço)],Tabela2[Lote],A981)+SUMIFS(Tabela2[Itens exclusivos (Qtd. x Preço)],Tabela2[Lote],A981)))</f>
        <v/>
      </c>
      <c r="E981" s="33" t="str">
        <f>IFERROR(_xlfn.XLOOKUP($F981,Tabela2[Item],Tabela2[Lote],,0,1),"")</f>
        <v/>
      </c>
      <c r="F981" s="33" t="str">
        <f>IFERROR((IF(MAX(Tabela2[Item])=F980,"",F980+1)),"")</f>
        <v/>
      </c>
      <c r="G981" s="33" t="str">
        <f>IFERROR(VLOOKUP($F981,Tabela2[[Item]:[Itens exclusivos (Qtd. x Preço)]],2,0)," ")</f>
        <v/>
      </c>
      <c r="H981" s="62" t="str">
        <f>IFERROR(VLOOKUP($F981,Tabela2[[Item]:[Itens exclusivos (Qtd. x Preço)]],3,0),"")</f>
        <v/>
      </c>
      <c r="I981" s="33" t="str">
        <f>IFERROR(VLOOKUP($F981,Tabela2[[Item]:[Itens exclusivos (Qtd. x Preço)]],4,0),"")</f>
        <v/>
      </c>
      <c r="J981" s="49" t="str">
        <f>IFERROR(VLOOKUP($F981,Tabela2[[Item]:[Itens exclusivos (Qtd. x Preço)]],5,0),"")</f>
        <v/>
      </c>
      <c r="K981" s="65" t="str">
        <f>IFERROR(VLOOKUP($F981,Tabela2[[Item]:[Itens exclusivos (Qtd. x Preço)]],13,0),"")</f>
        <v/>
      </c>
      <c r="L981" s="47" t="str">
        <f t="shared" si="15"/>
        <v/>
      </c>
      <c r="M981" s="49" t="str">
        <f ca="1">IFERROR(VLOOKUP($F981,Tabela2[[Item]:[Itens exclusivos (Qtd. x Preço)]],15,0),"")</f>
        <v/>
      </c>
      <c r="N981" s="52" t="str">
        <f ca="1">IFERROR(VLOOKUP($F981,Tabela2[[Item]:[Itens exclusivos (Qtd. x Preço)]],17,0),"")</f>
        <v/>
      </c>
      <c r="O981" s="52" t="str">
        <f ca="1">IFERROR(VLOOKUP($F981,Tabela2[[Item]:[Itens exclusivos (Qtd. x Preço)]],19,0),"")</f>
        <v/>
      </c>
    </row>
    <row r="982" spans="1:15" ht="30" customHeight="1">
      <c r="A982" s="14" t="str">
        <f>IFERROR((IF(MAX(Tabela2[Lote])=A981,"",A981+1)),"")</f>
        <v/>
      </c>
      <c r="B982" s="14" t="str">
        <f>IFERROR(IF(A982&lt;&gt;"",COUNTIFS(Tabela2[Lote],A982),""),"")</f>
        <v/>
      </c>
      <c r="C982" s="48" t="str">
        <f>IF(B982="","",(SUMIFS(Tabela2[Itens Ampla Participação (Qtd. x Preço)],Tabela2[Lote],A982)+SUMIFS(Tabela2[Itens de Cota Reservada (Qtd. x Preço)],Tabela2[Lote],A982)+SUMIFS(Tabela2[Itens exclusivos (Qtd. x Preço)],Tabela2[Lote],A982)))</f>
        <v/>
      </c>
      <c r="E982" s="14" t="str">
        <f>IFERROR(_xlfn.XLOOKUP($F982,Tabela2[Item],Tabela2[Lote],,0,1),"")</f>
        <v/>
      </c>
      <c r="F982" s="14" t="str">
        <f>IFERROR((IF(MAX(Tabela2[Item])=F981,"",F981+1)),"")</f>
        <v/>
      </c>
      <c r="G982" s="14" t="str">
        <f>IFERROR(VLOOKUP($F982,Tabela2[[Item]:[Itens exclusivos (Qtd. x Preço)]],2,0)," ")</f>
        <v/>
      </c>
      <c r="H982" s="63" t="str">
        <f>IFERROR(VLOOKUP($F982,Tabela2[[Item]:[Itens exclusivos (Qtd. x Preço)]],3,0),"")</f>
        <v/>
      </c>
      <c r="I982" s="14" t="str">
        <f>IFERROR(VLOOKUP($F982,Tabela2[[Item]:[Itens exclusivos (Qtd. x Preço)]],4,0),"")</f>
        <v/>
      </c>
      <c r="J982" s="50" t="str">
        <f>IFERROR(VLOOKUP($F982,Tabela2[[Item]:[Itens exclusivos (Qtd. x Preço)]],5,0),"")</f>
        <v/>
      </c>
      <c r="K982" s="66" t="str">
        <f>IFERROR(VLOOKUP($F982,Tabela2[[Item]:[Itens exclusivos (Qtd. x Preço)]],13,0),"")</f>
        <v/>
      </c>
      <c r="L982" s="48" t="str">
        <f t="shared" si="15"/>
        <v/>
      </c>
      <c r="M982" s="50" t="str">
        <f ca="1">IFERROR(VLOOKUP($F982,Tabela2[[Item]:[Itens exclusivos (Qtd. x Preço)]],15,0),"")</f>
        <v/>
      </c>
      <c r="N982" s="51" t="str">
        <f ca="1">IFERROR(VLOOKUP($F982,Tabela2[[Item]:[Itens exclusivos (Qtd. x Preço)]],17,0),"")</f>
        <v/>
      </c>
      <c r="O982" s="51" t="str">
        <f ca="1">IFERROR(VLOOKUP($F982,Tabela2[[Item]:[Itens exclusivos (Qtd. x Preço)]],19,0),"")</f>
        <v/>
      </c>
    </row>
    <row r="983" spans="1:15" ht="30" customHeight="1">
      <c r="A983" s="33" t="str">
        <f>IFERROR((IF(MAX(Tabela2[Lote])=A982,"",A982+1)),"")</f>
        <v/>
      </c>
      <c r="B983" s="33" t="str">
        <f>IFERROR(IF(A983&lt;&gt;"",COUNTIFS(Tabela2[Lote],A983),""),"")</f>
        <v/>
      </c>
      <c r="C983" s="47" t="str">
        <f>IF(B983="","",(SUMIFS(Tabela2[Itens Ampla Participação (Qtd. x Preço)],Tabela2[Lote],A983)+SUMIFS(Tabela2[Itens de Cota Reservada (Qtd. x Preço)],Tabela2[Lote],A983)+SUMIFS(Tabela2[Itens exclusivos (Qtd. x Preço)],Tabela2[Lote],A983)))</f>
        <v/>
      </c>
      <c r="E983" s="33" t="str">
        <f>IFERROR(_xlfn.XLOOKUP($F983,Tabela2[Item],Tabela2[Lote],,0,1),"")</f>
        <v/>
      </c>
      <c r="F983" s="33" t="str">
        <f>IFERROR((IF(MAX(Tabela2[Item])=F982,"",F982+1)),"")</f>
        <v/>
      </c>
      <c r="G983" s="33" t="str">
        <f>IFERROR(VLOOKUP($F983,Tabela2[[Item]:[Itens exclusivos (Qtd. x Preço)]],2,0)," ")</f>
        <v/>
      </c>
      <c r="H983" s="62" t="str">
        <f>IFERROR(VLOOKUP($F983,Tabela2[[Item]:[Itens exclusivos (Qtd. x Preço)]],3,0),"")</f>
        <v/>
      </c>
      <c r="I983" s="33" t="str">
        <f>IFERROR(VLOOKUP($F983,Tabela2[[Item]:[Itens exclusivos (Qtd. x Preço)]],4,0),"")</f>
        <v/>
      </c>
      <c r="J983" s="49" t="str">
        <f>IFERROR(VLOOKUP($F983,Tabela2[[Item]:[Itens exclusivos (Qtd. x Preço)]],5,0),"")</f>
        <v/>
      </c>
      <c r="K983" s="65" t="str">
        <f>IFERROR(VLOOKUP($F983,Tabela2[[Item]:[Itens exclusivos (Qtd. x Preço)]],13,0),"")</f>
        <v/>
      </c>
      <c r="L983" s="47" t="str">
        <f t="shared" si="15"/>
        <v/>
      </c>
      <c r="M983" s="49" t="str">
        <f ca="1">IFERROR(VLOOKUP($F983,Tabela2[[Item]:[Itens exclusivos (Qtd. x Preço)]],15,0),"")</f>
        <v/>
      </c>
      <c r="N983" s="52" t="str">
        <f ca="1">IFERROR(VLOOKUP($F983,Tabela2[[Item]:[Itens exclusivos (Qtd. x Preço)]],17,0),"")</f>
        <v/>
      </c>
      <c r="O983" s="52" t="str">
        <f ca="1">IFERROR(VLOOKUP($F983,Tabela2[[Item]:[Itens exclusivos (Qtd. x Preço)]],19,0),"")</f>
        <v/>
      </c>
    </row>
    <row r="984" spans="1:15" ht="30" customHeight="1">
      <c r="A984" s="14" t="str">
        <f>IFERROR((IF(MAX(Tabela2[Lote])=A983,"",A983+1)),"")</f>
        <v/>
      </c>
      <c r="B984" s="14" t="str">
        <f>IFERROR(IF(A984&lt;&gt;"",COUNTIFS(Tabela2[Lote],A984),""),"")</f>
        <v/>
      </c>
      <c r="C984" s="48" t="str">
        <f>IF(B984="","",(SUMIFS(Tabela2[Itens Ampla Participação (Qtd. x Preço)],Tabela2[Lote],A984)+SUMIFS(Tabela2[Itens de Cota Reservada (Qtd. x Preço)],Tabela2[Lote],A984)+SUMIFS(Tabela2[Itens exclusivos (Qtd. x Preço)],Tabela2[Lote],A984)))</f>
        <v/>
      </c>
      <c r="E984" s="14" t="str">
        <f>IFERROR(_xlfn.XLOOKUP($F984,Tabela2[Item],Tabela2[Lote],,0,1),"")</f>
        <v/>
      </c>
      <c r="F984" s="14" t="str">
        <f>IFERROR((IF(MAX(Tabela2[Item])=F983,"",F983+1)),"")</f>
        <v/>
      </c>
      <c r="G984" s="14" t="str">
        <f>IFERROR(VLOOKUP($F984,Tabela2[[Item]:[Itens exclusivos (Qtd. x Preço)]],2,0)," ")</f>
        <v/>
      </c>
      <c r="H984" s="63" t="str">
        <f>IFERROR(VLOOKUP($F984,Tabela2[[Item]:[Itens exclusivos (Qtd. x Preço)]],3,0),"")</f>
        <v/>
      </c>
      <c r="I984" s="14" t="str">
        <f>IFERROR(VLOOKUP($F984,Tabela2[[Item]:[Itens exclusivos (Qtd. x Preço)]],4,0),"")</f>
        <v/>
      </c>
      <c r="J984" s="50" t="str">
        <f>IFERROR(VLOOKUP($F984,Tabela2[[Item]:[Itens exclusivos (Qtd. x Preço)]],5,0),"")</f>
        <v/>
      </c>
      <c r="K984" s="66" t="str">
        <f>IFERROR(VLOOKUP($F984,Tabela2[[Item]:[Itens exclusivos (Qtd. x Preço)]],13,0),"")</f>
        <v/>
      </c>
      <c r="L984" s="48" t="str">
        <f t="shared" si="15"/>
        <v/>
      </c>
      <c r="M984" s="50" t="str">
        <f ca="1">IFERROR(VLOOKUP($F984,Tabela2[[Item]:[Itens exclusivos (Qtd. x Preço)]],15,0),"")</f>
        <v/>
      </c>
      <c r="N984" s="51" t="str">
        <f ca="1">IFERROR(VLOOKUP($F984,Tabela2[[Item]:[Itens exclusivos (Qtd. x Preço)]],17,0),"")</f>
        <v/>
      </c>
      <c r="O984" s="51" t="str">
        <f ca="1">IFERROR(VLOOKUP($F984,Tabela2[[Item]:[Itens exclusivos (Qtd. x Preço)]],19,0),"")</f>
        <v/>
      </c>
    </row>
    <row r="985" spans="1:15" ht="30" customHeight="1">
      <c r="A985" s="33" t="str">
        <f>IFERROR((IF(MAX(Tabela2[Lote])=A984,"",A984+1)),"")</f>
        <v/>
      </c>
      <c r="B985" s="33" t="str">
        <f>IFERROR(IF(A985&lt;&gt;"",COUNTIFS(Tabela2[Lote],A985),""),"")</f>
        <v/>
      </c>
      <c r="C985" s="47" t="str">
        <f>IF(B985="","",(SUMIFS(Tabela2[Itens Ampla Participação (Qtd. x Preço)],Tabela2[Lote],A985)+SUMIFS(Tabela2[Itens de Cota Reservada (Qtd. x Preço)],Tabela2[Lote],A985)+SUMIFS(Tabela2[Itens exclusivos (Qtd. x Preço)],Tabela2[Lote],A985)))</f>
        <v/>
      </c>
      <c r="E985" s="33" t="str">
        <f>IFERROR(_xlfn.XLOOKUP($F985,Tabela2[Item],Tabela2[Lote],,0,1),"")</f>
        <v/>
      </c>
      <c r="F985" s="33" t="str">
        <f>IFERROR((IF(MAX(Tabela2[Item])=F984,"",F984+1)),"")</f>
        <v/>
      </c>
      <c r="G985" s="33" t="str">
        <f>IFERROR(VLOOKUP($F985,Tabela2[[Item]:[Itens exclusivos (Qtd. x Preço)]],2,0)," ")</f>
        <v/>
      </c>
      <c r="H985" s="62" t="str">
        <f>IFERROR(VLOOKUP($F985,Tabela2[[Item]:[Itens exclusivos (Qtd. x Preço)]],3,0),"")</f>
        <v/>
      </c>
      <c r="I985" s="33" t="str">
        <f>IFERROR(VLOOKUP($F985,Tabela2[[Item]:[Itens exclusivos (Qtd. x Preço)]],4,0),"")</f>
        <v/>
      </c>
      <c r="J985" s="49" t="str">
        <f>IFERROR(VLOOKUP($F985,Tabela2[[Item]:[Itens exclusivos (Qtd. x Preço)]],5,0),"")</f>
        <v/>
      </c>
      <c r="K985" s="65" t="str">
        <f>IFERROR(VLOOKUP($F985,Tabela2[[Item]:[Itens exclusivos (Qtd. x Preço)]],13,0),"")</f>
        <v/>
      </c>
      <c r="L985" s="47" t="str">
        <f t="shared" si="15"/>
        <v/>
      </c>
      <c r="M985" s="49" t="str">
        <f ca="1">IFERROR(VLOOKUP($F985,Tabela2[[Item]:[Itens exclusivos (Qtd. x Preço)]],15,0),"")</f>
        <v/>
      </c>
      <c r="N985" s="52" t="str">
        <f ca="1">IFERROR(VLOOKUP($F985,Tabela2[[Item]:[Itens exclusivos (Qtd. x Preço)]],17,0),"")</f>
        <v/>
      </c>
      <c r="O985" s="52" t="str">
        <f ca="1">IFERROR(VLOOKUP($F985,Tabela2[[Item]:[Itens exclusivos (Qtd. x Preço)]],19,0),"")</f>
        <v/>
      </c>
    </row>
    <row r="986" spans="1:15" ht="30" customHeight="1">
      <c r="A986" s="14" t="str">
        <f>IFERROR((IF(MAX(Tabela2[Lote])=A985,"",A985+1)),"")</f>
        <v/>
      </c>
      <c r="B986" s="14" t="str">
        <f>IFERROR(IF(A986&lt;&gt;"",COUNTIFS(Tabela2[Lote],A986),""),"")</f>
        <v/>
      </c>
      <c r="C986" s="48" t="str">
        <f>IF(B986="","",(SUMIFS(Tabela2[Itens Ampla Participação (Qtd. x Preço)],Tabela2[Lote],A986)+SUMIFS(Tabela2[Itens de Cota Reservada (Qtd. x Preço)],Tabela2[Lote],A986)+SUMIFS(Tabela2[Itens exclusivos (Qtd. x Preço)],Tabela2[Lote],A986)))</f>
        <v/>
      </c>
      <c r="E986" s="14" t="str">
        <f>IFERROR(_xlfn.XLOOKUP($F986,Tabela2[Item],Tabela2[Lote],,0,1),"")</f>
        <v/>
      </c>
      <c r="F986" s="14" t="str">
        <f>IFERROR((IF(MAX(Tabela2[Item])=F985,"",F985+1)),"")</f>
        <v/>
      </c>
      <c r="G986" s="14" t="str">
        <f>IFERROR(VLOOKUP($F986,Tabela2[[Item]:[Itens exclusivos (Qtd. x Preço)]],2,0)," ")</f>
        <v/>
      </c>
      <c r="H986" s="63" t="str">
        <f>IFERROR(VLOOKUP($F986,Tabela2[[Item]:[Itens exclusivos (Qtd. x Preço)]],3,0),"")</f>
        <v/>
      </c>
      <c r="I986" s="14" t="str">
        <f>IFERROR(VLOOKUP($F986,Tabela2[[Item]:[Itens exclusivos (Qtd. x Preço)]],4,0),"")</f>
        <v/>
      </c>
      <c r="J986" s="50" t="str">
        <f>IFERROR(VLOOKUP($F986,Tabela2[[Item]:[Itens exclusivos (Qtd. x Preço)]],5,0),"")</f>
        <v/>
      </c>
      <c r="K986" s="66" t="str">
        <f>IFERROR(VLOOKUP($F986,Tabela2[[Item]:[Itens exclusivos (Qtd. x Preço)]],13,0),"")</f>
        <v/>
      </c>
      <c r="L986" s="48" t="str">
        <f t="shared" si="15"/>
        <v/>
      </c>
      <c r="M986" s="50" t="str">
        <f ca="1">IFERROR(VLOOKUP($F986,Tabela2[[Item]:[Itens exclusivos (Qtd. x Preço)]],15,0),"")</f>
        <v/>
      </c>
      <c r="N986" s="51" t="str">
        <f ca="1">IFERROR(VLOOKUP($F986,Tabela2[[Item]:[Itens exclusivos (Qtd. x Preço)]],17,0),"")</f>
        <v/>
      </c>
      <c r="O986" s="51" t="str">
        <f ca="1">IFERROR(VLOOKUP($F986,Tabela2[[Item]:[Itens exclusivos (Qtd. x Preço)]],19,0),"")</f>
        <v/>
      </c>
    </row>
    <row r="987" spans="1:15" ht="30" customHeight="1">
      <c r="A987" s="33" t="str">
        <f>IFERROR((IF(MAX(Tabela2[Lote])=A986,"",A986+1)),"")</f>
        <v/>
      </c>
      <c r="B987" s="33" t="str">
        <f>IFERROR(IF(A987&lt;&gt;"",COUNTIFS(Tabela2[Lote],A987),""),"")</f>
        <v/>
      </c>
      <c r="C987" s="47" t="str">
        <f>IF(B987="","",(SUMIFS(Tabela2[Itens Ampla Participação (Qtd. x Preço)],Tabela2[Lote],A987)+SUMIFS(Tabela2[Itens de Cota Reservada (Qtd. x Preço)],Tabela2[Lote],A987)+SUMIFS(Tabela2[Itens exclusivos (Qtd. x Preço)],Tabela2[Lote],A987)))</f>
        <v/>
      </c>
      <c r="E987" s="33" t="str">
        <f>IFERROR(_xlfn.XLOOKUP($F987,Tabela2[Item],Tabela2[Lote],,0,1),"")</f>
        <v/>
      </c>
      <c r="F987" s="33" t="str">
        <f>IFERROR((IF(MAX(Tabela2[Item])=F986,"",F986+1)),"")</f>
        <v/>
      </c>
      <c r="G987" s="33" t="str">
        <f>IFERROR(VLOOKUP($F987,Tabela2[[Item]:[Itens exclusivos (Qtd. x Preço)]],2,0)," ")</f>
        <v/>
      </c>
      <c r="H987" s="62" t="str">
        <f>IFERROR(VLOOKUP($F987,Tabela2[[Item]:[Itens exclusivos (Qtd. x Preço)]],3,0),"")</f>
        <v/>
      </c>
      <c r="I987" s="33" t="str">
        <f>IFERROR(VLOOKUP($F987,Tabela2[[Item]:[Itens exclusivos (Qtd. x Preço)]],4,0),"")</f>
        <v/>
      </c>
      <c r="J987" s="49" t="str">
        <f>IFERROR(VLOOKUP($F987,Tabela2[[Item]:[Itens exclusivos (Qtd. x Preço)]],5,0),"")</f>
        <v/>
      </c>
      <c r="K987" s="65" t="str">
        <f>IFERROR(VLOOKUP($F987,Tabela2[[Item]:[Itens exclusivos (Qtd. x Preço)]],13,0),"")</f>
        <v/>
      </c>
      <c r="L987" s="47" t="str">
        <f t="shared" si="15"/>
        <v/>
      </c>
      <c r="M987" s="49" t="str">
        <f ca="1">IFERROR(VLOOKUP($F987,Tabela2[[Item]:[Itens exclusivos (Qtd. x Preço)]],15,0),"")</f>
        <v/>
      </c>
      <c r="N987" s="52" t="str">
        <f ca="1">IFERROR(VLOOKUP($F987,Tabela2[[Item]:[Itens exclusivos (Qtd. x Preço)]],17,0),"")</f>
        <v/>
      </c>
      <c r="O987" s="52" t="str">
        <f ca="1">IFERROR(VLOOKUP($F987,Tabela2[[Item]:[Itens exclusivos (Qtd. x Preço)]],19,0),"")</f>
        <v/>
      </c>
    </row>
    <row r="988" spans="1:15" ht="30" customHeight="1">
      <c r="A988" s="14" t="str">
        <f>IFERROR((IF(MAX(Tabela2[Lote])=A987,"",A987+1)),"")</f>
        <v/>
      </c>
      <c r="B988" s="14" t="str">
        <f>IFERROR(IF(A988&lt;&gt;"",COUNTIFS(Tabela2[Lote],A988),""),"")</f>
        <v/>
      </c>
      <c r="C988" s="48" t="str">
        <f>IF(B988="","",(SUMIFS(Tabela2[Itens Ampla Participação (Qtd. x Preço)],Tabela2[Lote],A988)+SUMIFS(Tabela2[Itens de Cota Reservada (Qtd. x Preço)],Tabela2[Lote],A988)+SUMIFS(Tabela2[Itens exclusivos (Qtd. x Preço)],Tabela2[Lote],A988)))</f>
        <v/>
      </c>
      <c r="E988" s="14" t="str">
        <f>IFERROR(_xlfn.XLOOKUP($F988,Tabela2[Item],Tabela2[Lote],,0,1),"")</f>
        <v/>
      </c>
      <c r="F988" s="14" t="str">
        <f>IFERROR((IF(MAX(Tabela2[Item])=F987,"",F987+1)),"")</f>
        <v/>
      </c>
      <c r="G988" s="14" t="str">
        <f>IFERROR(VLOOKUP($F988,Tabela2[[Item]:[Itens exclusivos (Qtd. x Preço)]],2,0)," ")</f>
        <v/>
      </c>
      <c r="H988" s="63" t="str">
        <f>IFERROR(VLOOKUP($F988,Tabela2[[Item]:[Itens exclusivos (Qtd. x Preço)]],3,0),"")</f>
        <v/>
      </c>
      <c r="I988" s="14" t="str">
        <f>IFERROR(VLOOKUP($F988,Tabela2[[Item]:[Itens exclusivos (Qtd. x Preço)]],4,0),"")</f>
        <v/>
      </c>
      <c r="J988" s="50" t="str">
        <f>IFERROR(VLOOKUP($F988,Tabela2[[Item]:[Itens exclusivos (Qtd. x Preço)]],5,0),"")</f>
        <v/>
      </c>
      <c r="K988" s="66" t="str">
        <f>IFERROR(VLOOKUP($F988,Tabela2[[Item]:[Itens exclusivos (Qtd. x Preço)]],13,0),"")</f>
        <v/>
      </c>
      <c r="L988" s="48" t="str">
        <f t="shared" si="15"/>
        <v/>
      </c>
      <c r="M988" s="50" t="str">
        <f ca="1">IFERROR(VLOOKUP($F988,Tabela2[[Item]:[Itens exclusivos (Qtd. x Preço)]],15,0),"")</f>
        <v/>
      </c>
      <c r="N988" s="51" t="str">
        <f ca="1">IFERROR(VLOOKUP($F988,Tabela2[[Item]:[Itens exclusivos (Qtd. x Preço)]],17,0),"")</f>
        <v/>
      </c>
      <c r="O988" s="51" t="str">
        <f ca="1">IFERROR(VLOOKUP($F988,Tabela2[[Item]:[Itens exclusivos (Qtd. x Preço)]],19,0),"")</f>
        <v/>
      </c>
    </row>
    <row r="989" spans="1:15" ht="30" customHeight="1">
      <c r="A989" s="33" t="str">
        <f>IFERROR((IF(MAX(Tabela2[Lote])=A988,"",A988+1)),"")</f>
        <v/>
      </c>
      <c r="B989" s="33" t="str">
        <f>IFERROR(IF(A989&lt;&gt;"",COUNTIFS(Tabela2[Lote],A989),""),"")</f>
        <v/>
      </c>
      <c r="C989" s="47" t="str">
        <f>IF(B989="","",(SUMIFS(Tabela2[Itens Ampla Participação (Qtd. x Preço)],Tabela2[Lote],A989)+SUMIFS(Tabela2[Itens de Cota Reservada (Qtd. x Preço)],Tabela2[Lote],A989)+SUMIFS(Tabela2[Itens exclusivos (Qtd. x Preço)],Tabela2[Lote],A989)))</f>
        <v/>
      </c>
      <c r="E989" s="33" t="str">
        <f>IFERROR(_xlfn.XLOOKUP($F989,Tabela2[Item],Tabela2[Lote],,0,1),"")</f>
        <v/>
      </c>
      <c r="F989" s="33" t="str">
        <f>IFERROR((IF(MAX(Tabela2[Item])=F988,"",F988+1)),"")</f>
        <v/>
      </c>
      <c r="G989" s="33" t="str">
        <f>IFERROR(VLOOKUP($F989,Tabela2[[Item]:[Itens exclusivos (Qtd. x Preço)]],2,0)," ")</f>
        <v/>
      </c>
      <c r="H989" s="62" t="str">
        <f>IFERROR(VLOOKUP($F989,Tabela2[[Item]:[Itens exclusivos (Qtd. x Preço)]],3,0),"")</f>
        <v/>
      </c>
      <c r="I989" s="33" t="str">
        <f>IFERROR(VLOOKUP($F989,Tabela2[[Item]:[Itens exclusivos (Qtd. x Preço)]],4,0),"")</f>
        <v/>
      </c>
      <c r="J989" s="49" t="str">
        <f>IFERROR(VLOOKUP($F989,Tabela2[[Item]:[Itens exclusivos (Qtd. x Preço)]],5,0),"")</f>
        <v/>
      </c>
      <c r="K989" s="65" t="str">
        <f>IFERROR(VLOOKUP($F989,Tabela2[[Item]:[Itens exclusivos (Qtd. x Preço)]],13,0),"")</f>
        <v/>
      </c>
      <c r="L989" s="47" t="str">
        <f t="shared" si="15"/>
        <v/>
      </c>
      <c r="M989" s="49" t="str">
        <f ca="1">IFERROR(VLOOKUP($F989,Tabela2[[Item]:[Itens exclusivos (Qtd. x Preço)]],15,0),"")</f>
        <v/>
      </c>
      <c r="N989" s="52" t="str">
        <f ca="1">IFERROR(VLOOKUP($F989,Tabela2[[Item]:[Itens exclusivos (Qtd. x Preço)]],17,0),"")</f>
        <v/>
      </c>
      <c r="O989" s="52" t="str">
        <f ca="1">IFERROR(VLOOKUP($F989,Tabela2[[Item]:[Itens exclusivos (Qtd. x Preço)]],19,0),"")</f>
        <v/>
      </c>
    </row>
    <row r="990" spans="1:15" ht="30" customHeight="1">
      <c r="A990" s="14" t="str">
        <f>IFERROR((IF(MAX(Tabela2[Lote])=A989,"",A989+1)),"")</f>
        <v/>
      </c>
      <c r="B990" s="14" t="str">
        <f>IFERROR(IF(A990&lt;&gt;"",COUNTIFS(Tabela2[Lote],A990),""),"")</f>
        <v/>
      </c>
      <c r="C990" s="48" t="str">
        <f>IF(B990="","",(SUMIFS(Tabela2[Itens Ampla Participação (Qtd. x Preço)],Tabela2[Lote],A990)+SUMIFS(Tabela2[Itens de Cota Reservada (Qtd. x Preço)],Tabela2[Lote],A990)+SUMIFS(Tabela2[Itens exclusivos (Qtd. x Preço)],Tabela2[Lote],A990)))</f>
        <v/>
      </c>
      <c r="E990" s="14" t="str">
        <f>IFERROR(_xlfn.XLOOKUP($F990,Tabela2[Item],Tabela2[Lote],,0,1),"")</f>
        <v/>
      </c>
      <c r="F990" s="14" t="str">
        <f>IFERROR((IF(MAX(Tabela2[Item])=F989,"",F989+1)),"")</f>
        <v/>
      </c>
      <c r="G990" s="14" t="str">
        <f>IFERROR(VLOOKUP($F990,Tabela2[[Item]:[Itens exclusivos (Qtd. x Preço)]],2,0)," ")</f>
        <v/>
      </c>
      <c r="H990" s="63" t="str">
        <f>IFERROR(VLOOKUP($F990,Tabela2[[Item]:[Itens exclusivos (Qtd. x Preço)]],3,0),"")</f>
        <v/>
      </c>
      <c r="I990" s="14" t="str">
        <f>IFERROR(VLOOKUP($F990,Tabela2[[Item]:[Itens exclusivos (Qtd. x Preço)]],4,0),"")</f>
        <v/>
      </c>
      <c r="J990" s="50" t="str">
        <f>IFERROR(VLOOKUP($F990,Tabela2[[Item]:[Itens exclusivos (Qtd. x Preço)]],5,0),"")</f>
        <v/>
      </c>
      <c r="K990" s="66" t="str">
        <f>IFERROR(VLOOKUP($F990,Tabela2[[Item]:[Itens exclusivos (Qtd. x Preço)]],13,0),"")</f>
        <v/>
      </c>
      <c r="L990" s="48" t="str">
        <f t="shared" si="15"/>
        <v/>
      </c>
      <c r="M990" s="50" t="str">
        <f ca="1">IFERROR(VLOOKUP($F990,Tabela2[[Item]:[Itens exclusivos (Qtd. x Preço)]],15,0),"")</f>
        <v/>
      </c>
      <c r="N990" s="51" t="str">
        <f ca="1">IFERROR(VLOOKUP($F990,Tabela2[[Item]:[Itens exclusivos (Qtd. x Preço)]],17,0),"")</f>
        <v/>
      </c>
      <c r="O990" s="51" t="str">
        <f ca="1">IFERROR(VLOOKUP($F990,Tabela2[[Item]:[Itens exclusivos (Qtd. x Preço)]],19,0),"")</f>
        <v/>
      </c>
    </row>
    <row r="991" spans="1:15" ht="30" customHeight="1">
      <c r="A991" s="33" t="str">
        <f>IFERROR((IF(MAX(Tabela2[Lote])=A990,"",A990+1)),"")</f>
        <v/>
      </c>
      <c r="B991" s="33" t="str">
        <f>IFERROR(IF(A991&lt;&gt;"",COUNTIFS(Tabela2[Lote],A991),""),"")</f>
        <v/>
      </c>
      <c r="C991" s="47" t="str">
        <f>IF(B991="","",(SUMIFS(Tabela2[Itens Ampla Participação (Qtd. x Preço)],Tabela2[Lote],A991)+SUMIFS(Tabela2[Itens de Cota Reservada (Qtd. x Preço)],Tabela2[Lote],A991)+SUMIFS(Tabela2[Itens exclusivos (Qtd. x Preço)],Tabela2[Lote],A991)))</f>
        <v/>
      </c>
      <c r="E991" s="33" t="str">
        <f>IFERROR(_xlfn.XLOOKUP($F991,Tabela2[Item],Tabela2[Lote],,0,1),"")</f>
        <v/>
      </c>
      <c r="F991" s="33" t="str">
        <f>IFERROR((IF(MAX(Tabela2[Item])=F990,"",F990+1)),"")</f>
        <v/>
      </c>
      <c r="G991" s="33" t="str">
        <f>IFERROR(VLOOKUP($F991,Tabela2[[Item]:[Itens exclusivos (Qtd. x Preço)]],2,0)," ")</f>
        <v/>
      </c>
      <c r="H991" s="62" t="str">
        <f>IFERROR(VLOOKUP($F991,Tabela2[[Item]:[Itens exclusivos (Qtd. x Preço)]],3,0),"")</f>
        <v/>
      </c>
      <c r="I991" s="33" t="str">
        <f>IFERROR(VLOOKUP($F991,Tabela2[[Item]:[Itens exclusivos (Qtd. x Preço)]],4,0),"")</f>
        <v/>
      </c>
      <c r="J991" s="49" t="str">
        <f>IFERROR(VLOOKUP($F991,Tabela2[[Item]:[Itens exclusivos (Qtd. x Preço)]],5,0),"")</f>
        <v/>
      </c>
      <c r="K991" s="65" t="str">
        <f>IFERROR(VLOOKUP($F991,Tabela2[[Item]:[Itens exclusivos (Qtd. x Preço)]],13,0),"")</f>
        <v/>
      </c>
      <c r="L991" s="47" t="str">
        <f t="shared" si="15"/>
        <v/>
      </c>
      <c r="M991" s="49" t="str">
        <f ca="1">IFERROR(VLOOKUP($F991,Tabela2[[Item]:[Itens exclusivos (Qtd. x Preço)]],15,0),"")</f>
        <v/>
      </c>
      <c r="N991" s="52" t="str">
        <f ca="1">IFERROR(VLOOKUP($F991,Tabela2[[Item]:[Itens exclusivos (Qtd. x Preço)]],17,0),"")</f>
        <v/>
      </c>
      <c r="O991" s="52" t="str">
        <f ca="1">IFERROR(VLOOKUP($F991,Tabela2[[Item]:[Itens exclusivos (Qtd. x Preço)]],19,0),"")</f>
        <v/>
      </c>
    </row>
    <row r="992" spans="1:15" ht="30" customHeight="1">
      <c r="A992" s="14" t="str">
        <f>IFERROR((IF(MAX(Tabela2[Lote])=A991,"",A991+1)),"")</f>
        <v/>
      </c>
      <c r="B992" s="14" t="str">
        <f>IFERROR(IF(A992&lt;&gt;"",COUNTIFS(Tabela2[Lote],A992),""),"")</f>
        <v/>
      </c>
      <c r="C992" s="48" t="str">
        <f>IF(B992="","",(SUMIFS(Tabela2[Itens Ampla Participação (Qtd. x Preço)],Tabela2[Lote],A992)+SUMIFS(Tabela2[Itens de Cota Reservada (Qtd. x Preço)],Tabela2[Lote],A992)+SUMIFS(Tabela2[Itens exclusivos (Qtd. x Preço)],Tabela2[Lote],A992)))</f>
        <v/>
      </c>
      <c r="E992" s="14" t="str">
        <f>IFERROR(_xlfn.XLOOKUP($F992,Tabela2[Item],Tabela2[Lote],,0,1),"")</f>
        <v/>
      </c>
      <c r="F992" s="14" t="str">
        <f>IFERROR((IF(MAX(Tabela2[Item])=F991,"",F991+1)),"")</f>
        <v/>
      </c>
      <c r="G992" s="14" t="str">
        <f>IFERROR(VLOOKUP($F992,Tabela2[[Item]:[Itens exclusivos (Qtd. x Preço)]],2,0)," ")</f>
        <v/>
      </c>
      <c r="H992" s="63" t="str">
        <f>IFERROR(VLOOKUP($F992,Tabela2[[Item]:[Itens exclusivos (Qtd. x Preço)]],3,0),"")</f>
        <v/>
      </c>
      <c r="I992" s="14" t="str">
        <f>IFERROR(VLOOKUP($F992,Tabela2[[Item]:[Itens exclusivos (Qtd. x Preço)]],4,0),"")</f>
        <v/>
      </c>
      <c r="J992" s="50" t="str">
        <f>IFERROR(VLOOKUP($F992,Tabela2[[Item]:[Itens exclusivos (Qtd. x Preço)]],5,0),"")</f>
        <v/>
      </c>
      <c r="K992" s="66" t="str">
        <f>IFERROR(VLOOKUP($F992,Tabela2[[Item]:[Itens exclusivos (Qtd. x Preço)]],13,0),"")</f>
        <v/>
      </c>
      <c r="L992" s="48" t="str">
        <f t="shared" si="15"/>
        <v/>
      </c>
      <c r="M992" s="50" t="str">
        <f ca="1">IFERROR(VLOOKUP($F992,Tabela2[[Item]:[Itens exclusivos (Qtd. x Preço)]],15,0),"")</f>
        <v/>
      </c>
      <c r="N992" s="51" t="str">
        <f ca="1">IFERROR(VLOOKUP($F992,Tabela2[[Item]:[Itens exclusivos (Qtd. x Preço)]],17,0),"")</f>
        <v/>
      </c>
      <c r="O992" s="51" t="str">
        <f ca="1">IFERROR(VLOOKUP($F992,Tabela2[[Item]:[Itens exclusivos (Qtd. x Preço)]],19,0),"")</f>
        <v/>
      </c>
    </row>
    <row r="993" spans="1:15" ht="30" customHeight="1">
      <c r="A993" s="33" t="str">
        <f>IFERROR((IF(MAX(Tabela2[Lote])=A992,"",A992+1)),"")</f>
        <v/>
      </c>
      <c r="B993" s="33" t="str">
        <f>IFERROR(IF(A993&lt;&gt;"",COUNTIFS(Tabela2[Lote],A993),""),"")</f>
        <v/>
      </c>
      <c r="C993" s="47" t="str">
        <f>IF(B993="","",(SUMIFS(Tabela2[Itens Ampla Participação (Qtd. x Preço)],Tabela2[Lote],A993)+SUMIFS(Tabela2[Itens de Cota Reservada (Qtd. x Preço)],Tabela2[Lote],A993)+SUMIFS(Tabela2[Itens exclusivos (Qtd. x Preço)],Tabela2[Lote],A993)))</f>
        <v/>
      </c>
      <c r="E993" s="33" t="str">
        <f>IFERROR(_xlfn.XLOOKUP($F993,Tabela2[Item],Tabela2[Lote],,0,1),"")</f>
        <v/>
      </c>
      <c r="F993" s="33" t="str">
        <f>IFERROR((IF(MAX(Tabela2[Item])=F992,"",F992+1)),"")</f>
        <v/>
      </c>
      <c r="G993" s="33" t="str">
        <f>IFERROR(VLOOKUP($F993,Tabela2[[Item]:[Itens exclusivos (Qtd. x Preço)]],2,0)," ")</f>
        <v/>
      </c>
      <c r="H993" s="62" t="str">
        <f>IFERROR(VLOOKUP($F993,Tabela2[[Item]:[Itens exclusivos (Qtd. x Preço)]],3,0),"")</f>
        <v/>
      </c>
      <c r="I993" s="33" t="str">
        <f>IFERROR(VLOOKUP($F993,Tabela2[[Item]:[Itens exclusivos (Qtd. x Preço)]],4,0),"")</f>
        <v/>
      </c>
      <c r="J993" s="49" t="str">
        <f>IFERROR(VLOOKUP($F993,Tabela2[[Item]:[Itens exclusivos (Qtd. x Preço)]],5,0),"")</f>
        <v/>
      </c>
      <c r="K993" s="65" t="str">
        <f>IFERROR(VLOOKUP($F993,Tabela2[[Item]:[Itens exclusivos (Qtd. x Preço)]],13,0),"")</f>
        <v/>
      </c>
      <c r="L993" s="47" t="str">
        <f t="shared" si="15"/>
        <v/>
      </c>
      <c r="M993" s="49" t="str">
        <f ca="1">IFERROR(VLOOKUP($F993,Tabela2[[Item]:[Itens exclusivos (Qtd. x Preço)]],15,0),"")</f>
        <v/>
      </c>
      <c r="N993" s="52" t="str">
        <f ca="1">IFERROR(VLOOKUP($F993,Tabela2[[Item]:[Itens exclusivos (Qtd. x Preço)]],17,0),"")</f>
        <v/>
      </c>
      <c r="O993" s="52" t="str">
        <f ca="1">IFERROR(VLOOKUP($F993,Tabela2[[Item]:[Itens exclusivos (Qtd. x Preço)]],19,0),"")</f>
        <v/>
      </c>
    </row>
    <row r="994" spans="1:15" ht="30" customHeight="1">
      <c r="A994" s="14" t="str">
        <f>IFERROR((IF(MAX(Tabela2[Lote])=A993,"",A993+1)),"")</f>
        <v/>
      </c>
      <c r="B994" s="14" t="str">
        <f>IFERROR(IF(A994&lt;&gt;"",COUNTIFS(Tabela2[Lote],A994),""),"")</f>
        <v/>
      </c>
      <c r="C994" s="48" t="str">
        <f>IF(B994="","",(SUMIFS(Tabela2[Itens Ampla Participação (Qtd. x Preço)],Tabela2[Lote],A994)+SUMIFS(Tabela2[Itens de Cota Reservada (Qtd. x Preço)],Tabela2[Lote],A994)+SUMIFS(Tabela2[Itens exclusivos (Qtd. x Preço)],Tabela2[Lote],A994)))</f>
        <v/>
      </c>
      <c r="E994" s="14" t="str">
        <f>IFERROR(_xlfn.XLOOKUP($F994,Tabela2[Item],Tabela2[Lote],,0,1),"")</f>
        <v/>
      </c>
      <c r="F994" s="14" t="str">
        <f>IFERROR((IF(MAX(Tabela2[Item])=F993,"",F993+1)),"")</f>
        <v/>
      </c>
      <c r="G994" s="14" t="str">
        <f>IFERROR(VLOOKUP($F994,Tabela2[[Item]:[Itens exclusivos (Qtd. x Preço)]],2,0)," ")</f>
        <v/>
      </c>
      <c r="H994" s="63" t="str">
        <f>IFERROR(VLOOKUP($F994,Tabela2[[Item]:[Itens exclusivos (Qtd. x Preço)]],3,0),"")</f>
        <v/>
      </c>
      <c r="I994" s="14" t="str">
        <f>IFERROR(VLOOKUP($F994,Tabela2[[Item]:[Itens exclusivos (Qtd. x Preço)]],4,0),"")</f>
        <v/>
      </c>
      <c r="J994" s="50" t="str">
        <f>IFERROR(VLOOKUP($F994,Tabela2[[Item]:[Itens exclusivos (Qtd. x Preço)]],5,0),"")</f>
        <v/>
      </c>
      <c r="K994" s="66" t="str">
        <f>IFERROR(VLOOKUP($F994,Tabela2[[Item]:[Itens exclusivos (Qtd. x Preço)]],13,0),"")</f>
        <v/>
      </c>
      <c r="L994" s="48" t="str">
        <f t="shared" si="15"/>
        <v/>
      </c>
      <c r="M994" s="50" t="str">
        <f ca="1">IFERROR(VLOOKUP($F994,Tabela2[[Item]:[Itens exclusivos (Qtd. x Preço)]],15,0),"")</f>
        <v/>
      </c>
      <c r="N994" s="51" t="str">
        <f ca="1">IFERROR(VLOOKUP($F994,Tabela2[[Item]:[Itens exclusivos (Qtd. x Preço)]],17,0),"")</f>
        <v/>
      </c>
      <c r="O994" s="51" t="str">
        <f ca="1">IFERROR(VLOOKUP($F994,Tabela2[[Item]:[Itens exclusivos (Qtd. x Preço)]],19,0),"")</f>
        <v/>
      </c>
    </row>
    <row r="995" spans="1:15" ht="30" customHeight="1">
      <c r="A995" s="33" t="str">
        <f>IFERROR((IF(MAX(Tabela2[Lote])=A994,"",A994+1)),"")</f>
        <v/>
      </c>
      <c r="B995" s="33" t="str">
        <f>IFERROR(IF(A995&lt;&gt;"",COUNTIFS(Tabela2[Lote],A995),""),"")</f>
        <v/>
      </c>
      <c r="C995" s="47" t="str">
        <f>IF(B995="","",(SUMIFS(Tabela2[Itens Ampla Participação (Qtd. x Preço)],Tabela2[Lote],A995)+SUMIFS(Tabela2[Itens de Cota Reservada (Qtd. x Preço)],Tabela2[Lote],A995)+SUMIFS(Tabela2[Itens exclusivos (Qtd. x Preço)],Tabela2[Lote],A995)))</f>
        <v/>
      </c>
      <c r="E995" s="33" t="str">
        <f>IFERROR(_xlfn.XLOOKUP($F995,Tabela2[Item],Tabela2[Lote],,0,1),"")</f>
        <v/>
      </c>
      <c r="F995" s="33" t="str">
        <f>IFERROR((IF(MAX(Tabela2[Item])=F994,"",F994+1)),"")</f>
        <v/>
      </c>
      <c r="G995" s="33" t="str">
        <f>IFERROR(VLOOKUP($F995,Tabela2[[Item]:[Itens exclusivos (Qtd. x Preço)]],2,0)," ")</f>
        <v/>
      </c>
      <c r="H995" s="62" t="str">
        <f>IFERROR(VLOOKUP($F995,Tabela2[[Item]:[Itens exclusivos (Qtd. x Preço)]],3,0),"")</f>
        <v/>
      </c>
      <c r="I995" s="33" t="str">
        <f>IFERROR(VLOOKUP($F995,Tabela2[[Item]:[Itens exclusivos (Qtd. x Preço)]],4,0),"")</f>
        <v/>
      </c>
      <c r="J995" s="49" t="str">
        <f>IFERROR(VLOOKUP($F995,Tabela2[[Item]:[Itens exclusivos (Qtd. x Preço)]],5,0),"")</f>
        <v/>
      </c>
      <c r="K995" s="65" t="str">
        <f>IFERROR(VLOOKUP($F995,Tabela2[[Item]:[Itens exclusivos (Qtd. x Preço)]],13,0),"")</f>
        <v/>
      </c>
      <c r="L995" s="47" t="str">
        <f t="shared" si="15"/>
        <v/>
      </c>
      <c r="M995" s="49" t="str">
        <f ca="1">IFERROR(VLOOKUP($F995,Tabela2[[Item]:[Itens exclusivos (Qtd. x Preço)]],15,0),"")</f>
        <v/>
      </c>
      <c r="N995" s="52" t="str">
        <f ca="1">IFERROR(VLOOKUP($F995,Tabela2[[Item]:[Itens exclusivos (Qtd. x Preço)]],17,0),"")</f>
        <v/>
      </c>
      <c r="O995" s="52" t="str">
        <f ca="1">IFERROR(VLOOKUP($F995,Tabela2[[Item]:[Itens exclusivos (Qtd. x Preço)]],19,0),"")</f>
        <v/>
      </c>
    </row>
    <row r="996" spans="1:15" ht="30" customHeight="1">
      <c r="A996" s="14" t="str">
        <f>IFERROR((IF(MAX(Tabela2[Lote])=A995,"",A995+1)),"")</f>
        <v/>
      </c>
      <c r="B996" s="14" t="str">
        <f>IFERROR(IF(A996&lt;&gt;"",COUNTIFS(Tabela2[Lote],A996),""),"")</f>
        <v/>
      </c>
      <c r="C996" s="48" t="str">
        <f>IF(B996="","",(SUMIFS(Tabela2[Itens Ampla Participação (Qtd. x Preço)],Tabela2[Lote],A996)+SUMIFS(Tabela2[Itens de Cota Reservada (Qtd. x Preço)],Tabela2[Lote],A996)+SUMIFS(Tabela2[Itens exclusivos (Qtd. x Preço)],Tabela2[Lote],A996)))</f>
        <v/>
      </c>
      <c r="E996" s="14" t="str">
        <f>IFERROR(_xlfn.XLOOKUP($F996,Tabela2[Item],Tabela2[Lote],,0,1),"")</f>
        <v/>
      </c>
      <c r="F996" s="14" t="str">
        <f>IFERROR((IF(MAX(Tabela2[Item])=F995,"",F995+1)),"")</f>
        <v/>
      </c>
      <c r="G996" s="14" t="str">
        <f>IFERROR(VLOOKUP($F996,Tabela2[[Item]:[Itens exclusivos (Qtd. x Preço)]],2,0)," ")</f>
        <v/>
      </c>
      <c r="H996" s="63" t="str">
        <f>IFERROR(VLOOKUP($F996,Tabela2[[Item]:[Itens exclusivos (Qtd. x Preço)]],3,0),"")</f>
        <v/>
      </c>
      <c r="I996" s="14" t="str">
        <f>IFERROR(VLOOKUP($F996,Tabela2[[Item]:[Itens exclusivos (Qtd. x Preço)]],4,0),"")</f>
        <v/>
      </c>
      <c r="J996" s="50" t="str">
        <f>IFERROR(VLOOKUP($F996,Tabela2[[Item]:[Itens exclusivos (Qtd. x Preço)]],5,0),"")</f>
        <v/>
      </c>
      <c r="K996" s="66" t="str">
        <f>IFERROR(VLOOKUP($F996,Tabela2[[Item]:[Itens exclusivos (Qtd. x Preço)]],13,0),"")</f>
        <v/>
      </c>
      <c r="L996" s="48" t="str">
        <f t="shared" si="15"/>
        <v/>
      </c>
      <c r="M996" s="50" t="str">
        <f ca="1">IFERROR(VLOOKUP($F996,Tabela2[[Item]:[Itens exclusivos (Qtd. x Preço)]],15,0),"")</f>
        <v/>
      </c>
      <c r="N996" s="51" t="str">
        <f ca="1">IFERROR(VLOOKUP($F996,Tabela2[[Item]:[Itens exclusivos (Qtd. x Preço)]],17,0),"")</f>
        <v/>
      </c>
      <c r="O996" s="51" t="str">
        <f ca="1">IFERROR(VLOOKUP($F996,Tabela2[[Item]:[Itens exclusivos (Qtd. x Preço)]],19,0),"")</f>
        <v/>
      </c>
    </row>
    <row r="997" spans="1:15" ht="30" customHeight="1">
      <c r="A997" s="33" t="str">
        <f>IFERROR((IF(MAX(Tabela2[Lote])=A996,"",A996+1)),"")</f>
        <v/>
      </c>
      <c r="B997" s="33" t="str">
        <f>IFERROR(IF(A997&lt;&gt;"",COUNTIFS(Tabela2[Lote],A997),""),"")</f>
        <v/>
      </c>
      <c r="C997" s="47" t="str">
        <f>IF(B997="","",(SUMIFS(Tabela2[Itens Ampla Participação (Qtd. x Preço)],Tabela2[Lote],A997)+SUMIFS(Tabela2[Itens de Cota Reservada (Qtd. x Preço)],Tabela2[Lote],A997)+SUMIFS(Tabela2[Itens exclusivos (Qtd. x Preço)],Tabela2[Lote],A997)))</f>
        <v/>
      </c>
      <c r="E997" s="33" t="str">
        <f>IFERROR(_xlfn.XLOOKUP($F997,Tabela2[Item],Tabela2[Lote],,0,1),"")</f>
        <v/>
      </c>
      <c r="F997" s="33" t="str">
        <f>IFERROR((IF(MAX(Tabela2[Item])=F996,"",F996+1)),"")</f>
        <v/>
      </c>
      <c r="G997" s="33" t="str">
        <f>IFERROR(VLOOKUP($F997,Tabela2[[Item]:[Itens exclusivos (Qtd. x Preço)]],2,0)," ")</f>
        <v/>
      </c>
      <c r="H997" s="62" t="str">
        <f>IFERROR(VLOOKUP($F997,Tabela2[[Item]:[Itens exclusivos (Qtd. x Preço)]],3,0),"")</f>
        <v/>
      </c>
      <c r="I997" s="33" t="str">
        <f>IFERROR(VLOOKUP($F997,Tabela2[[Item]:[Itens exclusivos (Qtd. x Preço)]],4,0),"")</f>
        <v/>
      </c>
      <c r="J997" s="49" t="str">
        <f>IFERROR(VLOOKUP($F997,Tabela2[[Item]:[Itens exclusivos (Qtd. x Preço)]],5,0),"")</f>
        <v/>
      </c>
      <c r="K997" s="65" t="str">
        <f>IFERROR(VLOOKUP($F997,Tabela2[[Item]:[Itens exclusivos (Qtd. x Preço)]],13,0),"")</f>
        <v/>
      </c>
      <c r="L997" s="47" t="str">
        <f t="shared" si="15"/>
        <v/>
      </c>
      <c r="M997" s="49" t="str">
        <f ca="1">IFERROR(VLOOKUP($F997,Tabela2[[Item]:[Itens exclusivos (Qtd. x Preço)]],15,0),"")</f>
        <v/>
      </c>
      <c r="N997" s="52" t="str">
        <f ca="1">IFERROR(VLOOKUP($F997,Tabela2[[Item]:[Itens exclusivos (Qtd. x Preço)]],17,0),"")</f>
        <v/>
      </c>
      <c r="O997" s="52" t="str">
        <f ca="1">IFERROR(VLOOKUP($F997,Tabela2[[Item]:[Itens exclusivos (Qtd. x Preço)]],19,0),"")</f>
        <v/>
      </c>
    </row>
    <row r="998" spans="1:15" ht="30" customHeight="1">
      <c r="A998" s="14" t="str">
        <f>IFERROR((IF(MAX(Tabela2[Lote])=A997,"",A997+1)),"")</f>
        <v/>
      </c>
      <c r="B998" s="14" t="str">
        <f>IFERROR(IF(A998&lt;&gt;"",COUNTIFS(Tabela2[Lote],A998),""),"")</f>
        <v/>
      </c>
      <c r="C998" s="48" t="str">
        <f>IF(B998="","",(SUMIFS(Tabela2[Itens Ampla Participação (Qtd. x Preço)],Tabela2[Lote],A998)+SUMIFS(Tabela2[Itens de Cota Reservada (Qtd. x Preço)],Tabela2[Lote],A998)+SUMIFS(Tabela2[Itens exclusivos (Qtd. x Preço)],Tabela2[Lote],A998)))</f>
        <v/>
      </c>
      <c r="E998" s="14" t="str">
        <f>IFERROR(_xlfn.XLOOKUP($F998,Tabela2[Item],Tabela2[Lote],,0,1),"")</f>
        <v/>
      </c>
      <c r="F998" s="14" t="str">
        <f>IFERROR((IF(MAX(Tabela2[Item])=F997,"",F997+1)),"")</f>
        <v/>
      </c>
      <c r="G998" s="14" t="str">
        <f>IFERROR(VLOOKUP($F998,Tabela2[[Item]:[Itens exclusivos (Qtd. x Preço)]],2,0)," ")</f>
        <v/>
      </c>
      <c r="H998" s="63" t="str">
        <f>IFERROR(VLOOKUP($F998,Tabela2[[Item]:[Itens exclusivos (Qtd. x Preço)]],3,0),"")</f>
        <v/>
      </c>
      <c r="I998" s="14" t="str">
        <f>IFERROR(VLOOKUP($F998,Tabela2[[Item]:[Itens exclusivos (Qtd. x Preço)]],4,0),"")</f>
        <v/>
      </c>
      <c r="J998" s="50" t="str">
        <f>IFERROR(VLOOKUP($F998,Tabela2[[Item]:[Itens exclusivos (Qtd. x Preço)]],5,0),"")</f>
        <v/>
      </c>
      <c r="K998" s="66" t="str">
        <f>IFERROR(VLOOKUP($F998,Tabela2[[Item]:[Itens exclusivos (Qtd. x Preço)]],13,0),"")</f>
        <v/>
      </c>
      <c r="L998" s="48" t="str">
        <f t="shared" si="15"/>
        <v/>
      </c>
      <c r="M998" s="50" t="str">
        <f ca="1">IFERROR(VLOOKUP($F998,Tabela2[[Item]:[Itens exclusivos (Qtd. x Preço)]],15,0),"")</f>
        <v/>
      </c>
      <c r="N998" s="51" t="str">
        <f ca="1">IFERROR(VLOOKUP($F998,Tabela2[[Item]:[Itens exclusivos (Qtd. x Preço)]],17,0),"")</f>
        <v/>
      </c>
      <c r="O998" s="51" t="str">
        <f ca="1">IFERROR(VLOOKUP($F998,Tabela2[[Item]:[Itens exclusivos (Qtd. x Preço)]],19,0),"")</f>
        <v/>
      </c>
    </row>
    <row r="999" spans="1:15" ht="30" customHeight="1">
      <c r="A999" s="33" t="str">
        <f>IFERROR((IF(MAX(Tabela2[Lote])=A998,"",A998+1)),"")</f>
        <v/>
      </c>
      <c r="B999" s="33" t="str">
        <f>IFERROR(IF(A999&lt;&gt;"",COUNTIFS(Tabela2[Lote],A999),""),"")</f>
        <v/>
      </c>
      <c r="C999" s="47" t="str">
        <f>IF(B999="","",(SUMIFS(Tabela2[Itens Ampla Participação (Qtd. x Preço)],Tabela2[Lote],A999)+SUMIFS(Tabela2[Itens de Cota Reservada (Qtd. x Preço)],Tabela2[Lote],A999)+SUMIFS(Tabela2[Itens exclusivos (Qtd. x Preço)],Tabela2[Lote],A999)))</f>
        <v/>
      </c>
      <c r="E999" s="33" t="str">
        <f>IFERROR(_xlfn.XLOOKUP($F999,Tabela2[Item],Tabela2[Lote],,0,1),"")</f>
        <v/>
      </c>
      <c r="F999" s="33" t="str">
        <f>IFERROR((IF(MAX(Tabela2[Item])=F998,"",F998+1)),"")</f>
        <v/>
      </c>
      <c r="G999" s="33" t="str">
        <f>IFERROR(VLOOKUP($F999,Tabela2[[Item]:[Itens exclusivos (Qtd. x Preço)]],2,0)," ")</f>
        <v/>
      </c>
      <c r="H999" s="62" t="str">
        <f>IFERROR(VLOOKUP($F999,Tabela2[[Item]:[Itens exclusivos (Qtd. x Preço)]],3,0),"")</f>
        <v/>
      </c>
      <c r="I999" s="33" t="str">
        <f>IFERROR(VLOOKUP($F999,Tabela2[[Item]:[Itens exclusivos (Qtd. x Preço)]],4,0),"")</f>
        <v/>
      </c>
      <c r="J999" s="49" t="str">
        <f>IFERROR(VLOOKUP($F999,Tabela2[[Item]:[Itens exclusivos (Qtd. x Preço)]],5,0),"")</f>
        <v/>
      </c>
      <c r="K999" s="65" t="str">
        <f>IFERROR(VLOOKUP($F999,Tabela2[[Item]:[Itens exclusivos (Qtd. x Preço)]],13,0),"")</f>
        <v/>
      </c>
      <c r="L999" s="47" t="str">
        <f t="shared" si="15"/>
        <v/>
      </c>
      <c r="M999" s="49" t="str">
        <f ca="1">IFERROR(VLOOKUP($F999,Tabela2[[Item]:[Itens exclusivos (Qtd. x Preço)]],15,0),"")</f>
        <v/>
      </c>
      <c r="N999" s="52" t="str">
        <f ca="1">IFERROR(VLOOKUP($F999,Tabela2[[Item]:[Itens exclusivos (Qtd. x Preço)]],17,0),"")</f>
        <v/>
      </c>
      <c r="O999" s="52" t="str">
        <f ca="1">IFERROR(VLOOKUP($F999,Tabela2[[Item]:[Itens exclusivos (Qtd. x Preço)]],19,0),"")</f>
        <v/>
      </c>
    </row>
    <row r="1000" spans="1:15" ht="30" customHeight="1">
      <c r="A1000" s="14" t="str">
        <f>IFERROR((IF(MAX(Tabela2[Lote])=A999,"",A999+1)),"")</f>
        <v/>
      </c>
      <c r="B1000" s="14" t="str">
        <f>IFERROR(IF(A1000&lt;&gt;"",COUNTIFS(Tabela2[Lote],A1000),""),"")</f>
        <v/>
      </c>
      <c r="C1000" s="48" t="str">
        <f>IF(B1000="","",(SUMIFS(Tabela2[Itens Ampla Participação (Qtd. x Preço)],Tabela2[Lote],A1000)+SUMIFS(Tabela2[Itens de Cota Reservada (Qtd. x Preço)],Tabela2[Lote],A1000)+SUMIFS(Tabela2[Itens exclusivos (Qtd. x Preço)],Tabela2[Lote],A1000)))</f>
        <v/>
      </c>
      <c r="E1000" s="14" t="str">
        <f>IFERROR(_xlfn.XLOOKUP($F1000,Tabela2[Item],Tabela2[Lote],,0,1),"")</f>
        <v/>
      </c>
      <c r="F1000" s="14" t="str">
        <f>IFERROR((IF(MAX(Tabela2[Item])=F999,"",F999+1)),"")</f>
        <v/>
      </c>
      <c r="G1000" s="14" t="str">
        <f>IFERROR(VLOOKUP($F1000,Tabela2[[Item]:[Itens exclusivos (Qtd. x Preço)]],2,0)," ")</f>
        <v/>
      </c>
      <c r="H1000" s="63" t="str">
        <f>IFERROR(VLOOKUP($F1000,Tabela2[[Item]:[Itens exclusivos (Qtd. x Preço)]],3,0),"")</f>
        <v/>
      </c>
      <c r="I1000" s="14" t="str">
        <f>IFERROR(VLOOKUP($F1000,Tabela2[[Item]:[Itens exclusivos (Qtd. x Preço)]],4,0),"")</f>
        <v/>
      </c>
      <c r="J1000" s="50" t="str">
        <f>IFERROR(VLOOKUP($F1000,Tabela2[[Item]:[Itens exclusivos (Qtd. x Preço)]],5,0),"")</f>
        <v/>
      </c>
      <c r="K1000" s="66" t="str">
        <f>IFERROR(VLOOKUP($F1000,Tabela2[[Item]:[Itens exclusivos (Qtd. x Preço)]],13,0),"")</f>
        <v/>
      </c>
      <c r="L1000" s="48" t="str">
        <f t="shared" si="15"/>
        <v/>
      </c>
      <c r="M1000" s="50" t="str">
        <f ca="1">IFERROR(VLOOKUP($F1000,Tabela2[[Item]:[Itens exclusivos (Qtd. x Preço)]],15,0),"")</f>
        <v/>
      </c>
      <c r="N1000" s="51" t="str">
        <f ca="1">IFERROR(VLOOKUP($F1000,Tabela2[[Item]:[Itens exclusivos (Qtd. x Preço)]],17,0),"")</f>
        <v/>
      </c>
      <c r="O1000" s="51" t="str">
        <f ca="1">IFERROR(VLOOKUP($F1000,Tabela2[[Item]:[Itens exclusivos (Qtd. x Preço)]],19,0),"")</f>
        <v/>
      </c>
    </row>
    <row r="1001" spans="1:15" ht="30" customHeight="1">
      <c r="A1001" s="33" t="str">
        <f>IFERROR((IF(MAX(Tabela2[Lote])=A1000,"",A1000+1)),"")</f>
        <v/>
      </c>
      <c r="B1001" s="33" t="str">
        <f>IFERROR(IF(A1001&lt;&gt;"",COUNTIFS(Tabela2[Lote],A1001),""),"")</f>
        <v/>
      </c>
      <c r="C1001" s="47" t="str">
        <f>IF(B1001="","",(SUMIFS(Tabela2[Itens Ampla Participação (Qtd. x Preço)],Tabela2[Lote],A1001)+SUMIFS(Tabela2[Itens de Cota Reservada (Qtd. x Preço)],Tabela2[Lote],A1001)+SUMIFS(Tabela2[Itens exclusivos (Qtd. x Preço)],Tabela2[Lote],A1001)))</f>
        <v/>
      </c>
      <c r="E1001" s="33" t="str">
        <f>IFERROR(_xlfn.XLOOKUP($F1001,Tabela2[Item],Tabela2[Lote],,0,1),"")</f>
        <v/>
      </c>
      <c r="F1001" s="33" t="str">
        <f>IFERROR((IF(MAX(Tabela2[Item])=F1000,"",F1000+1)),"")</f>
        <v/>
      </c>
      <c r="G1001" s="33" t="str">
        <f>IFERROR(VLOOKUP($F1001,Tabela2[[Item]:[Itens exclusivos (Qtd. x Preço)]],2,0)," ")</f>
        <v/>
      </c>
      <c r="H1001" s="62" t="str">
        <f>IFERROR(VLOOKUP($F1001,Tabela2[[Item]:[Itens exclusivos (Qtd. x Preço)]],3,0),"")</f>
        <v/>
      </c>
      <c r="I1001" s="33" t="str">
        <f>IFERROR(VLOOKUP($F1001,Tabela2[[Item]:[Itens exclusivos (Qtd. x Preço)]],4,0),"")</f>
        <v/>
      </c>
      <c r="J1001" s="49" t="str">
        <f>IFERROR(VLOOKUP($F1001,Tabela2[[Item]:[Itens exclusivos (Qtd. x Preço)]],5,0),"")</f>
        <v/>
      </c>
      <c r="K1001" s="65" t="str">
        <f>IFERROR(VLOOKUP($F1001,Tabela2[[Item]:[Itens exclusivos (Qtd. x Preço)]],13,0),"")</f>
        <v/>
      </c>
      <c r="L1001" s="47" t="str">
        <f t="shared" si="15"/>
        <v/>
      </c>
      <c r="M1001" s="49" t="str">
        <f ca="1">IFERROR(VLOOKUP($F1001,Tabela2[[Item]:[Itens exclusivos (Qtd. x Preço)]],15,0),"")</f>
        <v/>
      </c>
      <c r="N1001" s="52" t="str">
        <f ca="1">IFERROR(VLOOKUP($F1001,Tabela2[[Item]:[Itens exclusivos (Qtd. x Preço)]],17,0),"")</f>
        <v/>
      </c>
      <c r="O1001" s="52" t="str">
        <f ca="1">IFERROR(VLOOKUP($F1001,Tabela2[[Item]:[Itens exclusivos (Qtd. x Preço)]],19,0),"")</f>
        <v/>
      </c>
    </row>
    <row r="1002" spans="1:15" ht="30" customHeight="1">
      <c r="A1002" s="14" t="str">
        <f>IFERROR((IF(MAX(Tabela2[Lote])=A1001,"",A1001+1)),"")</f>
        <v/>
      </c>
      <c r="B1002" s="14" t="str">
        <f>IFERROR(IF(A1002&lt;&gt;"",COUNTIFS(Tabela2[Lote],A1002),""),"")</f>
        <v/>
      </c>
      <c r="C1002" s="48" t="str">
        <f>IF(B1002="","",(SUMIFS(Tabela2[Itens Ampla Participação (Qtd. x Preço)],Tabela2[Lote],A1002)+SUMIFS(Tabela2[Itens de Cota Reservada (Qtd. x Preço)],Tabela2[Lote],A1002)+SUMIFS(Tabela2[Itens exclusivos (Qtd. x Preço)],Tabela2[Lote],A1002)))</f>
        <v/>
      </c>
      <c r="E1002" s="14" t="str">
        <f>IFERROR(_xlfn.XLOOKUP($F1002,Tabela2[Item],Tabela2[Lote],,0,1),"")</f>
        <v/>
      </c>
      <c r="F1002" s="14" t="str">
        <f>IFERROR((IF(MAX(Tabela2[Item])=F1001,"",F1001+1)),"")</f>
        <v/>
      </c>
      <c r="G1002" s="14" t="str">
        <f>IFERROR(VLOOKUP($F1002,Tabela2[[Item]:[Itens exclusivos (Qtd. x Preço)]],2,0)," ")</f>
        <v/>
      </c>
      <c r="H1002" s="63" t="str">
        <f>IFERROR(VLOOKUP($F1002,Tabela2[[Item]:[Itens exclusivos (Qtd. x Preço)]],3,0),"")</f>
        <v/>
      </c>
      <c r="I1002" s="14" t="str">
        <f>IFERROR(VLOOKUP($F1002,Tabela2[[Item]:[Itens exclusivos (Qtd. x Preço)]],4,0),"")</f>
        <v/>
      </c>
      <c r="J1002" s="50" t="str">
        <f>IFERROR(VLOOKUP($F1002,Tabela2[[Item]:[Itens exclusivos (Qtd. x Preço)]],5,0),"")</f>
        <v/>
      </c>
      <c r="K1002" s="66" t="str">
        <f>IFERROR(VLOOKUP($F1002,Tabela2[[Item]:[Itens exclusivos (Qtd. x Preço)]],13,0),"")</f>
        <v/>
      </c>
      <c r="L1002" s="48" t="str">
        <f t="shared" si="15"/>
        <v/>
      </c>
      <c r="M1002" s="50" t="str">
        <f ca="1">IFERROR(VLOOKUP($F1002,Tabela2[[Item]:[Itens exclusivos (Qtd. x Preço)]],15,0),"")</f>
        <v/>
      </c>
      <c r="N1002" s="51" t="str">
        <f ca="1">IFERROR(VLOOKUP($F1002,Tabela2[[Item]:[Itens exclusivos (Qtd. x Preço)]],17,0),"")</f>
        <v/>
      </c>
      <c r="O1002" s="51" t="str">
        <f ca="1">IFERROR(VLOOKUP($F1002,Tabela2[[Item]:[Itens exclusivos (Qtd. x Preço)]],19,0),"")</f>
        <v/>
      </c>
    </row>
    <row r="1003" spans="1:15" ht="30" customHeight="1">
      <c r="A1003" s="33" t="str">
        <f>IFERROR((IF(MAX(Tabela2[Lote])=A1002,"",A1002+1)),"")</f>
        <v/>
      </c>
      <c r="B1003" s="33" t="str">
        <f>IFERROR(IF(A1003&lt;&gt;"",COUNTIFS(Tabela2[Lote],A1003),""),"")</f>
        <v/>
      </c>
      <c r="C1003" s="47" t="str">
        <f>IF(B1003="","",(SUMIFS(Tabela2[Itens Ampla Participação (Qtd. x Preço)],Tabela2[Lote],A1003)+SUMIFS(Tabela2[Itens de Cota Reservada (Qtd. x Preço)],Tabela2[Lote],A1003)+SUMIFS(Tabela2[Itens exclusivos (Qtd. x Preço)],Tabela2[Lote],A1003)))</f>
        <v/>
      </c>
      <c r="E1003" s="33" t="str">
        <f>IFERROR(_xlfn.XLOOKUP($F1003,Tabela2[Item],Tabela2[Lote],,0,1),"")</f>
        <v/>
      </c>
      <c r="F1003" s="33" t="str">
        <f>IFERROR((IF(MAX(Tabela2[Item])=F1002,"",F1002+1)),"")</f>
        <v/>
      </c>
      <c r="G1003" s="33" t="str">
        <f>IFERROR(VLOOKUP($F1003,Tabela2[[Item]:[Itens exclusivos (Qtd. x Preço)]],2,0)," ")</f>
        <v/>
      </c>
      <c r="H1003" s="62" t="str">
        <f>IFERROR(VLOOKUP($F1003,Tabela2[[Item]:[Itens exclusivos (Qtd. x Preço)]],3,0),"")</f>
        <v/>
      </c>
      <c r="I1003" s="33" t="str">
        <f>IFERROR(VLOOKUP($F1003,Tabela2[[Item]:[Itens exclusivos (Qtd. x Preço)]],4,0),"")</f>
        <v/>
      </c>
      <c r="J1003" s="49" t="str">
        <f>IFERROR(VLOOKUP($F1003,Tabela2[[Item]:[Itens exclusivos (Qtd. x Preço)]],5,0),"")</f>
        <v/>
      </c>
      <c r="K1003" s="65" t="str">
        <f>IFERROR(VLOOKUP($F1003,Tabela2[[Item]:[Itens exclusivos (Qtd. x Preço)]],13,0),"")</f>
        <v/>
      </c>
      <c r="L1003" s="47" t="str">
        <f t="shared" si="15"/>
        <v/>
      </c>
      <c r="M1003" s="49" t="str">
        <f ca="1">IFERROR(VLOOKUP($F1003,Tabela2[[Item]:[Itens exclusivos (Qtd. x Preço)]],15,0),"")</f>
        <v/>
      </c>
      <c r="N1003" s="52" t="str">
        <f ca="1">IFERROR(VLOOKUP($F1003,Tabela2[[Item]:[Itens exclusivos (Qtd. x Preço)]],17,0),"")</f>
        <v/>
      </c>
      <c r="O1003" s="52" t="str">
        <f ca="1">IFERROR(VLOOKUP($F1003,Tabela2[[Item]:[Itens exclusivos (Qtd. x Preço)]],19,0),"")</f>
        <v/>
      </c>
    </row>
    <row r="1004" spans="1:15" ht="30" customHeight="1">
      <c r="A1004" s="14" t="str">
        <f>IFERROR((IF(MAX(Tabela2[Lote])=A1003,"",A1003+1)),"")</f>
        <v/>
      </c>
      <c r="B1004" s="14" t="str">
        <f>IFERROR(IF(A1004&lt;&gt;"",COUNTIFS(Tabela2[Lote],A1004),""),"")</f>
        <v/>
      </c>
      <c r="C1004" s="48" t="str">
        <f>IF(B1004="","",(SUMIFS(Tabela2[Itens Ampla Participação (Qtd. x Preço)],Tabela2[Lote],A1004)+SUMIFS(Tabela2[Itens de Cota Reservada (Qtd. x Preço)],Tabela2[Lote],A1004)+SUMIFS(Tabela2[Itens exclusivos (Qtd. x Preço)],Tabela2[Lote],A1004)))</f>
        <v/>
      </c>
      <c r="E1004" s="14" t="str">
        <f>IFERROR(_xlfn.XLOOKUP($F1004,Tabela2[Item],Tabela2[Lote],,0,1),"")</f>
        <v/>
      </c>
      <c r="F1004" s="14" t="str">
        <f>IFERROR((IF(MAX(Tabela2[Item])=F1003,"",F1003+1)),"")</f>
        <v/>
      </c>
      <c r="G1004" s="14" t="str">
        <f>IFERROR(VLOOKUP($F1004,Tabela2[[Item]:[Itens exclusivos (Qtd. x Preço)]],2,0)," ")</f>
        <v/>
      </c>
      <c r="H1004" s="63" t="str">
        <f>IFERROR(VLOOKUP($F1004,Tabela2[[Item]:[Itens exclusivos (Qtd. x Preço)]],3,0),"")</f>
        <v/>
      </c>
      <c r="I1004" s="14" t="str">
        <f>IFERROR(VLOOKUP($F1004,Tabela2[[Item]:[Itens exclusivos (Qtd. x Preço)]],4,0),"")</f>
        <v/>
      </c>
      <c r="J1004" s="50" t="str">
        <f>IFERROR(VLOOKUP($F1004,Tabela2[[Item]:[Itens exclusivos (Qtd. x Preço)]],5,0),"")</f>
        <v/>
      </c>
      <c r="K1004" s="66" t="str">
        <f>IFERROR(VLOOKUP($F1004,Tabela2[[Item]:[Itens exclusivos (Qtd. x Preço)]],13,0),"")</f>
        <v/>
      </c>
      <c r="L1004" s="48" t="str">
        <f t="shared" si="15"/>
        <v/>
      </c>
      <c r="M1004" s="50" t="str">
        <f ca="1">IFERROR(VLOOKUP($F1004,Tabela2[[Item]:[Itens exclusivos (Qtd. x Preço)]],15,0),"")</f>
        <v/>
      </c>
      <c r="N1004" s="51" t="str">
        <f ca="1">IFERROR(VLOOKUP($F1004,Tabela2[[Item]:[Itens exclusivos (Qtd. x Preço)]],17,0),"")</f>
        <v/>
      </c>
      <c r="O1004" s="51" t="str">
        <f ca="1">IFERROR(VLOOKUP($F1004,Tabela2[[Item]:[Itens exclusivos (Qtd. x Preço)]],19,0),"")</f>
        <v/>
      </c>
    </row>
    <row r="1005" spans="1:15" ht="30" customHeight="1">
      <c r="A1005" s="33" t="str">
        <f>IFERROR((IF(MAX(Tabela2[Lote])=A1004,"",A1004+1)),"")</f>
        <v/>
      </c>
      <c r="B1005" s="33" t="str">
        <f>IFERROR(IF(A1005&lt;&gt;"",COUNTIFS(Tabela2[Lote],A1005),""),"")</f>
        <v/>
      </c>
      <c r="C1005" s="47" t="str">
        <f>IF(B1005="","",(SUMIFS(Tabela2[Itens Ampla Participação (Qtd. x Preço)],Tabela2[Lote],A1005)+SUMIFS(Tabela2[Itens de Cota Reservada (Qtd. x Preço)],Tabela2[Lote],A1005)+SUMIFS(Tabela2[Itens exclusivos (Qtd. x Preço)],Tabela2[Lote],A1005)))</f>
        <v/>
      </c>
      <c r="E1005" s="33" t="str">
        <f>IFERROR(_xlfn.XLOOKUP($F1005,Tabela2[Item],Tabela2[Lote],,0,1),"")</f>
        <v/>
      </c>
      <c r="F1005" s="33" t="str">
        <f>IFERROR((IF(MAX(Tabela2[Item])=F1004,"",F1004+1)),"")</f>
        <v/>
      </c>
      <c r="G1005" s="33" t="str">
        <f>IFERROR(VLOOKUP($F1005,Tabela2[[Item]:[Itens exclusivos (Qtd. x Preço)]],2,0)," ")</f>
        <v/>
      </c>
      <c r="H1005" s="62" t="str">
        <f>IFERROR(VLOOKUP($F1005,Tabela2[[Item]:[Itens exclusivos (Qtd. x Preço)]],3,0),"")</f>
        <v/>
      </c>
      <c r="I1005" s="33" t="str">
        <f>IFERROR(VLOOKUP($F1005,Tabela2[[Item]:[Itens exclusivos (Qtd. x Preço)]],4,0),"")</f>
        <v/>
      </c>
      <c r="J1005" s="49" t="str">
        <f>IFERROR(VLOOKUP($F1005,Tabela2[[Item]:[Itens exclusivos (Qtd. x Preço)]],5,0),"")</f>
        <v/>
      </c>
      <c r="K1005" s="65" t="str">
        <f>IFERROR(VLOOKUP($F1005,Tabela2[[Item]:[Itens exclusivos (Qtd. x Preço)]],13,0),"")</f>
        <v/>
      </c>
      <c r="L1005" s="47" t="str">
        <f t="shared" ref="L1005:L1012" si="16">IFERROR(K1005*J1005,"")</f>
        <v/>
      </c>
      <c r="M1005" s="49" t="str">
        <f ca="1">IFERROR(VLOOKUP($F1005,Tabela2[[Item]:[Itens exclusivos (Qtd. x Preço)]],15,0),"")</f>
        <v/>
      </c>
      <c r="N1005" s="52" t="str">
        <f ca="1">IFERROR(VLOOKUP($F1005,Tabela2[[Item]:[Itens exclusivos (Qtd. x Preço)]],17,0),"")</f>
        <v/>
      </c>
      <c r="O1005" s="52" t="str">
        <f ca="1">IFERROR(VLOOKUP($F1005,Tabela2[[Item]:[Itens exclusivos (Qtd. x Preço)]],19,0),"")</f>
        <v/>
      </c>
    </row>
    <row r="1006" spans="1:15" ht="30" customHeight="1">
      <c r="A1006" s="14" t="str">
        <f>IFERROR((IF(MAX(Tabela2[Lote])=A1005,"",A1005+1)),"")</f>
        <v/>
      </c>
      <c r="B1006" s="14" t="str">
        <f>IFERROR(IF(A1006&lt;&gt;"",COUNTIFS(Tabela2[Lote],A1006),""),"")</f>
        <v/>
      </c>
      <c r="C1006" s="48" t="str">
        <f>IF(B1006="","",(SUMIFS(Tabela2[Itens Ampla Participação (Qtd. x Preço)],Tabela2[Lote],A1006)+SUMIFS(Tabela2[Itens de Cota Reservada (Qtd. x Preço)],Tabela2[Lote],A1006)+SUMIFS(Tabela2[Itens exclusivos (Qtd. x Preço)],Tabela2[Lote],A1006)))</f>
        <v/>
      </c>
      <c r="E1006" s="14" t="str">
        <f>IFERROR(_xlfn.XLOOKUP($F1006,Tabela2[Item],Tabela2[Lote],,0,1),"")</f>
        <v/>
      </c>
      <c r="F1006" s="14" t="str">
        <f>IFERROR((IF(MAX(Tabela2[Item])=F1005,"",F1005+1)),"")</f>
        <v/>
      </c>
      <c r="G1006" s="14" t="str">
        <f>IFERROR(VLOOKUP($F1006,Tabela2[[Item]:[Itens exclusivos (Qtd. x Preço)]],2,0)," ")</f>
        <v/>
      </c>
      <c r="H1006" s="63" t="str">
        <f>IFERROR(VLOOKUP($F1006,Tabela2[[Item]:[Itens exclusivos (Qtd. x Preço)]],3,0),"")</f>
        <v/>
      </c>
      <c r="I1006" s="14" t="str">
        <f>IFERROR(VLOOKUP($F1006,Tabela2[[Item]:[Itens exclusivos (Qtd. x Preço)]],4,0),"")</f>
        <v/>
      </c>
      <c r="J1006" s="50" t="str">
        <f>IFERROR(VLOOKUP($F1006,Tabela2[[Item]:[Itens exclusivos (Qtd. x Preço)]],5,0),"")</f>
        <v/>
      </c>
      <c r="K1006" s="66" t="str">
        <f>IFERROR(VLOOKUP($F1006,Tabela2[[Item]:[Itens exclusivos (Qtd. x Preço)]],13,0),"")</f>
        <v/>
      </c>
      <c r="L1006" s="48" t="str">
        <f t="shared" si="16"/>
        <v/>
      </c>
      <c r="M1006" s="50" t="str">
        <f ca="1">IFERROR(VLOOKUP($F1006,Tabela2[[Item]:[Itens exclusivos (Qtd. x Preço)]],15,0),"")</f>
        <v/>
      </c>
      <c r="N1006" s="51" t="str">
        <f ca="1">IFERROR(VLOOKUP($F1006,Tabela2[[Item]:[Itens exclusivos (Qtd. x Preço)]],17,0),"")</f>
        <v/>
      </c>
      <c r="O1006" s="51" t="str">
        <f ca="1">IFERROR(VLOOKUP($F1006,Tabela2[[Item]:[Itens exclusivos (Qtd. x Preço)]],19,0),"")</f>
        <v/>
      </c>
    </row>
    <row r="1007" spans="1:15" ht="30" customHeight="1">
      <c r="A1007" s="33" t="str">
        <f>IFERROR((IF(MAX(Tabela2[Lote])=A1006,"",A1006+1)),"")</f>
        <v/>
      </c>
      <c r="B1007" s="33" t="str">
        <f>IFERROR(IF(A1007&lt;&gt;"",COUNTIFS(Tabela2[Lote],A1007),""),"")</f>
        <v/>
      </c>
      <c r="C1007" s="47" t="str">
        <f>IF(B1007="","",(SUMIFS(Tabela2[Itens Ampla Participação (Qtd. x Preço)],Tabela2[Lote],A1007)+SUMIFS(Tabela2[Itens de Cota Reservada (Qtd. x Preço)],Tabela2[Lote],A1007)+SUMIFS(Tabela2[Itens exclusivos (Qtd. x Preço)],Tabela2[Lote],A1007)))</f>
        <v/>
      </c>
      <c r="E1007" s="33" t="str">
        <f>IFERROR(_xlfn.XLOOKUP($F1007,Tabela2[Item],Tabela2[Lote],,0,1),"")</f>
        <v/>
      </c>
      <c r="F1007" s="33" t="str">
        <f>IFERROR((IF(MAX(Tabela2[Item])=F1006,"",F1006+1)),"")</f>
        <v/>
      </c>
      <c r="G1007" s="33" t="str">
        <f>IFERROR(VLOOKUP($F1007,Tabela2[[Item]:[Itens exclusivos (Qtd. x Preço)]],2,0)," ")</f>
        <v/>
      </c>
      <c r="H1007" s="62" t="str">
        <f>IFERROR(VLOOKUP($F1007,Tabela2[[Item]:[Itens exclusivos (Qtd. x Preço)]],3,0),"")</f>
        <v/>
      </c>
      <c r="I1007" s="33" t="str">
        <f>IFERROR(VLOOKUP($F1007,Tabela2[[Item]:[Itens exclusivos (Qtd. x Preço)]],4,0),"")</f>
        <v/>
      </c>
      <c r="J1007" s="49" t="str">
        <f>IFERROR(VLOOKUP($F1007,Tabela2[[Item]:[Itens exclusivos (Qtd. x Preço)]],5,0),"")</f>
        <v/>
      </c>
      <c r="K1007" s="65" t="str">
        <f>IFERROR(VLOOKUP($F1007,Tabela2[[Item]:[Itens exclusivos (Qtd. x Preço)]],13,0),"")</f>
        <v/>
      </c>
      <c r="L1007" s="47" t="str">
        <f t="shared" si="16"/>
        <v/>
      </c>
      <c r="M1007" s="49" t="str">
        <f ca="1">IFERROR(VLOOKUP($F1007,Tabela2[[Item]:[Itens exclusivos (Qtd. x Preço)]],15,0),"")</f>
        <v/>
      </c>
      <c r="N1007" s="52" t="str">
        <f ca="1">IFERROR(VLOOKUP($F1007,Tabela2[[Item]:[Itens exclusivos (Qtd. x Preço)]],17,0),"")</f>
        <v/>
      </c>
      <c r="O1007" s="52" t="str">
        <f ca="1">IFERROR(VLOOKUP($F1007,Tabela2[[Item]:[Itens exclusivos (Qtd. x Preço)]],19,0),"")</f>
        <v/>
      </c>
    </row>
    <row r="1008" spans="1:15" ht="30" customHeight="1">
      <c r="A1008" s="14" t="str">
        <f>IFERROR((IF(MAX(Tabela2[Lote])=A1007,"",A1007+1)),"")</f>
        <v/>
      </c>
      <c r="B1008" s="14" t="str">
        <f>IFERROR(IF(A1008&lt;&gt;"",COUNTIFS(Tabela2[Lote],A1008),""),"")</f>
        <v/>
      </c>
      <c r="C1008" s="48" t="str">
        <f>IF(B1008="","",(SUMIFS(Tabela2[Itens Ampla Participação (Qtd. x Preço)],Tabela2[Lote],A1008)+SUMIFS(Tabela2[Itens de Cota Reservada (Qtd. x Preço)],Tabela2[Lote],A1008)+SUMIFS(Tabela2[Itens exclusivos (Qtd. x Preço)],Tabela2[Lote],A1008)))</f>
        <v/>
      </c>
      <c r="E1008" s="14" t="str">
        <f>IFERROR(_xlfn.XLOOKUP($F1008,Tabela2[Item],Tabela2[Lote],,0,1),"")</f>
        <v/>
      </c>
      <c r="F1008" s="14" t="str">
        <f>IFERROR((IF(MAX(Tabela2[Item])=F1007,"",F1007+1)),"")</f>
        <v/>
      </c>
      <c r="G1008" s="14" t="str">
        <f>IFERROR(VLOOKUP($F1008,Tabela2[[Item]:[Itens exclusivos (Qtd. x Preço)]],2,0)," ")</f>
        <v/>
      </c>
      <c r="H1008" s="63" t="str">
        <f>IFERROR(VLOOKUP($F1008,Tabela2[[Item]:[Itens exclusivos (Qtd. x Preço)]],3,0),"")</f>
        <v/>
      </c>
      <c r="I1008" s="14" t="str">
        <f>IFERROR(VLOOKUP($F1008,Tabela2[[Item]:[Itens exclusivos (Qtd. x Preço)]],4,0),"")</f>
        <v/>
      </c>
      <c r="J1008" s="50" t="str">
        <f>IFERROR(VLOOKUP($F1008,Tabela2[[Item]:[Itens exclusivos (Qtd. x Preço)]],5,0),"")</f>
        <v/>
      </c>
      <c r="K1008" s="66" t="str">
        <f>IFERROR(VLOOKUP($F1008,Tabela2[[Item]:[Itens exclusivos (Qtd. x Preço)]],13,0),"")</f>
        <v/>
      </c>
      <c r="L1008" s="48" t="str">
        <f t="shared" si="16"/>
        <v/>
      </c>
      <c r="M1008" s="50" t="str">
        <f ca="1">IFERROR(VLOOKUP($F1008,Tabela2[[Item]:[Itens exclusivos (Qtd. x Preço)]],15,0),"")</f>
        <v/>
      </c>
      <c r="N1008" s="51" t="str">
        <f ca="1">IFERROR(VLOOKUP($F1008,Tabela2[[Item]:[Itens exclusivos (Qtd. x Preço)]],17,0),"")</f>
        <v/>
      </c>
      <c r="O1008" s="51" t="str">
        <f ca="1">IFERROR(VLOOKUP($F1008,Tabela2[[Item]:[Itens exclusivos (Qtd. x Preço)]],19,0),"")</f>
        <v/>
      </c>
    </row>
    <row r="1009" spans="1:15" ht="30" customHeight="1">
      <c r="A1009" s="33" t="str">
        <f>IFERROR((IF(MAX(Tabela2[Lote])=A1008,"",A1008+1)),"")</f>
        <v/>
      </c>
      <c r="B1009" s="33" t="str">
        <f>IFERROR(IF(A1009&lt;&gt;"",COUNTIFS(Tabela2[Lote],A1009),""),"")</f>
        <v/>
      </c>
      <c r="C1009" s="47" t="str">
        <f>IF(B1009="","",(SUMIFS(Tabela2[Itens Ampla Participação (Qtd. x Preço)],Tabela2[Lote],A1009)+SUMIFS(Tabela2[Itens de Cota Reservada (Qtd. x Preço)],Tabela2[Lote],A1009)+SUMIFS(Tabela2[Itens exclusivos (Qtd. x Preço)],Tabela2[Lote],A1009)))</f>
        <v/>
      </c>
      <c r="E1009" s="33" t="str">
        <f>IFERROR(_xlfn.XLOOKUP($F1009,Tabela2[Item],Tabela2[Lote],,0,1),"")</f>
        <v/>
      </c>
      <c r="F1009" s="33" t="str">
        <f>IFERROR((IF(MAX(Tabela2[Item])=F1008,"",F1008+1)),"")</f>
        <v/>
      </c>
      <c r="G1009" s="33" t="str">
        <f>IFERROR(VLOOKUP($F1009,Tabela2[[Item]:[Itens exclusivos (Qtd. x Preço)]],2,0)," ")</f>
        <v/>
      </c>
      <c r="H1009" s="62" t="str">
        <f>IFERROR(VLOOKUP($F1009,Tabela2[[Item]:[Itens exclusivos (Qtd. x Preço)]],3,0),"")</f>
        <v/>
      </c>
      <c r="I1009" s="33" t="str">
        <f>IFERROR(VLOOKUP($F1009,Tabela2[[Item]:[Itens exclusivos (Qtd. x Preço)]],4,0),"")</f>
        <v/>
      </c>
      <c r="J1009" s="49" t="str">
        <f>IFERROR(VLOOKUP($F1009,Tabela2[[Item]:[Itens exclusivos (Qtd. x Preço)]],5,0),"")</f>
        <v/>
      </c>
      <c r="K1009" s="65" t="str">
        <f>IFERROR(VLOOKUP($F1009,Tabela2[[Item]:[Itens exclusivos (Qtd. x Preço)]],13,0),"")</f>
        <v/>
      </c>
      <c r="L1009" s="47" t="str">
        <f t="shared" si="16"/>
        <v/>
      </c>
      <c r="M1009" s="49" t="str">
        <f ca="1">IFERROR(VLOOKUP($F1009,Tabela2[[Item]:[Itens exclusivos (Qtd. x Preço)]],15,0),"")</f>
        <v/>
      </c>
      <c r="N1009" s="52" t="str">
        <f ca="1">IFERROR(VLOOKUP($F1009,Tabela2[[Item]:[Itens exclusivos (Qtd. x Preço)]],17,0),"")</f>
        <v/>
      </c>
      <c r="O1009" s="52" t="str">
        <f ca="1">IFERROR(VLOOKUP($F1009,Tabela2[[Item]:[Itens exclusivos (Qtd. x Preço)]],19,0),"")</f>
        <v/>
      </c>
    </row>
    <row r="1010" spans="1:15" ht="30" customHeight="1">
      <c r="A1010" s="14" t="str">
        <f>IFERROR((IF(MAX(Tabela2[Lote])=A1009,"",A1009+1)),"")</f>
        <v/>
      </c>
      <c r="B1010" s="14" t="str">
        <f>IFERROR(IF(A1010&lt;&gt;"",COUNTIFS(Tabela2[Lote],A1010),""),"")</f>
        <v/>
      </c>
      <c r="C1010" s="48" t="str">
        <f>IF(B1010="","",(SUMIFS(Tabela2[Itens Ampla Participação (Qtd. x Preço)],Tabela2[Lote],A1010)+SUMIFS(Tabela2[Itens de Cota Reservada (Qtd. x Preço)],Tabela2[Lote],A1010)+SUMIFS(Tabela2[Itens exclusivos (Qtd. x Preço)],Tabela2[Lote],A1010)))</f>
        <v/>
      </c>
      <c r="E1010" s="14" t="str">
        <f>IFERROR(_xlfn.XLOOKUP($F1010,Tabela2[Item],Tabela2[Lote],,0,1),"")</f>
        <v/>
      </c>
      <c r="F1010" s="14" t="str">
        <f>IFERROR((IF(MAX(Tabela2[Item])=F1009,"",F1009+1)),"")</f>
        <v/>
      </c>
      <c r="G1010" s="14" t="str">
        <f>IFERROR(VLOOKUP($F1010,Tabela2[[Item]:[Itens exclusivos (Qtd. x Preço)]],2,0)," ")</f>
        <v/>
      </c>
      <c r="H1010" s="63" t="str">
        <f>IFERROR(VLOOKUP($F1010,Tabela2[[Item]:[Itens exclusivos (Qtd. x Preço)]],3,0),"")</f>
        <v/>
      </c>
      <c r="I1010" s="14" t="str">
        <f>IFERROR(VLOOKUP($F1010,Tabela2[[Item]:[Itens exclusivos (Qtd. x Preço)]],4,0),"")</f>
        <v/>
      </c>
      <c r="J1010" s="50" t="str">
        <f>IFERROR(VLOOKUP($F1010,Tabela2[[Item]:[Itens exclusivos (Qtd. x Preço)]],5,0),"")</f>
        <v/>
      </c>
      <c r="K1010" s="66" t="str">
        <f>IFERROR(VLOOKUP($F1010,Tabela2[[Item]:[Itens exclusivos (Qtd. x Preço)]],13,0),"")</f>
        <v/>
      </c>
      <c r="L1010" s="48" t="str">
        <f t="shared" si="16"/>
        <v/>
      </c>
      <c r="M1010" s="50" t="str">
        <f ca="1">IFERROR(VLOOKUP($F1010,Tabela2[[Item]:[Itens exclusivos (Qtd. x Preço)]],15,0),"")</f>
        <v/>
      </c>
      <c r="N1010" s="51" t="str">
        <f ca="1">IFERROR(VLOOKUP($F1010,Tabela2[[Item]:[Itens exclusivos (Qtd. x Preço)]],17,0),"")</f>
        <v/>
      </c>
      <c r="O1010" s="51" t="str">
        <f ca="1">IFERROR(VLOOKUP($F1010,Tabela2[[Item]:[Itens exclusivos (Qtd. x Preço)]],19,0),"")</f>
        <v/>
      </c>
    </row>
    <row r="1011" spans="1:15" ht="30" customHeight="1">
      <c r="A1011" s="33" t="str">
        <f>IFERROR((IF(MAX(Tabela2[Lote])=A1010,"",A1010+1)),"")</f>
        <v/>
      </c>
      <c r="B1011" s="33" t="str">
        <f>IFERROR(IF(A1011&lt;&gt;"",COUNTIFS(Tabela2[Lote],A1011),""),"")</f>
        <v/>
      </c>
      <c r="C1011" s="47" t="str">
        <f>IF(B1011="","",(SUMIFS(Tabela2[Itens Ampla Participação (Qtd. x Preço)],Tabela2[Lote],A1011)+SUMIFS(Tabela2[Itens de Cota Reservada (Qtd. x Preço)],Tabela2[Lote],A1011)+SUMIFS(Tabela2[Itens exclusivos (Qtd. x Preço)],Tabela2[Lote],A1011)))</f>
        <v/>
      </c>
      <c r="E1011" s="33" t="str">
        <f>IFERROR(_xlfn.XLOOKUP($F1011,Tabela2[Item],Tabela2[Lote],,0,1),"")</f>
        <v/>
      </c>
      <c r="F1011" s="33" t="str">
        <f>IFERROR((IF(MAX(Tabela2[Item])=F1010,"",F1010+1)),"")</f>
        <v/>
      </c>
      <c r="G1011" s="33" t="str">
        <f>IFERROR(VLOOKUP($F1011,Tabela2[[Item]:[Itens exclusivos (Qtd. x Preço)]],2,0)," ")</f>
        <v/>
      </c>
      <c r="H1011" s="62" t="str">
        <f>IFERROR(VLOOKUP($F1011,Tabela2[[Item]:[Itens exclusivos (Qtd. x Preço)]],3,0),"")</f>
        <v/>
      </c>
      <c r="I1011" s="33" t="str">
        <f>IFERROR(VLOOKUP($F1011,Tabela2[[Item]:[Itens exclusivos (Qtd. x Preço)]],4,0),"")</f>
        <v/>
      </c>
      <c r="J1011" s="49" t="str">
        <f>IFERROR(VLOOKUP($F1011,Tabela2[[Item]:[Itens exclusivos (Qtd. x Preço)]],5,0),"")</f>
        <v/>
      </c>
      <c r="K1011" s="65" t="str">
        <f>IFERROR(VLOOKUP($F1011,Tabela2[[Item]:[Itens exclusivos (Qtd. x Preço)]],13,0),"")</f>
        <v/>
      </c>
      <c r="L1011" s="47" t="str">
        <f t="shared" si="16"/>
        <v/>
      </c>
      <c r="M1011" s="49" t="str">
        <f ca="1">IFERROR(VLOOKUP($F1011,Tabela2[[Item]:[Itens exclusivos (Qtd. x Preço)]],15,0),"")</f>
        <v/>
      </c>
      <c r="N1011" s="52" t="str">
        <f ca="1">IFERROR(VLOOKUP($F1011,Tabela2[[Item]:[Itens exclusivos (Qtd. x Preço)]],17,0),"")</f>
        <v/>
      </c>
      <c r="O1011" s="52" t="str">
        <f ca="1">IFERROR(VLOOKUP($F1011,Tabela2[[Item]:[Itens exclusivos (Qtd. x Preço)]],19,0),"")</f>
        <v/>
      </c>
    </row>
    <row r="1012" spans="1:15" ht="30" customHeight="1">
      <c r="A1012" s="14" t="str">
        <f>IFERROR((IF(MAX(Tabela2[Lote])=A1011,"",A1011+1)),"")</f>
        <v/>
      </c>
      <c r="B1012" s="14" t="str">
        <f>IFERROR(IF(A1012&lt;&gt;"",COUNTIFS(Tabela2[Lote],A1012),""),"")</f>
        <v/>
      </c>
      <c r="C1012" s="48" t="str">
        <f>IF(B1012="","",(SUMIFS(Tabela2[Itens Ampla Participação (Qtd. x Preço)],Tabela2[Lote],A1012)+SUMIFS(Tabela2[Itens de Cota Reservada (Qtd. x Preço)],Tabela2[Lote],A1012)+SUMIFS(Tabela2[Itens exclusivos (Qtd. x Preço)],Tabela2[Lote],A1012)))</f>
        <v/>
      </c>
      <c r="E1012" s="14" t="str">
        <f>IFERROR(_xlfn.XLOOKUP($F1012,Tabela2[Item],Tabela2[Lote],,0,1),"")</f>
        <v/>
      </c>
      <c r="F1012" s="14" t="str">
        <f>IFERROR((IF(MAX(Tabela2[Item])=F1011,"",F1011+1)),"")</f>
        <v/>
      </c>
      <c r="G1012" s="14" t="str">
        <f>IFERROR(VLOOKUP($F1012,Tabela2[[Item]:[Itens exclusivos (Qtd. x Preço)]],2,0)," ")</f>
        <v/>
      </c>
      <c r="H1012" s="63" t="str">
        <f>IFERROR(VLOOKUP($F1012,Tabela2[[Item]:[Itens exclusivos (Qtd. x Preço)]],3,0),"")</f>
        <v/>
      </c>
      <c r="I1012" s="14" t="str">
        <f>IFERROR(VLOOKUP($F1012,Tabela2[[Item]:[Itens exclusivos (Qtd. x Preço)]],4,0),"")</f>
        <v/>
      </c>
      <c r="J1012" s="50" t="str">
        <f>IFERROR(VLOOKUP($F1012,Tabela2[[Item]:[Itens exclusivos (Qtd. x Preço)]],5,0),"")</f>
        <v/>
      </c>
      <c r="K1012" s="66" t="str">
        <f>IFERROR(VLOOKUP($F1012,Tabela2[[Item]:[Itens exclusivos (Qtd. x Preço)]],13,0),"")</f>
        <v/>
      </c>
      <c r="L1012" s="48" t="str">
        <f t="shared" si="16"/>
        <v/>
      </c>
      <c r="M1012" s="50" t="str">
        <f ca="1">IFERROR(VLOOKUP($F1012,Tabela2[[Item]:[Itens exclusivos (Qtd. x Preço)]],15,0),"")</f>
        <v/>
      </c>
      <c r="N1012" s="51" t="str">
        <f ca="1">IFERROR(VLOOKUP($F1012,Tabela2[[Item]:[Itens exclusivos (Qtd. x Preço)]],17,0),"")</f>
        <v/>
      </c>
      <c r="O1012" s="51" t="str">
        <f ca="1">IFERROR(VLOOKUP($F1012,Tabela2[[Item]:[Itens exclusivos (Qtd. x Preço)]],19,0),"")</f>
        <v/>
      </c>
    </row>
    <row r="1013" spans="1:15">
      <c r="E1013" s="11" t="s">
        <v>49</v>
      </c>
      <c r="F1013" s="11" t="s">
        <v>49</v>
      </c>
      <c r="G1013" s="11" t="s">
        <v>49</v>
      </c>
      <c r="H1013" s="64" t="s">
        <v>49</v>
      </c>
      <c r="I1013" s="11" t="s">
        <v>49</v>
      </c>
      <c r="J1013" s="11"/>
      <c r="K1013" s="67" t="s">
        <v>49</v>
      </c>
      <c r="L1013" s="11" t="s">
        <v>56</v>
      </c>
      <c r="M1013" s="19" t="s">
        <v>49</v>
      </c>
      <c r="N1013" s="19" t="s">
        <v>49</v>
      </c>
      <c r="O1013" s="19" t="s">
        <v>49</v>
      </c>
    </row>
  </sheetData>
  <sheetProtection algorithmName="SHA-512" hashValue="7QbsdSWkV4qfvxfiggiSlsVo9aluwdlb2WsNr7holALxDqEeY0Q1Q4Ix6GEb25XwYDCHz9+ZlJhaq3iWF0kLzg==" saltValue="27noOxbn0f2rKa8U6s6RKA==" spinCount="100000" sheet="1" objects="1" scenarios="1" formatCells="0" formatColumns="0" formatRows="0"/>
  <mergeCells count="5">
    <mergeCell ref="C1:O1"/>
    <mergeCell ref="D9:F9"/>
    <mergeCell ref="A11:C11"/>
    <mergeCell ref="E11:O11"/>
    <mergeCell ref="A9:C9"/>
  </mergeCells>
  <printOptions horizontalCentered="1"/>
  <pageMargins left="0" right="0" top="0" bottom="0" header="0" footer="0"/>
  <pageSetup paperSize="9" scale="46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3"/>
  <dimension ref="A3:U999"/>
  <sheetViews>
    <sheetView topLeftCell="L1" workbookViewId="0">
      <selection activeCell="O19" sqref="O19"/>
    </sheetView>
  </sheetViews>
  <sheetFormatPr defaultRowHeight="15"/>
  <cols>
    <col min="1" max="2" width="10.7109375" style="5" customWidth="1"/>
    <col min="3" max="3" width="17.28515625" style="5" bestFit="1" customWidth="1"/>
    <col min="4" max="4" width="86.28515625" style="5" customWidth="1"/>
    <col min="5" max="7" width="17.28515625" style="5" customWidth="1"/>
    <col min="8" max="11" width="26.28515625" style="5" customWidth="1"/>
    <col min="12" max="14" width="26.42578125" style="5" customWidth="1"/>
    <col min="15" max="15" width="23.85546875" style="5" customWidth="1"/>
    <col min="16" max="17" width="30.140625" style="5" customWidth="1"/>
    <col min="18" max="19" width="28" style="5" customWidth="1"/>
    <col min="20" max="21" width="22" style="5" customWidth="1"/>
    <col min="22" max="16384" width="9.140625" style="5"/>
  </cols>
  <sheetData>
    <row r="3" spans="1:21" ht="15.75">
      <c r="A3" s="34" t="s">
        <v>46</v>
      </c>
      <c r="B3" s="34"/>
    </row>
    <row r="5" spans="1:21" ht="15.75" thickBot="1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</row>
    <row r="6" spans="1:21" s="13" customFormat="1" ht="31.5" thickTop="1" thickBot="1">
      <c r="A6" s="37" t="s">
        <v>7</v>
      </c>
      <c r="B6" s="37" t="s">
        <v>6</v>
      </c>
      <c r="C6" s="37" t="s">
        <v>4</v>
      </c>
      <c r="D6" s="37" t="s">
        <v>44</v>
      </c>
      <c r="E6" s="37" t="s">
        <v>5</v>
      </c>
      <c r="F6" s="37" t="s">
        <v>0</v>
      </c>
      <c r="G6" s="37" t="s">
        <v>43</v>
      </c>
      <c r="H6" s="37" t="s">
        <v>45</v>
      </c>
      <c r="I6" s="37" t="s">
        <v>1</v>
      </c>
      <c r="J6" s="37" t="s">
        <v>28</v>
      </c>
      <c r="K6" s="37" t="s">
        <v>11</v>
      </c>
      <c r="L6" s="37" t="s">
        <v>2</v>
      </c>
      <c r="M6" s="37" t="s">
        <v>3</v>
      </c>
      <c r="N6" s="37" t="s">
        <v>39</v>
      </c>
      <c r="O6" s="37" t="s">
        <v>8</v>
      </c>
      <c r="P6" s="41" t="s">
        <v>52</v>
      </c>
      <c r="Q6" s="41" t="s">
        <v>53</v>
      </c>
      <c r="R6" s="42" t="s">
        <v>12</v>
      </c>
      <c r="S6" s="42" t="s">
        <v>50</v>
      </c>
      <c r="T6" s="43" t="s">
        <v>54</v>
      </c>
      <c r="U6" s="43" t="s">
        <v>51</v>
      </c>
    </row>
    <row r="7" spans="1:21" ht="16.5" thickTop="1">
      <c r="A7" s="35" t="str">
        <f>IFERROR(IF(Fornecedores!B17="","",IF(AND(Fornecedores!A17="",Fornecedores!B17&lt;&gt;""),1,Fornecedores!A17)),"")</f>
        <v/>
      </c>
      <c r="B7" s="35" t="str">
        <f>IFERROR(IF(Fornecedores!B17="","",Fornecedores!B17),"")</f>
        <v/>
      </c>
      <c r="C7" s="35" t="str">
        <f>IFERROR(IF(Fornecedores!C17="","",Fornecedores!C17),"")</f>
        <v/>
      </c>
      <c r="D7" s="35" t="str">
        <f>IFERROR(IF(Fornecedores!D17="","",Fornecedores!D17),"")</f>
        <v/>
      </c>
      <c r="E7" s="35" t="str">
        <f>IFERROR(IF(Fornecedores!E17="","",Fornecedores!E17),"")</f>
        <v/>
      </c>
      <c r="F7" s="54" t="str">
        <f>IFERROR(IF(Fornecedores!F17="","",Fornecedores!F17),"")</f>
        <v/>
      </c>
      <c r="G7" s="35" t="str">
        <f>IFERROR(IF(Fornecedores!G17="","",Fornecedores!G17),"")</f>
        <v/>
      </c>
      <c r="H7" s="53" t="str">
        <f>IFERROR(ROUND(AVERAGE(Fornecedores!H17:ZV17),2),"")</f>
        <v/>
      </c>
      <c r="I7" s="35" t="str">
        <f>IFERROR(ROUND(STDEV(Fornecedores!H17:ZV17),2),"")</f>
        <v/>
      </c>
      <c r="J7" s="35" t="str">
        <f>IFERROR(IF(Tabela2[[#This Row],[Média preços]]="","",H7-I7),"")</f>
        <v/>
      </c>
      <c r="K7" s="35" t="str">
        <f>IFERROR(IF(Tabela2[[#This Row],[Média preços]]="","",H7+I7),"")</f>
        <v/>
      </c>
      <c r="L7" s="53" t="str">
        <f>IFERROR(ROUND(MEDIAN(Fornecedores!H17:ZV17),2),"")</f>
        <v/>
      </c>
      <c r="M7" s="53" t="str">
        <f>IFERROR(ROUND(AVERAGEIFS(Fornecedores!H17:ZV17,Fornecedores!H17:ZV17,"&lt;="&amp;K7,Fornecedores!H17:ZV17,"&gt;="&amp;J7),2),"")</f>
        <v/>
      </c>
      <c r="N7" s="53" t="str">
        <f>IFERROR(ROUND(IF(M7&lt;L7,M7,L7),2),"")</f>
        <v/>
      </c>
      <c r="O7" s="53" t="str">
        <f>IFERROR(Tabela2[[#This Row],[Preço de referência]]*Tabela2[[#This Row],[Quantidade]],"")</f>
        <v/>
      </c>
      <c r="P7" s="54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" s="53" t="str">
        <f ca="1">IFERROR(IF(Tabela2[[#This Row],[Itens de Ampla Participação (Quantidade)]]&gt;0,(Tabela2[[#This Row],[Itens de Ampla Participação (Quantidade)]]*Tabela2[[#This Row],[Preço de referência]])),"")</f>
        <v/>
      </c>
      <c r="R7" s="54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" s="53" t="str">
        <f ca="1">IFERROR(IF(Tabela2[[#This Row],[Itens de Cota Reservada (Quantidade)]]&gt;0,(Tabela2[[#This Row],[Itens de Cota Reservada (Quantidade)]]*Tabela2[[#This Row],[Preço de referência]])),"")</f>
        <v/>
      </c>
      <c r="T7" s="54" t="str">
        <f ca="1">IFERROR(IF(SUMIFS(Tabela2[Preço x quantidade],Tabela2[Lote],Tabela2[[#This Row],[Lote]])&lt;=80000,Tabela2[[#This Row],[Quantidade]],""),"")</f>
        <v/>
      </c>
      <c r="U7" s="53" t="str">
        <f ca="1">IFERROR(IF(Tabela2[[#This Row],[Itens exclusivos (Quantidade)]]&gt;0,(Tabela2[[#This Row],[Itens exclusivos (Quantidade)]]*Tabela2[[#This Row],[Preço de referência]])),"")</f>
        <v/>
      </c>
    </row>
    <row r="8" spans="1:21" ht="15.75">
      <c r="A8" s="14" t="str">
        <f>IFERROR(IF(Fornecedores!B18="","",IF(AND(Fornecedores!A18="",Fornecedores!B18&lt;&gt;""),1,Fornecedores!A18)),"")</f>
        <v/>
      </c>
      <c r="B8" s="14" t="str">
        <f>IFERROR(IF(Fornecedores!B18="","",Fornecedores!B18),"")</f>
        <v/>
      </c>
      <c r="C8" s="14" t="str">
        <f>IFERROR(IF(Fornecedores!C18="","",Fornecedores!C18),"")</f>
        <v/>
      </c>
      <c r="D8" s="14" t="str">
        <f>IFERROR(IF(Fornecedores!D18="","",Fornecedores!D18),"")</f>
        <v/>
      </c>
      <c r="E8" s="14" t="str">
        <f>IFERROR(IF(Fornecedores!E18="","",Fornecedores!E18),"")</f>
        <v/>
      </c>
      <c r="F8" s="51" t="str">
        <f>IFERROR(IF(Fornecedores!F18="","",Fornecedores!F18),"")</f>
        <v/>
      </c>
      <c r="G8" s="14" t="str">
        <f>IFERROR(IF(Fornecedores!G18="","",Fornecedores!G18),"")</f>
        <v/>
      </c>
      <c r="H8" s="48" t="str">
        <f>IFERROR(ROUND(AVERAGE(Fornecedores!H18:ZV18),2),"")</f>
        <v/>
      </c>
      <c r="I8" s="14" t="str">
        <f>IFERROR(ROUND(STDEV(Fornecedores!H18:ZV18),2),"")</f>
        <v/>
      </c>
      <c r="J8" s="14" t="str">
        <f>IFERROR(IF(Tabela2[[#This Row],[Média preços]]="","",H8-I8),"")</f>
        <v/>
      </c>
      <c r="K8" s="14" t="str">
        <f>IFERROR(IF(Tabela2[[#This Row],[Média preços]]="","",H8+I8),"")</f>
        <v/>
      </c>
      <c r="L8" s="48" t="str">
        <f>IFERROR(ROUND(MEDIAN(Fornecedores!H18:ZV18),2),"")</f>
        <v/>
      </c>
      <c r="M8" s="48" t="str">
        <f>IFERROR(ROUND(AVERAGEIFS(Fornecedores!H18:ZV18,Fornecedores!H18:ZV18,"&lt;="&amp;K8,Fornecedores!H18:ZV18,"&gt;="&amp;J8),2),"")</f>
        <v/>
      </c>
      <c r="N8" s="48" t="str">
        <f t="shared" ref="N8:N71" si="0">IFERROR(ROUND(IF(M8&lt;L8,M8,L8),2),"")</f>
        <v/>
      </c>
      <c r="O8" s="48" t="str">
        <f>IFERROR(Tabela2[[#This Row],[Preço de referência]]*Tabela2[[#This Row],[Quantidade]],"")</f>
        <v/>
      </c>
      <c r="P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" s="48" t="str">
        <f ca="1">IFERROR(IF(Tabela2[[#This Row],[Itens de Ampla Participação (Quantidade)]]&gt;0,(Tabela2[[#This Row],[Itens de Ampla Participação (Quantidade)]]*Tabela2[[#This Row],[Preço de referência]])),"")</f>
        <v/>
      </c>
      <c r="R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" s="48" t="str">
        <f ca="1">IFERROR(IF(Tabela2[[#This Row],[Itens de Cota Reservada (Quantidade)]]&gt;0,(Tabela2[[#This Row],[Itens de Cota Reservada (Quantidade)]]*Tabela2[[#This Row],[Preço de referência]])),"")</f>
        <v/>
      </c>
      <c r="T8" s="51" t="str">
        <f ca="1">IFERROR(IF(SUMIFS(Tabela2[Preço x quantidade],Tabela2[Lote],Tabela2[[#This Row],[Lote]])&lt;=80000,Tabela2[[#This Row],[Quantidade]],""),"")</f>
        <v/>
      </c>
      <c r="U8" s="48" t="str">
        <f ca="1">IFERROR(IF(Tabela2[[#This Row],[Itens exclusivos (Quantidade)]]&gt;0,(Tabela2[[#This Row],[Itens exclusivos (Quantidade)]]*Tabela2[[#This Row],[Preço de referência]])),"")</f>
        <v/>
      </c>
    </row>
    <row r="9" spans="1:21" ht="15.75">
      <c r="A9" s="33" t="str">
        <f>IFERROR(IF(Fornecedores!B19="","",IF(AND(Fornecedores!A19="",Fornecedores!B19&lt;&gt;""),1,Fornecedores!A19)),"")</f>
        <v/>
      </c>
      <c r="B9" s="33" t="str">
        <f>IFERROR(IF(Fornecedores!B19="","",Fornecedores!B19),"")</f>
        <v/>
      </c>
      <c r="C9" s="33" t="str">
        <f>IFERROR(IF(Fornecedores!C19="","",Fornecedores!C19),"")</f>
        <v/>
      </c>
      <c r="D9" s="33" t="str">
        <f>IFERROR(IF(Fornecedores!D19="","",Fornecedores!D19),"")</f>
        <v/>
      </c>
      <c r="E9" s="33" t="str">
        <f>IFERROR(IF(Fornecedores!E19="","",Fornecedores!E19),"")</f>
        <v/>
      </c>
      <c r="F9" s="52" t="str">
        <f>IFERROR(IF(Fornecedores!F19="","",Fornecedores!F19),"")</f>
        <v/>
      </c>
      <c r="G9" s="33" t="str">
        <f>IFERROR(IF(Fornecedores!G19="","",Fornecedores!G19),"")</f>
        <v/>
      </c>
      <c r="H9" s="47" t="str">
        <f>IFERROR(ROUND(AVERAGE(Fornecedores!H19:ZV19),2),"")</f>
        <v/>
      </c>
      <c r="I9" s="33" t="str">
        <f>IFERROR(ROUND(STDEV(Fornecedores!H19:ZV19),2),"")</f>
        <v/>
      </c>
      <c r="J9" s="33" t="str">
        <f>IFERROR(IF(Tabela2[[#This Row],[Média preços]]="","",H9-I9),"")</f>
        <v/>
      </c>
      <c r="K9" s="33" t="str">
        <f>IFERROR(IF(Tabela2[[#This Row],[Média preços]]="","",H9+I9),"")</f>
        <v/>
      </c>
      <c r="L9" s="47" t="str">
        <f>IFERROR(ROUND(MEDIAN(Fornecedores!H19:ZV19),2),"")</f>
        <v/>
      </c>
      <c r="M9" s="47" t="str">
        <f>IFERROR(ROUND(AVERAGEIFS(Fornecedores!H19:ZV19,Fornecedores!H19:ZV19,"&lt;="&amp;K9,Fornecedores!H19:ZV19,"&gt;="&amp;J9),2),"")</f>
        <v/>
      </c>
      <c r="N9" s="47" t="str">
        <f t="shared" si="0"/>
        <v/>
      </c>
      <c r="O9" s="47" t="str">
        <f>IFERROR(Tabela2[[#This Row],[Preço de referência]]*Tabela2[[#This Row],[Quantidade]],"")</f>
        <v/>
      </c>
      <c r="P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" s="47" t="str">
        <f ca="1">IFERROR(IF(Tabela2[[#This Row],[Itens de Ampla Participação (Quantidade)]]&gt;0,(Tabela2[[#This Row],[Itens de Ampla Participação (Quantidade)]]*Tabela2[[#This Row],[Preço de referência]])),"")</f>
        <v/>
      </c>
      <c r="R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" s="47" t="str">
        <f ca="1">IFERROR(IF(Tabela2[[#This Row],[Itens de Cota Reservada (Quantidade)]]&gt;0,(Tabela2[[#This Row],[Itens de Cota Reservada (Quantidade)]]*Tabela2[[#This Row],[Preço de referência]])),"")</f>
        <v/>
      </c>
      <c r="T9" s="52" t="str">
        <f ca="1">IFERROR(IF(SUMIFS(Tabela2[Preço x quantidade],Tabela2[Lote],Tabela2[[#This Row],[Lote]])&lt;=80000,Tabela2[[#This Row],[Quantidade]],""),"")</f>
        <v/>
      </c>
      <c r="U9" s="47" t="str">
        <f ca="1">IFERROR(IF(Tabela2[[#This Row],[Itens exclusivos (Quantidade)]]&gt;0,(Tabela2[[#This Row],[Itens exclusivos (Quantidade)]]*Tabela2[[#This Row],[Preço de referência]])),"")</f>
        <v/>
      </c>
    </row>
    <row r="10" spans="1:21" ht="15.75">
      <c r="A10" s="14" t="str">
        <f>IFERROR(IF(Fornecedores!B20="","",IF(AND(Fornecedores!A20="",Fornecedores!B20&lt;&gt;""),1,Fornecedores!A20)),"")</f>
        <v/>
      </c>
      <c r="B10" s="14" t="str">
        <f>IFERROR(IF(Fornecedores!B20="","",Fornecedores!B20),"")</f>
        <v/>
      </c>
      <c r="C10" s="14" t="str">
        <f>IFERROR(IF(Fornecedores!C20="","",Fornecedores!C20),"")</f>
        <v/>
      </c>
      <c r="D10" s="14" t="str">
        <f>IFERROR(IF(Fornecedores!D20="","",Fornecedores!D20),"")</f>
        <v/>
      </c>
      <c r="E10" s="14" t="str">
        <f>IFERROR(IF(Fornecedores!E20="","",Fornecedores!E20),"")</f>
        <v/>
      </c>
      <c r="F10" s="51" t="str">
        <f>IFERROR(IF(Fornecedores!F20="","",Fornecedores!F20),"")</f>
        <v/>
      </c>
      <c r="G10" s="14" t="str">
        <f>IFERROR(IF(Fornecedores!G20="","",Fornecedores!G20),"")</f>
        <v/>
      </c>
      <c r="H10" s="48" t="str">
        <f>IFERROR(ROUND(AVERAGE(Fornecedores!H20:ZV20),2),"")</f>
        <v/>
      </c>
      <c r="I10" s="14" t="str">
        <f>IFERROR(ROUND(STDEV(Fornecedores!H20:ZV20),2),"")</f>
        <v/>
      </c>
      <c r="J10" s="14" t="str">
        <f>IFERROR(IF(Tabela2[[#This Row],[Média preços]]="","",H10-I10),"")</f>
        <v/>
      </c>
      <c r="K10" s="14" t="str">
        <f>IFERROR(IF(Tabela2[[#This Row],[Média preços]]="","",H10+I10),"")</f>
        <v/>
      </c>
      <c r="L10" s="48" t="str">
        <f>IFERROR(ROUND(MEDIAN(Fornecedores!H20:ZV20),2),"")</f>
        <v/>
      </c>
      <c r="M10" s="48" t="str">
        <f>IFERROR(ROUND(AVERAGEIFS(Fornecedores!H20:ZV20,Fornecedores!H20:ZV20,"&lt;="&amp;K10,Fornecedores!H20:ZV20,"&gt;="&amp;J10),2),"")</f>
        <v/>
      </c>
      <c r="N10" s="48" t="str">
        <f t="shared" si="0"/>
        <v/>
      </c>
      <c r="O10" s="48" t="str">
        <f>IFERROR(Tabela2[[#This Row],[Preço de referência]]*Tabela2[[#This Row],[Quantidade]],"")</f>
        <v/>
      </c>
      <c r="P1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0" s="48" t="str">
        <f ca="1">IFERROR(IF(Tabela2[[#This Row],[Itens de Ampla Participação (Quantidade)]]&gt;0,(Tabela2[[#This Row],[Itens de Ampla Participação (Quantidade)]]*Tabela2[[#This Row],[Preço de referência]])),"")</f>
        <v/>
      </c>
      <c r="R1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0" s="48" t="str">
        <f ca="1">IFERROR(IF(Tabela2[[#This Row],[Itens de Cota Reservada (Quantidade)]]&gt;0,(Tabela2[[#This Row],[Itens de Cota Reservada (Quantidade)]]*Tabela2[[#This Row],[Preço de referência]])),"")</f>
        <v/>
      </c>
      <c r="T10" s="51" t="str">
        <f ca="1">IFERROR(IF(SUMIFS(Tabela2[Preço x quantidade],Tabela2[Lote],Tabela2[[#This Row],[Lote]])&lt;=80000,Tabela2[[#This Row],[Quantidade]],""),"")</f>
        <v/>
      </c>
      <c r="U10" s="48" t="str">
        <f ca="1">IFERROR(IF(Tabela2[[#This Row],[Itens exclusivos (Quantidade)]]&gt;0,(Tabela2[[#This Row],[Itens exclusivos (Quantidade)]]*Tabela2[[#This Row],[Preço de referência]])),"")</f>
        <v/>
      </c>
    </row>
    <row r="11" spans="1:21" ht="15.75">
      <c r="A11" s="33" t="str">
        <f>IFERROR(IF(Fornecedores!B21="","",IF(AND(Fornecedores!A21="",Fornecedores!B21&lt;&gt;""),1,Fornecedores!A21)),"")</f>
        <v/>
      </c>
      <c r="B11" s="33" t="str">
        <f>IFERROR(IF(Fornecedores!B21="","",Fornecedores!B21),"")</f>
        <v/>
      </c>
      <c r="C11" s="33" t="str">
        <f>IFERROR(IF(Fornecedores!C21="","",Fornecedores!C21),"")</f>
        <v/>
      </c>
      <c r="D11" s="33" t="str">
        <f>IFERROR(IF(Fornecedores!D21="","",Fornecedores!D21),"")</f>
        <v/>
      </c>
      <c r="E11" s="33" t="str">
        <f>IFERROR(IF(Fornecedores!E21="","",Fornecedores!E21),"")</f>
        <v/>
      </c>
      <c r="F11" s="52" t="str">
        <f>IFERROR(IF(Fornecedores!F21="","",Fornecedores!F21),"")</f>
        <v/>
      </c>
      <c r="G11" s="33" t="str">
        <f>IFERROR(IF(Fornecedores!G21="","",Fornecedores!G21),"")</f>
        <v/>
      </c>
      <c r="H11" s="47" t="str">
        <f>IFERROR(ROUND(AVERAGE(Fornecedores!H21:ZV21),2),"")</f>
        <v/>
      </c>
      <c r="I11" s="33" t="str">
        <f>IFERROR(ROUND(STDEV(Fornecedores!H21:ZV21),2),"")</f>
        <v/>
      </c>
      <c r="J11" s="33" t="str">
        <f>IFERROR(IF(Tabela2[[#This Row],[Média preços]]="","",H11-I11),"")</f>
        <v/>
      </c>
      <c r="K11" s="33" t="str">
        <f>IFERROR(IF(Tabela2[[#This Row],[Média preços]]="","",H11+I11),"")</f>
        <v/>
      </c>
      <c r="L11" s="47" t="str">
        <f>IFERROR(ROUND(MEDIAN(Fornecedores!H21:ZV21),2),"")</f>
        <v/>
      </c>
      <c r="M11" s="47" t="str">
        <f>IFERROR(ROUND(AVERAGEIFS(Fornecedores!H21:ZV21,Fornecedores!H21:ZV21,"&lt;="&amp;K11,Fornecedores!H21:ZV21,"&gt;="&amp;J11),2),"")</f>
        <v/>
      </c>
      <c r="N11" s="47" t="str">
        <f t="shared" si="0"/>
        <v/>
      </c>
      <c r="O11" s="47" t="str">
        <f>IFERROR(Tabela2[[#This Row],[Preço de referência]]*Tabela2[[#This Row],[Quantidade]],"")</f>
        <v/>
      </c>
      <c r="P1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1" s="47" t="str">
        <f ca="1">IFERROR(IF(Tabela2[[#This Row],[Itens de Ampla Participação (Quantidade)]]&gt;0,(Tabela2[[#This Row],[Itens de Ampla Participação (Quantidade)]]*Tabela2[[#This Row],[Preço de referência]])),"")</f>
        <v/>
      </c>
      <c r="R1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1" s="47" t="str">
        <f ca="1">IFERROR(IF(Tabela2[[#This Row],[Itens de Cota Reservada (Quantidade)]]&gt;0,(Tabela2[[#This Row],[Itens de Cota Reservada (Quantidade)]]*Tabela2[[#This Row],[Preço de referência]])),"")</f>
        <v/>
      </c>
      <c r="T11" s="52" t="str">
        <f ca="1">IFERROR(IF(SUMIFS(Tabela2[Preço x quantidade],Tabela2[Lote],Tabela2[[#This Row],[Lote]])&lt;=80000,Tabela2[[#This Row],[Quantidade]],""),"")</f>
        <v/>
      </c>
      <c r="U11" s="47" t="str">
        <f ca="1">IFERROR(IF(Tabela2[[#This Row],[Itens exclusivos (Quantidade)]]&gt;0,(Tabela2[[#This Row],[Itens exclusivos (Quantidade)]]*Tabela2[[#This Row],[Preço de referência]])),"")</f>
        <v/>
      </c>
    </row>
    <row r="12" spans="1:21" ht="15.75">
      <c r="A12" s="14" t="str">
        <f>IFERROR(IF(Fornecedores!B22="","",IF(AND(Fornecedores!A22="",Fornecedores!B22&lt;&gt;""),1,Fornecedores!A22)),"")</f>
        <v/>
      </c>
      <c r="B12" s="14" t="str">
        <f>IFERROR(IF(Fornecedores!B22="","",Fornecedores!B22),"")</f>
        <v/>
      </c>
      <c r="C12" s="14" t="str">
        <f>IFERROR(IF(Fornecedores!C22="","",Fornecedores!C22),"")</f>
        <v/>
      </c>
      <c r="D12" s="14" t="str">
        <f>IFERROR(IF(Fornecedores!D22="","",Fornecedores!D22),"")</f>
        <v/>
      </c>
      <c r="E12" s="14" t="str">
        <f>IFERROR(IF(Fornecedores!E22="","",Fornecedores!E22),"")</f>
        <v/>
      </c>
      <c r="F12" s="51" t="str">
        <f>IFERROR(IF(Fornecedores!F22="","",Fornecedores!F22),"")</f>
        <v/>
      </c>
      <c r="G12" s="14" t="str">
        <f>IFERROR(IF(Fornecedores!G22="","",Fornecedores!G22),"")</f>
        <v/>
      </c>
      <c r="H12" s="48" t="str">
        <f>IFERROR(ROUND(AVERAGE(Fornecedores!H22:ZV22),2),"")</f>
        <v/>
      </c>
      <c r="I12" s="14" t="str">
        <f>IFERROR(ROUND(STDEV(Fornecedores!H22:ZV22),2),"")</f>
        <v/>
      </c>
      <c r="J12" s="14" t="str">
        <f>IFERROR(IF(Tabela2[[#This Row],[Média preços]]="","",H12-I12),"")</f>
        <v/>
      </c>
      <c r="K12" s="14" t="str">
        <f>IFERROR(IF(Tabela2[[#This Row],[Média preços]]="","",H12+I12),"")</f>
        <v/>
      </c>
      <c r="L12" s="48" t="str">
        <f>IFERROR(ROUND(MEDIAN(Fornecedores!H22:ZV22),2),"")</f>
        <v/>
      </c>
      <c r="M12" s="48" t="str">
        <f>IFERROR(ROUND(AVERAGEIFS(Fornecedores!H22:ZV22,Fornecedores!H22:ZV22,"&lt;="&amp;K12,Fornecedores!H22:ZV22,"&gt;="&amp;J12),2),"")</f>
        <v/>
      </c>
      <c r="N12" s="48" t="str">
        <f t="shared" si="0"/>
        <v/>
      </c>
      <c r="O12" s="48" t="str">
        <f>IFERROR(Tabela2[[#This Row],[Preço de referência]]*Tabela2[[#This Row],[Quantidade]],"")</f>
        <v/>
      </c>
      <c r="P1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2" s="48" t="str">
        <f ca="1">IFERROR(IF(Tabela2[[#This Row],[Itens de Ampla Participação (Quantidade)]]&gt;0,(Tabela2[[#This Row],[Itens de Ampla Participação (Quantidade)]]*Tabela2[[#This Row],[Preço de referência]])),"")</f>
        <v/>
      </c>
      <c r="R1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2" s="48" t="str">
        <f ca="1">IFERROR(IF(Tabela2[[#This Row],[Itens de Cota Reservada (Quantidade)]]&gt;0,(Tabela2[[#This Row],[Itens de Cota Reservada (Quantidade)]]*Tabela2[[#This Row],[Preço de referência]])),"")</f>
        <v/>
      </c>
      <c r="T12" s="51" t="str">
        <f ca="1">IFERROR(IF(SUMIFS(Tabela2[Preço x quantidade],Tabela2[Lote],Tabela2[[#This Row],[Lote]])&lt;=80000,Tabela2[[#This Row],[Quantidade]],""),"")</f>
        <v/>
      </c>
      <c r="U12" s="48" t="str">
        <f ca="1">IFERROR(IF(Tabela2[[#This Row],[Itens exclusivos (Quantidade)]]&gt;0,(Tabela2[[#This Row],[Itens exclusivos (Quantidade)]]*Tabela2[[#This Row],[Preço de referência]])),"")</f>
        <v/>
      </c>
    </row>
    <row r="13" spans="1:21" ht="15.75">
      <c r="A13" s="33" t="str">
        <f>IFERROR(IF(Fornecedores!B23="","",IF(AND(Fornecedores!A23="",Fornecedores!B23&lt;&gt;""),1,Fornecedores!A23)),"")</f>
        <v/>
      </c>
      <c r="B13" s="33" t="str">
        <f>IFERROR(IF(Fornecedores!B23="","",Fornecedores!B23),"")</f>
        <v/>
      </c>
      <c r="C13" s="33" t="str">
        <f>IFERROR(IF(Fornecedores!C23="","",Fornecedores!C23),"")</f>
        <v/>
      </c>
      <c r="D13" s="33" t="str">
        <f>IFERROR(IF(Fornecedores!D23="","",Fornecedores!D23),"")</f>
        <v/>
      </c>
      <c r="E13" s="33" t="str">
        <f>IFERROR(IF(Fornecedores!E23="","",Fornecedores!E23),"")</f>
        <v/>
      </c>
      <c r="F13" s="52" t="str">
        <f>IFERROR(IF(Fornecedores!F23="","",Fornecedores!F23),"")</f>
        <v/>
      </c>
      <c r="G13" s="33" t="str">
        <f>IFERROR(IF(Fornecedores!G23="","",Fornecedores!G23),"")</f>
        <v/>
      </c>
      <c r="H13" s="47" t="str">
        <f>IFERROR(ROUND(AVERAGE(Fornecedores!H23:ZV23),2),"")</f>
        <v/>
      </c>
      <c r="I13" s="33" t="str">
        <f>IFERROR(ROUND(STDEV(Fornecedores!H23:ZV23),2),"")</f>
        <v/>
      </c>
      <c r="J13" s="33" t="str">
        <f>IFERROR(IF(Tabela2[[#This Row],[Média preços]]="","",H13-I13),"")</f>
        <v/>
      </c>
      <c r="K13" s="33" t="str">
        <f>IFERROR(IF(Tabela2[[#This Row],[Média preços]]="","",H13+I13),"")</f>
        <v/>
      </c>
      <c r="L13" s="47" t="str">
        <f>IFERROR(ROUND(MEDIAN(Fornecedores!H23:ZV23),2),"")</f>
        <v/>
      </c>
      <c r="M13" s="47" t="str">
        <f>IFERROR(ROUND(AVERAGEIFS(Fornecedores!H23:ZV23,Fornecedores!H23:ZV23,"&lt;="&amp;K13,Fornecedores!H23:ZV23,"&gt;="&amp;J13),2),"")</f>
        <v/>
      </c>
      <c r="N13" s="47" t="str">
        <f t="shared" si="0"/>
        <v/>
      </c>
      <c r="O13" s="47" t="str">
        <f>IFERROR(Tabela2[[#This Row],[Preço de referência]]*Tabela2[[#This Row],[Quantidade]],"")</f>
        <v/>
      </c>
      <c r="P1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3" s="47" t="str">
        <f ca="1">IFERROR(IF(Tabela2[[#This Row],[Itens de Ampla Participação (Quantidade)]]&gt;0,(Tabela2[[#This Row],[Itens de Ampla Participação (Quantidade)]]*Tabela2[[#This Row],[Preço de referência]])),"")</f>
        <v/>
      </c>
      <c r="R1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3" s="47" t="str">
        <f ca="1">IFERROR(IF(Tabela2[[#This Row],[Itens de Cota Reservada (Quantidade)]]&gt;0,(Tabela2[[#This Row],[Itens de Cota Reservada (Quantidade)]]*Tabela2[[#This Row],[Preço de referência]])),"")</f>
        <v/>
      </c>
      <c r="T13" s="52" t="str">
        <f ca="1">IFERROR(IF(SUMIFS(Tabela2[Preço x quantidade],Tabela2[Lote],Tabela2[[#This Row],[Lote]])&lt;=80000,Tabela2[[#This Row],[Quantidade]],""),"")</f>
        <v/>
      </c>
      <c r="U13" s="47" t="str">
        <f ca="1">IFERROR(IF(Tabela2[[#This Row],[Itens exclusivos (Quantidade)]]&gt;0,(Tabela2[[#This Row],[Itens exclusivos (Quantidade)]]*Tabela2[[#This Row],[Preço de referência]])),"")</f>
        <v/>
      </c>
    </row>
    <row r="14" spans="1:21" ht="15.75">
      <c r="A14" s="14" t="str">
        <f>IFERROR(IF(Fornecedores!B24="","",IF(AND(Fornecedores!A24="",Fornecedores!B24&lt;&gt;""),1,Fornecedores!A24)),"")</f>
        <v/>
      </c>
      <c r="B14" s="14" t="str">
        <f>IFERROR(IF(Fornecedores!B24="","",Fornecedores!B24),"")</f>
        <v/>
      </c>
      <c r="C14" s="14" t="str">
        <f>IFERROR(IF(Fornecedores!C24="","",Fornecedores!C24),"")</f>
        <v/>
      </c>
      <c r="D14" s="14" t="str">
        <f>IFERROR(IF(Fornecedores!D24="","",Fornecedores!D24),"")</f>
        <v/>
      </c>
      <c r="E14" s="14" t="str">
        <f>IFERROR(IF(Fornecedores!E24="","",Fornecedores!E24),"")</f>
        <v/>
      </c>
      <c r="F14" s="51" t="str">
        <f>IFERROR(IF(Fornecedores!F24="","",Fornecedores!F24),"")</f>
        <v/>
      </c>
      <c r="G14" s="14" t="str">
        <f>IFERROR(IF(Fornecedores!G24="","",Fornecedores!G24),"")</f>
        <v/>
      </c>
      <c r="H14" s="48" t="str">
        <f>IFERROR(ROUND(AVERAGE(Fornecedores!H24:ZV24),2),"")</f>
        <v/>
      </c>
      <c r="I14" s="14" t="str">
        <f>IFERROR(ROUND(STDEV(Fornecedores!H24:ZV24),2),"")</f>
        <v/>
      </c>
      <c r="J14" s="14" t="str">
        <f>IFERROR(IF(Tabela2[[#This Row],[Média preços]]="","",H14-I14),"")</f>
        <v/>
      </c>
      <c r="K14" s="14" t="str">
        <f>IFERROR(IF(Tabela2[[#This Row],[Média preços]]="","",H14+I14),"")</f>
        <v/>
      </c>
      <c r="L14" s="48" t="str">
        <f>IFERROR(ROUND(MEDIAN(Fornecedores!H24:ZV24),2),"")</f>
        <v/>
      </c>
      <c r="M14" s="48" t="str">
        <f>IFERROR(ROUND(AVERAGEIFS(Fornecedores!H24:ZV24,Fornecedores!H24:ZV24,"&lt;="&amp;K14,Fornecedores!H24:ZV24,"&gt;="&amp;J14),2),"")</f>
        <v/>
      </c>
      <c r="N14" s="48" t="str">
        <f t="shared" si="0"/>
        <v/>
      </c>
      <c r="O14" s="48" t="str">
        <f>IFERROR(Tabela2[[#This Row],[Preço de referência]]*Tabela2[[#This Row],[Quantidade]],"")</f>
        <v/>
      </c>
      <c r="P1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4" s="48" t="str">
        <f ca="1">IFERROR(IF(Tabela2[[#This Row],[Itens de Ampla Participação (Quantidade)]]&gt;0,(Tabela2[[#This Row],[Itens de Ampla Participação (Quantidade)]]*Tabela2[[#This Row],[Preço de referência]])),"")</f>
        <v/>
      </c>
      <c r="R1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4" s="48" t="str">
        <f ca="1">IFERROR(IF(Tabela2[[#This Row],[Itens de Cota Reservada (Quantidade)]]&gt;0,(Tabela2[[#This Row],[Itens de Cota Reservada (Quantidade)]]*Tabela2[[#This Row],[Preço de referência]])),"")</f>
        <v/>
      </c>
      <c r="T14" s="51" t="str">
        <f ca="1">IFERROR(IF(SUMIFS(Tabela2[Preço x quantidade],Tabela2[Lote],Tabela2[[#This Row],[Lote]])&lt;=80000,Tabela2[[#This Row],[Quantidade]],""),"")</f>
        <v/>
      </c>
      <c r="U14" s="48" t="str">
        <f ca="1">IFERROR(IF(Tabela2[[#This Row],[Itens exclusivos (Quantidade)]]&gt;0,(Tabela2[[#This Row],[Itens exclusivos (Quantidade)]]*Tabela2[[#This Row],[Preço de referência]])),"")</f>
        <v/>
      </c>
    </row>
    <row r="15" spans="1:21" ht="15.75">
      <c r="A15" s="33" t="str">
        <f>IFERROR(IF(Fornecedores!B25="","",IF(AND(Fornecedores!A25="",Fornecedores!B25&lt;&gt;""),1,Fornecedores!A25)),"")</f>
        <v/>
      </c>
      <c r="B15" s="33" t="str">
        <f>IFERROR(IF(Fornecedores!B25="","",Fornecedores!B25),"")</f>
        <v/>
      </c>
      <c r="C15" s="33" t="str">
        <f>IFERROR(IF(Fornecedores!C25="","",Fornecedores!C25),"")</f>
        <v/>
      </c>
      <c r="D15" s="33" t="str">
        <f>IFERROR(IF(Fornecedores!D25="","",Fornecedores!D25),"")</f>
        <v/>
      </c>
      <c r="E15" s="33" t="str">
        <f>IFERROR(IF(Fornecedores!E25="","",Fornecedores!E25),"")</f>
        <v/>
      </c>
      <c r="F15" s="52" t="str">
        <f>IFERROR(IF(Fornecedores!F25="","",Fornecedores!F25),"")</f>
        <v/>
      </c>
      <c r="G15" s="33" t="str">
        <f>IFERROR(IF(Fornecedores!G25="","",Fornecedores!G25),"")</f>
        <v/>
      </c>
      <c r="H15" s="47" t="str">
        <f>IFERROR(ROUND(AVERAGE(Fornecedores!H25:ZV25),2),"")</f>
        <v/>
      </c>
      <c r="I15" s="33" t="str">
        <f>IFERROR(ROUND(STDEV(Fornecedores!H25:ZV25),2),"")</f>
        <v/>
      </c>
      <c r="J15" s="33" t="str">
        <f>IFERROR(IF(Tabela2[[#This Row],[Média preços]]="","",H15-I15),"")</f>
        <v/>
      </c>
      <c r="K15" s="33" t="str">
        <f>IFERROR(IF(Tabela2[[#This Row],[Média preços]]="","",H15+I15),"")</f>
        <v/>
      </c>
      <c r="L15" s="47" t="str">
        <f>IFERROR(ROUND(MEDIAN(Fornecedores!H25:ZV25),2),"")</f>
        <v/>
      </c>
      <c r="M15" s="47" t="str">
        <f>IFERROR(ROUND(AVERAGEIFS(Fornecedores!H25:ZV25,Fornecedores!H25:ZV25,"&lt;="&amp;K15,Fornecedores!H25:ZV25,"&gt;="&amp;J15),2),"")</f>
        <v/>
      </c>
      <c r="N15" s="47" t="str">
        <f t="shared" si="0"/>
        <v/>
      </c>
      <c r="O15" s="47" t="str">
        <f>IFERROR(Tabela2[[#This Row],[Preço de referência]]*Tabela2[[#This Row],[Quantidade]],"")</f>
        <v/>
      </c>
      <c r="P1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5" s="47" t="str">
        <f ca="1">IFERROR(IF(Tabela2[[#This Row],[Itens de Ampla Participação (Quantidade)]]&gt;0,(Tabela2[[#This Row],[Itens de Ampla Participação (Quantidade)]]*Tabela2[[#This Row],[Preço de referência]])),"")</f>
        <v/>
      </c>
      <c r="R1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5" s="47" t="str">
        <f ca="1">IFERROR(IF(Tabela2[[#This Row],[Itens de Cota Reservada (Quantidade)]]&gt;0,(Tabela2[[#This Row],[Itens de Cota Reservada (Quantidade)]]*Tabela2[[#This Row],[Preço de referência]])),"")</f>
        <v/>
      </c>
      <c r="T15" s="52" t="str">
        <f ca="1">IFERROR(IF(SUMIFS(Tabela2[Preço x quantidade],Tabela2[Lote],Tabela2[[#This Row],[Lote]])&lt;=80000,Tabela2[[#This Row],[Quantidade]],""),"")</f>
        <v/>
      </c>
      <c r="U15" s="47" t="str">
        <f ca="1">IFERROR(IF(Tabela2[[#This Row],[Itens exclusivos (Quantidade)]]&gt;0,(Tabela2[[#This Row],[Itens exclusivos (Quantidade)]]*Tabela2[[#This Row],[Preço de referência]])),"")</f>
        <v/>
      </c>
    </row>
    <row r="16" spans="1:21" ht="15.75">
      <c r="A16" s="14" t="str">
        <f>IFERROR(IF(Fornecedores!B26="","",IF(AND(Fornecedores!A26="",Fornecedores!B26&lt;&gt;""),1,Fornecedores!A26)),"")</f>
        <v/>
      </c>
      <c r="B16" s="14" t="str">
        <f>IFERROR(IF(Fornecedores!B26="","",Fornecedores!B26),"")</f>
        <v/>
      </c>
      <c r="C16" s="14" t="str">
        <f>IFERROR(IF(Fornecedores!C26="","",Fornecedores!C26),"")</f>
        <v/>
      </c>
      <c r="D16" s="14" t="str">
        <f>IFERROR(IF(Fornecedores!D26="","",Fornecedores!D26),"")</f>
        <v/>
      </c>
      <c r="E16" s="14" t="str">
        <f>IFERROR(IF(Fornecedores!E26="","",Fornecedores!E26),"")</f>
        <v/>
      </c>
      <c r="F16" s="51" t="str">
        <f>IFERROR(IF(Fornecedores!F26="","",Fornecedores!F26),"")</f>
        <v/>
      </c>
      <c r="G16" s="14" t="str">
        <f>IFERROR(IF(Fornecedores!G26="","",Fornecedores!G26),"")</f>
        <v/>
      </c>
      <c r="H16" s="48" t="str">
        <f>IFERROR(ROUND(AVERAGE(Fornecedores!H26:ZV26),2),"")</f>
        <v/>
      </c>
      <c r="I16" s="14" t="str">
        <f>IFERROR(ROUND(STDEV(Fornecedores!H26:ZV26),2),"")</f>
        <v/>
      </c>
      <c r="J16" s="14" t="str">
        <f>IFERROR(IF(Tabela2[[#This Row],[Média preços]]="","",H16-I16),"")</f>
        <v/>
      </c>
      <c r="K16" s="14" t="str">
        <f>IFERROR(IF(Tabela2[[#This Row],[Média preços]]="","",H16+I16),"")</f>
        <v/>
      </c>
      <c r="L16" s="48" t="str">
        <f>IFERROR(ROUND(MEDIAN(Fornecedores!H26:ZV26),2),"")</f>
        <v/>
      </c>
      <c r="M16" s="48" t="str">
        <f>IFERROR(ROUND(AVERAGEIFS(Fornecedores!H26:ZV26,Fornecedores!H26:ZV26,"&lt;="&amp;K16,Fornecedores!H26:ZV26,"&gt;="&amp;J16),2),"")</f>
        <v/>
      </c>
      <c r="N16" s="48" t="str">
        <f t="shared" si="0"/>
        <v/>
      </c>
      <c r="O16" s="48" t="str">
        <f>IFERROR(Tabela2[[#This Row],[Preço de referência]]*Tabela2[[#This Row],[Quantidade]],"")</f>
        <v/>
      </c>
      <c r="P1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6" s="48" t="str">
        <f ca="1">IFERROR(IF(Tabela2[[#This Row],[Itens de Ampla Participação (Quantidade)]]&gt;0,(Tabela2[[#This Row],[Itens de Ampla Participação (Quantidade)]]*Tabela2[[#This Row],[Preço de referência]])),"")</f>
        <v/>
      </c>
      <c r="R1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6" s="48" t="str">
        <f ca="1">IFERROR(IF(Tabela2[[#This Row],[Itens de Cota Reservada (Quantidade)]]&gt;0,(Tabela2[[#This Row],[Itens de Cota Reservada (Quantidade)]]*Tabela2[[#This Row],[Preço de referência]])),"")</f>
        <v/>
      </c>
      <c r="T16" s="51" t="str">
        <f ca="1">IFERROR(IF(SUMIFS(Tabela2[Preço x quantidade],Tabela2[Lote],Tabela2[[#This Row],[Lote]])&lt;=80000,Tabela2[[#This Row],[Quantidade]],""),"")</f>
        <v/>
      </c>
      <c r="U16" s="48" t="str">
        <f ca="1">IFERROR(IF(Tabela2[[#This Row],[Itens exclusivos (Quantidade)]]&gt;0,(Tabela2[[#This Row],[Itens exclusivos (Quantidade)]]*Tabela2[[#This Row],[Preço de referência]])),"")</f>
        <v/>
      </c>
    </row>
    <row r="17" spans="1:21" ht="15.75">
      <c r="A17" s="33" t="str">
        <f>IFERROR(IF(Fornecedores!B27="","",IF(AND(Fornecedores!A27="",Fornecedores!B27&lt;&gt;""),1,Fornecedores!A27)),"")</f>
        <v/>
      </c>
      <c r="B17" s="33" t="str">
        <f>IFERROR(IF(Fornecedores!B27="","",Fornecedores!B27),"")</f>
        <v/>
      </c>
      <c r="C17" s="33" t="str">
        <f>IFERROR(IF(Fornecedores!C27="","",Fornecedores!C27),"")</f>
        <v/>
      </c>
      <c r="D17" s="33" t="str">
        <f>IFERROR(IF(Fornecedores!D27="","",Fornecedores!D27),"")</f>
        <v/>
      </c>
      <c r="E17" s="33" t="str">
        <f>IFERROR(IF(Fornecedores!E27="","",Fornecedores!E27),"")</f>
        <v/>
      </c>
      <c r="F17" s="52" t="str">
        <f>IFERROR(IF(Fornecedores!F27="","",Fornecedores!F27),"")</f>
        <v/>
      </c>
      <c r="G17" s="33" t="str">
        <f>IFERROR(IF(Fornecedores!G27="","",Fornecedores!G27),"")</f>
        <v/>
      </c>
      <c r="H17" s="47" t="str">
        <f>IFERROR(ROUND(AVERAGE(Fornecedores!H27:ZV27),2),"")</f>
        <v/>
      </c>
      <c r="I17" s="33" t="str">
        <f>IFERROR(ROUND(STDEV(Fornecedores!H27:ZV27),2),"")</f>
        <v/>
      </c>
      <c r="J17" s="33" t="str">
        <f>IFERROR(IF(Tabela2[[#This Row],[Média preços]]="","",H17-I17),"")</f>
        <v/>
      </c>
      <c r="K17" s="33" t="str">
        <f>IFERROR(IF(Tabela2[[#This Row],[Média preços]]="","",H17+I17),"")</f>
        <v/>
      </c>
      <c r="L17" s="47" t="str">
        <f>IFERROR(ROUND(MEDIAN(Fornecedores!H27:ZV27),2),"")</f>
        <v/>
      </c>
      <c r="M17" s="47" t="str">
        <f>IFERROR(ROUND(AVERAGEIFS(Fornecedores!H27:ZV27,Fornecedores!H27:ZV27,"&lt;="&amp;K17,Fornecedores!H27:ZV27,"&gt;="&amp;J17),2),"")</f>
        <v/>
      </c>
      <c r="N17" s="47" t="str">
        <f t="shared" si="0"/>
        <v/>
      </c>
      <c r="O17" s="47" t="str">
        <f>IFERROR(Tabela2[[#This Row],[Preço de referência]]*Tabela2[[#This Row],[Quantidade]],"")</f>
        <v/>
      </c>
      <c r="P1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7" s="47" t="str">
        <f ca="1">IFERROR(IF(Tabela2[[#This Row],[Itens de Ampla Participação (Quantidade)]]&gt;0,(Tabela2[[#This Row],[Itens de Ampla Participação (Quantidade)]]*Tabela2[[#This Row],[Preço de referência]])),"")</f>
        <v/>
      </c>
      <c r="R1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7" s="47" t="str">
        <f ca="1">IFERROR(IF(Tabela2[[#This Row],[Itens de Cota Reservada (Quantidade)]]&gt;0,(Tabela2[[#This Row],[Itens de Cota Reservada (Quantidade)]]*Tabela2[[#This Row],[Preço de referência]])),"")</f>
        <v/>
      </c>
      <c r="T17" s="52" t="str">
        <f ca="1">IFERROR(IF(SUMIFS(Tabela2[Preço x quantidade],Tabela2[Lote],Tabela2[[#This Row],[Lote]])&lt;=80000,Tabela2[[#This Row],[Quantidade]],""),"")</f>
        <v/>
      </c>
      <c r="U17" s="47" t="str">
        <f ca="1">IFERROR(IF(Tabela2[[#This Row],[Itens exclusivos (Quantidade)]]&gt;0,(Tabela2[[#This Row],[Itens exclusivos (Quantidade)]]*Tabela2[[#This Row],[Preço de referência]])),"")</f>
        <v/>
      </c>
    </row>
    <row r="18" spans="1:21" ht="15.75">
      <c r="A18" s="14" t="str">
        <f>IFERROR(IF(Fornecedores!B28="","",IF(AND(Fornecedores!A28="",Fornecedores!B28&lt;&gt;""),1,Fornecedores!A28)),"")</f>
        <v/>
      </c>
      <c r="B18" s="14" t="str">
        <f>IFERROR(IF(Fornecedores!B28="","",Fornecedores!B28),"")</f>
        <v/>
      </c>
      <c r="C18" s="14" t="str">
        <f>IFERROR(IF(Fornecedores!C28="","",Fornecedores!C28),"")</f>
        <v/>
      </c>
      <c r="D18" s="14" t="str">
        <f>IFERROR(IF(Fornecedores!D28="","",Fornecedores!D28),"")</f>
        <v/>
      </c>
      <c r="E18" s="14" t="str">
        <f>IFERROR(IF(Fornecedores!E28="","",Fornecedores!E28),"")</f>
        <v/>
      </c>
      <c r="F18" s="51" t="str">
        <f>IFERROR(IF(Fornecedores!F28="","",Fornecedores!F28),"")</f>
        <v/>
      </c>
      <c r="G18" s="14" t="str">
        <f>IFERROR(IF(Fornecedores!G28="","",Fornecedores!G28),"")</f>
        <v/>
      </c>
      <c r="H18" s="48" t="str">
        <f>IFERROR(ROUND(AVERAGE(Fornecedores!H28:ZV28),2),"")</f>
        <v/>
      </c>
      <c r="I18" s="14" t="str">
        <f>IFERROR(ROUND(STDEV(Fornecedores!H28:ZV28),2),"")</f>
        <v/>
      </c>
      <c r="J18" s="14" t="str">
        <f>IFERROR(IF(Tabela2[[#This Row],[Média preços]]="","",H18-I18),"")</f>
        <v/>
      </c>
      <c r="K18" s="14" t="str">
        <f>IFERROR(IF(Tabela2[[#This Row],[Média preços]]="","",H18+I18),"")</f>
        <v/>
      </c>
      <c r="L18" s="48" t="str">
        <f>IFERROR(ROUND(MEDIAN(Fornecedores!H28:ZV28),2),"")</f>
        <v/>
      </c>
      <c r="M18" s="48" t="str">
        <f>IFERROR(ROUND(AVERAGEIFS(Fornecedores!H28:ZV28,Fornecedores!H28:ZV28,"&lt;="&amp;K18,Fornecedores!H28:ZV28,"&gt;="&amp;J18),2),"")</f>
        <v/>
      </c>
      <c r="N18" s="48" t="str">
        <f t="shared" si="0"/>
        <v/>
      </c>
      <c r="O18" s="48" t="str">
        <f>IFERROR(Tabela2[[#This Row],[Preço de referência]]*Tabela2[[#This Row],[Quantidade]],"")</f>
        <v/>
      </c>
      <c r="P1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8" s="48" t="str">
        <f ca="1">IFERROR(IF(Tabela2[[#This Row],[Itens de Ampla Participação (Quantidade)]]&gt;0,(Tabela2[[#This Row],[Itens de Ampla Participação (Quantidade)]]*Tabela2[[#This Row],[Preço de referência]])),"")</f>
        <v/>
      </c>
      <c r="R1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8" s="48" t="str">
        <f ca="1">IFERROR(IF(Tabela2[[#This Row],[Itens de Cota Reservada (Quantidade)]]&gt;0,(Tabela2[[#This Row],[Itens de Cota Reservada (Quantidade)]]*Tabela2[[#This Row],[Preço de referência]])),"")</f>
        <v/>
      </c>
      <c r="T18" s="51" t="str">
        <f ca="1">IFERROR(IF(SUMIFS(Tabela2[Preço x quantidade],Tabela2[Lote],Tabela2[[#This Row],[Lote]])&lt;=80000,Tabela2[[#This Row],[Quantidade]],""),"")</f>
        <v/>
      </c>
      <c r="U18" s="48" t="str">
        <f ca="1">IFERROR(IF(Tabela2[[#This Row],[Itens exclusivos (Quantidade)]]&gt;0,(Tabela2[[#This Row],[Itens exclusivos (Quantidade)]]*Tabela2[[#This Row],[Preço de referência]])),"")</f>
        <v/>
      </c>
    </row>
    <row r="19" spans="1:21" ht="15.75">
      <c r="A19" s="33" t="str">
        <f>IFERROR(IF(Fornecedores!B29="","",IF(AND(Fornecedores!A29="",Fornecedores!B29&lt;&gt;""),1,Fornecedores!A29)),"")</f>
        <v/>
      </c>
      <c r="B19" s="33" t="str">
        <f>IFERROR(IF(Fornecedores!B29="","",Fornecedores!B29),"")</f>
        <v/>
      </c>
      <c r="C19" s="33" t="str">
        <f>IFERROR(IF(Fornecedores!C29="","",Fornecedores!C29),"")</f>
        <v/>
      </c>
      <c r="D19" s="33" t="str">
        <f>IFERROR(IF(Fornecedores!D29="","",Fornecedores!D29),"")</f>
        <v/>
      </c>
      <c r="E19" s="33" t="str">
        <f>IFERROR(IF(Fornecedores!E29="","",Fornecedores!E29),"")</f>
        <v/>
      </c>
      <c r="F19" s="52" t="str">
        <f>IFERROR(IF(Fornecedores!F29="","",Fornecedores!F29),"")</f>
        <v/>
      </c>
      <c r="G19" s="33" t="str">
        <f>IFERROR(IF(Fornecedores!G29="","",Fornecedores!G29),"")</f>
        <v/>
      </c>
      <c r="H19" s="47" t="str">
        <f>IFERROR(ROUND(AVERAGE(Fornecedores!H29:ZV29),2),"")</f>
        <v/>
      </c>
      <c r="I19" s="33" t="str">
        <f>IFERROR(ROUND(STDEV(Fornecedores!H29:ZV29),2),"")</f>
        <v/>
      </c>
      <c r="J19" s="33" t="str">
        <f>IFERROR(IF(Tabela2[[#This Row],[Média preços]]="","",H19-I19),"")</f>
        <v/>
      </c>
      <c r="K19" s="33" t="str">
        <f>IFERROR(IF(Tabela2[[#This Row],[Média preços]]="","",H19+I19),"")</f>
        <v/>
      </c>
      <c r="L19" s="47" t="str">
        <f>IFERROR(ROUND(MEDIAN(Fornecedores!H29:ZV29),2),"")</f>
        <v/>
      </c>
      <c r="M19" s="47" t="str">
        <f>IFERROR(ROUND(AVERAGEIFS(Fornecedores!H29:ZV29,Fornecedores!H29:ZV29,"&lt;="&amp;K19,Fornecedores!H29:ZV29,"&gt;="&amp;J19),2),"")</f>
        <v/>
      </c>
      <c r="N19" s="47" t="str">
        <f t="shared" si="0"/>
        <v/>
      </c>
      <c r="O19" s="47" t="str">
        <f>IFERROR(Tabela2[[#This Row],[Preço de referência]]*Tabela2[[#This Row],[Quantidade]],"")</f>
        <v/>
      </c>
      <c r="P1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9" s="47" t="str">
        <f ca="1">IFERROR(IF(Tabela2[[#This Row],[Itens de Ampla Participação (Quantidade)]]&gt;0,(Tabela2[[#This Row],[Itens de Ampla Participação (Quantidade)]]*Tabela2[[#This Row],[Preço de referência]])),"")</f>
        <v/>
      </c>
      <c r="R1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9" s="47" t="str">
        <f ca="1">IFERROR(IF(Tabela2[[#This Row],[Itens de Cota Reservada (Quantidade)]]&gt;0,(Tabela2[[#This Row],[Itens de Cota Reservada (Quantidade)]]*Tabela2[[#This Row],[Preço de referência]])),"")</f>
        <v/>
      </c>
      <c r="T19" s="52" t="str">
        <f ca="1">IFERROR(IF(SUMIFS(Tabela2[Preço x quantidade],Tabela2[Lote],Tabela2[[#This Row],[Lote]])&lt;=80000,Tabela2[[#This Row],[Quantidade]],""),"")</f>
        <v/>
      </c>
      <c r="U19" s="47" t="str">
        <f ca="1">IFERROR(IF(Tabela2[[#This Row],[Itens exclusivos (Quantidade)]]&gt;0,(Tabela2[[#This Row],[Itens exclusivos (Quantidade)]]*Tabela2[[#This Row],[Preço de referência]])),"")</f>
        <v/>
      </c>
    </row>
    <row r="20" spans="1:21" ht="15.75">
      <c r="A20" s="14" t="str">
        <f>IFERROR(IF(Fornecedores!B30="","",IF(AND(Fornecedores!A30="",Fornecedores!B30&lt;&gt;""),1,Fornecedores!A30)),"")</f>
        <v/>
      </c>
      <c r="B20" s="14" t="str">
        <f>IFERROR(IF(Fornecedores!B30="","",Fornecedores!B30),"")</f>
        <v/>
      </c>
      <c r="C20" s="14" t="str">
        <f>IFERROR(IF(Fornecedores!C30="","",Fornecedores!C30),"")</f>
        <v/>
      </c>
      <c r="D20" s="14" t="str">
        <f>IFERROR(IF(Fornecedores!D30="","",Fornecedores!D30),"")</f>
        <v/>
      </c>
      <c r="E20" s="14" t="str">
        <f>IFERROR(IF(Fornecedores!E30="","",Fornecedores!E30),"")</f>
        <v/>
      </c>
      <c r="F20" s="51" t="str">
        <f>IFERROR(IF(Fornecedores!F30="","",Fornecedores!F30),"")</f>
        <v/>
      </c>
      <c r="G20" s="14" t="str">
        <f>IFERROR(IF(Fornecedores!G30="","",Fornecedores!G30),"")</f>
        <v/>
      </c>
      <c r="H20" s="48" t="str">
        <f>IFERROR(ROUND(AVERAGE(Fornecedores!H30:ZV30),2),"")</f>
        <v/>
      </c>
      <c r="I20" s="14" t="str">
        <f>IFERROR(ROUND(STDEV(Fornecedores!H30:ZV30),2),"")</f>
        <v/>
      </c>
      <c r="J20" s="14" t="str">
        <f>IFERROR(IF(Tabela2[[#This Row],[Média preços]]="","",H20-I20),"")</f>
        <v/>
      </c>
      <c r="K20" s="14" t="str">
        <f>IFERROR(IF(Tabela2[[#This Row],[Média preços]]="","",H20+I20),"")</f>
        <v/>
      </c>
      <c r="L20" s="48" t="str">
        <f>IFERROR(ROUND(MEDIAN(Fornecedores!H30:ZV30),2),"")</f>
        <v/>
      </c>
      <c r="M20" s="48" t="str">
        <f>IFERROR(ROUND(AVERAGEIFS(Fornecedores!H30:ZV30,Fornecedores!H30:ZV30,"&lt;="&amp;K20,Fornecedores!H30:ZV30,"&gt;="&amp;J20),2),"")</f>
        <v/>
      </c>
      <c r="N20" s="48" t="str">
        <f t="shared" si="0"/>
        <v/>
      </c>
      <c r="O20" s="48" t="str">
        <f>IFERROR(Tabela2[[#This Row],[Preço de referência]]*Tabela2[[#This Row],[Quantidade]],"")</f>
        <v/>
      </c>
      <c r="P2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0" s="48" t="str">
        <f ca="1">IFERROR(IF(Tabela2[[#This Row],[Itens de Ampla Participação (Quantidade)]]&gt;0,(Tabela2[[#This Row],[Itens de Ampla Participação (Quantidade)]]*Tabela2[[#This Row],[Preço de referência]])),"")</f>
        <v/>
      </c>
      <c r="R2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0" s="48" t="str">
        <f ca="1">IFERROR(IF(Tabela2[[#This Row],[Itens de Cota Reservada (Quantidade)]]&gt;0,(Tabela2[[#This Row],[Itens de Cota Reservada (Quantidade)]]*Tabela2[[#This Row],[Preço de referência]])),"")</f>
        <v/>
      </c>
      <c r="T20" s="51" t="str">
        <f ca="1">IFERROR(IF(SUMIFS(Tabela2[Preço x quantidade],Tabela2[Lote],Tabela2[[#This Row],[Lote]])&lt;=80000,Tabela2[[#This Row],[Quantidade]],""),"")</f>
        <v/>
      </c>
      <c r="U20" s="48" t="str">
        <f ca="1">IFERROR(IF(Tabela2[[#This Row],[Itens exclusivos (Quantidade)]]&gt;0,(Tabela2[[#This Row],[Itens exclusivos (Quantidade)]]*Tabela2[[#This Row],[Preço de referência]])),"")</f>
        <v/>
      </c>
    </row>
    <row r="21" spans="1:21" ht="15.75">
      <c r="A21" s="33" t="str">
        <f>IFERROR(IF(Fornecedores!B31="","",IF(AND(Fornecedores!A31="",Fornecedores!B31&lt;&gt;""),1,Fornecedores!A31)),"")</f>
        <v/>
      </c>
      <c r="B21" s="33" t="str">
        <f>IFERROR(IF(Fornecedores!B31="","",Fornecedores!B31),"")</f>
        <v/>
      </c>
      <c r="C21" s="33" t="str">
        <f>IFERROR(IF(Fornecedores!C31="","",Fornecedores!C31),"")</f>
        <v/>
      </c>
      <c r="D21" s="33" t="str">
        <f>IFERROR(IF(Fornecedores!D31="","",Fornecedores!D31),"")</f>
        <v/>
      </c>
      <c r="E21" s="33" t="str">
        <f>IFERROR(IF(Fornecedores!E31="","",Fornecedores!E31),"")</f>
        <v/>
      </c>
      <c r="F21" s="52" t="str">
        <f>IFERROR(IF(Fornecedores!F31="","",Fornecedores!F31),"")</f>
        <v/>
      </c>
      <c r="G21" s="33" t="str">
        <f>IFERROR(IF(Fornecedores!G31="","",Fornecedores!G31),"")</f>
        <v/>
      </c>
      <c r="H21" s="47" t="str">
        <f>IFERROR(ROUND(AVERAGE(Fornecedores!H31:ZV31),2),"")</f>
        <v/>
      </c>
      <c r="I21" s="33" t="str">
        <f>IFERROR(ROUND(STDEV(Fornecedores!H31:ZV31),2),"")</f>
        <v/>
      </c>
      <c r="J21" s="33" t="str">
        <f>IFERROR(IF(Tabela2[[#This Row],[Média preços]]="","",H21-I21),"")</f>
        <v/>
      </c>
      <c r="K21" s="33" t="str">
        <f>IFERROR(IF(Tabela2[[#This Row],[Média preços]]="","",H21+I21),"")</f>
        <v/>
      </c>
      <c r="L21" s="47" t="str">
        <f>IFERROR(ROUND(MEDIAN(Fornecedores!H31:ZV31),2),"")</f>
        <v/>
      </c>
      <c r="M21" s="47" t="str">
        <f>IFERROR(ROUND(AVERAGEIFS(Fornecedores!H31:ZV31,Fornecedores!H31:ZV31,"&lt;="&amp;K21,Fornecedores!H31:ZV31,"&gt;="&amp;J21),2),"")</f>
        <v/>
      </c>
      <c r="N21" s="47" t="str">
        <f t="shared" si="0"/>
        <v/>
      </c>
      <c r="O21" s="47" t="str">
        <f>IFERROR(Tabela2[[#This Row],[Preço de referência]]*Tabela2[[#This Row],[Quantidade]],"")</f>
        <v/>
      </c>
      <c r="P2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1" s="47" t="str">
        <f ca="1">IFERROR(IF(Tabela2[[#This Row],[Itens de Ampla Participação (Quantidade)]]&gt;0,(Tabela2[[#This Row],[Itens de Ampla Participação (Quantidade)]]*Tabela2[[#This Row],[Preço de referência]])),"")</f>
        <v/>
      </c>
      <c r="R2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1" s="47" t="str">
        <f ca="1">IFERROR(IF(Tabela2[[#This Row],[Itens de Cota Reservada (Quantidade)]]&gt;0,(Tabela2[[#This Row],[Itens de Cota Reservada (Quantidade)]]*Tabela2[[#This Row],[Preço de referência]])),"")</f>
        <v/>
      </c>
      <c r="T21" s="52" t="str">
        <f ca="1">IFERROR(IF(SUMIFS(Tabela2[Preço x quantidade],Tabela2[Lote],Tabela2[[#This Row],[Lote]])&lt;=80000,Tabela2[[#This Row],[Quantidade]],""),"")</f>
        <v/>
      </c>
      <c r="U21" s="47" t="str">
        <f ca="1">IFERROR(IF(Tabela2[[#This Row],[Itens exclusivos (Quantidade)]]&gt;0,(Tabela2[[#This Row],[Itens exclusivos (Quantidade)]]*Tabela2[[#This Row],[Preço de referência]])),"")</f>
        <v/>
      </c>
    </row>
    <row r="22" spans="1:21" ht="15.75">
      <c r="A22" s="14" t="str">
        <f>IFERROR(IF(Fornecedores!B32="","",IF(AND(Fornecedores!A32="",Fornecedores!B32&lt;&gt;""),1,Fornecedores!A32)),"")</f>
        <v/>
      </c>
      <c r="B22" s="14" t="str">
        <f>IFERROR(IF(Fornecedores!B32="","",Fornecedores!B32),"")</f>
        <v/>
      </c>
      <c r="C22" s="14" t="str">
        <f>IFERROR(IF(Fornecedores!C32="","",Fornecedores!C32),"")</f>
        <v/>
      </c>
      <c r="D22" s="14" t="str">
        <f>IFERROR(IF(Fornecedores!D32="","",Fornecedores!D32),"")</f>
        <v/>
      </c>
      <c r="E22" s="14" t="str">
        <f>IFERROR(IF(Fornecedores!E32="","",Fornecedores!E32),"")</f>
        <v/>
      </c>
      <c r="F22" s="51" t="str">
        <f>IFERROR(IF(Fornecedores!F32="","",Fornecedores!F32),"")</f>
        <v/>
      </c>
      <c r="G22" s="14" t="str">
        <f>IFERROR(IF(Fornecedores!G32="","",Fornecedores!G32),"")</f>
        <v/>
      </c>
      <c r="H22" s="48" t="str">
        <f>IFERROR(ROUND(AVERAGE(Fornecedores!H32:ZV32),2),"")</f>
        <v/>
      </c>
      <c r="I22" s="14" t="str">
        <f>IFERROR(ROUND(STDEV(Fornecedores!H32:ZV32),2),"")</f>
        <v/>
      </c>
      <c r="J22" s="14" t="str">
        <f>IFERROR(IF(Tabela2[[#This Row],[Média preços]]="","",H22-I22),"")</f>
        <v/>
      </c>
      <c r="K22" s="14" t="str">
        <f>IFERROR(IF(Tabela2[[#This Row],[Média preços]]="","",H22+I22),"")</f>
        <v/>
      </c>
      <c r="L22" s="48" t="str">
        <f>IFERROR(ROUND(MEDIAN(Fornecedores!H32:ZV32),2),"")</f>
        <v/>
      </c>
      <c r="M22" s="48" t="str">
        <f>IFERROR(ROUND(AVERAGEIFS(Fornecedores!H32:ZV32,Fornecedores!H32:ZV32,"&lt;="&amp;K22,Fornecedores!H32:ZV32,"&gt;="&amp;J22),2),"")</f>
        <v/>
      </c>
      <c r="N22" s="48" t="str">
        <f t="shared" si="0"/>
        <v/>
      </c>
      <c r="O22" s="48" t="str">
        <f>IFERROR(Tabela2[[#This Row],[Preço de referência]]*Tabela2[[#This Row],[Quantidade]],"")</f>
        <v/>
      </c>
      <c r="P2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2" s="48" t="str">
        <f ca="1">IFERROR(IF(Tabela2[[#This Row],[Itens de Ampla Participação (Quantidade)]]&gt;0,(Tabela2[[#This Row],[Itens de Ampla Participação (Quantidade)]]*Tabela2[[#This Row],[Preço de referência]])),"")</f>
        <v/>
      </c>
      <c r="R2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2" s="48" t="str">
        <f ca="1">IFERROR(IF(Tabela2[[#This Row],[Itens de Cota Reservada (Quantidade)]]&gt;0,(Tabela2[[#This Row],[Itens de Cota Reservada (Quantidade)]]*Tabela2[[#This Row],[Preço de referência]])),"")</f>
        <v/>
      </c>
      <c r="T22" s="51" t="str">
        <f ca="1">IFERROR(IF(SUMIFS(Tabela2[Preço x quantidade],Tabela2[Lote],Tabela2[[#This Row],[Lote]])&lt;=80000,Tabela2[[#This Row],[Quantidade]],""),"")</f>
        <v/>
      </c>
      <c r="U22" s="48" t="str">
        <f ca="1">IFERROR(IF(Tabela2[[#This Row],[Itens exclusivos (Quantidade)]]&gt;0,(Tabela2[[#This Row],[Itens exclusivos (Quantidade)]]*Tabela2[[#This Row],[Preço de referência]])),"")</f>
        <v/>
      </c>
    </row>
    <row r="23" spans="1:21" ht="15.75">
      <c r="A23" s="33" t="str">
        <f>IFERROR(IF(Fornecedores!B33="","",IF(AND(Fornecedores!A33="",Fornecedores!B33&lt;&gt;""),1,Fornecedores!A33)),"")</f>
        <v/>
      </c>
      <c r="B23" s="33" t="str">
        <f>IFERROR(IF(Fornecedores!B33="","",Fornecedores!B33),"")</f>
        <v/>
      </c>
      <c r="C23" s="33" t="str">
        <f>IFERROR(IF(Fornecedores!C33="","",Fornecedores!C33),"")</f>
        <v/>
      </c>
      <c r="D23" s="33" t="str">
        <f>IFERROR(IF(Fornecedores!D33="","",Fornecedores!D33),"")</f>
        <v/>
      </c>
      <c r="E23" s="33" t="str">
        <f>IFERROR(IF(Fornecedores!E33="","",Fornecedores!E33),"")</f>
        <v/>
      </c>
      <c r="F23" s="52" t="str">
        <f>IFERROR(IF(Fornecedores!F33="","",Fornecedores!F33),"")</f>
        <v/>
      </c>
      <c r="G23" s="33" t="str">
        <f>IFERROR(IF(Fornecedores!G33="","",Fornecedores!G33),"")</f>
        <v/>
      </c>
      <c r="H23" s="47" t="str">
        <f>IFERROR(ROUND(AVERAGE(Fornecedores!H33:ZV33),2),"")</f>
        <v/>
      </c>
      <c r="I23" s="33" t="str">
        <f>IFERROR(ROUND(STDEV(Fornecedores!H33:ZV33),2),"")</f>
        <v/>
      </c>
      <c r="J23" s="33" t="str">
        <f>IFERROR(IF(Tabela2[[#This Row],[Média preços]]="","",H23-I23),"")</f>
        <v/>
      </c>
      <c r="K23" s="33" t="str">
        <f>IFERROR(IF(Tabela2[[#This Row],[Média preços]]="","",H23+I23),"")</f>
        <v/>
      </c>
      <c r="L23" s="47" t="str">
        <f>IFERROR(ROUND(MEDIAN(Fornecedores!H33:ZV33),2),"")</f>
        <v/>
      </c>
      <c r="M23" s="47" t="str">
        <f>IFERROR(ROUND(AVERAGEIFS(Fornecedores!H33:ZV33,Fornecedores!H33:ZV33,"&lt;="&amp;K23,Fornecedores!H33:ZV33,"&gt;="&amp;J23),2),"")</f>
        <v/>
      </c>
      <c r="N23" s="47" t="str">
        <f t="shared" si="0"/>
        <v/>
      </c>
      <c r="O23" s="47" t="str">
        <f>IFERROR(Tabela2[[#This Row],[Preço de referência]]*Tabela2[[#This Row],[Quantidade]],"")</f>
        <v/>
      </c>
      <c r="P2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3" s="47" t="str">
        <f ca="1">IFERROR(IF(Tabela2[[#This Row],[Itens de Ampla Participação (Quantidade)]]&gt;0,(Tabela2[[#This Row],[Itens de Ampla Participação (Quantidade)]]*Tabela2[[#This Row],[Preço de referência]])),"")</f>
        <v/>
      </c>
      <c r="R2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3" s="47" t="str">
        <f ca="1">IFERROR(IF(Tabela2[[#This Row],[Itens de Cota Reservada (Quantidade)]]&gt;0,(Tabela2[[#This Row],[Itens de Cota Reservada (Quantidade)]]*Tabela2[[#This Row],[Preço de referência]])),"")</f>
        <v/>
      </c>
      <c r="T23" s="52" t="str">
        <f ca="1">IFERROR(IF(SUMIFS(Tabela2[Preço x quantidade],Tabela2[Lote],Tabela2[[#This Row],[Lote]])&lt;=80000,Tabela2[[#This Row],[Quantidade]],""),"")</f>
        <v/>
      </c>
      <c r="U23" s="47" t="str">
        <f ca="1">IFERROR(IF(Tabela2[[#This Row],[Itens exclusivos (Quantidade)]]&gt;0,(Tabela2[[#This Row],[Itens exclusivos (Quantidade)]]*Tabela2[[#This Row],[Preço de referência]])),"")</f>
        <v/>
      </c>
    </row>
    <row r="24" spans="1:21" ht="15.75">
      <c r="A24" s="14" t="str">
        <f>IFERROR(IF(Fornecedores!B34="","",IF(AND(Fornecedores!A34="",Fornecedores!B34&lt;&gt;""),1,Fornecedores!A34)),"")</f>
        <v/>
      </c>
      <c r="B24" s="14" t="str">
        <f>IFERROR(IF(Fornecedores!B34="","",Fornecedores!B34),"")</f>
        <v/>
      </c>
      <c r="C24" s="14" t="str">
        <f>IFERROR(IF(Fornecedores!C34="","",Fornecedores!C34),"")</f>
        <v/>
      </c>
      <c r="D24" s="14" t="str">
        <f>IFERROR(IF(Fornecedores!D34="","",Fornecedores!D34),"")</f>
        <v/>
      </c>
      <c r="E24" s="14" t="str">
        <f>IFERROR(IF(Fornecedores!E34="","",Fornecedores!E34),"")</f>
        <v/>
      </c>
      <c r="F24" s="51" t="str">
        <f>IFERROR(IF(Fornecedores!F34="","",Fornecedores!F34),"")</f>
        <v/>
      </c>
      <c r="G24" s="14" t="str">
        <f>IFERROR(IF(Fornecedores!G34="","",Fornecedores!G34),"")</f>
        <v/>
      </c>
      <c r="H24" s="48" t="str">
        <f>IFERROR(ROUND(AVERAGE(Fornecedores!H34:ZV34),2),"")</f>
        <v/>
      </c>
      <c r="I24" s="14" t="str">
        <f>IFERROR(ROUND(STDEV(Fornecedores!H34:ZV34),2),"")</f>
        <v/>
      </c>
      <c r="J24" s="14" t="str">
        <f>IFERROR(IF(Tabela2[[#This Row],[Média preços]]="","",H24-I24),"")</f>
        <v/>
      </c>
      <c r="K24" s="14" t="str">
        <f>IFERROR(IF(Tabela2[[#This Row],[Média preços]]="","",H24+I24),"")</f>
        <v/>
      </c>
      <c r="L24" s="48" t="str">
        <f>IFERROR(ROUND(MEDIAN(Fornecedores!H34:ZV34),2),"")</f>
        <v/>
      </c>
      <c r="M24" s="48" t="str">
        <f>IFERROR(ROUND(AVERAGEIFS(Fornecedores!H34:ZV34,Fornecedores!H34:ZV34,"&lt;="&amp;K24,Fornecedores!H34:ZV34,"&gt;="&amp;J24),2),"")</f>
        <v/>
      </c>
      <c r="N24" s="48" t="str">
        <f t="shared" si="0"/>
        <v/>
      </c>
      <c r="O24" s="48" t="str">
        <f>IFERROR(Tabela2[[#This Row],[Preço de referência]]*Tabela2[[#This Row],[Quantidade]],"")</f>
        <v/>
      </c>
      <c r="P2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4" s="48" t="str">
        <f ca="1">IFERROR(IF(Tabela2[[#This Row],[Itens de Ampla Participação (Quantidade)]]&gt;0,(Tabela2[[#This Row],[Itens de Ampla Participação (Quantidade)]]*Tabela2[[#This Row],[Preço de referência]])),"")</f>
        <v/>
      </c>
      <c r="R2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4" s="48" t="str">
        <f ca="1">IFERROR(IF(Tabela2[[#This Row],[Itens de Cota Reservada (Quantidade)]]&gt;0,(Tabela2[[#This Row],[Itens de Cota Reservada (Quantidade)]]*Tabela2[[#This Row],[Preço de referência]])),"")</f>
        <v/>
      </c>
      <c r="T24" s="51" t="str">
        <f ca="1">IFERROR(IF(SUMIFS(Tabela2[Preço x quantidade],Tabela2[Lote],Tabela2[[#This Row],[Lote]])&lt;=80000,Tabela2[[#This Row],[Quantidade]],""),"")</f>
        <v/>
      </c>
      <c r="U24" s="48" t="str">
        <f ca="1">IFERROR(IF(Tabela2[[#This Row],[Itens exclusivos (Quantidade)]]&gt;0,(Tabela2[[#This Row],[Itens exclusivos (Quantidade)]]*Tabela2[[#This Row],[Preço de referência]])),"")</f>
        <v/>
      </c>
    </row>
    <row r="25" spans="1:21" ht="15.75">
      <c r="A25" s="33" t="str">
        <f>IFERROR(IF(Fornecedores!B35="","",IF(AND(Fornecedores!A35="",Fornecedores!B35&lt;&gt;""),1,Fornecedores!A35)),"")</f>
        <v/>
      </c>
      <c r="B25" s="33" t="str">
        <f>IFERROR(IF(Fornecedores!B35="","",Fornecedores!B35),"")</f>
        <v/>
      </c>
      <c r="C25" s="33" t="str">
        <f>IFERROR(IF(Fornecedores!C35="","",Fornecedores!C35),"")</f>
        <v/>
      </c>
      <c r="D25" s="33" t="str">
        <f>IFERROR(IF(Fornecedores!D35="","",Fornecedores!D35),"")</f>
        <v/>
      </c>
      <c r="E25" s="33" t="str">
        <f>IFERROR(IF(Fornecedores!E35="","",Fornecedores!E35),"")</f>
        <v/>
      </c>
      <c r="F25" s="52" t="str">
        <f>IFERROR(IF(Fornecedores!F35="","",Fornecedores!F35),"")</f>
        <v/>
      </c>
      <c r="G25" s="33" t="str">
        <f>IFERROR(IF(Fornecedores!G35="","",Fornecedores!G35),"")</f>
        <v/>
      </c>
      <c r="H25" s="47" t="str">
        <f>IFERROR(ROUND(AVERAGE(Fornecedores!H35:ZV35),2),"")</f>
        <v/>
      </c>
      <c r="I25" s="33" t="str">
        <f>IFERROR(ROUND(STDEV(Fornecedores!H35:ZV35),2),"")</f>
        <v/>
      </c>
      <c r="J25" s="33" t="str">
        <f>IFERROR(IF(Tabela2[[#This Row],[Média preços]]="","",H25-I25),"")</f>
        <v/>
      </c>
      <c r="K25" s="33" t="str">
        <f>IFERROR(IF(Tabela2[[#This Row],[Média preços]]="","",H25+I25),"")</f>
        <v/>
      </c>
      <c r="L25" s="47" t="str">
        <f>IFERROR(ROUND(MEDIAN(Fornecedores!H35:ZV35),2),"")</f>
        <v/>
      </c>
      <c r="M25" s="47" t="str">
        <f>IFERROR(ROUND(AVERAGEIFS(Fornecedores!H35:ZV35,Fornecedores!H35:ZV35,"&lt;="&amp;K25,Fornecedores!H35:ZV35,"&gt;="&amp;J25),2),"")</f>
        <v/>
      </c>
      <c r="N25" s="47" t="str">
        <f t="shared" si="0"/>
        <v/>
      </c>
      <c r="O25" s="47" t="str">
        <f>IFERROR(Tabela2[[#This Row],[Preço de referência]]*Tabela2[[#This Row],[Quantidade]],"")</f>
        <v/>
      </c>
      <c r="P2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5" s="47" t="str">
        <f ca="1">IFERROR(IF(Tabela2[[#This Row],[Itens de Ampla Participação (Quantidade)]]&gt;0,(Tabela2[[#This Row],[Itens de Ampla Participação (Quantidade)]]*Tabela2[[#This Row],[Preço de referência]])),"")</f>
        <v/>
      </c>
      <c r="R2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5" s="47" t="str">
        <f ca="1">IFERROR(IF(Tabela2[[#This Row],[Itens de Cota Reservada (Quantidade)]]&gt;0,(Tabela2[[#This Row],[Itens de Cota Reservada (Quantidade)]]*Tabela2[[#This Row],[Preço de referência]])),"")</f>
        <v/>
      </c>
      <c r="T25" s="52" t="str">
        <f ca="1">IFERROR(IF(SUMIFS(Tabela2[Preço x quantidade],Tabela2[Lote],Tabela2[[#This Row],[Lote]])&lt;=80000,Tabela2[[#This Row],[Quantidade]],""),"")</f>
        <v/>
      </c>
      <c r="U25" s="47" t="str">
        <f ca="1">IFERROR(IF(Tabela2[[#This Row],[Itens exclusivos (Quantidade)]]&gt;0,(Tabela2[[#This Row],[Itens exclusivos (Quantidade)]]*Tabela2[[#This Row],[Preço de referência]])),"")</f>
        <v/>
      </c>
    </row>
    <row r="26" spans="1:21" ht="15.75">
      <c r="A26" s="14" t="str">
        <f>IFERROR(IF(Fornecedores!B36="","",IF(AND(Fornecedores!A36="",Fornecedores!B36&lt;&gt;""),1,Fornecedores!A36)),"")</f>
        <v/>
      </c>
      <c r="B26" s="14" t="str">
        <f>IFERROR(IF(Fornecedores!B36="","",Fornecedores!B36),"")</f>
        <v/>
      </c>
      <c r="C26" s="14" t="str">
        <f>IFERROR(IF(Fornecedores!C36="","",Fornecedores!C36),"")</f>
        <v/>
      </c>
      <c r="D26" s="14" t="str">
        <f>IFERROR(IF(Fornecedores!D36="","",Fornecedores!D36),"")</f>
        <v/>
      </c>
      <c r="E26" s="14" t="str">
        <f>IFERROR(IF(Fornecedores!E36="","",Fornecedores!E36),"")</f>
        <v/>
      </c>
      <c r="F26" s="51" t="str">
        <f>IFERROR(IF(Fornecedores!F36="","",Fornecedores!F36),"")</f>
        <v/>
      </c>
      <c r="G26" s="14" t="str">
        <f>IFERROR(IF(Fornecedores!G36="","",Fornecedores!G36),"")</f>
        <v/>
      </c>
      <c r="H26" s="48" t="str">
        <f>IFERROR(ROUND(AVERAGE(Fornecedores!H36:ZV36),2),"")</f>
        <v/>
      </c>
      <c r="I26" s="14" t="str">
        <f>IFERROR(ROUND(STDEV(Fornecedores!H36:ZV36),2),"")</f>
        <v/>
      </c>
      <c r="J26" s="14" t="str">
        <f>IFERROR(IF(Tabela2[[#This Row],[Média preços]]="","",H26-I26),"")</f>
        <v/>
      </c>
      <c r="K26" s="14" t="str">
        <f>IFERROR(IF(Tabela2[[#This Row],[Média preços]]="","",H26+I26),"")</f>
        <v/>
      </c>
      <c r="L26" s="48" t="str">
        <f>IFERROR(ROUND(MEDIAN(Fornecedores!H36:ZV36),2),"")</f>
        <v/>
      </c>
      <c r="M26" s="48" t="str">
        <f>IFERROR(ROUND(AVERAGEIFS(Fornecedores!H36:ZV36,Fornecedores!H36:ZV36,"&lt;="&amp;K26,Fornecedores!H36:ZV36,"&gt;="&amp;J26),2),"")</f>
        <v/>
      </c>
      <c r="N26" s="48" t="str">
        <f t="shared" si="0"/>
        <v/>
      </c>
      <c r="O26" s="48" t="str">
        <f>IFERROR(Tabela2[[#This Row],[Preço de referência]]*Tabela2[[#This Row],[Quantidade]],"")</f>
        <v/>
      </c>
      <c r="P2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6" s="48" t="str">
        <f ca="1">IFERROR(IF(Tabela2[[#This Row],[Itens de Ampla Participação (Quantidade)]]&gt;0,(Tabela2[[#This Row],[Itens de Ampla Participação (Quantidade)]]*Tabela2[[#This Row],[Preço de referência]])),"")</f>
        <v/>
      </c>
      <c r="R2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6" s="48" t="str">
        <f ca="1">IFERROR(IF(Tabela2[[#This Row],[Itens de Cota Reservada (Quantidade)]]&gt;0,(Tabela2[[#This Row],[Itens de Cota Reservada (Quantidade)]]*Tabela2[[#This Row],[Preço de referência]])),"")</f>
        <v/>
      </c>
      <c r="T26" s="51" t="str">
        <f ca="1">IFERROR(IF(SUMIFS(Tabela2[Preço x quantidade],Tabela2[Lote],Tabela2[[#This Row],[Lote]])&lt;=80000,Tabela2[[#This Row],[Quantidade]],""),"")</f>
        <v/>
      </c>
      <c r="U26" s="48" t="str">
        <f ca="1">IFERROR(IF(Tabela2[[#This Row],[Itens exclusivos (Quantidade)]]&gt;0,(Tabela2[[#This Row],[Itens exclusivos (Quantidade)]]*Tabela2[[#This Row],[Preço de referência]])),"")</f>
        <v/>
      </c>
    </row>
    <row r="27" spans="1:21" ht="15.75">
      <c r="A27" s="33" t="str">
        <f>IFERROR(IF(Fornecedores!B37="","",IF(AND(Fornecedores!A37="",Fornecedores!B37&lt;&gt;""),1,Fornecedores!A37)),"")</f>
        <v/>
      </c>
      <c r="B27" s="33" t="str">
        <f>IFERROR(IF(Fornecedores!B37="","",Fornecedores!B37),"")</f>
        <v/>
      </c>
      <c r="C27" s="33" t="str">
        <f>IFERROR(IF(Fornecedores!C37="","",Fornecedores!C37),"")</f>
        <v/>
      </c>
      <c r="D27" s="33" t="str">
        <f>IFERROR(IF(Fornecedores!D37="","",Fornecedores!D37),"")</f>
        <v/>
      </c>
      <c r="E27" s="33" t="str">
        <f>IFERROR(IF(Fornecedores!E37="","",Fornecedores!E37),"")</f>
        <v/>
      </c>
      <c r="F27" s="52" t="str">
        <f>IFERROR(IF(Fornecedores!F37="","",Fornecedores!F37),"")</f>
        <v/>
      </c>
      <c r="G27" s="33" t="str">
        <f>IFERROR(IF(Fornecedores!G37="","",Fornecedores!G37),"")</f>
        <v/>
      </c>
      <c r="H27" s="47" t="str">
        <f>IFERROR(ROUND(AVERAGE(Fornecedores!H37:ZV37),2),"")</f>
        <v/>
      </c>
      <c r="I27" s="33" t="str">
        <f>IFERROR(ROUND(STDEV(Fornecedores!H37:ZV37),2),"")</f>
        <v/>
      </c>
      <c r="J27" s="33" t="str">
        <f>IFERROR(IF(Tabela2[[#This Row],[Média preços]]="","",H27-I27),"")</f>
        <v/>
      </c>
      <c r="K27" s="33" t="str">
        <f>IFERROR(IF(Tabela2[[#This Row],[Média preços]]="","",H27+I27),"")</f>
        <v/>
      </c>
      <c r="L27" s="47" t="str">
        <f>IFERROR(ROUND(MEDIAN(Fornecedores!H37:ZV37),2),"")</f>
        <v/>
      </c>
      <c r="M27" s="47" t="str">
        <f>IFERROR(ROUND(AVERAGEIFS(Fornecedores!H37:ZV37,Fornecedores!H37:ZV37,"&lt;="&amp;K27,Fornecedores!H37:ZV37,"&gt;="&amp;J27),2),"")</f>
        <v/>
      </c>
      <c r="N27" s="47" t="str">
        <f t="shared" si="0"/>
        <v/>
      </c>
      <c r="O27" s="47" t="str">
        <f>IFERROR(Tabela2[[#This Row],[Preço de referência]]*Tabela2[[#This Row],[Quantidade]],"")</f>
        <v/>
      </c>
      <c r="P2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7" s="47" t="str">
        <f ca="1">IFERROR(IF(Tabela2[[#This Row],[Itens de Ampla Participação (Quantidade)]]&gt;0,(Tabela2[[#This Row],[Itens de Ampla Participação (Quantidade)]]*Tabela2[[#This Row],[Preço de referência]])),"")</f>
        <v/>
      </c>
      <c r="R2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7" s="47" t="str">
        <f ca="1">IFERROR(IF(Tabela2[[#This Row],[Itens de Cota Reservada (Quantidade)]]&gt;0,(Tabela2[[#This Row],[Itens de Cota Reservada (Quantidade)]]*Tabela2[[#This Row],[Preço de referência]])),"")</f>
        <v/>
      </c>
      <c r="T27" s="52" t="str">
        <f ca="1">IFERROR(IF(SUMIFS(Tabela2[Preço x quantidade],Tabela2[Lote],Tabela2[[#This Row],[Lote]])&lt;=80000,Tabela2[[#This Row],[Quantidade]],""),"")</f>
        <v/>
      </c>
      <c r="U27" s="47" t="str">
        <f ca="1">IFERROR(IF(Tabela2[[#This Row],[Itens exclusivos (Quantidade)]]&gt;0,(Tabela2[[#This Row],[Itens exclusivos (Quantidade)]]*Tabela2[[#This Row],[Preço de referência]])),"")</f>
        <v/>
      </c>
    </row>
    <row r="28" spans="1:21" ht="15.75">
      <c r="A28" s="14" t="str">
        <f>IFERROR(IF(Fornecedores!B38="","",IF(AND(Fornecedores!A38="",Fornecedores!B38&lt;&gt;""),1,Fornecedores!A38)),"")</f>
        <v/>
      </c>
      <c r="B28" s="14" t="str">
        <f>IFERROR(IF(Fornecedores!B38="","",Fornecedores!B38),"")</f>
        <v/>
      </c>
      <c r="C28" s="14" t="str">
        <f>IFERROR(IF(Fornecedores!C38="","",Fornecedores!C38),"")</f>
        <v/>
      </c>
      <c r="D28" s="14" t="str">
        <f>IFERROR(IF(Fornecedores!D38="","",Fornecedores!D38),"")</f>
        <v/>
      </c>
      <c r="E28" s="14" t="str">
        <f>IFERROR(IF(Fornecedores!E38="","",Fornecedores!E38),"")</f>
        <v/>
      </c>
      <c r="F28" s="51" t="str">
        <f>IFERROR(IF(Fornecedores!F38="","",Fornecedores!F38),"")</f>
        <v/>
      </c>
      <c r="G28" s="14" t="str">
        <f>IFERROR(IF(Fornecedores!G38="","",Fornecedores!G38),"")</f>
        <v/>
      </c>
      <c r="H28" s="48" t="str">
        <f>IFERROR(ROUND(AVERAGE(Fornecedores!H38:ZV38),2),"")</f>
        <v/>
      </c>
      <c r="I28" s="14" t="str">
        <f>IFERROR(ROUND(STDEV(Fornecedores!H38:ZV38),2),"")</f>
        <v/>
      </c>
      <c r="J28" s="14" t="str">
        <f>IFERROR(IF(Tabela2[[#This Row],[Média preços]]="","",H28-I28),"")</f>
        <v/>
      </c>
      <c r="K28" s="14" t="str">
        <f>IFERROR(IF(Tabela2[[#This Row],[Média preços]]="","",H28+I28),"")</f>
        <v/>
      </c>
      <c r="L28" s="48" t="str">
        <f>IFERROR(ROUND(MEDIAN(Fornecedores!H38:ZV38),2),"")</f>
        <v/>
      </c>
      <c r="M28" s="48" t="str">
        <f>IFERROR(ROUND(AVERAGEIFS(Fornecedores!H38:ZV38,Fornecedores!H38:ZV38,"&lt;="&amp;K28,Fornecedores!H38:ZV38,"&gt;="&amp;J28),2),"")</f>
        <v/>
      </c>
      <c r="N28" s="48" t="str">
        <f t="shared" si="0"/>
        <v/>
      </c>
      <c r="O28" s="48" t="str">
        <f>IFERROR(Tabela2[[#This Row],[Preço de referência]]*Tabela2[[#This Row],[Quantidade]],"")</f>
        <v/>
      </c>
      <c r="P2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8" s="48" t="str">
        <f ca="1">IFERROR(IF(Tabela2[[#This Row],[Itens de Ampla Participação (Quantidade)]]&gt;0,(Tabela2[[#This Row],[Itens de Ampla Participação (Quantidade)]]*Tabela2[[#This Row],[Preço de referência]])),"")</f>
        <v/>
      </c>
      <c r="R2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8" s="48" t="str">
        <f ca="1">IFERROR(IF(Tabela2[[#This Row],[Itens de Cota Reservada (Quantidade)]]&gt;0,(Tabela2[[#This Row],[Itens de Cota Reservada (Quantidade)]]*Tabela2[[#This Row],[Preço de referência]])),"")</f>
        <v/>
      </c>
      <c r="T28" s="51" t="str">
        <f ca="1">IFERROR(IF(SUMIFS(Tabela2[Preço x quantidade],Tabela2[Lote],Tabela2[[#This Row],[Lote]])&lt;=80000,Tabela2[[#This Row],[Quantidade]],""),"")</f>
        <v/>
      </c>
      <c r="U28" s="48" t="str">
        <f ca="1">IFERROR(IF(Tabela2[[#This Row],[Itens exclusivos (Quantidade)]]&gt;0,(Tabela2[[#This Row],[Itens exclusivos (Quantidade)]]*Tabela2[[#This Row],[Preço de referência]])),"")</f>
        <v/>
      </c>
    </row>
    <row r="29" spans="1:21" ht="15.75">
      <c r="A29" s="33" t="str">
        <f>IFERROR(IF(Fornecedores!B39="","",IF(AND(Fornecedores!A39="",Fornecedores!B39&lt;&gt;""),1,Fornecedores!A39)),"")</f>
        <v/>
      </c>
      <c r="B29" s="33" t="str">
        <f>IFERROR(IF(Fornecedores!B39="","",Fornecedores!B39),"")</f>
        <v/>
      </c>
      <c r="C29" s="33" t="str">
        <f>IFERROR(IF(Fornecedores!C39="","",Fornecedores!C39),"")</f>
        <v/>
      </c>
      <c r="D29" s="33" t="str">
        <f>IFERROR(IF(Fornecedores!D39="","",Fornecedores!D39),"")</f>
        <v/>
      </c>
      <c r="E29" s="33" t="str">
        <f>IFERROR(IF(Fornecedores!E39="","",Fornecedores!E39),"")</f>
        <v/>
      </c>
      <c r="F29" s="52" t="str">
        <f>IFERROR(IF(Fornecedores!F39="","",Fornecedores!F39),"")</f>
        <v/>
      </c>
      <c r="G29" s="33" t="str">
        <f>IFERROR(IF(Fornecedores!G39="","",Fornecedores!G39),"")</f>
        <v/>
      </c>
      <c r="H29" s="47" t="str">
        <f>IFERROR(ROUND(AVERAGE(Fornecedores!H39:ZV39),2),"")</f>
        <v/>
      </c>
      <c r="I29" s="33" t="str">
        <f>IFERROR(ROUND(STDEV(Fornecedores!H39:ZV39),2),"")</f>
        <v/>
      </c>
      <c r="J29" s="33" t="str">
        <f>IFERROR(IF(Tabela2[[#This Row],[Média preços]]="","",H29-I29),"")</f>
        <v/>
      </c>
      <c r="K29" s="33" t="str">
        <f>IFERROR(IF(Tabela2[[#This Row],[Média preços]]="","",H29+I29),"")</f>
        <v/>
      </c>
      <c r="L29" s="47" t="str">
        <f>IFERROR(ROUND(MEDIAN(Fornecedores!H39:ZV39),2),"")</f>
        <v/>
      </c>
      <c r="M29" s="47" t="str">
        <f>IFERROR(ROUND(AVERAGEIFS(Fornecedores!H39:ZV39,Fornecedores!H39:ZV39,"&lt;="&amp;K29,Fornecedores!H39:ZV39,"&gt;="&amp;J29),2),"")</f>
        <v/>
      </c>
      <c r="N29" s="47" t="str">
        <f t="shared" si="0"/>
        <v/>
      </c>
      <c r="O29" s="47" t="str">
        <f>IFERROR(Tabela2[[#This Row],[Preço de referência]]*Tabela2[[#This Row],[Quantidade]],"")</f>
        <v/>
      </c>
      <c r="P2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9" s="47" t="str">
        <f ca="1">IFERROR(IF(Tabela2[[#This Row],[Itens de Ampla Participação (Quantidade)]]&gt;0,(Tabela2[[#This Row],[Itens de Ampla Participação (Quantidade)]]*Tabela2[[#This Row],[Preço de referência]])),"")</f>
        <v/>
      </c>
      <c r="R2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9" s="47" t="str">
        <f ca="1">IFERROR(IF(Tabela2[[#This Row],[Itens de Cota Reservada (Quantidade)]]&gt;0,(Tabela2[[#This Row],[Itens de Cota Reservada (Quantidade)]]*Tabela2[[#This Row],[Preço de referência]])),"")</f>
        <v/>
      </c>
      <c r="T29" s="52" t="str">
        <f ca="1">IFERROR(IF(SUMIFS(Tabela2[Preço x quantidade],Tabela2[Lote],Tabela2[[#This Row],[Lote]])&lt;=80000,Tabela2[[#This Row],[Quantidade]],""),"")</f>
        <v/>
      </c>
      <c r="U29" s="47" t="str">
        <f ca="1">IFERROR(IF(Tabela2[[#This Row],[Itens exclusivos (Quantidade)]]&gt;0,(Tabela2[[#This Row],[Itens exclusivos (Quantidade)]]*Tabela2[[#This Row],[Preço de referência]])),"")</f>
        <v/>
      </c>
    </row>
    <row r="30" spans="1:21" ht="15.75">
      <c r="A30" s="14" t="str">
        <f>IFERROR(IF(Fornecedores!B40="","",IF(AND(Fornecedores!A40="",Fornecedores!B40&lt;&gt;""),1,Fornecedores!A40)),"")</f>
        <v/>
      </c>
      <c r="B30" s="14" t="str">
        <f>IFERROR(IF(Fornecedores!B40="","",Fornecedores!B40),"")</f>
        <v/>
      </c>
      <c r="C30" s="14" t="str">
        <f>IFERROR(IF(Fornecedores!C40="","",Fornecedores!C40),"")</f>
        <v/>
      </c>
      <c r="D30" s="14" t="str">
        <f>IFERROR(IF(Fornecedores!D40="","",Fornecedores!D40),"")</f>
        <v/>
      </c>
      <c r="E30" s="14" t="str">
        <f>IFERROR(IF(Fornecedores!E40="","",Fornecedores!E40),"")</f>
        <v/>
      </c>
      <c r="F30" s="51" t="str">
        <f>IFERROR(IF(Fornecedores!F40="","",Fornecedores!F40),"")</f>
        <v/>
      </c>
      <c r="G30" s="14" t="str">
        <f>IFERROR(IF(Fornecedores!G40="","",Fornecedores!G40),"")</f>
        <v/>
      </c>
      <c r="H30" s="48" t="str">
        <f>IFERROR(ROUND(AVERAGE(Fornecedores!H40:ZV40),2),"")</f>
        <v/>
      </c>
      <c r="I30" s="14" t="str">
        <f>IFERROR(ROUND(STDEV(Fornecedores!H40:ZV40),2),"")</f>
        <v/>
      </c>
      <c r="J30" s="14" t="str">
        <f>IFERROR(IF(Tabela2[[#This Row],[Média preços]]="","",H30-I30),"")</f>
        <v/>
      </c>
      <c r="K30" s="14" t="str">
        <f>IFERROR(IF(Tabela2[[#This Row],[Média preços]]="","",H30+I30),"")</f>
        <v/>
      </c>
      <c r="L30" s="48" t="str">
        <f>IFERROR(ROUND(MEDIAN(Fornecedores!H40:ZV40),2),"")</f>
        <v/>
      </c>
      <c r="M30" s="48" t="str">
        <f>IFERROR(ROUND(AVERAGEIFS(Fornecedores!H40:ZV40,Fornecedores!H40:ZV40,"&lt;="&amp;K30,Fornecedores!H40:ZV40,"&gt;="&amp;J30),2),"")</f>
        <v/>
      </c>
      <c r="N30" s="48" t="str">
        <f t="shared" si="0"/>
        <v/>
      </c>
      <c r="O30" s="48" t="str">
        <f>IFERROR(Tabela2[[#This Row],[Preço de referência]]*Tabela2[[#This Row],[Quantidade]],"")</f>
        <v/>
      </c>
      <c r="P3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0" s="48" t="str">
        <f ca="1">IFERROR(IF(Tabela2[[#This Row],[Itens de Ampla Participação (Quantidade)]]&gt;0,(Tabela2[[#This Row],[Itens de Ampla Participação (Quantidade)]]*Tabela2[[#This Row],[Preço de referência]])),"")</f>
        <v/>
      </c>
      <c r="R3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0" s="48" t="str">
        <f ca="1">IFERROR(IF(Tabela2[[#This Row],[Itens de Cota Reservada (Quantidade)]]&gt;0,(Tabela2[[#This Row],[Itens de Cota Reservada (Quantidade)]]*Tabela2[[#This Row],[Preço de referência]])),"")</f>
        <v/>
      </c>
      <c r="T30" s="51" t="str">
        <f ca="1">IFERROR(IF(SUMIFS(Tabela2[Preço x quantidade],Tabela2[Lote],Tabela2[[#This Row],[Lote]])&lt;=80000,Tabela2[[#This Row],[Quantidade]],""),"")</f>
        <v/>
      </c>
      <c r="U30" s="48" t="str">
        <f ca="1">IFERROR(IF(Tabela2[[#This Row],[Itens exclusivos (Quantidade)]]&gt;0,(Tabela2[[#This Row],[Itens exclusivos (Quantidade)]]*Tabela2[[#This Row],[Preço de referência]])),"")</f>
        <v/>
      </c>
    </row>
    <row r="31" spans="1:21" ht="15.75">
      <c r="A31" s="33" t="str">
        <f>IFERROR(IF(Fornecedores!B41="","",IF(AND(Fornecedores!A41="",Fornecedores!B41&lt;&gt;""),1,Fornecedores!A41)),"")</f>
        <v/>
      </c>
      <c r="B31" s="33" t="str">
        <f>IFERROR(IF(Fornecedores!B41="","",Fornecedores!B41),"")</f>
        <v/>
      </c>
      <c r="C31" s="33" t="str">
        <f>IFERROR(IF(Fornecedores!C41="","",Fornecedores!C41),"")</f>
        <v/>
      </c>
      <c r="D31" s="33" t="str">
        <f>IFERROR(IF(Fornecedores!D41="","",Fornecedores!D41),"")</f>
        <v/>
      </c>
      <c r="E31" s="33" t="str">
        <f>IFERROR(IF(Fornecedores!E41="","",Fornecedores!E41),"")</f>
        <v/>
      </c>
      <c r="F31" s="52" t="str">
        <f>IFERROR(IF(Fornecedores!F41="","",Fornecedores!F41),"")</f>
        <v/>
      </c>
      <c r="G31" s="33" t="str">
        <f>IFERROR(IF(Fornecedores!G41="","",Fornecedores!G41),"")</f>
        <v/>
      </c>
      <c r="H31" s="47" t="str">
        <f>IFERROR(ROUND(AVERAGE(Fornecedores!H41:ZV41),2),"")</f>
        <v/>
      </c>
      <c r="I31" s="33" t="str">
        <f>IFERROR(ROUND(STDEV(Fornecedores!H41:ZV41),2),"")</f>
        <v/>
      </c>
      <c r="J31" s="33" t="str">
        <f>IFERROR(IF(Tabela2[[#This Row],[Média preços]]="","",H31-I31),"")</f>
        <v/>
      </c>
      <c r="K31" s="33" t="str">
        <f>IFERROR(IF(Tabela2[[#This Row],[Média preços]]="","",H31+I31),"")</f>
        <v/>
      </c>
      <c r="L31" s="47" t="str">
        <f>IFERROR(ROUND(MEDIAN(Fornecedores!H41:ZV41),2),"")</f>
        <v/>
      </c>
      <c r="M31" s="47" t="str">
        <f>IFERROR(ROUND(AVERAGEIFS(Fornecedores!H41:ZV41,Fornecedores!H41:ZV41,"&lt;="&amp;K31,Fornecedores!H41:ZV41,"&gt;="&amp;J31),2),"")</f>
        <v/>
      </c>
      <c r="N31" s="47" t="str">
        <f t="shared" si="0"/>
        <v/>
      </c>
      <c r="O31" s="47" t="str">
        <f>IFERROR(Tabela2[[#This Row],[Preço de referência]]*Tabela2[[#This Row],[Quantidade]],"")</f>
        <v/>
      </c>
      <c r="P3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1" s="47" t="str">
        <f ca="1">IFERROR(IF(Tabela2[[#This Row],[Itens de Ampla Participação (Quantidade)]]&gt;0,(Tabela2[[#This Row],[Itens de Ampla Participação (Quantidade)]]*Tabela2[[#This Row],[Preço de referência]])),"")</f>
        <v/>
      </c>
      <c r="R3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1" s="47" t="str">
        <f ca="1">IFERROR(IF(Tabela2[[#This Row],[Itens de Cota Reservada (Quantidade)]]&gt;0,(Tabela2[[#This Row],[Itens de Cota Reservada (Quantidade)]]*Tabela2[[#This Row],[Preço de referência]])),"")</f>
        <v/>
      </c>
      <c r="T31" s="52" t="str">
        <f ca="1">IFERROR(IF(SUMIFS(Tabela2[Preço x quantidade],Tabela2[Lote],Tabela2[[#This Row],[Lote]])&lt;=80000,Tabela2[[#This Row],[Quantidade]],""),"")</f>
        <v/>
      </c>
      <c r="U31" s="47" t="str">
        <f ca="1">IFERROR(IF(Tabela2[[#This Row],[Itens exclusivos (Quantidade)]]&gt;0,(Tabela2[[#This Row],[Itens exclusivos (Quantidade)]]*Tabela2[[#This Row],[Preço de referência]])),"")</f>
        <v/>
      </c>
    </row>
    <row r="32" spans="1:21" ht="15.75">
      <c r="A32" s="14" t="str">
        <f>IFERROR(IF(Fornecedores!B42="","",IF(AND(Fornecedores!A42="",Fornecedores!B42&lt;&gt;""),1,Fornecedores!A42)),"")</f>
        <v/>
      </c>
      <c r="B32" s="14" t="str">
        <f>IFERROR(IF(Fornecedores!B42="","",Fornecedores!B42),"")</f>
        <v/>
      </c>
      <c r="C32" s="14" t="str">
        <f>IFERROR(IF(Fornecedores!C42="","",Fornecedores!C42),"")</f>
        <v/>
      </c>
      <c r="D32" s="14" t="str">
        <f>IFERROR(IF(Fornecedores!D42="","",Fornecedores!D42),"")</f>
        <v/>
      </c>
      <c r="E32" s="14" t="str">
        <f>IFERROR(IF(Fornecedores!E42="","",Fornecedores!E42),"")</f>
        <v/>
      </c>
      <c r="F32" s="51" t="str">
        <f>IFERROR(IF(Fornecedores!F42="","",Fornecedores!F42),"")</f>
        <v/>
      </c>
      <c r="G32" s="14" t="str">
        <f>IFERROR(IF(Fornecedores!G42="","",Fornecedores!G42),"")</f>
        <v/>
      </c>
      <c r="H32" s="48" t="str">
        <f>IFERROR(ROUND(AVERAGE(Fornecedores!H42:ZV42),2),"")</f>
        <v/>
      </c>
      <c r="I32" s="14" t="str">
        <f>IFERROR(ROUND(STDEV(Fornecedores!H42:ZV42),2),"")</f>
        <v/>
      </c>
      <c r="J32" s="14" t="str">
        <f>IFERROR(IF(Tabela2[[#This Row],[Média preços]]="","",H32-I32),"")</f>
        <v/>
      </c>
      <c r="K32" s="14" t="str">
        <f>IFERROR(IF(Tabela2[[#This Row],[Média preços]]="","",H32+I32),"")</f>
        <v/>
      </c>
      <c r="L32" s="48" t="str">
        <f>IFERROR(ROUND(MEDIAN(Fornecedores!H42:ZV42),2),"")</f>
        <v/>
      </c>
      <c r="M32" s="48" t="str">
        <f>IFERROR(ROUND(AVERAGEIFS(Fornecedores!H42:ZV42,Fornecedores!H42:ZV42,"&lt;="&amp;K32,Fornecedores!H42:ZV42,"&gt;="&amp;J32),2),"")</f>
        <v/>
      </c>
      <c r="N32" s="48" t="str">
        <f t="shared" si="0"/>
        <v/>
      </c>
      <c r="O32" s="48" t="str">
        <f>IFERROR(Tabela2[[#This Row],[Preço de referência]]*Tabela2[[#This Row],[Quantidade]],"")</f>
        <v/>
      </c>
      <c r="P3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2" s="48" t="str">
        <f ca="1">IFERROR(IF(Tabela2[[#This Row],[Itens de Ampla Participação (Quantidade)]]&gt;0,(Tabela2[[#This Row],[Itens de Ampla Participação (Quantidade)]]*Tabela2[[#This Row],[Preço de referência]])),"")</f>
        <v/>
      </c>
      <c r="R3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2" s="48" t="str">
        <f ca="1">IFERROR(IF(Tabela2[[#This Row],[Itens de Cota Reservada (Quantidade)]]&gt;0,(Tabela2[[#This Row],[Itens de Cota Reservada (Quantidade)]]*Tabela2[[#This Row],[Preço de referência]])),"")</f>
        <v/>
      </c>
      <c r="T32" s="51" t="str">
        <f ca="1">IFERROR(IF(SUMIFS(Tabela2[Preço x quantidade],Tabela2[Lote],Tabela2[[#This Row],[Lote]])&lt;=80000,Tabela2[[#This Row],[Quantidade]],""),"")</f>
        <v/>
      </c>
      <c r="U32" s="48" t="str">
        <f ca="1">IFERROR(IF(Tabela2[[#This Row],[Itens exclusivos (Quantidade)]]&gt;0,(Tabela2[[#This Row],[Itens exclusivos (Quantidade)]]*Tabela2[[#This Row],[Preço de referência]])),"")</f>
        <v/>
      </c>
    </row>
    <row r="33" spans="1:21" ht="15.75">
      <c r="A33" s="33" t="str">
        <f>IFERROR(IF(Fornecedores!B43="","",IF(AND(Fornecedores!A43="",Fornecedores!B43&lt;&gt;""),1,Fornecedores!A43)),"")</f>
        <v/>
      </c>
      <c r="B33" s="33" t="str">
        <f>IFERROR(IF(Fornecedores!B43="","",Fornecedores!B43),"")</f>
        <v/>
      </c>
      <c r="C33" s="33" t="str">
        <f>IFERROR(IF(Fornecedores!C43="","",Fornecedores!C43),"")</f>
        <v/>
      </c>
      <c r="D33" s="33" t="str">
        <f>IFERROR(IF(Fornecedores!D43="","",Fornecedores!D43),"")</f>
        <v/>
      </c>
      <c r="E33" s="33" t="str">
        <f>IFERROR(IF(Fornecedores!E43="","",Fornecedores!E43),"")</f>
        <v/>
      </c>
      <c r="F33" s="52" t="str">
        <f>IFERROR(IF(Fornecedores!F43="","",Fornecedores!F43),"")</f>
        <v/>
      </c>
      <c r="G33" s="33" t="str">
        <f>IFERROR(IF(Fornecedores!G43="","",Fornecedores!G43),"")</f>
        <v/>
      </c>
      <c r="H33" s="47" t="str">
        <f>IFERROR(ROUND(AVERAGE(Fornecedores!H43:ZV43),2),"")</f>
        <v/>
      </c>
      <c r="I33" s="33" t="str">
        <f>IFERROR(ROUND(STDEV(Fornecedores!H43:ZV43),2),"")</f>
        <v/>
      </c>
      <c r="J33" s="33" t="str">
        <f>IFERROR(IF(Tabela2[[#This Row],[Média preços]]="","",H33-I33),"")</f>
        <v/>
      </c>
      <c r="K33" s="33" t="str">
        <f>IFERROR(IF(Tabela2[[#This Row],[Média preços]]="","",H33+I33),"")</f>
        <v/>
      </c>
      <c r="L33" s="47" t="str">
        <f>IFERROR(ROUND(MEDIAN(Fornecedores!H43:ZV43),2),"")</f>
        <v/>
      </c>
      <c r="M33" s="47" t="str">
        <f>IFERROR(ROUND(AVERAGEIFS(Fornecedores!H43:ZV43,Fornecedores!H43:ZV43,"&lt;="&amp;K33,Fornecedores!H43:ZV43,"&gt;="&amp;J33),2),"")</f>
        <v/>
      </c>
      <c r="N33" s="47" t="str">
        <f t="shared" si="0"/>
        <v/>
      </c>
      <c r="O33" s="47" t="str">
        <f>IFERROR(Tabela2[[#This Row],[Preço de referência]]*Tabela2[[#This Row],[Quantidade]],"")</f>
        <v/>
      </c>
      <c r="P3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3" s="47" t="str">
        <f ca="1">IFERROR(IF(Tabela2[[#This Row],[Itens de Ampla Participação (Quantidade)]]&gt;0,(Tabela2[[#This Row],[Itens de Ampla Participação (Quantidade)]]*Tabela2[[#This Row],[Preço de referência]])),"")</f>
        <v/>
      </c>
      <c r="R3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3" s="47" t="str">
        <f ca="1">IFERROR(IF(Tabela2[[#This Row],[Itens de Cota Reservada (Quantidade)]]&gt;0,(Tabela2[[#This Row],[Itens de Cota Reservada (Quantidade)]]*Tabela2[[#This Row],[Preço de referência]])),"")</f>
        <v/>
      </c>
      <c r="T33" s="52" t="str">
        <f ca="1">IFERROR(IF(SUMIFS(Tabela2[Preço x quantidade],Tabela2[Lote],Tabela2[[#This Row],[Lote]])&lt;=80000,Tabela2[[#This Row],[Quantidade]],""),"")</f>
        <v/>
      </c>
      <c r="U33" s="47" t="str">
        <f ca="1">IFERROR(IF(Tabela2[[#This Row],[Itens exclusivos (Quantidade)]]&gt;0,(Tabela2[[#This Row],[Itens exclusivos (Quantidade)]]*Tabela2[[#This Row],[Preço de referência]])),"")</f>
        <v/>
      </c>
    </row>
    <row r="34" spans="1:21" ht="15.75">
      <c r="A34" s="14" t="str">
        <f>IFERROR(IF(Fornecedores!B44="","",IF(AND(Fornecedores!A44="",Fornecedores!B44&lt;&gt;""),1,Fornecedores!A44)),"")</f>
        <v/>
      </c>
      <c r="B34" s="14" t="str">
        <f>IFERROR(IF(Fornecedores!B44="","",Fornecedores!B44),"")</f>
        <v/>
      </c>
      <c r="C34" s="14" t="str">
        <f>IFERROR(IF(Fornecedores!C44="","",Fornecedores!C44),"")</f>
        <v/>
      </c>
      <c r="D34" s="14" t="str">
        <f>IFERROR(IF(Fornecedores!D44="","",Fornecedores!D44),"")</f>
        <v/>
      </c>
      <c r="E34" s="14" t="str">
        <f>IFERROR(IF(Fornecedores!E44="","",Fornecedores!E44),"")</f>
        <v/>
      </c>
      <c r="F34" s="51" t="str">
        <f>IFERROR(IF(Fornecedores!F44="","",Fornecedores!F44),"")</f>
        <v/>
      </c>
      <c r="G34" s="14" t="str">
        <f>IFERROR(IF(Fornecedores!G44="","",Fornecedores!G44),"")</f>
        <v/>
      </c>
      <c r="H34" s="48" t="str">
        <f>IFERROR(ROUND(AVERAGE(Fornecedores!H44:ZV44),2),"")</f>
        <v/>
      </c>
      <c r="I34" s="14" t="str">
        <f>IFERROR(ROUND(STDEV(Fornecedores!H44:ZV44),2),"")</f>
        <v/>
      </c>
      <c r="J34" s="14" t="str">
        <f>IFERROR(IF(Tabela2[[#This Row],[Média preços]]="","",H34-I34),"")</f>
        <v/>
      </c>
      <c r="K34" s="14" t="str">
        <f>IFERROR(IF(Tabela2[[#This Row],[Média preços]]="","",H34+I34),"")</f>
        <v/>
      </c>
      <c r="L34" s="48" t="str">
        <f>IFERROR(ROUND(MEDIAN(Fornecedores!H44:ZV44),2),"")</f>
        <v/>
      </c>
      <c r="M34" s="48" t="str">
        <f>IFERROR(ROUND(AVERAGEIFS(Fornecedores!H44:ZV44,Fornecedores!H44:ZV44,"&lt;="&amp;K34,Fornecedores!H44:ZV44,"&gt;="&amp;J34),2),"")</f>
        <v/>
      </c>
      <c r="N34" s="48" t="str">
        <f t="shared" si="0"/>
        <v/>
      </c>
      <c r="O34" s="48" t="str">
        <f>IFERROR(Tabela2[[#This Row],[Preço de referência]]*Tabela2[[#This Row],[Quantidade]],"")</f>
        <v/>
      </c>
      <c r="P3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4" s="48" t="str">
        <f ca="1">IFERROR(IF(Tabela2[[#This Row],[Itens de Ampla Participação (Quantidade)]]&gt;0,(Tabela2[[#This Row],[Itens de Ampla Participação (Quantidade)]]*Tabela2[[#This Row],[Preço de referência]])),"")</f>
        <v/>
      </c>
      <c r="R3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4" s="48" t="str">
        <f ca="1">IFERROR(IF(Tabela2[[#This Row],[Itens de Cota Reservada (Quantidade)]]&gt;0,(Tabela2[[#This Row],[Itens de Cota Reservada (Quantidade)]]*Tabela2[[#This Row],[Preço de referência]])),"")</f>
        <v/>
      </c>
      <c r="T34" s="51" t="str">
        <f ca="1">IFERROR(IF(SUMIFS(Tabela2[Preço x quantidade],Tabela2[Lote],Tabela2[[#This Row],[Lote]])&lt;=80000,Tabela2[[#This Row],[Quantidade]],""),"")</f>
        <v/>
      </c>
      <c r="U34" s="48" t="str">
        <f ca="1">IFERROR(IF(Tabela2[[#This Row],[Itens exclusivos (Quantidade)]]&gt;0,(Tabela2[[#This Row],[Itens exclusivos (Quantidade)]]*Tabela2[[#This Row],[Preço de referência]])),"")</f>
        <v/>
      </c>
    </row>
    <row r="35" spans="1:21" ht="15.75">
      <c r="A35" s="33" t="str">
        <f>IFERROR(IF(Fornecedores!B45="","",IF(AND(Fornecedores!A45="",Fornecedores!B45&lt;&gt;""),1,Fornecedores!A45)),"")</f>
        <v/>
      </c>
      <c r="B35" s="33" t="str">
        <f>IFERROR(IF(Fornecedores!B45="","",Fornecedores!B45),"")</f>
        <v/>
      </c>
      <c r="C35" s="33" t="str">
        <f>IFERROR(IF(Fornecedores!C45="","",Fornecedores!C45),"")</f>
        <v/>
      </c>
      <c r="D35" s="33" t="str">
        <f>IFERROR(IF(Fornecedores!D45="","",Fornecedores!D45),"")</f>
        <v/>
      </c>
      <c r="E35" s="33" t="str">
        <f>IFERROR(IF(Fornecedores!E45="","",Fornecedores!E45),"")</f>
        <v/>
      </c>
      <c r="F35" s="52" t="str">
        <f>IFERROR(IF(Fornecedores!F45="","",Fornecedores!F45),"")</f>
        <v/>
      </c>
      <c r="G35" s="33" t="str">
        <f>IFERROR(IF(Fornecedores!G45="","",Fornecedores!G45),"")</f>
        <v/>
      </c>
      <c r="H35" s="47" t="str">
        <f>IFERROR(ROUND(AVERAGE(Fornecedores!H45:ZV45),2),"")</f>
        <v/>
      </c>
      <c r="I35" s="33" t="str">
        <f>IFERROR(ROUND(STDEV(Fornecedores!H45:ZV45),2),"")</f>
        <v/>
      </c>
      <c r="J35" s="33" t="str">
        <f>IFERROR(IF(Tabela2[[#This Row],[Média preços]]="","",H35-I35),"")</f>
        <v/>
      </c>
      <c r="K35" s="33" t="str">
        <f>IFERROR(IF(Tabela2[[#This Row],[Média preços]]="","",H35+I35),"")</f>
        <v/>
      </c>
      <c r="L35" s="47" t="str">
        <f>IFERROR(ROUND(MEDIAN(Fornecedores!H45:ZV45),2),"")</f>
        <v/>
      </c>
      <c r="M35" s="47" t="str">
        <f>IFERROR(ROUND(AVERAGEIFS(Fornecedores!H45:ZV45,Fornecedores!H45:ZV45,"&lt;="&amp;K35,Fornecedores!H45:ZV45,"&gt;="&amp;J35),2),"")</f>
        <v/>
      </c>
      <c r="N35" s="47" t="str">
        <f t="shared" si="0"/>
        <v/>
      </c>
      <c r="O35" s="47" t="str">
        <f>IFERROR(Tabela2[[#This Row],[Preço de referência]]*Tabela2[[#This Row],[Quantidade]],"")</f>
        <v/>
      </c>
      <c r="P3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5" s="47" t="str">
        <f ca="1">IFERROR(IF(Tabela2[[#This Row],[Itens de Ampla Participação (Quantidade)]]&gt;0,(Tabela2[[#This Row],[Itens de Ampla Participação (Quantidade)]]*Tabela2[[#This Row],[Preço de referência]])),"")</f>
        <v/>
      </c>
      <c r="R3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5" s="47" t="str">
        <f ca="1">IFERROR(IF(Tabela2[[#This Row],[Itens de Cota Reservada (Quantidade)]]&gt;0,(Tabela2[[#This Row],[Itens de Cota Reservada (Quantidade)]]*Tabela2[[#This Row],[Preço de referência]])),"")</f>
        <v/>
      </c>
      <c r="T35" s="52" t="str">
        <f ca="1">IFERROR(IF(SUMIFS(Tabela2[Preço x quantidade],Tabela2[Lote],Tabela2[[#This Row],[Lote]])&lt;=80000,Tabela2[[#This Row],[Quantidade]],""),"")</f>
        <v/>
      </c>
      <c r="U35" s="47" t="str">
        <f ca="1">IFERROR(IF(Tabela2[[#This Row],[Itens exclusivos (Quantidade)]]&gt;0,(Tabela2[[#This Row],[Itens exclusivos (Quantidade)]]*Tabela2[[#This Row],[Preço de referência]])),"")</f>
        <v/>
      </c>
    </row>
    <row r="36" spans="1:21" ht="15.75">
      <c r="A36" s="14" t="str">
        <f>IFERROR(IF(Fornecedores!B46="","",IF(AND(Fornecedores!A46="",Fornecedores!B46&lt;&gt;""),1,Fornecedores!A46)),"")</f>
        <v/>
      </c>
      <c r="B36" s="14" t="str">
        <f>IFERROR(IF(Fornecedores!B46="","",Fornecedores!B46),"")</f>
        <v/>
      </c>
      <c r="C36" s="14" t="str">
        <f>IFERROR(IF(Fornecedores!C46="","",Fornecedores!C46),"")</f>
        <v/>
      </c>
      <c r="D36" s="14" t="str">
        <f>IFERROR(IF(Fornecedores!D46="","",Fornecedores!D46),"")</f>
        <v/>
      </c>
      <c r="E36" s="14" t="str">
        <f>IFERROR(IF(Fornecedores!E46="","",Fornecedores!E46),"")</f>
        <v/>
      </c>
      <c r="F36" s="51" t="str">
        <f>IFERROR(IF(Fornecedores!F46="","",Fornecedores!F46),"")</f>
        <v/>
      </c>
      <c r="G36" s="14" t="str">
        <f>IFERROR(IF(Fornecedores!G46="","",Fornecedores!G46),"")</f>
        <v/>
      </c>
      <c r="H36" s="48" t="str">
        <f>IFERROR(ROUND(AVERAGE(Fornecedores!H46:ZV46),2),"")</f>
        <v/>
      </c>
      <c r="I36" s="14" t="str">
        <f>IFERROR(ROUND(STDEV(Fornecedores!H46:ZV46),2),"")</f>
        <v/>
      </c>
      <c r="J36" s="14" t="str">
        <f>IFERROR(IF(Tabela2[[#This Row],[Média preços]]="","",H36-I36),"")</f>
        <v/>
      </c>
      <c r="K36" s="14" t="str">
        <f>IFERROR(IF(Tabela2[[#This Row],[Média preços]]="","",H36+I36),"")</f>
        <v/>
      </c>
      <c r="L36" s="48" t="str">
        <f>IFERROR(ROUND(MEDIAN(Fornecedores!H46:ZV46),2),"")</f>
        <v/>
      </c>
      <c r="M36" s="48" t="str">
        <f>IFERROR(ROUND(AVERAGEIFS(Fornecedores!H46:ZV46,Fornecedores!H46:ZV46,"&lt;="&amp;K36,Fornecedores!H46:ZV46,"&gt;="&amp;J36),2),"")</f>
        <v/>
      </c>
      <c r="N36" s="48" t="str">
        <f t="shared" si="0"/>
        <v/>
      </c>
      <c r="O36" s="48" t="str">
        <f>IFERROR(Tabela2[[#This Row],[Preço de referência]]*Tabela2[[#This Row],[Quantidade]],"")</f>
        <v/>
      </c>
      <c r="P3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6" s="48" t="str">
        <f ca="1">IFERROR(IF(Tabela2[[#This Row],[Itens de Ampla Participação (Quantidade)]]&gt;0,(Tabela2[[#This Row],[Itens de Ampla Participação (Quantidade)]]*Tabela2[[#This Row],[Preço de referência]])),"")</f>
        <v/>
      </c>
      <c r="R3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6" s="48" t="str">
        <f ca="1">IFERROR(IF(Tabela2[[#This Row],[Itens de Cota Reservada (Quantidade)]]&gt;0,(Tabela2[[#This Row],[Itens de Cota Reservada (Quantidade)]]*Tabela2[[#This Row],[Preço de referência]])),"")</f>
        <v/>
      </c>
      <c r="T36" s="51" t="str">
        <f ca="1">IFERROR(IF(SUMIFS(Tabela2[Preço x quantidade],Tabela2[Lote],Tabela2[[#This Row],[Lote]])&lt;=80000,Tabela2[[#This Row],[Quantidade]],""),"")</f>
        <v/>
      </c>
      <c r="U36" s="48" t="str">
        <f ca="1">IFERROR(IF(Tabela2[[#This Row],[Itens exclusivos (Quantidade)]]&gt;0,(Tabela2[[#This Row],[Itens exclusivos (Quantidade)]]*Tabela2[[#This Row],[Preço de referência]])),"")</f>
        <v/>
      </c>
    </row>
    <row r="37" spans="1:21" ht="15.75">
      <c r="A37" s="33" t="str">
        <f>IFERROR(IF(Fornecedores!B47="","",IF(AND(Fornecedores!A47="",Fornecedores!B47&lt;&gt;""),1,Fornecedores!A47)),"")</f>
        <v/>
      </c>
      <c r="B37" s="33" t="str">
        <f>IFERROR(IF(Fornecedores!B47="","",Fornecedores!B47),"")</f>
        <v/>
      </c>
      <c r="C37" s="33" t="str">
        <f>IFERROR(IF(Fornecedores!C47="","",Fornecedores!C47),"")</f>
        <v/>
      </c>
      <c r="D37" s="33" t="str">
        <f>IFERROR(IF(Fornecedores!D47="","",Fornecedores!D47),"")</f>
        <v/>
      </c>
      <c r="E37" s="33" t="str">
        <f>IFERROR(IF(Fornecedores!E47="","",Fornecedores!E47),"")</f>
        <v/>
      </c>
      <c r="F37" s="52" t="str">
        <f>IFERROR(IF(Fornecedores!F47="","",Fornecedores!F47),"")</f>
        <v/>
      </c>
      <c r="G37" s="33" t="str">
        <f>IFERROR(IF(Fornecedores!G47="","",Fornecedores!G47),"")</f>
        <v/>
      </c>
      <c r="H37" s="47" t="str">
        <f>IFERROR(ROUND(AVERAGE(Fornecedores!H47:ZV47),2),"")</f>
        <v/>
      </c>
      <c r="I37" s="33" t="str">
        <f>IFERROR(ROUND(STDEV(Fornecedores!H47:ZV47),2),"")</f>
        <v/>
      </c>
      <c r="J37" s="33" t="str">
        <f>IFERROR(IF(Tabela2[[#This Row],[Média preços]]="","",H37-I37),"")</f>
        <v/>
      </c>
      <c r="K37" s="33" t="str">
        <f>IFERROR(IF(Tabela2[[#This Row],[Média preços]]="","",H37+I37),"")</f>
        <v/>
      </c>
      <c r="L37" s="47" t="str">
        <f>IFERROR(ROUND(MEDIAN(Fornecedores!H47:ZV47),2),"")</f>
        <v/>
      </c>
      <c r="M37" s="47" t="str">
        <f>IFERROR(ROUND(AVERAGEIFS(Fornecedores!H47:ZV47,Fornecedores!H47:ZV47,"&lt;="&amp;K37,Fornecedores!H47:ZV47,"&gt;="&amp;J37),2),"")</f>
        <v/>
      </c>
      <c r="N37" s="47" t="str">
        <f t="shared" si="0"/>
        <v/>
      </c>
      <c r="O37" s="47" t="str">
        <f>IFERROR(Tabela2[[#This Row],[Preço de referência]]*Tabela2[[#This Row],[Quantidade]],"")</f>
        <v/>
      </c>
      <c r="P3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7" s="47" t="str">
        <f ca="1">IFERROR(IF(Tabela2[[#This Row],[Itens de Ampla Participação (Quantidade)]]&gt;0,(Tabela2[[#This Row],[Itens de Ampla Participação (Quantidade)]]*Tabela2[[#This Row],[Preço de referência]])),"")</f>
        <v/>
      </c>
      <c r="R3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7" s="47" t="str">
        <f ca="1">IFERROR(IF(Tabela2[[#This Row],[Itens de Cota Reservada (Quantidade)]]&gt;0,(Tabela2[[#This Row],[Itens de Cota Reservada (Quantidade)]]*Tabela2[[#This Row],[Preço de referência]])),"")</f>
        <v/>
      </c>
      <c r="T37" s="52" t="str">
        <f ca="1">IFERROR(IF(SUMIFS(Tabela2[Preço x quantidade],Tabela2[Lote],Tabela2[[#This Row],[Lote]])&lt;=80000,Tabela2[[#This Row],[Quantidade]],""),"")</f>
        <v/>
      </c>
      <c r="U37" s="47" t="str">
        <f ca="1">IFERROR(IF(Tabela2[[#This Row],[Itens exclusivos (Quantidade)]]&gt;0,(Tabela2[[#This Row],[Itens exclusivos (Quantidade)]]*Tabela2[[#This Row],[Preço de referência]])),"")</f>
        <v/>
      </c>
    </row>
    <row r="38" spans="1:21" ht="15.75">
      <c r="A38" s="14" t="str">
        <f>IFERROR(IF(Fornecedores!B48="","",IF(AND(Fornecedores!A48="",Fornecedores!B48&lt;&gt;""),1,Fornecedores!A48)),"")</f>
        <v/>
      </c>
      <c r="B38" s="14" t="str">
        <f>IFERROR(IF(Fornecedores!B48="","",Fornecedores!B48),"")</f>
        <v/>
      </c>
      <c r="C38" s="14" t="str">
        <f>IFERROR(IF(Fornecedores!C48="","",Fornecedores!C48),"")</f>
        <v/>
      </c>
      <c r="D38" s="14" t="str">
        <f>IFERROR(IF(Fornecedores!D48="","",Fornecedores!D48),"")</f>
        <v/>
      </c>
      <c r="E38" s="14" t="str">
        <f>IFERROR(IF(Fornecedores!E48="","",Fornecedores!E48),"")</f>
        <v/>
      </c>
      <c r="F38" s="51" t="str">
        <f>IFERROR(IF(Fornecedores!F48="","",Fornecedores!F48),"")</f>
        <v/>
      </c>
      <c r="G38" s="14" t="str">
        <f>IFERROR(IF(Fornecedores!G48="","",Fornecedores!G48),"")</f>
        <v/>
      </c>
      <c r="H38" s="48" t="str">
        <f>IFERROR(ROUND(AVERAGE(Fornecedores!H48:ZV48),2),"")</f>
        <v/>
      </c>
      <c r="I38" s="14" t="str">
        <f>IFERROR(ROUND(STDEV(Fornecedores!H48:ZV48),2),"")</f>
        <v/>
      </c>
      <c r="J38" s="14" t="str">
        <f>IFERROR(IF(Tabela2[[#This Row],[Média preços]]="","",H38-I38),"")</f>
        <v/>
      </c>
      <c r="K38" s="14" t="str">
        <f>IFERROR(IF(Tabela2[[#This Row],[Média preços]]="","",H38+I38),"")</f>
        <v/>
      </c>
      <c r="L38" s="48" t="str">
        <f>IFERROR(ROUND(MEDIAN(Fornecedores!H48:ZV48),2),"")</f>
        <v/>
      </c>
      <c r="M38" s="48" t="str">
        <f>IFERROR(ROUND(AVERAGEIFS(Fornecedores!H48:ZV48,Fornecedores!H48:ZV48,"&lt;="&amp;K38,Fornecedores!H48:ZV48,"&gt;="&amp;J38),2),"")</f>
        <v/>
      </c>
      <c r="N38" s="48" t="str">
        <f t="shared" si="0"/>
        <v/>
      </c>
      <c r="O38" s="48" t="str">
        <f>IFERROR(Tabela2[[#This Row],[Preço de referência]]*Tabela2[[#This Row],[Quantidade]],"")</f>
        <v/>
      </c>
      <c r="P3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8" s="48" t="str">
        <f ca="1">IFERROR(IF(Tabela2[[#This Row],[Itens de Ampla Participação (Quantidade)]]&gt;0,(Tabela2[[#This Row],[Itens de Ampla Participação (Quantidade)]]*Tabela2[[#This Row],[Preço de referência]])),"")</f>
        <v/>
      </c>
      <c r="R3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8" s="48" t="str">
        <f ca="1">IFERROR(IF(Tabela2[[#This Row],[Itens de Cota Reservada (Quantidade)]]&gt;0,(Tabela2[[#This Row],[Itens de Cota Reservada (Quantidade)]]*Tabela2[[#This Row],[Preço de referência]])),"")</f>
        <v/>
      </c>
      <c r="T38" s="51" t="str">
        <f ca="1">IFERROR(IF(SUMIFS(Tabela2[Preço x quantidade],Tabela2[Lote],Tabela2[[#This Row],[Lote]])&lt;=80000,Tabela2[[#This Row],[Quantidade]],""),"")</f>
        <v/>
      </c>
      <c r="U38" s="48" t="str">
        <f ca="1">IFERROR(IF(Tabela2[[#This Row],[Itens exclusivos (Quantidade)]]&gt;0,(Tabela2[[#This Row],[Itens exclusivos (Quantidade)]]*Tabela2[[#This Row],[Preço de referência]])),"")</f>
        <v/>
      </c>
    </row>
    <row r="39" spans="1:21" ht="15.75">
      <c r="A39" s="33" t="str">
        <f>IFERROR(IF(Fornecedores!B49="","",IF(AND(Fornecedores!A49="",Fornecedores!B49&lt;&gt;""),1,Fornecedores!A49)),"")</f>
        <v/>
      </c>
      <c r="B39" s="33" t="str">
        <f>IFERROR(IF(Fornecedores!B49="","",Fornecedores!B49),"")</f>
        <v/>
      </c>
      <c r="C39" s="33" t="str">
        <f>IFERROR(IF(Fornecedores!C49="","",Fornecedores!C49),"")</f>
        <v/>
      </c>
      <c r="D39" s="33" t="str">
        <f>IFERROR(IF(Fornecedores!D49="","",Fornecedores!D49),"")</f>
        <v/>
      </c>
      <c r="E39" s="33" t="str">
        <f>IFERROR(IF(Fornecedores!E49="","",Fornecedores!E49),"")</f>
        <v/>
      </c>
      <c r="F39" s="52" t="str">
        <f>IFERROR(IF(Fornecedores!F49="","",Fornecedores!F49),"")</f>
        <v/>
      </c>
      <c r="G39" s="33" t="str">
        <f>IFERROR(IF(Fornecedores!G49="","",Fornecedores!G49),"")</f>
        <v/>
      </c>
      <c r="H39" s="47" t="str">
        <f>IFERROR(ROUND(AVERAGE(Fornecedores!H49:ZV49),2),"")</f>
        <v/>
      </c>
      <c r="I39" s="33" t="str">
        <f>IFERROR(ROUND(STDEV(Fornecedores!H49:ZV49),2),"")</f>
        <v/>
      </c>
      <c r="J39" s="33" t="str">
        <f>IFERROR(IF(Tabela2[[#This Row],[Média preços]]="","",H39-I39),"")</f>
        <v/>
      </c>
      <c r="K39" s="33" t="str">
        <f>IFERROR(IF(Tabela2[[#This Row],[Média preços]]="","",H39+I39),"")</f>
        <v/>
      </c>
      <c r="L39" s="47" t="str">
        <f>IFERROR(ROUND(MEDIAN(Fornecedores!H49:ZV49),2),"")</f>
        <v/>
      </c>
      <c r="M39" s="47" t="str">
        <f>IFERROR(ROUND(AVERAGEIFS(Fornecedores!H49:ZV49,Fornecedores!H49:ZV49,"&lt;="&amp;K39,Fornecedores!H49:ZV49,"&gt;="&amp;J39),2),"")</f>
        <v/>
      </c>
      <c r="N39" s="47" t="str">
        <f t="shared" si="0"/>
        <v/>
      </c>
      <c r="O39" s="47" t="str">
        <f>IFERROR(Tabela2[[#This Row],[Preço de referência]]*Tabela2[[#This Row],[Quantidade]],"")</f>
        <v/>
      </c>
      <c r="P3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9" s="47" t="str">
        <f ca="1">IFERROR(IF(Tabela2[[#This Row],[Itens de Ampla Participação (Quantidade)]]&gt;0,(Tabela2[[#This Row],[Itens de Ampla Participação (Quantidade)]]*Tabela2[[#This Row],[Preço de referência]])),"")</f>
        <v/>
      </c>
      <c r="R3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9" s="47" t="str">
        <f ca="1">IFERROR(IF(Tabela2[[#This Row],[Itens de Cota Reservada (Quantidade)]]&gt;0,(Tabela2[[#This Row],[Itens de Cota Reservada (Quantidade)]]*Tabela2[[#This Row],[Preço de referência]])),"")</f>
        <v/>
      </c>
      <c r="T39" s="52" t="str">
        <f ca="1">IFERROR(IF(SUMIFS(Tabela2[Preço x quantidade],Tabela2[Lote],Tabela2[[#This Row],[Lote]])&lt;=80000,Tabela2[[#This Row],[Quantidade]],""),"")</f>
        <v/>
      </c>
      <c r="U39" s="47" t="str">
        <f ca="1">IFERROR(IF(Tabela2[[#This Row],[Itens exclusivos (Quantidade)]]&gt;0,(Tabela2[[#This Row],[Itens exclusivos (Quantidade)]]*Tabela2[[#This Row],[Preço de referência]])),"")</f>
        <v/>
      </c>
    </row>
    <row r="40" spans="1:21" ht="15.75">
      <c r="A40" s="14" t="str">
        <f>IFERROR(IF(Fornecedores!B50="","",IF(AND(Fornecedores!A50="",Fornecedores!B50&lt;&gt;""),1,Fornecedores!A50)),"")</f>
        <v/>
      </c>
      <c r="B40" s="14" t="str">
        <f>IFERROR(IF(Fornecedores!B50="","",Fornecedores!B50),"")</f>
        <v/>
      </c>
      <c r="C40" s="14" t="str">
        <f>IFERROR(IF(Fornecedores!C50="","",Fornecedores!C50),"")</f>
        <v/>
      </c>
      <c r="D40" s="14" t="str">
        <f>IFERROR(IF(Fornecedores!D50="","",Fornecedores!D50),"")</f>
        <v/>
      </c>
      <c r="E40" s="14" t="str">
        <f>IFERROR(IF(Fornecedores!E50="","",Fornecedores!E50),"")</f>
        <v/>
      </c>
      <c r="F40" s="51" t="str">
        <f>IFERROR(IF(Fornecedores!F50="","",Fornecedores!F50),"")</f>
        <v/>
      </c>
      <c r="G40" s="14" t="str">
        <f>IFERROR(IF(Fornecedores!G50="","",Fornecedores!G50),"")</f>
        <v/>
      </c>
      <c r="H40" s="48" t="str">
        <f>IFERROR(ROUND(AVERAGE(Fornecedores!H50:ZV50),2),"")</f>
        <v/>
      </c>
      <c r="I40" s="14" t="str">
        <f>IFERROR(ROUND(STDEV(Fornecedores!H50:ZV50),2),"")</f>
        <v/>
      </c>
      <c r="J40" s="14" t="str">
        <f>IFERROR(IF(Tabela2[[#This Row],[Média preços]]="","",H40-I40),"")</f>
        <v/>
      </c>
      <c r="K40" s="14" t="str">
        <f>IFERROR(IF(Tabela2[[#This Row],[Média preços]]="","",H40+I40),"")</f>
        <v/>
      </c>
      <c r="L40" s="48" t="str">
        <f>IFERROR(ROUND(MEDIAN(Fornecedores!H50:ZV50),2),"")</f>
        <v/>
      </c>
      <c r="M40" s="48" t="str">
        <f>IFERROR(ROUND(AVERAGEIFS(Fornecedores!H50:ZV50,Fornecedores!H50:ZV50,"&lt;="&amp;K40,Fornecedores!H50:ZV50,"&gt;="&amp;J40),2),"")</f>
        <v/>
      </c>
      <c r="N40" s="48" t="str">
        <f t="shared" si="0"/>
        <v/>
      </c>
      <c r="O40" s="48" t="str">
        <f>IFERROR(Tabela2[[#This Row],[Preço de referência]]*Tabela2[[#This Row],[Quantidade]],"")</f>
        <v/>
      </c>
      <c r="P4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0" s="48" t="str">
        <f ca="1">IFERROR(IF(Tabela2[[#This Row],[Itens de Ampla Participação (Quantidade)]]&gt;0,(Tabela2[[#This Row],[Itens de Ampla Participação (Quantidade)]]*Tabela2[[#This Row],[Preço de referência]])),"")</f>
        <v/>
      </c>
      <c r="R4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0" s="48" t="str">
        <f ca="1">IFERROR(IF(Tabela2[[#This Row],[Itens de Cota Reservada (Quantidade)]]&gt;0,(Tabela2[[#This Row],[Itens de Cota Reservada (Quantidade)]]*Tabela2[[#This Row],[Preço de referência]])),"")</f>
        <v/>
      </c>
      <c r="T40" s="51" t="str">
        <f ca="1">IFERROR(IF(SUMIFS(Tabela2[Preço x quantidade],Tabela2[Lote],Tabela2[[#This Row],[Lote]])&lt;=80000,Tabela2[[#This Row],[Quantidade]],""),"")</f>
        <v/>
      </c>
      <c r="U40" s="48" t="str">
        <f ca="1">IFERROR(IF(Tabela2[[#This Row],[Itens exclusivos (Quantidade)]]&gt;0,(Tabela2[[#This Row],[Itens exclusivos (Quantidade)]]*Tabela2[[#This Row],[Preço de referência]])),"")</f>
        <v/>
      </c>
    </row>
    <row r="41" spans="1:21" ht="15.75">
      <c r="A41" s="33" t="str">
        <f>IFERROR(IF(Fornecedores!B51="","",IF(AND(Fornecedores!A51="",Fornecedores!B51&lt;&gt;""),1,Fornecedores!A51)),"")</f>
        <v/>
      </c>
      <c r="B41" s="33" t="str">
        <f>IFERROR(IF(Fornecedores!B51="","",Fornecedores!B51),"")</f>
        <v/>
      </c>
      <c r="C41" s="33" t="str">
        <f>IFERROR(IF(Fornecedores!C51="","",Fornecedores!C51),"")</f>
        <v/>
      </c>
      <c r="D41" s="33" t="str">
        <f>IFERROR(IF(Fornecedores!D51="","",Fornecedores!D51),"")</f>
        <v/>
      </c>
      <c r="E41" s="33" t="str">
        <f>IFERROR(IF(Fornecedores!E51="","",Fornecedores!E51),"")</f>
        <v/>
      </c>
      <c r="F41" s="52" t="str">
        <f>IFERROR(IF(Fornecedores!F51="","",Fornecedores!F51),"")</f>
        <v/>
      </c>
      <c r="G41" s="33" t="str">
        <f>IFERROR(IF(Fornecedores!G51="","",Fornecedores!G51),"")</f>
        <v/>
      </c>
      <c r="H41" s="47" t="str">
        <f>IFERROR(ROUND(AVERAGE(Fornecedores!H51:ZV51),2),"")</f>
        <v/>
      </c>
      <c r="I41" s="33" t="str">
        <f>IFERROR(ROUND(STDEV(Fornecedores!H51:ZV51),2),"")</f>
        <v/>
      </c>
      <c r="J41" s="33" t="str">
        <f>IFERROR(IF(Tabela2[[#This Row],[Média preços]]="","",H41-I41),"")</f>
        <v/>
      </c>
      <c r="K41" s="33" t="str">
        <f>IFERROR(IF(Tabela2[[#This Row],[Média preços]]="","",H41+I41),"")</f>
        <v/>
      </c>
      <c r="L41" s="47" t="str">
        <f>IFERROR(ROUND(MEDIAN(Fornecedores!H51:ZV51),2),"")</f>
        <v/>
      </c>
      <c r="M41" s="47" t="str">
        <f>IFERROR(ROUND(AVERAGEIFS(Fornecedores!H51:ZV51,Fornecedores!H51:ZV51,"&lt;="&amp;K41,Fornecedores!H51:ZV51,"&gt;="&amp;J41),2),"")</f>
        <v/>
      </c>
      <c r="N41" s="47" t="str">
        <f t="shared" si="0"/>
        <v/>
      </c>
      <c r="O41" s="47" t="str">
        <f>IFERROR(Tabela2[[#This Row],[Preço de referência]]*Tabela2[[#This Row],[Quantidade]],"")</f>
        <v/>
      </c>
      <c r="P4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1" s="47" t="str">
        <f ca="1">IFERROR(IF(Tabela2[[#This Row],[Itens de Ampla Participação (Quantidade)]]&gt;0,(Tabela2[[#This Row],[Itens de Ampla Participação (Quantidade)]]*Tabela2[[#This Row],[Preço de referência]])),"")</f>
        <v/>
      </c>
      <c r="R4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1" s="47" t="str">
        <f ca="1">IFERROR(IF(Tabela2[[#This Row],[Itens de Cota Reservada (Quantidade)]]&gt;0,(Tabela2[[#This Row],[Itens de Cota Reservada (Quantidade)]]*Tabela2[[#This Row],[Preço de referência]])),"")</f>
        <v/>
      </c>
      <c r="T41" s="52" t="str">
        <f ca="1">IFERROR(IF(SUMIFS(Tabela2[Preço x quantidade],Tabela2[Lote],Tabela2[[#This Row],[Lote]])&lt;=80000,Tabela2[[#This Row],[Quantidade]],""),"")</f>
        <v/>
      </c>
      <c r="U41" s="47" t="str">
        <f ca="1">IFERROR(IF(Tabela2[[#This Row],[Itens exclusivos (Quantidade)]]&gt;0,(Tabela2[[#This Row],[Itens exclusivos (Quantidade)]]*Tabela2[[#This Row],[Preço de referência]])),"")</f>
        <v/>
      </c>
    </row>
    <row r="42" spans="1:21" ht="15.75">
      <c r="A42" s="14" t="str">
        <f>IFERROR(IF(Fornecedores!B52="","",IF(AND(Fornecedores!A52="",Fornecedores!B52&lt;&gt;""),1,Fornecedores!A52)),"")</f>
        <v/>
      </c>
      <c r="B42" s="14" t="str">
        <f>IFERROR(IF(Fornecedores!B52="","",Fornecedores!B52),"")</f>
        <v/>
      </c>
      <c r="C42" s="14" t="str">
        <f>IFERROR(IF(Fornecedores!C52="","",Fornecedores!C52),"")</f>
        <v/>
      </c>
      <c r="D42" s="14" t="str">
        <f>IFERROR(IF(Fornecedores!D52="","",Fornecedores!D52),"")</f>
        <v/>
      </c>
      <c r="E42" s="14" t="str">
        <f>IFERROR(IF(Fornecedores!E52="","",Fornecedores!E52),"")</f>
        <v/>
      </c>
      <c r="F42" s="51" t="str">
        <f>IFERROR(IF(Fornecedores!F52="","",Fornecedores!F52),"")</f>
        <v/>
      </c>
      <c r="G42" s="14" t="str">
        <f>IFERROR(IF(Fornecedores!G52="","",Fornecedores!G52),"")</f>
        <v/>
      </c>
      <c r="H42" s="48" t="str">
        <f>IFERROR(ROUND(AVERAGE(Fornecedores!H52:ZV52),2),"")</f>
        <v/>
      </c>
      <c r="I42" s="14" t="str">
        <f>IFERROR(ROUND(STDEV(Fornecedores!H52:ZV52),2),"")</f>
        <v/>
      </c>
      <c r="J42" s="14" t="str">
        <f>IFERROR(IF(Tabela2[[#This Row],[Média preços]]="","",H42-I42),"")</f>
        <v/>
      </c>
      <c r="K42" s="14" t="str">
        <f>IFERROR(IF(Tabela2[[#This Row],[Média preços]]="","",H42+I42),"")</f>
        <v/>
      </c>
      <c r="L42" s="48" t="str">
        <f>IFERROR(ROUND(MEDIAN(Fornecedores!H52:ZV52),2),"")</f>
        <v/>
      </c>
      <c r="M42" s="48" t="str">
        <f>IFERROR(ROUND(AVERAGEIFS(Fornecedores!H52:ZV52,Fornecedores!H52:ZV52,"&lt;="&amp;K42,Fornecedores!H52:ZV52,"&gt;="&amp;J42),2),"")</f>
        <v/>
      </c>
      <c r="N42" s="48" t="str">
        <f t="shared" si="0"/>
        <v/>
      </c>
      <c r="O42" s="48" t="str">
        <f>IFERROR(Tabela2[[#This Row],[Preço de referência]]*Tabela2[[#This Row],[Quantidade]],"")</f>
        <v/>
      </c>
      <c r="P4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2" s="48" t="str">
        <f ca="1">IFERROR(IF(Tabela2[[#This Row],[Itens de Ampla Participação (Quantidade)]]&gt;0,(Tabela2[[#This Row],[Itens de Ampla Participação (Quantidade)]]*Tabela2[[#This Row],[Preço de referência]])),"")</f>
        <v/>
      </c>
      <c r="R4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2" s="48" t="str">
        <f ca="1">IFERROR(IF(Tabela2[[#This Row],[Itens de Cota Reservada (Quantidade)]]&gt;0,(Tabela2[[#This Row],[Itens de Cota Reservada (Quantidade)]]*Tabela2[[#This Row],[Preço de referência]])),"")</f>
        <v/>
      </c>
      <c r="T42" s="51" t="str">
        <f ca="1">IFERROR(IF(SUMIFS(Tabela2[Preço x quantidade],Tabela2[Lote],Tabela2[[#This Row],[Lote]])&lt;=80000,Tabela2[[#This Row],[Quantidade]],""),"")</f>
        <v/>
      </c>
      <c r="U42" s="48" t="str">
        <f ca="1">IFERROR(IF(Tabela2[[#This Row],[Itens exclusivos (Quantidade)]]&gt;0,(Tabela2[[#This Row],[Itens exclusivos (Quantidade)]]*Tabela2[[#This Row],[Preço de referência]])),"")</f>
        <v/>
      </c>
    </row>
    <row r="43" spans="1:21" ht="15.75">
      <c r="A43" s="33" t="str">
        <f>IFERROR(IF(Fornecedores!B53="","",IF(AND(Fornecedores!A53="",Fornecedores!B53&lt;&gt;""),1,Fornecedores!A53)),"")</f>
        <v/>
      </c>
      <c r="B43" s="33" t="str">
        <f>IFERROR(IF(Fornecedores!B53="","",Fornecedores!B53),"")</f>
        <v/>
      </c>
      <c r="C43" s="33" t="str">
        <f>IFERROR(IF(Fornecedores!C53="","",Fornecedores!C53),"")</f>
        <v/>
      </c>
      <c r="D43" s="33" t="str">
        <f>IFERROR(IF(Fornecedores!D53="","",Fornecedores!D53),"")</f>
        <v/>
      </c>
      <c r="E43" s="33" t="str">
        <f>IFERROR(IF(Fornecedores!E53="","",Fornecedores!E53),"")</f>
        <v/>
      </c>
      <c r="F43" s="52" t="str">
        <f>IFERROR(IF(Fornecedores!F53="","",Fornecedores!F53),"")</f>
        <v/>
      </c>
      <c r="G43" s="33" t="str">
        <f>IFERROR(IF(Fornecedores!G53="","",Fornecedores!G53),"")</f>
        <v/>
      </c>
      <c r="H43" s="47" t="str">
        <f>IFERROR(ROUND(AVERAGE(Fornecedores!H53:ZV53),2),"")</f>
        <v/>
      </c>
      <c r="I43" s="33" t="str">
        <f>IFERROR(ROUND(STDEV(Fornecedores!H53:ZV53),2),"")</f>
        <v/>
      </c>
      <c r="J43" s="33" t="str">
        <f>IFERROR(IF(Tabela2[[#This Row],[Média preços]]="","",H43-I43),"")</f>
        <v/>
      </c>
      <c r="K43" s="33" t="str">
        <f>IFERROR(IF(Tabela2[[#This Row],[Média preços]]="","",H43+I43),"")</f>
        <v/>
      </c>
      <c r="L43" s="47" t="str">
        <f>IFERROR(ROUND(MEDIAN(Fornecedores!H53:ZV53),2),"")</f>
        <v/>
      </c>
      <c r="M43" s="47" t="str">
        <f>IFERROR(ROUND(AVERAGEIFS(Fornecedores!H53:ZV53,Fornecedores!H53:ZV53,"&lt;="&amp;K43,Fornecedores!H53:ZV53,"&gt;="&amp;J43),2),"")</f>
        <v/>
      </c>
      <c r="N43" s="47" t="str">
        <f t="shared" si="0"/>
        <v/>
      </c>
      <c r="O43" s="47" t="str">
        <f>IFERROR(Tabela2[[#This Row],[Preço de referência]]*Tabela2[[#This Row],[Quantidade]],"")</f>
        <v/>
      </c>
      <c r="P4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3" s="47" t="str">
        <f ca="1">IFERROR(IF(Tabela2[[#This Row],[Itens de Ampla Participação (Quantidade)]]&gt;0,(Tabela2[[#This Row],[Itens de Ampla Participação (Quantidade)]]*Tabela2[[#This Row],[Preço de referência]])),"")</f>
        <v/>
      </c>
      <c r="R4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3" s="47" t="str">
        <f ca="1">IFERROR(IF(Tabela2[[#This Row],[Itens de Cota Reservada (Quantidade)]]&gt;0,(Tabela2[[#This Row],[Itens de Cota Reservada (Quantidade)]]*Tabela2[[#This Row],[Preço de referência]])),"")</f>
        <v/>
      </c>
      <c r="T43" s="52" t="str">
        <f ca="1">IFERROR(IF(SUMIFS(Tabela2[Preço x quantidade],Tabela2[Lote],Tabela2[[#This Row],[Lote]])&lt;=80000,Tabela2[[#This Row],[Quantidade]],""),"")</f>
        <v/>
      </c>
      <c r="U43" s="47" t="str">
        <f ca="1">IFERROR(IF(Tabela2[[#This Row],[Itens exclusivos (Quantidade)]]&gt;0,(Tabela2[[#This Row],[Itens exclusivos (Quantidade)]]*Tabela2[[#This Row],[Preço de referência]])),"")</f>
        <v/>
      </c>
    </row>
    <row r="44" spans="1:21" ht="15.75">
      <c r="A44" s="14" t="str">
        <f>IFERROR(IF(Fornecedores!B54="","",IF(AND(Fornecedores!A54="",Fornecedores!B54&lt;&gt;""),1,Fornecedores!A54)),"")</f>
        <v/>
      </c>
      <c r="B44" s="14" t="str">
        <f>IFERROR(IF(Fornecedores!B54="","",Fornecedores!B54),"")</f>
        <v/>
      </c>
      <c r="C44" s="14" t="str">
        <f>IFERROR(IF(Fornecedores!C54="","",Fornecedores!C54),"")</f>
        <v/>
      </c>
      <c r="D44" s="14" t="str">
        <f>IFERROR(IF(Fornecedores!D54="","",Fornecedores!D54),"")</f>
        <v/>
      </c>
      <c r="E44" s="14" t="str">
        <f>IFERROR(IF(Fornecedores!E54="","",Fornecedores!E54),"")</f>
        <v/>
      </c>
      <c r="F44" s="51" t="str">
        <f>IFERROR(IF(Fornecedores!F54="","",Fornecedores!F54),"")</f>
        <v/>
      </c>
      <c r="G44" s="14" t="str">
        <f>IFERROR(IF(Fornecedores!G54="","",Fornecedores!G54),"")</f>
        <v/>
      </c>
      <c r="H44" s="48" t="str">
        <f>IFERROR(ROUND(AVERAGE(Fornecedores!H54:ZV54),2),"")</f>
        <v/>
      </c>
      <c r="I44" s="14" t="str">
        <f>IFERROR(ROUND(STDEV(Fornecedores!H54:ZV54),2),"")</f>
        <v/>
      </c>
      <c r="J44" s="14" t="str">
        <f>IFERROR(IF(Tabela2[[#This Row],[Média preços]]="","",H44-I44),"")</f>
        <v/>
      </c>
      <c r="K44" s="14" t="str">
        <f>IFERROR(IF(Tabela2[[#This Row],[Média preços]]="","",H44+I44),"")</f>
        <v/>
      </c>
      <c r="L44" s="48" t="str">
        <f>IFERROR(ROUND(MEDIAN(Fornecedores!H54:ZV54),2),"")</f>
        <v/>
      </c>
      <c r="M44" s="48" t="str">
        <f>IFERROR(ROUND(AVERAGEIFS(Fornecedores!H54:ZV54,Fornecedores!H54:ZV54,"&lt;="&amp;K44,Fornecedores!H54:ZV54,"&gt;="&amp;J44),2),"")</f>
        <v/>
      </c>
      <c r="N44" s="48" t="str">
        <f t="shared" si="0"/>
        <v/>
      </c>
      <c r="O44" s="48" t="str">
        <f>IFERROR(Tabela2[[#This Row],[Preço de referência]]*Tabela2[[#This Row],[Quantidade]],"")</f>
        <v/>
      </c>
      <c r="P4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4" s="48" t="str">
        <f ca="1">IFERROR(IF(Tabela2[[#This Row],[Itens de Ampla Participação (Quantidade)]]&gt;0,(Tabela2[[#This Row],[Itens de Ampla Participação (Quantidade)]]*Tabela2[[#This Row],[Preço de referência]])),"")</f>
        <v/>
      </c>
      <c r="R4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4" s="48" t="str">
        <f ca="1">IFERROR(IF(Tabela2[[#This Row],[Itens de Cota Reservada (Quantidade)]]&gt;0,(Tabela2[[#This Row],[Itens de Cota Reservada (Quantidade)]]*Tabela2[[#This Row],[Preço de referência]])),"")</f>
        <v/>
      </c>
      <c r="T44" s="51" t="str">
        <f ca="1">IFERROR(IF(SUMIFS(Tabela2[Preço x quantidade],Tabela2[Lote],Tabela2[[#This Row],[Lote]])&lt;=80000,Tabela2[[#This Row],[Quantidade]],""),"")</f>
        <v/>
      </c>
      <c r="U44" s="48" t="str">
        <f ca="1">IFERROR(IF(Tabela2[[#This Row],[Itens exclusivos (Quantidade)]]&gt;0,(Tabela2[[#This Row],[Itens exclusivos (Quantidade)]]*Tabela2[[#This Row],[Preço de referência]])),"")</f>
        <v/>
      </c>
    </row>
    <row r="45" spans="1:21" ht="15.75">
      <c r="A45" s="33" t="str">
        <f>IFERROR(IF(Fornecedores!B55="","",IF(AND(Fornecedores!A55="",Fornecedores!B55&lt;&gt;""),1,Fornecedores!A55)),"")</f>
        <v/>
      </c>
      <c r="B45" s="33" t="str">
        <f>IFERROR(IF(Fornecedores!B55="","",Fornecedores!B55),"")</f>
        <v/>
      </c>
      <c r="C45" s="33" t="str">
        <f>IFERROR(IF(Fornecedores!C55="","",Fornecedores!C55),"")</f>
        <v/>
      </c>
      <c r="D45" s="33" t="str">
        <f>IFERROR(IF(Fornecedores!D55="","",Fornecedores!D55),"")</f>
        <v/>
      </c>
      <c r="E45" s="33" t="str">
        <f>IFERROR(IF(Fornecedores!E55="","",Fornecedores!E55),"")</f>
        <v/>
      </c>
      <c r="F45" s="52" t="str">
        <f>IFERROR(IF(Fornecedores!F55="","",Fornecedores!F55),"")</f>
        <v/>
      </c>
      <c r="G45" s="33" t="str">
        <f>IFERROR(IF(Fornecedores!G55="","",Fornecedores!G55),"")</f>
        <v/>
      </c>
      <c r="H45" s="47" t="str">
        <f>IFERROR(ROUND(AVERAGE(Fornecedores!H55:ZV55),2),"")</f>
        <v/>
      </c>
      <c r="I45" s="33" t="str">
        <f>IFERROR(ROUND(STDEV(Fornecedores!H55:ZV55),2),"")</f>
        <v/>
      </c>
      <c r="J45" s="33" t="str">
        <f>IFERROR(IF(Tabela2[[#This Row],[Média preços]]="","",H45-I45),"")</f>
        <v/>
      </c>
      <c r="K45" s="33" t="str">
        <f>IFERROR(IF(Tabela2[[#This Row],[Média preços]]="","",H45+I45),"")</f>
        <v/>
      </c>
      <c r="L45" s="47" t="str">
        <f>IFERROR(ROUND(MEDIAN(Fornecedores!H55:ZV55),2),"")</f>
        <v/>
      </c>
      <c r="M45" s="47" t="str">
        <f>IFERROR(ROUND(AVERAGEIFS(Fornecedores!H55:ZV55,Fornecedores!H55:ZV55,"&lt;="&amp;K45,Fornecedores!H55:ZV55,"&gt;="&amp;J45),2),"")</f>
        <v/>
      </c>
      <c r="N45" s="47" t="str">
        <f t="shared" si="0"/>
        <v/>
      </c>
      <c r="O45" s="47" t="str">
        <f>IFERROR(Tabela2[[#This Row],[Preço de referência]]*Tabela2[[#This Row],[Quantidade]],"")</f>
        <v/>
      </c>
      <c r="P4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5" s="47" t="str">
        <f ca="1">IFERROR(IF(Tabela2[[#This Row],[Itens de Ampla Participação (Quantidade)]]&gt;0,(Tabela2[[#This Row],[Itens de Ampla Participação (Quantidade)]]*Tabela2[[#This Row],[Preço de referência]])),"")</f>
        <v/>
      </c>
      <c r="R4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5" s="47" t="str">
        <f ca="1">IFERROR(IF(Tabela2[[#This Row],[Itens de Cota Reservada (Quantidade)]]&gt;0,(Tabela2[[#This Row],[Itens de Cota Reservada (Quantidade)]]*Tabela2[[#This Row],[Preço de referência]])),"")</f>
        <v/>
      </c>
      <c r="T45" s="52" t="str">
        <f ca="1">IFERROR(IF(SUMIFS(Tabela2[Preço x quantidade],Tabela2[Lote],Tabela2[[#This Row],[Lote]])&lt;=80000,Tabela2[[#This Row],[Quantidade]],""),"")</f>
        <v/>
      </c>
      <c r="U45" s="47" t="str">
        <f ca="1">IFERROR(IF(Tabela2[[#This Row],[Itens exclusivos (Quantidade)]]&gt;0,(Tabela2[[#This Row],[Itens exclusivos (Quantidade)]]*Tabela2[[#This Row],[Preço de referência]])),"")</f>
        <v/>
      </c>
    </row>
    <row r="46" spans="1:21" ht="15.75">
      <c r="A46" s="14" t="str">
        <f>IFERROR(IF(Fornecedores!B56="","",IF(AND(Fornecedores!A56="",Fornecedores!B56&lt;&gt;""),1,Fornecedores!A56)),"")</f>
        <v/>
      </c>
      <c r="B46" s="14" t="str">
        <f>IFERROR(IF(Fornecedores!B56="","",Fornecedores!B56),"")</f>
        <v/>
      </c>
      <c r="C46" s="14" t="str">
        <f>IFERROR(IF(Fornecedores!C56="","",Fornecedores!C56),"")</f>
        <v/>
      </c>
      <c r="D46" s="14" t="str">
        <f>IFERROR(IF(Fornecedores!D56="","",Fornecedores!D56),"")</f>
        <v/>
      </c>
      <c r="E46" s="14" t="str">
        <f>IFERROR(IF(Fornecedores!E56="","",Fornecedores!E56),"")</f>
        <v/>
      </c>
      <c r="F46" s="51" t="str">
        <f>IFERROR(IF(Fornecedores!F56="","",Fornecedores!F56),"")</f>
        <v/>
      </c>
      <c r="G46" s="14" t="str">
        <f>IFERROR(IF(Fornecedores!G56="","",Fornecedores!G56),"")</f>
        <v/>
      </c>
      <c r="H46" s="48" t="str">
        <f>IFERROR(ROUND(AVERAGE(Fornecedores!H56:ZV56),2),"")</f>
        <v/>
      </c>
      <c r="I46" s="14" t="str">
        <f>IFERROR(ROUND(STDEV(Fornecedores!H56:ZV56),2),"")</f>
        <v/>
      </c>
      <c r="J46" s="14" t="str">
        <f>IFERROR(IF(Tabela2[[#This Row],[Média preços]]="","",H46-I46),"")</f>
        <v/>
      </c>
      <c r="K46" s="14" t="str">
        <f>IFERROR(IF(Tabela2[[#This Row],[Média preços]]="","",H46+I46),"")</f>
        <v/>
      </c>
      <c r="L46" s="48" t="str">
        <f>IFERROR(ROUND(MEDIAN(Fornecedores!H56:ZV56),2),"")</f>
        <v/>
      </c>
      <c r="M46" s="48" t="str">
        <f>IFERROR(ROUND(AVERAGEIFS(Fornecedores!H56:ZV56,Fornecedores!H56:ZV56,"&lt;="&amp;K46,Fornecedores!H56:ZV56,"&gt;="&amp;J46),2),"")</f>
        <v/>
      </c>
      <c r="N46" s="48" t="str">
        <f t="shared" si="0"/>
        <v/>
      </c>
      <c r="O46" s="48" t="str">
        <f>IFERROR(Tabela2[[#This Row],[Preço de referência]]*Tabela2[[#This Row],[Quantidade]],"")</f>
        <v/>
      </c>
      <c r="P4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6" s="48" t="str">
        <f ca="1">IFERROR(IF(Tabela2[[#This Row],[Itens de Ampla Participação (Quantidade)]]&gt;0,(Tabela2[[#This Row],[Itens de Ampla Participação (Quantidade)]]*Tabela2[[#This Row],[Preço de referência]])),"")</f>
        <v/>
      </c>
      <c r="R4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6" s="48" t="str">
        <f ca="1">IFERROR(IF(Tabela2[[#This Row],[Itens de Cota Reservada (Quantidade)]]&gt;0,(Tabela2[[#This Row],[Itens de Cota Reservada (Quantidade)]]*Tabela2[[#This Row],[Preço de referência]])),"")</f>
        <v/>
      </c>
      <c r="T46" s="51" t="str">
        <f ca="1">IFERROR(IF(SUMIFS(Tabela2[Preço x quantidade],Tabela2[Lote],Tabela2[[#This Row],[Lote]])&lt;=80000,Tabela2[[#This Row],[Quantidade]],""),"")</f>
        <v/>
      </c>
      <c r="U46" s="48" t="str">
        <f ca="1">IFERROR(IF(Tabela2[[#This Row],[Itens exclusivos (Quantidade)]]&gt;0,(Tabela2[[#This Row],[Itens exclusivos (Quantidade)]]*Tabela2[[#This Row],[Preço de referência]])),"")</f>
        <v/>
      </c>
    </row>
    <row r="47" spans="1:21" ht="15.75">
      <c r="A47" s="33" t="str">
        <f>IFERROR(IF(Fornecedores!B57="","",IF(AND(Fornecedores!A57="",Fornecedores!B57&lt;&gt;""),1,Fornecedores!A57)),"")</f>
        <v/>
      </c>
      <c r="B47" s="33" t="str">
        <f>IFERROR(IF(Fornecedores!B57="","",Fornecedores!B57),"")</f>
        <v/>
      </c>
      <c r="C47" s="33" t="str">
        <f>IFERROR(IF(Fornecedores!C57="","",Fornecedores!C57),"")</f>
        <v/>
      </c>
      <c r="D47" s="33" t="str">
        <f>IFERROR(IF(Fornecedores!D57="","",Fornecedores!D57),"")</f>
        <v/>
      </c>
      <c r="E47" s="33" t="str">
        <f>IFERROR(IF(Fornecedores!E57="","",Fornecedores!E57),"")</f>
        <v/>
      </c>
      <c r="F47" s="52" t="str">
        <f>IFERROR(IF(Fornecedores!F57="","",Fornecedores!F57),"")</f>
        <v/>
      </c>
      <c r="G47" s="33" t="str">
        <f>IFERROR(IF(Fornecedores!G57="","",Fornecedores!G57),"")</f>
        <v/>
      </c>
      <c r="H47" s="47" t="str">
        <f>IFERROR(ROUND(AVERAGE(Fornecedores!H57:ZV57),2),"")</f>
        <v/>
      </c>
      <c r="I47" s="33" t="str">
        <f>IFERROR(ROUND(STDEV(Fornecedores!H57:ZV57),2),"")</f>
        <v/>
      </c>
      <c r="J47" s="33" t="str">
        <f>IFERROR(IF(Tabela2[[#This Row],[Média preços]]="","",H47-I47),"")</f>
        <v/>
      </c>
      <c r="K47" s="33" t="str">
        <f>IFERROR(IF(Tabela2[[#This Row],[Média preços]]="","",H47+I47),"")</f>
        <v/>
      </c>
      <c r="L47" s="47" t="str">
        <f>IFERROR(ROUND(MEDIAN(Fornecedores!H57:ZV57),2),"")</f>
        <v/>
      </c>
      <c r="M47" s="47" t="str">
        <f>IFERROR(ROUND(AVERAGEIFS(Fornecedores!H57:ZV57,Fornecedores!H57:ZV57,"&lt;="&amp;K47,Fornecedores!H57:ZV57,"&gt;="&amp;J47),2),"")</f>
        <v/>
      </c>
      <c r="N47" s="47" t="str">
        <f t="shared" si="0"/>
        <v/>
      </c>
      <c r="O47" s="47" t="str">
        <f>IFERROR(Tabela2[[#This Row],[Preço de referência]]*Tabela2[[#This Row],[Quantidade]],"")</f>
        <v/>
      </c>
      <c r="P4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7" s="47" t="str">
        <f ca="1">IFERROR(IF(Tabela2[[#This Row],[Itens de Ampla Participação (Quantidade)]]&gt;0,(Tabela2[[#This Row],[Itens de Ampla Participação (Quantidade)]]*Tabela2[[#This Row],[Preço de referência]])),"")</f>
        <v/>
      </c>
      <c r="R4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7" s="47" t="str">
        <f ca="1">IFERROR(IF(Tabela2[[#This Row],[Itens de Cota Reservada (Quantidade)]]&gt;0,(Tabela2[[#This Row],[Itens de Cota Reservada (Quantidade)]]*Tabela2[[#This Row],[Preço de referência]])),"")</f>
        <v/>
      </c>
      <c r="T47" s="52" t="str">
        <f ca="1">IFERROR(IF(SUMIFS(Tabela2[Preço x quantidade],Tabela2[Lote],Tabela2[[#This Row],[Lote]])&lt;=80000,Tabela2[[#This Row],[Quantidade]],""),"")</f>
        <v/>
      </c>
      <c r="U47" s="47" t="str">
        <f ca="1">IFERROR(IF(Tabela2[[#This Row],[Itens exclusivos (Quantidade)]]&gt;0,(Tabela2[[#This Row],[Itens exclusivos (Quantidade)]]*Tabela2[[#This Row],[Preço de referência]])),"")</f>
        <v/>
      </c>
    </row>
    <row r="48" spans="1:21" ht="15.75">
      <c r="A48" s="14" t="str">
        <f>IFERROR(IF(Fornecedores!B58="","",IF(AND(Fornecedores!A58="",Fornecedores!B58&lt;&gt;""),1,Fornecedores!A58)),"")</f>
        <v/>
      </c>
      <c r="B48" s="14" t="str">
        <f>IFERROR(IF(Fornecedores!B58="","",Fornecedores!B58),"")</f>
        <v/>
      </c>
      <c r="C48" s="14" t="str">
        <f>IFERROR(IF(Fornecedores!C58="","",Fornecedores!C58),"")</f>
        <v/>
      </c>
      <c r="D48" s="14" t="str">
        <f>IFERROR(IF(Fornecedores!D58="","",Fornecedores!D58),"")</f>
        <v/>
      </c>
      <c r="E48" s="14" t="str">
        <f>IFERROR(IF(Fornecedores!E58="","",Fornecedores!E58),"")</f>
        <v/>
      </c>
      <c r="F48" s="51" t="str">
        <f>IFERROR(IF(Fornecedores!F58="","",Fornecedores!F58),"")</f>
        <v/>
      </c>
      <c r="G48" s="14" t="str">
        <f>IFERROR(IF(Fornecedores!G58="","",Fornecedores!G58),"")</f>
        <v/>
      </c>
      <c r="H48" s="48" t="str">
        <f>IFERROR(ROUND(AVERAGE(Fornecedores!H58:ZV58),2),"")</f>
        <v/>
      </c>
      <c r="I48" s="14" t="str">
        <f>IFERROR(ROUND(STDEV(Fornecedores!H58:ZV58),2),"")</f>
        <v/>
      </c>
      <c r="J48" s="14" t="str">
        <f>IFERROR(IF(Tabela2[[#This Row],[Média preços]]="","",H48-I48),"")</f>
        <v/>
      </c>
      <c r="K48" s="14" t="str">
        <f>IFERROR(IF(Tabela2[[#This Row],[Média preços]]="","",H48+I48),"")</f>
        <v/>
      </c>
      <c r="L48" s="48" t="str">
        <f>IFERROR(ROUND(MEDIAN(Fornecedores!H58:ZV58),2),"")</f>
        <v/>
      </c>
      <c r="M48" s="48" t="str">
        <f>IFERROR(ROUND(AVERAGEIFS(Fornecedores!H58:ZV58,Fornecedores!H58:ZV58,"&lt;="&amp;K48,Fornecedores!H58:ZV58,"&gt;="&amp;J48),2),"")</f>
        <v/>
      </c>
      <c r="N48" s="48" t="str">
        <f t="shared" si="0"/>
        <v/>
      </c>
      <c r="O48" s="48" t="str">
        <f>IFERROR(Tabela2[[#This Row],[Preço de referência]]*Tabela2[[#This Row],[Quantidade]],"")</f>
        <v/>
      </c>
      <c r="P4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8" s="48" t="str">
        <f ca="1">IFERROR(IF(Tabela2[[#This Row],[Itens de Ampla Participação (Quantidade)]]&gt;0,(Tabela2[[#This Row],[Itens de Ampla Participação (Quantidade)]]*Tabela2[[#This Row],[Preço de referência]])),"")</f>
        <v/>
      </c>
      <c r="R4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8" s="48" t="str">
        <f ca="1">IFERROR(IF(Tabela2[[#This Row],[Itens de Cota Reservada (Quantidade)]]&gt;0,(Tabela2[[#This Row],[Itens de Cota Reservada (Quantidade)]]*Tabela2[[#This Row],[Preço de referência]])),"")</f>
        <v/>
      </c>
      <c r="T48" s="51" t="str">
        <f ca="1">IFERROR(IF(SUMIFS(Tabela2[Preço x quantidade],Tabela2[Lote],Tabela2[[#This Row],[Lote]])&lt;=80000,Tabela2[[#This Row],[Quantidade]],""),"")</f>
        <v/>
      </c>
      <c r="U48" s="48" t="str">
        <f ca="1">IFERROR(IF(Tabela2[[#This Row],[Itens exclusivos (Quantidade)]]&gt;0,(Tabela2[[#This Row],[Itens exclusivos (Quantidade)]]*Tabela2[[#This Row],[Preço de referência]])),"")</f>
        <v/>
      </c>
    </row>
    <row r="49" spans="1:21" ht="15.75">
      <c r="A49" s="33" t="str">
        <f>IFERROR(IF(Fornecedores!B59="","",IF(AND(Fornecedores!A59="",Fornecedores!B59&lt;&gt;""),1,Fornecedores!A59)),"")</f>
        <v/>
      </c>
      <c r="B49" s="33" t="str">
        <f>IFERROR(IF(Fornecedores!B59="","",Fornecedores!B59),"")</f>
        <v/>
      </c>
      <c r="C49" s="33" t="str">
        <f>IFERROR(IF(Fornecedores!C59="","",Fornecedores!C59),"")</f>
        <v/>
      </c>
      <c r="D49" s="33" t="str">
        <f>IFERROR(IF(Fornecedores!D59="","",Fornecedores!D59),"")</f>
        <v/>
      </c>
      <c r="E49" s="33" t="str">
        <f>IFERROR(IF(Fornecedores!E59="","",Fornecedores!E59),"")</f>
        <v/>
      </c>
      <c r="F49" s="52" t="str">
        <f>IFERROR(IF(Fornecedores!F59="","",Fornecedores!F59),"")</f>
        <v/>
      </c>
      <c r="G49" s="33" t="str">
        <f>IFERROR(IF(Fornecedores!G59="","",Fornecedores!G59),"")</f>
        <v/>
      </c>
      <c r="H49" s="47" t="str">
        <f>IFERROR(ROUND(AVERAGE(Fornecedores!H59:ZV59),2),"")</f>
        <v/>
      </c>
      <c r="I49" s="33" t="str">
        <f>IFERROR(ROUND(STDEV(Fornecedores!H59:ZV59),2),"")</f>
        <v/>
      </c>
      <c r="J49" s="33" t="str">
        <f>IFERROR(IF(Tabela2[[#This Row],[Média preços]]="","",H49-I49),"")</f>
        <v/>
      </c>
      <c r="K49" s="33" t="str">
        <f>IFERROR(IF(Tabela2[[#This Row],[Média preços]]="","",H49+I49),"")</f>
        <v/>
      </c>
      <c r="L49" s="47" t="str">
        <f>IFERROR(ROUND(MEDIAN(Fornecedores!H59:ZV59),2),"")</f>
        <v/>
      </c>
      <c r="M49" s="47" t="str">
        <f>IFERROR(ROUND(AVERAGEIFS(Fornecedores!H59:ZV59,Fornecedores!H59:ZV59,"&lt;="&amp;K49,Fornecedores!H59:ZV59,"&gt;="&amp;J49),2),"")</f>
        <v/>
      </c>
      <c r="N49" s="47" t="str">
        <f t="shared" si="0"/>
        <v/>
      </c>
      <c r="O49" s="47" t="str">
        <f>IFERROR(Tabela2[[#This Row],[Preço de referência]]*Tabela2[[#This Row],[Quantidade]],"")</f>
        <v/>
      </c>
      <c r="P4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9" s="47" t="str">
        <f ca="1">IFERROR(IF(Tabela2[[#This Row],[Itens de Ampla Participação (Quantidade)]]&gt;0,(Tabela2[[#This Row],[Itens de Ampla Participação (Quantidade)]]*Tabela2[[#This Row],[Preço de referência]])),"")</f>
        <v/>
      </c>
      <c r="R4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9" s="47" t="str">
        <f ca="1">IFERROR(IF(Tabela2[[#This Row],[Itens de Cota Reservada (Quantidade)]]&gt;0,(Tabela2[[#This Row],[Itens de Cota Reservada (Quantidade)]]*Tabela2[[#This Row],[Preço de referência]])),"")</f>
        <v/>
      </c>
      <c r="T49" s="52" t="str">
        <f ca="1">IFERROR(IF(SUMIFS(Tabela2[Preço x quantidade],Tabela2[Lote],Tabela2[[#This Row],[Lote]])&lt;=80000,Tabela2[[#This Row],[Quantidade]],""),"")</f>
        <v/>
      </c>
      <c r="U49" s="47" t="str">
        <f ca="1">IFERROR(IF(Tabela2[[#This Row],[Itens exclusivos (Quantidade)]]&gt;0,(Tabela2[[#This Row],[Itens exclusivos (Quantidade)]]*Tabela2[[#This Row],[Preço de referência]])),"")</f>
        <v/>
      </c>
    </row>
    <row r="50" spans="1:21" ht="15.75">
      <c r="A50" s="14" t="str">
        <f>IFERROR(IF(Fornecedores!B60="","",IF(AND(Fornecedores!A60="",Fornecedores!B60&lt;&gt;""),1,Fornecedores!A60)),"")</f>
        <v/>
      </c>
      <c r="B50" s="14" t="str">
        <f>IFERROR(IF(Fornecedores!B60="","",Fornecedores!B60),"")</f>
        <v/>
      </c>
      <c r="C50" s="14" t="str">
        <f>IFERROR(IF(Fornecedores!C60="","",Fornecedores!C60),"")</f>
        <v/>
      </c>
      <c r="D50" s="14" t="str">
        <f>IFERROR(IF(Fornecedores!D60="","",Fornecedores!D60),"")</f>
        <v/>
      </c>
      <c r="E50" s="14" t="str">
        <f>IFERROR(IF(Fornecedores!E60="","",Fornecedores!E60),"")</f>
        <v/>
      </c>
      <c r="F50" s="51" t="str">
        <f>IFERROR(IF(Fornecedores!F60="","",Fornecedores!F60),"")</f>
        <v/>
      </c>
      <c r="G50" s="14" t="str">
        <f>IFERROR(IF(Fornecedores!G60="","",Fornecedores!G60),"")</f>
        <v/>
      </c>
      <c r="H50" s="48" t="str">
        <f>IFERROR(ROUND(AVERAGE(Fornecedores!H60:ZV60),2),"")</f>
        <v/>
      </c>
      <c r="I50" s="14" t="str">
        <f>IFERROR(ROUND(STDEV(Fornecedores!H60:ZV60),2),"")</f>
        <v/>
      </c>
      <c r="J50" s="14" t="str">
        <f>IFERROR(IF(Tabela2[[#This Row],[Média preços]]="","",H50-I50),"")</f>
        <v/>
      </c>
      <c r="K50" s="14" t="str">
        <f>IFERROR(IF(Tabela2[[#This Row],[Média preços]]="","",H50+I50),"")</f>
        <v/>
      </c>
      <c r="L50" s="48" t="str">
        <f>IFERROR(ROUND(MEDIAN(Fornecedores!H60:ZV60),2),"")</f>
        <v/>
      </c>
      <c r="M50" s="48" t="str">
        <f>IFERROR(ROUND(AVERAGEIFS(Fornecedores!H60:ZV60,Fornecedores!H60:ZV60,"&lt;="&amp;K50,Fornecedores!H60:ZV60,"&gt;="&amp;J50),2),"")</f>
        <v/>
      </c>
      <c r="N50" s="48" t="str">
        <f t="shared" si="0"/>
        <v/>
      </c>
      <c r="O50" s="48" t="str">
        <f>IFERROR(Tabela2[[#This Row],[Preço de referência]]*Tabela2[[#This Row],[Quantidade]],"")</f>
        <v/>
      </c>
      <c r="P5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0" s="48" t="str">
        <f ca="1">IFERROR(IF(Tabela2[[#This Row],[Itens de Ampla Participação (Quantidade)]]&gt;0,(Tabela2[[#This Row],[Itens de Ampla Participação (Quantidade)]]*Tabela2[[#This Row],[Preço de referência]])),"")</f>
        <v/>
      </c>
      <c r="R5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0" s="48" t="str">
        <f ca="1">IFERROR(IF(Tabela2[[#This Row],[Itens de Cota Reservada (Quantidade)]]&gt;0,(Tabela2[[#This Row],[Itens de Cota Reservada (Quantidade)]]*Tabela2[[#This Row],[Preço de referência]])),"")</f>
        <v/>
      </c>
      <c r="T50" s="51" t="str">
        <f ca="1">IFERROR(IF(SUMIFS(Tabela2[Preço x quantidade],Tabela2[Lote],Tabela2[[#This Row],[Lote]])&lt;=80000,Tabela2[[#This Row],[Quantidade]],""),"")</f>
        <v/>
      </c>
      <c r="U50" s="48" t="str">
        <f ca="1">IFERROR(IF(Tabela2[[#This Row],[Itens exclusivos (Quantidade)]]&gt;0,(Tabela2[[#This Row],[Itens exclusivos (Quantidade)]]*Tabela2[[#This Row],[Preço de referência]])),"")</f>
        <v/>
      </c>
    </row>
    <row r="51" spans="1:21" ht="15.75">
      <c r="A51" s="33" t="str">
        <f>IFERROR(IF(Fornecedores!B61="","",IF(AND(Fornecedores!A61="",Fornecedores!B61&lt;&gt;""),1,Fornecedores!A61)),"")</f>
        <v/>
      </c>
      <c r="B51" s="33" t="str">
        <f>IFERROR(IF(Fornecedores!B61="","",Fornecedores!B61),"")</f>
        <v/>
      </c>
      <c r="C51" s="33" t="str">
        <f>IFERROR(IF(Fornecedores!C61="","",Fornecedores!C61),"")</f>
        <v/>
      </c>
      <c r="D51" s="33" t="str">
        <f>IFERROR(IF(Fornecedores!D61="","",Fornecedores!D61),"")</f>
        <v/>
      </c>
      <c r="E51" s="33" t="str">
        <f>IFERROR(IF(Fornecedores!E61="","",Fornecedores!E61),"")</f>
        <v/>
      </c>
      <c r="F51" s="52" t="str">
        <f>IFERROR(IF(Fornecedores!F61="","",Fornecedores!F61),"")</f>
        <v/>
      </c>
      <c r="G51" s="33" t="str">
        <f>IFERROR(IF(Fornecedores!G61="","",Fornecedores!G61),"")</f>
        <v/>
      </c>
      <c r="H51" s="47" t="str">
        <f>IFERROR(ROUND(AVERAGE(Fornecedores!H61:ZV61),2),"")</f>
        <v/>
      </c>
      <c r="I51" s="33" t="str">
        <f>IFERROR(ROUND(STDEV(Fornecedores!H61:ZV61),2),"")</f>
        <v/>
      </c>
      <c r="J51" s="33" t="str">
        <f>IFERROR(IF(Tabela2[[#This Row],[Média preços]]="","",H51-I51),"")</f>
        <v/>
      </c>
      <c r="K51" s="33" t="str">
        <f>IFERROR(IF(Tabela2[[#This Row],[Média preços]]="","",H51+I51),"")</f>
        <v/>
      </c>
      <c r="L51" s="47" t="str">
        <f>IFERROR(ROUND(MEDIAN(Fornecedores!H61:ZV61),2),"")</f>
        <v/>
      </c>
      <c r="M51" s="47" t="str">
        <f>IFERROR(ROUND(AVERAGEIFS(Fornecedores!H61:ZV61,Fornecedores!H61:ZV61,"&lt;="&amp;K51,Fornecedores!H61:ZV61,"&gt;="&amp;J51),2),"")</f>
        <v/>
      </c>
      <c r="N51" s="47" t="str">
        <f t="shared" si="0"/>
        <v/>
      </c>
      <c r="O51" s="47" t="str">
        <f>IFERROR(Tabela2[[#This Row],[Preço de referência]]*Tabela2[[#This Row],[Quantidade]],"")</f>
        <v/>
      </c>
      <c r="P5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1" s="47" t="str">
        <f ca="1">IFERROR(IF(Tabela2[[#This Row],[Itens de Ampla Participação (Quantidade)]]&gt;0,(Tabela2[[#This Row],[Itens de Ampla Participação (Quantidade)]]*Tabela2[[#This Row],[Preço de referência]])),"")</f>
        <v/>
      </c>
      <c r="R5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1" s="47" t="str">
        <f ca="1">IFERROR(IF(Tabela2[[#This Row],[Itens de Cota Reservada (Quantidade)]]&gt;0,(Tabela2[[#This Row],[Itens de Cota Reservada (Quantidade)]]*Tabela2[[#This Row],[Preço de referência]])),"")</f>
        <v/>
      </c>
      <c r="T51" s="52" t="str">
        <f ca="1">IFERROR(IF(SUMIFS(Tabela2[Preço x quantidade],Tabela2[Lote],Tabela2[[#This Row],[Lote]])&lt;=80000,Tabela2[[#This Row],[Quantidade]],""),"")</f>
        <v/>
      </c>
      <c r="U51" s="47" t="str">
        <f ca="1">IFERROR(IF(Tabela2[[#This Row],[Itens exclusivos (Quantidade)]]&gt;0,(Tabela2[[#This Row],[Itens exclusivos (Quantidade)]]*Tabela2[[#This Row],[Preço de referência]])),"")</f>
        <v/>
      </c>
    </row>
    <row r="52" spans="1:21" ht="15.75">
      <c r="A52" s="14" t="str">
        <f>IFERROR(IF(Fornecedores!B62="","",IF(AND(Fornecedores!A62="",Fornecedores!B62&lt;&gt;""),1,Fornecedores!A62)),"")</f>
        <v/>
      </c>
      <c r="B52" s="14" t="str">
        <f>IFERROR(IF(Fornecedores!B62="","",Fornecedores!B62),"")</f>
        <v/>
      </c>
      <c r="C52" s="14" t="str">
        <f>IFERROR(IF(Fornecedores!C62="","",Fornecedores!C62),"")</f>
        <v/>
      </c>
      <c r="D52" s="14" t="str">
        <f>IFERROR(IF(Fornecedores!D62="","",Fornecedores!D62),"")</f>
        <v/>
      </c>
      <c r="E52" s="14" t="str">
        <f>IFERROR(IF(Fornecedores!E62="","",Fornecedores!E62),"")</f>
        <v/>
      </c>
      <c r="F52" s="51" t="str">
        <f>IFERROR(IF(Fornecedores!F62="","",Fornecedores!F62),"")</f>
        <v/>
      </c>
      <c r="G52" s="14" t="str">
        <f>IFERROR(IF(Fornecedores!G62="","",Fornecedores!G62),"")</f>
        <v/>
      </c>
      <c r="H52" s="48" t="str">
        <f>IFERROR(ROUND(AVERAGE(Fornecedores!H62:ZV62),2),"")</f>
        <v/>
      </c>
      <c r="I52" s="14" t="str">
        <f>IFERROR(ROUND(STDEV(Fornecedores!H62:ZV62),2),"")</f>
        <v/>
      </c>
      <c r="J52" s="14" t="str">
        <f>IFERROR(IF(Tabela2[[#This Row],[Média preços]]="","",H52-I52),"")</f>
        <v/>
      </c>
      <c r="K52" s="14" t="str">
        <f>IFERROR(IF(Tabela2[[#This Row],[Média preços]]="","",H52+I52),"")</f>
        <v/>
      </c>
      <c r="L52" s="48" t="str">
        <f>IFERROR(ROUND(MEDIAN(Fornecedores!H62:ZV62),2),"")</f>
        <v/>
      </c>
      <c r="M52" s="48" t="str">
        <f>IFERROR(ROUND(AVERAGEIFS(Fornecedores!H62:ZV62,Fornecedores!H62:ZV62,"&lt;="&amp;K52,Fornecedores!H62:ZV62,"&gt;="&amp;J52),2),"")</f>
        <v/>
      </c>
      <c r="N52" s="48" t="str">
        <f t="shared" si="0"/>
        <v/>
      </c>
      <c r="O52" s="48" t="str">
        <f>IFERROR(Tabela2[[#This Row],[Preço de referência]]*Tabela2[[#This Row],[Quantidade]],"")</f>
        <v/>
      </c>
      <c r="P5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2" s="48" t="str">
        <f ca="1">IFERROR(IF(Tabela2[[#This Row],[Itens de Ampla Participação (Quantidade)]]&gt;0,(Tabela2[[#This Row],[Itens de Ampla Participação (Quantidade)]]*Tabela2[[#This Row],[Preço de referência]])),"")</f>
        <v/>
      </c>
      <c r="R5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2" s="48" t="str">
        <f ca="1">IFERROR(IF(Tabela2[[#This Row],[Itens de Cota Reservada (Quantidade)]]&gt;0,(Tabela2[[#This Row],[Itens de Cota Reservada (Quantidade)]]*Tabela2[[#This Row],[Preço de referência]])),"")</f>
        <v/>
      </c>
      <c r="T52" s="51" t="str">
        <f ca="1">IFERROR(IF(SUMIFS(Tabela2[Preço x quantidade],Tabela2[Lote],Tabela2[[#This Row],[Lote]])&lt;=80000,Tabela2[[#This Row],[Quantidade]],""),"")</f>
        <v/>
      </c>
      <c r="U52" s="48" t="str">
        <f ca="1">IFERROR(IF(Tabela2[[#This Row],[Itens exclusivos (Quantidade)]]&gt;0,(Tabela2[[#This Row],[Itens exclusivos (Quantidade)]]*Tabela2[[#This Row],[Preço de referência]])),"")</f>
        <v/>
      </c>
    </row>
    <row r="53" spans="1:21" ht="15.75">
      <c r="A53" s="33" t="str">
        <f>IFERROR(IF(Fornecedores!B63="","",IF(AND(Fornecedores!A63="",Fornecedores!B63&lt;&gt;""),1,Fornecedores!A63)),"")</f>
        <v/>
      </c>
      <c r="B53" s="33" t="str">
        <f>IFERROR(IF(Fornecedores!B63="","",Fornecedores!B63),"")</f>
        <v/>
      </c>
      <c r="C53" s="33" t="str">
        <f>IFERROR(IF(Fornecedores!C63="","",Fornecedores!C63),"")</f>
        <v/>
      </c>
      <c r="D53" s="33" t="str">
        <f>IFERROR(IF(Fornecedores!D63="","",Fornecedores!D63),"")</f>
        <v/>
      </c>
      <c r="E53" s="33" t="str">
        <f>IFERROR(IF(Fornecedores!E63="","",Fornecedores!E63),"")</f>
        <v/>
      </c>
      <c r="F53" s="52" t="str">
        <f>IFERROR(IF(Fornecedores!F63="","",Fornecedores!F63),"")</f>
        <v/>
      </c>
      <c r="G53" s="33" t="str">
        <f>IFERROR(IF(Fornecedores!G63="","",Fornecedores!G63),"")</f>
        <v/>
      </c>
      <c r="H53" s="47" t="str">
        <f>IFERROR(ROUND(AVERAGE(Fornecedores!H63:ZV63),2),"")</f>
        <v/>
      </c>
      <c r="I53" s="33" t="str">
        <f>IFERROR(ROUND(STDEV(Fornecedores!H63:ZV63),2),"")</f>
        <v/>
      </c>
      <c r="J53" s="33" t="str">
        <f>IFERROR(IF(Tabela2[[#This Row],[Média preços]]="","",H53-I53),"")</f>
        <v/>
      </c>
      <c r="K53" s="33" t="str">
        <f>IFERROR(IF(Tabela2[[#This Row],[Média preços]]="","",H53+I53),"")</f>
        <v/>
      </c>
      <c r="L53" s="47" t="str">
        <f>IFERROR(ROUND(MEDIAN(Fornecedores!H63:ZV63),2),"")</f>
        <v/>
      </c>
      <c r="M53" s="47" t="str">
        <f>IFERROR(ROUND(AVERAGEIFS(Fornecedores!H63:ZV63,Fornecedores!H63:ZV63,"&lt;="&amp;K53,Fornecedores!H63:ZV63,"&gt;="&amp;J53),2),"")</f>
        <v/>
      </c>
      <c r="N53" s="47" t="str">
        <f t="shared" si="0"/>
        <v/>
      </c>
      <c r="O53" s="47" t="str">
        <f>IFERROR(Tabela2[[#This Row],[Preço de referência]]*Tabela2[[#This Row],[Quantidade]],"")</f>
        <v/>
      </c>
      <c r="P5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3" s="47" t="str">
        <f ca="1">IFERROR(IF(Tabela2[[#This Row],[Itens de Ampla Participação (Quantidade)]]&gt;0,(Tabela2[[#This Row],[Itens de Ampla Participação (Quantidade)]]*Tabela2[[#This Row],[Preço de referência]])),"")</f>
        <v/>
      </c>
      <c r="R5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3" s="47" t="str">
        <f ca="1">IFERROR(IF(Tabela2[[#This Row],[Itens de Cota Reservada (Quantidade)]]&gt;0,(Tabela2[[#This Row],[Itens de Cota Reservada (Quantidade)]]*Tabela2[[#This Row],[Preço de referência]])),"")</f>
        <v/>
      </c>
      <c r="T53" s="52" t="str">
        <f ca="1">IFERROR(IF(SUMIFS(Tabela2[Preço x quantidade],Tabela2[Lote],Tabela2[[#This Row],[Lote]])&lt;=80000,Tabela2[[#This Row],[Quantidade]],""),"")</f>
        <v/>
      </c>
      <c r="U53" s="47" t="str">
        <f ca="1">IFERROR(IF(Tabela2[[#This Row],[Itens exclusivos (Quantidade)]]&gt;0,(Tabela2[[#This Row],[Itens exclusivos (Quantidade)]]*Tabela2[[#This Row],[Preço de referência]])),"")</f>
        <v/>
      </c>
    </row>
    <row r="54" spans="1:21" ht="15.75">
      <c r="A54" s="14" t="str">
        <f>IFERROR(IF(Fornecedores!B64="","",IF(AND(Fornecedores!A64="",Fornecedores!B64&lt;&gt;""),1,Fornecedores!A64)),"")</f>
        <v/>
      </c>
      <c r="B54" s="14" t="str">
        <f>IFERROR(IF(Fornecedores!B64="","",Fornecedores!B64),"")</f>
        <v/>
      </c>
      <c r="C54" s="14" t="str">
        <f>IFERROR(IF(Fornecedores!C64="","",Fornecedores!C64),"")</f>
        <v/>
      </c>
      <c r="D54" s="14" t="str">
        <f>IFERROR(IF(Fornecedores!D64="","",Fornecedores!D64),"")</f>
        <v/>
      </c>
      <c r="E54" s="14" t="str">
        <f>IFERROR(IF(Fornecedores!E64="","",Fornecedores!E64),"")</f>
        <v/>
      </c>
      <c r="F54" s="51" t="str">
        <f>IFERROR(IF(Fornecedores!F64="","",Fornecedores!F64),"")</f>
        <v/>
      </c>
      <c r="G54" s="14" t="str">
        <f>IFERROR(IF(Fornecedores!G64="","",Fornecedores!G64),"")</f>
        <v/>
      </c>
      <c r="H54" s="48" t="str">
        <f>IFERROR(ROUND(AVERAGE(Fornecedores!H64:ZV64),2),"")</f>
        <v/>
      </c>
      <c r="I54" s="14" t="str">
        <f>IFERROR(ROUND(STDEV(Fornecedores!H64:ZV64),2),"")</f>
        <v/>
      </c>
      <c r="J54" s="14" t="str">
        <f>IFERROR(IF(Tabela2[[#This Row],[Média preços]]="","",H54-I54),"")</f>
        <v/>
      </c>
      <c r="K54" s="14" t="str">
        <f>IFERROR(IF(Tabela2[[#This Row],[Média preços]]="","",H54+I54),"")</f>
        <v/>
      </c>
      <c r="L54" s="48" t="str">
        <f>IFERROR(ROUND(MEDIAN(Fornecedores!H64:ZV64),2),"")</f>
        <v/>
      </c>
      <c r="M54" s="48" t="str">
        <f>IFERROR(ROUND(AVERAGEIFS(Fornecedores!H64:ZV64,Fornecedores!H64:ZV64,"&lt;="&amp;K54,Fornecedores!H64:ZV64,"&gt;="&amp;J54),2),"")</f>
        <v/>
      </c>
      <c r="N54" s="48" t="str">
        <f t="shared" si="0"/>
        <v/>
      </c>
      <c r="O54" s="48" t="str">
        <f>IFERROR(Tabela2[[#This Row],[Preço de referência]]*Tabela2[[#This Row],[Quantidade]],"")</f>
        <v/>
      </c>
      <c r="P5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4" s="48" t="str">
        <f ca="1">IFERROR(IF(Tabela2[[#This Row],[Itens de Ampla Participação (Quantidade)]]&gt;0,(Tabela2[[#This Row],[Itens de Ampla Participação (Quantidade)]]*Tabela2[[#This Row],[Preço de referência]])),"")</f>
        <v/>
      </c>
      <c r="R5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4" s="48" t="str">
        <f ca="1">IFERROR(IF(Tabela2[[#This Row],[Itens de Cota Reservada (Quantidade)]]&gt;0,(Tabela2[[#This Row],[Itens de Cota Reservada (Quantidade)]]*Tabela2[[#This Row],[Preço de referência]])),"")</f>
        <v/>
      </c>
      <c r="T54" s="51" t="str">
        <f ca="1">IFERROR(IF(SUMIFS(Tabela2[Preço x quantidade],Tabela2[Lote],Tabela2[[#This Row],[Lote]])&lt;=80000,Tabela2[[#This Row],[Quantidade]],""),"")</f>
        <v/>
      </c>
      <c r="U54" s="48" t="str">
        <f ca="1">IFERROR(IF(Tabela2[[#This Row],[Itens exclusivos (Quantidade)]]&gt;0,(Tabela2[[#This Row],[Itens exclusivos (Quantidade)]]*Tabela2[[#This Row],[Preço de referência]])),"")</f>
        <v/>
      </c>
    </row>
    <row r="55" spans="1:21" ht="15.75">
      <c r="A55" s="33" t="str">
        <f>IFERROR(IF(Fornecedores!B65="","",IF(AND(Fornecedores!A65="",Fornecedores!B65&lt;&gt;""),1,Fornecedores!A65)),"")</f>
        <v/>
      </c>
      <c r="B55" s="33" t="str">
        <f>IFERROR(IF(Fornecedores!B65="","",Fornecedores!B65),"")</f>
        <v/>
      </c>
      <c r="C55" s="33" t="str">
        <f>IFERROR(IF(Fornecedores!C65="","",Fornecedores!C65),"")</f>
        <v/>
      </c>
      <c r="D55" s="33" t="str">
        <f>IFERROR(IF(Fornecedores!D65="","",Fornecedores!D65),"")</f>
        <v/>
      </c>
      <c r="E55" s="33" t="str">
        <f>IFERROR(IF(Fornecedores!E65="","",Fornecedores!E65),"")</f>
        <v/>
      </c>
      <c r="F55" s="52" t="str">
        <f>IFERROR(IF(Fornecedores!F65="","",Fornecedores!F65),"")</f>
        <v/>
      </c>
      <c r="G55" s="33" t="str">
        <f>IFERROR(IF(Fornecedores!G65="","",Fornecedores!G65),"")</f>
        <v/>
      </c>
      <c r="H55" s="47" t="str">
        <f>IFERROR(ROUND(AVERAGE(Fornecedores!H65:ZV65),2),"")</f>
        <v/>
      </c>
      <c r="I55" s="33" t="str">
        <f>IFERROR(ROUND(STDEV(Fornecedores!H65:ZV65),2),"")</f>
        <v/>
      </c>
      <c r="J55" s="33" t="str">
        <f>IFERROR(IF(Tabela2[[#This Row],[Média preços]]="","",H55-I55),"")</f>
        <v/>
      </c>
      <c r="K55" s="33" t="str">
        <f>IFERROR(IF(Tabela2[[#This Row],[Média preços]]="","",H55+I55),"")</f>
        <v/>
      </c>
      <c r="L55" s="47" t="str">
        <f>IFERROR(ROUND(MEDIAN(Fornecedores!H65:ZV65),2),"")</f>
        <v/>
      </c>
      <c r="M55" s="47" t="str">
        <f>IFERROR(ROUND(AVERAGEIFS(Fornecedores!H65:ZV65,Fornecedores!H65:ZV65,"&lt;="&amp;K55,Fornecedores!H65:ZV65,"&gt;="&amp;J55),2),"")</f>
        <v/>
      </c>
      <c r="N55" s="47" t="str">
        <f t="shared" si="0"/>
        <v/>
      </c>
      <c r="O55" s="47" t="str">
        <f>IFERROR(Tabela2[[#This Row],[Preço de referência]]*Tabela2[[#This Row],[Quantidade]],"")</f>
        <v/>
      </c>
      <c r="P5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5" s="47" t="str">
        <f ca="1">IFERROR(IF(Tabela2[[#This Row],[Itens de Ampla Participação (Quantidade)]]&gt;0,(Tabela2[[#This Row],[Itens de Ampla Participação (Quantidade)]]*Tabela2[[#This Row],[Preço de referência]])),"")</f>
        <v/>
      </c>
      <c r="R5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5" s="47" t="str">
        <f ca="1">IFERROR(IF(Tabela2[[#This Row],[Itens de Cota Reservada (Quantidade)]]&gt;0,(Tabela2[[#This Row],[Itens de Cota Reservada (Quantidade)]]*Tabela2[[#This Row],[Preço de referência]])),"")</f>
        <v/>
      </c>
      <c r="T55" s="52" t="str">
        <f ca="1">IFERROR(IF(SUMIFS(Tabela2[Preço x quantidade],Tabela2[Lote],Tabela2[[#This Row],[Lote]])&lt;=80000,Tabela2[[#This Row],[Quantidade]],""),"")</f>
        <v/>
      </c>
      <c r="U55" s="47" t="str">
        <f ca="1">IFERROR(IF(Tabela2[[#This Row],[Itens exclusivos (Quantidade)]]&gt;0,(Tabela2[[#This Row],[Itens exclusivos (Quantidade)]]*Tabela2[[#This Row],[Preço de referência]])),"")</f>
        <v/>
      </c>
    </row>
    <row r="56" spans="1:21" ht="15.75">
      <c r="A56" s="14" t="str">
        <f>IFERROR(IF(Fornecedores!B66="","",IF(AND(Fornecedores!A66="",Fornecedores!B66&lt;&gt;""),1,Fornecedores!A66)),"")</f>
        <v/>
      </c>
      <c r="B56" s="14" t="str">
        <f>IFERROR(IF(Fornecedores!B66="","",Fornecedores!B66),"")</f>
        <v/>
      </c>
      <c r="C56" s="14" t="str">
        <f>IFERROR(IF(Fornecedores!C66="","",Fornecedores!C66),"")</f>
        <v/>
      </c>
      <c r="D56" s="14" t="str">
        <f>IFERROR(IF(Fornecedores!D66="","",Fornecedores!D66),"")</f>
        <v/>
      </c>
      <c r="E56" s="14" t="str">
        <f>IFERROR(IF(Fornecedores!E66="","",Fornecedores!E66),"")</f>
        <v/>
      </c>
      <c r="F56" s="51" t="str">
        <f>IFERROR(IF(Fornecedores!F66="","",Fornecedores!F66),"")</f>
        <v/>
      </c>
      <c r="G56" s="14" t="str">
        <f>IFERROR(IF(Fornecedores!G66="","",Fornecedores!G66),"")</f>
        <v/>
      </c>
      <c r="H56" s="48" t="str">
        <f>IFERROR(ROUND(AVERAGE(Fornecedores!H66:ZV66),2),"")</f>
        <v/>
      </c>
      <c r="I56" s="14" t="str">
        <f>IFERROR(ROUND(STDEV(Fornecedores!H66:ZV66),2),"")</f>
        <v/>
      </c>
      <c r="J56" s="14" t="str">
        <f>IFERROR(IF(Tabela2[[#This Row],[Média preços]]="","",H56-I56),"")</f>
        <v/>
      </c>
      <c r="K56" s="14" t="str">
        <f>IFERROR(IF(Tabela2[[#This Row],[Média preços]]="","",H56+I56),"")</f>
        <v/>
      </c>
      <c r="L56" s="48" t="str">
        <f>IFERROR(ROUND(MEDIAN(Fornecedores!H66:ZV66),2),"")</f>
        <v/>
      </c>
      <c r="M56" s="48" t="str">
        <f>IFERROR(ROUND(AVERAGEIFS(Fornecedores!H66:ZV66,Fornecedores!H66:ZV66,"&lt;="&amp;K56,Fornecedores!H66:ZV66,"&gt;="&amp;J56),2),"")</f>
        <v/>
      </c>
      <c r="N56" s="48" t="str">
        <f t="shared" si="0"/>
        <v/>
      </c>
      <c r="O56" s="48" t="str">
        <f>IFERROR(Tabela2[[#This Row],[Preço de referência]]*Tabela2[[#This Row],[Quantidade]],"")</f>
        <v/>
      </c>
      <c r="P5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6" s="48" t="str">
        <f ca="1">IFERROR(IF(Tabela2[[#This Row],[Itens de Ampla Participação (Quantidade)]]&gt;0,(Tabela2[[#This Row],[Itens de Ampla Participação (Quantidade)]]*Tabela2[[#This Row],[Preço de referência]])),"")</f>
        <v/>
      </c>
      <c r="R5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6" s="48" t="str">
        <f ca="1">IFERROR(IF(Tabela2[[#This Row],[Itens de Cota Reservada (Quantidade)]]&gt;0,(Tabela2[[#This Row],[Itens de Cota Reservada (Quantidade)]]*Tabela2[[#This Row],[Preço de referência]])),"")</f>
        <v/>
      </c>
      <c r="T56" s="51" t="str">
        <f ca="1">IFERROR(IF(SUMIFS(Tabela2[Preço x quantidade],Tabela2[Lote],Tabela2[[#This Row],[Lote]])&lt;=80000,Tabela2[[#This Row],[Quantidade]],""),"")</f>
        <v/>
      </c>
      <c r="U56" s="48" t="str">
        <f ca="1">IFERROR(IF(Tabela2[[#This Row],[Itens exclusivos (Quantidade)]]&gt;0,(Tabela2[[#This Row],[Itens exclusivos (Quantidade)]]*Tabela2[[#This Row],[Preço de referência]])),"")</f>
        <v/>
      </c>
    </row>
    <row r="57" spans="1:21" ht="15.75">
      <c r="A57" s="33" t="str">
        <f>IFERROR(IF(Fornecedores!B67="","",IF(AND(Fornecedores!A67="",Fornecedores!B67&lt;&gt;""),1,Fornecedores!A67)),"")</f>
        <v/>
      </c>
      <c r="B57" s="33" t="str">
        <f>IFERROR(IF(Fornecedores!B67="","",Fornecedores!B67),"")</f>
        <v/>
      </c>
      <c r="C57" s="33" t="str">
        <f>IFERROR(IF(Fornecedores!C67="","",Fornecedores!C67),"")</f>
        <v/>
      </c>
      <c r="D57" s="33" t="str">
        <f>IFERROR(IF(Fornecedores!D67="","",Fornecedores!D67),"")</f>
        <v/>
      </c>
      <c r="E57" s="33" t="str">
        <f>IFERROR(IF(Fornecedores!E67="","",Fornecedores!E67),"")</f>
        <v/>
      </c>
      <c r="F57" s="52" t="str">
        <f>IFERROR(IF(Fornecedores!F67="","",Fornecedores!F67),"")</f>
        <v/>
      </c>
      <c r="G57" s="33" t="str">
        <f>IFERROR(IF(Fornecedores!G67="","",Fornecedores!G67),"")</f>
        <v/>
      </c>
      <c r="H57" s="47" t="str">
        <f>IFERROR(ROUND(AVERAGE(Fornecedores!H67:ZV67),2),"")</f>
        <v/>
      </c>
      <c r="I57" s="33" t="str">
        <f>IFERROR(ROUND(STDEV(Fornecedores!H67:ZV67),2),"")</f>
        <v/>
      </c>
      <c r="J57" s="33" t="str">
        <f>IFERROR(IF(Tabela2[[#This Row],[Média preços]]="","",H57-I57),"")</f>
        <v/>
      </c>
      <c r="K57" s="33" t="str">
        <f>IFERROR(IF(Tabela2[[#This Row],[Média preços]]="","",H57+I57),"")</f>
        <v/>
      </c>
      <c r="L57" s="47" t="str">
        <f>IFERROR(ROUND(MEDIAN(Fornecedores!H67:ZV67),2),"")</f>
        <v/>
      </c>
      <c r="M57" s="47" t="str">
        <f>IFERROR(ROUND(AVERAGEIFS(Fornecedores!H67:ZV67,Fornecedores!H67:ZV67,"&lt;="&amp;K57,Fornecedores!H67:ZV67,"&gt;="&amp;J57),2),"")</f>
        <v/>
      </c>
      <c r="N57" s="47" t="str">
        <f t="shared" si="0"/>
        <v/>
      </c>
      <c r="O57" s="47" t="str">
        <f>IFERROR(Tabela2[[#This Row],[Preço de referência]]*Tabela2[[#This Row],[Quantidade]],"")</f>
        <v/>
      </c>
      <c r="P5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7" s="47" t="str">
        <f ca="1">IFERROR(IF(Tabela2[[#This Row],[Itens de Ampla Participação (Quantidade)]]&gt;0,(Tabela2[[#This Row],[Itens de Ampla Participação (Quantidade)]]*Tabela2[[#This Row],[Preço de referência]])),"")</f>
        <v/>
      </c>
      <c r="R5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7" s="47" t="str">
        <f ca="1">IFERROR(IF(Tabela2[[#This Row],[Itens de Cota Reservada (Quantidade)]]&gt;0,(Tabela2[[#This Row],[Itens de Cota Reservada (Quantidade)]]*Tabela2[[#This Row],[Preço de referência]])),"")</f>
        <v/>
      </c>
      <c r="T57" s="52" t="str">
        <f ca="1">IFERROR(IF(SUMIFS(Tabela2[Preço x quantidade],Tabela2[Lote],Tabela2[[#This Row],[Lote]])&lt;=80000,Tabela2[[#This Row],[Quantidade]],""),"")</f>
        <v/>
      </c>
      <c r="U57" s="47" t="str">
        <f ca="1">IFERROR(IF(Tabela2[[#This Row],[Itens exclusivos (Quantidade)]]&gt;0,(Tabela2[[#This Row],[Itens exclusivos (Quantidade)]]*Tabela2[[#This Row],[Preço de referência]])),"")</f>
        <v/>
      </c>
    </row>
    <row r="58" spans="1:21" ht="15.75">
      <c r="A58" s="14" t="str">
        <f>IFERROR(IF(Fornecedores!B68="","",IF(AND(Fornecedores!A68="",Fornecedores!B68&lt;&gt;""),1,Fornecedores!A68)),"")</f>
        <v/>
      </c>
      <c r="B58" s="14" t="str">
        <f>IFERROR(IF(Fornecedores!B68="","",Fornecedores!B68),"")</f>
        <v/>
      </c>
      <c r="C58" s="14" t="str">
        <f>IFERROR(IF(Fornecedores!C68="","",Fornecedores!C68),"")</f>
        <v/>
      </c>
      <c r="D58" s="14" t="str">
        <f>IFERROR(IF(Fornecedores!D68="","",Fornecedores!D68),"")</f>
        <v/>
      </c>
      <c r="E58" s="14" t="str">
        <f>IFERROR(IF(Fornecedores!E68="","",Fornecedores!E68),"")</f>
        <v/>
      </c>
      <c r="F58" s="51" t="str">
        <f>IFERROR(IF(Fornecedores!F68="","",Fornecedores!F68),"")</f>
        <v/>
      </c>
      <c r="G58" s="14" t="str">
        <f>IFERROR(IF(Fornecedores!G68="","",Fornecedores!G68),"")</f>
        <v/>
      </c>
      <c r="H58" s="48" t="str">
        <f>IFERROR(ROUND(AVERAGE(Fornecedores!H68:ZV68),2),"")</f>
        <v/>
      </c>
      <c r="I58" s="14" t="str">
        <f>IFERROR(ROUND(STDEV(Fornecedores!H68:ZV68),2),"")</f>
        <v/>
      </c>
      <c r="J58" s="14" t="str">
        <f>IFERROR(IF(Tabela2[[#This Row],[Média preços]]="","",H58-I58),"")</f>
        <v/>
      </c>
      <c r="K58" s="14" t="str">
        <f>IFERROR(IF(Tabela2[[#This Row],[Média preços]]="","",H58+I58),"")</f>
        <v/>
      </c>
      <c r="L58" s="48" t="str">
        <f>IFERROR(ROUND(MEDIAN(Fornecedores!H68:ZV68),2),"")</f>
        <v/>
      </c>
      <c r="M58" s="48" t="str">
        <f>IFERROR(ROUND(AVERAGEIFS(Fornecedores!H68:ZV68,Fornecedores!H68:ZV68,"&lt;="&amp;K58,Fornecedores!H68:ZV68,"&gt;="&amp;J58),2),"")</f>
        <v/>
      </c>
      <c r="N58" s="48" t="str">
        <f t="shared" si="0"/>
        <v/>
      </c>
      <c r="O58" s="48" t="str">
        <f>IFERROR(Tabela2[[#This Row],[Preço de referência]]*Tabela2[[#This Row],[Quantidade]],"")</f>
        <v/>
      </c>
      <c r="P5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8" s="48" t="str">
        <f ca="1">IFERROR(IF(Tabela2[[#This Row],[Itens de Ampla Participação (Quantidade)]]&gt;0,(Tabela2[[#This Row],[Itens de Ampla Participação (Quantidade)]]*Tabela2[[#This Row],[Preço de referência]])),"")</f>
        <v/>
      </c>
      <c r="R5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8" s="48" t="str">
        <f ca="1">IFERROR(IF(Tabela2[[#This Row],[Itens de Cota Reservada (Quantidade)]]&gt;0,(Tabela2[[#This Row],[Itens de Cota Reservada (Quantidade)]]*Tabela2[[#This Row],[Preço de referência]])),"")</f>
        <v/>
      </c>
      <c r="T58" s="51" t="str">
        <f ca="1">IFERROR(IF(SUMIFS(Tabela2[Preço x quantidade],Tabela2[Lote],Tabela2[[#This Row],[Lote]])&lt;=80000,Tabela2[[#This Row],[Quantidade]],""),"")</f>
        <v/>
      </c>
      <c r="U58" s="48" t="str">
        <f ca="1">IFERROR(IF(Tabela2[[#This Row],[Itens exclusivos (Quantidade)]]&gt;0,(Tabela2[[#This Row],[Itens exclusivos (Quantidade)]]*Tabela2[[#This Row],[Preço de referência]])),"")</f>
        <v/>
      </c>
    </row>
    <row r="59" spans="1:21" ht="15.75">
      <c r="A59" s="33" t="str">
        <f>IFERROR(IF(Fornecedores!B69="","",IF(AND(Fornecedores!A69="",Fornecedores!B69&lt;&gt;""),1,Fornecedores!A69)),"")</f>
        <v/>
      </c>
      <c r="B59" s="33" t="str">
        <f>IFERROR(IF(Fornecedores!B69="","",Fornecedores!B69),"")</f>
        <v/>
      </c>
      <c r="C59" s="33" t="str">
        <f>IFERROR(IF(Fornecedores!C69="","",Fornecedores!C69),"")</f>
        <v/>
      </c>
      <c r="D59" s="33" t="str">
        <f>IFERROR(IF(Fornecedores!D69="","",Fornecedores!D69),"")</f>
        <v/>
      </c>
      <c r="E59" s="33" t="str">
        <f>IFERROR(IF(Fornecedores!E69="","",Fornecedores!E69),"")</f>
        <v/>
      </c>
      <c r="F59" s="52" t="str">
        <f>IFERROR(IF(Fornecedores!F69="","",Fornecedores!F69),"")</f>
        <v/>
      </c>
      <c r="G59" s="33" t="str">
        <f>IFERROR(IF(Fornecedores!G69="","",Fornecedores!G69),"")</f>
        <v/>
      </c>
      <c r="H59" s="47" t="str">
        <f>IFERROR(ROUND(AVERAGE(Fornecedores!H69:ZV69),2),"")</f>
        <v/>
      </c>
      <c r="I59" s="33" t="str">
        <f>IFERROR(ROUND(STDEV(Fornecedores!H69:ZV69),2),"")</f>
        <v/>
      </c>
      <c r="J59" s="33" t="str">
        <f>IFERROR(IF(Tabela2[[#This Row],[Média preços]]="","",H59-I59),"")</f>
        <v/>
      </c>
      <c r="K59" s="33" t="str">
        <f>IFERROR(IF(Tabela2[[#This Row],[Média preços]]="","",H59+I59),"")</f>
        <v/>
      </c>
      <c r="L59" s="47" t="str">
        <f>IFERROR(ROUND(MEDIAN(Fornecedores!H69:ZV69),2),"")</f>
        <v/>
      </c>
      <c r="M59" s="47" t="str">
        <f>IFERROR(ROUND(AVERAGEIFS(Fornecedores!H69:ZV69,Fornecedores!H69:ZV69,"&lt;="&amp;K59,Fornecedores!H69:ZV69,"&gt;="&amp;J59),2),"")</f>
        <v/>
      </c>
      <c r="N59" s="47" t="str">
        <f t="shared" si="0"/>
        <v/>
      </c>
      <c r="O59" s="47" t="str">
        <f>IFERROR(Tabela2[[#This Row],[Preço de referência]]*Tabela2[[#This Row],[Quantidade]],"")</f>
        <v/>
      </c>
      <c r="P5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9" s="47" t="str">
        <f ca="1">IFERROR(IF(Tabela2[[#This Row],[Itens de Ampla Participação (Quantidade)]]&gt;0,(Tabela2[[#This Row],[Itens de Ampla Participação (Quantidade)]]*Tabela2[[#This Row],[Preço de referência]])),"")</f>
        <v/>
      </c>
      <c r="R5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9" s="47" t="str">
        <f ca="1">IFERROR(IF(Tabela2[[#This Row],[Itens de Cota Reservada (Quantidade)]]&gt;0,(Tabela2[[#This Row],[Itens de Cota Reservada (Quantidade)]]*Tabela2[[#This Row],[Preço de referência]])),"")</f>
        <v/>
      </c>
      <c r="T59" s="52" t="str">
        <f ca="1">IFERROR(IF(SUMIFS(Tabela2[Preço x quantidade],Tabela2[Lote],Tabela2[[#This Row],[Lote]])&lt;=80000,Tabela2[[#This Row],[Quantidade]],""),"")</f>
        <v/>
      </c>
      <c r="U59" s="47" t="str">
        <f ca="1">IFERROR(IF(Tabela2[[#This Row],[Itens exclusivos (Quantidade)]]&gt;0,(Tabela2[[#This Row],[Itens exclusivos (Quantidade)]]*Tabela2[[#This Row],[Preço de referência]])),"")</f>
        <v/>
      </c>
    </row>
    <row r="60" spans="1:21" ht="15.75">
      <c r="A60" s="14" t="str">
        <f>IFERROR(IF(Fornecedores!B70="","",IF(AND(Fornecedores!A70="",Fornecedores!B70&lt;&gt;""),1,Fornecedores!A70)),"")</f>
        <v/>
      </c>
      <c r="B60" s="14" t="str">
        <f>IFERROR(IF(Fornecedores!B70="","",Fornecedores!B70),"")</f>
        <v/>
      </c>
      <c r="C60" s="14" t="str">
        <f>IFERROR(IF(Fornecedores!C70="","",Fornecedores!C70),"")</f>
        <v/>
      </c>
      <c r="D60" s="14" t="str">
        <f>IFERROR(IF(Fornecedores!D70="","",Fornecedores!D70),"")</f>
        <v/>
      </c>
      <c r="E60" s="14" t="str">
        <f>IFERROR(IF(Fornecedores!E70="","",Fornecedores!E70),"")</f>
        <v/>
      </c>
      <c r="F60" s="51" t="str">
        <f>IFERROR(IF(Fornecedores!F70="","",Fornecedores!F70),"")</f>
        <v/>
      </c>
      <c r="G60" s="14" t="str">
        <f>IFERROR(IF(Fornecedores!G70="","",Fornecedores!G70),"")</f>
        <v/>
      </c>
      <c r="H60" s="48" t="str">
        <f>IFERROR(ROUND(AVERAGE(Fornecedores!H70:ZV70),2),"")</f>
        <v/>
      </c>
      <c r="I60" s="14" t="str">
        <f>IFERROR(ROUND(STDEV(Fornecedores!H70:ZV70),2),"")</f>
        <v/>
      </c>
      <c r="J60" s="14" t="str">
        <f>IFERROR(IF(Tabela2[[#This Row],[Média preços]]="","",H60-I60),"")</f>
        <v/>
      </c>
      <c r="K60" s="14" t="str">
        <f>IFERROR(IF(Tabela2[[#This Row],[Média preços]]="","",H60+I60),"")</f>
        <v/>
      </c>
      <c r="L60" s="48" t="str">
        <f>IFERROR(ROUND(MEDIAN(Fornecedores!H70:ZV70),2),"")</f>
        <v/>
      </c>
      <c r="M60" s="48" t="str">
        <f>IFERROR(ROUND(AVERAGEIFS(Fornecedores!H70:ZV70,Fornecedores!H70:ZV70,"&lt;="&amp;K60,Fornecedores!H70:ZV70,"&gt;="&amp;J60),2),"")</f>
        <v/>
      </c>
      <c r="N60" s="48" t="str">
        <f t="shared" si="0"/>
        <v/>
      </c>
      <c r="O60" s="48" t="str">
        <f>IFERROR(Tabela2[[#This Row],[Preço de referência]]*Tabela2[[#This Row],[Quantidade]],"")</f>
        <v/>
      </c>
      <c r="P6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0" s="48" t="str">
        <f ca="1">IFERROR(IF(Tabela2[[#This Row],[Itens de Ampla Participação (Quantidade)]]&gt;0,(Tabela2[[#This Row],[Itens de Ampla Participação (Quantidade)]]*Tabela2[[#This Row],[Preço de referência]])),"")</f>
        <v/>
      </c>
      <c r="R6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0" s="48" t="str">
        <f ca="1">IFERROR(IF(Tabela2[[#This Row],[Itens de Cota Reservada (Quantidade)]]&gt;0,(Tabela2[[#This Row],[Itens de Cota Reservada (Quantidade)]]*Tabela2[[#This Row],[Preço de referência]])),"")</f>
        <v/>
      </c>
      <c r="T60" s="51" t="str">
        <f ca="1">IFERROR(IF(SUMIFS(Tabela2[Preço x quantidade],Tabela2[Lote],Tabela2[[#This Row],[Lote]])&lt;=80000,Tabela2[[#This Row],[Quantidade]],""),"")</f>
        <v/>
      </c>
      <c r="U60" s="48" t="str">
        <f ca="1">IFERROR(IF(Tabela2[[#This Row],[Itens exclusivos (Quantidade)]]&gt;0,(Tabela2[[#This Row],[Itens exclusivos (Quantidade)]]*Tabela2[[#This Row],[Preço de referência]])),"")</f>
        <v/>
      </c>
    </row>
    <row r="61" spans="1:21" ht="15.75">
      <c r="A61" s="33" t="str">
        <f>IFERROR(IF(Fornecedores!B71="","",IF(AND(Fornecedores!A71="",Fornecedores!B71&lt;&gt;""),1,Fornecedores!A71)),"")</f>
        <v/>
      </c>
      <c r="B61" s="33" t="str">
        <f>IFERROR(IF(Fornecedores!B71="","",Fornecedores!B71),"")</f>
        <v/>
      </c>
      <c r="C61" s="33" t="str">
        <f>IFERROR(IF(Fornecedores!C71="","",Fornecedores!C71),"")</f>
        <v/>
      </c>
      <c r="D61" s="33" t="str">
        <f>IFERROR(IF(Fornecedores!D71="","",Fornecedores!D71),"")</f>
        <v/>
      </c>
      <c r="E61" s="33" t="str">
        <f>IFERROR(IF(Fornecedores!E71="","",Fornecedores!E71),"")</f>
        <v/>
      </c>
      <c r="F61" s="52" t="str">
        <f>IFERROR(IF(Fornecedores!F71="","",Fornecedores!F71),"")</f>
        <v/>
      </c>
      <c r="G61" s="33" t="str">
        <f>IFERROR(IF(Fornecedores!G71="","",Fornecedores!G71),"")</f>
        <v/>
      </c>
      <c r="H61" s="47" t="str">
        <f>IFERROR(ROUND(AVERAGE(Fornecedores!H71:ZV71),2),"")</f>
        <v/>
      </c>
      <c r="I61" s="33" t="str">
        <f>IFERROR(ROUND(STDEV(Fornecedores!H71:ZV71),2),"")</f>
        <v/>
      </c>
      <c r="J61" s="33" t="str">
        <f>IFERROR(IF(Tabela2[[#This Row],[Média preços]]="","",H61-I61),"")</f>
        <v/>
      </c>
      <c r="K61" s="33" t="str">
        <f>IFERROR(IF(Tabela2[[#This Row],[Média preços]]="","",H61+I61),"")</f>
        <v/>
      </c>
      <c r="L61" s="47" t="str">
        <f>IFERROR(ROUND(MEDIAN(Fornecedores!H71:ZV71),2),"")</f>
        <v/>
      </c>
      <c r="M61" s="47" t="str">
        <f>IFERROR(ROUND(AVERAGEIFS(Fornecedores!H71:ZV71,Fornecedores!H71:ZV71,"&lt;="&amp;K61,Fornecedores!H71:ZV71,"&gt;="&amp;J61),2),"")</f>
        <v/>
      </c>
      <c r="N61" s="47" t="str">
        <f t="shared" si="0"/>
        <v/>
      </c>
      <c r="O61" s="47" t="str">
        <f>IFERROR(Tabela2[[#This Row],[Preço de referência]]*Tabela2[[#This Row],[Quantidade]],"")</f>
        <v/>
      </c>
      <c r="P6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1" s="47" t="str">
        <f ca="1">IFERROR(IF(Tabela2[[#This Row],[Itens de Ampla Participação (Quantidade)]]&gt;0,(Tabela2[[#This Row],[Itens de Ampla Participação (Quantidade)]]*Tabela2[[#This Row],[Preço de referência]])),"")</f>
        <v/>
      </c>
      <c r="R6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1" s="47" t="str">
        <f ca="1">IFERROR(IF(Tabela2[[#This Row],[Itens de Cota Reservada (Quantidade)]]&gt;0,(Tabela2[[#This Row],[Itens de Cota Reservada (Quantidade)]]*Tabela2[[#This Row],[Preço de referência]])),"")</f>
        <v/>
      </c>
      <c r="T61" s="52" t="str">
        <f ca="1">IFERROR(IF(SUMIFS(Tabela2[Preço x quantidade],Tabela2[Lote],Tabela2[[#This Row],[Lote]])&lt;=80000,Tabela2[[#This Row],[Quantidade]],""),"")</f>
        <v/>
      </c>
      <c r="U61" s="47" t="str">
        <f ca="1">IFERROR(IF(Tabela2[[#This Row],[Itens exclusivos (Quantidade)]]&gt;0,(Tabela2[[#This Row],[Itens exclusivos (Quantidade)]]*Tabela2[[#This Row],[Preço de referência]])),"")</f>
        <v/>
      </c>
    </row>
    <row r="62" spans="1:21" ht="15.75">
      <c r="A62" s="14" t="str">
        <f>IFERROR(IF(Fornecedores!B72="","",IF(AND(Fornecedores!A72="",Fornecedores!B72&lt;&gt;""),1,Fornecedores!A72)),"")</f>
        <v/>
      </c>
      <c r="B62" s="14" t="str">
        <f>IFERROR(IF(Fornecedores!B72="","",Fornecedores!B72),"")</f>
        <v/>
      </c>
      <c r="C62" s="14" t="str">
        <f>IFERROR(IF(Fornecedores!C72="","",Fornecedores!C72),"")</f>
        <v/>
      </c>
      <c r="D62" s="14" t="str">
        <f>IFERROR(IF(Fornecedores!D72="","",Fornecedores!D72),"")</f>
        <v/>
      </c>
      <c r="E62" s="14" t="str">
        <f>IFERROR(IF(Fornecedores!E72="","",Fornecedores!E72),"")</f>
        <v/>
      </c>
      <c r="F62" s="51" t="str">
        <f>IFERROR(IF(Fornecedores!F72="","",Fornecedores!F72),"")</f>
        <v/>
      </c>
      <c r="G62" s="14" t="str">
        <f>IFERROR(IF(Fornecedores!G72="","",Fornecedores!G72),"")</f>
        <v/>
      </c>
      <c r="H62" s="48" t="str">
        <f>IFERROR(ROUND(AVERAGE(Fornecedores!H72:ZV72),2),"")</f>
        <v/>
      </c>
      <c r="I62" s="14" t="str">
        <f>IFERROR(ROUND(STDEV(Fornecedores!H72:ZV72),2),"")</f>
        <v/>
      </c>
      <c r="J62" s="14" t="str">
        <f>IFERROR(IF(Tabela2[[#This Row],[Média preços]]="","",H62-I62),"")</f>
        <v/>
      </c>
      <c r="K62" s="14" t="str">
        <f>IFERROR(IF(Tabela2[[#This Row],[Média preços]]="","",H62+I62),"")</f>
        <v/>
      </c>
      <c r="L62" s="48" t="str">
        <f>IFERROR(ROUND(MEDIAN(Fornecedores!H72:ZV72),2),"")</f>
        <v/>
      </c>
      <c r="M62" s="48" t="str">
        <f>IFERROR(ROUND(AVERAGEIFS(Fornecedores!H72:ZV72,Fornecedores!H72:ZV72,"&lt;="&amp;K62,Fornecedores!H72:ZV72,"&gt;="&amp;J62),2),"")</f>
        <v/>
      </c>
      <c r="N62" s="48" t="str">
        <f t="shared" si="0"/>
        <v/>
      </c>
      <c r="O62" s="48" t="str">
        <f>IFERROR(Tabela2[[#This Row],[Preço de referência]]*Tabela2[[#This Row],[Quantidade]],"")</f>
        <v/>
      </c>
      <c r="P6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2" s="48" t="str">
        <f ca="1">IFERROR(IF(Tabela2[[#This Row],[Itens de Ampla Participação (Quantidade)]]&gt;0,(Tabela2[[#This Row],[Itens de Ampla Participação (Quantidade)]]*Tabela2[[#This Row],[Preço de referência]])),"")</f>
        <v/>
      </c>
      <c r="R6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2" s="48" t="str">
        <f ca="1">IFERROR(IF(Tabela2[[#This Row],[Itens de Cota Reservada (Quantidade)]]&gt;0,(Tabela2[[#This Row],[Itens de Cota Reservada (Quantidade)]]*Tabela2[[#This Row],[Preço de referência]])),"")</f>
        <v/>
      </c>
      <c r="T62" s="51" t="str">
        <f ca="1">IFERROR(IF(SUMIFS(Tabela2[Preço x quantidade],Tabela2[Lote],Tabela2[[#This Row],[Lote]])&lt;=80000,Tabela2[[#This Row],[Quantidade]],""),"")</f>
        <v/>
      </c>
      <c r="U62" s="48" t="str">
        <f ca="1">IFERROR(IF(Tabela2[[#This Row],[Itens exclusivos (Quantidade)]]&gt;0,(Tabela2[[#This Row],[Itens exclusivos (Quantidade)]]*Tabela2[[#This Row],[Preço de referência]])),"")</f>
        <v/>
      </c>
    </row>
    <row r="63" spans="1:21" ht="15.75">
      <c r="A63" s="33" t="str">
        <f>IFERROR(IF(Fornecedores!B73="","",IF(AND(Fornecedores!A73="",Fornecedores!B73&lt;&gt;""),1,Fornecedores!A73)),"")</f>
        <v/>
      </c>
      <c r="B63" s="33" t="str">
        <f>IFERROR(IF(Fornecedores!B73="","",Fornecedores!B73),"")</f>
        <v/>
      </c>
      <c r="C63" s="33" t="str">
        <f>IFERROR(IF(Fornecedores!C73="","",Fornecedores!C73),"")</f>
        <v/>
      </c>
      <c r="D63" s="33" t="str">
        <f>IFERROR(IF(Fornecedores!D73="","",Fornecedores!D73),"")</f>
        <v/>
      </c>
      <c r="E63" s="33" t="str">
        <f>IFERROR(IF(Fornecedores!E73="","",Fornecedores!E73),"")</f>
        <v/>
      </c>
      <c r="F63" s="52" t="str">
        <f>IFERROR(IF(Fornecedores!F73="","",Fornecedores!F73),"")</f>
        <v/>
      </c>
      <c r="G63" s="33" t="str">
        <f>IFERROR(IF(Fornecedores!G73="","",Fornecedores!G73),"")</f>
        <v/>
      </c>
      <c r="H63" s="47" t="str">
        <f>IFERROR(ROUND(AVERAGE(Fornecedores!H73:ZV73),2),"")</f>
        <v/>
      </c>
      <c r="I63" s="33" t="str">
        <f>IFERROR(ROUND(STDEV(Fornecedores!H73:ZV73),2),"")</f>
        <v/>
      </c>
      <c r="J63" s="33" t="str">
        <f>IFERROR(IF(Tabela2[[#This Row],[Média preços]]="","",H63-I63),"")</f>
        <v/>
      </c>
      <c r="K63" s="33" t="str">
        <f>IFERROR(IF(Tabela2[[#This Row],[Média preços]]="","",H63+I63),"")</f>
        <v/>
      </c>
      <c r="L63" s="47" t="str">
        <f>IFERROR(ROUND(MEDIAN(Fornecedores!H73:ZV73),2),"")</f>
        <v/>
      </c>
      <c r="M63" s="47" t="str">
        <f>IFERROR(ROUND(AVERAGEIFS(Fornecedores!H73:ZV73,Fornecedores!H73:ZV73,"&lt;="&amp;K63,Fornecedores!H73:ZV73,"&gt;="&amp;J63),2),"")</f>
        <v/>
      </c>
      <c r="N63" s="47" t="str">
        <f t="shared" si="0"/>
        <v/>
      </c>
      <c r="O63" s="47" t="str">
        <f>IFERROR(Tabela2[[#This Row],[Preço de referência]]*Tabela2[[#This Row],[Quantidade]],"")</f>
        <v/>
      </c>
      <c r="P6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3" s="47" t="str">
        <f ca="1">IFERROR(IF(Tabela2[[#This Row],[Itens de Ampla Participação (Quantidade)]]&gt;0,(Tabela2[[#This Row],[Itens de Ampla Participação (Quantidade)]]*Tabela2[[#This Row],[Preço de referência]])),"")</f>
        <v/>
      </c>
      <c r="R6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3" s="47" t="str">
        <f ca="1">IFERROR(IF(Tabela2[[#This Row],[Itens de Cota Reservada (Quantidade)]]&gt;0,(Tabela2[[#This Row],[Itens de Cota Reservada (Quantidade)]]*Tabela2[[#This Row],[Preço de referência]])),"")</f>
        <v/>
      </c>
      <c r="T63" s="52" t="str">
        <f ca="1">IFERROR(IF(SUMIFS(Tabela2[Preço x quantidade],Tabela2[Lote],Tabela2[[#This Row],[Lote]])&lt;=80000,Tabela2[[#This Row],[Quantidade]],""),"")</f>
        <v/>
      </c>
      <c r="U63" s="47" t="str">
        <f ca="1">IFERROR(IF(Tabela2[[#This Row],[Itens exclusivos (Quantidade)]]&gt;0,(Tabela2[[#This Row],[Itens exclusivos (Quantidade)]]*Tabela2[[#This Row],[Preço de referência]])),"")</f>
        <v/>
      </c>
    </row>
    <row r="64" spans="1:21" ht="15.75">
      <c r="A64" s="14" t="str">
        <f>IFERROR(IF(Fornecedores!B74="","",IF(AND(Fornecedores!A74="",Fornecedores!B74&lt;&gt;""),1,Fornecedores!A74)),"")</f>
        <v/>
      </c>
      <c r="B64" s="14" t="str">
        <f>IFERROR(IF(Fornecedores!B74="","",Fornecedores!B74),"")</f>
        <v/>
      </c>
      <c r="C64" s="14" t="str">
        <f>IFERROR(IF(Fornecedores!C74="","",Fornecedores!C74),"")</f>
        <v/>
      </c>
      <c r="D64" s="14" t="str">
        <f>IFERROR(IF(Fornecedores!D74="","",Fornecedores!D74),"")</f>
        <v/>
      </c>
      <c r="E64" s="14" t="str">
        <f>IFERROR(IF(Fornecedores!E74="","",Fornecedores!E74),"")</f>
        <v/>
      </c>
      <c r="F64" s="51" t="str">
        <f>IFERROR(IF(Fornecedores!F74="","",Fornecedores!F74),"")</f>
        <v/>
      </c>
      <c r="G64" s="14" t="str">
        <f>IFERROR(IF(Fornecedores!G74="","",Fornecedores!G74),"")</f>
        <v/>
      </c>
      <c r="H64" s="48" t="str">
        <f>IFERROR(ROUND(AVERAGE(Fornecedores!H74:ZV74),2),"")</f>
        <v/>
      </c>
      <c r="I64" s="14" t="str">
        <f>IFERROR(ROUND(STDEV(Fornecedores!H74:ZV74),2),"")</f>
        <v/>
      </c>
      <c r="J64" s="14" t="str">
        <f>IFERROR(IF(Tabela2[[#This Row],[Média preços]]="","",H64-I64),"")</f>
        <v/>
      </c>
      <c r="K64" s="14" t="str">
        <f>IFERROR(IF(Tabela2[[#This Row],[Média preços]]="","",H64+I64),"")</f>
        <v/>
      </c>
      <c r="L64" s="48" t="str">
        <f>IFERROR(ROUND(MEDIAN(Fornecedores!H74:ZV74),2),"")</f>
        <v/>
      </c>
      <c r="M64" s="48" t="str">
        <f>IFERROR(ROUND(AVERAGEIFS(Fornecedores!H74:ZV74,Fornecedores!H74:ZV74,"&lt;="&amp;K64,Fornecedores!H74:ZV74,"&gt;="&amp;J64),2),"")</f>
        <v/>
      </c>
      <c r="N64" s="48" t="str">
        <f t="shared" si="0"/>
        <v/>
      </c>
      <c r="O64" s="48" t="str">
        <f>IFERROR(Tabela2[[#This Row],[Preço de referência]]*Tabela2[[#This Row],[Quantidade]],"")</f>
        <v/>
      </c>
      <c r="P6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4" s="48" t="str">
        <f ca="1">IFERROR(IF(Tabela2[[#This Row],[Itens de Ampla Participação (Quantidade)]]&gt;0,(Tabela2[[#This Row],[Itens de Ampla Participação (Quantidade)]]*Tabela2[[#This Row],[Preço de referência]])),"")</f>
        <v/>
      </c>
      <c r="R6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4" s="48" t="str">
        <f ca="1">IFERROR(IF(Tabela2[[#This Row],[Itens de Cota Reservada (Quantidade)]]&gt;0,(Tabela2[[#This Row],[Itens de Cota Reservada (Quantidade)]]*Tabela2[[#This Row],[Preço de referência]])),"")</f>
        <v/>
      </c>
      <c r="T64" s="51" t="str">
        <f ca="1">IFERROR(IF(SUMIFS(Tabela2[Preço x quantidade],Tabela2[Lote],Tabela2[[#This Row],[Lote]])&lt;=80000,Tabela2[[#This Row],[Quantidade]],""),"")</f>
        <v/>
      </c>
      <c r="U64" s="48" t="str">
        <f ca="1">IFERROR(IF(Tabela2[[#This Row],[Itens exclusivos (Quantidade)]]&gt;0,(Tabela2[[#This Row],[Itens exclusivos (Quantidade)]]*Tabela2[[#This Row],[Preço de referência]])),"")</f>
        <v/>
      </c>
    </row>
    <row r="65" spans="1:21" ht="15.75">
      <c r="A65" s="33" t="str">
        <f>IFERROR(IF(Fornecedores!B75="","",IF(AND(Fornecedores!A75="",Fornecedores!B75&lt;&gt;""),1,Fornecedores!A75)),"")</f>
        <v/>
      </c>
      <c r="B65" s="33" t="str">
        <f>IFERROR(IF(Fornecedores!B75="","",Fornecedores!B75),"")</f>
        <v/>
      </c>
      <c r="C65" s="33" t="str">
        <f>IFERROR(IF(Fornecedores!C75="","",Fornecedores!C75),"")</f>
        <v/>
      </c>
      <c r="D65" s="33" t="str">
        <f>IFERROR(IF(Fornecedores!D75="","",Fornecedores!D75),"")</f>
        <v/>
      </c>
      <c r="E65" s="33" t="str">
        <f>IFERROR(IF(Fornecedores!E75="","",Fornecedores!E75),"")</f>
        <v/>
      </c>
      <c r="F65" s="52" t="str">
        <f>IFERROR(IF(Fornecedores!F75="","",Fornecedores!F75),"")</f>
        <v/>
      </c>
      <c r="G65" s="33" t="str">
        <f>IFERROR(IF(Fornecedores!G75="","",Fornecedores!G75),"")</f>
        <v/>
      </c>
      <c r="H65" s="47" t="str">
        <f>IFERROR(ROUND(AVERAGE(Fornecedores!H75:ZV75),2),"")</f>
        <v/>
      </c>
      <c r="I65" s="33" t="str">
        <f>IFERROR(ROUND(STDEV(Fornecedores!H75:ZV75),2),"")</f>
        <v/>
      </c>
      <c r="J65" s="33" t="str">
        <f>IFERROR(IF(Tabela2[[#This Row],[Média preços]]="","",H65-I65),"")</f>
        <v/>
      </c>
      <c r="K65" s="33" t="str">
        <f>IFERROR(IF(Tabela2[[#This Row],[Média preços]]="","",H65+I65),"")</f>
        <v/>
      </c>
      <c r="L65" s="47" t="str">
        <f>IFERROR(ROUND(MEDIAN(Fornecedores!H75:ZV75),2),"")</f>
        <v/>
      </c>
      <c r="M65" s="47" t="str">
        <f>IFERROR(ROUND(AVERAGEIFS(Fornecedores!H75:ZV75,Fornecedores!H75:ZV75,"&lt;="&amp;K65,Fornecedores!H75:ZV75,"&gt;="&amp;J65),2),"")</f>
        <v/>
      </c>
      <c r="N65" s="47" t="str">
        <f t="shared" si="0"/>
        <v/>
      </c>
      <c r="O65" s="47" t="str">
        <f>IFERROR(Tabela2[[#This Row],[Preço de referência]]*Tabela2[[#This Row],[Quantidade]],"")</f>
        <v/>
      </c>
      <c r="P6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5" s="47" t="str">
        <f ca="1">IFERROR(IF(Tabela2[[#This Row],[Itens de Ampla Participação (Quantidade)]]&gt;0,(Tabela2[[#This Row],[Itens de Ampla Participação (Quantidade)]]*Tabela2[[#This Row],[Preço de referência]])),"")</f>
        <v/>
      </c>
      <c r="R6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5" s="47" t="str">
        <f ca="1">IFERROR(IF(Tabela2[[#This Row],[Itens de Cota Reservada (Quantidade)]]&gt;0,(Tabela2[[#This Row],[Itens de Cota Reservada (Quantidade)]]*Tabela2[[#This Row],[Preço de referência]])),"")</f>
        <v/>
      </c>
      <c r="T65" s="52" t="str">
        <f ca="1">IFERROR(IF(SUMIFS(Tabela2[Preço x quantidade],Tabela2[Lote],Tabela2[[#This Row],[Lote]])&lt;=80000,Tabela2[[#This Row],[Quantidade]],""),"")</f>
        <v/>
      </c>
      <c r="U65" s="47" t="str">
        <f ca="1">IFERROR(IF(Tabela2[[#This Row],[Itens exclusivos (Quantidade)]]&gt;0,(Tabela2[[#This Row],[Itens exclusivos (Quantidade)]]*Tabela2[[#This Row],[Preço de referência]])),"")</f>
        <v/>
      </c>
    </row>
    <row r="66" spans="1:21" ht="15.75">
      <c r="A66" s="14" t="str">
        <f>IFERROR(IF(Fornecedores!B76="","",IF(AND(Fornecedores!A76="",Fornecedores!B76&lt;&gt;""),1,Fornecedores!A76)),"")</f>
        <v/>
      </c>
      <c r="B66" s="14" t="str">
        <f>IFERROR(IF(Fornecedores!B76="","",Fornecedores!B76),"")</f>
        <v/>
      </c>
      <c r="C66" s="14" t="str">
        <f>IFERROR(IF(Fornecedores!C76="","",Fornecedores!C76),"")</f>
        <v/>
      </c>
      <c r="D66" s="14" t="str">
        <f>IFERROR(IF(Fornecedores!D76="","",Fornecedores!D76),"")</f>
        <v/>
      </c>
      <c r="E66" s="14" t="str">
        <f>IFERROR(IF(Fornecedores!E76="","",Fornecedores!E76),"")</f>
        <v/>
      </c>
      <c r="F66" s="51" t="str">
        <f>IFERROR(IF(Fornecedores!F76="","",Fornecedores!F76),"")</f>
        <v/>
      </c>
      <c r="G66" s="14" t="str">
        <f>IFERROR(IF(Fornecedores!G76="","",Fornecedores!G76),"")</f>
        <v/>
      </c>
      <c r="H66" s="48" t="str">
        <f>IFERROR(ROUND(AVERAGE(Fornecedores!H76:ZV76),2),"")</f>
        <v/>
      </c>
      <c r="I66" s="14" t="str">
        <f>IFERROR(ROUND(STDEV(Fornecedores!H76:ZV76),2),"")</f>
        <v/>
      </c>
      <c r="J66" s="14" t="str">
        <f>IFERROR(IF(Tabela2[[#This Row],[Média preços]]="","",H66-I66),"")</f>
        <v/>
      </c>
      <c r="K66" s="14" t="str">
        <f>IFERROR(IF(Tabela2[[#This Row],[Média preços]]="","",H66+I66),"")</f>
        <v/>
      </c>
      <c r="L66" s="48" t="str">
        <f>IFERROR(ROUND(MEDIAN(Fornecedores!H76:ZV76),2),"")</f>
        <v/>
      </c>
      <c r="M66" s="48" t="str">
        <f>IFERROR(ROUND(AVERAGEIFS(Fornecedores!H76:ZV76,Fornecedores!H76:ZV76,"&lt;="&amp;K66,Fornecedores!H76:ZV76,"&gt;="&amp;J66),2),"")</f>
        <v/>
      </c>
      <c r="N66" s="48" t="str">
        <f t="shared" si="0"/>
        <v/>
      </c>
      <c r="O66" s="48" t="str">
        <f>IFERROR(Tabela2[[#This Row],[Preço de referência]]*Tabela2[[#This Row],[Quantidade]],"")</f>
        <v/>
      </c>
      <c r="P6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6" s="48" t="str">
        <f ca="1">IFERROR(IF(Tabela2[[#This Row],[Itens de Ampla Participação (Quantidade)]]&gt;0,(Tabela2[[#This Row],[Itens de Ampla Participação (Quantidade)]]*Tabela2[[#This Row],[Preço de referência]])),"")</f>
        <v/>
      </c>
      <c r="R6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6" s="48" t="str">
        <f ca="1">IFERROR(IF(Tabela2[[#This Row],[Itens de Cota Reservada (Quantidade)]]&gt;0,(Tabela2[[#This Row],[Itens de Cota Reservada (Quantidade)]]*Tabela2[[#This Row],[Preço de referência]])),"")</f>
        <v/>
      </c>
      <c r="T66" s="51" t="str">
        <f ca="1">IFERROR(IF(SUMIFS(Tabela2[Preço x quantidade],Tabela2[Lote],Tabela2[[#This Row],[Lote]])&lt;=80000,Tabela2[[#This Row],[Quantidade]],""),"")</f>
        <v/>
      </c>
      <c r="U66" s="48" t="str">
        <f ca="1">IFERROR(IF(Tabela2[[#This Row],[Itens exclusivos (Quantidade)]]&gt;0,(Tabela2[[#This Row],[Itens exclusivos (Quantidade)]]*Tabela2[[#This Row],[Preço de referência]])),"")</f>
        <v/>
      </c>
    </row>
    <row r="67" spans="1:21" ht="15.75">
      <c r="A67" s="33" t="str">
        <f>IFERROR(IF(Fornecedores!B77="","",IF(AND(Fornecedores!A77="",Fornecedores!B77&lt;&gt;""),1,Fornecedores!A77)),"")</f>
        <v/>
      </c>
      <c r="B67" s="33" t="str">
        <f>IFERROR(IF(Fornecedores!B77="","",Fornecedores!B77),"")</f>
        <v/>
      </c>
      <c r="C67" s="33" t="str">
        <f>IFERROR(IF(Fornecedores!C77="","",Fornecedores!C77),"")</f>
        <v/>
      </c>
      <c r="D67" s="33" t="str">
        <f>IFERROR(IF(Fornecedores!D77="","",Fornecedores!D77),"")</f>
        <v/>
      </c>
      <c r="E67" s="33" t="str">
        <f>IFERROR(IF(Fornecedores!E77="","",Fornecedores!E77),"")</f>
        <v/>
      </c>
      <c r="F67" s="52" t="str">
        <f>IFERROR(IF(Fornecedores!F77="","",Fornecedores!F77),"")</f>
        <v/>
      </c>
      <c r="G67" s="33" t="str">
        <f>IFERROR(IF(Fornecedores!G77="","",Fornecedores!G77),"")</f>
        <v/>
      </c>
      <c r="H67" s="47" t="str">
        <f>IFERROR(ROUND(AVERAGE(Fornecedores!H77:ZV77),2),"")</f>
        <v/>
      </c>
      <c r="I67" s="33" t="str">
        <f>IFERROR(ROUND(STDEV(Fornecedores!H77:ZV77),2),"")</f>
        <v/>
      </c>
      <c r="J67" s="33" t="str">
        <f>IFERROR(IF(Tabela2[[#This Row],[Média preços]]="","",H67-I67),"")</f>
        <v/>
      </c>
      <c r="K67" s="33" t="str">
        <f>IFERROR(IF(Tabela2[[#This Row],[Média preços]]="","",H67+I67),"")</f>
        <v/>
      </c>
      <c r="L67" s="47" t="str">
        <f>IFERROR(ROUND(MEDIAN(Fornecedores!H77:ZV77),2),"")</f>
        <v/>
      </c>
      <c r="M67" s="47" t="str">
        <f>IFERROR(ROUND(AVERAGEIFS(Fornecedores!H77:ZV77,Fornecedores!H77:ZV77,"&lt;="&amp;K67,Fornecedores!H77:ZV77,"&gt;="&amp;J67),2),"")</f>
        <v/>
      </c>
      <c r="N67" s="47" t="str">
        <f t="shared" si="0"/>
        <v/>
      </c>
      <c r="O67" s="47" t="str">
        <f>IFERROR(Tabela2[[#This Row],[Preço de referência]]*Tabela2[[#This Row],[Quantidade]],"")</f>
        <v/>
      </c>
      <c r="P6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7" s="47" t="str">
        <f ca="1">IFERROR(IF(Tabela2[[#This Row],[Itens de Ampla Participação (Quantidade)]]&gt;0,(Tabela2[[#This Row],[Itens de Ampla Participação (Quantidade)]]*Tabela2[[#This Row],[Preço de referência]])),"")</f>
        <v/>
      </c>
      <c r="R6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7" s="47" t="str">
        <f ca="1">IFERROR(IF(Tabela2[[#This Row],[Itens de Cota Reservada (Quantidade)]]&gt;0,(Tabela2[[#This Row],[Itens de Cota Reservada (Quantidade)]]*Tabela2[[#This Row],[Preço de referência]])),"")</f>
        <v/>
      </c>
      <c r="T67" s="52" t="str">
        <f ca="1">IFERROR(IF(SUMIFS(Tabela2[Preço x quantidade],Tabela2[Lote],Tabela2[[#This Row],[Lote]])&lt;=80000,Tabela2[[#This Row],[Quantidade]],""),"")</f>
        <v/>
      </c>
      <c r="U67" s="47" t="str">
        <f ca="1">IFERROR(IF(Tabela2[[#This Row],[Itens exclusivos (Quantidade)]]&gt;0,(Tabela2[[#This Row],[Itens exclusivos (Quantidade)]]*Tabela2[[#This Row],[Preço de referência]])),"")</f>
        <v/>
      </c>
    </row>
    <row r="68" spans="1:21" ht="15.75">
      <c r="A68" s="14" t="str">
        <f>IFERROR(IF(Fornecedores!B78="","",IF(AND(Fornecedores!A78="",Fornecedores!B78&lt;&gt;""),1,Fornecedores!A78)),"")</f>
        <v/>
      </c>
      <c r="B68" s="14" t="str">
        <f>IFERROR(IF(Fornecedores!B78="","",Fornecedores!B78),"")</f>
        <v/>
      </c>
      <c r="C68" s="14" t="str">
        <f>IFERROR(IF(Fornecedores!C78="","",Fornecedores!C78),"")</f>
        <v/>
      </c>
      <c r="D68" s="14" t="str">
        <f>IFERROR(IF(Fornecedores!D78="","",Fornecedores!D78),"")</f>
        <v/>
      </c>
      <c r="E68" s="14" t="str">
        <f>IFERROR(IF(Fornecedores!E78="","",Fornecedores!E78),"")</f>
        <v/>
      </c>
      <c r="F68" s="51" t="str">
        <f>IFERROR(IF(Fornecedores!F78="","",Fornecedores!F78),"")</f>
        <v/>
      </c>
      <c r="G68" s="14" t="str">
        <f>IFERROR(IF(Fornecedores!G78="","",Fornecedores!G78),"")</f>
        <v/>
      </c>
      <c r="H68" s="48" t="str">
        <f>IFERROR(ROUND(AVERAGE(Fornecedores!H78:ZV78),2),"")</f>
        <v/>
      </c>
      <c r="I68" s="14" t="str">
        <f>IFERROR(ROUND(STDEV(Fornecedores!H78:ZV78),2),"")</f>
        <v/>
      </c>
      <c r="J68" s="14" t="str">
        <f>IFERROR(IF(Tabela2[[#This Row],[Média preços]]="","",H68-I68),"")</f>
        <v/>
      </c>
      <c r="K68" s="14" t="str">
        <f>IFERROR(IF(Tabela2[[#This Row],[Média preços]]="","",H68+I68),"")</f>
        <v/>
      </c>
      <c r="L68" s="48" t="str">
        <f>IFERROR(ROUND(MEDIAN(Fornecedores!H78:ZV78),2),"")</f>
        <v/>
      </c>
      <c r="M68" s="48" t="str">
        <f>IFERROR(ROUND(AVERAGEIFS(Fornecedores!H78:ZV78,Fornecedores!H78:ZV78,"&lt;="&amp;K68,Fornecedores!H78:ZV78,"&gt;="&amp;J68),2),"")</f>
        <v/>
      </c>
      <c r="N68" s="48" t="str">
        <f t="shared" si="0"/>
        <v/>
      </c>
      <c r="O68" s="48" t="str">
        <f>IFERROR(Tabela2[[#This Row],[Preço de referência]]*Tabela2[[#This Row],[Quantidade]],"")</f>
        <v/>
      </c>
      <c r="P6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8" s="48" t="str">
        <f ca="1">IFERROR(IF(Tabela2[[#This Row],[Itens de Ampla Participação (Quantidade)]]&gt;0,(Tabela2[[#This Row],[Itens de Ampla Participação (Quantidade)]]*Tabela2[[#This Row],[Preço de referência]])),"")</f>
        <v/>
      </c>
      <c r="R6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8" s="48" t="str">
        <f ca="1">IFERROR(IF(Tabela2[[#This Row],[Itens de Cota Reservada (Quantidade)]]&gt;0,(Tabela2[[#This Row],[Itens de Cota Reservada (Quantidade)]]*Tabela2[[#This Row],[Preço de referência]])),"")</f>
        <v/>
      </c>
      <c r="T68" s="51" t="str">
        <f ca="1">IFERROR(IF(SUMIFS(Tabela2[Preço x quantidade],Tabela2[Lote],Tabela2[[#This Row],[Lote]])&lt;=80000,Tabela2[[#This Row],[Quantidade]],""),"")</f>
        <v/>
      </c>
      <c r="U68" s="48" t="str">
        <f ca="1">IFERROR(IF(Tabela2[[#This Row],[Itens exclusivos (Quantidade)]]&gt;0,(Tabela2[[#This Row],[Itens exclusivos (Quantidade)]]*Tabela2[[#This Row],[Preço de referência]])),"")</f>
        <v/>
      </c>
    </row>
    <row r="69" spans="1:21" ht="15.75">
      <c r="A69" s="33" t="str">
        <f>IFERROR(IF(Fornecedores!B79="","",IF(AND(Fornecedores!A79="",Fornecedores!B79&lt;&gt;""),1,Fornecedores!A79)),"")</f>
        <v/>
      </c>
      <c r="B69" s="33" t="str">
        <f>IFERROR(IF(Fornecedores!B79="","",Fornecedores!B79),"")</f>
        <v/>
      </c>
      <c r="C69" s="33" t="str">
        <f>IFERROR(IF(Fornecedores!C79="","",Fornecedores!C79),"")</f>
        <v/>
      </c>
      <c r="D69" s="33" t="str">
        <f>IFERROR(IF(Fornecedores!D79="","",Fornecedores!D79),"")</f>
        <v/>
      </c>
      <c r="E69" s="33" t="str">
        <f>IFERROR(IF(Fornecedores!E79="","",Fornecedores!E79),"")</f>
        <v/>
      </c>
      <c r="F69" s="52" t="str">
        <f>IFERROR(IF(Fornecedores!F79="","",Fornecedores!F79),"")</f>
        <v/>
      </c>
      <c r="G69" s="33" t="str">
        <f>IFERROR(IF(Fornecedores!G79="","",Fornecedores!G79),"")</f>
        <v/>
      </c>
      <c r="H69" s="47" t="str">
        <f>IFERROR(ROUND(AVERAGE(Fornecedores!H79:ZV79),2),"")</f>
        <v/>
      </c>
      <c r="I69" s="33" t="str">
        <f>IFERROR(ROUND(STDEV(Fornecedores!H79:ZV79),2),"")</f>
        <v/>
      </c>
      <c r="J69" s="33" t="str">
        <f>IFERROR(IF(Tabela2[[#This Row],[Média preços]]="","",H69-I69),"")</f>
        <v/>
      </c>
      <c r="K69" s="33" t="str">
        <f>IFERROR(IF(Tabela2[[#This Row],[Média preços]]="","",H69+I69),"")</f>
        <v/>
      </c>
      <c r="L69" s="47" t="str">
        <f>IFERROR(ROUND(MEDIAN(Fornecedores!H79:ZV79),2),"")</f>
        <v/>
      </c>
      <c r="M69" s="47" t="str">
        <f>IFERROR(ROUND(AVERAGEIFS(Fornecedores!H79:ZV79,Fornecedores!H79:ZV79,"&lt;="&amp;K69,Fornecedores!H79:ZV79,"&gt;="&amp;J69),2),"")</f>
        <v/>
      </c>
      <c r="N69" s="47" t="str">
        <f t="shared" si="0"/>
        <v/>
      </c>
      <c r="O69" s="47" t="str">
        <f>IFERROR(Tabela2[[#This Row],[Preço de referência]]*Tabela2[[#This Row],[Quantidade]],"")</f>
        <v/>
      </c>
      <c r="P6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9" s="47" t="str">
        <f ca="1">IFERROR(IF(Tabela2[[#This Row],[Itens de Ampla Participação (Quantidade)]]&gt;0,(Tabela2[[#This Row],[Itens de Ampla Participação (Quantidade)]]*Tabela2[[#This Row],[Preço de referência]])),"")</f>
        <v/>
      </c>
      <c r="R6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9" s="47" t="str">
        <f ca="1">IFERROR(IF(Tabela2[[#This Row],[Itens de Cota Reservada (Quantidade)]]&gt;0,(Tabela2[[#This Row],[Itens de Cota Reservada (Quantidade)]]*Tabela2[[#This Row],[Preço de referência]])),"")</f>
        <v/>
      </c>
      <c r="T69" s="52" t="str">
        <f ca="1">IFERROR(IF(SUMIFS(Tabela2[Preço x quantidade],Tabela2[Lote],Tabela2[[#This Row],[Lote]])&lt;=80000,Tabela2[[#This Row],[Quantidade]],""),"")</f>
        <v/>
      </c>
      <c r="U69" s="47" t="str">
        <f ca="1">IFERROR(IF(Tabela2[[#This Row],[Itens exclusivos (Quantidade)]]&gt;0,(Tabela2[[#This Row],[Itens exclusivos (Quantidade)]]*Tabela2[[#This Row],[Preço de referência]])),"")</f>
        <v/>
      </c>
    </row>
    <row r="70" spans="1:21" ht="15.75">
      <c r="A70" s="14" t="str">
        <f>IFERROR(IF(Fornecedores!B80="","",IF(AND(Fornecedores!A80="",Fornecedores!B80&lt;&gt;""),1,Fornecedores!A80)),"")</f>
        <v/>
      </c>
      <c r="B70" s="14" t="str">
        <f>IFERROR(IF(Fornecedores!B80="","",Fornecedores!B80),"")</f>
        <v/>
      </c>
      <c r="C70" s="14" t="str">
        <f>IFERROR(IF(Fornecedores!C80="","",Fornecedores!C80),"")</f>
        <v/>
      </c>
      <c r="D70" s="14" t="str">
        <f>IFERROR(IF(Fornecedores!D80="","",Fornecedores!D80),"")</f>
        <v/>
      </c>
      <c r="E70" s="14" t="str">
        <f>IFERROR(IF(Fornecedores!E80="","",Fornecedores!E80),"")</f>
        <v/>
      </c>
      <c r="F70" s="51" t="str">
        <f>IFERROR(IF(Fornecedores!F80="","",Fornecedores!F80),"")</f>
        <v/>
      </c>
      <c r="G70" s="14" t="str">
        <f>IFERROR(IF(Fornecedores!G80="","",Fornecedores!G80),"")</f>
        <v/>
      </c>
      <c r="H70" s="48" t="str">
        <f>IFERROR(ROUND(AVERAGE(Fornecedores!H80:ZV80),2),"")</f>
        <v/>
      </c>
      <c r="I70" s="14" t="str">
        <f>IFERROR(ROUND(STDEV(Fornecedores!H80:ZV80),2),"")</f>
        <v/>
      </c>
      <c r="J70" s="14" t="str">
        <f>IFERROR(IF(Tabela2[[#This Row],[Média preços]]="","",H70-I70),"")</f>
        <v/>
      </c>
      <c r="K70" s="14" t="str">
        <f>IFERROR(IF(Tabela2[[#This Row],[Média preços]]="","",H70+I70),"")</f>
        <v/>
      </c>
      <c r="L70" s="48" t="str">
        <f>IFERROR(ROUND(MEDIAN(Fornecedores!H80:ZV80),2),"")</f>
        <v/>
      </c>
      <c r="M70" s="48" t="str">
        <f>IFERROR(ROUND(AVERAGEIFS(Fornecedores!H80:ZV80,Fornecedores!H80:ZV80,"&lt;="&amp;K70,Fornecedores!H80:ZV80,"&gt;="&amp;J70),2),"")</f>
        <v/>
      </c>
      <c r="N70" s="48" t="str">
        <f t="shared" si="0"/>
        <v/>
      </c>
      <c r="O70" s="48" t="str">
        <f>IFERROR(Tabela2[[#This Row],[Preço de referência]]*Tabela2[[#This Row],[Quantidade]],"")</f>
        <v/>
      </c>
      <c r="P7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0" s="48" t="str">
        <f ca="1">IFERROR(IF(Tabela2[[#This Row],[Itens de Ampla Participação (Quantidade)]]&gt;0,(Tabela2[[#This Row],[Itens de Ampla Participação (Quantidade)]]*Tabela2[[#This Row],[Preço de referência]])),"")</f>
        <v/>
      </c>
      <c r="R7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0" s="48" t="str">
        <f ca="1">IFERROR(IF(Tabela2[[#This Row],[Itens de Cota Reservada (Quantidade)]]&gt;0,(Tabela2[[#This Row],[Itens de Cota Reservada (Quantidade)]]*Tabela2[[#This Row],[Preço de referência]])),"")</f>
        <v/>
      </c>
      <c r="T70" s="51" t="str">
        <f ca="1">IFERROR(IF(SUMIFS(Tabela2[Preço x quantidade],Tabela2[Lote],Tabela2[[#This Row],[Lote]])&lt;=80000,Tabela2[[#This Row],[Quantidade]],""),"")</f>
        <v/>
      </c>
      <c r="U70" s="48" t="str">
        <f ca="1">IFERROR(IF(Tabela2[[#This Row],[Itens exclusivos (Quantidade)]]&gt;0,(Tabela2[[#This Row],[Itens exclusivos (Quantidade)]]*Tabela2[[#This Row],[Preço de referência]])),"")</f>
        <v/>
      </c>
    </row>
    <row r="71" spans="1:21" ht="15.75">
      <c r="A71" s="33" t="str">
        <f>IFERROR(IF(Fornecedores!B81="","",IF(AND(Fornecedores!A81="",Fornecedores!B81&lt;&gt;""),1,Fornecedores!A81)),"")</f>
        <v/>
      </c>
      <c r="B71" s="33" t="str">
        <f>IFERROR(IF(Fornecedores!B81="","",Fornecedores!B81),"")</f>
        <v/>
      </c>
      <c r="C71" s="33" t="str">
        <f>IFERROR(IF(Fornecedores!C81="","",Fornecedores!C81),"")</f>
        <v/>
      </c>
      <c r="D71" s="33" t="str">
        <f>IFERROR(IF(Fornecedores!D81="","",Fornecedores!D81),"")</f>
        <v/>
      </c>
      <c r="E71" s="33" t="str">
        <f>IFERROR(IF(Fornecedores!E81="","",Fornecedores!E81),"")</f>
        <v/>
      </c>
      <c r="F71" s="52" t="str">
        <f>IFERROR(IF(Fornecedores!F81="","",Fornecedores!F81),"")</f>
        <v/>
      </c>
      <c r="G71" s="33" t="str">
        <f>IFERROR(IF(Fornecedores!G81="","",Fornecedores!G81),"")</f>
        <v/>
      </c>
      <c r="H71" s="47" t="str">
        <f>IFERROR(ROUND(AVERAGE(Fornecedores!H81:ZV81),2),"")</f>
        <v/>
      </c>
      <c r="I71" s="33" t="str">
        <f>IFERROR(ROUND(STDEV(Fornecedores!H81:ZV81),2),"")</f>
        <v/>
      </c>
      <c r="J71" s="33" t="str">
        <f>IFERROR(IF(Tabela2[[#This Row],[Média preços]]="","",H71-I71),"")</f>
        <v/>
      </c>
      <c r="K71" s="33" t="str">
        <f>IFERROR(IF(Tabela2[[#This Row],[Média preços]]="","",H71+I71),"")</f>
        <v/>
      </c>
      <c r="L71" s="47" t="str">
        <f>IFERROR(ROUND(MEDIAN(Fornecedores!H81:ZV81),2),"")</f>
        <v/>
      </c>
      <c r="M71" s="47" t="str">
        <f>IFERROR(ROUND(AVERAGEIFS(Fornecedores!H81:ZV81,Fornecedores!H81:ZV81,"&lt;="&amp;K71,Fornecedores!H81:ZV81,"&gt;="&amp;J71),2),"")</f>
        <v/>
      </c>
      <c r="N71" s="47" t="str">
        <f t="shared" si="0"/>
        <v/>
      </c>
      <c r="O71" s="47" t="str">
        <f>IFERROR(Tabela2[[#This Row],[Preço de referência]]*Tabela2[[#This Row],[Quantidade]],"")</f>
        <v/>
      </c>
      <c r="P7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1" s="47" t="str">
        <f ca="1">IFERROR(IF(Tabela2[[#This Row],[Itens de Ampla Participação (Quantidade)]]&gt;0,(Tabela2[[#This Row],[Itens de Ampla Participação (Quantidade)]]*Tabela2[[#This Row],[Preço de referência]])),"")</f>
        <v/>
      </c>
      <c r="R7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1" s="47" t="str">
        <f ca="1">IFERROR(IF(Tabela2[[#This Row],[Itens de Cota Reservada (Quantidade)]]&gt;0,(Tabela2[[#This Row],[Itens de Cota Reservada (Quantidade)]]*Tabela2[[#This Row],[Preço de referência]])),"")</f>
        <v/>
      </c>
      <c r="T71" s="52" t="str">
        <f ca="1">IFERROR(IF(SUMIFS(Tabela2[Preço x quantidade],Tabela2[Lote],Tabela2[[#This Row],[Lote]])&lt;=80000,Tabela2[[#This Row],[Quantidade]],""),"")</f>
        <v/>
      </c>
      <c r="U71" s="47" t="str">
        <f ca="1">IFERROR(IF(Tabela2[[#This Row],[Itens exclusivos (Quantidade)]]&gt;0,(Tabela2[[#This Row],[Itens exclusivos (Quantidade)]]*Tabela2[[#This Row],[Preço de referência]])),"")</f>
        <v/>
      </c>
    </row>
    <row r="72" spans="1:21" ht="15.75">
      <c r="A72" s="14" t="str">
        <f>IFERROR(IF(Fornecedores!B82="","",IF(AND(Fornecedores!A82="",Fornecedores!B82&lt;&gt;""),1,Fornecedores!A82)),"")</f>
        <v/>
      </c>
      <c r="B72" s="14" t="str">
        <f>IFERROR(IF(Fornecedores!B82="","",Fornecedores!B82),"")</f>
        <v/>
      </c>
      <c r="C72" s="14" t="str">
        <f>IFERROR(IF(Fornecedores!C82="","",Fornecedores!C82),"")</f>
        <v/>
      </c>
      <c r="D72" s="14" t="str">
        <f>IFERROR(IF(Fornecedores!D82="","",Fornecedores!D82),"")</f>
        <v/>
      </c>
      <c r="E72" s="14" t="str">
        <f>IFERROR(IF(Fornecedores!E82="","",Fornecedores!E82),"")</f>
        <v/>
      </c>
      <c r="F72" s="51" t="str">
        <f>IFERROR(IF(Fornecedores!F82="","",Fornecedores!F82),"")</f>
        <v/>
      </c>
      <c r="G72" s="14" t="str">
        <f>IFERROR(IF(Fornecedores!G82="","",Fornecedores!G82),"")</f>
        <v/>
      </c>
      <c r="H72" s="48" t="str">
        <f>IFERROR(ROUND(AVERAGE(Fornecedores!H82:ZV82),2),"")</f>
        <v/>
      </c>
      <c r="I72" s="14" t="str">
        <f>IFERROR(ROUND(STDEV(Fornecedores!H82:ZV82),2),"")</f>
        <v/>
      </c>
      <c r="J72" s="14" t="str">
        <f>IFERROR(IF(Tabela2[[#This Row],[Média preços]]="","",H72-I72),"")</f>
        <v/>
      </c>
      <c r="K72" s="14" t="str">
        <f>IFERROR(IF(Tabela2[[#This Row],[Média preços]]="","",H72+I72),"")</f>
        <v/>
      </c>
      <c r="L72" s="48" t="str">
        <f>IFERROR(ROUND(MEDIAN(Fornecedores!H82:ZV82),2),"")</f>
        <v/>
      </c>
      <c r="M72" s="48" t="str">
        <f>IFERROR(ROUND(AVERAGEIFS(Fornecedores!H82:ZV82,Fornecedores!H82:ZV82,"&lt;="&amp;K72,Fornecedores!H82:ZV82,"&gt;="&amp;J72),2),"")</f>
        <v/>
      </c>
      <c r="N72" s="48" t="str">
        <f t="shared" ref="N72:N135" si="1">IFERROR(ROUND(IF(M72&lt;L72,M72,L72),2),"")</f>
        <v/>
      </c>
      <c r="O72" s="48" t="str">
        <f>IFERROR(Tabela2[[#This Row],[Preço de referência]]*Tabela2[[#This Row],[Quantidade]],"")</f>
        <v/>
      </c>
      <c r="P7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2" s="48" t="str">
        <f ca="1">IFERROR(IF(Tabela2[[#This Row],[Itens de Ampla Participação (Quantidade)]]&gt;0,(Tabela2[[#This Row],[Itens de Ampla Participação (Quantidade)]]*Tabela2[[#This Row],[Preço de referência]])),"")</f>
        <v/>
      </c>
      <c r="R7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2" s="48" t="str">
        <f ca="1">IFERROR(IF(Tabela2[[#This Row],[Itens de Cota Reservada (Quantidade)]]&gt;0,(Tabela2[[#This Row],[Itens de Cota Reservada (Quantidade)]]*Tabela2[[#This Row],[Preço de referência]])),"")</f>
        <v/>
      </c>
      <c r="T72" s="51" t="str">
        <f ca="1">IFERROR(IF(SUMIFS(Tabela2[Preço x quantidade],Tabela2[Lote],Tabela2[[#This Row],[Lote]])&lt;=80000,Tabela2[[#This Row],[Quantidade]],""),"")</f>
        <v/>
      </c>
      <c r="U72" s="48" t="str">
        <f ca="1">IFERROR(IF(Tabela2[[#This Row],[Itens exclusivos (Quantidade)]]&gt;0,(Tabela2[[#This Row],[Itens exclusivos (Quantidade)]]*Tabela2[[#This Row],[Preço de referência]])),"")</f>
        <v/>
      </c>
    </row>
    <row r="73" spans="1:21" ht="15.75">
      <c r="A73" s="33" t="str">
        <f>IFERROR(IF(Fornecedores!B83="","",IF(AND(Fornecedores!A83="",Fornecedores!B83&lt;&gt;""),1,Fornecedores!A83)),"")</f>
        <v/>
      </c>
      <c r="B73" s="33" t="str">
        <f>IFERROR(IF(Fornecedores!B83="","",Fornecedores!B83),"")</f>
        <v/>
      </c>
      <c r="C73" s="33" t="str">
        <f>IFERROR(IF(Fornecedores!C83="","",Fornecedores!C83),"")</f>
        <v/>
      </c>
      <c r="D73" s="33" t="str">
        <f>IFERROR(IF(Fornecedores!D83="","",Fornecedores!D83),"")</f>
        <v/>
      </c>
      <c r="E73" s="33" t="str">
        <f>IFERROR(IF(Fornecedores!E83="","",Fornecedores!E83),"")</f>
        <v/>
      </c>
      <c r="F73" s="52" t="str">
        <f>IFERROR(IF(Fornecedores!F83="","",Fornecedores!F83),"")</f>
        <v/>
      </c>
      <c r="G73" s="33" t="str">
        <f>IFERROR(IF(Fornecedores!G83="","",Fornecedores!G83),"")</f>
        <v/>
      </c>
      <c r="H73" s="47" t="str">
        <f>IFERROR(ROUND(AVERAGE(Fornecedores!H83:ZV83),2),"")</f>
        <v/>
      </c>
      <c r="I73" s="33" t="str">
        <f>IFERROR(ROUND(STDEV(Fornecedores!H83:ZV83),2),"")</f>
        <v/>
      </c>
      <c r="J73" s="33" t="str">
        <f>IFERROR(IF(Tabela2[[#This Row],[Média preços]]="","",H73-I73),"")</f>
        <v/>
      </c>
      <c r="K73" s="33" t="str">
        <f>IFERROR(IF(Tabela2[[#This Row],[Média preços]]="","",H73+I73),"")</f>
        <v/>
      </c>
      <c r="L73" s="47" t="str">
        <f>IFERROR(ROUND(MEDIAN(Fornecedores!H83:ZV83),2),"")</f>
        <v/>
      </c>
      <c r="M73" s="47" t="str">
        <f>IFERROR(ROUND(AVERAGEIFS(Fornecedores!H83:ZV83,Fornecedores!H83:ZV83,"&lt;="&amp;K73,Fornecedores!H83:ZV83,"&gt;="&amp;J73),2),"")</f>
        <v/>
      </c>
      <c r="N73" s="47" t="str">
        <f t="shared" si="1"/>
        <v/>
      </c>
      <c r="O73" s="47" t="str">
        <f>IFERROR(Tabela2[[#This Row],[Preço de referência]]*Tabela2[[#This Row],[Quantidade]],"")</f>
        <v/>
      </c>
      <c r="P7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3" s="47" t="str">
        <f ca="1">IFERROR(IF(Tabela2[[#This Row],[Itens de Ampla Participação (Quantidade)]]&gt;0,(Tabela2[[#This Row],[Itens de Ampla Participação (Quantidade)]]*Tabela2[[#This Row],[Preço de referência]])),"")</f>
        <v/>
      </c>
      <c r="R7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3" s="47" t="str">
        <f ca="1">IFERROR(IF(Tabela2[[#This Row],[Itens de Cota Reservada (Quantidade)]]&gt;0,(Tabela2[[#This Row],[Itens de Cota Reservada (Quantidade)]]*Tabela2[[#This Row],[Preço de referência]])),"")</f>
        <v/>
      </c>
      <c r="T73" s="52" t="str">
        <f ca="1">IFERROR(IF(SUMIFS(Tabela2[Preço x quantidade],Tabela2[Lote],Tabela2[[#This Row],[Lote]])&lt;=80000,Tabela2[[#This Row],[Quantidade]],""),"")</f>
        <v/>
      </c>
      <c r="U73" s="47" t="str">
        <f ca="1">IFERROR(IF(Tabela2[[#This Row],[Itens exclusivos (Quantidade)]]&gt;0,(Tabela2[[#This Row],[Itens exclusivos (Quantidade)]]*Tabela2[[#This Row],[Preço de referência]])),"")</f>
        <v/>
      </c>
    </row>
    <row r="74" spans="1:21" ht="15.75">
      <c r="A74" s="14" t="str">
        <f>IFERROR(IF(Fornecedores!B84="","",IF(AND(Fornecedores!A84="",Fornecedores!B84&lt;&gt;""),1,Fornecedores!A84)),"")</f>
        <v/>
      </c>
      <c r="B74" s="14" t="str">
        <f>IFERROR(IF(Fornecedores!B84="","",Fornecedores!B84),"")</f>
        <v/>
      </c>
      <c r="C74" s="14" t="str">
        <f>IFERROR(IF(Fornecedores!C84="","",Fornecedores!C84),"")</f>
        <v/>
      </c>
      <c r="D74" s="14" t="str">
        <f>IFERROR(IF(Fornecedores!D84="","",Fornecedores!D84),"")</f>
        <v/>
      </c>
      <c r="E74" s="14" t="str">
        <f>IFERROR(IF(Fornecedores!E84="","",Fornecedores!E84),"")</f>
        <v/>
      </c>
      <c r="F74" s="51" t="str">
        <f>IFERROR(IF(Fornecedores!F84="","",Fornecedores!F84),"")</f>
        <v/>
      </c>
      <c r="G74" s="14" t="str">
        <f>IFERROR(IF(Fornecedores!G84="","",Fornecedores!G84),"")</f>
        <v/>
      </c>
      <c r="H74" s="48" t="str">
        <f>IFERROR(ROUND(AVERAGE(Fornecedores!H84:ZV84),2),"")</f>
        <v/>
      </c>
      <c r="I74" s="14" t="str">
        <f>IFERROR(ROUND(STDEV(Fornecedores!H84:ZV84),2),"")</f>
        <v/>
      </c>
      <c r="J74" s="14" t="str">
        <f>IFERROR(IF(Tabela2[[#This Row],[Média preços]]="","",H74-I74),"")</f>
        <v/>
      </c>
      <c r="K74" s="14" t="str">
        <f>IFERROR(IF(Tabela2[[#This Row],[Média preços]]="","",H74+I74),"")</f>
        <v/>
      </c>
      <c r="L74" s="48" t="str">
        <f>IFERROR(ROUND(MEDIAN(Fornecedores!H84:ZV84),2),"")</f>
        <v/>
      </c>
      <c r="M74" s="48" t="str">
        <f>IFERROR(ROUND(AVERAGEIFS(Fornecedores!H84:ZV84,Fornecedores!H84:ZV84,"&lt;="&amp;K74,Fornecedores!H84:ZV84,"&gt;="&amp;J74),2),"")</f>
        <v/>
      </c>
      <c r="N74" s="48" t="str">
        <f t="shared" si="1"/>
        <v/>
      </c>
      <c r="O74" s="48" t="str">
        <f>IFERROR(Tabela2[[#This Row],[Preço de referência]]*Tabela2[[#This Row],[Quantidade]],"")</f>
        <v/>
      </c>
      <c r="P7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4" s="48" t="str">
        <f ca="1">IFERROR(IF(Tabela2[[#This Row],[Itens de Ampla Participação (Quantidade)]]&gt;0,(Tabela2[[#This Row],[Itens de Ampla Participação (Quantidade)]]*Tabela2[[#This Row],[Preço de referência]])),"")</f>
        <v/>
      </c>
      <c r="R7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4" s="48" t="str">
        <f ca="1">IFERROR(IF(Tabela2[[#This Row],[Itens de Cota Reservada (Quantidade)]]&gt;0,(Tabela2[[#This Row],[Itens de Cota Reservada (Quantidade)]]*Tabela2[[#This Row],[Preço de referência]])),"")</f>
        <v/>
      </c>
      <c r="T74" s="51" t="str">
        <f ca="1">IFERROR(IF(SUMIFS(Tabela2[Preço x quantidade],Tabela2[Lote],Tabela2[[#This Row],[Lote]])&lt;=80000,Tabela2[[#This Row],[Quantidade]],""),"")</f>
        <v/>
      </c>
      <c r="U74" s="48" t="str">
        <f ca="1">IFERROR(IF(Tabela2[[#This Row],[Itens exclusivos (Quantidade)]]&gt;0,(Tabela2[[#This Row],[Itens exclusivos (Quantidade)]]*Tabela2[[#This Row],[Preço de referência]])),"")</f>
        <v/>
      </c>
    </row>
    <row r="75" spans="1:21" ht="15.75">
      <c r="A75" s="33" t="str">
        <f>IFERROR(IF(Fornecedores!B85="","",IF(AND(Fornecedores!A85="",Fornecedores!B85&lt;&gt;""),1,Fornecedores!A85)),"")</f>
        <v/>
      </c>
      <c r="B75" s="33" t="str">
        <f>IFERROR(IF(Fornecedores!B85="","",Fornecedores!B85),"")</f>
        <v/>
      </c>
      <c r="C75" s="33" t="str">
        <f>IFERROR(IF(Fornecedores!C85="","",Fornecedores!C85),"")</f>
        <v/>
      </c>
      <c r="D75" s="33" t="str">
        <f>IFERROR(IF(Fornecedores!D85="","",Fornecedores!D85),"")</f>
        <v/>
      </c>
      <c r="E75" s="33" t="str">
        <f>IFERROR(IF(Fornecedores!E85="","",Fornecedores!E85),"")</f>
        <v/>
      </c>
      <c r="F75" s="52" t="str">
        <f>IFERROR(IF(Fornecedores!F85="","",Fornecedores!F85),"")</f>
        <v/>
      </c>
      <c r="G75" s="33" t="str">
        <f>IFERROR(IF(Fornecedores!G85="","",Fornecedores!G85),"")</f>
        <v/>
      </c>
      <c r="H75" s="47" t="str">
        <f>IFERROR(ROUND(AVERAGE(Fornecedores!H85:ZV85),2),"")</f>
        <v/>
      </c>
      <c r="I75" s="33" t="str">
        <f>IFERROR(ROUND(STDEV(Fornecedores!H85:ZV85),2),"")</f>
        <v/>
      </c>
      <c r="J75" s="33" t="str">
        <f>IFERROR(IF(Tabela2[[#This Row],[Média preços]]="","",H75-I75),"")</f>
        <v/>
      </c>
      <c r="K75" s="33" t="str">
        <f>IFERROR(IF(Tabela2[[#This Row],[Média preços]]="","",H75+I75),"")</f>
        <v/>
      </c>
      <c r="L75" s="47" t="str">
        <f>IFERROR(ROUND(MEDIAN(Fornecedores!H85:ZV85),2),"")</f>
        <v/>
      </c>
      <c r="M75" s="47" t="str">
        <f>IFERROR(ROUND(AVERAGEIFS(Fornecedores!H85:ZV85,Fornecedores!H85:ZV85,"&lt;="&amp;K75,Fornecedores!H85:ZV85,"&gt;="&amp;J75),2),"")</f>
        <v/>
      </c>
      <c r="N75" s="47" t="str">
        <f t="shared" si="1"/>
        <v/>
      </c>
      <c r="O75" s="47" t="str">
        <f>IFERROR(Tabela2[[#This Row],[Preço de referência]]*Tabela2[[#This Row],[Quantidade]],"")</f>
        <v/>
      </c>
      <c r="P7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5" s="47" t="str">
        <f ca="1">IFERROR(IF(Tabela2[[#This Row],[Itens de Ampla Participação (Quantidade)]]&gt;0,(Tabela2[[#This Row],[Itens de Ampla Participação (Quantidade)]]*Tabela2[[#This Row],[Preço de referência]])),"")</f>
        <v/>
      </c>
      <c r="R7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5" s="47" t="str">
        <f ca="1">IFERROR(IF(Tabela2[[#This Row],[Itens de Cota Reservada (Quantidade)]]&gt;0,(Tabela2[[#This Row],[Itens de Cota Reservada (Quantidade)]]*Tabela2[[#This Row],[Preço de referência]])),"")</f>
        <v/>
      </c>
      <c r="T75" s="52" t="str">
        <f ca="1">IFERROR(IF(SUMIFS(Tabela2[Preço x quantidade],Tabela2[Lote],Tabela2[[#This Row],[Lote]])&lt;=80000,Tabela2[[#This Row],[Quantidade]],""),"")</f>
        <v/>
      </c>
      <c r="U75" s="47" t="str">
        <f ca="1">IFERROR(IF(Tabela2[[#This Row],[Itens exclusivos (Quantidade)]]&gt;0,(Tabela2[[#This Row],[Itens exclusivos (Quantidade)]]*Tabela2[[#This Row],[Preço de referência]])),"")</f>
        <v/>
      </c>
    </row>
    <row r="76" spans="1:21" ht="15.75">
      <c r="A76" s="14" t="str">
        <f>IFERROR(IF(Fornecedores!B86="","",IF(AND(Fornecedores!A86="",Fornecedores!B86&lt;&gt;""),1,Fornecedores!A86)),"")</f>
        <v/>
      </c>
      <c r="B76" s="14" t="str">
        <f>IFERROR(IF(Fornecedores!B86="","",Fornecedores!B86),"")</f>
        <v/>
      </c>
      <c r="C76" s="14" t="str">
        <f>IFERROR(IF(Fornecedores!C86="","",Fornecedores!C86),"")</f>
        <v/>
      </c>
      <c r="D76" s="14" t="str">
        <f>IFERROR(IF(Fornecedores!D86="","",Fornecedores!D86),"")</f>
        <v/>
      </c>
      <c r="E76" s="14" t="str">
        <f>IFERROR(IF(Fornecedores!E86="","",Fornecedores!E86),"")</f>
        <v/>
      </c>
      <c r="F76" s="51" t="str">
        <f>IFERROR(IF(Fornecedores!F86="","",Fornecedores!F86),"")</f>
        <v/>
      </c>
      <c r="G76" s="14" t="str">
        <f>IFERROR(IF(Fornecedores!G86="","",Fornecedores!G86),"")</f>
        <v/>
      </c>
      <c r="H76" s="48" t="str">
        <f>IFERROR(ROUND(AVERAGE(Fornecedores!H86:ZV86),2),"")</f>
        <v/>
      </c>
      <c r="I76" s="14" t="str">
        <f>IFERROR(ROUND(STDEV(Fornecedores!H86:ZV86),2),"")</f>
        <v/>
      </c>
      <c r="J76" s="14" t="str">
        <f>IFERROR(IF(Tabela2[[#This Row],[Média preços]]="","",H76-I76),"")</f>
        <v/>
      </c>
      <c r="K76" s="14" t="str">
        <f>IFERROR(IF(Tabela2[[#This Row],[Média preços]]="","",H76+I76),"")</f>
        <v/>
      </c>
      <c r="L76" s="48" t="str">
        <f>IFERROR(ROUND(MEDIAN(Fornecedores!H86:ZV86),2),"")</f>
        <v/>
      </c>
      <c r="M76" s="48" t="str">
        <f>IFERROR(ROUND(AVERAGEIFS(Fornecedores!H86:ZV86,Fornecedores!H86:ZV86,"&lt;="&amp;K76,Fornecedores!H86:ZV86,"&gt;="&amp;J76),2),"")</f>
        <v/>
      </c>
      <c r="N76" s="48" t="str">
        <f t="shared" si="1"/>
        <v/>
      </c>
      <c r="O76" s="48" t="str">
        <f>IFERROR(Tabela2[[#This Row],[Preço de referência]]*Tabela2[[#This Row],[Quantidade]],"")</f>
        <v/>
      </c>
      <c r="P7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6" s="48" t="str">
        <f ca="1">IFERROR(IF(Tabela2[[#This Row],[Itens de Ampla Participação (Quantidade)]]&gt;0,(Tabela2[[#This Row],[Itens de Ampla Participação (Quantidade)]]*Tabela2[[#This Row],[Preço de referência]])),"")</f>
        <v/>
      </c>
      <c r="R7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6" s="48" t="str">
        <f ca="1">IFERROR(IF(Tabela2[[#This Row],[Itens de Cota Reservada (Quantidade)]]&gt;0,(Tabela2[[#This Row],[Itens de Cota Reservada (Quantidade)]]*Tabela2[[#This Row],[Preço de referência]])),"")</f>
        <v/>
      </c>
      <c r="T76" s="51" t="str">
        <f ca="1">IFERROR(IF(SUMIFS(Tabela2[Preço x quantidade],Tabela2[Lote],Tabela2[[#This Row],[Lote]])&lt;=80000,Tabela2[[#This Row],[Quantidade]],""),"")</f>
        <v/>
      </c>
      <c r="U76" s="48" t="str">
        <f ca="1">IFERROR(IF(Tabela2[[#This Row],[Itens exclusivos (Quantidade)]]&gt;0,(Tabela2[[#This Row],[Itens exclusivos (Quantidade)]]*Tabela2[[#This Row],[Preço de referência]])),"")</f>
        <v/>
      </c>
    </row>
    <row r="77" spans="1:21" ht="15.75">
      <c r="A77" s="33" t="str">
        <f>IFERROR(IF(Fornecedores!B87="","",IF(AND(Fornecedores!A87="",Fornecedores!B87&lt;&gt;""),1,Fornecedores!A87)),"")</f>
        <v/>
      </c>
      <c r="B77" s="33" t="str">
        <f>IFERROR(IF(Fornecedores!B87="","",Fornecedores!B87),"")</f>
        <v/>
      </c>
      <c r="C77" s="33" t="str">
        <f>IFERROR(IF(Fornecedores!C87="","",Fornecedores!C87),"")</f>
        <v/>
      </c>
      <c r="D77" s="33" t="str">
        <f>IFERROR(IF(Fornecedores!D87="","",Fornecedores!D87),"")</f>
        <v/>
      </c>
      <c r="E77" s="33" t="str">
        <f>IFERROR(IF(Fornecedores!E87="","",Fornecedores!E87),"")</f>
        <v/>
      </c>
      <c r="F77" s="52" t="str">
        <f>IFERROR(IF(Fornecedores!F87="","",Fornecedores!F87),"")</f>
        <v/>
      </c>
      <c r="G77" s="33" t="str">
        <f>IFERROR(IF(Fornecedores!G87="","",Fornecedores!G87),"")</f>
        <v/>
      </c>
      <c r="H77" s="47" t="str">
        <f>IFERROR(ROUND(AVERAGE(Fornecedores!H87:ZV87),2),"")</f>
        <v/>
      </c>
      <c r="I77" s="33" t="str">
        <f>IFERROR(ROUND(STDEV(Fornecedores!H87:ZV87),2),"")</f>
        <v/>
      </c>
      <c r="J77" s="33" t="str">
        <f>IFERROR(IF(Tabela2[[#This Row],[Média preços]]="","",H77-I77),"")</f>
        <v/>
      </c>
      <c r="K77" s="33" t="str">
        <f>IFERROR(IF(Tabela2[[#This Row],[Média preços]]="","",H77+I77),"")</f>
        <v/>
      </c>
      <c r="L77" s="47" t="str">
        <f>IFERROR(ROUND(MEDIAN(Fornecedores!H87:ZV87),2),"")</f>
        <v/>
      </c>
      <c r="M77" s="33" t="str">
        <f>IFERROR(ROUND(AVERAGEIFS(Fornecedores!H87:ZV87,Fornecedores!H87:ZV87,"&lt;="&amp;K77,Fornecedores!H87:ZV87,"&gt;="&amp;J77),2),"")</f>
        <v/>
      </c>
      <c r="N77" s="33" t="str">
        <f t="shared" si="1"/>
        <v/>
      </c>
      <c r="O77" s="33" t="str">
        <f>IFERROR(Tabela2[[#This Row],[Preço de referência]]*Tabela2[[#This Row],[Quantidade]],"")</f>
        <v/>
      </c>
      <c r="P7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7" s="33" t="str">
        <f ca="1">IFERROR(IF(Tabela2[[#This Row],[Itens de Ampla Participação (Quantidade)]]&gt;0,(Tabela2[[#This Row],[Itens de Ampla Participação (Quantidade)]]*Tabela2[[#This Row],[Preço de referência]])),"")</f>
        <v/>
      </c>
      <c r="R7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7" s="33" t="str">
        <f ca="1">IFERROR(IF(Tabela2[[#This Row],[Itens de Cota Reservada (Quantidade)]]&gt;0,(Tabela2[[#This Row],[Itens de Cota Reservada (Quantidade)]]*Tabela2[[#This Row],[Preço de referência]])),"")</f>
        <v/>
      </c>
      <c r="T77" s="52" t="str">
        <f ca="1">IFERROR(IF(SUMIFS(Tabela2[Preço x quantidade],Tabela2[Lote],Tabela2[[#This Row],[Lote]])&lt;=80000,Tabela2[[#This Row],[Quantidade]],""),"")</f>
        <v/>
      </c>
      <c r="U77" s="33" t="str">
        <f ca="1">IFERROR(IF(Tabela2[[#This Row],[Itens exclusivos (Quantidade)]]&gt;0,(Tabela2[[#This Row],[Itens exclusivos (Quantidade)]]*Tabela2[[#This Row],[Preço de referência]])),"")</f>
        <v/>
      </c>
    </row>
    <row r="78" spans="1:21" ht="15.75">
      <c r="A78" s="14" t="str">
        <f>IFERROR(IF(Fornecedores!B88="","",IF(AND(Fornecedores!A88="",Fornecedores!B88&lt;&gt;""),1,Fornecedores!A88)),"")</f>
        <v/>
      </c>
      <c r="B78" s="14" t="str">
        <f>IFERROR(IF(Fornecedores!B88="","",Fornecedores!B88),"")</f>
        <v/>
      </c>
      <c r="C78" s="14" t="str">
        <f>IFERROR(IF(Fornecedores!C88="","",Fornecedores!C88),"")</f>
        <v/>
      </c>
      <c r="D78" s="14" t="str">
        <f>IFERROR(IF(Fornecedores!D88="","",Fornecedores!D88),"")</f>
        <v/>
      </c>
      <c r="E78" s="14" t="str">
        <f>IFERROR(IF(Fornecedores!E88="","",Fornecedores!E88),"")</f>
        <v/>
      </c>
      <c r="F78" s="51" t="str">
        <f>IFERROR(IF(Fornecedores!F88="","",Fornecedores!F88),"")</f>
        <v/>
      </c>
      <c r="G78" s="14" t="str">
        <f>IFERROR(IF(Fornecedores!G88="","",Fornecedores!G88),"")</f>
        <v/>
      </c>
      <c r="H78" s="48" t="str">
        <f>IFERROR(ROUND(AVERAGE(Fornecedores!H88:ZV88),2),"")</f>
        <v/>
      </c>
      <c r="I78" s="14" t="str">
        <f>IFERROR(ROUND(STDEV(Fornecedores!H88:ZV88),2),"")</f>
        <v/>
      </c>
      <c r="J78" s="14" t="str">
        <f>IFERROR(IF(Tabela2[[#This Row],[Média preços]]="","",H78-I78),"")</f>
        <v/>
      </c>
      <c r="K78" s="14" t="str">
        <f>IFERROR(IF(Tabela2[[#This Row],[Média preços]]="","",H78+I78),"")</f>
        <v/>
      </c>
      <c r="L78" s="48" t="str">
        <f>IFERROR(ROUND(MEDIAN(Fornecedores!H88:ZV88),2),"")</f>
        <v/>
      </c>
      <c r="M78" s="14" t="str">
        <f>IFERROR(ROUND(AVERAGEIFS(Fornecedores!H88:ZV88,Fornecedores!H88:ZV88,"&lt;="&amp;K78,Fornecedores!H88:ZV88,"&gt;="&amp;J78),2),"")</f>
        <v/>
      </c>
      <c r="N78" s="14" t="str">
        <f t="shared" si="1"/>
        <v/>
      </c>
      <c r="O78" s="14" t="str">
        <f>IFERROR(Tabela2[[#This Row],[Preço de referência]]*Tabela2[[#This Row],[Quantidade]],"")</f>
        <v/>
      </c>
      <c r="P7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8" s="14" t="str">
        <f ca="1">IFERROR(IF(Tabela2[[#This Row],[Itens de Ampla Participação (Quantidade)]]&gt;0,(Tabela2[[#This Row],[Itens de Ampla Participação (Quantidade)]]*Tabela2[[#This Row],[Preço de referência]])),"")</f>
        <v/>
      </c>
      <c r="R7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8" s="14" t="str">
        <f ca="1">IFERROR(IF(Tabela2[[#This Row],[Itens de Cota Reservada (Quantidade)]]&gt;0,(Tabela2[[#This Row],[Itens de Cota Reservada (Quantidade)]]*Tabela2[[#This Row],[Preço de referência]])),"")</f>
        <v/>
      </c>
      <c r="T78" s="51" t="str">
        <f ca="1">IFERROR(IF(SUMIFS(Tabela2[Preço x quantidade],Tabela2[Lote],Tabela2[[#This Row],[Lote]])&lt;=80000,Tabela2[[#This Row],[Quantidade]],""),"")</f>
        <v/>
      </c>
      <c r="U78" s="14" t="str">
        <f ca="1">IFERROR(IF(Tabela2[[#This Row],[Itens exclusivos (Quantidade)]]&gt;0,(Tabela2[[#This Row],[Itens exclusivos (Quantidade)]]*Tabela2[[#This Row],[Preço de referência]])),"")</f>
        <v/>
      </c>
    </row>
    <row r="79" spans="1:21" ht="15.75">
      <c r="A79" s="33" t="str">
        <f>IFERROR(IF(Fornecedores!B89="","",IF(AND(Fornecedores!A89="",Fornecedores!B89&lt;&gt;""),1,Fornecedores!A89)),"")</f>
        <v/>
      </c>
      <c r="B79" s="33" t="str">
        <f>IFERROR(IF(Fornecedores!B89="","",Fornecedores!B89),"")</f>
        <v/>
      </c>
      <c r="C79" s="33" t="str">
        <f>IFERROR(IF(Fornecedores!C89="","",Fornecedores!C89),"")</f>
        <v/>
      </c>
      <c r="D79" s="33" t="str">
        <f>IFERROR(IF(Fornecedores!D89="","",Fornecedores!D89),"")</f>
        <v/>
      </c>
      <c r="E79" s="33" t="str">
        <f>IFERROR(IF(Fornecedores!E89="","",Fornecedores!E89),"")</f>
        <v/>
      </c>
      <c r="F79" s="52" t="str">
        <f>IFERROR(IF(Fornecedores!F89="","",Fornecedores!F89),"")</f>
        <v/>
      </c>
      <c r="G79" s="33" t="str">
        <f>IFERROR(IF(Fornecedores!G89="","",Fornecedores!G89),"")</f>
        <v/>
      </c>
      <c r="H79" s="47" t="str">
        <f>IFERROR(ROUND(AVERAGE(Fornecedores!H89:ZV89),2),"")</f>
        <v/>
      </c>
      <c r="I79" s="33" t="str">
        <f>IFERROR(ROUND(STDEV(Fornecedores!H89:ZV89),2),"")</f>
        <v/>
      </c>
      <c r="J79" s="33" t="str">
        <f>IFERROR(IF(Tabela2[[#This Row],[Média preços]]="","",H79-I79),"")</f>
        <v/>
      </c>
      <c r="K79" s="33" t="str">
        <f>IFERROR(IF(Tabela2[[#This Row],[Média preços]]="","",H79+I79),"")</f>
        <v/>
      </c>
      <c r="L79" s="47" t="str">
        <f>IFERROR(ROUND(MEDIAN(Fornecedores!H89:ZV89),2),"")</f>
        <v/>
      </c>
      <c r="M79" s="33" t="str">
        <f>IFERROR(ROUND(AVERAGEIFS(Fornecedores!H89:ZV89,Fornecedores!H89:ZV89,"&lt;="&amp;K79,Fornecedores!H89:ZV89,"&gt;="&amp;J79),2),"")</f>
        <v/>
      </c>
      <c r="N79" s="33" t="str">
        <f t="shared" si="1"/>
        <v/>
      </c>
      <c r="O79" s="33" t="str">
        <f>IFERROR(Tabela2[[#This Row],[Preço de referência]]*Tabela2[[#This Row],[Quantidade]],"")</f>
        <v/>
      </c>
      <c r="P7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9" s="33" t="str">
        <f ca="1">IFERROR(IF(Tabela2[[#This Row],[Itens de Ampla Participação (Quantidade)]]&gt;0,(Tabela2[[#This Row],[Itens de Ampla Participação (Quantidade)]]*Tabela2[[#This Row],[Preço de referência]])),"")</f>
        <v/>
      </c>
      <c r="R7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9" s="33" t="str">
        <f ca="1">IFERROR(IF(Tabela2[[#This Row],[Itens de Cota Reservada (Quantidade)]]&gt;0,(Tabela2[[#This Row],[Itens de Cota Reservada (Quantidade)]]*Tabela2[[#This Row],[Preço de referência]])),"")</f>
        <v/>
      </c>
      <c r="T79" s="52" t="str">
        <f ca="1">IFERROR(IF(SUMIFS(Tabela2[Preço x quantidade],Tabela2[Lote],Tabela2[[#This Row],[Lote]])&lt;=80000,Tabela2[[#This Row],[Quantidade]],""),"")</f>
        <v/>
      </c>
      <c r="U79" s="33" t="str">
        <f ca="1">IFERROR(IF(Tabela2[[#This Row],[Itens exclusivos (Quantidade)]]&gt;0,(Tabela2[[#This Row],[Itens exclusivos (Quantidade)]]*Tabela2[[#This Row],[Preço de referência]])),"")</f>
        <v/>
      </c>
    </row>
    <row r="80" spans="1:21" ht="15.75">
      <c r="A80" s="14" t="str">
        <f>IFERROR(IF(Fornecedores!B90="","",IF(AND(Fornecedores!A90="",Fornecedores!B90&lt;&gt;""),1,Fornecedores!A90)),"")</f>
        <v/>
      </c>
      <c r="B80" s="14" t="str">
        <f>IFERROR(IF(Fornecedores!B90="","",Fornecedores!B90),"")</f>
        <v/>
      </c>
      <c r="C80" s="14" t="str">
        <f>IFERROR(IF(Fornecedores!C90="","",Fornecedores!C90),"")</f>
        <v/>
      </c>
      <c r="D80" s="14" t="str">
        <f>IFERROR(IF(Fornecedores!D90="","",Fornecedores!D90),"")</f>
        <v/>
      </c>
      <c r="E80" s="14" t="str">
        <f>IFERROR(IF(Fornecedores!E90="","",Fornecedores!E90),"")</f>
        <v/>
      </c>
      <c r="F80" s="51" t="str">
        <f>IFERROR(IF(Fornecedores!F90="","",Fornecedores!F90),"")</f>
        <v/>
      </c>
      <c r="G80" s="14" t="str">
        <f>IFERROR(IF(Fornecedores!G90="","",Fornecedores!G90),"")</f>
        <v/>
      </c>
      <c r="H80" s="48" t="str">
        <f>IFERROR(ROUND(AVERAGE(Fornecedores!H90:ZV90),2),"")</f>
        <v/>
      </c>
      <c r="I80" s="14" t="str">
        <f>IFERROR(ROUND(STDEV(Fornecedores!H90:ZV90),2),"")</f>
        <v/>
      </c>
      <c r="J80" s="14" t="str">
        <f>IFERROR(IF(Tabela2[[#This Row],[Média preços]]="","",H80-I80),"")</f>
        <v/>
      </c>
      <c r="K80" s="14" t="str">
        <f>IFERROR(IF(Tabela2[[#This Row],[Média preços]]="","",H80+I80),"")</f>
        <v/>
      </c>
      <c r="L80" s="48" t="str">
        <f>IFERROR(ROUND(MEDIAN(Fornecedores!H90:ZV90),2),"")</f>
        <v/>
      </c>
      <c r="M80" s="14" t="str">
        <f>IFERROR(ROUND(AVERAGEIFS(Fornecedores!H90:ZV90,Fornecedores!H90:ZV90,"&lt;="&amp;K80,Fornecedores!H90:ZV90,"&gt;="&amp;J80),2),"")</f>
        <v/>
      </c>
      <c r="N80" s="14" t="str">
        <f t="shared" si="1"/>
        <v/>
      </c>
      <c r="O80" s="14" t="str">
        <f>IFERROR(Tabela2[[#This Row],[Preço de referência]]*Tabela2[[#This Row],[Quantidade]],"")</f>
        <v/>
      </c>
      <c r="P8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0" s="14" t="str">
        <f ca="1">IFERROR(IF(Tabela2[[#This Row],[Itens de Ampla Participação (Quantidade)]]&gt;0,(Tabela2[[#This Row],[Itens de Ampla Participação (Quantidade)]]*Tabela2[[#This Row],[Preço de referência]])),"")</f>
        <v/>
      </c>
      <c r="R8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0" s="14" t="str">
        <f ca="1">IFERROR(IF(Tabela2[[#This Row],[Itens de Cota Reservada (Quantidade)]]&gt;0,(Tabela2[[#This Row],[Itens de Cota Reservada (Quantidade)]]*Tabela2[[#This Row],[Preço de referência]])),"")</f>
        <v/>
      </c>
      <c r="T80" s="51" t="str">
        <f ca="1">IFERROR(IF(SUMIFS(Tabela2[Preço x quantidade],Tabela2[Lote],Tabela2[[#This Row],[Lote]])&lt;=80000,Tabela2[[#This Row],[Quantidade]],""),"")</f>
        <v/>
      </c>
      <c r="U80" s="14" t="str">
        <f ca="1">IFERROR(IF(Tabela2[[#This Row],[Itens exclusivos (Quantidade)]]&gt;0,(Tabela2[[#This Row],[Itens exclusivos (Quantidade)]]*Tabela2[[#This Row],[Preço de referência]])),"")</f>
        <v/>
      </c>
    </row>
    <row r="81" spans="1:21" ht="15.75">
      <c r="A81" s="33" t="str">
        <f>IFERROR(IF(Fornecedores!B91="","",IF(AND(Fornecedores!A91="",Fornecedores!B91&lt;&gt;""),1,Fornecedores!A91)),"")</f>
        <v/>
      </c>
      <c r="B81" s="33" t="str">
        <f>IFERROR(IF(Fornecedores!B91="","",Fornecedores!B91),"")</f>
        <v/>
      </c>
      <c r="C81" s="33" t="str">
        <f>IFERROR(IF(Fornecedores!C91="","",Fornecedores!C91),"")</f>
        <v/>
      </c>
      <c r="D81" s="33" t="str">
        <f>IFERROR(IF(Fornecedores!D91="","",Fornecedores!D91),"")</f>
        <v/>
      </c>
      <c r="E81" s="33" t="str">
        <f>IFERROR(IF(Fornecedores!E91="","",Fornecedores!E91),"")</f>
        <v/>
      </c>
      <c r="F81" s="52" t="str">
        <f>IFERROR(IF(Fornecedores!F91="","",Fornecedores!F91),"")</f>
        <v/>
      </c>
      <c r="G81" s="33" t="str">
        <f>IFERROR(IF(Fornecedores!G91="","",Fornecedores!G91),"")</f>
        <v/>
      </c>
      <c r="H81" s="47" t="str">
        <f>IFERROR(ROUND(AVERAGE(Fornecedores!H91:ZV91),2),"")</f>
        <v/>
      </c>
      <c r="I81" s="33" t="str">
        <f>IFERROR(ROUND(STDEV(Fornecedores!H91:ZV91),2),"")</f>
        <v/>
      </c>
      <c r="J81" s="33" t="str">
        <f>IFERROR(IF(Tabela2[[#This Row],[Média preços]]="","",H81-I81),"")</f>
        <v/>
      </c>
      <c r="K81" s="33" t="str">
        <f>IFERROR(IF(Tabela2[[#This Row],[Média preços]]="","",H81+I81),"")</f>
        <v/>
      </c>
      <c r="L81" s="47" t="str">
        <f>IFERROR(ROUND(MEDIAN(Fornecedores!H91:ZV91),2),"")</f>
        <v/>
      </c>
      <c r="M81" s="33" t="str">
        <f>IFERROR(ROUND(AVERAGEIFS(Fornecedores!H91:ZV91,Fornecedores!H91:ZV91,"&lt;="&amp;K81,Fornecedores!H91:ZV91,"&gt;="&amp;J81),2),"")</f>
        <v/>
      </c>
      <c r="N81" s="33" t="str">
        <f t="shared" si="1"/>
        <v/>
      </c>
      <c r="O81" s="33" t="str">
        <f>IFERROR(Tabela2[[#This Row],[Preço de referência]]*Tabela2[[#This Row],[Quantidade]],"")</f>
        <v/>
      </c>
      <c r="P8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1" s="33" t="str">
        <f ca="1">IFERROR(IF(Tabela2[[#This Row],[Itens de Ampla Participação (Quantidade)]]&gt;0,(Tabela2[[#This Row],[Itens de Ampla Participação (Quantidade)]]*Tabela2[[#This Row],[Preço de referência]])),"")</f>
        <v/>
      </c>
      <c r="R8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1" s="33" t="str">
        <f ca="1">IFERROR(IF(Tabela2[[#This Row],[Itens de Cota Reservada (Quantidade)]]&gt;0,(Tabela2[[#This Row],[Itens de Cota Reservada (Quantidade)]]*Tabela2[[#This Row],[Preço de referência]])),"")</f>
        <v/>
      </c>
      <c r="T81" s="52" t="str">
        <f ca="1">IFERROR(IF(SUMIFS(Tabela2[Preço x quantidade],Tabela2[Lote],Tabela2[[#This Row],[Lote]])&lt;=80000,Tabela2[[#This Row],[Quantidade]],""),"")</f>
        <v/>
      </c>
      <c r="U81" s="33" t="str">
        <f ca="1">IFERROR(IF(Tabela2[[#This Row],[Itens exclusivos (Quantidade)]]&gt;0,(Tabela2[[#This Row],[Itens exclusivos (Quantidade)]]*Tabela2[[#This Row],[Preço de referência]])),"")</f>
        <v/>
      </c>
    </row>
    <row r="82" spans="1:21" ht="15.75">
      <c r="A82" s="14" t="str">
        <f>IFERROR(IF(Fornecedores!B92="","",IF(AND(Fornecedores!A92="",Fornecedores!B92&lt;&gt;""),1,Fornecedores!A92)),"")</f>
        <v/>
      </c>
      <c r="B82" s="14" t="str">
        <f>IFERROR(IF(Fornecedores!B92="","",Fornecedores!B92),"")</f>
        <v/>
      </c>
      <c r="C82" s="14" t="str">
        <f>IFERROR(IF(Fornecedores!C92="","",Fornecedores!C92),"")</f>
        <v/>
      </c>
      <c r="D82" s="14" t="str">
        <f>IFERROR(IF(Fornecedores!D92="","",Fornecedores!D92),"")</f>
        <v/>
      </c>
      <c r="E82" s="14" t="str">
        <f>IFERROR(IF(Fornecedores!E92="","",Fornecedores!E92),"")</f>
        <v/>
      </c>
      <c r="F82" s="51" t="str">
        <f>IFERROR(IF(Fornecedores!F92="","",Fornecedores!F92),"")</f>
        <v/>
      </c>
      <c r="G82" s="14" t="str">
        <f>IFERROR(IF(Fornecedores!G92="","",Fornecedores!G92),"")</f>
        <v/>
      </c>
      <c r="H82" s="48" t="str">
        <f>IFERROR(ROUND(AVERAGE(Fornecedores!H92:ZV92),2),"")</f>
        <v/>
      </c>
      <c r="I82" s="14" t="str">
        <f>IFERROR(ROUND(STDEV(Fornecedores!H92:ZV92),2),"")</f>
        <v/>
      </c>
      <c r="J82" s="14" t="str">
        <f>IFERROR(IF(Tabela2[[#This Row],[Média preços]]="","",H82-I82),"")</f>
        <v/>
      </c>
      <c r="K82" s="14" t="str">
        <f>IFERROR(IF(Tabela2[[#This Row],[Média preços]]="","",H82+I82),"")</f>
        <v/>
      </c>
      <c r="L82" s="48" t="str">
        <f>IFERROR(ROUND(MEDIAN(Fornecedores!H92:ZV92),2),"")</f>
        <v/>
      </c>
      <c r="M82" s="14" t="str">
        <f>IFERROR(ROUND(AVERAGEIFS(Fornecedores!H92:ZV92,Fornecedores!H92:ZV92,"&lt;="&amp;K82,Fornecedores!H92:ZV92,"&gt;="&amp;J82),2),"")</f>
        <v/>
      </c>
      <c r="N82" s="14" t="str">
        <f t="shared" si="1"/>
        <v/>
      </c>
      <c r="O82" s="14" t="str">
        <f>IFERROR(Tabela2[[#This Row],[Preço de referência]]*Tabela2[[#This Row],[Quantidade]],"")</f>
        <v/>
      </c>
      <c r="P8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2" s="14" t="str">
        <f ca="1">IFERROR(IF(Tabela2[[#This Row],[Itens de Ampla Participação (Quantidade)]]&gt;0,(Tabela2[[#This Row],[Itens de Ampla Participação (Quantidade)]]*Tabela2[[#This Row],[Preço de referência]])),"")</f>
        <v/>
      </c>
      <c r="R8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2" s="14" t="str">
        <f ca="1">IFERROR(IF(Tabela2[[#This Row],[Itens de Cota Reservada (Quantidade)]]&gt;0,(Tabela2[[#This Row],[Itens de Cota Reservada (Quantidade)]]*Tabela2[[#This Row],[Preço de referência]])),"")</f>
        <v/>
      </c>
      <c r="T82" s="51" t="str">
        <f ca="1">IFERROR(IF(SUMIFS(Tabela2[Preço x quantidade],Tabela2[Lote],Tabela2[[#This Row],[Lote]])&lt;=80000,Tabela2[[#This Row],[Quantidade]],""),"")</f>
        <v/>
      </c>
      <c r="U82" s="14" t="str">
        <f ca="1">IFERROR(IF(Tabela2[[#This Row],[Itens exclusivos (Quantidade)]]&gt;0,(Tabela2[[#This Row],[Itens exclusivos (Quantidade)]]*Tabela2[[#This Row],[Preço de referência]])),"")</f>
        <v/>
      </c>
    </row>
    <row r="83" spans="1:21" ht="15.75">
      <c r="A83" s="33" t="str">
        <f>IFERROR(IF(Fornecedores!B93="","",IF(AND(Fornecedores!A93="",Fornecedores!B93&lt;&gt;""),1,Fornecedores!A93)),"")</f>
        <v/>
      </c>
      <c r="B83" s="33" t="str">
        <f>IFERROR(IF(Fornecedores!B93="","",Fornecedores!B93),"")</f>
        <v/>
      </c>
      <c r="C83" s="33" t="str">
        <f>IFERROR(IF(Fornecedores!C93="","",Fornecedores!C93),"")</f>
        <v/>
      </c>
      <c r="D83" s="33" t="str">
        <f>IFERROR(IF(Fornecedores!D93="","",Fornecedores!D93),"")</f>
        <v/>
      </c>
      <c r="E83" s="33" t="str">
        <f>IFERROR(IF(Fornecedores!E93="","",Fornecedores!E93),"")</f>
        <v/>
      </c>
      <c r="F83" s="52" t="str">
        <f>IFERROR(IF(Fornecedores!F93="","",Fornecedores!F93),"")</f>
        <v/>
      </c>
      <c r="G83" s="33" t="str">
        <f>IFERROR(IF(Fornecedores!G93="","",Fornecedores!G93),"")</f>
        <v/>
      </c>
      <c r="H83" s="47" t="str">
        <f>IFERROR(ROUND(AVERAGE(Fornecedores!H93:ZV93),2),"")</f>
        <v/>
      </c>
      <c r="I83" s="33" t="str">
        <f>IFERROR(ROUND(STDEV(Fornecedores!H93:ZV93),2),"")</f>
        <v/>
      </c>
      <c r="J83" s="33" t="str">
        <f>IFERROR(IF(Tabela2[[#This Row],[Média preços]]="","",H83-I83),"")</f>
        <v/>
      </c>
      <c r="K83" s="33" t="str">
        <f>IFERROR(IF(Tabela2[[#This Row],[Média preços]]="","",H83+I83),"")</f>
        <v/>
      </c>
      <c r="L83" s="47" t="str">
        <f>IFERROR(ROUND(MEDIAN(Fornecedores!H93:ZV93),2),"")</f>
        <v/>
      </c>
      <c r="M83" s="33" t="str">
        <f>IFERROR(ROUND(AVERAGEIFS(Fornecedores!H93:ZV93,Fornecedores!H93:ZV93,"&lt;="&amp;K83,Fornecedores!H93:ZV93,"&gt;="&amp;J83),2),"")</f>
        <v/>
      </c>
      <c r="N83" s="33" t="str">
        <f t="shared" si="1"/>
        <v/>
      </c>
      <c r="O83" s="33" t="str">
        <f>IFERROR(Tabela2[[#This Row],[Preço de referência]]*Tabela2[[#This Row],[Quantidade]],"")</f>
        <v/>
      </c>
      <c r="P8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3" s="33" t="str">
        <f ca="1">IFERROR(IF(Tabela2[[#This Row],[Itens de Ampla Participação (Quantidade)]]&gt;0,(Tabela2[[#This Row],[Itens de Ampla Participação (Quantidade)]]*Tabela2[[#This Row],[Preço de referência]])),"")</f>
        <v/>
      </c>
      <c r="R8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3" s="33" t="str">
        <f ca="1">IFERROR(IF(Tabela2[[#This Row],[Itens de Cota Reservada (Quantidade)]]&gt;0,(Tabela2[[#This Row],[Itens de Cota Reservada (Quantidade)]]*Tabela2[[#This Row],[Preço de referência]])),"")</f>
        <v/>
      </c>
      <c r="T83" s="52" t="str">
        <f ca="1">IFERROR(IF(SUMIFS(Tabela2[Preço x quantidade],Tabela2[Lote],Tabela2[[#This Row],[Lote]])&lt;=80000,Tabela2[[#This Row],[Quantidade]],""),"")</f>
        <v/>
      </c>
      <c r="U83" s="33" t="str">
        <f ca="1">IFERROR(IF(Tabela2[[#This Row],[Itens exclusivos (Quantidade)]]&gt;0,(Tabela2[[#This Row],[Itens exclusivos (Quantidade)]]*Tabela2[[#This Row],[Preço de referência]])),"")</f>
        <v/>
      </c>
    </row>
    <row r="84" spans="1:21" ht="15.75">
      <c r="A84" s="14" t="str">
        <f>IFERROR(IF(Fornecedores!B94="","",IF(AND(Fornecedores!A94="",Fornecedores!B94&lt;&gt;""),1,Fornecedores!A94)),"")</f>
        <v/>
      </c>
      <c r="B84" s="14" t="str">
        <f>IFERROR(IF(Fornecedores!B94="","",Fornecedores!B94),"")</f>
        <v/>
      </c>
      <c r="C84" s="14" t="str">
        <f>IFERROR(IF(Fornecedores!C94="","",Fornecedores!C94),"")</f>
        <v/>
      </c>
      <c r="D84" s="14" t="str">
        <f>IFERROR(IF(Fornecedores!D94="","",Fornecedores!D94),"")</f>
        <v/>
      </c>
      <c r="E84" s="14" t="str">
        <f>IFERROR(IF(Fornecedores!E94="","",Fornecedores!E94),"")</f>
        <v/>
      </c>
      <c r="F84" s="51" t="str">
        <f>IFERROR(IF(Fornecedores!F94="","",Fornecedores!F94),"")</f>
        <v/>
      </c>
      <c r="G84" s="14" t="str">
        <f>IFERROR(IF(Fornecedores!G94="","",Fornecedores!G94),"")</f>
        <v/>
      </c>
      <c r="H84" s="48" t="str">
        <f>IFERROR(ROUND(AVERAGE(Fornecedores!H94:ZV94),2),"")</f>
        <v/>
      </c>
      <c r="I84" s="14" t="str">
        <f>IFERROR(ROUND(STDEV(Fornecedores!H94:ZV94),2),"")</f>
        <v/>
      </c>
      <c r="J84" s="14" t="str">
        <f>IFERROR(IF(Tabela2[[#This Row],[Média preços]]="","",H84-I84),"")</f>
        <v/>
      </c>
      <c r="K84" s="14" t="str">
        <f>IFERROR(IF(Tabela2[[#This Row],[Média preços]]="","",H84+I84),"")</f>
        <v/>
      </c>
      <c r="L84" s="48" t="str">
        <f>IFERROR(ROUND(MEDIAN(Fornecedores!H94:ZV94),2),"")</f>
        <v/>
      </c>
      <c r="M84" s="14" t="str">
        <f>IFERROR(ROUND(AVERAGEIFS(Fornecedores!H94:ZV94,Fornecedores!H94:ZV94,"&lt;="&amp;K84,Fornecedores!H94:ZV94,"&gt;="&amp;J84),2),"")</f>
        <v/>
      </c>
      <c r="N84" s="14" t="str">
        <f t="shared" si="1"/>
        <v/>
      </c>
      <c r="O84" s="14" t="str">
        <f>IFERROR(Tabela2[[#This Row],[Preço de referência]]*Tabela2[[#This Row],[Quantidade]],"")</f>
        <v/>
      </c>
      <c r="P8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4" s="14" t="str">
        <f ca="1">IFERROR(IF(Tabela2[[#This Row],[Itens de Ampla Participação (Quantidade)]]&gt;0,(Tabela2[[#This Row],[Itens de Ampla Participação (Quantidade)]]*Tabela2[[#This Row],[Preço de referência]])),"")</f>
        <v/>
      </c>
      <c r="R8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4" s="14" t="str">
        <f ca="1">IFERROR(IF(Tabela2[[#This Row],[Itens de Cota Reservada (Quantidade)]]&gt;0,(Tabela2[[#This Row],[Itens de Cota Reservada (Quantidade)]]*Tabela2[[#This Row],[Preço de referência]])),"")</f>
        <v/>
      </c>
      <c r="T84" s="51" t="str">
        <f ca="1">IFERROR(IF(SUMIFS(Tabela2[Preço x quantidade],Tabela2[Lote],Tabela2[[#This Row],[Lote]])&lt;=80000,Tabela2[[#This Row],[Quantidade]],""),"")</f>
        <v/>
      </c>
      <c r="U84" s="14" t="str">
        <f ca="1">IFERROR(IF(Tabela2[[#This Row],[Itens exclusivos (Quantidade)]]&gt;0,(Tabela2[[#This Row],[Itens exclusivos (Quantidade)]]*Tabela2[[#This Row],[Preço de referência]])),"")</f>
        <v/>
      </c>
    </row>
    <row r="85" spans="1:21" ht="15.75">
      <c r="A85" s="33" t="str">
        <f>IFERROR(IF(Fornecedores!B95="","",IF(AND(Fornecedores!A95="",Fornecedores!B95&lt;&gt;""),1,Fornecedores!A95)),"")</f>
        <v/>
      </c>
      <c r="B85" s="33" t="str">
        <f>IFERROR(IF(Fornecedores!B95="","",Fornecedores!B95),"")</f>
        <v/>
      </c>
      <c r="C85" s="33" t="str">
        <f>IFERROR(IF(Fornecedores!C95="","",Fornecedores!C95),"")</f>
        <v/>
      </c>
      <c r="D85" s="33" t="str">
        <f>IFERROR(IF(Fornecedores!D95="","",Fornecedores!D95),"")</f>
        <v/>
      </c>
      <c r="E85" s="33" t="str">
        <f>IFERROR(IF(Fornecedores!E95="","",Fornecedores!E95),"")</f>
        <v/>
      </c>
      <c r="F85" s="52" t="str">
        <f>IFERROR(IF(Fornecedores!F95="","",Fornecedores!F95),"")</f>
        <v/>
      </c>
      <c r="G85" s="33" t="str">
        <f>IFERROR(IF(Fornecedores!G95="","",Fornecedores!G95),"")</f>
        <v/>
      </c>
      <c r="H85" s="47" t="str">
        <f>IFERROR(ROUND(AVERAGE(Fornecedores!H95:ZV95),2),"")</f>
        <v/>
      </c>
      <c r="I85" s="33" t="str">
        <f>IFERROR(ROUND(STDEV(Fornecedores!H95:ZV95),2),"")</f>
        <v/>
      </c>
      <c r="J85" s="33" t="str">
        <f>IFERROR(IF(Tabela2[[#This Row],[Média preços]]="","",H85-I85),"")</f>
        <v/>
      </c>
      <c r="K85" s="33" t="str">
        <f>IFERROR(IF(Tabela2[[#This Row],[Média preços]]="","",H85+I85),"")</f>
        <v/>
      </c>
      <c r="L85" s="47" t="str">
        <f>IFERROR(ROUND(MEDIAN(Fornecedores!H95:ZV95),2),"")</f>
        <v/>
      </c>
      <c r="M85" s="33" t="str">
        <f>IFERROR(ROUND(AVERAGEIFS(Fornecedores!H95:ZV95,Fornecedores!H95:ZV95,"&lt;="&amp;K85,Fornecedores!H95:ZV95,"&gt;="&amp;J85),2),"")</f>
        <v/>
      </c>
      <c r="N85" s="33" t="str">
        <f t="shared" si="1"/>
        <v/>
      </c>
      <c r="O85" s="33" t="str">
        <f>IFERROR(Tabela2[[#This Row],[Preço de referência]]*Tabela2[[#This Row],[Quantidade]],"")</f>
        <v/>
      </c>
      <c r="P8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5" s="33" t="str">
        <f ca="1">IFERROR(IF(Tabela2[[#This Row],[Itens de Ampla Participação (Quantidade)]]&gt;0,(Tabela2[[#This Row],[Itens de Ampla Participação (Quantidade)]]*Tabela2[[#This Row],[Preço de referência]])),"")</f>
        <v/>
      </c>
      <c r="R8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5" s="33" t="str">
        <f ca="1">IFERROR(IF(Tabela2[[#This Row],[Itens de Cota Reservada (Quantidade)]]&gt;0,(Tabela2[[#This Row],[Itens de Cota Reservada (Quantidade)]]*Tabela2[[#This Row],[Preço de referência]])),"")</f>
        <v/>
      </c>
      <c r="T85" s="52" t="str">
        <f ca="1">IFERROR(IF(SUMIFS(Tabela2[Preço x quantidade],Tabela2[Lote],Tabela2[[#This Row],[Lote]])&lt;=80000,Tabela2[[#This Row],[Quantidade]],""),"")</f>
        <v/>
      </c>
      <c r="U85" s="33" t="str">
        <f ca="1">IFERROR(IF(Tabela2[[#This Row],[Itens exclusivos (Quantidade)]]&gt;0,(Tabela2[[#This Row],[Itens exclusivos (Quantidade)]]*Tabela2[[#This Row],[Preço de referência]])),"")</f>
        <v/>
      </c>
    </row>
    <row r="86" spans="1:21" ht="15.75">
      <c r="A86" s="14" t="str">
        <f>IFERROR(IF(Fornecedores!B96="","",IF(AND(Fornecedores!A96="",Fornecedores!B96&lt;&gt;""),1,Fornecedores!A96)),"")</f>
        <v/>
      </c>
      <c r="B86" s="14" t="str">
        <f>IFERROR(IF(Fornecedores!B96="","",Fornecedores!B96),"")</f>
        <v/>
      </c>
      <c r="C86" s="14" t="str">
        <f>IFERROR(IF(Fornecedores!C96="","",Fornecedores!C96),"")</f>
        <v/>
      </c>
      <c r="D86" s="14" t="str">
        <f>IFERROR(IF(Fornecedores!D96="","",Fornecedores!D96),"")</f>
        <v/>
      </c>
      <c r="E86" s="14" t="str">
        <f>IFERROR(IF(Fornecedores!E96="","",Fornecedores!E96),"")</f>
        <v/>
      </c>
      <c r="F86" s="51" t="str">
        <f>IFERROR(IF(Fornecedores!F96="","",Fornecedores!F96),"")</f>
        <v/>
      </c>
      <c r="G86" s="14" t="str">
        <f>IFERROR(IF(Fornecedores!G96="","",Fornecedores!G96),"")</f>
        <v/>
      </c>
      <c r="H86" s="48" t="str">
        <f>IFERROR(ROUND(AVERAGE(Fornecedores!H96:ZV96),2),"")</f>
        <v/>
      </c>
      <c r="I86" s="14" t="str">
        <f>IFERROR(ROUND(STDEV(Fornecedores!H96:ZV96),2),"")</f>
        <v/>
      </c>
      <c r="J86" s="14" t="str">
        <f>IFERROR(IF(Tabela2[[#This Row],[Média preços]]="","",H86-I86),"")</f>
        <v/>
      </c>
      <c r="K86" s="14" t="str">
        <f>IFERROR(IF(Tabela2[[#This Row],[Média preços]]="","",H86+I86),"")</f>
        <v/>
      </c>
      <c r="L86" s="48" t="str">
        <f>IFERROR(ROUND(MEDIAN(Fornecedores!H96:ZV96),2),"")</f>
        <v/>
      </c>
      <c r="M86" s="14" t="str">
        <f>IFERROR(ROUND(AVERAGEIFS(Fornecedores!H96:ZV96,Fornecedores!H96:ZV96,"&lt;="&amp;K86,Fornecedores!H96:ZV96,"&gt;="&amp;J86),2),"")</f>
        <v/>
      </c>
      <c r="N86" s="14" t="str">
        <f t="shared" si="1"/>
        <v/>
      </c>
      <c r="O86" s="14" t="str">
        <f>IFERROR(Tabela2[[#This Row],[Preço de referência]]*Tabela2[[#This Row],[Quantidade]],"")</f>
        <v/>
      </c>
      <c r="P8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6" s="14" t="str">
        <f ca="1">IFERROR(IF(Tabela2[[#This Row],[Itens de Ampla Participação (Quantidade)]]&gt;0,(Tabela2[[#This Row],[Itens de Ampla Participação (Quantidade)]]*Tabela2[[#This Row],[Preço de referência]])),"")</f>
        <v/>
      </c>
      <c r="R8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6" s="14" t="str">
        <f ca="1">IFERROR(IF(Tabela2[[#This Row],[Itens de Cota Reservada (Quantidade)]]&gt;0,(Tabela2[[#This Row],[Itens de Cota Reservada (Quantidade)]]*Tabela2[[#This Row],[Preço de referência]])),"")</f>
        <v/>
      </c>
      <c r="T86" s="51" t="str">
        <f ca="1">IFERROR(IF(SUMIFS(Tabela2[Preço x quantidade],Tabela2[Lote],Tabela2[[#This Row],[Lote]])&lt;=80000,Tabela2[[#This Row],[Quantidade]],""),"")</f>
        <v/>
      </c>
      <c r="U86" s="14" t="str">
        <f ca="1">IFERROR(IF(Tabela2[[#This Row],[Itens exclusivos (Quantidade)]]&gt;0,(Tabela2[[#This Row],[Itens exclusivos (Quantidade)]]*Tabela2[[#This Row],[Preço de referência]])),"")</f>
        <v/>
      </c>
    </row>
    <row r="87" spans="1:21" ht="15.75">
      <c r="A87" s="33" t="str">
        <f>IFERROR(IF(Fornecedores!B97="","",IF(AND(Fornecedores!A97="",Fornecedores!B97&lt;&gt;""),1,Fornecedores!A97)),"")</f>
        <v/>
      </c>
      <c r="B87" s="33" t="str">
        <f>IFERROR(IF(Fornecedores!B97="","",Fornecedores!B97),"")</f>
        <v/>
      </c>
      <c r="C87" s="33" t="str">
        <f>IFERROR(IF(Fornecedores!C97="","",Fornecedores!C97),"")</f>
        <v/>
      </c>
      <c r="D87" s="33" t="str">
        <f>IFERROR(IF(Fornecedores!D97="","",Fornecedores!D97),"")</f>
        <v/>
      </c>
      <c r="E87" s="33" t="str">
        <f>IFERROR(IF(Fornecedores!E97="","",Fornecedores!E97),"")</f>
        <v/>
      </c>
      <c r="F87" s="52" t="str">
        <f>IFERROR(IF(Fornecedores!F97="","",Fornecedores!F97),"")</f>
        <v/>
      </c>
      <c r="G87" s="33" t="str">
        <f>IFERROR(IF(Fornecedores!G97="","",Fornecedores!G97),"")</f>
        <v/>
      </c>
      <c r="H87" s="47" t="str">
        <f>IFERROR(ROUND(AVERAGE(Fornecedores!H97:ZV97),2),"")</f>
        <v/>
      </c>
      <c r="I87" s="33" t="str">
        <f>IFERROR(ROUND(STDEV(Fornecedores!H97:ZV97),2),"")</f>
        <v/>
      </c>
      <c r="J87" s="33" t="str">
        <f>IFERROR(IF(Tabela2[[#This Row],[Média preços]]="","",H87-I87),"")</f>
        <v/>
      </c>
      <c r="K87" s="33" t="str">
        <f>IFERROR(IF(Tabela2[[#This Row],[Média preços]]="","",H87+I87),"")</f>
        <v/>
      </c>
      <c r="L87" s="47" t="str">
        <f>IFERROR(ROUND(MEDIAN(Fornecedores!H97:ZV97),2),"")</f>
        <v/>
      </c>
      <c r="M87" s="33" t="str">
        <f>IFERROR(ROUND(AVERAGEIFS(Fornecedores!H97:ZV97,Fornecedores!H97:ZV97,"&lt;="&amp;K87,Fornecedores!H97:ZV97,"&gt;="&amp;J87),2),"")</f>
        <v/>
      </c>
      <c r="N87" s="33" t="str">
        <f t="shared" si="1"/>
        <v/>
      </c>
      <c r="O87" s="33" t="str">
        <f>IFERROR(Tabela2[[#This Row],[Preço de referência]]*Tabela2[[#This Row],[Quantidade]],"")</f>
        <v/>
      </c>
      <c r="P8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7" s="33" t="str">
        <f ca="1">IFERROR(IF(Tabela2[[#This Row],[Itens de Ampla Participação (Quantidade)]]&gt;0,(Tabela2[[#This Row],[Itens de Ampla Participação (Quantidade)]]*Tabela2[[#This Row],[Preço de referência]])),"")</f>
        <v/>
      </c>
      <c r="R8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7" s="33" t="str">
        <f ca="1">IFERROR(IF(Tabela2[[#This Row],[Itens de Cota Reservada (Quantidade)]]&gt;0,(Tabela2[[#This Row],[Itens de Cota Reservada (Quantidade)]]*Tabela2[[#This Row],[Preço de referência]])),"")</f>
        <v/>
      </c>
      <c r="T87" s="52" t="str">
        <f ca="1">IFERROR(IF(SUMIFS(Tabela2[Preço x quantidade],Tabela2[Lote],Tabela2[[#This Row],[Lote]])&lt;=80000,Tabela2[[#This Row],[Quantidade]],""),"")</f>
        <v/>
      </c>
      <c r="U87" s="33" t="str">
        <f ca="1">IFERROR(IF(Tabela2[[#This Row],[Itens exclusivos (Quantidade)]]&gt;0,(Tabela2[[#This Row],[Itens exclusivos (Quantidade)]]*Tabela2[[#This Row],[Preço de referência]])),"")</f>
        <v/>
      </c>
    </row>
    <row r="88" spans="1:21" ht="15.75">
      <c r="A88" s="14" t="str">
        <f>IFERROR(IF(Fornecedores!B98="","",IF(AND(Fornecedores!A98="",Fornecedores!B98&lt;&gt;""),1,Fornecedores!A98)),"")</f>
        <v/>
      </c>
      <c r="B88" s="14" t="str">
        <f>IFERROR(IF(Fornecedores!B98="","",Fornecedores!B98),"")</f>
        <v/>
      </c>
      <c r="C88" s="14" t="str">
        <f>IFERROR(IF(Fornecedores!C98="","",Fornecedores!C98),"")</f>
        <v/>
      </c>
      <c r="D88" s="14" t="str">
        <f>IFERROR(IF(Fornecedores!D98="","",Fornecedores!D98),"")</f>
        <v/>
      </c>
      <c r="E88" s="14" t="str">
        <f>IFERROR(IF(Fornecedores!E98="","",Fornecedores!E98),"")</f>
        <v/>
      </c>
      <c r="F88" s="51" t="str">
        <f>IFERROR(IF(Fornecedores!F98="","",Fornecedores!F98),"")</f>
        <v/>
      </c>
      <c r="G88" s="14" t="str">
        <f>IFERROR(IF(Fornecedores!G98="","",Fornecedores!G98),"")</f>
        <v/>
      </c>
      <c r="H88" s="48" t="str">
        <f>IFERROR(ROUND(AVERAGE(Fornecedores!H98:ZV98),2),"")</f>
        <v/>
      </c>
      <c r="I88" s="14" t="str">
        <f>IFERROR(ROUND(STDEV(Fornecedores!H98:ZV98),2),"")</f>
        <v/>
      </c>
      <c r="J88" s="14" t="str">
        <f>IFERROR(IF(Tabela2[[#This Row],[Média preços]]="","",H88-I88),"")</f>
        <v/>
      </c>
      <c r="K88" s="14" t="str">
        <f>IFERROR(IF(Tabela2[[#This Row],[Média preços]]="","",H88+I88),"")</f>
        <v/>
      </c>
      <c r="L88" s="48" t="str">
        <f>IFERROR(ROUND(MEDIAN(Fornecedores!H98:ZV98),2),"")</f>
        <v/>
      </c>
      <c r="M88" s="14" t="str">
        <f>IFERROR(ROUND(AVERAGEIFS(Fornecedores!H98:ZV98,Fornecedores!H98:ZV98,"&lt;="&amp;K88,Fornecedores!H98:ZV98,"&gt;="&amp;J88),2),"")</f>
        <v/>
      </c>
      <c r="N88" s="14" t="str">
        <f t="shared" si="1"/>
        <v/>
      </c>
      <c r="O88" s="14" t="str">
        <f>IFERROR(Tabela2[[#This Row],[Preço de referência]]*Tabela2[[#This Row],[Quantidade]],"")</f>
        <v/>
      </c>
      <c r="P8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8" s="14" t="str">
        <f ca="1">IFERROR(IF(Tabela2[[#This Row],[Itens de Ampla Participação (Quantidade)]]&gt;0,(Tabela2[[#This Row],[Itens de Ampla Participação (Quantidade)]]*Tabela2[[#This Row],[Preço de referência]])),"")</f>
        <v/>
      </c>
      <c r="R8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8" s="14" t="str">
        <f ca="1">IFERROR(IF(Tabela2[[#This Row],[Itens de Cota Reservada (Quantidade)]]&gt;0,(Tabela2[[#This Row],[Itens de Cota Reservada (Quantidade)]]*Tabela2[[#This Row],[Preço de referência]])),"")</f>
        <v/>
      </c>
      <c r="T88" s="51" t="str">
        <f ca="1">IFERROR(IF(SUMIFS(Tabela2[Preço x quantidade],Tabela2[Lote],Tabela2[[#This Row],[Lote]])&lt;=80000,Tabela2[[#This Row],[Quantidade]],""),"")</f>
        <v/>
      </c>
      <c r="U88" s="14" t="str">
        <f ca="1">IFERROR(IF(Tabela2[[#This Row],[Itens exclusivos (Quantidade)]]&gt;0,(Tabela2[[#This Row],[Itens exclusivos (Quantidade)]]*Tabela2[[#This Row],[Preço de referência]])),"")</f>
        <v/>
      </c>
    </row>
    <row r="89" spans="1:21" ht="15.75">
      <c r="A89" s="33" t="str">
        <f>IFERROR(IF(Fornecedores!B99="","",IF(AND(Fornecedores!A99="",Fornecedores!B99&lt;&gt;""),1,Fornecedores!A99)),"")</f>
        <v/>
      </c>
      <c r="B89" s="33" t="str">
        <f>IFERROR(IF(Fornecedores!B99="","",Fornecedores!B99),"")</f>
        <v/>
      </c>
      <c r="C89" s="33" t="str">
        <f>IFERROR(IF(Fornecedores!C99="","",Fornecedores!C99),"")</f>
        <v/>
      </c>
      <c r="D89" s="33" t="str">
        <f>IFERROR(IF(Fornecedores!D99="","",Fornecedores!D99),"")</f>
        <v/>
      </c>
      <c r="E89" s="33" t="str">
        <f>IFERROR(IF(Fornecedores!E99="","",Fornecedores!E99),"")</f>
        <v/>
      </c>
      <c r="F89" s="52" t="str">
        <f>IFERROR(IF(Fornecedores!F99="","",Fornecedores!F99),"")</f>
        <v/>
      </c>
      <c r="G89" s="33" t="str">
        <f>IFERROR(IF(Fornecedores!G99="","",Fornecedores!G99),"")</f>
        <v/>
      </c>
      <c r="H89" s="47" t="str">
        <f>IFERROR(ROUND(AVERAGE(Fornecedores!H99:ZV99),2),"")</f>
        <v/>
      </c>
      <c r="I89" s="33" t="str">
        <f>IFERROR(ROUND(STDEV(Fornecedores!H99:ZV99),2),"")</f>
        <v/>
      </c>
      <c r="J89" s="33" t="str">
        <f>IFERROR(IF(Tabela2[[#This Row],[Média preços]]="","",H89-I89),"")</f>
        <v/>
      </c>
      <c r="K89" s="33" t="str">
        <f>IFERROR(IF(Tabela2[[#This Row],[Média preços]]="","",H89+I89),"")</f>
        <v/>
      </c>
      <c r="L89" s="47" t="str">
        <f>IFERROR(ROUND(MEDIAN(Fornecedores!H99:ZV99),2),"")</f>
        <v/>
      </c>
      <c r="M89" s="33" t="str">
        <f>IFERROR(ROUND(AVERAGEIFS(Fornecedores!H99:ZV99,Fornecedores!H99:ZV99,"&lt;="&amp;K89,Fornecedores!H99:ZV99,"&gt;="&amp;J89),2),"")</f>
        <v/>
      </c>
      <c r="N89" s="33" t="str">
        <f t="shared" si="1"/>
        <v/>
      </c>
      <c r="O89" s="33" t="str">
        <f>IFERROR(Tabela2[[#This Row],[Preço de referência]]*Tabela2[[#This Row],[Quantidade]],"")</f>
        <v/>
      </c>
      <c r="P8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9" s="33" t="str">
        <f ca="1">IFERROR(IF(Tabela2[[#This Row],[Itens de Ampla Participação (Quantidade)]]&gt;0,(Tabela2[[#This Row],[Itens de Ampla Participação (Quantidade)]]*Tabela2[[#This Row],[Preço de referência]])),"")</f>
        <v/>
      </c>
      <c r="R8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9" s="33" t="str">
        <f ca="1">IFERROR(IF(Tabela2[[#This Row],[Itens de Cota Reservada (Quantidade)]]&gt;0,(Tabela2[[#This Row],[Itens de Cota Reservada (Quantidade)]]*Tabela2[[#This Row],[Preço de referência]])),"")</f>
        <v/>
      </c>
      <c r="T89" s="52" t="str">
        <f ca="1">IFERROR(IF(SUMIFS(Tabela2[Preço x quantidade],Tabela2[Lote],Tabela2[[#This Row],[Lote]])&lt;=80000,Tabela2[[#This Row],[Quantidade]],""),"")</f>
        <v/>
      </c>
      <c r="U89" s="33" t="str">
        <f ca="1">IFERROR(IF(Tabela2[[#This Row],[Itens exclusivos (Quantidade)]]&gt;0,(Tabela2[[#This Row],[Itens exclusivos (Quantidade)]]*Tabela2[[#This Row],[Preço de referência]])),"")</f>
        <v/>
      </c>
    </row>
    <row r="90" spans="1:21" ht="15.75">
      <c r="A90" s="14" t="str">
        <f>IFERROR(IF(Fornecedores!B100="","",IF(AND(Fornecedores!A100="",Fornecedores!B100&lt;&gt;""),1,Fornecedores!A100)),"")</f>
        <v/>
      </c>
      <c r="B90" s="14" t="str">
        <f>IFERROR(IF(Fornecedores!B100="","",Fornecedores!B100),"")</f>
        <v/>
      </c>
      <c r="C90" s="14" t="str">
        <f>IFERROR(IF(Fornecedores!C100="","",Fornecedores!C100),"")</f>
        <v/>
      </c>
      <c r="D90" s="14" t="str">
        <f>IFERROR(IF(Fornecedores!D100="","",Fornecedores!D100),"")</f>
        <v/>
      </c>
      <c r="E90" s="14" t="str">
        <f>IFERROR(IF(Fornecedores!E100="","",Fornecedores!E100),"")</f>
        <v/>
      </c>
      <c r="F90" s="51" t="str">
        <f>IFERROR(IF(Fornecedores!F100="","",Fornecedores!F100),"")</f>
        <v/>
      </c>
      <c r="G90" s="14" t="str">
        <f>IFERROR(IF(Fornecedores!G100="","",Fornecedores!G100),"")</f>
        <v/>
      </c>
      <c r="H90" s="48" t="str">
        <f>IFERROR(ROUND(AVERAGE(Fornecedores!H100:ZV100),2),"")</f>
        <v/>
      </c>
      <c r="I90" s="14" t="str">
        <f>IFERROR(ROUND(STDEV(Fornecedores!H100:ZV100),2),"")</f>
        <v/>
      </c>
      <c r="J90" s="14" t="str">
        <f>IFERROR(IF(Tabela2[[#This Row],[Média preços]]="","",H90-I90),"")</f>
        <v/>
      </c>
      <c r="K90" s="14" t="str">
        <f>IFERROR(IF(Tabela2[[#This Row],[Média preços]]="","",H90+I90),"")</f>
        <v/>
      </c>
      <c r="L90" s="48" t="str">
        <f>IFERROR(ROUND(MEDIAN(Fornecedores!H100:ZV100),2),"")</f>
        <v/>
      </c>
      <c r="M90" s="14" t="str">
        <f>IFERROR(ROUND(AVERAGEIFS(Fornecedores!H100:ZV100,Fornecedores!H100:ZV100,"&lt;="&amp;K90,Fornecedores!H100:ZV100,"&gt;="&amp;J90),2),"")</f>
        <v/>
      </c>
      <c r="N90" s="14" t="str">
        <f t="shared" si="1"/>
        <v/>
      </c>
      <c r="O90" s="14" t="str">
        <f>IFERROR(Tabela2[[#This Row],[Preço de referência]]*Tabela2[[#This Row],[Quantidade]],"")</f>
        <v/>
      </c>
      <c r="P9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0" s="14" t="str">
        <f ca="1">IFERROR(IF(Tabela2[[#This Row],[Itens de Ampla Participação (Quantidade)]]&gt;0,(Tabela2[[#This Row],[Itens de Ampla Participação (Quantidade)]]*Tabela2[[#This Row],[Preço de referência]])),"")</f>
        <v/>
      </c>
      <c r="R9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0" s="14" t="str">
        <f ca="1">IFERROR(IF(Tabela2[[#This Row],[Itens de Cota Reservada (Quantidade)]]&gt;0,(Tabela2[[#This Row],[Itens de Cota Reservada (Quantidade)]]*Tabela2[[#This Row],[Preço de referência]])),"")</f>
        <v/>
      </c>
      <c r="T90" s="51" t="str">
        <f ca="1">IFERROR(IF(SUMIFS(Tabela2[Preço x quantidade],Tabela2[Lote],Tabela2[[#This Row],[Lote]])&lt;=80000,Tabela2[[#This Row],[Quantidade]],""),"")</f>
        <v/>
      </c>
      <c r="U90" s="14" t="str">
        <f ca="1">IFERROR(IF(Tabela2[[#This Row],[Itens exclusivos (Quantidade)]]&gt;0,(Tabela2[[#This Row],[Itens exclusivos (Quantidade)]]*Tabela2[[#This Row],[Preço de referência]])),"")</f>
        <v/>
      </c>
    </row>
    <row r="91" spans="1:21" ht="15.75">
      <c r="A91" s="33" t="str">
        <f>IFERROR(IF(Fornecedores!B101="","",IF(AND(Fornecedores!A101="",Fornecedores!B101&lt;&gt;""),1,Fornecedores!A101)),"")</f>
        <v/>
      </c>
      <c r="B91" s="33" t="str">
        <f>IFERROR(IF(Fornecedores!B101="","",Fornecedores!B101),"")</f>
        <v/>
      </c>
      <c r="C91" s="33" t="str">
        <f>IFERROR(IF(Fornecedores!C101="","",Fornecedores!C101),"")</f>
        <v/>
      </c>
      <c r="D91" s="33" t="str">
        <f>IFERROR(IF(Fornecedores!D101="","",Fornecedores!D101),"")</f>
        <v/>
      </c>
      <c r="E91" s="33" t="str">
        <f>IFERROR(IF(Fornecedores!E101="","",Fornecedores!E101),"")</f>
        <v/>
      </c>
      <c r="F91" s="52" t="str">
        <f>IFERROR(IF(Fornecedores!F101="","",Fornecedores!F101),"")</f>
        <v/>
      </c>
      <c r="G91" s="33" t="str">
        <f>IFERROR(IF(Fornecedores!G101="","",Fornecedores!G101),"")</f>
        <v/>
      </c>
      <c r="H91" s="47" t="str">
        <f>IFERROR(ROUND(AVERAGE(Fornecedores!H101:ZV101),2),"")</f>
        <v/>
      </c>
      <c r="I91" s="33" t="str">
        <f>IFERROR(ROUND(STDEV(Fornecedores!H101:ZV101),2),"")</f>
        <v/>
      </c>
      <c r="J91" s="33" t="str">
        <f>IFERROR(IF(Tabela2[[#This Row],[Média preços]]="","",H91-I91),"")</f>
        <v/>
      </c>
      <c r="K91" s="33" t="str">
        <f>IFERROR(IF(Tabela2[[#This Row],[Média preços]]="","",H91+I91),"")</f>
        <v/>
      </c>
      <c r="L91" s="47" t="str">
        <f>IFERROR(ROUND(MEDIAN(Fornecedores!H101:ZV101),2),"")</f>
        <v/>
      </c>
      <c r="M91" s="33" t="str">
        <f>IFERROR(ROUND(AVERAGEIFS(Fornecedores!H101:ZV101,Fornecedores!H101:ZV101,"&lt;="&amp;K91,Fornecedores!H101:ZV101,"&gt;="&amp;J91),2),"")</f>
        <v/>
      </c>
      <c r="N91" s="33" t="str">
        <f t="shared" si="1"/>
        <v/>
      </c>
      <c r="O91" s="33" t="str">
        <f>IFERROR(Tabela2[[#This Row],[Preço de referência]]*Tabela2[[#This Row],[Quantidade]],"")</f>
        <v/>
      </c>
      <c r="P9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1" s="33" t="str">
        <f ca="1">IFERROR(IF(Tabela2[[#This Row],[Itens de Ampla Participação (Quantidade)]]&gt;0,(Tabela2[[#This Row],[Itens de Ampla Participação (Quantidade)]]*Tabela2[[#This Row],[Preço de referência]])),"")</f>
        <v/>
      </c>
      <c r="R9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1" s="33" t="str">
        <f ca="1">IFERROR(IF(Tabela2[[#This Row],[Itens de Cota Reservada (Quantidade)]]&gt;0,(Tabela2[[#This Row],[Itens de Cota Reservada (Quantidade)]]*Tabela2[[#This Row],[Preço de referência]])),"")</f>
        <v/>
      </c>
      <c r="T91" s="52" t="str">
        <f ca="1">IFERROR(IF(SUMIFS(Tabela2[Preço x quantidade],Tabela2[Lote],Tabela2[[#This Row],[Lote]])&lt;=80000,Tabela2[[#This Row],[Quantidade]],""),"")</f>
        <v/>
      </c>
      <c r="U91" s="33" t="str">
        <f ca="1">IFERROR(IF(Tabela2[[#This Row],[Itens exclusivos (Quantidade)]]&gt;0,(Tabela2[[#This Row],[Itens exclusivos (Quantidade)]]*Tabela2[[#This Row],[Preço de referência]])),"")</f>
        <v/>
      </c>
    </row>
    <row r="92" spans="1:21" ht="15.75">
      <c r="A92" s="14" t="str">
        <f>IFERROR(IF(Fornecedores!B102="","",IF(AND(Fornecedores!A102="",Fornecedores!B102&lt;&gt;""),1,Fornecedores!A102)),"")</f>
        <v/>
      </c>
      <c r="B92" s="14" t="str">
        <f>IFERROR(IF(Fornecedores!B102="","",Fornecedores!B102),"")</f>
        <v/>
      </c>
      <c r="C92" s="14" t="str">
        <f>IFERROR(IF(Fornecedores!C102="","",Fornecedores!C102),"")</f>
        <v/>
      </c>
      <c r="D92" s="14" t="str">
        <f>IFERROR(IF(Fornecedores!D102="","",Fornecedores!D102),"")</f>
        <v/>
      </c>
      <c r="E92" s="14" t="str">
        <f>IFERROR(IF(Fornecedores!E102="","",Fornecedores!E102),"")</f>
        <v/>
      </c>
      <c r="F92" s="51" t="str">
        <f>IFERROR(IF(Fornecedores!F102="","",Fornecedores!F102),"")</f>
        <v/>
      </c>
      <c r="G92" s="14" t="str">
        <f>IFERROR(IF(Fornecedores!G102="","",Fornecedores!G102),"")</f>
        <v/>
      </c>
      <c r="H92" s="48" t="str">
        <f>IFERROR(ROUND(AVERAGE(Fornecedores!H102:ZV102),2),"")</f>
        <v/>
      </c>
      <c r="I92" s="14" t="str">
        <f>IFERROR(ROUND(STDEV(Fornecedores!H102:ZV102),2),"")</f>
        <v/>
      </c>
      <c r="J92" s="14" t="str">
        <f>IFERROR(IF(Tabela2[[#This Row],[Média preços]]="","",H92-I92),"")</f>
        <v/>
      </c>
      <c r="K92" s="14" t="str">
        <f>IFERROR(IF(Tabela2[[#This Row],[Média preços]]="","",H92+I92),"")</f>
        <v/>
      </c>
      <c r="L92" s="48" t="str">
        <f>IFERROR(ROUND(MEDIAN(Fornecedores!H102:ZV102),2),"")</f>
        <v/>
      </c>
      <c r="M92" s="14" t="str">
        <f>IFERROR(ROUND(AVERAGEIFS(Fornecedores!H102:ZV102,Fornecedores!H102:ZV102,"&lt;="&amp;K92,Fornecedores!H102:ZV102,"&gt;="&amp;J92),2),"")</f>
        <v/>
      </c>
      <c r="N92" s="14" t="str">
        <f t="shared" si="1"/>
        <v/>
      </c>
      <c r="O92" s="14" t="str">
        <f>IFERROR(Tabela2[[#This Row],[Preço de referência]]*Tabela2[[#This Row],[Quantidade]],"")</f>
        <v/>
      </c>
      <c r="P9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2" s="14" t="str">
        <f ca="1">IFERROR(IF(Tabela2[[#This Row],[Itens de Ampla Participação (Quantidade)]]&gt;0,(Tabela2[[#This Row],[Itens de Ampla Participação (Quantidade)]]*Tabela2[[#This Row],[Preço de referência]])),"")</f>
        <v/>
      </c>
      <c r="R9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2" s="14" t="str">
        <f ca="1">IFERROR(IF(Tabela2[[#This Row],[Itens de Cota Reservada (Quantidade)]]&gt;0,(Tabela2[[#This Row],[Itens de Cota Reservada (Quantidade)]]*Tabela2[[#This Row],[Preço de referência]])),"")</f>
        <v/>
      </c>
      <c r="T92" s="51" t="str">
        <f ca="1">IFERROR(IF(SUMIFS(Tabela2[Preço x quantidade],Tabela2[Lote],Tabela2[[#This Row],[Lote]])&lt;=80000,Tabela2[[#This Row],[Quantidade]],""),"")</f>
        <v/>
      </c>
      <c r="U92" s="14" t="str">
        <f ca="1">IFERROR(IF(Tabela2[[#This Row],[Itens exclusivos (Quantidade)]]&gt;0,(Tabela2[[#This Row],[Itens exclusivos (Quantidade)]]*Tabela2[[#This Row],[Preço de referência]])),"")</f>
        <v/>
      </c>
    </row>
    <row r="93" spans="1:21" ht="15.75">
      <c r="A93" s="33" t="str">
        <f>IFERROR(IF(Fornecedores!B103="","",IF(AND(Fornecedores!A103="",Fornecedores!B103&lt;&gt;""),1,Fornecedores!A103)),"")</f>
        <v/>
      </c>
      <c r="B93" s="33" t="str">
        <f>IFERROR(IF(Fornecedores!B103="","",Fornecedores!B103),"")</f>
        <v/>
      </c>
      <c r="C93" s="33" t="str">
        <f>IFERROR(IF(Fornecedores!C103="","",Fornecedores!C103),"")</f>
        <v/>
      </c>
      <c r="D93" s="33" t="str">
        <f>IFERROR(IF(Fornecedores!D103="","",Fornecedores!D103),"")</f>
        <v/>
      </c>
      <c r="E93" s="33" t="str">
        <f>IFERROR(IF(Fornecedores!E103="","",Fornecedores!E103),"")</f>
        <v/>
      </c>
      <c r="F93" s="52" t="str">
        <f>IFERROR(IF(Fornecedores!F103="","",Fornecedores!F103),"")</f>
        <v/>
      </c>
      <c r="G93" s="33" t="str">
        <f>IFERROR(IF(Fornecedores!G103="","",Fornecedores!G103),"")</f>
        <v/>
      </c>
      <c r="H93" s="47" t="str">
        <f>IFERROR(ROUND(AVERAGE(Fornecedores!H103:ZV103),2),"")</f>
        <v/>
      </c>
      <c r="I93" s="33" t="str">
        <f>IFERROR(ROUND(STDEV(Fornecedores!H103:ZV103),2),"")</f>
        <v/>
      </c>
      <c r="J93" s="33" t="str">
        <f>IFERROR(IF(Tabela2[[#This Row],[Média preços]]="","",H93-I93),"")</f>
        <v/>
      </c>
      <c r="K93" s="33" t="str">
        <f>IFERROR(IF(Tabela2[[#This Row],[Média preços]]="","",H93+I93),"")</f>
        <v/>
      </c>
      <c r="L93" s="47" t="str">
        <f>IFERROR(ROUND(MEDIAN(Fornecedores!H103:ZV103),2),"")</f>
        <v/>
      </c>
      <c r="M93" s="33" t="str">
        <f>IFERROR(ROUND(AVERAGEIFS(Fornecedores!H103:ZV103,Fornecedores!H103:ZV103,"&lt;="&amp;K93,Fornecedores!H103:ZV103,"&gt;="&amp;J93),2),"")</f>
        <v/>
      </c>
      <c r="N93" s="33" t="str">
        <f t="shared" si="1"/>
        <v/>
      </c>
      <c r="O93" s="33" t="str">
        <f>IFERROR(Tabela2[[#This Row],[Preço de referência]]*Tabela2[[#This Row],[Quantidade]],"")</f>
        <v/>
      </c>
      <c r="P9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3" s="33" t="str">
        <f ca="1">IFERROR(IF(Tabela2[[#This Row],[Itens de Ampla Participação (Quantidade)]]&gt;0,(Tabela2[[#This Row],[Itens de Ampla Participação (Quantidade)]]*Tabela2[[#This Row],[Preço de referência]])),"")</f>
        <v/>
      </c>
      <c r="R9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3" s="33" t="str">
        <f ca="1">IFERROR(IF(Tabela2[[#This Row],[Itens de Cota Reservada (Quantidade)]]&gt;0,(Tabela2[[#This Row],[Itens de Cota Reservada (Quantidade)]]*Tabela2[[#This Row],[Preço de referência]])),"")</f>
        <v/>
      </c>
      <c r="T93" s="52" t="str">
        <f ca="1">IFERROR(IF(SUMIFS(Tabela2[Preço x quantidade],Tabela2[Lote],Tabela2[[#This Row],[Lote]])&lt;=80000,Tabela2[[#This Row],[Quantidade]],""),"")</f>
        <v/>
      </c>
      <c r="U93" s="33" t="str">
        <f ca="1">IFERROR(IF(Tabela2[[#This Row],[Itens exclusivos (Quantidade)]]&gt;0,(Tabela2[[#This Row],[Itens exclusivos (Quantidade)]]*Tabela2[[#This Row],[Preço de referência]])),"")</f>
        <v/>
      </c>
    </row>
    <row r="94" spans="1:21" ht="15.75">
      <c r="A94" s="14" t="str">
        <f>IFERROR(IF(Fornecedores!B104="","",IF(AND(Fornecedores!A104="",Fornecedores!B104&lt;&gt;""),1,Fornecedores!A104)),"")</f>
        <v/>
      </c>
      <c r="B94" s="14" t="str">
        <f>IFERROR(IF(Fornecedores!B104="","",Fornecedores!B104),"")</f>
        <v/>
      </c>
      <c r="C94" s="14" t="str">
        <f>IFERROR(IF(Fornecedores!C104="","",Fornecedores!C104),"")</f>
        <v/>
      </c>
      <c r="D94" s="14" t="str">
        <f>IFERROR(IF(Fornecedores!D104="","",Fornecedores!D104),"")</f>
        <v/>
      </c>
      <c r="E94" s="14" t="str">
        <f>IFERROR(IF(Fornecedores!E104="","",Fornecedores!E104),"")</f>
        <v/>
      </c>
      <c r="F94" s="51" t="str">
        <f>IFERROR(IF(Fornecedores!F104="","",Fornecedores!F104),"")</f>
        <v/>
      </c>
      <c r="G94" s="14" t="str">
        <f>IFERROR(IF(Fornecedores!G104="","",Fornecedores!G104),"")</f>
        <v/>
      </c>
      <c r="H94" s="48" t="str">
        <f>IFERROR(ROUND(AVERAGE(Fornecedores!H104:ZV104),2),"")</f>
        <v/>
      </c>
      <c r="I94" s="14" t="str">
        <f>IFERROR(ROUND(STDEV(Fornecedores!H104:ZV104),2),"")</f>
        <v/>
      </c>
      <c r="J94" s="14" t="str">
        <f>IFERROR(IF(Tabela2[[#This Row],[Média preços]]="","",H94-I94),"")</f>
        <v/>
      </c>
      <c r="K94" s="14" t="str">
        <f>IFERROR(IF(Tabela2[[#This Row],[Média preços]]="","",H94+I94),"")</f>
        <v/>
      </c>
      <c r="L94" s="48" t="str">
        <f>IFERROR(ROUND(MEDIAN(Fornecedores!H104:ZV104),2),"")</f>
        <v/>
      </c>
      <c r="M94" s="14" t="str">
        <f>IFERROR(ROUND(AVERAGEIFS(Fornecedores!H104:ZV104,Fornecedores!H104:ZV104,"&lt;="&amp;K94,Fornecedores!H104:ZV104,"&gt;="&amp;J94),2),"")</f>
        <v/>
      </c>
      <c r="N94" s="14" t="str">
        <f t="shared" si="1"/>
        <v/>
      </c>
      <c r="O94" s="14" t="str">
        <f>IFERROR(Tabela2[[#This Row],[Preço de referência]]*Tabela2[[#This Row],[Quantidade]],"")</f>
        <v/>
      </c>
      <c r="P9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4" s="14" t="str">
        <f ca="1">IFERROR(IF(Tabela2[[#This Row],[Itens de Ampla Participação (Quantidade)]]&gt;0,(Tabela2[[#This Row],[Itens de Ampla Participação (Quantidade)]]*Tabela2[[#This Row],[Preço de referência]])),"")</f>
        <v/>
      </c>
      <c r="R9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4" s="14" t="str">
        <f ca="1">IFERROR(IF(Tabela2[[#This Row],[Itens de Cota Reservada (Quantidade)]]&gt;0,(Tabela2[[#This Row],[Itens de Cota Reservada (Quantidade)]]*Tabela2[[#This Row],[Preço de referência]])),"")</f>
        <v/>
      </c>
      <c r="T94" s="51" t="str">
        <f ca="1">IFERROR(IF(SUMIFS(Tabela2[Preço x quantidade],Tabela2[Lote],Tabela2[[#This Row],[Lote]])&lt;=80000,Tabela2[[#This Row],[Quantidade]],""),"")</f>
        <v/>
      </c>
      <c r="U94" s="14" t="str">
        <f ca="1">IFERROR(IF(Tabela2[[#This Row],[Itens exclusivos (Quantidade)]]&gt;0,(Tabela2[[#This Row],[Itens exclusivos (Quantidade)]]*Tabela2[[#This Row],[Preço de referência]])),"")</f>
        <v/>
      </c>
    </row>
    <row r="95" spans="1:21" ht="15.75">
      <c r="A95" s="33" t="str">
        <f>IFERROR(IF(Fornecedores!B105="","",IF(AND(Fornecedores!A105="",Fornecedores!B105&lt;&gt;""),1,Fornecedores!A105)),"")</f>
        <v/>
      </c>
      <c r="B95" s="33" t="str">
        <f>IFERROR(IF(Fornecedores!B105="","",Fornecedores!B105),"")</f>
        <v/>
      </c>
      <c r="C95" s="33" t="str">
        <f>IFERROR(IF(Fornecedores!C105="","",Fornecedores!C105),"")</f>
        <v/>
      </c>
      <c r="D95" s="33" t="str">
        <f>IFERROR(IF(Fornecedores!D105="","",Fornecedores!D105),"")</f>
        <v/>
      </c>
      <c r="E95" s="33" t="str">
        <f>IFERROR(IF(Fornecedores!E105="","",Fornecedores!E105),"")</f>
        <v/>
      </c>
      <c r="F95" s="52" t="str">
        <f>IFERROR(IF(Fornecedores!F105="","",Fornecedores!F105),"")</f>
        <v/>
      </c>
      <c r="G95" s="33" t="str">
        <f>IFERROR(IF(Fornecedores!G105="","",Fornecedores!G105),"")</f>
        <v/>
      </c>
      <c r="H95" s="47" t="str">
        <f>IFERROR(ROUND(AVERAGE(Fornecedores!H105:ZV105),2),"")</f>
        <v/>
      </c>
      <c r="I95" s="33" t="str">
        <f>IFERROR(ROUND(STDEV(Fornecedores!H105:ZV105),2),"")</f>
        <v/>
      </c>
      <c r="J95" s="33" t="str">
        <f>IFERROR(IF(Tabela2[[#This Row],[Média preços]]="","",H95-I95),"")</f>
        <v/>
      </c>
      <c r="K95" s="33" t="str">
        <f>IFERROR(IF(Tabela2[[#This Row],[Média preços]]="","",H95+I95),"")</f>
        <v/>
      </c>
      <c r="L95" s="47" t="str">
        <f>IFERROR(ROUND(MEDIAN(Fornecedores!H105:ZV105),2),"")</f>
        <v/>
      </c>
      <c r="M95" s="33" t="str">
        <f>IFERROR(ROUND(AVERAGEIFS(Fornecedores!H105:ZV105,Fornecedores!H105:ZV105,"&lt;="&amp;K95,Fornecedores!H105:ZV105,"&gt;="&amp;J95),2),"")</f>
        <v/>
      </c>
      <c r="N95" s="33" t="str">
        <f t="shared" si="1"/>
        <v/>
      </c>
      <c r="O95" s="33" t="str">
        <f>IFERROR(Tabela2[[#This Row],[Preço de referência]]*Tabela2[[#This Row],[Quantidade]],"")</f>
        <v/>
      </c>
      <c r="P9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5" s="33" t="str">
        <f ca="1">IFERROR(IF(Tabela2[[#This Row],[Itens de Ampla Participação (Quantidade)]]&gt;0,(Tabela2[[#This Row],[Itens de Ampla Participação (Quantidade)]]*Tabela2[[#This Row],[Preço de referência]])),"")</f>
        <v/>
      </c>
      <c r="R9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5" s="33" t="str">
        <f ca="1">IFERROR(IF(Tabela2[[#This Row],[Itens de Cota Reservada (Quantidade)]]&gt;0,(Tabela2[[#This Row],[Itens de Cota Reservada (Quantidade)]]*Tabela2[[#This Row],[Preço de referência]])),"")</f>
        <v/>
      </c>
      <c r="T95" s="52" t="str">
        <f ca="1">IFERROR(IF(SUMIFS(Tabela2[Preço x quantidade],Tabela2[Lote],Tabela2[[#This Row],[Lote]])&lt;=80000,Tabela2[[#This Row],[Quantidade]],""),"")</f>
        <v/>
      </c>
      <c r="U95" s="33" t="str">
        <f ca="1">IFERROR(IF(Tabela2[[#This Row],[Itens exclusivos (Quantidade)]]&gt;0,(Tabela2[[#This Row],[Itens exclusivos (Quantidade)]]*Tabela2[[#This Row],[Preço de referência]])),"")</f>
        <v/>
      </c>
    </row>
    <row r="96" spans="1:21" ht="15.75">
      <c r="A96" s="14" t="str">
        <f>IFERROR(IF(Fornecedores!B106="","",IF(AND(Fornecedores!A106="",Fornecedores!B106&lt;&gt;""),1,Fornecedores!A106)),"")</f>
        <v/>
      </c>
      <c r="B96" s="14" t="str">
        <f>IFERROR(IF(Fornecedores!B106="","",Fornecedores!B106),"")</f>
        <v/>
      </c>
      <c r="C96" s="14" t="str">
        <f>IFERROR(IF(Fornecedores!C106="","",Fornecedores!C106),"")</f>
        <v/>
      </c>
      <c r="D96" s="14" t="str">
        <f>IFERROR(IF(Fornecedores!D106="","",Fornecedores!D106),"")</f>
        <v/>
      </c>
      <c r="E96" s="14" t="str">
        <f>IFERROR(IF(Fornecedores!E106="","",Fornecedores!E106),"")</f>
        <v/>
      </c>
      <c r="F96" s="51" t="str">
        <f>IFERROR(IF(Fornecedores!F106="","",Fornecedores!F106),"")</f>
        <v/>
      </c>
      <c r="G96" s="14" t="str">
        <f>IFERROR(IF(Fornecedores!G106="","",Fornecedores!G106),"")</f>
        <v/>
      </c>
      <c r="H96" s="48" t="str">
        <f>IFERROR(ROUND(AVERAGE(Fornecedores!H106:ZV106),2),"")</f>
        <v/>
      </c>
      <c r="I96" s="14" t="str">
        <f>IFERROR(ROUND(STDEV(Fornecedores!H106:ZV106),2),"")</f>
        <v/>
      </c>
      <c r="J96" s="14" t="str">
        <f>IFERROR(IF(Tabela2[[#This Row],[Média preços]]="","",H96-I96),"")</f>
        <v/>
      </c>
      <c r="K96" s="14" t="str">
        <f>IFERROR(IF(Tabela2[[#This Row],[Média preços]]="","",H96+I96),"")</f>
        <v/>
      </c>
      <c r="L96" s="48" t="str">
        <f>IFERROR(ROUND(MEDIAN(Fornecedores!H106:ZV106),2),"")</f>
        <v/>
      </c>
      <c r="M96" s="14" t="str">
        <f>IFERROR(ROUND(AVERAGEIFS(Fornecedores!H106:ZV106,Fornecedores!H106:ZV106,"&lt;="&amp;K96,Fornecedores!H106:ZV106,"&gt;="&amp;J96),2),"")</f>
        <v/>
      </c>
      <c r="N96" s="14" t="str">
        <f t="shared" si="1"/>
        <v/>
      </c>
      <c r="O96" s="14" t="str">
        <f>IFERROR(Tabela2[[#This Row],[Preço de referência]]*Tabela2[[#This Row],[Quantidade]],"")</f>
        <v/>
      </c>
      <c r="P9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6" s="14" t="str">
        <f ca="1">IFERROR(IF(Tabela2[[#This Row],[Itens de Ampla Participação (Quantidade)]]&gt;0,(Tabela2[[#This Row],[Itens de Ampla Participação (Quantidade)]]*Tabela2[[#This Row],[Preço de referência]])),"")</f>
        <v/>
      </c>
      <c r="R9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6" s="14" t="str">
        <f ca="1">IFERROR(IF(Tabela2[[#This Row],[Itens de Cota Reservada (Quantidade)]]&gt;0,(Tabela2[[#This Row],[Itens de Cota Reservada (Quantidade)]]*Tabela2[[#This Row],[Preço de referência]])),"")</f>
        <v/>
      </c>
      <c r="T96" s="51" t="str">
        <f ca="1">IFERROR(IF(SUMIFS(Tabela2[Preço x quantidade],Tabela2[Lote],Tabela2[[#This Row],[Lote]])&lt;=80000,Tabela2[[#This Row],[Quantidade]],""),"")</f>
        <v/>
      </c>
      <c r="U96" s="14" t="str">
        <f ca="1">IFERROR(IF(Tabela2[[#This Row],[Itens exclusivos (Quantidade)]]&gt;0,(Tabela2[[#This Row],[Itens exclusivos (Quantidade)]]*Tabela2[[#This Row],[Preço de referência]])),"")</f>
        <v/>
      </c>
    </row>
    <row r="97" spans="1:21" ht="15.75">
      <c r="A97" s="33" t="str">
        <f>IFERROR(IF(Fornecedores!B107="","",IF(AND(Fornecedores!A107="",Fornecedores!B107&lt;&gt;""),1,Fornecedores!A107)),"")</f>
        <v/>
      </c>
      <c r="B97" s="33" t="str">
        <f>IFERROR(IF(Fornecedores!B107="","",Fornecedores!B107),"")</f>
        <v/>
      </c>
      <c r="C97" s="33" t="str">
        <f>IFERROR(IF(Fornecedores!C107="","",Fornecedores!C107),"")</f>
        <v/>
      </c>
      <c r="D97" s="33" t="str">
        <f>IFERROR(IF(Fornecedores!D107="","",Fornecedores!D107),"")</f>
        <v/>
      </c>
      <c r="E97" s="33" t="str">
        <f>IFERROR(IF(Fornecedores!E107="","",Fornecedores!E107),"")</f>
        <v/>
      </c>
      <c r="F97" s="52" t="str">
        <f>IFERROR(IF(Fornecedores!F107="","",Fornecedores!F107),"")</f>
        <v/>
      </c>
      <c r="G97" s="33" t="str">
        <f>IFERROR(IF(Fornecedores!G107="","",Fornecedores!G107),"")</f>
        <v/>
      </c>
      <c r="H97" s="47" t="str">
        <f>IFERROR(ROUND(AVERAGE(Fornecedores!H107:ZV107),2),"")</f>
        <v/>
      </c>
      <c r="I97" s="33" t="str">
        <f>IFERROR(ROUND(STDEV(Fornecedores!H107:ZV107),2),"")</f>
        <v/>
      </c>
      <c r="J97" s="33" t="str">
        <f>IFERROR(IF(Tabela2[[#This Row],[Média preços]]="","",H97-I97),"")</f>
        <v/>
      </c>
      <c r="K97" s="33" t="str">
        <f>IFERROR(IF(Tabela2[[#This Row],[Média preços]]="","",H97+I97),"")</f>
        <v/>
      </c>
      <c r="L97" s="47" t="str">
        <f>IFERROR(ROUND(MEDIAN(Fornecedores!H107:ZV107),2),"")</f>
        <v/>
      </c>
      <c r="M97" s="33" t="str">
        <f>IFERROR(ROUND(AVERAGEIFS(Fornecedores!H107:ZV107,Fornecedores!H107:ZV107,"&lt;="&amp;K97,Fornecedores!H107:ZV107,"&gt;="&amp;J97),2),"")</f>
        <v/>
      </c>
      <c r="N97" s="33" t="str">
        <f t="shared" si="1"/>
        <v/>
      </c>
      <c r="O97" s="33" t="str">
        <f>IFERROR(Tabela2[[#This Row],[Preço de referência]]*Tabela2[[#This Row],[Quantidade]],"")</f>
        <v/>
      </c>
      <c r="P9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7" s="33" t="str">
        <f ca="1">IFERROR(IF(Tabela2[[#This Row],[Itens de Ampla Participação (Quantidade)]]&gt;0,(Tabela2[[#This Row],[Itens de Ampla Participação (Quantidade)]]*Tabela2[[#This Row],[Preço de referência]])),"")</f>
        <v/>
      </c>
      <c r="R9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7" s="33" t="str">
        <f ca="1">IFERROR(IF(Tabela2[[#This Row],[Itens de Cota Reservada (Quantidade)]]&gt;0,(Tabela2[[#This Row],[Itens de Cota Reservada (Quantidade)]]*Tabela2[[#This Row],[Preço de referência]])),"")</f>
        <v/>
      </c>
      <c r="T97" s="52" t="str">
        <f ca="1">IFERROR(IF(SUMIFS(Tabela2[Preço x quantidade],Tabela2[Lote],Tabela2[[#This Row],[Lote]])&lt;=80000,Tabela2[[#This Row],[Quantidade]],""),"")</f>
        <v/>
      </c>
      <c r="U97" s="33" t="str">
        <f ca="1">IFERROR(IF(Tabela2[[#This Row],[Itens exclusivos (Quantidade)]]&gt;0,(Tabela2[[#This Row],[Itens exclusivos (Quantidade)]]*Tabela2[[#This Row],[Preço de referência]])),"")</f>
        <v/>
      </c>
    </row>
    <row r="98" spans="1:21" ht="15.75">
      <c r="A98" s="14" t="str">
        <f>IFERROR(IF(Fornecedores!B108="","",IF(AND(Fornecedores!A108="",Fornecedores!B108&lt;&gt;""),1,Fornecedores!A108)),"")</f>
        <v/>
      </c>
      <c r="B98" s="14" t="str">
        <f>IFERROR(IF(Fornecedores!B108="","",Fornecedores!B108),"")</f>
        <v/>
      </c>
      <c r="C98" s="14" t="str">
        <f>IFERROR(IF(Fornecedores!C108="","",Fornecedores!C108),"")</f>
        <v/>
      </c>
      <c r="D98" s="14" t="str">
        <f>IFERROR(IF(Fornecedores!D108="","",Fornecedores!D108),"")</f>
        <v/>
      </c>
      <c r="E98" s="14" t="str">
        <f>IFERROR(IF(Fornecedores!E108="","",Fornecedores!E108),"")</f>
        <v/>
      </c>
      <c r="F98" s="51" t="str">
        <f>IFERROR(IF(Fornecedores!F108="","",Fornecedores!F108),"")</f>
        <v/>
      </c>
      <c r="G98" s="14" t="str">
        <f>IFERROR(IF(Fornecedores!G108="","",Fornecedores!G108),"")</f>
        <v/>
      </c>
      <c r="H98" s="48" t="str">
        <f>IFERROR(ROUND(AVERAGE(Fornecedores!H108:ZV108),2),"")</f>
        <v/>
      </c>
      <c r="I98" s="14" t="str">
        <f>IFERROR(ROUND(STDEV(Fornecedores!H108:ZV108),2),"")</f>
        <v/>
      </c>
      <c r="J98" s="14" t="str">
        <f>IFERROR(IF(Tabela2[[#This Row],[Média preços]]="","",H98-I98),"")</f>
        <v/>
      </c>
      <c r="K98" s="14" t="str">
        <f>IFERROR(IF(Tabela2[[#This Row],[Média preços]]="","",H98+I98),"")</f>
        <v/>
      </c>
      <c r="L98" s="48" t="str">
        <f>IFERROR(ROUND(MEDIAN(Fornecedores!H108:ZV108),2),"")</f>
        <v/>
      </c>
      <c r="M98" s="14" t="str">
        <f>IFERROR(ROUND(AVERAGEIFS(Fornecedores!H108:ZV108,Fornecedores!H108:ZV108,"&lt;="&amp;K98,Fornecedores!H108:ZV108,"&gt;="&amp;J98),2),"")</f>
        <v/>
      </c>
      <c r="N98" s="14" t="str">
        <f t="shared" si="1"/>
        <v/>
      </c>
      <c r="O98" s="14" t="str">
        <f>IFERROR(Tabela2[[#This Row],[Preço de referência]]*Tabela2[[#This Row],[Quantidade]],"")</f>
        <v/>
      </c>
      <c r="P9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8" s="14" t="str">
        <f ca="1">IFERROR(IF(Tabela2[[#This Row],[Itens de Ampla Participação (Quantidade)]]&gt;0,(Tabela2[[#This Row],[Itens de Ampla Participação (Quantidade)]]*Tabela2[[#This Row],[Preço de referência]])),"")</f>
        <v/>
      </c>
      <c r="R9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8" s="14" t="str">
        <f ca="1">IFERROR(IF(Tabela2[[#This Row],[Itens de Cota Reservada (Quantidade)]]&gt;0,(Tabela2[[#This Row],[Itens de Cota Reservada (Quantidade)]]*Tabela2[[#This Row],[Preço de referência]])),"")</f>
        <v/>
      </c>
      <c r="T98" s="51" t="str">
        <f ca="1">IFERROR(IF(SUMIFS(Tabela2[Preço x quantidade],Tabela2[Lote],Tabela2[[#This Row],[Lote]])&lt;=80000,Tabela2[[#This Row],[Quantidade]],""),"")</f>
        <v/>
      </c>
      <c r="U98" s="14" t="str">
        <f ca="1">IFERROR(IF(Tabela2[[#This Row],[Itens exclusivos (Quantidade)]]&gt;0,(Tabela2[[#This Row],[Itens exclusivos (Quantidade)]]*Tabela2[[#This Row],[Preço de referência]])),"")</f>
        <v/>
      </c>
    </row>
    <row r="99" spans="1:21" ht="15.75">
      <c r="A99" s="33" t="str">
        <f>IFERROR(IF(Fornecedores!B109="","",IF(AND(Fornecedores!A109="",Fornecedores!B109&lt;&gt;""),1,Fornecedores!A109)),"")</f>
        <v/>
      </c>
      <c r="B99" s="33" t="str">
        <f>IFERROR(IF(Fornecedores!B109="","",Fornecedores!B109),"")</f>
        <v/>
      </c>
      <c r="C99" s="33" t="str">
        <f>IFERROR(IF(Fornecedores!C109="","",Fornecedores!C109),"")</f>
        <v/>
      </c>
      <c r="D99" s="33" t="str">
        <f>IFERROR(IF(Fornecedores!D109="","",Fornecedores!D109),"")</f>
        <v/>
      </c>
      <c r="E99" s="33" t="str">
        <f>IFERROR(IF(Fornecedores!E109="","",Fornecedores!E109),"")</f>
        <v/>
      </c>
      <c r="F99" s="52" t="str">
        <f>IFERROR(IF(Fornecedores!F109="","",Fornecedores!F109),"")</f>
        <v/>
      </c>
      <c r="G99" s="33" t="str">
        <f>IFERROR(IF(Fornecedores!G109="","",Fornecedores!G109),"")</f>
        <v/>
      </c>
      <c r="H99" s="47" t="str">
        <f>IFERROR(ROUND(AVERAGE(Fornecedores!H109:ZV109),2),"")</f>
        <v/>
      </c>
      <c r="I99" s="33" t="str">
        <f>IFERROR(ROUND(STDEV(Fornecedores!H109:ZV109),2),"")</f>
        <v/>
      </c>
      <c r="J99" s="33" t="str">
        <f>IFERROR(IF(Tabela2[[#This Row],[Média preços]]="","",H99-I99),"")</f>
        <v/>
      </c>
      <c r="K99" s="33" t="str">
        <f>IFERROR(IF(Tabela2[[#This Row],[Média preços]]="","",H99+I99),"")</f>
        <v/>
      </c>
      <c r="L99" s="47" t="str">
        <f>IFERROR(ROUND(MEDIAN(Fornecedores!H109:ZV109),2),"")</f>
        <v/>
      </c>
      <c r="M99" s="33" t="str">
        <f>IFERROR(ROUND(AVERAGEIFS(Fornecedores!H109:ZV109,Fornecedores!H109:ZV109,"&lt;="&amp;K99,Fornecedores!H109:ZV109,"&gt;="&amp;J99),2),"")</f>
        <v/>
      </c>
      <c r="N99" s="33" t="str">
        <f t="shared" si="1"/>
        <v/>
      </c>
      <c r="O99" s="33" t="str">
        <f>IFERROR(Tabela2[[#This Row],[Preço de referência]]*Tabela2[[#This Row],[Quantidade]],"")</f>
        <v/>
      </c>
      <c r="P9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9" s="33" t="str">
        <f ca="1">IFERROR(IF(Tabela2[[#This Row],[Itens de Ampla Participação (Quantidade)]]&gt;0,(Tabela2[[#This Row],[Itens de Ampla Participação (Quantidade)]]*Tabela2[[#This Row],[Preço de referência]])),"")</f>
        <v/>
      </c>
      <c r="R9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9" s="33" t="str">
        <f ca="1">IFERROR(IF(Tabela2[[#This Row],[Itens de Cota Reservada (Quantidade)]]&gt;0,(Tabela2[[#This Row],[Itens de Cota Reservada (Quantidade)]]*Tabela2[[#This Row],[Preço de referência]])),"")</f>
        <v/>
      </c>
      <c r="T99" s="52" t="str">
        <f ca="1">IFERROR(IF(SUMIFS(Tabela2[Preço x quantidade],Tabela2[Lote],Tabela2[[#This Row],[Lote]])&lt;=80000,Tabela2[[#This Row],[Quantidade]],""),"")</f>
        <v/>
      </c>
      <c r="U99" s="33" t="str">
        <f ca="1">IFERROR(IF(Tabela2[[#This Row],[Itens exclusivos (Quantidade)]]&gt;0,(Tabela2[[#This Row],[Itens exclusivos (Quantidade)]]*Tabela2[[#This Row],[Preço de referência]])),"")</f>
        <v/>
      </c>
    </row>
    <row r="100" spans="1:21" ht="15.75">
      <c r="A100" s="14" t="str">
        <f>IFERROR(IF(Fornecedores!B110="","",IF(AND(Fornecedores!A110="",Fornecedores!B110&lt;&gt;""),1,Fornecedores!A110)),"")</f>
        <v/>
      </c>
      <c r="B100" s="14" t="str">
        <f>IFERROR(IF(Fornecedores!B110="","",Fornecedores!B110),"")</f>
        <v/>
      </c>
      <c r="C100" s="14" t="str">
        <f>IFERROR(IF(Fornecedores!C110="","",Fornecedores!C110),"")</f>
        <v/>
      </c>
      <c r="D100" s="14" t="str">
        <f>IFERROR(IF(Fornecedores!D110="","",Fornecedores!D110),"")</f>
        <v/>
      </c>
      <c r="E100" s="14" t="str">
        <f>IFERROR(IF(Fornecedores!E110="","",Fornecedores!E110),"")</f>
        <v/>
      </c>
      <c r="F100" s="51" t="str">
        <f>IFERROR(IF(Fornecedores!F110="","",Fornecedores!F110),"")</f>
        <v/>
      </c>
      <c r="G100" s="14" t="str">
        <f>IFERROR(IF(Fornecedores!G110="","",Fornecedores!G110),"")</f>
        <v/>
      </c>
      <c r="H100" s="48" t="str">
        <f>IFERROR(ROUND(AVERAGE(Fornecedores!H110:ZV110),2),"")</f>
        <v/>
      </c>
      <c r="I100" s="14" t="str">
        <f>IFERROR(ROUND(STDEV(Fornecedores!H110:ZV110),2),"")</f>
        <v/>
      </c>
      <c r="J100" s="14" t="str">
        <f>IFERROR(IF(Tabela2[[#This Row],[Média preços]]="","",H100-I100),"")</f>
        <v/>
      </c>
      <c r="K100" s="14" t="str">
        <f>IFERROR(IF(Tabela2[[#This Row],[Média preços]]="","",H100+I100),"")</f>
        <v/>
      </c>
      <c r="L100" s="48" t="str">
        <f>IFERROR(ROUND(MEDIAN(Fornecedores!H110:ZV110),2),"")</f>
        <v/>
      </c>
      <c r="M100" s="14" t="str">
        <f>IFERROR(ROUND(AVERAGEIFS(Fornecedores!H110:ZV110,Fornecedores!H110:ZV110,"&lt;="&amp;K100,Fornecedores!H110:ZV110,"&gt;="&amp;J100),2),"")</f>
        <v/>
      </c>
      <c r="N100" s="14" t="str">
        <f t="shared" si="1"/>
        <v/>
      </c>
      <c r="O100" s="14" t="str">
        <f>IFERROR(Tabela2[[#This Row],[Preço de referência]]*Tabela2[[#This Row],[Quantidade]],"")</f>
        <v/>
      </c>
      <c r="P10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00" s="14" t="str">
        <f ca="1">IFERROR(IF(Tabela2[[#This Row],[Itens de Ampla Participação (Quantidade)]]&gt;0,(Tabela2[[#This Row],[Itens de Ampla Participação (Quantidade)]]*Tabela2[[#This Row],[Preço de referência]])),"")</f>
        <v/>
      </c>
      <c r="R10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00" s="14" t="str">
        <f ca="1">IFERROR(IF(Tabela2[[#This Row],[Itens de Cota Reservada (Quantidade)]]&gt;0,(Tabela2[[#This Row],[Itens de Cota Reservada (Quantidade)]]*Tabela2[[#This Row],[Preço de referência]])),"")</f>
        <v/>
      </c>
      <c r="T100" s="51" t="str">
        <f ca="1">IFERROR(IF(SUMIFS(Tabela2[Preço x quantidade],Tabela2[Lote],Tabela2[[#This Row],[Lote]])&lt;=80000,Tabela2[[#This Row],[Quantidade]],""),"")</f>
        <v/>
      </c>
      <c r="U100" s="14" t="str">
        <f ca="1">IFERROR(IF(Tabela2[[#This Row],[Itens exclusivos (Quantidade)]]&gt;0,(Tabela2[[#This Row],[Itens exclusivos (Quantidade)]]*Tabela2[[#This Row],[Preço de referência]])),"")</f>
        <v/>
      </c>
    </row>
    <row r="101" spans="1:21" ht="15.75">
      <c r="A101" s="33" t="str">
        <f>IFERROR(IF(Fornecedores!B111="","",IF(AND(Fornecedores!A111="",Fornecedores!B111&lt;&gt;""),1,Fornecedores!A111)),"")</f>
        <v/>
      </c>
      <c r="B101" s="33" t="str">
        <f>IFERROR(IF(Fornecedores!B111="","",Fornecedores!B111),"")</f>
        <v/>
      </c>
      <c r="C101" s="33" t="str">
        <f>IFERROR(IF(Fornecedores!C111="","",Fornecedores!C111),"")</f>
        <v/>
      </c>
      <c r="D101" s="33" t="str">
        <f>IFERROR(IF(Fornecedores!D111="","",Fornecedores!D111),"")</f>
        <v/>
      </c>
      <c r="E101" s="33" t="str">
        <f>IFERROR(IF(Fornecedores!E111="","",Fornecedores!E111),"")</f>
        <v/>
      </c>
      <c r="F101" s="52" t="str">
        <f>IFERROR(IF(Fornecedores!F111="","",Fornecedores!F111),"")</f>
        <v/>
      </c>
      <c r="G101" s="33" t="str">
        <f>IFERROR(IF(Fornecedores!G111="","",Fornecedores!G111),"")</f>
        <v/>
      </c>
      <c r="H101" s="47" t="str">
        <f>IFERROR(ROUND(AVERAGE(Fornecedores!H111:ZV111),2),"")</f>
        <v/>
      </c>
      <c r="I101" s="33" t="str">
        <f>IFERROR(ROUND(STDEV(Fornecedores!H111:ZV111),2),"")</f>
        <v/>
      </c>
      <c r="J101" s="33" t="str">
        <f>IFERROR(IF(Tabela2[[#This Row],[Média preços]]="","",H101-I101),"")</f>
        <v/>
      </c>
      <c r="K101" s="33" t="str">
        <f>IFERROR(IF(Tabela2[[#This Row],[Média preços]]="","",H101+I101),"")</f>
        <v/>
      </c>
      <c r="L101" s="47" t="str">
        <f>IFERROR(ROUND(MEDIAN(Fornecedores!H111:ZV111),2),"")</f>
        <v/>
      </c>
      <c r="M101" s="33" t="str">
        <f>IFERROR(ROUND(AVERAGEIFS(Fornecedores!H111:ZV111,Fornecedores!H111:ZV111,"&lt;="&amp;K101,Fornecedores!H111:ZV111,"&gt;="&amp;J101),2),"")</f>
        <v/>
      </c>
      <c r="N101" s="33" t="str">
        <f t="shared" si="1"/>
        <v/>
      </c>
      <c r="O101" s="33" t="str">
        <f>IFERROR(Tabela2[[#This Row],[Preço de referência]]*Tabela2[[#This Row],[Quantidade]],"")</f>
        <v/>
      </c>
      <c r="P10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01" s="33" t="str">
        <f ca="1">IFERROR(IF(Tabela2[[#This Row],[Itens de Ampla Participação (Quantidade)]]&gt;0,(Tabela2[[#This Row],[Itens de Ampla Participação (Quantidade)]]*Tabela2[[#This Row],[Preço de referência]])),"")</f>
        <v/>
      </c>
      <c r="R10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01" s="33" t="str">
        <f ca="1">IFERROR(IF(Tabela2[[#This Row],[Itens de Cota Reservada (Quantidade)]]&gt;0,(Tabela2[[#This Row],[Itens de Cota Reservada (Quantidade)]]*Tabela2[[#This Row],[Preço de referência]])),"")</f>
        <v/>
      </c>
      <c r="T101" s="52" t="str">
        <f ca="1">IFERROR(IF(SUMIFS(Tabela2[Preço x quantidade],Tabela2[Lote],Tabela2[[#This Row],[Lote]])&lt;=80000,Tabela2[[#This Row],[Quantidade]],""),"")</f>
        <v/>
      </c>
      <c r="U101" s="33" t="str">
        <f ca="1">IFERROR(IF(Tabela2[[#This Row],[Itens exclusivos (Quantidade)]]&gt;0,(Tabela2[[#This Row],[Itens exclusivos (Quantidade)]]*Tabela2[[#This Row],[Preço de referência]])),"")</f>
        <v/>
      </c>
    </row>
    <row r="102" spans="1:21" ht="15.75">
      <c r="A102" s="14" t="str">
        <f>IFERROR(IF(Fornecedores!B112="","",IF(AND(Fornecedores!A112="",Fornecedores!B112&lt;&gt;""),1,Fornecedores!A112)),"")</f>
        <v/>
      </c>
      <c r="B102" s="14" t="str">
        <f>IFERROR(IF(Fornecedores!B112="","",Fornecedores!B112),"")</f>
        <v/>
      </c>
      <c r="C102" s="14" t="str">
        <f>IFERROR(IF(Fornecedores!C112="","",Fornecedores!C112),"")</f>
        <v/>
      </c>
      <c r="D102" s="14" t="str">
        <f>IFERROR(IF(Fornecedores!D112="","",Fornecedores!D112),"")</f>
        <v/>
      </c>
      <c r="E102" s="14" t="str">
        <f>IFERROR(IF(Fornecedores!E112="","",Fornecedores!E112),"")</f>
        <v/>
      </c>
      <c r="F102" s="51" t="str">
        <f>IFERROR(IF(Fornecedores!F112="","",Fornecedores!F112),"")</f>
        <v/>
      </c>
      <c r="G102" s="14" t="str">
        <f>IFERROR(IF(Fornecedores!G112="","",Fornecedores!G112),"")</f>
        <v/>
      </c>
      <c r="H102" s="48" t="str">
        <f>IFERROR(ROUND(AVERAGE(Fornecedores!H112:ZV112),2),"")</f>
        <v/>
      </c>
      <c r="I102" s="14" t="str">
        <f>IFERROR(ROUND(STDEV(Fornecedores!H112:ZV112),2),"")</f>
        <v/>
      </c>
      <c r="J102" s="14" t="str">
        <f>IFERROR(IF(Tabela2[[#This Row],[Média preços]]="","",H102-I102),"")</f>
        <v/>
      </c>
      <c r="K102" s="14" t="str">
        <f>IFERROR(IF(Tabela2[[#This Row],[Média preços]]="","",H102+I102),"")</f>
        <v/>
      </c>
      <c r="L102" s="48" t="str">
        <f>IFERROR(ROUND(MEDIAN(Fornecedores!H112:ZV112),2),"")</f>
        <v/>
      </c>
      <c r="M102" s="14" t="str">
        <f>IFERROR(ROUND(AVERAGEIFS(Fornecedores!H112:ZV112,Fornecedores!H112:ZV112,"&lt;="&amp;K102,Fornecedores!H112:ZV112,"&gt;="&amp;J102),2),"")</f>
        <v/>
      </c>
      <c r="N102" s="14" t="str">
        <f t="shared" si="1"/>
        <v/>
      </c>
      <c r="O102" s="14" t="str">
        <f>IFERROR(Tabela2[[#This Row],[Preço de referência]]*Tabela2[[#This Row],[Quantidade]],"")</f>
        <v/>
      </c>
      <c r="P10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02" s="14" t="str">
        <f ca="1">IFERROR(IF(Tabela2[[#This Row],[Itens de Ampla Participação (Quantidade)]]&gt;0,(Tabela2[[#This Row],[Itens de Ampla Participação (Quantidade)]]*Tabela2[[#This Row],[Preço de referência]])),"")</f>
        <v/>
      </c>
      <c r="R10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02" s="14" t="str">
        <f ca="1">IFERROR(IF(Tabela2[[#This Row],[Itens de Cota Reservada (Quantidade)]]&gt;0,(Tabela2[[#This Row],[Itens de Cota Reservada (Quantidade)]]*Tabela2[[#This Row],[Preço de referência]])),"")</f>
        <v/>
      </c>
      <c r="T102" s="51" t="str">
        <f ca="1">IFERROR(IF(SUMIFS(Tabela2[Preço x quantidade],Tabela2[Lote],Tabela2[[#This Row],[Lote]])&lt;=80000,Tabela2[[#This Row],[Quantidade]],""),"")</f>
        <v/>
      </c>
      <c r="U102" s="14" t="str">
        <f ca="1">IFERROR(IF(Tabela2[[#This Row],[Itens exclusivos (Quantidade)]]&gt;0,(Tabela2[[#This Row],[Itens exclusivos (Quantidade)]]*Tabela2[[#This Row],[Preço de referência]])),"")</f>
        <v/>
      </c>
    </row>
    <row r="103" spans="1:21" ht="15.75">
      <c r="A103" s="33" t="str">
        <f>IFERROR(IF(Fornecedores!B113="","",IF(AND(Fornecedores!A113="",Fornecedores!B113&lt;&gt;""),1,Fornecedores!A113)),"")</f>
        <v/>
      </c>
      <c r="B103" s="33" t="str">
        <f>IFERROR(IF(Fornecedores!B113="","",Fornecedores!B113),"")</f>
        <v/>
      </c>
      <c r="C103" s="33" t="str">
        <f>IFERROR(IF(Fornecedores!C113="","",Fornecedores!C113),"")</f>
        <v/>
      </c>
      <c r="D103" s="33" t="str">
        <f>IFERROR(IF(Fornecedores!D113="","",Fornecedores!D113),"")</f>
        <v/>
      </c>
      <c r="E103" s="33" t="str">
        <f>IFERROR(IF(Fornecedores!E113="","",Fornecedores!E113),"")</f>
        <v/>
      </c>
      <c r="F103" s="52" t="str">
        <f>IFERROR(IF(Fornecedores!F113="","",Fornecedores!F113),"")</f>
        <v/>
      </c>
      <c r="G103" s="33" t="str">
        <f>IFERROR(IF(Fornecedores!G113="","",Fornecedores!G113),"")</f>
        <v/>
      </c>
      <c r="H103" s="47" t="str">
        <f>IFERROR(ROUND(AVERAGE(Fornecedores!H113:ZV113),2),"")</f>
        <v/>
      </c>
      <c r="I103" s="33" t="str">
        <f>IFERROR(ROUND(STDEV(Fornecedores!H113:ZV113),2),"")</f>
        <v/>
      </c>
      <c r="J103" s="33" t="str">
        <f>IFERROR(IF(Tabela2[[#This Row],[Média preços]]="","",H103-I103),"")</f>
        <v/>
      </c>
      <c r="K103" s="33" t="str">
        <f>IFERROR(IF(Tabela2[[#This Row],[Média preços]]="","",H103+I103),"")</f>
        <v/>
      </c>
      <c r="L103" s="47" t="str">
        <f>IFERROR(ROUND(MEDIAN(Fornecedores!H113:ZV113),2),"")</f>
        <v/>
      </c>
      <c r="M103" s="33" t="str">
        <f>IFERROR(ROUND(AVERAGEIFS(Fornecedores!H113:ZV113,Fornecedores!H113:ZV113,"&lt;="&amp;K103,Fornecedores!H113:ZV113,"&gt;="&amp;J103),2),"")</f>
        <v/>
      </c>
      <c r="N103" s="33" t="str">
        <f t="shared" si="1"/>
        <v/>
      </c>
      <c r="O103" s="33" t="str">
        <f>IFERROR(Tabela2[[#This Row],[Preço de referência]]*Tabela2[[#This Row],[Quantidade]],"")</f>
        <v/>
      </c>
      <c r="P10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03" s="33" t="str">
        <f ca="1">IFERROR(IF(Tabela2[[#This Row],[Itens de Ampla Participação (Quantidade)]]&gt;0,(Tabela2[[#This Row],[Itens de Ampla Participação (Quantidade)]]*Tabela2[[#This Row],[Preço de referência]])),"")</f>
        <v/>
      </c>
      <c r="R10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03" s="33" t="str">
        <f ca="1">IFERROR(IF(Tabela2[[#This Row],[Itens de Cota Reservada (Quantidade)]]&gt;0,(Tabela2[[#This Row],[Itens de Cota Reservada (Quantidade)]]*Tabela2[[#This Row],[Preço de referência]])),"")</f>
        <v/>
      </c>
      <c r="T103" s="52" t="str">
        <f ca="1">IFERROR(IF(SUMIFS(Tabela2[Preço x quantidade],Tabela2[Lote],Tabela2[[#This Row],[Lote]])&lt;=80000,Tabela2[[#This Row],[Quantidade]],""),"")</f>
        <v/>
      </c>
      <c r="U103" s="33" t="str">
        <f ca="1">IFERROR(IF(Tabela2[[#This Row],[Itens exclusivos (Quantidade)]]&gt;0,(Tabela2[[#This Row],[Itens exclusivos (Quantidade)]]*Tabela2[[#This Row],[Preço de referência]])),"")</f>
        <v/>
      </c>
    </row>
    <row r="104" spans="1:21" ht="15.75">
      <c r="A104" s="14" t="str">
        <f>IFERROR(IF(Fornecedores!B114="","",IF(AND(Fornecedores!A114="",Fornecedores!B114&lt;&gt;""),1,Fornecedores!A114)),"")</f>
        <v/>
      </c>
      <c r="B104" s="14" t="str">
        <f>IFERROR(IF(Fornecedores!B114="","",Fornecedores!B114),"")</f>
        <v/>
      </c>
      <c r="C104" s="14" t="str">
        <f>IFERROR(IF(Fornecedores!C114="","",Fornecedores!C114),"")</f>
        <v/>
      </c>
      <c r="D104" s="14" t="str">
        <f>IFERROR(IF(Fornecedores!D114="","",Fornecedores!D114),"")</f>
        <v/>
      </c>
      <c r="E104" s="14" t="str">
        <f>IFERROR(IF(Fornecedores!E114="","",Fornecedores!E114),"")</f>
        <v/>
      </c>
      <c r="F104" s="51" t="str">
        <f>IFERROR(IF(Fornecedores!F114="","",Fornecedores!F114),"")</f>
        <v/>
      </c>
      <c r="G104" s="14" t="str">
        <f>IFERROR(IF(Fornecedores!G114="","",Fornecedores!G114),"")</f>
        <v/>
      </c>
      <c r="H104" s="48" t="str">
        <f>IFERROR(ROUND(AVERAGE(Fornecedores!H114:ZV114),2),"")</f>
        <v/>
      </c>
      <c r="I104" s="14" t="str">
        <f>IFERROR(ROUND(STDEV(Fornecedores!H114:ZV114),2),"")</f>
        <v/>
      </c>
      <c r="J104" s="14" t="str">
        <f>IFERROR(IF(Tabela2[[#This Row],[Média preços]]="","",H104-I104),"")</f>
        <v/>
      </c>
      <c r="K104" s="14" t="str">
        <f>IFERROR(IF(Tabela2[[#This Row],[Média preços]]="","",H104+I104),"")</f>
        <v/>
      </c>
      <c r="L104" s="48" t="str">
        <f>IFERROR(ROUND(MEDIAN(Fornecedores!H114:ZV114),2),"")</f>
        <v/>
      </c>
      <c r="M104" s="14" t="str">
        <f>IFERROR(ROUND(AVERAGEIFS(Fornecedores!H114:ZV114,Fornecedores!H114:ZV114,"&lt;="&amp;K104,Fornecedores!H114:ZV114,"&gt;="&amp;J104),2),"")</f>
        <v/>
      </c>
      <c r="N104" s="14" t="str">
        <f t="shared" si="1"/>
        <v/>
      </c>
      <c r="O104" s="14" t="str">
        <f>IFERROR(Tabela2[[#This Row],[Preço de referência]]*Tabela2[[#This Row],[Quantidade]],"")</f>
        <v/>
      </c>
      <c r="P10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04" s="14" t="str">
        <f ca="1">IFERROR(IF(Tabela2[[#This Row],[Itens de Ampla Participação (Quantidade)]]&gt;0,(Tabela2[[#This Row],[Itens de Ampla Participação (Quantidade)]]*Tabela2[[#This Row],[Preço de referência]])),"")</f>
        <v/>
      </c>
      <c r="R10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04" s="14" t="str">
        <f ca="1">IFERROR(IF(Tabela2[[#This Row],[Itens de Cota Reservada (Quantidade)]]&gt;0,(Tabela2[[#This Row],[Itens de Cota Reservada (Quantidade)]]*Tabela2[[#This Row],[Preço de referência]])),"")</f>
        <v/>
      </c>
      <c r="T104" s="51" t="str">
        <f ca="1">IFERROR(IF(SUMIFS(Tabela2[Preço x quantidade],Tabela2[Lote],Tabela2[[#This Row],[Lote]])&lt;=80000,Tabela2[[#This Row],[Quantidade]],""),"")</f>
        <v/>
      </c>
      <c r="U104" s="14" t="str">
        <f ca="1">IFERROR(IF(Tabela2[[#This Row],[Itens exclusivos (Quantidade)]]&gt;0,(Tabela2[[#This Row],[Itens exclusivos (Quantidade)]]*Tabela2[[#This Row],[Preço de referência]])),"")</f>
        <v/>
      </c>
    </row>
    <row r="105" spans="1:21" ht="15.75">
      <c r="A105" s="33" t="str">
        <f>IFERROR(IF(Fornecedores!B115="","",IF(AND(Fornecedores!A115="",Fornecedores!B115&lt;&gt;""),1,Fornecedores!A115)),"")</f>
        <v/>
      </c>
      <c r="B105" s="33" t="str">
        <f>IFERROR(IF(Fornecedores!B115="","",Fornecedores!B115),"")</f>
        <v/>
      </c>
      <c r="C105" s="33" t="str">
        <f>IFERROR(IF(Fornecedores!C115="","",Fornecedores!C115),"")</f>
        <v/>
      </c>
      <c r="D105" s="33" t="str">
        <f>IFERROR(IF(Fornecedores!D115="","",Fornecedores!D115),"")</f>
        <v/>
      </c>
      <c r="E105" s="33" t="str">
        <f>IFERROR(IF(Fornecedores!E115="","",Fornecedores!E115),"")</f>
        <v/>
      </c>
      <c r="F105" s="52" t="str">
        <f>IFERROR(IF(Fornecedores!F115="","",Fornecedores!F115),"")</f>
        <v/>
      </c>
      <c r="G105" s="33" t="str">
        <f>IFERROR(IF(Fornecedores!G115="","",Fornecedores!G115),"")</f>
        <v/>
      </c>
      <c r="H105" s="47" t="str">
        <f>IFERROR(ROUND(AVERAGE(Fornecedores!H115:ZV115),2),"")</f>
        <v/>
      </c>
      <c r="I105" s="33" t="str">
        <f>IFERROR(ROUND(STDEV(Fornecedores!H115:ZV115),2),"")</f>
        <v/>
      </c>
      <c r="J105" s="33" t="str">
        <f>IFERROR(IF(Tabela2[[#This Row],[Média preços]]="","",H105-I105),"")</f>
        <v/>
      </c>
      <c r="K105" s="33" t="str">
        <f>IFERROR(IF(Tabela2[[#This Row],[Média preços]]="","",H105+I105),"")</f>
        <v/>
      </c>
      <c r="L105" s="47" t="str">
        <f>IFERROR(ROUND(MEDIAN(Fornecedores!H115:ZV115),2),"")</f>
        <v/>
      </c>
      <c r="M105" s="33" t="str">
        <f>IFERROR(ROUND(AVERAGEIFS(Fornecedores!H115:ZV115,Fornecedores!H115:ZV115,"&lt;="&amp;K105,Fornecedores!H115:ZV115,"&gt;="&amp;J105),2),"")</f>
        <v/>
      </c>
      <c r="N105" s="33" t="str">
        <f t="shared" si="1"/>
        <v/>
      </c>
      <c r="O105" s="33" t="str">
        <f>IFERROR(Tabela2[[#This Row],[Preço de referência]]*Tabela2[[#This Row],[Quantidade]],"")</f>
        <v/>
      </c>
      <c r="P10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05" s="33" t="str">
        <f ca="1">IFERROR(IF(Tabela2[[#This Row],[Itens de Ampla Participação (Quantidade)]]&gt;0,(Tabela2[[#This Row],[Itens de Ampla Participação (Quantidade)]]*Tabela2[[#This Row],[Preço de referência]])),"")</f>
        <v/>
      </c>
      <c r="R10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05" s="33" t="str">
        <f ca="1">IFERROR(IF(Tabela2[[#This Row],[Itens de Cota Reservada (Quantidade)]]&gt;0,(Tabela2[[#This Row],[Itens de Cota Reservada (Quantidade)]]*Tabela2[[#This Row],[Preço de referência]])),"")</f>
        <v/>
      </c>
      <c r="T105" s="52" t="str">
        <f ca="1">IFERROR(IF(SUMIFS(Tabela2[Preço x quantidade],Tabela2[Lote],Tabela2[[#This Row],[Lote]])&lt;=80000,Tabela2[[#This Row],[Quantidade]],""),"")</f>
        <v/>
      </c>
      <c r="U105" s="33" t="str">
        <f ca="1">IFERROR(IF(Tabela2[[#This Row],[Itens exclusivos (Quantidade)]]&gt;0,(Tabela2[[#This Row],[Itens exclusivos (Quantidade)]]*Tabela2[[#This Row],[Preço de referência]])),"")</f>
        <v/>
      </c>
    </row>
    <row r="106" spans="1:21" ht="15.75">
      <c r="A106" s="14" t="str">
        <f>IFERROR(IF(Fornecedores!B116="","",IF(AND(Fornecedores!A116="",Fornecedores!B116&lt;&gt;""),1,Fornecedores!A116)),"")</f>
        <v/>
      </c>
      <c r="B106" s="14" t="str">
        <f>IFERROR(IF(Fornecedores!B116="","",Fornecedores!B116),"")</f>
        <v/>
      </c>
      <c r="C106" s="14" t="str">
        <f>IFERROR(IF(Fornecedores!C116="","",Fornecedores!C116),"")</f>
        <v/>
      </c>
      <c r="D106" s="14" t="str">
        <f>IFERROR(IF(Fornecedores!D116="","",Fornecedores!D116),"")</f>
        <v/>
      </c>
      <c r="E106" s="14" t="str">
        <f>IFERROR(IF(Fornecedores!E116="","",Fornecedores!E116),"")</f>
        <v/>
      </c>
      <c r="F106" s="51" t="str">
        <f>IFERROR(IF(Fornecedores!F116="","",Fornecedores!F116),"")</f>
        <v/>
      </c>
      <c r="G106" s="14" t="str">
        <f>IFERROR(IF(Fornecedores!G116="","",Fornecedores!G116),"")</f>
        <v/>
      </c>
      <c r="H106" s="48" t="str">
        <f>IFERROR(ROUND(AVERAGE(Fornecedores!H116:ZV116),2),"")</f>
        <v/>
      </c>
      <c r="I106" s="14" t="str">
        <f>IFERROR(ROUND(STDEV(Fornecedores!H116:ZV116),2),"")</f>
        <v/>
      </c>
      <c r="J106" s="14" t="str">
        <f>IFERROR(IF(Tabela2[[#This Row],[Média preços]]="","",H106-I106),"")</f>
        <v/>
      </c>
      <c r="K106" s="14" t="str">
        <f>IFERROR(IF(Tabela2[[#This Row],[Média preços]]="","",H106+I106),"")</f>
        <v/>
      </c>
      <c r="L106" s="48" t="str">
        <f>IFERROR(ROUND(MEDIAN(Fornecedores!H116:ZV116),2),"")</f>
        <v/>
      </c>
      <c r="M106" s="14" t="str">
        <f>IFERROR(ROUND(AVERAGEIFS(Fornecedores!H116:ZV116,Fornecedores!H116:ZV116,"&lt;="&amp;K106,Fornecedores!H116:ZV116,"&gt;="&amp;J106),2),"")</f>
        <v/>
      </c>
      <c r="N106" s="14" t="str">
        <f t="shared" si="1"/>
        <v/>
      </c>
      <c r="O106" s="14" t="str">
        <f>IFERROR(Tabela2[[#This Row],[Preço de referência]]*Tabela2[[#This Row],[Quantidade]],"")</f>
        <v/>
      </c>
      <c r="P10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06" s="14" t="str">
        <f ca="1">IFERROR(IF(Tabela2[[#This Row],[Itens de Ampla Participação (Quantidade)]]&gt;0,(Tabela2[[#This Row],[Itens de Ampla Participação (Quantidade)]]*Tabela2[[#This Row],[Preço de referência]])),"")</f>
        <v/>
      </c>
      <c r="R10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06" s="14" t="str">
        <f ca="1">IFERROR(IF(Tabela2[[#This Row],[Itens de Cota Reservada (Quantidade)]]&gt;0,(Tabela2[[#This Row],[Itens de Cota Reservada (Quantidade)]]*Tabela2[[#This Row],[Preço de referência]])),"")</f>
        <v/>
      </c>
      <c r="T106" s="51" t="str">
        <f ca="1">IFERROR(IF(SUMIFS(Tabela2[Preço x quantidade],Tabela2[Lote],Tabela2[[#This Row],[Lote]])&lt;=80000,Tabela2[[#This Row],[Quantidade]],""),"")</f>
        <v/>
      </c>
      <c r="U106" s="14" t="str">
        <f ca="1">IFERROR(IF(Tabela2[[#This Row],[Itens exclusivos (Quantidade)]]&gt;0,(Tabela2[[#This Row],[Itens exclusivos (Quantidade)]]*Tabela2[[#This Row],[Preço de referência]])),"")</f>
        <v/>
      </c>
    </row>
    <row r="107" spans="1:21" ht="15.75">
      <c r="A107" s="33" t="str">
        <f>IFERROR(IF(Fornecedores!B117="","",IF(AND(Fornecedores!A117="",Fornecedores!B117&lt;&gt;""),1,Fornecedores!A117)),"")</f>
        <v/>
      </c>
      <c r="B107" s="33" t="str">
        <f>IFERROR(IF(Fornecedores!B117="","",Fornecedores!B117),"")</f>
        <v/>
      </c>
      <c r="C107" s="33" t="str">
        <f>IFERROR(IF(Fornecedores!C117="","",Fornecedores!C117),"")</f>
        <v/>
      </c>
      <c r="D107" s="33" t="str">
        <f>IFERROR(IF(Fornecedores!D117="","",Fornecedores!D117),"")</f>
        <v/>
      </c>
      <c r="E107" s="33" t="str">
        <f>IFERROR(IF(Fornecedores!E117="","",Fornecedores!E117),"")</f>
        <v/>
      </c>
      <c r="F107" s="52" t="str">
        <f>IFERROR(IF(Fornecedores!F117="","",Fornecedores!F117),"")</f>
        <v/>
      </c>
      <c r="G107" s="33" t="str">
        <f>IFERROR(IF(Fornecedores!G117="","",Fornecedores!G117),"")</f>
        <v/>
      </c>
      <c r="H107" s="47" t="str">
        <f>IFERROR(ROUND(AVERAGE(Fornecedores!H117:ZV117),2),"")</f>
        <v/>
      </c>
      <c r="I107" s="33" t="str">
        <f>IFERROR(ROUND(STDEV(Fornecedores!H117:ZV117),2),"")</f>
        <v/>
      </c>
      <c r="J107" s="33" t="str">
        <f>IFERROR(IF(Tabela2[[#This Row],[Média preços]]="","",H107-I107),"")</f>
        <v/>
      </c>
      <c r="K107" s="33" t="str">
        <f>IFERROR(IF(Tabela2[[#This Row],[Média preços]]="","",H107+I107),"")</f>
        <v/>
      </c>
      <c r="L107" s="47" t="str">
        <f>IFERROR(ROUND(MEDIAN(Fornecedores!H117:ZV117),2),"")</f>
        <v/>
      </c>
      <c r="M107" s="33" t="str">
        <f>IFERROR(ROUND(AVERAGEIFS(Fornecedores!H117:ZV117,Fornecedores!H117:ZV117,"&lt;="&amp;K107,Fornecedores!H117:ZV117,"&gt;="&amp;J107),2),"")</f>
        <v/>
      </c>
      <c r="N107" s="33" t="str">
        <f t="shared" si="1"/>
        <v/>
      </c>
      <c r="O107" s="33" t="str">
        <f>IFERROR(Tabela2[[#This Row],[Preço de referência]]*Tabela2[[#This Row],[Quantidade]],"")</f>
        <v/>
      </c>
      <c r="P10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07" s="33" t="str">
        <f ca="1">IFERROR(IF(Tabela2[[#This Row],[Itens de Ampla Participação (Quantidade)]]&gt;0,(Tabela2[[#This Row],[Itens de Ampla Participação (Quantidade)]]*Tabela2[[#This Row],[Preço de referência]])),"")</f>
        <v/>
      </c>
      <c r="R10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07" s="33" t="str">
        <f ca="1">IFERROR(IF(Tabela2[[#This Row],[Itens de Cota Reservada (Quantidade)]]&gt;0,(Tabela2[[#This Row],[Itens de Cota Reservada (Quantidade)]]*Tabela2[[#This Row],[Preço de referência]])),"")</f>
        <v/>
      </c>
      <c r="T107" s="52" t="str">
        <f ca="1">IFERROR(IF(SUMIFS(Tabela2[Preço x quantidade],Tabela2[Lote],Tabela2[[#This Row],[Lote]])&lt;=80000,Tabela2[[#This Row],[Quantidade]],""),"")</f>
        <v/>
      </c>
      <c r="U107" s="33" t="str">
        <f ca="1">IFERROR(IF(Tabela2[[#This Row],[Itens exclusivos (Quantidade)]]&gt;0,(Tabela2[[#This Row],[Itens exclusivos (Quantidade)]]*Tabela2[[#This Row],[Preço de referência]])),"")</f>
        <v/>
      </c>
    </row>
    <row r="108" spans="1:21" ht="15.75">
      <c r="A108" s="14" t="str">
        <f>IFERROR(IF(Fornecedores!B118="","",IF(AND(Fornecedores!A118="",Fornecedores!B118&lt;&gt;""),1,Fornecedores!A118)),"")</f>
        <v/>
      </c>
      <c r="B108" s="14" t="str">
        <f>IFERROR(IF(Fornecedores!B118="","",Fornecedores!B118),"")</f>
        <v/>
      </c>
      <c r="C108" s="14" t="str">
        <f>IFERROR(IF(Fornecedores!C118="","",Fornecedores!C118),"")</f>
        <v/>
      </c>
      <c r="D108" s="14" t="str">
        <f>IFERROR(IF(Fornecedores!D118="","",Fornecedores!D118),"")</f>
        <v/>
      </c>
      <c r="E108" s="14" t="str">
        <f>IFERROR(IF(Fornecedores!E118="","",Fornecedores!E118),"")</f>
        <v/>
      </c>
      <c r="F108" s="51" t="str">
        <f>IFERROR(IF(Fornecedores!F118="","",Fornecedores!F118),"")</f>
        <v/>
      </c>
      <c r="G108" s="14" t="str">
        <f>IFERROR(IF(Fornecedores!G118="","",Fornecedores!G118),"")</f>
        <v/>
      </c>
      <c r="H108" s="48" t="str">
        <f>IFERROR(ROUND(AVERAGE(Fornecedores!H118:ZV118),2),"")</f>
        <v/>
      </c>
      <c r="I108" s="14" t="str">
        <f>IFERROR(ROUND(STDEV(Fornecedores!H118:ZV118),2),"")</f>
        <v/>
      </c>
      <c r="J108" s="14" t="str">
        <f>IFERROR(IF(Tabela2[[#This Row],[Média preços]]="","",H108-I108),"")</f>
        <v/>
      </c>
      <c r="K108" s="14" t="str">
        <f>IFERROR(IF(Tabela2[[#This Row],[Média preços]]="","",H108+I108),"")</f>
        <v/>
      </c>
      <c r="L108" s="48" t="str">
        <f>IFERROR(ROUND(MEDIAN(Fornecedores!H118:ZV118),2),"")</f>
        <v/>
      </c>
      <c r="M108" s="14" t="str">
        <f>IFERROR(ROUND(AVERAGEIFS(Fornecedores!H118:ZV118,Fornecedores!H118:ZV118,"&lt;="&amp;K108,Fornecedores!H118:ZV118,"&gt;="&amp;J108),2),"")</f>
        <v/>
      </c>
      <c r="N108" s="14" t="str">
        <f t="shared" si="1"/>
        <v/>
      </c>
      <c r="O108" s="14" t="str">
        <f>IFERROR(Tabela2[[#This Row],[Preço de referência]]*Tabela2[[#This Row],[Quantidade]],"")</f>
        <v/>
      </c>
      <c r="P10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08" s="14" t="str">
        <f ca="1">IFERROR(IF(Tabela2[[#This Row],[Itens de Ampla Participação (Quantidade)]]&gt;0,(Tabela2[[#This Row],[Itens de Ampla Participação (Quantidade)]]*Tabela2[[#This Row],[Preço de referência]])),"")</f>
        <v/>
      </c>
      <c r="R10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08" s="14" t="str">
        <f ca="1">IFERROR(IF(Tabela2[[#This Row],[Itens de Cota Reservada (Quantidade)]]&gt;0,(Tabela2[[#This Row],[Itens de Cota Reservada (Quantidade)]]*Tabela2[[#This Row],[Preço de referência]])),"")</f>
        <v/>
      </c>
      <c r="T108" s="51" t="str">
        <f ca="1">IFERROR(IF(SUMIFS(Tabela2[Preço x quantidade],Tabela2[Lote],Tabela2[[#This Row],[Lote]])&lt;=80000,Tabela2[[#This Row],[Quantidade]],""),"")</f>
        <v/>
      </c>
      <c r="U108" s="14" t="str">
        <f ca="1">IFERROR(IF(Tabela2[[#This Row],[Itens exclusivos (Quantidade)]]&gt;0,(Tabela2[[#This Row],[Itens exclusivos (Quantidade)]]*Tabela2[[#This Row],[Preço de referência]])),"")</f>
        <v/>
      </c>
    </row>
    <row r="109" spans="1:21" ht="15.75">
      <c r="A109" s="33" t="str">
        <f>IFERROR(IF(Fornecedores!B119="","",IF(AND(Fornecedores!A119="",Fornecedores!B119&lt;&gt;""),1,Fornecedores!A119)),"")</f>
        <v/>
      </c>
      <c r="B109" s="33" t="str">
        <f>IFERROR(IF(Fornecedores!B119="","",Fornecedores!B119),"")</f>
        <v/>
      </c>
      <c r="C109" s="33" t="str">
        <f>IFERROR(IF(Fornecedores!C119="","",Fornecedores!C119),"")</f>
        <v/>
      </c>
      <c r="D109" s="33" t="str">
        <f>IFERROR(IF(Fornecedores!D119="","",Fornecedores!D119),"")</f>
        <v/>
      </c>
      <c r="E109" s="33" t="str">
        <f>IFERROR(IF(Fornecedores!E119="","",Fornecedores!E119),"")</f>
        <v/>
      </c>
      <c r="F109" s="52" t="str">
        <f>IFERROR(IF(Fornecedores!F119="","",Fornecedores!F119),"")</f>
        <v/>
      </c>
      <c r="G109" s="33" t="str">
        <f>IFERROR(IF(Fornecedores!G119="","",Fornecedores!G119),"")</f>
        <v/>
      </c>
      <c r="H109" s="47" t="str">
        <f>IFERROR(ROUND(AVERAGE(Fornecedores!H119:ZV119),2),"")</f>
        <v/>
      </c>
      <c r="I109" s="33" t="str">
        <f>IFERROR(ROUND(STDEV(Fornecedores!H119:ZV119),2),"")</f>
        <v/>
      </c>
      <c r="J109" s="33" t="str">
        <f>IFERROR(IF(Tabela2[[#This Row],[Média preços]]="","",H109-I109),"")</f>
        <v/>
      </c>
      <c r="K109" s="33" t="str">
        <f>IFERROR(IF(Tabela2[[#This Row],[Média preços]]="","",H109+I109),"")</f>
        <v/>
      </c>
      <c r="L109" s="47" t="str">
        <f>IFERROR(ROUND(MEDIAN(Fornecedores!H119:ZV119),2),"")</f>
        <v/>
      </c>
      <c r="M109" s="33" t="str">
        <f>IFERROR(ROUND(AVERAGEIFS(Fornecedores!H119:ZV119,Fornecedores!H119:ZV119,"&lt;="&amp;K109,Fornecedores!H119:ZV119,"&gt;="&amp;J109),2),"")</f>
        <v/>
      </c>
      <c r="N109" s="33" t="str">
        <f t="shared" si="1"/>
        <v/>
      </c>
      <c r="O109" s="33" t="str">
        <f>IFERROR(Tabela2[[#This Row],[Preço de referência]]*Tabela2[[#This Row],[Quantidade]],"")</f>
        <v/>
      </c>
      <c r="P10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09" s="33" t="str">
        <f ca="1">IFERROR(IF(Tabela2[[#This Row],[Itens de Ampla Participação (Quantidade)]]&gt;0,(Tabela2[[#This Row],[Itens de Ampla Participação (Quantidade)]]*Tabela2[[#This Row],[Preço de referência]])),"")</f>
        <v/>
      </c>
      <c r="R10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09" s="33" t="str">
        <f ca="1">IFERROR(IF(Tabela2[[#This Row],[Itens de Cota Reservada (Quantidade)]]&gt;0,(Tabela2[[#This Row],[Itens de Cota Reservada (Quantidade)]]*Tabela2[[#This Row],[Preço de referência]])),"")</f>
        <v/>
      </c>
      <c r="T109" s="52" t="str">
        <f ca="1">IFERROR(IF(SUMIFS(Tabela2[Preço x quantidade],Tabela2[Lote],Tabela2[[#This Row],[Lote]])&lt;=80000,Tabela2[[#This Row],[Quantidade]],""),"")</f>
        <v/>
      </c>
      <c r="U109" s="33" t="str">
        <f ca="1">IFERROR(IF(Tabela2[[#This Row],[Itens exclusivos (Quantidade)]]&gt;0,(Tabela2[[#This Row],[Itens exclusivos (Quantidade)]]*Tabela2[[#This Row],[Preço de referência]])),"")</f>
        <v/>
      </c>
    </row>
    <row r="110" spans="1:21" ht="15.75">
      <c r="A110" s="14" t="str">
        <f>IFERROR(IF(Fornecedores!B120="","",IF(AND(Fornecedores!A120="",Fornecedores!B120&lt;&gt;""),1,Fornecedores!A120)),"")</f>
        <v/>
      </c>
      <c r="B110" s="14" t="str">
        <f>IFERROR(IF(Fornecedores!B120="","",Fornecedores!B120),"")</f>
        <v/>
      </c>
      <c r="C110" s="14" t="str">
        <f>IFERROR(IF(Fornecedores!C120="","",Fornecedores!C120),"")</f>
        <v/>
      </c>
      <c r="D110" s="14" t="str">
        <f>IFERROR(IF(Fornecedores!D120="","",Fornecedores!D120),"")</f>
        <v/>
      </c>
      <c r="E110" s="14" t="str">
        <f>IFERROR(IF(Fornecedores!E120="","",Fornecedores!E120),"")</f>
        <v/>
      </c>
      <c r="F110" s="51" t="str">
        <f>IFERROR(IF(Fornecedores!F120="","",Fornecedores!F120),"")</f>
        <v/>
      </c>
      <c r="G110" s="14" t="str">
        <f>IFERROR(IF(Fornecedores!G120="","",Fornecedores!G120),"")</f>
        <v/>
      </c>
      <c r="H110" s="48" t="str">
        <f>IFERROR(ROUND(AVERAGE(Fornecedores!H120:ZV120),2),"")</f>
        <v/>
      </c>
      <c r="I110" s="14" t="str">
        <f>IFERROR(ROUND(STDEV(Fornecedores!H120:ZV120),2),"")</f>
        <v/>
      </c>
      <c r="J110" s="14" t="str">
        <f>IFERROR(IF(Tabela2[[#This Row],[Média preços]]="","",H110-I110),"")</f>
        <v/>
      </c>
      <c r="K110" s="14" t="str">
        <f>IFERROR(IF(Tabela2[[#This Row],[Média preços]]="","",H110+I110),"")</f>
        <v/>
      </c>
      <c r="L110" s="48" t="str">
        <f>IFERROR(ROUND(MEDIAN(Fornecedores!H120:ZV120),2),"")</f>
        <v/>
      </c>
      <c r="M110" s="14" t="str">
        <f>IFERROR(ROUND(AVERAGEIFS(Fornecedores!H120:ZV120,Fornecedores!H120:ZV120,"&lt;="&amp;K110,Fornecedores!H120:ZV120,"&gt;="&amp;J110),2),"")</f>
        <v/>
      </c>
      <c r="N110" s="14" t="str">
        <f t="shared" si="1"/>
        <v/>
      </c>
      <c r="O110" s="14" t="str">
        <f>IFERROR(Tabela2[[#This Row],[Preço de referência]]*Tabela2[[#This Row],[Quantidade]],"")</f>
        <v/>
      </c>
      <c r="P11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10" s="14" t="str">
        <f ca="1">IFERROR(IF(Tabela2[[#This Row],[Itens de Ampla Participação (Quantidade)]]&gt;0,(Tabela2[[#This Row],[Itens de Ampla Participação (Quantidade)]]*Tabela2[[#This Row],[Preço de referência]])),"")</f>
        <v/>
      </c>
      <c r="R11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10" s="14" t="str">
        <f ca="1">IFERROR(IF(Tabela2[[#This Row],[Itens de Cota Reservada (Quantidade)]]&gt;0,(Tabela2[[#This Row],[Itens de Cota Reservada (Quantidade)]]*Tabela2[[#This Row],[Preço de referência]])),"")</f>
        <v/>
      </c>
      <c r="T110" s="51" t="str">
        <f ca="1">IFERROR(IF(SUMIFS(Tabela2[Preço x quantidade],Tabela2[Lote],Tabela2[[#This Row],[Lote]])&lt;=80000,Tabela2[[#This Row],[Quantidade]],""),"")</f>
        <v/>
      </c>
      <c r="U110" s="14" t="str">
        <f ca="1">IFERROR(IF(Tabela2[[#This Row],[Itens exclusivos (Quantidade)]]&gt;0,(Tabela2[[#This Row],[Itens exclusivos (Quantidade)]]*Tabela2[[#This Row],[Preço de referência]])),"")</f>
        <v/>
      </c>
    </row>
    <row r="111" spans="1:21" ht="15.75">
      <c r="A111" s="33" t="str">
        <f>IFERROR(IF(Fornecedores!B121="","",IF(AND(Fornecedores!A121="",Fornecedores!B121&lt;&gt;""),1,Fornecedores!A121)),"")</f>
        <v/>
      </c>
      <c r="B111" s="33" t="str">
        <f>IFERROR(IF(Fornecedores!B121="","",Fornecedores!B121),"")</f>
        <v/>
      </c>
      <c r="C111" s="33" t="str">
        <f>IFERROR(IF(Fornecedores!C121="","",Fornecedores!C121),"")</f>
        <v/>
      </c>
      <c r="D111" s="33" t="str">
        <f>IFERROR(IF(Fornecedores!D121="","",Fornecedores!D121),"")</f>
        <v/>
      </c>
      <c r="E111" s="33" t="str">
        <f>IFERROR(IF(Fornecedores!E121="","",Fornecedores!E121),"")</f>
        <v/>
      </c>
      <c r="F111" s="52" t="str">
        <f>IFERROR(IF(Fornecedores!F121="","",Fornecedores!F121),"")</f>
        <v/>
      </c>
      <c r="G111" s="33" t="str">
        <f>IFERROR(IF(Fornecedores!G121="","",Fornecedores!G121),"")</f>
        <v/>
      </c>
      <c r="H111" s="47" t="str">
        <f>IFERROR(ROUND(AVERAGE(Fornecedores!H121:ZV121),2),"")</f>
        <v/>
      </c>
      <c r="I111" s="33" t="str">
        <f>IFERROR(ROUND(STDEV(Fornecedores!H121:ZV121),2),"")</f>
        <v/>
      </c>
      <c r="J111" s="33" t="str">
        <f>IFERROR(IF(Tabela2[[#This Row],[Média preços]]="","",H111-I111),"")</f>
        <v/>
      </c>
      <c r="K111" s="33" t="str">
        <f>IFERROR(IF(Tabela2[[#This Row],[Média preços]]="","",H111+I111),"")</f>
        <v/>
      </c>
      <c r="L111" s="47" t="str">
        <f>IFERROR(ROUND(MEDIAN(Fornecedores!H121:ZV121),2),"")</f>
        <v/>
      </c>
      <c r="M111" s="33" t="str">
        <f>IFERROR(ROUND(AVERAGEIFS(Fornecedores!H121:ZV121,Fornecedores!H121:ZV121,"&lt;="&amp;K111,Fornecedores!H121:ZV121,"&gt;="&amp;J111),2),"")</f>
        <v/>
      </c>
      <c r="N111" s="33" t="str">
        <f t="shared" si="1"/>
        <v/>
      </c>
      <c r="O111" s="33" t="str">
        <f>IFERROR(Tabela2[[#This Row],[Preço de referência]]*Tabela2[[#This Row],[Quantidade]],"")</f>
        <v/>
      </c>
      <c r="P11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11" s="33" t="str">
        <f ca="1">IFERROR(IF(Tabela2[[#This Row],[Itens de Ampla Participação (Quantidade)]]&gt;0,(Tabela2[[#This Row],[Itens de Ampla Participação (Quantidade)]]*Tabela2[[#This Row],[Preço de referência]])),"")</f>
        <v/>
      </c>
      <c r="R11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11" s="33" t="str">
        <f ca="1">IFERROR(IF(Tabela2[[#This Row],[Itens de Cota Reservada (Quantidade)]]&gt;0,(Tabela2[[#This Row],[Itens de Cota Reservada (Quantidade)]]*Tabela2[[#This Row],[Preço de referência]])),"")</f>
        <v/>
      </c>
      <c r="T111" s="52" t="str">
        <f ca="1">IFERROR(IF(SUMIFS(Tabela2[Preço x quantidade],Tabela2[Lote],Tabela2[[#This Row],[Lote]])&lt;=80000,Tabela2[[#This Row],[Quantidade]],""),"")</f>
        <v/>
      </c>
      <c r="U111" s="33" t="str">
        <f ca="1">IFERROR(IF(Tabela2[[#This Row],[Itens exclusivos (Quantidade)]]&gt;0,(Tabela2[[#This Row],[Itens exclusivos (Quantidade)]]*Tabela2[[#This Row],[Preço de referência]])),"")</f>
        <v/>
      </c>
    </row>
    <row r="112" spans="1:21" ht="15.75">
      <c r="A112" s="14" t="str">
        <f>IFERROR(IF(Fornecedores!B122="","",IF(AND(Fornecedores!A122="",Fornecedores!B122&lt;&gt;""),1,Fornecedores!A122)),"")</f>
        <v/>
      </c>
      <c r="B112" s="14" t="str">
        <f>IFERROR(IF(Fornecedores!B122="","",Fornecedores!B122),"")</f>
        <v/>
      </c>
      <c r="C112" s="14" t="str">
        <f>IFERROR(IF(Fornecedores!C122="","",Fornecedores!C122),"")</f>
        <v/>
      </c>
      <c r="D112" s="14" t="str">
        <f>IFERROR(IF(Fornecedores!D122="","",Fornecedores!D122),"")</f>
        <v/>
      </c>
      <c r="E112" s="14" t="str">
        <f>IFERROR(IF(Fornecedores!E122="","",Fornecedores!E122),"")</f>
        <v/>
      </c>
      <c r="F112" s="51" t="str">
        <f>IFERROR(IF(Fornecedores!F122="","",Fornecedores!F122),"")</f>
        <v/>
      </c>
      <c r="G112" s="14" t="str">
        <f>IFERROR(IF(Fornecedores!G122="","",Fornecedores!G122),"")</f>
        <v/>
      </c>
      <c r="H112" s="48" t="str">
        <f>IFERROR(ROUND(AVERAGE(Fornecedores!H122:ZV122),2),"")</f>
        <v/>
      </c>
      <c r="I112" s="14" t="str">
        <f>IFERROR(ROUND(STDEV(Fornecedores!H122:ZV122),2),"")</f>
        <v/>
      </c>
      <c r="J112" s="14" t="str">
        <f>IFERROR(IF(Tabela2[[#This Row],[Média preços]]="","",H112-I112),"")</f>
        <v/>
      </c>
      <c r="K112" s="14" t="str">
        <f>IFERROR(IF(Tabela2[[#This Row],[Média preços]]="","",H112+I112),"")</f>
        <v/>
      </c>
      <c r="L112" s="48" t="str">
        <f>IFERROR(ROUND(MEDIAN(Fornecedores!H122:ZV122),2),"")</f>
        <v/>
      </c>
      <c r="M112" s="14" t="str">
        <f>IFERROR(ROUND(AVERAGEIFS(Fornecedores!H122:ZV122,Fornecedores!H122:ZV122,"&lt;="&amp;K112,Fornecedores!H122:ZV122,"&gt;="&amp;J112),2),"")</f>
        <v/>
      </c>
      <c r="N112" s="14" t="str">
        <f t="shared" si="1"/>
        <v/>
      </c>
      <c r="O112" s="14" t="str">
        <f>IFERROR(Tabela2[[#This Row],[Preço de referência]]*Tabela2[[#This Row],[Quantidade]],"")</f>
        <v/>
      </c>
      <c r="P11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12" s="14" t="str">
        <f ca="1">IFERROR(IF(Tabela2[[#This Row],[Itens de Ampla Participação (Quantidade)]]&gt;0,(Tabela2[[#This Row],[Itens de Ampla Participação (Quantidade)]]*Tabela2[[#This Row],[Preço de referência]])),"")</f>
        <v/>
      </c>
      <c r="R11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12" s="14" t="str">
        <f ca="1">IFERROR(IF(Tabela2[[#This Row],[Itens de Cota Reservada (Quantidade)]]&gt;0,(Tabela2[[#This Row],[Itens de Cota Reservada (Quantidade)]]*Tabela2[[#This Row],[Preço de referência]])),"")</f>
        <v/>
      </c>
      <c r="T112" s="51" t="str">
        <f ca="1">IFERROR(IF(SUMIFS(Tabela2[Preço x quantidade],Tabela2[Lote],Tabela2[[#This Row],[Lote]])&lt;=80000,Tabela2[[#This Row],[Quantidade]],""),"")</f>
        <v/>
      </c>
      <c r="U112" s="14" t="str">
        <f ca="1">IFERROR(IF(Tabela2[[#This Row],[Itens exclusivos (Quantidade)]]&gt;0,(Tabela2[[#This Row],[Itens exclusivos (Quantidade)]]*Tabela2[[#This Row],[Preço de referência]])),"")</f>
        <v/>
      </c>
    </row>
    <row r="113" spans="1:21" ht="15.75">
      <c r="A113" s="33" t="str">
        <f>IFERROR(IF(Fornecedores!B123="","",IF(AND(Fornecedores!A123="",Fornecedores!B123&lt;&gt;""),1,Fornecedores!A123)),"")</f>
        <v/>
      </c>
      <c r="B113" s="33" t="str">
        <f>IFERROR(IF(Fornecedores!B123="","",Fornecedores!B123),"")</f>
        <v/>
      </c>
      <c r="C113" s="33" t="str">
        <f>IFERROR(IF(Fornecedores!C123="","",Fornecedores!C123),"")</f>
        <v/>
      </c>
      <c r="D113" s="33" t="str">
        <f>IFERROR(IF(Fornecedores!D123="","",Fornecedores!D123),"")</f>
        <v/>
      </c>
      <c r="E113" s="33" t="str">
        <f>IFERROR(IF(Fornecedores!E123="","",Fornecedores!E123),"")</f>
        <v/>
      </c>
      <c r="F113" s="52" t="str">
        <f>IFERROR(IF(Fornecedores!F123="","",Fornecedores!F123),"")</f>
        <v/>
      </c>
      <c r="G113" s="33" t="str">
        <f>IFERROR(IF(Fornecedores!G123="","",Fornecedores!G123),"")</f>
        <v/>
      </c>
      <c r="H113" s="47" t="str">
        <f>IFERROR(ROUND(AVERAGE(Fornecedores!H123:ZV123),2),"")</f>
        <v/>
      </c>
      <c r="I113" s="33" t="str">
        <f>IFERROR(ROUND(STDEV(Fornecedores!H123:ZV123),2),"")</f>
        <v/>
      </c>
      <c r="J113" s="33" t="str">
        <f>IFERROR(IF(Tabela2[[#This Row],[Média preços]]="","",H113-I113),"")</f>
        <v/>
      </c>
      <c r="K113" s="33" t="str">
        <f>IFERROR(IF(Tabela2[[#This Row],[Média preços]]="","",H113+I113),"")</f>
        <v/>
      </c>
      <c r="L113" s="47" t="str">
        <f>IFERROR(ROUND(MEDIAN(Fornecedores!H123:ZV123),2),"")</f>
        <v/>
      </c>
      <c r="M113" s="33" t="str">
        <f>IFERROR(ROUND(AVERAGEIFS(Fornecedores!H123:ZV123,Fornecedores!H123:ZV123,"&lt;="&amp;K113,Fornecedores!H123:ZV123,"&gt;="&amp;J113),2),"")</f>
        <v/>
      </c>
      <c r="N113" s="33" t="str">
        <f t="shared" si="1"/>
        <v/>
      </c>
      <c r="O113" s="33" t="str">
        <f>IFERROR(Tabela2[[#This Row],[Preço de referência]]*Tabela2[[#This Row],[Quantidade]],"")</f>
        <v/>
      </c>
      <c r="P11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13" s="33" t="str">
        <f ca="1">IFERROR(IF(Tabela2[[#This Row],[Itens de Ampla Participação (Quantidade)]]&gt;0,(Tabela2[[#This Row],[Itens de Ampla Participação (Quantidade)]]*Tabela2[[#This Row],[Preço de referência]])),"")</f>
        <v/>
      </c>
      <c r="R11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13" s="33" t="str">
        <f ca="1">IFERROR(IF(Tabela2[[#This Row],[Itens de Cota Reservada (Quantidade)]]&gt;0,(Tabela2[[#This Row],[Itens de Cota Reservada (Quantidade)]]*Tabela2[[#This Row],[Preço de referência]])),"")</f>
        <v/>
      </c>
      <c r="T113" s="52" t="str">
        <f ca="1">IFERROR(IF(SUMIFS(Tabela2[Preço x quantidade],Tabela2[Lote],Tabela2[[#This Row],[Lote]])&lt;=80000,Tabela2[[#This Row],[Quantidade]],""),"")</f>
        <v/>
      </c>
      <c r="U113" s="33" t="str">
        <f ca="1">IFERROR(IF(Tabela2[[#This Row],[Itens exclusivos (Quantidade)]]&gt;0,(Tabela2[[#This Row],[Itens exclusivos (Quantidade)]]*Tabela2[[#This Row],[Preço de referência]])),"")</f>
        <v/>
      </c>
    </row>
    <row r="114" spans="1:21" ht="15.75">
      <c r="A114" s="14" t="str">
        <f>IFERROR(IF(Fornecedores!B124="","",IF(AND(Fornecedores!A124="",Fornecedores!B124&lt;&gt;""),1,Fornecedores!A124)),"")</f>
        <v/>
      </c>
      <c r="B114" s="14" t="str">
        <f>IFERROR(IF(Fornecedores!B124="","",Fornecedores!B124),"")</f>
        <v/>
      </c>
      <c r="C114" s="14" t="str">
        <f>IFERROR(IF(Fornecedores!C124="","",Fornecedores!C124),"")</f>
        <v/>
      </c>
      <c r="D114" s="14" t="str">
        <f>IFERROR(IF(Fornecedores!D124="","",Fornecedores!D124),"")</f>
        <v/>
      </c>
      <c r="E114" s="14" t="str">
        <f>IFERROR(IF(Fornecedores!E124="","",Fornecedores!E124),"")</f>
        <v/>
      </c>
      <c r="F114" s="51" t="str">
        <f>IFERROR(IF(Fornecedores!F124="","",Fornecedores!F124),"")</f>
        <v/>
      </c>
      <c r="G114" s="14" t="str">
        <f>IFERROR(IF(Fornecedores!G124="","",Fornecedores!G124),"")</f>
        <v/>
      </c>
      <c r="H114" s="48" t="str">
        <f>IFERROR(ROUND(AVERAGE(Fornecedores!H124:ZV124),2),"")</f>
        <v/>
      </c>
      <c r="I114" s="14" t="str">
        <f>IFERROR(ROUND(STDEV(Fornecedores!H124:ZV124),2),"")</f>
        <v/>
      </c>
      <c r="J114" s="14" t="str">
        <f>IFERROR(IF(Tabela2[[#This Row],[Média preços]]="","",H114-I114),"")</f>
        <v/>
      </c>
      <c r="K114" s="14" t="str">
        <f>IFERROR(IF(Tabela2[[#This Row],[Média preços]]="","",H114+I114),"")</f>
        <v/>
      </c>
      <c r="L114" s="48" t="str">
        <f>IFERROR(ROUND(MEDIAN(Fornecedores!H124:ZV124),2),"")</f>
        <v/>
      </c>
      <c r="M114" s="14" t="str">
        <f>IFERROR(ROUND(AVERAGEIFS(Fornecedores!H124:ZV124,Fornecedores!H124:ZV124,"&lt;="&amp;K114,Fornecedores!H124:ZV124,"&gt;="&amp;J114),2),"")</f>
        <v/>
      </c>
      <c r="N114" s="14" t="str">
        <f t="shared" si="1"/>
        <v/>
      </c>
      <c r="O114" s="14" t="str">
        <f>IFERROR(Tabela2[[#This Row],[Preço de referência]]*Tabela2[[#This Row],[Quantidade]],"")</f>
        <v/>
      </c>
      <c r="P11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14" s="14" t="str">
        <f ca="1">IFERROR(IF(Tabela2[[#This Row],[Itens de Ampla Participação (Quantidade)]]&gt;0,(Tabela2[[#This Row],[Itens de Ampla Participação (Quantidade)]]*Tabela2[[#This Row],[Preço de referência]])),"")</f>
        <v/>
      </c>
      <c r="R11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14" s="14" t="str">
        <f ca="1">IFERROR(IF(Tabela2[[#This Row],[Itens de Cota Reservada (Quantidade)]]&gt;0,(Tabela2[[#This Row],[Itens de Cota Reservada (Quantidade)]]*Tabela2[[#This Row],[Preço de referência]])),"")</f>
        <v/>
      </c>
      <c r="T114" s="51" t="str">
        <f ca="1">IFERROR(IF(SUMIFS(Tabela2[Preço x quantidade],Tabela2[Lote],Tabela2[[#This Row],[Lote]])&lt;=80000,Tabela2[[#This Row],[Quantidade]],""),"")</f>
        <v/>
      </c>
      <c r="U114" s="14" t="str">
        <f ca="1">IFERROR(IF(Tabela2[[#This Row],[Itens exclusivos (Quantidade)]]&gt;0,(Tabela2[[#This Row],[Itens exclusivos (Quantidade)]]*Tabela2[[#This Row],[Preço de referência]])),"")</f>
        <v/>
      </c>
    </row>
    <row r="115" spans="1:21" ht="15.75">
      <c r="A115" s="33" t="str">
        <f>IFERROR(IF(Fornecedores!B125="","",IF(AND(Fornecedores!A125="",Fornecedores!B125&lt;&gt;""),1,Fornecedores!A125)),"")</f>
        <v/>
      </c>
      <c r="B115" s="33" t="str">
        <f>IFERROR(IF(Fornecedores!B125="","",Fornecedores!B125),"")</f>
        <v/>
      </c>
      <c r="C115" s="33" t="str">
        <f>IFERROR(IF(Fornecedores!C125="","",Fornecedores!C125),"")</f>
        <v/>
      </c>
      <c r="D115" s="33" t="str">
        <f>IFERROR(IF(Fornecedores!D125="","",Fornecedores!D125),"")</f>
        <v/>
      </c>
      <c r="E115" s="33" t="str">
        <f>IFERROR(IF(Fornecedores!E125="","",Fornecedores!E125),"")</f>
        <v/>
      </c>
      <c r="F115" s="52" t="str">
        <f>IFERROR(IF(Fornecedores!F125="","",Fornecedores!F125),"")</f>
        <v/>
      </c>
      <c r="G115" s="33" t="str">
        <f>IFERROR(IF(Fornecedores!G125="","",Fornecedores!G125),"")</f>
        <v/>
      </c>
      <c r="H115" s="47" t="str">
        <f>IFERROR(ROUND(AVERAGE(Fornecedores!H125:ZV125),2),"")</f>
        <v/>
      </c>
      <c r="I115" s="33" t="str">
        <f>IFERROR(ROUND(STDEV(Fornecedores!H125:ZV125),2),"")</f>
        <v/>
      </c>
      <c r="J115" s="33" t="str">
        <f>IFERROR(IF(Tabela2[[#This Row],[Média preços]]="","",H115-I115),"")</f>
        <v/>
      </c>
      <c r="K115" s="33" t="str">
        <f>IFERROR(IF(Tabela2[[#This Row],[Média preços]]="","",H115+I115),"")</f>
        <v/>
      </c>
      <c r="L115" s="47" t="str">
        <f>IFERROR(ROUND(MEDIAN(Fornecedores!H125:ZV125),2),"")</f>
        <v/>
      </c>
      <c r="M115" s="33" t="str">
        <f>IFERROR(ROUND(AVERAGEIFS(Fornecedores!H125:ZV125,Fornecedores!H125:ZV125,"&lt;="&amp;K115,Fornecedores!H125:ZV125,"&gt;="&amp;J115),2),"")</f>
        <v/>
      </c>
      <c r="N115" s="33" t="str">
        <f t="shared" si="1"/>
        <v/>
      </c>
      <c r="O115" s="33" t="str">
        <f>IFERROR(Tabela2[[#This Row],[Preço de referência]]*Tabela2[[#This Row],[Quantidade]],"")</f>
        <v/>
      </c>
      <c r="P11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15" s="33" t="str">
        <f ca="1">IFERROR(IF(Tabela2[[#This Row],[Itens de Ampla Participação (Quantidade)]]&gt;0,(Tabela2[[#This Row],[Itens de Ampla Participação (Quantidade)]]*Tabela2[[#This Row],[Preço de referência]])),"")</f>
        <v/>
      </c>
      <c r="R11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15" s="33" t="str">
        <f ca="1">IFERROR(IF(Tabela2[[#This Row],[Itens de Cota Reservada (Quantidade)]]&gt;0,(Tabela2[[#This Row],[Itens de Cota Reservada (Quantidade)]]*Tabela2[[#This Row],[Preço de referência]])),"")</f>
        <v/>
      </c>
      <c r="T115" s="52" t="str">
        <f ca="1">IFERROR(IF(SUMIFS(Tabela2[Preço x quantidade],Tabela2[Lote],Tabela2[[#This Row],[Lote]])&lt;=80000,Tabela2[[#This Row],[Quantidade]],""),"")</f>
        <v/>
      </c>
      <c r="U115" s="33" t="str">
        <f ca="1">IFERROR(IF(Tabela2[[#This Row],[Itens exclusivos (Quantidade)]]&gt;0,(Tabela2[[#This Row],[Itens exclusivos (Quantidade)]]*Tabela2[[#This Row],[Preço de referência]])),"")</f>
        <v/>
      </c>
    </row>
    <row r="116" spans="1:21" ht="15.75">
      <c r="A116" s="14" t="str">
        <f>IFERROR(IF(Fornecedores!B126="","",IF(AND(Fornecedores!A126="",Fornecedores!B126&lt;&gt;""),1,Fornecedores!A126)),"")</f>
        <v/>
      </c>
      <c r="B116" s="14" t="str">
        <f>IFERROR(IF(Fornecedores!B126="","",Fornecedores!B126),"")</f>
        <v/>
      </c>
      <c r="C116" s="14" t="str">
        <f>IFERROR(IF(Fornecedores!C126="","",Fornecedores!C126),"")</f>
        <v/>
      </c>
      <c r="D116" s="14" t="str">
        <f>IFERROR(IF(Fornecedores!D126="","",Fornecedores!D126),"")</f>
        <v/>
      </c>
      <c r="E116" s="14" t="str">
        <f>IFERROR(IF(Fornecedores!E126="","",Fornecedores!E126),"")</f>
        <v/>
      </c>
      <c r="F116" s="51" t="str">
        <f>IFERROR(IF(Fornecedores!F126="","",Fornecedores!F126),"")</f>
        <v/>
      </c>
      <c r="G116" s="14" t="str">
        <f>IFERROR(IF(Fornecedores!G126="","",Fornecedores!G126),"")</f>
        <v/>
      </c>
      <c r="H116" s="48" t="str">
        <f>IFERROR(ROUND(AVERAGE(Fornecedores!H126:ZV126),2),"")</f>
        <v/>
      </c>
      <c r="I116" s="14" t="str">
        <f>IFERROR(ROUND(STDEV(Fornecedores!H126:ZV126),2),"")</f>
        <v/>
      </c>
      <c r="J116" s="14" t="str">
        <f>IFERROR(IF(Tabela2[[#This Row],[Média preços]]="","",H116-I116),"")</f>
        <v/>
      </c>
      <c r="K116" s="14" t="str">
        <f>IFERROR(IF(Tabela2[[#This Row],[Média preços]]="","",H116+I116),"")</f>
        <v/>
      </c>
      <c r="L116" s="48" t="str">
        <f>IFERROR(ROUND(MEDIAN(Fornecedores!H126:ZV126),2),"")</f>
        <v/>
      </c>
      <c r="M116" s="14" t="str">
        <f>IFERROR(ROUND(AVERAGEIFS(Fornecedores!H126:ZV126,Fornecedores!H126:ZV126,"&lt;="&amp;K116,Fornecedores!H126:ZV126,"&gt;="&amp;J116),2),"")</f>
        <v/>
      </c>
      <c r="N116" s="14" t="str">
        <f t="shared" si="1"/>
        <v/>
      </c>
      <c r="O116" s="14" t="str">
        <f>IFERROR(Tabela2[[#This Row],[Preço de referência]]*Tabela2[[#This Row],[Quantidade]],"")</f>
        <v/>
      </c>
      <c r="P11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16" s="14" t="str">
        <f ca="1">IFERROR(IF(Tabela2[[#This Row],[Itens de Ampla Participação (Quantidade)]]&gt;0,(Tabela2[[#This Row],[Itens de Ampla Participação (Quantidade)]]*Tabela2[[#This Row],[Preço de referência]])),"")</f>
        <v/>
      </c>
      <c r="R11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16" s="14" t="str">
        <f ca="1">IFERROR(IF(Tabela2[[#This Row],[Itens de Cota Reservada (Quantidade)]]&gt;0,(Tabela2[[#This Row],[Itens de Cota Reservada (Quantidade)]]*Tabela2[[#This Row],[Preço de referência]])),"")</f>
        <v/>
      </c>
      <c r="T116" s="51" t="str">
        <f ca="1">IFERROR(IF(SUMIFS(Tabela2[Preço x quantidade],Tabela2[Lote],Tabela2[[#This Row],[Lote]])&lt;=80000,Tabela2[[#This Row],[Quantidade]],""),"")</f>
        <v/>
      </c>
      <c r="U116" s="14" t="str">
        <f ca="1">IFERROR(IF(Tabela2[[#This Row],[Itens exclusivos (Quantidade)]]&gt;0,(Tabela2[[#This Row],[Itens exclusivos (Quantidade)]]*Tabela2[[#This Row],[Preço de referência]])),"")</f>
        <v/>
      </c>
    </row>
    <row r="117" spans="1:21" ht="15.75">
      <c r="A117" s="33" t="str">
        <f>IFERROR(IF(Fornecedores!B127="","",IF(AND(Fornecedores!A127="",Fornecedores!B127&lt;&gt;""),1,Fornecedores!A127)),"")</f>
        <v/>
      </c>
      <c r="B117" s="33" t="str">
        <f>IFERROR(IF(Fornecedores!B127="","",Fornecedores!B127),"")</f>
        <v/>
      </c>
      <c r="C117" s="33" t="str">
        <f>IFERROR(IF(Fornecedores!C127="","",Fornecedores!C127),"")</f>
        <v/>
      </c>
      <c r="D117" s="33" t="str">
        <f>IFERROR(IF(Fornecedores!D127="","",Fornecedores!D127),"")</f>
        <v/>
      </c>
      <c r="E117" s="33" t="str">
        <f>IFERROR(IF(Fornecedores!E127="","",Fornecedores!E127),"")</f>
        <v/>
      </c>
      <c r="F117" s="52" t="str">
        <f>IFERROR(IF(Fornecedores!F127="","",Fornecedores!F127),"")</f>
        <v/>
      </c>
      <c r="G117" s="33" t="str">
        <f>IFERROR(IF(Fornecedores!G127="","",Fornecedores!G127),"")</f>
        <v/>
      </c>
      <c r="H117" s="47" t="str">
        <f>IFERROR(ROUND(AVERAGE(Fornecedores!H127:ZV127),2),"")</f>
        <v/>
      </c>
      <c r="I117" s="33" t="str">
        <f>IFERROR(ROUND(STDEV(Fornecedores!H127:ZV127),2),"")</f>
        <v/>
      </c>
      <c r="J117" s="33" t="str">
        <f>IFERROR(IF(Tabela2[[#This Row],[Média preços]]="","",H117-I117),"")</f>
        <v/>
      </c>
      <c r="K117" s="33" t="str">
        <f>IFERROR(IF(Tabela2[[#This Row],[Média preços]]="","",H117+I117),"")</f>
        <v/>
      </c>
      <c r="L117" s="47" t="str">
        <f>IFERROR(ROUND(MEDIAN(Fornecedores!H127:ZV127),2),"")</f>
        <v/>
      </c>
      <c r="M117" s="33" t="str">
        <f>IFERROR(ROUND(AVERAGEIFS(Fornecedores!H127:ZV127,Fornecedores!H127:ZV127,"&lt;="&amp;K117,Fornecedores!H127:ZV127,"&gt;="&amp;J117),2),"")</f>
        <v/>
      </c>
      <c r="N117" s="33" t="str">
        <f t="shared" si="1"/>
        <v/>
      </c>
      <c r="O117" s="33" t="str">
        <f>IFERROR(Tabela2[[#This Row],[Preço de referência]]*Tabela2[[#This Row],[Quantidade]],"")</f>
        <v/>
      </c>
      <c r="P11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17" s="33" t="str">
        <f ca="1">IFERROR(IF(Tabela2[[#This Row],[Itens de Ampla Participação (Quantidade)]]&gt;0,(Tabela2[[#This Row],[Itens de Ampla Participação (Quantidade)]]*Tabela2[[#This Row],[Preço de referência]])),"")</f>
        <v/>
      </c>
      <c r="R11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17" s="33" t="str">
        <f ca="1">IFERROR(IF(Tabela2[[#This Row],[Itens de Cota Reservada (Quantidade)]]&gt;0,(Tabela2[[#This Row],[Itens de Cota Reservada (Quantidade)]]*Tabela2[[#This Row],[Preço de referência]])),"")</f>
        <v/>
      </c>
      <c r="T117" s="52" t="str">
        <f ca="1">IFERROR(IF(SUMIFS(Tabela2[Preço x quantidade],Tabela2[Lote],Tabela2[[#This Row],[Lote]])&lt;=80000,Tabela2[[#This Row],[Quantidade]],""),"")</f>
        <v/>
      </c>
      <c r="U117" s="33" t="str">
        <f ca="1">IFERROR(IF(Tabela2[[#This Row],[Itens exclusivos (Quantidade)]]&gt;0,(Tabela2[[#This Row],[Itens exclusivos (Quantidade)]]*Tabela2[[#This Row],[Preço de referência]])),"")</f>
        <v/>
      </c>
    </row>
    <row r="118" spans="1:21" ht="15.75">
      <c r="A118" s="14" t="str">
        <f>IFERROR(IF(Fornecedores!B128="","",IF(AND(Fornecedores!A128="",Fornecedores!B128&lt;&gt;""),1,Fornecedores!A128)),"")</f>
        <v/>
      </c>
      <c r="B118" s="14" t="str">
        <f>IFERROR(IF(Fornecedores!B128="","",Fornecedores!B128),"")</f>
        <v/>
      </c>
      <c r="C118" s="14" t="str">
        <f>IFERROR(IF(Fornecedores!C128="","",Fornecedores!C128),"")</f>
        <v/>
      </c>
      <c r="D118" s="14" t="str">
        <f>IFERROR(IF(Fornecedores!D128="","",Fornecedores!D128),"")</f>
        <v/>
      </c>
      <c r="E118" s="14" t="str">
        <f>IFERROR(IF(Fornecedores!E128="","",Fornecedores!E128),"")</f>
        <v/>
      </c>
      <c r="F118" s="51" t="str">
        <f>IFERROR(IF(Fornecedores!F128="","",Fornecedores!F128),"")</f>
        <v/>
      </c>
      <c r="G118" s="14" t="str">
        <f>IFERROR(IF(Fornecedores!G128="","",Fornecedores!G128),"")</f>
        <v/>
      </c>
      <c r="H118" s="48" t="str">
        <f>IFERROR(ROUND(AVERAGE(Fornecedores!H128:ZV128),2),"")</f>
        <v/>
      </c>
      <c r="I118" s="14" t="str">
        <f>IFERROR(ROUND(STDEV(Fornecedores!H128:ZV128),2),"")</f>
        <v/>
      </c>
      <c r="J118" s="14" t="str">
        <f>IFERROR(IF(Tabela2[[#This Row],[Média preços]]="","",H118-I118),"")</f>
        <v/>
      </c>
      <c r="K118" s="14" t="str">
        <f>IFERROR(IF(Tabela2[[#This Row],[Média preços]]="","",H118+I118),"")</f>
        <v/>
      </c>
      <c r="L118" s="48" t="str">
        <f>IFERROR(ROUND(MEDIAN(Fornecedores!H128:ZV128),2),"")</f>
        <v/>
      </c>
      <c r="M118" s="14" t="str">
        <f>IFERROR(ROUND(AVERAGEIFS(Fornecedores!H128:ZV128,Fornecedores!H128:ZV128,"&lt;="&amp;K118,Fornecedores!H128:ZV128,"&gt;="&amp;J118),2),"")</f>
        <v/>
      </c>
      <c r="N118" s="14" t="str">
        <f t="shared" si="1"/>
        <v/>
      </c>
      <c r="O118" s="14" t="str">
        <f>IFERROR(Tabela2[[#This Row],[Preço de referência]]*Tabela2[[#This Row],[Quantidade]],"")</f>
        <v/>
      </c>
      <c r="P11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18" s="14" t="str">
        <f ca="1">IFERROR(IF(Tabela2[[#This Row],[Itens de Ampla Participação (Quantidade)]]&gt;0,(Tabela2[[#This Row],[Itens de Ampla Participação (Quantidade)]]*Tabela2[[#This Row],[Preço de referência]])),"")</f>
        <v/>
      </c>
      <c r="R11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18" s="14" t="str">
        <f ca="1">IFERROR(IF(Tabela2[[#This Row],[Itens de Cota Reservada (Quantidade)]]&gt;0,(Tabela2[[#This Row],[Itens de Cota Reservada (Quantidade)]]*Tabela2[[#This Row],[Preço de referência]])),"")</f>
        <v/>
      </c>
      <c r="T118" s="51" t="str">
        <f ca="1">IFERROR(IF(SUMIFS(Tabela2[Preço x quantidade],Tabela2[Lote],Tabela2[[#This Row],[Lote]])&lt;=80000,Tabela2[[#This Row],[Quantidade]],""),"")</f>
        <v/>
      </c>
      <c r="U118" s="14" t="str">
        <f ca="1">IFERROR(IF(Tabela2[[#This Row],[Itens exclusivos (Quantidade)]]&gt;0,(Tabela2[[#This Row],[Itens exclusivos (Quantidade)]]*Tabela2[[#This Row],[Preço de referência]])),"")</f>
        <v/>
      </c>
    </row>
    <row r="119" spans="1:21" ht="15.75">
      <c r="A119" s="33" t="str">
        <f>IFERROR(IF(Fornecedores!B129="","",IF(AND(Fornecedores!A129="",Fornecedores!B129&lt;&gt;""),1,Fornecedores!A129)),"")</f>
        <v/>
      </c>
      <c r="B119" s="33" t="str">
        <f>IFERROR(IF(Fornecedores!B129="","",Fornecedores!B129),"")</f>
        <v/>
      </c>
      <c r="C119" s="33" t="str">
        <f>IFERROR(IF(Fornecedores!C129="","",Fornecedores!C129),"")</f>
        <v/>
      </c>
      <c r="D119" s="33" t="str">
        <f>IFERROR(IF(Fornecedores!D129="","",Fornecedores!D129),"")</f>
        <v/>
      </c>
      <c r="E119" s="33" t="str">
        <f>IFERROR(IF(Fornecedores!E129="","",Fornecedores!E129),"")</f>
        <v/>
      </c>
      <c r="F119" s="52" t="str">
        <f>IFERROR(IF(Fornecedores!F129="","",Fornecedores!F129),"")</f>
        <v/>
      </c>
      <c r="G119" s="33" t="str">
        <f>IFERROR(IF(Fornecedores!G129="","",Fornecedores!G129),"")</f>
        <v/>
      </c>
      <c r="H119" s="47" t="str">
        <f>IFERROR(ROUND(AVERAGE(Fornecedores!H129:ZV129),2),"")</f>
        <v/>
      </c>
      <c r="I119" s="33" t="str">
        <f>IFERROR(ROUND(STDEV(Fornecedores!H129:ZV129),2),"")</f>
        <v/>
      </c>
      <c r="J119" s="33" t="str">
        <f>IFERROR(IF(Tabela2[[#This Row],[Média preços]]="","",H119-I119),"")</f>
        <v/>
      </c>
      <c r="K119" s="33" t="str">
        <f>IFERROR(IF(Tabela2[[#This Row],[Média preços]]="","",H119+I119),"")</f>
        <v/>
      </c>
      <c r="L119" s="47" t="str">
        <f>IFERROR(ROUND(MEDIAN(Fornecedores!H129:ZV129),2),"")</f>
        <v/>
      </c>
      <c r="M119" s="33" t="str">
        <f>IFERROR(ROUND(AVERAGEIFS(Fornecedores!H129:ZV129,Fornecedores!H129:ZV129,"&lt;="&amp;K119,Fornecedores!H129:ZV129,"&gt;="&amp;J119),2),"")</f>
        <v/>
      </c>
      <c r="N119" s="33" t="str">
        <f t="shared" si="1"/>
        <v/>
      </c>
      <c r="O119" s="33" t="str">
        <f>IFERROR(Tabela2[[#This Row],[Preço de referência]]*Tabela2[[#This Row],[Quantidade]],"")</f>
        <v/>
      </c>
      <c r="P11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19" s="33" t="str">
        <f ca="1">IFERROR(IF(Tabela2[[#This Row],[Itens de Ampla Participação (Quantidade)]]&gt;0,(Tabela2[[#This Row],[Itens de Ampla Participação (Quantidade)]]*Tabela2[[#This Row],[Preço de referência]])),"")</f>
        <v/>
      </c>
      <c r="R11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19" s="33" t="str">
        <f ca="1">IFERROR(IF(Tabela2[[#This Row],[Itens de Cota Reservada (Quantidade)]]&gt;0,(Tabela2[[#This Row],[Itens de Cota Reservada (Quantidade)]]*Tabela2[[#This Row],[Preço de referência]])),"")</f>
        <v/>
      </c>
      <c r="T119" s="52" t="str">
        <f ca="1">IFERROR(IF(SUMIFS(Tabela2[Preço x quantidade],Tabela2[Lote],Tabela2[[#This Row],[Lote]])&lt;=80000,Tabela2[[#This Row],[Quantidade]],""),"")</f>
        <v/>
      </c>
      <c r="U119" s="33" t="str">
        <f ca="1">IFERROR(IF(Tabela2[[#This Row],[Itens exclusivos (Quantidade)]]&gt;0,(Tabela2[[#This Row],[Itens exclusivos (Quantidade)]]*Tabela2[[#This Row],[Preço de referência]])),"")</f>
        <v/>
      </c>
    </row>
    <row r="120" spans="1:21" ht="15.75">
      <c r="A120" s="14" t="str">
        <f>IFERROR(IF(Fornecedores!B130="","",IF(AND(Fornecedores!A130="",Fornecedores!B130&lt;&gt;""),1,Fornecedores!A130)),"")</f>
        <v/>
      </c>
      <c r="B120" s="14" t="str">
        <f>IFERROR(IF(Fornecedores!B130="","",Fornecedores!B130),"")</f>
        <v/>
      </c>
      <c r="C120" s="14" t="str">
        <f>IFERROR(IF(Fornecedores!C130="","",Fornecedores!C130),"")</f>
        <v/>
      </c>
      <c r="D120" s="14" t="str">
        <f>IFERROR(IF(Fornecedores!D130="","",Fornecedores!D130),"")</f>
        <v/>
      </c>
      <c r="E120" s="14" t="str">
        <f>IFERROR(IF(Fornecedores!E130="","",Fornecedores!E130),"")</f>
        <v/>
      </c>
      <c r="F120" s="51" t="str">
        <f>IFERROR(IF(Fornecedores!F130="","",Fornecedores!F130),"")</f>
        <v/>
      </c>
      <c r="G120" s="14" t="str">
        <f>IFERROR(IF(Fornecedores!G130="","",Fornecedores!G130),"")</f>
        <v/>
      </c>
      <c r="H120" s="48" t="str">
        <f>IFERROR(ROUND(AVERAGE(Fornecedores!H130:ZV130),2),"")</f>
        <v/>
      </c>
      <c r="I120" s="14" t="str">
        <f>IFERROR(ROUND(STDEV(Fornecedores!H130:ZV130),2),"")</f>
        <v/>
      </c>
      <c r="J120" s="14" t="str">
        <f>IFERROR(IF(Tabela2[[#This Row],[Média preços]]="","",H120-I120),"")</f>
        <v/>
      </c>
      <c r="K120" s="14" t="str">
        <f>IFERROR(IF(Tabela2[[#This Row],[Média preços]]="","",H120+I120),"")</f>
        <v/>
      </c>
      <c r="L120" s="48" t="str">
        <f>IFERROR(ROUND(MEDIAN(Fornecedores!H130:ZV130),2),"")</f>
        <v/>
      </c>
      <c r="M120" s="14" t="str">
        <f>IFERROR(ROUND(AVERAGEIFS(Fornecedores!H130:ZV130,Fornecedores!H130:ZV130,"&lt;="&amp;K120,Fornecedores!H130:ZV130,"&gt;="&amp;J120),2),"")</f>
        <v/>
      </c>
      <c r="N120" s="14" t="str">
        <f t="shared" si="1"/>
        <v/>
      </c>
      <c r="O120" s="14" t="str">
        <f>IFERROR(Tabela2[[#This Row],[Preço de referência]]*Tabela2[[#This Row],[Quantidade]],"")</f>
        <v/>
      </c>
      <c r="P12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20" s="14" t="str">
        <f ca="1">IFERROR(IF(Tabela2[[#This Row],[Itens de Ampla Participação (Quantidade)]]&gt;0,(Tabela2[[#This Row],[Itens de Ampla Participação (Quantidade)]]*Tabela2[[#This Row],[Preço de referência]])),"")</f>
        <v/>
      </c>
      <c r="R12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20" s="14" t="str">
        <f ca="1">IFERROR(IF(Tabela2[[#This Row],[Itens de Cota Reservada (Quantidade)]]&gt;0,(Tabela2[[#This Row],[Itens de Cota Reservada (Quantidade)]]*Tabela2[[#This Row],[Preço de referência]])),"")</f>
        <v/>
      </c>
      <c r="T120" s="51" t="str">
        <f ca="1">IFERROR(IF(SUMIFS(Tabela2[Preço x quantidade],Tabela2[Lote],Tabela2[[#This Row],[Lote]])&lt;=80000,Tabela2[[#This Row],[Quantidade]],""),"")</f>
        <v/>
      </c>
      <c r="U120" s="14" t="str">
        <f ca="1">IFERROR(IF(Tabela2[[#This Row],[Itens exclusivos (Quantidade)]]&gt;0,(Tabela2[[#This Row],[Itens exclusivos (Quantidade)]]*Tabela2[[#This Row],[Preço de referência]])),"")</f>
        <v/>
      </c>
    </row>
    <row r="121" spans="1:21" ht="15.75">
      <c r="A121" s="33" t="str">
        <f>IFERROR(IF(Fornecedores!B131="","",IF(AND(Fornecedores!A131="",Fornecedores!B131&lt;&gt;""),1,Fornecedores!A131)),"")</f>
        <v/>
      </c>
      <c r="B121" s="33" t="str">
        <f>IFERROR(IF(Fornecedores!B131="","",Fornecedores!B131),"")</f>
        <v/>
      </c>
      <c r="C121" s="33" t="str">
        <f>IFERROR(IF(Fornecedores!C131="","",Fornecedores!C131),"")</f>
        <v/>
      </c>
      <c r="D121" s="33" t="str">
        <f>IFERROR(IF(Fornecedores!D131="","",Fornecedores!D131),"")</f>
        <v/>
      </c>
      <c r="E121" s="33" t="str">
        <f>IFERROR(IF(Fornecedores!E131="","",Fornecedores!E131),"")</f>
        <v/>
      </c>
      <c r="F121" s="52" t="str">
        <f>IFERROR(IF(Fornecedores!F131="","",Fornecedores!F131),"")</f>
        <v/>
      </c>
      <c r="G121" s="33" t="str">
        <f>IFERROR(IF(Fornecedores!G131="","",Fornecedores!G131),"")</f>
        <v/>
      </c>
      <c r="H121" s="47" t="str">
        <f>IFERROR(ROUND(AVERAGE(Fornecedores!H131:ZV131),2),"")</f>
        <v/>
      </c>
      <c r="I121" s="33" t="str">
        <f>IFERROR(ROUND(STDEV(Fornecedores!H131:ZV131),2),"")</f>
        <v/>
      </c>
      <c r="J121" s="33" t="str">
        <f>IFERROR(IF(Tabela2[[#This Row],[Média preços]]="","",H121-I121),"")</f>
        <v/>
      </c>
      <c r="K121" s="33" t="str">
        <f>IFERROR(IF(Tabela2[[#This Row],[Média preços]]="","",H121+I121),"")</f>
        <v/>
      </c>
      <c r="L121" s="47" t="str">
        <f>IFERROR(ROUND(MEDIAN(Fornecedores!H131:ZV131),2),"")</f>
        <v/>
      </c>
      <c r="M121" s="33" t="str">
        <f>IFERROR(ROUND(AVERAGEIFS(Fornecedores!H131:ZV131,Fornecedores!H131:ZV131,"&lt;="&amp;K121,Fornecedores!H131:ZV131,"&gt;="&amp;J121),2),"")</f>
        <v/>
      </c>
      <c r="N121" s="33" t="str">
        <f t="shared" si="1"/>
        <v/>
      </c>
      <c r="O121" s="33" t="str">
        <f>IFERROR(Tabela2[[#This Row],[Preço de referência]]*Tabela2[[#This Row],[Quantidade]],"")</f>
        <v/>
      </c>
      <c r="P12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21" s="33" t="str">
        <f ca="1">IFERROR(IF(Tabela2[[#This Row],[Itens de Ampla Participação (Quantidade)]]&gt;0,(Tabela2[[#This Row],[Itens de Ampla Participação (Quantidade)]]*Tabela2[[#This Row],[Preço de referência]])),"")</f>
        <v/>
      </c>
      <c r="R12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21" s="33" t="str">
        <f ca="1">IFERROR(IF(Tabela2[[#This Row],[Itens de Cota Reservada (Quantidade)]]&gt;0,(Tabela2[[#This Row],[Itens de Cota Reservada (Quantidade)]]*Tabela2[[#This Row],[Preço de referência]])),"")</f>
        <v/>
      </c>
      <c r="T121" s="52" t="str">
        <f ca="1">IFERROR(IF(SUMIFS(Tabela2[Preço x quantidade],Tabela2[Lote],Tabela2[[#This Row],[Lote]])&lt;=80000,Tabela2[[#This Row],[Quantidade]],""),"")</f>
        <v/>
      </c>
      <c r="U121" s="33" t="str">
        <f ca="1">IFERROR(IF(Tabela2[[#This Row],[Itens exclusivos (Quantidade)]]&gt;0,(Tabela2[[#This Row],[Itens exclusivos (Quantidade)]]*Tabela2[[#This Row],[Preço de referência]])),"")</f>
        <v/>
      </c>
    </row>
    <row r="122" spans="1:21" ht="15.75">
      <c r="A122" s="14" t="str">
        <f>IFERROR(IF(Fornecedores!B132="","",IF(AND(Fornecedores!A132="",Fornecedores!B132&lt;&gt;""),1,Fornecedores!A132)),"")</f>
        <v/>
      </c>
      <c r="B122" s="14" t="str">
        <f>IFERROR(IF(Fornecedores!B132="","",Fornecedores!B132),"")</f>
        <v/>
      </c>
      <c r="C122" s="14" t="str">
        <f>IFERROR(IF(Fornecedores!C132="","",Fornecedores!C132),"")</f>
        <v/>
      </c>
      <c r="D122" s="14" t="str">
        <f>IFERROR(IF(Fornecedores!D132="","",Fornecedores!D132),"")</f>
        <v/>
      </c>
      <c r="E122" s="14" t="str">
        <f>IFERROR(IF(Fornecedores!E132="","",Fornecedores!E132),"")</f>
        <v/>
      </c>
      <c r="F122" s="51" t="str">
        <f>IFERROR(IF(Fornecedores!F132="","",Fornecedores!F132),"")</f>
        <v/>
      </c>
      <c r="G122" s="14" t="str">
        <f>IFERROR(IF(Fornecedores!G132="","",Fornecedores!G132),"")</f>
        <v/>
      </c>
      <c r="H122" s="48" t="str">
        <f>IFERROR(ROUND(AVERAGE(Fornecedores!H132:ZV132),2),"")</f>
        <v/>
      </c>
      <c r="I122" s="14" t="str">
        <f>IFERROR(ROUND(STDEV(Fornecedores!H132:ZV132),2),"")</f>
        <v/>
      </c>
      <c r="J122" s="14" t="str">
        <f>IFERROR(IF(Tabela2[[#This Row],[Média preços]]="","",H122-I122),"")</f>
        <v/>
      </c>
      <c r="K122" s="14" t="str">
        <f>IFERROR(IF(Tabela2[[#This Row],[Média preços]]="","",H122+I122),"")</f>
        <v/>
      </c>
      <c r="L122" s="48" t="str">
        <f>IFERROR(ROUND(MEDIAN(Fornecedores!H132:ZV132),2),"")</f>
        <v/>
      </c>
      <c r="M122" s="14" t="str">
        <f>IFERROR(ROUND(AVERAGEIFS(Fornecedores!H132:ZV132,Fornecedores!H132:ZV132,"&lt;="&amp;K122,Fornecedores!H132:ZV132,"&gt;="&amp;J122),2),"")</f>
        <v/>
      </c>
      <c r="N122" s="14" t="str">
        <f t="shared" si="1"/>
        <v/>
      </c>
      <c r="O122" s="14" t="str">
        <f>IFERROR(Tabela2[[#This Row],[Preço de referência]]*Tabela2[[#This Row],[Quantidade]],"")</f>
        <v/>
      </c>
      <c r="P12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22" s="14" t="str">
        <f ca="1">IFERROR(IF(Tabela2[[#This Row],[Itens de Ampla Participação (Quantidade)]]&gt;0,(Tabela2[[#This Row],[Itens de Ampla Participação (Quantidade)]]*Tabela2[[#This Row],[Preço de referência]])),"")</f>
        <v/>
      </c>
      <c r="R12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22" s="14" t="str">
        <f ca="1">IFERROR(IF(Tabela2[[#This Row],[Itens de Cota Reservada (Quantidade)]]&gt;0,(Tabela2[[#This Row],[Itens de Cota Reservada (Quantidade)]]*Tabela2[[#This Row],[Preço de referência]])),"")</f>
        <v/>
      </c>
      <c r="T122" s="51" t="str">
        <f ca="1">IFERROR(IF(SUMIFS(Tabela2[Preço x quantidade],Tabela2[Lote],Tabela2[[#This Row],[Lote]])&lt;=80000,Tabela2[[#This Row],[Quantidade]],""),"")</f>
        <v/>
      </c>
      <c r="U122" s="14" t="str">
        <f ca="1">IFERROR(IF(Tabela2[[#This Row],[Itens exclusivos (Quantidade)]]&gt;0,(Tabela2[[#This Row],[Itens exclusivos (Quantidade)]]*Tabela2[[#This Row],[Preço de referência]])),"")</f>
        <v/>
      </c>
    </row>
    <row r="123" spans="1:21" ht="15.75">
      <c r="A123" s="33" t="str">
        <f>IFERROR(IF(Fornecedores!B133="","",IF(AND(Fornecedores!A133="",Fornecedores!B133&lt;&gt;""),1,Fornecedores!A133)),"")</f>
        <v/>
      </c>
      <c r="B123" s="33" t="str">
        <f>IFERROR(IF(Fornecedores!B133="","",Fornecedores!B133),"")</f>
        <v/>
      </c>
      <c r="C123" s="33" t="str">
        <f>IFERROR(IF(Fornecedores!C133="","",Fornecedores!C133),"")</f>
        <v/>
      </c>
      <c r="D123" s="33" t="str">
        <f>IFERROR(IF(Fornecedores!D133="","",Fornecedores!D133),"")</f>
        <v/>
      </c>
      <c r="E123" s="33" t="str">
        <f>IFERROR(IF(Fornecedores!E133="","",Fornecedores!E133),"")</f>
        <v/>
      </c>
      <c r="F123" s="52" t="str">
        <f>IFERROR(IF(Fornecedores!F133="","",Fornecedores!F133),"")</f>
        <v/>
      </c>
      <c r="G123" s="33" t="str">
        <f>IFERROR(IF(Fornecedores!G133="","",Fornecedores!G133),"")</f>
        <v/>
      </c>
      <c r="H123" s="47" t="str">
        <f>IFERROR(ROUND(AVERAGE(Fornecedores!H133:ZV133),2),"")</f>
        <v/>
      </c>
      <c r="I123" s="33" t="str">
        <f>IFERROR(ROUND(STDEV(Fornecedores!H133:ZV133),2),"")</f>
        <v/>
      </c>
      <c r="J123" s="33" t="str">
        <f>IFERROR(IF(Tabela2[[#This Row],[Média preços]]="","",H123-I123),"")</f>
        <v/>
      </c>
      <c r="K123" s="33" t="str">
        <f>IFERROR(IF(Tabela2[[#This Row],[Média preços]]="","",H123+I123),"")</f>
        <v/>
      </c>
      <c r="L123" s="47" t="str">
        <f>IFERROR(ROUND(MEDIAN(Fornecedores!H133:ZV133),2),"")</f>
        <v/>
      </c>
      <c r="M123" s="33" t="str">
        <f>IFERROR(ROUND(AVERAGEIFS(Fornecedores!H133:ZV133,Fornecedores!H133:ZV133,"&lt;="&amp;K123,Fornecedores!H133:ZV133,"&gt;="&amp;J123),2),"")</f>
        <v/>
      </c>
      <c r="N123" s="33" t="str">
        <f t="shared" si="1"/>
        <v/>
      </c>
      <c r="O123" s="33" t="str">
        <f>IFERROR(Tabela2[[#This Row],[Preço de referência]]*Tabela2[[#This Row],[Quantidade]],"")</f>
        <v/>
      </c>
      <c r="P12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23" s="33" t="str">
        <f ca="1">IFERROR(IF(Tabela2[[#This Row],[Itens de Ampla Participação (Quantidade)]]&gt;0,(Tabela2[[#This Row],[Itens de Ampla Participação (Quantidade)]]*Tabela2[[#This Row],[Preço de referência]])),"")</f>
        <v/>
      </c>
      <c r="R12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23" s="33" t="str">
        <f ca="1">IFERROR(IF(Tabela2[[#This Row],[Itens de Cota Reservada (Quantidade)]]&gt;0,(Tabela2[[#This Row],[Itens de Cota Reservada (Quantidade)]]*Tabela2[[#This Row],[Preço de referência]])),"")</f>
        <v/>
      </c>
      <c r="T123" s="52" t="str">
        <f ca="1">IFERROR(IF(SUMIFS(Tabela2[Preço x quantidade],Tabela2[Lote],Tabela2[[#This Row],[Lote]])&lt;=80000,Tabela2[[#This Row],[Quantidade]],""),"")</f>
        <v/>
      </c>
      <c r="U123" s="33" t="str">
        <f ca="1">IFERROR(IF(Tabela2[[#This Row],[Itens exclusivos (Quantidade)]]&gt;0,(Tabela2[[#This Row],[Itens exclusivos (Quantidade)]]*Tabela2[[#This Row],[Preço de referência]])),"")</f>
        <v/>
      </c>
    </row>
    <row r="124" spans="1:21" ht="15.75">
      <c r="A124" s="14" t="str">
        <f>IFERROR(IF(Fornecedores!B134="","",IF(AND(Fornecedores!A134="",Fornecedores!B134&lt;&gt;""),1,Fornecedores!A134)),"")</f>
        <v/>
      </c>
      <c r="B124" s="14" t="str">
        <f>IFERROR(IF(Fornecedores!B134="","",Fornecedores!B134),"")</f>
        <v/>
      </c>
      <c r="C124" s="14" t="str">
        <f>IFERROR(IF(Fornecedores!C134="","",Fornecedores!C134),"")</f>
        <v/>
      </c>
      <c r="D124" s="14" t="str">
        <f>IFERROR(IF(Fornecedores!D134="","",Fornecedores!D134),"")</f>
        <v/>
      </c>
      <c r="E124" s="14" t="str">
        <f>IFERROR(IF(Fornecedores!E134="","",Fornecedores!E134),"")</f>
        <v/>
      </c>
      <c r="F124" s="51" t="str">
        <f>IFERROR(IF(Fornecedores!F134="","",Fornecedores!F134),"")</f>
        <v/>
      </c>
      <c r="G124" s="14" t="str">
        <f>IFERROR(IF(Fornecedores!G134="","",Fornecedores!G134),"")</f>
        <v/>
      </c>
      <c r="H124" s="48" t="str">
        <f>IFERROR(ROUND(AVERAGE(Fornecedores!H134:ZV134),2),"")</f>
        <v/>
      </c>
      <c r="I124" s="14" t="str">
        <f>IFERROR(ROUND(STDEV(Fornecedores!H134:ZV134),2),"")</f>
        <v/>
      </c>
      <c r="J124" s="14" t="str">
        <f>IFERROR(IF(Tabela2[[#This Row],[Média preços]]="","",H124-I124),"")</f>
        <v/>
      </c>
      <c r="K124" s="14" t="str">
        <f>IFERROR(IF(Tabela2[[#This Row],[Média preços]]="","",H124+I124),"")</f>
        <v/>
      </c>
      <c r="L124" s="48" t="str">
        <f>IFERROR(ROUND(MEDIAN(Fornecedores!H134:ZV134),2),"")</f>
        <v/>
      </c>
      <c r="M124" s="14" t="str">
        <f>IFERROR(ROUND(AVERAGEIFS(Fornecedores!H134:ZV134,Fornecedores!H134:ZV134,"&lt;="&amp;K124,Fornecedores!H134:ZV134,"&gt;="&amp;J124),2),"")</f>
        <v/>
      </c>
      <c r="N124" s="14" t="str">
        <f t="shared" si="1"/>
        <v/>
      </c>
      <c r="O124" s="14" t="str">
        <f>IFERROR(Tabela2[[#This Row],[Preço de referência]]*Tabela2[[#This Row],[Quantidade]],"")</f>
        <v/>
      </c>
      <c r="P12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24" s="14" t="str">
        <f ca="1">IFERROR(IF(Tabela2[[#This Row],[Itens de Ampla Participação (Quantidade)]]&gt;0,(Tabela2[[#This Row],[Itens de Ampla Participação (Quantidade)]]*Tabela2[[#This Row],[Preço de referência]])),"")</f>
        <v/>
      </c>
      <c r="R12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24" s="14" t="str">
        <f ca="1">IFERROR(IF(Tabela2[[#This Row],[Itens de Cota Reservada (Quantidade)]]&gt;0,(Tabela2[[#This Row],[Itens de Cota Reservada (Quantidade)]]*Tabela2[[#This Row],[Preço de referência]])),"")</f>
        <v/>
      </c>
      <c r="T124" s="51" t="str">
        <f ca="1">IFERROR(IF(SUMIFS(Tabela2[Preço x quantidade],Tabela2[Lote],Tabela2[[#This Row],[Lote]])&lt;=80000,Tabela2[[#This Row],[Quantidade]],""),"")</f>
        <v/>
      </c>
      <c r="U124" s="14" t="str">
        <f ca="1">IFERROR(IF(Tabela2[[#This Row],[Itens exclusivos (Quantidade)]]&gt;0,(Tabela2[[#This Row],[Itens exclusivos (Quantidade)]]*Tabela2[[#This Row],[Preço de referência]])),"")</f>
        <v/>
      </c>
    </row>
    <row r="125" spans="1:21" ht="15.75">
      <c r="A125" s="33" t="str">
        <f>IFERROR(IF(Fornecedores!B135="","",IF(AND(Fornecedores!A135="",Fornecedores!B135&lt;&gt;""),1,Fornecedores!A135)),"")</f>
        <v/>
      </c>
      <c r="B125" s="33" t="str">
        <f>IFERROR(IF(Fornecedores!B135="","",Fornecedores!B135),"")</f>
        <v/>
      </c>
      <c r="C125" s="33" t="str">
        <f>IFERROR(IF(Fornecedores!C135="","",Fornecedores!C135),"")</f>
        <v/>
      </c>
      <c r="D125" s="33" t="str">
        <f>IFERROR(IF(Fornecedores!D135="","",Fornecedores!D135),"")</f>
        <v/>
      </c>
      <c r="E125" s="33" t="str">
        <f>IFERROR(IF(Fornecedores!E135="","",Fornecedores!E135),"")</f>
        <v/>
      </c>
      <c r="F125" s="52" t="str">
        <f>IFERROR(IF(Fornecedores!F135="","",Fornecedores!F135),"")</f>
        <v/>
      </c>
      <c r="G125" s="33" t="str">
        <f>IFERROR(IF(Fornecedores!G135="","",Fornecedores!G135),"")</f>
        <v/>
      </c>
      <c r="H125" s="47" t="str">
        <f>IFERROR(ROUND(AVERAGE(Fornecedores!H135:ZV135),2),"")</f>
        <v/>
      </c>
      <c r="I125" s="33" t="str">
        <f>IFERROR(ROUND(STDEV(Fornecedores!H135:ZV135),2),"")</f>
        <v/>
      </c>
      <c r="J125" s="33" t="str">
        <f>IFERROR(IF(Tabela2[[#This Row],[Média preços]]="","",H125-I125),"")</f>
        <v/>
      </c>
      <c r="K125" s="33" t="str">
        <f>IFERROR(IF(Tabela2[[#This Row],[Média preços]]="","",H125+I125),"")</f>
        <v/>
      </c>
      <c r="L125" s="47" t="str">
        <f>IFERROR(ROUND(MEDIAN(Fornecedores!H135:ZV135),2),"")</f>
        <v/>
      </c>
      <c r="M125" s="33" t="str">
        <f>IFERROR(ROUND(AVERAGEIFS(Fornecedores!H135:ZV135,Fornecedores!H135:ZV135,"&lt;="&amp;K125,Fornecedores!H135:ZV135,"&gt;="&amp;J125),2),"")</f>
        <v/>
      </c>
      <c r="N125" s="33" t="str">
        <f t="shared" si="1"/>
        <v/>
      </c>
      <c r="O125" s="33" t="str">
        <f>IFERROR(Tabela2[[#This Row],[Preço de referência]]*Tabela2[[#This Row],[Quantidade]],"")</f>
        <v/>
      </c>
      <c r="P12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25" s="33" t="str">
        <f ca="1">IFERROR(IF(Tabela2[[#This Row],[Itens de Ampla Participação (Quantidade)]]&gt;0,(Tabela2[[#This Row],[Itens de Ampla Participação (Quantidade)]]*Tabela2[[#This Row],[Preço de referência]])),"")</f>
        <v/>
      </c>
      <c r="R12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25" s="33" t="str">
        <f ca="1">IFERROR(IF(Tabela2[[#This Row],[Itens de Cota Reservada (Quantidade)]]&gt;0,(Tabela2[[#This Row],[Itens de Cota Reservada (Quantidade)]]*Tabela2[[#This Row],[Preço de referência]])),"")</f>
        <v/>
      </c>
      <c r="T125" s="52" t="str">
        <f ca="1">IFERROR(IF(SUMIFS(Tabela2[Preço x quantidade],Tabela2[Lote],Tabela2[[#This Row],[Lote]])&lt;=80000,Tabela2[[#This Row],[Quantidade]],""),"")</f>
        <v/>
      </c>
      <c r="U125" s="33" t="str">
        <f ca="1">IFERROR(IF(Tabela2[[#This Row],[Itens exclusivos (Quantidade)]]&gt;0,(Tabela2[[#This Row],[Itens exclusivos (Quantidade)]]*Tabela2[[#This Row],[Preço de referência]])),"")</f>
        <v/>
      </c>
    </row>
    <row r="126" spans="1:21" ht="15.75">
      <c r="A126" s="14" t="str">
        <f>IFERROR(IF(Fornecedores!B136="","",IF(AND(Fornecedores!A136="",Fornecedores!B136&lt;&gt;""),1,Fornecedores!A136)),"")</f>
        <v/>
      </c>
      <c r="B126" s="14" t="str">
        <f>IFERROR(IF(Fornecedores!B136="","",Fornecedores!B136),"")</f>
        <v/>
      </c>
      <c r="C126" s="14" t="str">
        <f>IFERROR(IF(Fornecedores!C136="","",Fornecedores!C136),"")</f>
        <v/>
      </c>
      <c r="D126" s="14" t="str">
        <f>IFERROR(IF(Fornecedores!D136="","",Fornecedores!D136),"")</f>
        <v/>
      </c>
      <c r="E126" s="14" t="str">
        <f>IFERROR(IF(Fornecedores!E136="","",Fornecedores!E136),"")</f>
        <v/>
      </c>
      <c r="F126" s="51" t="str">
        <f>IFERROR(IF(Fornecedores!F136="","",Fornecedores!F136),"")</f>
        <v/>
      </c>
      <c r="G126" s="14" t="str">
        <f>IFERROR(IF(Fornecedores!G136="","",Fornecedores!G136),"")</f>
        <v/>
      </c>
      <c r="H126" s="48" t="str">
        <f>IFERROR(ROUND(AVERAGE(Fornecedores!H136:ZV136),2),"")</f>
        <v/>
      </c>
      <c r="I126" s="14" t="str">
        <f>IFERROR(ROUND(STDEV(Fornecedores!H136:ZV136),2),"")</f>
        <v/>
      </c>
      <c r="J126" s="14" t="str">
        <f>IFERROR(IF(Tabela2[[#This Row],[Média preços]]="","",H126-I126),"")</f>
        <v/>
      </c>
      <c r="K126" s="14" t="str">
        <f>IFERROR(IF(Tabela2[[#This Row],[Média preços]]="","",H126+I126),"")</f>
        <v/>
      </c>
      <c r="L126" s="48" t="str">
        <f>IFERROR(ROUND(MEDIAN(Fornecedores!H136:ZV136),2),"")</f>
        <v/>
      </c>
      <c r="M126" s="14" t="str">
        <f>IFERROR(ROUND(AVERAGEIFS(Fornecedores!H136:ZV136,Fornecedores!H136:ZV136,"&lt;="&amp;K126,Fornecedores!H136:ZV136,"&gt;="&amp;J126),2),"")</f>
        <v/>
      </c>
      <c r="N126" s="14" t="str">
        <f t="shared" si="1"/>
        <v/>
      </c>
      <c r="O126" s="14" t="str">
        <f>IFERROR(Tabela2[[#This Row],[Preço de referência]]*Tabela2[[#This Row],[Quantidade]],"")</f>
        <v/>
      </c>
      <c r="P12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26" s="14" t="str">
        <f ca="1">IFERROR(IF(Tabela2[[#This Row],[Itens de Ampla Participação (Quantidade)]]&gt;0,(Tabela2[[#This Row],[Itens de Ampla Participação (Quantidade)]]*Tabela2[[#This Row],[Preço de referência]])),"")</f>
        <v/>
      </c>
      <c r="R12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26" s="14" t="str">
        <f ca="1">IFERROR(IF(Tabela2[[#This Row],[Itens de Cota Reservada (Quantidade)]]&gt;0,(Tabela2[[#This Row],[Itens de Cota Reservada (Quantidade)]]*Tabela2[[#This Row],[Preço de referência]])),"")</f>
        <v/>
      </c>
      <c r="T126" s="51" t="str">
        <f ca="1">IFERROR(IF(SUMIFS(Tabela2[Preço x quantidade],Tabela2[Lote],Tabela2[[#This Row],[Lote]])&lt;=80000,Tabela2[[#This Row],[Quantidade]],""),"")</f>
        <v/>
      </c>
      <c r="U126" s="14" t="str">
        <f ca="1">IFERROR(IF(Tabela2[[#This Row],[Itens exclusivos (Quantidade)]]&gt;0,(Tabela2[[#This Row],[Itens exclusivos (Quantidade)]]*Tabela2[[#This Row],[Preço de referência]])),"")</f>
        <v/>
      </c>
    </row>
    <row r="127" spans="1:21" ht="15.75">
      <c r="A127" s="33" t="str">
        <f>IFERROR(IF(Fornecedores!B137="","",IF(AND(Fornecedores!A137="",Fornecedores!B137&lt;&gt;""),1,Fornecedores!A137)),"")</f>
        <v/>
      </c>
      <c r="B127" s="33" t="str">
        <f>IFERROR(IF(Fornecedores!B137="","",Fornecedores!B137),"")</f>
        <v/>
      </c>
      <c r="C127" s="33" t="str">
        <f>IFERROR(IF(Fornecedores!C137="","",Fornecedores!C137),"")</f>
        <v/>
      </c>
      <c r="D127" s="33" t="str">
        <f>IFERROR(IF(Fornecedores!D137="","",Fornecedores!D137),"")</f>
        <v/>
      </c>
      <c r="E127" s="33" t="str">
        <f>IFERROR(IF(Fornecedores!E137="","",Fornecedores!E137),"")</f>
        <v/>
      </c>
      <c r="F127" s="52" t="str">
        <f>IFERROR(IF(Fornecedores!F137="","",Fornecedores!F137),"")</f>
        <v/>
      </c>
      <c r="G127" s="33" t="str">
        <f>IFERROR(IF(Fornecedores!G137="","",Fornecedores!G137),"")</f>
        <v/>
      </c>
      <c r="H127" s="47" t="str">
        <f>IFERROR(ROUND(AVERAGE(Fornecedores!H137:ZV137),2),"")</f>
        <v/>
      </c>
      <c r="I127" s="33" t="str">
        <f>IFERROR(ROUND(STDEV(Fornecedores!H137:ZV137),2),"")</f>
        <v/>
      </c>
      <c r="J127" s="33" t="str">
        <f>IFERROR(IF(Tabela2[[#This Row],[Média preços]]="","",H127-I127),"")</f>
        <v/>
      </c>
      <c r="K127" s="33" t="str">
        <f>IFERROR(IF(Tabela2[[#This Row],[Média preços]]="","",H127+I127),"")</f>
        <v/>
      </c>
      <c r="L127" s="47" t="str">
        <f>IFERROR(ROUND(MEDIAN(Fornecedores!H137:ZV137),2),"")</f>
        <v/>
      </c>
      <c r="M127" s="33" t="str">
        <f>IFERROR(ROUND(AVERAGEIFS(Fornecedores!H137:ZV137,Fornecedores!H137:ZV137,"&lt;="&amp;K127,Fornecedores!H137:ZV137,"&gt;="&amp;J127),2),"")</f>
        <v/>
      </c>
      <c r="N127" s="33" t="str">
        <f t="shared" si="1"/>
        <v/>
      </c>
      <c r="O127" s="33" t="str">
        <f>IFERROR(Tabela2[[#This Row],[Preço de referência]]*Tabela2[[#This Row],[Quantidade]],"")</f>
        <v/>
      </c>
      <c r="P12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27" s="33" t="str">
        <f ca="1">IFERROR(IF(Tabela2[[#This Row],[Itens de Ampla Participação (Quantidade)]]&gt;0,(Tabela2[[#This Row],[Itens de Ampla Participação (Quantidade)]]*Tabela2[[#This Row],[Preço de referência]])),"")</f>
        <v/>
      </c>
      <c r="R12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27" s="33" t="str">
        <f ca="1">IFERROR(IF(Tabela2[[#This Row],[Itens de Cota Reservada (Quantidade)]]&gt;0,(Tabela2[[#This Row],[Itens de Cota Reservada (Quantidade)]]*Tabela2[[#This Row],[Preço de referência]])),"")</f>
        <v/>
      </c>
      <c r="T127" s="52" t="str">
        <f ca="1">IFERROR(IF(SUMIFS(Tabela2[Preço x quantidade],Tabela2[Lote],Tabela2[[#This Row],[Lote]])&lt;=80000,Tabela2[[#This Row],[Quantidade]],""),"")</f>
        <v/>
      </c>
      <c r="U127" s="33" t="str">
        <f ca="1">IFERROR(IF(Tabela2[[#This Row],[Itens exclusivos (Quantidade)]]&gt;0,(Tabela2[[#This Row],[Itens exclusivos (Quantidade)]]*Tabela2[[#This Row],[Preço de referência]])),"")</f>
        <v/>
      </c>
    </row>
    <row r="128" spans="1:21" ht="15.75">
      <c r="A128" s="14" t="str">
        <f>IFERROR(IF(Fornecedores!B138="","",IF(AND(Fornecedores!A138="",Fornecedores!B138&lt;&gt;""),1,Fornecedores!A138)),"")</f>
        <v/>
      </c>
      <c r="B128" s="14" t="str">
        <f>IFERROR(IF(Fornecedores!B138="","",Fornecedores!B138),"")</f>
        <v/>
      </c>
      <c r="C128" s="14" t="str">
        <f>IFERROR(IF(Fornecedores!C138="","",Fornecedores!C138),"")</f>
        <v/>
      </c>
      <c r="D128" s="14" t="str">
        <f>IFERROR(IF(Fornecedores!D138="","",Fornecedores!D138),"")</f>
        <v/>
      </c>
      <c r="E128" s="14" t="str">
        <f>IFERROR(IF(Fornecedores!E138="","",Fornecedores!E138),"")</f>
        <v/>
      </c>
      <c r="F128" s="51" t="str">
        <f>IFERROR(IF(Fornecedores!F138="","",Fornecedores!F138),"")</f>
        <v/>
      </c>
      <c r="G128" s="14" t="str">
        <f>IFERROR(IF(Fornecedores!G138="","",Fornecedores!G138),"")</f>
        <v/>
      </c>
      <c r="H128" s="48" t="str">
        <f>IFERROR(ROUND(AVERAGE(Fornecedores!H138:ZV138),2),"")</f>
        <v/>
      </c>
      <c r="I128" s="14" t="str">
        <f>IFERROR(ROUND(STDEV(Fornecedores!H138:ZV138),2),"")</f>
        <v/>
      </c>
      <c r="J128" s="14" t="str">
        <f>IFERROR(IF(Tabela2[[#This Row],[Média preços]]="","",H128-I128),"")</f>
        <v/>
      </c>
      <c r="K128" s="14" t="str">
        <f>IFERROR(IF(Tabela2[[#This Row],[Média preços]]="","",H128+I128),"")</f>
        <v/>
      </c>
      <c r="L128" s="48" t="str">
        <f>IFERROR(ROUND(MEDIAN(Fornecedores!H138:ZV138),2),"")</f>
        <v/>
      </c>
      <c r="M128" s="14" t="str">
        <f>IFERROR(ROUND(AVERAGEIFS(Fornecedores!H138:ZV138,Fornecedores!H138:ZV138,"&lt;="&amp;K128,Fornecedores!H138:ZV138,"&gt;="&amp;J128),2),"")</f>
        <v/>
      </c>
      <c r="N128" s="14" t="str">
        <f t="shared" si="1"/>
        <v/>
      </c>
      <c r="O128" s="14" t="str">
        <f>IFERROR(Tabela2[[#This Row],[Preço de referência]]*Tabela2[[#This Row],[Quantidade]],"")</f>
        <v/>
      </c>
      <c r="P12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28" s="14" t="str">
        <f ca="1">IFERROR(IF(Tabela2[[#This Row],[Itens de Ampla Participação (Quantidade)]]&gt;0,(Tabela2[[#This Row],[Itens de Ampla Participação (Quantidade)]]*Tabela2[[#This Row],[Preço de referência]])),"")</f>
        <v/>
      </c>
      <c r="R12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28" s="14" t="str">
        <f ca="1">IFERROR(IF(Tabela2[[#This Row],[Itens de Cota Reservada (Quantidade)]]&gt;0,(Tabela2[[#This Row],[Itens de Cota Reservada (Quantidade)]]*Tabela2[[#This Row],[Preço de referência]])),"")</f>
        <v/>
      </c>
      <c r="T128" s="51" t="str">
        <f ca="1">IFERROR(IF(SUMIFS(Tabela2[Preço x quantidade],Tabela2[Lote],Tabela2[[#This Row],[Lote]])&lt;=80000,Tabela2[[#This Row],[Quantidade]],""),"")</f>
        <v/>
      </c>
      <c r="U128" s="14" t="str">
        <f ca="1">IFERROR(IF(Tabela2[[#This Row],[Itens exclusivos (Quantidade)]]&gt;0,(Tabela2[[#This Row],[Itens exclusivos (Quantidade)]]*Tabela2[[#This Row],[Preço de referência]])),"")</f>
        <v/>
      </c>
    </row>
    <row r="129" spans="1:21" ht="15.75">
      <c r="A129" s="33" t="str">
        <f>IFERROR(IF(Fornecedores!B139="","",IF(AND(Fornecedores!A139="",Fornecedores!B139&lt;&gt;""),1,Fornecedores!A139)),"")</f>
        <v/>
      </c>
      <c r="B129" s="33" t="str">
        <f>IFERROR(IF(Fornecedores!B139="","",Fornecedores!B139),"")</f>
        <v/>
      </c>
      <c r="C129" s="33" t="str">
        <f>IFERROR(IF(Fornecedores!C139="","",Fornecedores!C139),"")</f>
        <v/>
      </c>
      <c r="D129" s="33" t="str">
        <f>IFERROR(IF(Fornecedores!D139="","",Fornecedores!D139),"")</f>
        <v/>
      </c>
      <c r="E129" s="33" t="str">
        <f>IFERROR(IF(Fornecedores!E139="","",Fornecedores!E139),"")</f>
        <v/>
      </c>
      <c r="F129" s="52" t="str">
        <f>IFERROR(IF(Fornecedores!F139="","",Fornecedores!F139),"")</f>
        <v/>
      </c>
      <c r="G129" s="33" t="str">
        <f>IFERROR(IF(Fornecedores!G139="","",Fornecedores!G139),"")</f>
        <v/>
      </c>
      <c r="H129" s="47" t="str">
        <f>IFERROR(ROUND(AVERAGE(Fornecedores!H139:ZV139),2),"")</f>
        <v/>
      </c>
      <c r="I129" s="33" t="str">
        <f>IFERROR(ROUND(STDEV(Fornecedores!H139:ZV139),2),"")</f>
        <v/>
      </c>
      <c r="J129" s="33" t="str">
        <f>IFERROR(IF(Tabela2[[#This Row],[Média preços]]="","",H129-I129),"")</f>
        <v/>
      </c>
      <c r="K129" s="33" t="str">
        <f>IFERROR(IF(Tabela2[[#This Row],[Média preços]]="","",H129+I129),"")</f>
        <v/>
      </c>
      <c r="L129" s="47" t="str">
        <f>IFERROR(ROUND(MEDIAN(Fornecedores!H139:ZV139),2),"")</f>
        <v/>
      </c>
      <c r="M129" s="33" t="str">
        <f>IFERROR(ROUND(AVERAGEIFS(Fornecedores!H139:ZV139,Fornecedores!H139:ZV139,"&lt;="&amp;K129,Fornecedores!H139:ZV139,"&gt;="&amp;J129),2),"")</f>
        <v/>
      </c>
      <c r="N129" s="33" t="str">
        <f t="shared" si="1"/>
        <v/>
      </c>
      <c r="O129" s="33" t="str">
        <f>IFERROR(Tabela2[[#This Row],[Preço de referência]]*Tabela2[[#This Row],[Quantidade]],"")</f>
        <v/>
      </c>
      <c r="P12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29" s="33" t="str">
        <f ca="1">IFERROR(IF(Tabela2[[#This Row],[Itens de Ampla Participação (Quantidade)]]&gt;0,(Tabela2[[#This Row],[Itens de Ampla Participação (Quantidade)]]*Tabela2[[#This Row],[Preço de referência]])),"")</f>
        <v/>
      </c>
      <c r="R12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29" s="33" t="str">
        <f ca="1">IFERROR(IF(Tabela2[[#This Row],[Itens de Cota Reservada (Quantidade)]]&gt;0,(Tabela2[[#This Row],[Itens de Cota Reservada (Quantidade)]]*Tabela2[[#This Row],[Preço de referência]])),"")</f>
        <v/>
      </c>
      <c r="T129" s="52" t="str">
        <f ca="1">IFERROR(IF(SUMIFS(Tabela2[Preço x quantidade],Tabela2[Lote],Tabela2[[#This Row],[Lote]])&lt;=80000,Tabela2[[#This Row],[Quantidade]],""),"")</f>
        <v/>
      </c>
      <c r="U129" s="33" t="str">
        <f ca="1">IFERROR(IF(Tabela2[[#This Row],[Itens exclusivos (Quantidade)]]&gt;0,(Tabela2[[#This Row],[Itens exclusivos (Quantidade)]]*Tabela2[[#This Row],[Preço de referência]])),"")</f>
        <v/>
      </c>
    </row>
    <row r="130" spans="1:21" ht="15.75">
      <c r="A130" s="14" t="str">
        <f>IFERROR(IF(Fornecedores!B140="","",IF(AND(Fornecedores!A140="",Fornecedores!B140&lt;&gt;""),1,Fornecedores!A140)),"")</f>
        <v/>
      </c>
      <c r="B130" s="14" t="str">
        <f>IFERROR(IF(Fornecedores!B140="","",Fornecedores!B140),"")</f>
        <v/>
      </c>
      <c r="C130" s="14" t="str">
        <f>IFERROR(IF(Fornecedores!C140="","",Fornecedores!C140),"")</f>
        <v/>
      </c>
      <c r="D130" s="14" t="str">
        <f>IFERROR(IF(Fornecedores!D140="","",Fornecedores!D140),"")</f>
        <v/>
      </c>
      <c r="E130" s="14" t="str">
        <f>IFERROR(IF(Fornecedores!E140="","",Fornecedores!E140),"")</f>
        <v/>
      </c>
      <c r="F130" s="51" t="str">
        <f>IFERROR(IF(Fornecedores!F140="","",Fornecedores!F140),"")</f>
        <v/>
      </c>
      <c r="G130" s="14" t="str">
        <f>IFERROR(IF(Fornecedores!G140="","",Fornecedores!G140),"")</f>
        <v/>
      </c>
      <c r="H130" s="48" t="str">
        <f>IFERROR(ROUND(AVERAGE(Fornecedores!H140:ZV140),2),"")</f>
        <v/>
      </c>
      <c r="I130" s="14" t="str">
        <f>IFERROR(ROUND(STDEV(Fornecedores!H140:ZV140),2),"")</f>
        <v/>
      </c>
      <c r="J130" s="14" t="str">
        <f>IFERROR(IF(Tabela2[[#This Row],[Média preços]]="","",H130-I130),"")</f>
        <v/>
      </c>
      <c r="K130" s="14" t="str">
        <f>IFERROR(IF(Tabela2[[#This Row],[Média preços]]="","",H130+I130),"")</f>
        <v/>
      </c>
      <c r="L130" s="48" t="str">
        <f>IFERROR(ROUND(MEDIAN(Fornecedores!H140:ZV140),2),"")</f>
        <v/>
      </c>
      <c r="M130" s="14" t="str">
        <f>IFERROR(ROUND(AVERAGEIFS(Fornecedores!H140:ZV140,Fornecedores!H140:ZV140,"&lt;="&amp;K130,Fornecedores!H140:ZV140,"&gt;="&amp;J130),2),"")</f>
        <v/>
      </c>
      <c r="N130" s="14" t="str">
        <f t="shared" si="1"/>
        <v/>
      </c>
      <c r="O130" s="14" t="str">
        <f>IFERROR(Tabela2[[#This Row],[Preço de referência]]*Tabela2[[#This Row],[Quantidade]],"")</f>
        <v/>
      </c>
      <c r="P13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30" s="14" t="str">
        <f ca="1">IFERROR(IF(Tabela2[[#This Row],[Itens de Ampla Participação (Quantidade)]]&gt;0,(Tabela2[[#This Row],[Itens de Ampla Participação (Quantidade)]]*Tabela2[[#This Row],[Preço de referência]])),"")</f>
        <v/>
      </c>
      <c r="R13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30" s="14" t="str">
        <f ca="1">IFERROR(IF(Tabela2[[#This Row],[Itens de Cota Reservada (Quantidade)]]&gt;0,(Tabela2[[#This Row],[Itens de Cota Reservada (Quantidade)]]*Tabela2[[#This Row],[Preço de referência]])),"")</f>
        <v/>
      </c>
      <c r="T130" s="51" t="str">
        <f ca="1">IFERROR(IF(SUMIFS(Tabela2[Preço x quantidade],Tabela2[Lote],Tabela2[[#This Row],[Lote]])&lt;=80000,Tabela2[[#This Row],[Quantidade]],""),"")</f>
        <v/>
      </c>
      <c r="U130" s="14" t="str">
        <f ca="1">IFERROR(IF(Tabela2[[#This Row],[Itens exclusivos (Quantidade)]]&gt;0,(Tabela2[[#This Row],[Itens exclusivos (Quantidade)]]*Tabela2[[#This Row],[Preço de referência]])),"")</f>
        <v/>
      </c>
    </row>
    <row r="131" spans="1:21" ht="15.75">
      <c r="A131" s="33" t="str">
        <f>IFERROR(IF(Fornecedores!B141="","",IF(AND(Fornecedores!A141="",Fornecedores!B141&lt;&gt;""),1,Fornecedores!A141)),"")</f>
        <v/>
      </c>
      <c r="B131" s="33" t="str">
        <f>IFERROR(IF(Fornecedores!B141="","",Fornecedores!B141),"")</f>
        <v/>
      </c>
      <c r="C131" s="33" t="str">
        <f>IFERROR(IF(Fornecedores!C141="","",Fornecedores!C141),"")</f>
        <v/>
      </c>
      <c r="D131" s="33" t="str">
        <f>IFERROR(IF(Fornecedores!D141="","",Fornecedores!D141),"")</f>
        <v/>
      </c>
      <c r="E131" s="33" t="str">
        <f>IFERROR(IF(Fornecedores!E141="","",Fornecedores!E141),"")</f>
        <v/>
      </c>
      <c r="F131" s="52" t="str">
        <f>IFERROR(IF(Fornecedores!F141="","",Fornecedores!F141),"")</f>
        <v/>
      </c>
      <c r="G131" s="33" t="str">
        <f>IFERROR(IF(Fornecedores!G141="","",Fornecedores!G141),"")</f>
        <v/>
      </c>
      <c r="H131" s="47" t="str">
        <f>IFERROR(ROUND(AVERAGE(Fornecedores!H141:ZV141),2),"")</f>
        <v/>
      </c>
      <c r="I131" s="33" t="str">
        <f>IFERROR(ROUND(STDEV(Fornecedores!H141:ZV141),2),"")</f>
        <v/>
      </c>
      <c r="J131" s="33" t="str">
        <f>IFERROR(IF(Tabela2[[#This Row],[Média preços]]="","",H131-I131),"")</f>
        <v/>
      </c>
      <c r="K131" s="33" t="str">
        <f>IFERROR(IF(Tabela2[[#This Row],[Média preços]]="","",H131+I131),"")</f>
        <v/>
      </c>
      <c r="L131" s="47" t="str">
        <f>IFERROR(ROUND(MEDIAN(Fornecedores!H141:ZV141),2),"")</f>
        <v/>
      </c>
      <c r="M131" s="33" t="str">
        <f>IFERROR(ROUND(AVERAGEIFS(Fornecedores!H141:ZV141,Fornecedores!H141:ZV141,"&lt;="&amp;K131,Fornecedores!H141:ZV141,"&gt;="&amp;J131),2),"")</f>
        <v/>
      </c>
      <c r="N131" s="33" t="str">
        <f t="shared" si="1"/>
        <v/>
      </c>
      <c r="O131" s="33" t="str">
        <f>IFERROR(Tabela2[[#This Row],[Preço de referência]]*Tabela2[[#This Row],[Quantidade]],"")</f>
        <v/>
      </c>
      <c r="P13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31" s="33" t="str">
        <f ca="1">IFERROR(IF(Tabela2[[#This Row],[Itens de Ampla Participação (Quantidade)]]&gt;0,(Tabela2[[#This Row],[Itens de Ampla Participação (Quantidade)]]*Tabela2[[#This Row],[Preço de referência]])),"")</f>
        <v/>
      </c>
      <c r="R13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31" s="33" t="str">
        <f ca="1">IFERROR(IF(Tabela2[[#This Row],[Itens de Cota Reservada (Quantidade)]]&gt;0,(Tabela2[[#This Row],[Itens de Cota Reservada (Quantidade)]]*Tabela2[[#This Row],[Preço de referência]])),"")</f>
        <v/>
      </c>
      <c r="T131" s="52" t="str">
        <f ca="1">IFERROR(IF(SUMIFS(Tabela2[Preço x quantidade],Tabela2[Lote],Tabela2[[#This Row],[Lote]])&lt;=80000,Tabela2[[#This Row],[Quantidade]],""),"")</f>
        <v/>
      </c>
      <c r="U131" s="33" t="str">
        <f ca="1">IFERROR(IF(Tabela2[[#This Row],[Itens exclusivos (Quantidade)]]&gt;0,(Tabela2[[#This Row],[Itens exclusivos (Quantidade)]]*Tabela2[[#This Row],[Preço de referência]])),"")</f>
        <v/>
      </c>
    </row>
    <row r="132" spans="1:21" ht="15.75">
      <c r="A132" s="14" t="str">
        <f>IFERROR(IF(Fornecedores!B142="","",IF(AND(Fornecedores!A142="",Fornecedores!B142&lt;&gt;""),1,Fornecedores!A142)),"")</f>
        <v/>
      </c>
      <c r="B132" s="14" t="str">
        <f>IFERROR(IF(Fornecedores!B142="","",Fornecedores!B142),"")</f>
        <v/>
      </c>
      <c r="C132" s="14" t="str">
        <f>IFERROR(IF(Fornecedores!C142="","",Fornecedores!C142),"")</f>
        <v/>
      </c>
      <c r="D132" s="14" t="str">
        <f>IFERROR(IF(Fornecedores!D142="","",Fornecedores!D142),"")</f>
        <v/>
      </c>
      <c r="E132" s="14" t="str">
        <f>IFERROR(IF(Fornecedores!E142="","",Fornecedores!E142),"")</f>
        <v/>
      </c>
      <c r="F132" s="51" t="str">
        <f>IFERROR(IF(Fornecedores!F142="","",Fornecedores!F142),"")</f>
        <v/>
      </c>
      <c r="G132" s="14" t="str">
        <f>IFERROR(IF(Fornecedores!G142="","",Fornecedores!G142),"")</f>
        <v/>
      </c>
      <c r="H132" s="48" t="str">
        <f>IFERROR(ROUND(AVERAGE(Fornecedores!H142:ZV142),2),"")</f>
        <v/>
      </c>
      <c r="I132" s="14" t="str">
        <f>IFERROR(ROUND(STDEV(Fornecedores!H142:ZV142),2),"")</f>
        <v/>
      </c>
      <c r="J132" s="14" t="str">
        <f>IFERROR(IF(Tabela2[[#This Row],[Média preços]]="","",H132-I132),"")</f>
        <v/>
      </c>
      <c r="K132" s="14" t="str">
        <f>IFERROR(IF(Tabela2[[#This Row],[Média preços]]="","",H132+I132),"")</f>
        <v/>
      </c>
      <c r="L132" s="48" t="str">
        <f>IFERROR(ROUND(MEDIAN(Fornecedores!H142:ZV142),2),"")</f>
        <v/>
      </c>
      <c r="M132" s="14" t="str">
        <f>IFERROR(ROUND(AVERAGEIFS(Fornecedores!H142:ZV142,Fornecedores!H142:ZV142,"&lt;="&amp;K132,Fornecedores!H142:ZV142,"&gt;="&amp;J132),2),"")</f>
        <v/>
      </c>
      <c r="N132" s="14" t="str">
        <f t="shared" si="1"/>
        <v/>
      </c>
      <c r="O132" s="14" t="str">
        <f>IFERROR(Tabela2[[#This Row],[Preço de referência]]*Tabela2[[#This Row],[Quantidade]],"")</f>
        <v/>
      </c>
      <c r="P13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32" s="14" t="str">
        <f ca="1">IFERROR(IF(Tabela2[[#This Row],[Itens de Ampla Participação (Quantidade)]]&gt;0,(Tabela2[[#This Row],[Itens de Ampla Participação (Quantidade)]]*Tabela2[[#This Row],[Preço de referência]])),"")</f>
        <v/>
      </c>
      <c r="R13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32" s="14" t="str">
        <f ca="1">IFERROR(IF(Tabela2[[#This Row],[Itens de Cota Reservada (Quantidade)]]&gt;0,(Tabela2[[#This Row],[Itens de Cota Reservada (Quantidade)]]*Tabela2[[#This Row],[Preço de referência]])),"")</f>
        <v/>
      </c>
      <c r="T132" s="51" t="str">
        <f ca="1">IFERROR(IF(SUMIFS(Tabela2[Preço x quantidade],Tabela2[Lote],Tabela2[[#This Row],[Lote]])&lt;=80000,Tabela2[[#This Row],[Quantidade]],""),"")</f>
        <v/>
      </c>
      <c r="U132" s="14" t="str">
        <f ca="1">IFERROR(IF(Tabela2[[#This Row],[Itens exclusivos (Quantidade)]]&gt;0,(Tabela2[[#This Row],[Itens exclusivos (Quantidade)]]*Tabela2[[#This Row],[Preço de referência]])),"")</f>
        <v/>
      </c>
    </row>
    <row r="133" spans="1:21" ht="15.75">
      <c r="A133" s="33" t="str">
        <f>IFERROR(IF(Fornecedores!B143="","",IF(AND(Fornecedores!A143="",Fornecedores!B143&lt;&gt;""),1,Fornecedores!A143)),"")</f>
        <v/>
      </c>
      <c r="B133" s="33" t="str">
        <f>IFERROR(IF(Fornecedores!B143="","",Fornecedores!B143),"")</f>
        <v/>
      </c>
      <c r="C133" s="33" t="str">
        <f>IFERROR(IF(Fornecedores!C143="","",Fornecedores!C143),"")</f>
        <v/>
      </c>
      <c r="D133" s="33" t="str">
        <f>IFERROR(IF(Fornecedores!D143="","",Fornecedores!D143),"")</f>
        <v/>
      </c>
      <c r="E133" s="33" t="str">
        <f>IFERROR(IF(Fornecedores!E143="","",Fornecedores!E143),"")</f>
        <v/>
      </c>
      <c r="F133" s="52" t="str">
        <f>IFERROR(IF(Fornecedores!F143="","",Fornecedores!F143),"")</f>
        <v/>
      </c>
      <c r="G133" s="33" t="str">
        <f>IFERROR(IF(Fornecedores!G143="","",Fornecedores!G143),"")</f>
        <v/>
      </c>
      <c r="H133" s="47" t="str">
        <f>IFERROR(ROUND(AVERAGE(Fornecedores!H143:ZV143),2),"")</f>
        <v/>
      </c>
      <c r="I133" s="33" t="str">
        <f>IFERROR(ROUND(STDEV(Fornecedores!H143:ZV143),2),"")</f>
        <v/>
      </c>
      <c r="J133" s="33" t="str">
        <f>IFERROR(IF(Tabela2[[#This Row],[Média preços]]="","",H133-I133),"")</f>
        <v/>
      </c>
      <c r="K133" s="33" t="str">
        <f>IFERROR(IF(Tabela2[[#This Row],[Média preços]]="","",H133+I133),"")</f>
        <v/>
      </c>
      <c r="L133" s="47" t="str">
        <f>IFERROR(ROUND(MEDIAN(Fornecedores!H143:ZV143),2),"")</f>
        <v/>
      </c>
      <c r="M133" s="33" t="str">
        <f>IFERROR(ROUND(AVERAGEIFS(Fornecedores!H143:ZV143,Fornecedores!H143:ZV143,"&lt;="&amp;K133,Fornecedores!H143:ZV143,"&gt;="&amp;J133),2),"")</f>
        <v/>
      </c>
      <c r="N133" s="33" t="str">
        <f t="shared" si="1"/>
        <v/>
      </c>
      <c r="O133" s="33" t="str">
        <f>IFERROR(Tabela2[[#This Row],[Preço de referência]]*Tabela2[[#This Row],[Quantidade]],"")</f>
        <v/>
      </c>
      <c r="P13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33" s="33" t="str">
        <f ca="1">IFERROR(IF(Tabela2[[#This Row],[Itens de Ampla Participação (Quantidade)]]&gt;0,(Tabela2[[#This Row],[Itens de Ampla Participação (Quantidade)]]*Tabela2[[#This Row],[Preço de referência]])),"")</f>
        <v/>
      </c>
      <c r="R13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33" s="33" t="str">
        <f ca="1">IFERROR(IF(Tabela2[[#This Row],[Itens de Cota Reservada (Quantidade)]]&gt;0,(Tabela2[[#This Row],[Itens de Cota Reservada (Quantidade)]]*Tabela2[[#This Row],[Preço de referência]])),"")</f>
        <v/>
      </c>
      <c r="T133" s="52" t="str">
        <f ca="1">IFERROR(IF(SUMIFS(Tabela2[Preço x quantidade],Tabela2[Lote],Tabela2[[#This Row],[Lote]])&lt;=80000,Tabela2[[#This Row],[Quantidade]],""),"")</f>
        <v/>
      </c>
      <c r="U133" s="33" t="str">
        <f ca="1">IFERROR(IF(Tabela2[[#This Row],[Itens exclusivos (Quantidade)]]&gt;0,(Tabela2[[#This Row],[Itens exclusivos (Quantidade)]]*Tabela2[[#This Row],[Preço de referência]])),"")</f>
        <v/>
      </c>
    </row>
    <row r="134" spans="1:21" ht="15.75">
      <c r="A134" s="14" t="str">
        <f>IFERROR(IF(Fornecedores!B144="","",IF(AND(Fornecedores!A144="",Fornecedores!B144&lt;&gt;""),1,Fornecedores!A144)),"")</f>
        <v/>
      </c>
      <c r="B134" s="14" t="str">
        <f>IFERROR(IF(Fornecedores!B144="","",Fornecedores!B144),"")</f>
        <v/>
      </c>
      <c r="C134" s="14" t="str">
        <f>IFERROR(IF(Fornecedores!C144="","",Fornecedores!C144),"")</f>
        <v/>
      </c>
      <c r="D134" s="14" t="str">
        <f>IFERROR(IF(Fornecedores!D144="","",Fornecedores!D144),"")</f>
        <v/>
      </c>
      <c r="E134" s="14" t="str">
        <f>IFERROR(IF(Fornecedores!E144="","",Fornecedores!E144),"")</f>
        <v/>
      </c>
      <c r="F134" s="51" t="str">
        <f>IFERROR(IF(Fornecedores!F144="","",Fornecedores!F144),"")</f>
        <v/>
      </c>
      <c r="G134" s="14" t="str">
        <f>IFERROR(IF(Fornecedores!G144="","",Fornecedores!G144),"")</f>
        <v/>
      </c>
      <c r="H134" s="48" t="str">
        <f>IFERROR(ROUND(AVERAGE(Fornecedores!H144:ZV144),2),"")</f>
        <v/>
      </c>
      <c r="I134" s="14" t="str">
        <f>IFERROR(ROUND(STDEV(Fornecedores!H144:ZV144),2),"")</f>
        <v/>
      </c>
      <c r="J134" s="14" t="str">
        <f>IFERROR(IF(Tabela2[[#This Row],[Média preços]]="","",H134-I134),"")</f>
        <v/>
      </c>
      <c r="K134" s="14" t="str">
        <f>IFERROR(IF(Tabela2[[#This Row],[Média preços]]="","",H134+I134),"")</f>
        <v/>
      </c>
      <c r="L134" s="48" t="str">
        <f>IFERROR(ROUND(MEDIAN(Fornecedores!H144:ZV144),2),"")</f>
        <v/>
      </c>
      <c r="M134" s="14" t="str">
        <f>IFERROR(ROUND(AVERAGEIFS(Fornecedores!H144:ZV144,Fornecedores!H144:ZV144,"&lt;="&amp;K134,Fornecedores!H144:ZV144,"&gt;="&amp;J134),2),"")</f>
        <v/>
      </c>
      <c r="N134" s="14" t="str">
        <f t="shared" si="1"/>
        <v/>
      </c>
      <c r="O134" s="14" t="str">
        <f>IFERROR(Tabela2[[#This Row],[Preço de referência]]*Tabela2[[#This Row],[Quantidade]],"")</f>
        <v/>
      </c>
      <c r="P13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34" s="14" t="str">
        <f ca="1">IFERROR(IF(Tabela2[[#This Row],[Itens de Ampla Participação (Quantidade)]]&gt;0,(Tabela2[[#This Row],[Itens de Ampla Participação (Quantidade)]]*Tabela2[[#This Row],[Preço de referência]])),"")</f>
        <v/>
      </c>
      <c r="R13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34" s="14" t="str">
        <f ca="1">IFERROR(IF(Tabela2[[#This Row],[Itens de Cota Reservada (Quantidade)]]&gt;0,(Tabela2[[#This Row],[Itens de Cota Reservada (Quantidade)]]*Tabela2[[#This Row],[Preço de referência]])),"")</f>
        <v/>
      </c>
      <c r="T134" s="51" t="str">
        <f ca="1">IFERROR(IF(SUMIFS(Tabela2[Preço x quantidade],Tabela2[Lote],Tabela2[[#This Row],[Lote]])&lt;=80000,Tabela2[[#This Row],[Quantidade]],""),"")</f>
        <v/>
      </c>
      <c r="U134" s="14" t="str">
        <f ca="1">IFERROR(IF(Tabela2[[#This Row],[Itens exclusivos (Quantidade)]]&gt;0,(Tabela2[[#This Row],[Itens exclusivos (Quantidade)]]*Tabela2[[#This Row],[Preço de referência]])),"")</f>
        <v/>
      </c>
    </row>
    <row r="135" spans="1:21" ht="15.75">
      <c r="A135" s="33" t="str">
        <f>IFERROR(IF(Fornecedores!B145="","",IF(AND(Fornecedores!A145="",Fornecedores!B145&lt;&gt;""),1,Fornecedores!A145)),"")</f>
        <v/>
      </c>
      <c r="B135" s="33" t="str">
        <f>IFERROR(IF(Fornecedores!B145="","",Fornecedores!B145),"")</f>
        <v/>
      </c>
      <c r="C135" s="33" t="str">
        <f>IFERROR(IF(Fornecedores!C145="","",Fornecedores!C145),"")</f>
        <v/>
      </c>
      <c r="D135" s="33" t="str">
        <f>IFERROR(IF(Fornecedores!D145="","",Fornecedores!D145),"")</f>
        <v/>
      </c>
      <c r="E135" s="33" t="str">
        <f>IFERROR(IF(Fornecedores!E145="","",Fornecedores!E145),"")</f>
        <v/>
      </c>
      <c r="F135" s="52" t="str">
        <f>IFERROR(IF(Fornecedores!F145="","",Fornecedores!F145),"")</f>
        <v/>
      </c>
      <c r="G135" s="33" t="str">
        <f>IFERROR(IF(Fornecedores!G145="","",Fornecedores!G145),"")</f>
        <v/>
      </c>
      <c r="H135" s="47" t="str">
        <f>IFERROR(ROUND(AVERAGE(Fornecedores!H145:ZV145),2),"")</f>
        <v/>
      </c>
      <c r="I135" s="33" t="str">
        <f>IFERROR(ROUND(STDEV(Fornecedores!H145:ZV145),2),"")</f>
        <v/>
      </c>
      <c r="J135" s="33" t="str">
        <f>IFERROR(IF(Tabela2[[#This Row],[Média preços]]="","",H135-I135),"")</f>
        <v/>
      </c>
      <c r="K135" s="33" t="str">
        <f>IFERROR(IF(Tabela2[[#This Row],[Média preços]]="","",H135+I135),"")</f>
        <v/>
      </c>
      <c r="L135" s="47" t="str">
        <f>IFERROR(ROUND(MEDIAN(Fornecedores!H145:ZV145),2),"")</f>
        <v/>
      </c>
      <c r="M135" s="33" t="str">
        <f>IFERROR(ROUND(AVERAGEIFS(Fornecedores!H145:ZV145,Fornecedores!H145:ZV145,"&lt;="&amp;K135,Fornecedores!H145:ZV145,"&gt;="&amp;J135),2),"")</f>
        <v/>
      </c>
      <c r="N135" s="33" t="str">
        <f t="shared" si="1"/>
        <v/>
      </c>
      <c r="O135" s="33" t="str">
        <f>IFERROR(Tabela2[[#This Row],[Preço de referência]]*Tabela2[[#This Row],[Quantidade]],"")</f>
        <v/>
      </c>
      <c r="P13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35" s="33" t="str">
        <f ca="1">IFERROR(IF(Tabela2[[#This Row],[Itens de Ampla Participação (Quantidade)]]&gt;0,(Tabela2[[#This Row],[Itens de Ampla Participação (Quantidade)]]*Tabela2[[#This Row],[Preço de referência]])),"")</f>
        <v/>
      </c>
      <c r="R13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35" s="33" t="str">
        <f ca="1">IFERROR(IF(Tabela2[[#This Row],[Itens de Cota Reservada (Quantidade)]]&gt;0,(Tabela2[[#This Row],[Itens de Cota Reservada (Quantidade)]]*Tabela2[[#This Row],[Preço de referência]])),"")</f>
        <v/>
      </c>
      <c r="T135" s="52" t="str">
        <f ca="1">IFERROR(IF(SUMIFS(Tabela2[Preço x quantidade],Tabela2[Lote],Tabela2[[#This Row],[Lote]])&lt;=80000,Tabela2[[#This Row],[Quantidade]],""),"")</f>
        <v/>
      </c>
      <c r="U135" s="33" t="str">
        <f ca="1">IFERROR(IF(Tabela2[[#This Row],[Itens exclusivos (Quantidade)]]&gt;0,(Tabela2[[#This Row],[Itens exclusivos (Quantidade)]]*Tabela2[[#This Row],[Preço de referência]])),"")</f>
        <v/>
      </c>
    </row>
    <row r="136" spans="1:21" ht="15.75">
      <c r="A136" s="14" t="str">
        <f>IFERROR(IF(Fornecedores!B146="","",IF(AND(Fornecedores!A146="",Fornecedores!B146&lt;&gt;""),1,Fornecedores!A146)),"")</f>
        <v/>
      </c>
      <c r="B136" s="14" t="str">
        <f>IFERROR(IF(Fornecedores!B146="","",Fornecedores!B146),"")</f>
        <v/>
      </c>
      <c r="C136" s="14" t="str">
        <f>IFERROR(IF(Fornecedores!C146="","",Fornecedores!C146),"")</f>
        <v/>
      </c>
      <c r="D136" s="14" t="str">
        <f>IFERROR(IF(Fornecedores!D146="","",Fornecedores!D146),"")</f>
        <v/>
      </c>
      <c r="E136" s="14" t="str">
        <f>IFERROR(IF(Fornecedores!E146="","",Fornecedores!E146),"")</f>
        <v/>
      </c>
      <c r="F136" s="51" t="str">
        <f>IFERROR(IF(Fornecedores!F146="","",Fornecedores!F146),"")</f>
        <v/>
      </c>
      <c r="G136" s="14" t="str">
        <f>IFERROR(IF(Fornecedores!G146="","",Fornecedores!G146),"")</f>
        <v/>
      </c>
      <c r="H136" s="48" t="str">
        <f>IFERROR(ROUND(AVERAGE(Fornecedores!H146:ZV146),2),"")</f>
        <v/>
      </c>
      <c r="I136" s="14" t="str">
        <f>IFERROR(ROUND(STDEV(Fornecedores!H146:ZV146),2),"")</f>
        <v/>
      </c>
      <c r="J136" s="14" t="str">
        <f>IFERROR(IF(Tabela2[[#This Row],[Média preços]]="","",H136-I136),"")</f>
        <v/>
      </c>
      <c r="K136" s="14" t="str">
        <f>IFERROR(IF(Tabela2[[#This Row],[Média preços]]="","",H136+I136),"")</f>
        <v/>
      </c>
      <c r="L136" s="48" t="str">
        <f>IFERROR(ROUND(MEDIAN(Fornecedores!H146:ZV146),2),"")</f>
        <v/>
      </c>
      <c r="M136" s="14" t="str">
        <f>IFERROR(ROUND(AVERAGEIFS(Fornecedores!H146:ZV146,Fornecedores!H146:ZV146,"&lt;="&amp;K136,Fornecedores!H146:ZV146,"&gt;="&amp;J136),2),"")</f>
        <v/>
      </c>
      <c r="N136" s="14" t="str">
        <f t="shared" ref="N136:N199" si="2">IFERROR(ROUND(IF(M136&lt;L136,M136,L136),2),"")</f>
        <v/>
      </c>
      <c r="O136" s="14" t="str">
        <f>IFERROR(Tabela2[[#This Row],[Preço de referência]]*Tabela2[[#This Row],[Quantidade]],"")</f>
        <v/>
      </c>
      <c r="P13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36" s="14" t="str">
        <f ca="1">IFERROR(IF(Tabela2[[#This Row],[Itens de Ampla Participação (Quantidade)]]&gt;0,(Tabela2[[#This Row],[Itens de Ampla Participação (Quantidade)]]*Tabela2[[#This Row],[Preço de referência]])),"")</f>
        <v/>
      </c>
      <c r="R13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36" s="14" t="str">
        <f ca="1">IFERROR(IF(Tabela2[[#This Row],[Itens de Cota Reservada (Quantidade)]]&gt;0,(Tabela2[[#This Row],[Itens de Cota Reservada (Quantidade)]]*Tabela2[[#This Row],[Preço de referência]])),"")</f>
        <v/>
      </c>
      <c r="T136" s="51" t="str">
        <f ca="1">IFERROR(IF(SUMIFS(Tabela2[Preço x quantidade],Tabela2[Lote],Tabela2[[#This Row],[Lote]])&lt;=80000,Tabela2[[#This Row],[Quantidade]],""),"")</f>
        <v/>
      </c>
      <c r="U136" s="14" t="str">
        <f ca="1">IFERROR(IF(Tabela2[[#This Row],[Itens exclusivos (Quantidade)]]&gt;0,(Tabela2[[#This Row],[Itens exclusivos (Quantidade)]]*Tabela2[[#This Row],[Preço de referência]])),"")</f>
        <v/>
      </c>
    </row>
    <row r="137" spans="1:21" ht="15.75">
      <c r="A137" s="33" t="str">
        <f>IFERROR(IF(Fornecedores!B147="","",IF(AND(Fornecedores!A147="",Fornecedores!B147&lt;&gt;""),1,Fornecedores!A147)),"")</f>
        <v/>
      </c>
      <c r="B137" s="33" t="str">
        <f>IFERROR(IF(Fornecedores!B147="","",Fornecedores!B147),"")</f>
        <v/>
      </c>
      <c r="C137" s="33" t="str">
        <f>IFERROR(IF(Fornecedores!C147="","",Fornecedores!C147),"")</f>
        <v/>
      </c>
      <c r="D137" s="33" t="str">
        <f>IFERROR(IF(Fornecedores!D147="","",Fornecedores!D147),"")</f>
        <v/>
      </c>
      <c r="E137" s="33" t="str">
        <f>IFERROR(IF(Fornecedores!E147="","",Fornecedores!E147),"")</f>
        <v/>
      </c>
      <c r="F137" s="52" t="str">
        <f>IFERROR(IF(Fornecedores!F147="","",Fornecedores!F147),"")</f>
        <v/>
      </c>
      <c r="G137" s="33" t="str">
        <f>IFERROR(IF(Fornecedores!G147="","",Fornecedores!G147),"")</f>
        <v/>
      </c>
      <c r="H137" s="47" t="str">
        <f>IFERROR(ROUND(AVERAGE(Fornecedores!H147:ZV147),2),"")</f>
        <v/>
      </c>
      <c r="I137" s="33" t="str">
        <f>IFERROR(ROUND(STDEV(Fornecedores!H147:ZV147),2),"")</f>
        <v/>
      </c>
      <c r="J137" s="33" t="str">
        <f>IFERROR(IF(Tabela2[[#This Row],[Média preços]]="","",H137-I137),"")</f>
        <v/>
      </c>
      <c r="K137" s="33" t="str">
        <f>IFERROR(IF(Tabela2[[#This Row],[Média preços]]="","",H137+I137),"")</f>
        <v/>
      </c>
      <c r="L137" s="47" t="str">
        <f>IFERROR(ROUND(MEDIAN(Fornecedores!H147:ZV147),2),"")</f>
        <v/>
      </c>
      <c r="M137" s="33" t="str">
        <f>IFERROR(ROUND(AVERAGEIFS(Fornecedores!H147:ZV147,Fornecedores!H147:ZV147,"&lt;="&amp;K137,Fornecedores!H147:ZV147,"&gt;="&amp;J137),2),"")</f>
        <v/>
      </c>
      <c r="N137" s="33" t="str">
        <f t="shared" si="2"/>
        <v/>
      </c>
      <c r="O137" s="33" t="str">
        <f>IFERROR(Tabela2[[#This Row],[Preço de referência]]*Tabela2[[#This Row],[Quantidade]],"")</f>
        <v/>
      </c>
      <c r="P13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37" s="33" t="str">
        <f ca="1">IFERROR(IF(Tabela2[[#This Row],[Itens de Ampla Participação (Quantidade)]]&gt;0,(Tabela2[[#This Row],[Itens de Ampla Participação (Quantidade)]]*Tabela2[[#This Row],[Preço de referência]])),"")</f>
        <v/>
      </c>
      <c r="R13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37" s="33" t="str">
        <f ca="1">IFERROR(IF(Tabela2[[#This Row],[Itens de Cota Reservada (Quantidade)]]&gt;0,(Tabela2[[#This Row],[Itens de Cota Reservada (Quantidade)]]*Tabela2[[#This Row],[Preço de referência]])),"")</f>
        <v/>
      </c>
      <c r="T137" s="52" t="str">
        <f ca="1">IFERROR(IF(SUMIFS(Tabela2[Preço x quantidade],Tabela2[Lote],Tabela2[[#This Row],[Lote]])&lt;=80000,Tabela2[[#This Row],[Quantidade]],""),"")</f>
        <v/>
      </c>
      <c r="U137" s="33" t="str">
        <f ca="1">IFERROR(IF(Tabela2[[#This Row],[Itens exclusivos (Quantidade)]]&gt;0,(Tabela2[[#This Row],[Itens exclusivos (Quantidade)]]*Tabela2[[#This Row],[Preço de referência]])),"")</f>
        <v/>
      </c>
    </row>
    <row r="138" spans="1:21" ht="15.75">
      <c r="A138" s="14" t="str">
        <f>IFERROR(IF(Fornecedores!B148="","",IF(AND(Fornecedores!A148="",Fornecedores!B148&lt;&gt;""),1,Fornecedores!A148)),"")</f>
        <v/>
      </c>
      <c r="B138" s="14" t="str">
        <f>IFERROR(IF(Fornecedores!B148="","",Fornecedores!B148),"")</f>
        <v/>
      </c>
      <c r="C138" s="14" t="str">
        <f>IFERROR(IF(Fornecedores!C148="","",Fornecedores!C148),"")</f>
        <v/>
      </c>
      <c r="D138" s="14" t="str">
        <f>IFERROR(IF(Fornecedores!D148="","",Fornecedores!D148),"")</f>
        <v/>
      </c>
      <c r="E138" s="14" t="str">
        <f>IFERROR(IF(Fornecedores!E148="","",Fornecedores!E148),"")</f>
        <v/>
      </c>
      <c r="F138" s="51" t="str">
        <f>IFERROR(IF(Fornecedores!F148="","",Fornecedores!F148),"")</f>
        <v/>
      </c>
      <c r="G138" s="14" t="str">
        <f>IFERROR(IF(Fornecedores!G148="","",Fornecedores!G148),"")</f>
        <v/>
      </c>
      <c r="H138" s="48" t="str">
        <f>IFERROR(ROUND(AVERAGE(Fornecedores!H148:ZV148),2),"")</f>
        <v/>
      </c>
      <c r="I138" s="14" t="str">
        <f>IFERROR(ROUND(STDEV(Fornecedores!H148:ZV148),2),"")</f>
        <v/>
      </c>
      <c r="J138" s="14" t="str">
        <f>IFERROR(IF(Tabela2[[#This Row],[Média preços]]="","",H138-I138),"")</f>
        <v/>
      </c>
      <c r="K138" s="14" t="str">
        <f>IFERROR(IF(Tabela2[[#This Row],[Média preços]]="","",H138+I138),"")</f>
        <v/>
      </c>
      <c r="L138" s="48" t="str">
        <f>IFERROR(ROUND(MEDIAN(Fornecedores!H148:ZV148),2),"")</f>
        <v/>
      </c>
      <c r="M138" s="14" t="str">
        <f>IFERROR(ROUND(AVERAGEIFS(Fornecedores!H148:ZV148,Fornecedores!H148:ZV148,"&lt;="&amp;K138,Fornecedores!H148:ZV148,"&gt;="&amp;J138),2),"")</f>
        <v/>
      </c>
      <c r="N138" s="14" t="str">
        <f t="shared" si="2"/>
        <v/>
      </c>
      <c r="O138" s="14" t="str">
        <f>IFERROR(Tabela2[[#This Row],[Preço de referência]]*Tabela2[[#This Row],[Quantidade]],"")</f>
        <v/>
      </c>
      <c r="P13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38" s="14" t="str">
        <f ca="1">IFERROR(IF(Tabela2[[#This Row],[Itens de Ampla Participação (Quantidade)]]&gt;0,(Tabela2[[#This Row],[Itens de Ampla Participação (Quantidade)]]*Tabela2[[#This Row],[Preço de referência]])),"")</f>
        <v/>
      </c>
      <c r="R13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38" s="14" t="str">
        <f ca="1">IFERROR(IF(Tabela2[[#This Row],[Itens de Cota Reservada (Quantidade)]]&gt;0,(Tabela2[[#This Row],[Itens de Cota Reservada (Quantidade)]]*Tabela2[[#This Row],[Preço de referência]])),"")</f>
        <v/>
      </c>
      <c r="T138" s="51" t="str">
        <f ca="1">IFERROR(IF(SUMIFS(Tabela2[Preço x quantidade],Tabela2[Lote],Tabela2[[#This Row],[Lote]])&lt;=80000,Tabela2[[#This Row],[Quantidade]],""),"")</f>
        <v/>
      </c>
      <c r="U138" s="14" t="str">
        <f ca="1">IFERROR(IF(Tabela2[[#This Row],[Itens exclusivos (Quantidade)]]&gt;0,(Tabela2[[#This Row],[Itens exclusivos (Quantidade)]]*Tabela2[[#This Row],[Preço de referência]])),"")</f>
        <v/>
      </c>
    </row>
    <row r="139" spans="1:21" ht="15.75">
      <c r="A139" s="33" t="str">
        <f>IFERROR(IF(Fornecedores!B149="","",IF(AND(Fornecedores!A149="",Fornecedores!B149&lt;&gt;""),1,Fornecedores!A149)),"")</f>
        <v/>
      </c>
      <c r="B139" s="33" t="str">
        <f>IFERROR(IF(Fornecedores!B149="","",Fornecedores!B149),"")</f>
        <v/>
      </c>
      <c r="C139" s="33" t="str">
        <f>IFERROR(IF(Fornecedores!C149="","",Fornecedores!C149),"")</f>
        <v/>
      </c>
      <c r="D139" s="33" t="str">
        <f>IFERROR(IF(Fornecedores!D149="","",Fornecedores!D149),"")</f>
        <v/>
      </c>
      <c r="E139" s="33" t="str">
        <f>IFERROR(IF(Fornecedores!E149="","",Fornecedores!E149),"")</f>
        <v/>
      </c>
      <c r="F139" s="52" t="str">
        <f>IFERROR(IF(Fornecedores!F149="","",Fornecedores!F149),"")</f>
        <v/>
      </c>
      <c r="G139" s="33" t="str">
        <f>IFERROR(IF(Fornecedores!G149="","",Fornecedores!G149),"")</f>
        <v/>
      </c>
      <c r="H139" s="47" t="str">
        <f>IFERROR(ROUND(AVERAGE(Fornecedores!H149:ZV149),2),"")</f>
        <v/>
      </c>
      <c r="I139" s="33" t="str">
        <f>IFERROR(ROUND(STDEV(Fornecedores!H149:ZV149),2),"")</f>
        <v/>
      </c>
      <c r="J139" s="33" t="str">
        <f>IFERROR(IF(Tabela2[[#This Row],[Média preços]]="","",H139-I139),"")</f>
        <v/>
      </c>
      <c r="K139" s="33" t="str">
        <f>IFERROR(IF(Tabela2[[#This Row],[Média preços]]="","",H139+I139),"")</f>
        <v/>
      </c>
      <c r="L139" s="47" t="str">
        <f>IFERROR(ROUND(MEDIAN(Fornecedores!H149:ZV149),2),"")</f>
        <v/>
      </c>
      <c r="M139" s="33" t="str">
        <f>IFERROR(ROUND(AVERAGEIFS(Fornecedores!H149:ZV149,Fornecedores!H149:ZV149,"&lt;="&amp;K139,Fornecedores!H149:ZV149,"&gt;="&amp;J139),2),"")</f>
        <v/>
      </c>
      <c r="N139" s="33" t="str">
        <f t="shared" si="2"/>
        <v/>
      </c>
      <c r="O139" s="33" t="str">
        <f>IFERROR(Tabela2[[#This Row],[Preço de referência]]*Tabela2[[#This Row],[Quantidade]],"")</f>
        <v/>
      </c>
      <c r="P13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39" s="33" t="str">
        <f ca="1">IFERROR(IF(Tabela2[[#This Row],[Itens de Ampla Participação (Quantidade)]]&gt;0,(Tabela2[[#This Row],[Itens de Ampla Participação (Quantidade)]]*Tabela2[[#This Row],[Preço de referência]])),"")</f>
        <v/>
      </c>
      <c r="R13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39" s="33" t="str">
        <f ca="1">IFERROR(IF(Tabela2[[#This Row],[Itens de Cota Reservada (Quantidade)]]&gt;0,(Tabela2[[#This Row],[Itens de Cota Reservada (Quantidade)]]*Tabela2[[#This Row],[Preço de referência]])),"")</f>
        <v/>
      </c>
      <c r="T139" s="52" t="str">
        <f ca="1">IFERROR(IF(SUMIFS(Tabela2[Preço x quantidade],Tabela2[Lote],Tabela2[[#This Row],[Lote]])&lt;=80000,Tabela2[[#This Row],[Quantidade]],""),"")</f>
        <v/>
      </c>
      <c r="U139" s="33" t="str">
        <f ca="1">IFERROR(IF(Tabela2[[#This Row],[Itens exclusivos (Quantidade)]]&gt;0,(Tabela2[[#This Row],[Itens exclusivos (Quantidade)]]*Tabela2[[#This Row],[Preço de referência]])),"")</f>
        <v/>
      </c>
    </row>
    <row r="140" spans="1:21" ht="15.75">
      <c r="A140" s="14" t="str">
        <f>IFERROR(IF(Fornecedores!B150="","",IF(AND(Fornecedores!A150="",Fornecedores!B150&lt;&gt;""),1,Fornecedores!A150)),"")</f>
        <v/>
      </c>
      <c r="B140" s="14" t="str">
        <f>IFERROR(IF(Fornecedores!B150="","",Fornecedores!B150),"")</f>
        <v/>
      </c>
      <c r="C140" s="14" t="str">
        <f>IFERROR(IF(Fornecedores!C150="","",Fornecedores!C150),"")</f>
        <v/>
      </c>
      <c r="D140" s="14" t="str">
        <f>IFERROR(IF(Fornecedores!D150="","",Fornecedores!D150),"")</f>
        <v/>
      </c>
      <c r="E140" s="14" t="str">
        <f>IFERROR(IF(Fornecedores!E150="","",Fornecedores!E150),"")</f>
        <v/>
      </c>
      <c r="F140" s="51" t="str">
        <f>IFERROR(IF(Fornecedores!F150="","",Fornecedores!F150),"")</f>
        <v/>
      </c>
      <c r="G140" s="14" t="str">
        <f>IFERROR(IF(Fornecedores!G150="","",Fornecedores!G150),"")</f>
        <v/>
      </c>
      <c r="H140" s="48" t="str">
        <f>IFERROR(ROUND(AVERAGE(Fornecedores!H150:ZV150),2),"")</f>
        <v/>
      </c>
      <c r="I140" s="14" t="str">
        <f>IFERROR(ROUND(STDEV(Fornecedores!H150:ZV150),2),"")</f>
        <v/>
      </c>
      <c r="J140" s="14" t="str">
        <f>IFERROR(IF(Tabela2[[#This Row],[Média preços]]="","",H140-I140),"")</f>
        <v/>
      </c>
      <c r="K140" s="14" t="str">
        <f>IFERROR(IF(Tabela2[[#This Row],[Média preços]]="","",H140+I140),"")</f>
        <v/>
      </c>
      <c r="L140" s="48" t="str">
        <f>IFERROR(ROUND(MEDIAN(Fornecedores!H150:ZV150),2),"")</f>
        <v/>
      </c>
      <c r="M140" s="14" t="str">
        <f>IFERROR(ROUND(AVERAGEIFS(Fornecedores!H150:ZV150,Fornecedores!H150:ZV150,"&lt;="&amp;K140,Fornecedores!H150:ZV150,"&gt;="&amp;J140),2),"")</f>
        <v/>
      </c>
      <c r="N140" s="14" t="str">
        <f t="shared" si="2"/>
        <v/>
      </c>
      <c r="O140" s="14" t="str">
        <f>IFERROR(Tabela2[[#This Row],[Preço de referência]]*Tabela2[[#This Row],[Quantidade]],"")</f>
        <v/>
      </c>
      <c r="P14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40" s="14" t="str">
        <f ca="1">IFERROR(IF(Tabela2[[#This Row],[Itens de Ampla Participação (Quantidade)]]&gt;0,(Tabela2[[#This Row],[Itens de Ampla Participação (Quantidade)]]*Tabela2[[#This Row],[Preço de referência]])),"")</f>
        <v/>
      </c>
      <c r="R14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40" s="14" t="str">
        <f ca="1">IFERROR(IF(Tabela2[[#This Row],[Itens de Cota Reservada (Quantidade)]]&gt;0,(Tabela2[[#This Row],[Itens de Cota Reservada (Quantidade)]]*Tabela2[[#This Row],[Preço de referência]])),"")</f>
        <v/>
      </c>
      <c r="T140" s="51" t="str">
        <f ca="1">IFERROR(IF(SUMIFS(Tabela2[Preço x quantidade],Tabela2[Lote],Tabela2[[#This Row],[Lote]])&lt;=80000,Tabela2[[#This Row],[Quantidade]],""),"")</f>
        <v/>
      </c>
      <c r="U140" s="14" t="str">
        <f ca="1">IFERROR(IF(Tabela2[[#This Row],[Itens exclusivos (Quantidade)]]&gt;0,(Tabela2[[#This Row],[Itens exclusivos (Quantidade)]]*Tabela2[[#This Row],[Preço de referência]])),"")</f>
        <v/>
      </c>
    </row>
    <row r="141" spans="1:21" ht="15.75">
      <c r="A141" s="33" t="str">
        <f>IFERROR(IF(Fornecedores!B151="","",IF(AND(Fornecedores!A151="",Fornecedores!B151&lt;&gt;""),1,Fornecedores!A151)),"")</f>
        <v/>
      </c>
      <c r="B141" s="33" t="str">
        <f>IFERROR(IF(Fornecedores!B151="","",Fornecedores!B151),"")</f>
        <v/>
      </c>
      <c r="C141" s="33" t="str">
        <f>IFERROR(IF(Fornecedores!C151="","",Fornecedores!C151),"")</f>
        <v/>
      </c>
      <c r="D141" s="33" t="str">
        <f>IFERROR(IF(Fornecedores!D151="","",Fornecedores!D151),"")</f>
        <v/>
      </c>
      <c r="E141" s="33" t="str">
        <f>IFERROR(IF(Fornecedores!E151="","",Fornecedores!E151),"")</f>
        <v/>
      </c>
      <c r="F141" s="52" t="str">
        <f>IFERROR(IF(Fornecedores!F151="","",Fornecedores!F151),"")</f>
        <v/>
      </c>
      <c r="G141" s="33" t="str">
        <f>IFERROR(IF(Fornecedores!G151="","",Fornecedores!G151),"")</f>
        <v/>
      </c>
      <c r="H141" s="47" t="str">
        <f>IFERROR(ROUND(AVERAGE(Fornecedores!H151:ZV151),2),"")</f>
        <v/>
      </c>
      <c r="I141" s="33" t="str">
        <f>IFERROR(ROUND(STDEV(Fornecedores!H151:ZV151),2),"")</f>
        <v/>
      </c>
      <c r="J141" s="33" t="str">
        <f>IFERROR(IF(Tabela2[[#This Row],[Média preços]]="","",H141-I141),"")</f>
        <v/>
      </c>
      <c r="K141" s="33" t="str">
        <f>IFERROR(IF(Tabela2[[#This Row],[Média preços]]="","",H141+I141),"")</f>
        <v/>
      </c>
      <c r="L141" s="47" t="str">
        <f>IFERROR(ROUND(MEDIAN(Fornecedores!H151:ZV151),2),"")</f>
        <v/>
      </c>
      <c r="M141" s="33" t="str">
        <f>IFERROR(ROUND(AVERAGEIFS(Fornecedores!H151:ZV151,Fornecedores!H151:ZV151,"&lt;="&amp;K141,Fornecedores!H151:ZV151,"&gt;="&amp;J141),2),"")</f>
        <v/>
      </c>
      <c r="N141" s="33" t="str">
        <f t="shared" si="2"/>
        <v/>
      </c>
      <c r="O141" s="33" t="str">
        <f>IFERROR(Tabela2[[#This Row],[Preço de referência]]*Tabela2[[#This Row],[Quantidade]],"")</f>
        <v/>
      </c>
      <c r="P14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41" s="33" t="str">
        <f ca="1">IFERROR(IF(Tabela2[[#This Row],[Itens de Ampla Participação (Quantidade)]]&gt;0,(Tabela2[[#This Row],[Itens de Ampla Participação (Quantidade)]]*Tabela2[[#This Row],[Preço de referência]])),"")</f>
        <v/>
      </c>
      <c r="R14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41" s="33" t="str">
        <f ca="1">IFERROR(IF(Tabela2[[#This Row],[Itens de Cota Reservada (Quantidade)]]&gt;0,(Tabela2[[#This Row],[Itens de Cota Reservada (Quantidade)]]*Tabela2[[#This Row],[Preço de referência]])),"")</f>
        <v/>
      </c>
      <c r="T141" s="52" t="str">
        <f ca="1">IFERROR(IF(SUMIFS(Tabela2[Preço x quantidade],Tabela2[Lote],Tabela2[[#This Row],[Lote]])&lt;=80000,Tabela2[[#This Row],[Quantidade]],""),"")</f>
        <v/>
      </c>
      <c r="U141" s="33" t="str">
        <f ca="1">IFERROR(IF(Tabela2[[#This Row],[Itens exclusivos (Quantidade)]]&gt;0,(Tabela2[[#This Row],[Itens exclusivos (Quantidade)]]*Tabela2[[#This Row],[Preço de referência]])),"")</f>
        <v/>
      </c>
    </row>
    <row r="142" spans="1:21" ht="15.75">
      <c r="A142" s="14" t="str">
        <f>IFERROR(IF(Fornecedores!B152="","",IF(AND(Fornecedores!A152="",Fornecedores!B152&lt;&gt;""),1,Fornecedores!A152)),"")</f>
        <v/>
      </c>
      <c r="B142" s="14" t="str">
        <f>IFERROR(IF(Fornecedores!B152="","",Fornecedores!B152),"")</f>
        <v/>
      </c>
      <c r="C142" s="14" t="str">
        <f>IFERROR(IF(Fornecedores!C152="","",Fornecedores!C152),"")</f>
        <v/>
      </c>
      <c r="D142" s="14" t="str">
        <f>IFERROR(IF(Fornecedores!D152="","",Fornecedores!D152),"")</f>
        <v/>
      </c>
      <c r="E142" s="14" t="str">
        <f>IFERROR(IF(Fornecedores!E152="","",Fornecedores!E152),"")</f>
        <v/>
      </c>
      <c r="F142" s="51" t="str">
        <f>IFERROR(IF(Fornecedores!F152="","",Fornecedores!F152),"")</f>
        <v/>
      </c>
      <c r="G142" s="14" t="str">
        <f>IFERROR(IF(Fornecedores!G152="","",Fornecedores!G152),"")</f>
        <v/>
      </c>
      <c r="H142" s="48" t="str">
        <f>IFERROR(ROUND(AVERAGE(Fornecedores!H152:ZV152),2),"")</f>
        <v/>
      </c>
      <c r="I142" s="14" t="str">
        <f>IFERROR(ROUND(STDEV(Fornecedores!H152:ZV152),2),"")</f>
        <v/>
      </c>
      <c r="J142" s="14" t="str">
        <f>IFERROR(IF(Tabela2[[#This Row],[Média preços]]="","",H142-I142),"")</f>
        <v/>
      </c>
      <c r="K142" s="14" t="str">
        <f>IFERROR(IF(Tabela2[[#This Row],[Média preços]]="","",H142+I142),"")</f>
        <v/>
      </c>
      <c r="L142" s="48" t="str">
        <f>IFERROR(ROUND(MEDIAN(Fornecedores!H152:ZV152),2),"")</f>
        <v/>
      </c>
      <c r="M142" s="14" t="str">
        <f>IFERROR(ROUND(AVERAGEIFS(Fornecedores!H152:ZV152,Fornecedores!H152:ZV152,"&lt;="&amp;K142,Fornecedores!H152:ZV152,"&gt;="&amp;J142),2),"")</f>
        <v/>
      </c>
      <c r="N142" s="14" t="str">
        <f t="shared" si="2"/>
        <v/>
      </c>
      <c r="O142" s="14" t="str">
        <f>IFERROR(Tabela2[[#This Row],[Preço de referência]]*Tabela2[[#This Row],[Quantidade]],"")</f>
        <v/>
      </c>
      <c r="P14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42" s="14" t="str">
        <f ca="1">IFERROR(IF(Tabela2[[#This Row],[Itens de Ampla Participação (Quantidade)]]&gt;0,(Tabela2[[#This Row],[Itens de Ampla Participação (Quantidade)]]*Tabela2[[#This Row],[Preço de referência]])),"")</f>
        <v/>
      </c>
      <c r="R14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42" s="14" t="str">
        <f ca="1">IFERROR(IF(Tabela2[[#This Row],[Itens de Cota Reservada (Quantidade)]]&gt;0,(Tabela2[[#This Row],[Itens de Cota Reservada (Quantidade)]]*Tabela2[[#This Row],[Preço de referência]])),"")</f>
        <v/>
      </c>
      <c r="T142" s="51" t="str">
        <f ca="1">IFERROR(IF(SUMIFS(Tabela2[Preço x quantidade],Tabela2[Lote],Tabela2[[#This Row],[Lote]])&lt;=80000,Tabela2[[#This Row],[Quantidade]],""),"")</f>
        <v/>
      </c>
      <c r="U142" s="14" t="str">
        <f ca="1">IFERROR(IF(Tabela2[[#This Row],[Itens exclusivos (Quantidade)]]&gt;0,(Tabela2[[#This Row],[Itens exclusivos (Quantidade)]]*Tabela2[[#This Row],[Preço de referência]])),"")</f>
        <v/>
      </c>
    </row>
    <row r="143" spans="1:21" ht="15.75">
      <c r="A143" s="33" t="str">
        <f>IFERROR(IF(Fornecedores!B153="","",IF(AND(Fornecedores!A153="",Fornecedores!B153&lt;&gt;""),1,Fornecedores!A153)),"")</f>
        <v/>
      </c>
      <c r="B143" s="33" t="str">
        <f>IFERROR(IF(Fornecedores!B153="","",Fornecedores!B153),"")</f>
        <v/>
      </c>
      <c r="C143" s="33" t="str">
        <f>IFERROR(IF(Fornecedores!C153="","",Fornecedores!C153),"")</f>
        <v/>
      </c>
      <c r="D143" s="33" t="str">
        <f>IFERROR(IF(Fornecedores!D153="","",Fornecedores!D153),"")</f>
        <v/>
      </c>
      <c r="E143" s="33" t="str">
        <f>IFERROR(IF(Fornecedores!E153="","",Fornecedores!E153),"")</f>
        <v/>
      </c>
      <c r="F143" s="52" t="str">
        <f>IFERROR(IF(Fornecedores!F153="","",Fornecedores!F153),"")</f>
        <v/>
      </c>
      <c r="G143" s="33" t="str">
        <f>IFERROR(IF(Fornecedores!G153="","",Fornecedores!G153),"")</f>
        <v/>
      </c>
      <c r="H143" s="47" t="str">
        <f>IFERROR(ROUND(AVERAGE(Fornecedores!H153:ZV153),2),"")</f>
        <v/>
      </c>
      <c r="I143" s="33" t="str">
        <f>IFERROR(ROUND(STDEV(Fornecedores!H153:ZV153),2),"")</f>
        <v/>
      </c>
      <c r="J143" s="33" t="str">
        <f>IFERROR(IF(Tabela2[[#This Row],[Média preços]]="","",H143-I143),"")</f>
        <v/>
      </c>
      <c r="K143" s="33" t="str">
        <f>IFERROR(IF(Tabela2[[#This Row],[Média preços]]="","",H143+I143),"")</f>
        <v/>
      </c>
      <c r="L143" s="47" t="str">
        <f>IFERROR(ROUND(MEDIAN(Fornecedores!H153:ZV153),2),"")</f>
        <v/>
      </c>
      <c r="M143" s="33" t="str">
        <f>IFERROR(ROUND(AVERAGEIFS(Fornecedores!H153:ZV153,Fornecedores!H153:ZV153,"&lt;="&amp;K143,Fornecedores!H153:ZV153,"&gt;="&amp;J143),2),"")</f>
        <v/>
      </c>
      <c r="N143" s="33" t="str">
        <f t="shared" si="2"/>
        <v/>
      </c>
      <c r="O143" s="33" t="str">
        <f>IFERROR(Tabela2[[#This Row],[Preço de referência]]*Tabela2[[#This Row],[Quantidade]],"")</f>
        <v/>
      </c>
      <c r="P14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43" s="33" t="str">
        <f ca="1">IFERROR(IF(Tabela2[[#This Row],[Itens de Ampla Participação (Quantidade)]]&gt;0,(Tabela2[[#This Row],[Itens de Ampla Participação (Quantidade)]]*Tabela2[[#This Row],[Preço de referência]])),"")</f>
        <v/>
      </c>
      <c r="R14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43" s="33" t="str">
        <f ca="1">IFERROR(IF(Tabela2[[#This Row],[Itens de Cota Reservada (Quantidade)]]&gt;0,(Tabela2[[#This Row],[Itens de Cota Reservada (Quantidade)]]*Tabela2[[#This Row],[Preço de referência]])),"")</f>
        <v/>
      </c>
      <c r="T143" s="52" t="str">
        <f ca="1">IFERROR(IF(SUMIFS(Tabela2[Preço x quantidade],Tabela2[Lote],Tabela2[[#This Row],[Lote]])&lt;=80000,Tabela2[[#This Row],[Quantidade]],""),"")</f>
        <v/>
      </c>
      <c r="U143" s="33" t="str">
        <f ca="1">IFERROR(IF(Tabela2[[#This Row],[Itens exclusivos (Quantidade)]]&gt;0,(Tabela2[[#This Row],[Itens exclusivos (Quantidade)]]*Tabela2[[#This Row],[Preço de referência]])),"")</f>
        <v/>
      </c>
    </row>
    <row r="144" spans="1:21" ht="15.75">
      <c r="A144" s="14" t="str">
        <f>IFERROR(IF(Fornecedores!B154="","",IF(AND(Fornecedores!A154="",Fornecedores!B154&lt;&gt;""),1,Fornecedores!A154)),"")</f>
        <v/>
      </c>
      <c r="B144" s="14" t="str">
        <f>IFERROR(IF(Fornecedores!B154="","",Fornecedores!B154),"")</f>
        <v/>
      </c>
      <c r="C144" s="14" t="str">
        <f>IFERROR(IF(Fornecedores!C154="","",Fornecedores!C154),"")</f>
        <v/>
      </c>
      <c r="D144" s="14" t="str">
        <f>IFERROR(IF(Fornecedores!D154="","",Fornecedores!D154),"")</f>
        <v/>
      </c>
      <c r="E144" s="14" t="str">
        <f>IFERROR(IF(Fornecedores!E154="","",Fornecedores!E154),"")</f>
        <v/>
      </c>
      <c r="F144" s="51" t="str">
        <f>IFERROR(IF(Fornecedores!F154="","",Fornecedores!F154),"")</f>
        <v/>
      </c>
      <c r="G144" s="14" t="str">
        <f>IFERROR(IF(Fornecedores!G154="","",Fornecedores!G154),"")</f>
        <v/>
      </c>
      <c r="H144" s="48" t="str">
        <f>IFERROR(ROUND(AVERAGE(Fornecedores!H154:ZV154),2),"")</f>
        <v/>
      </c>
      <c r="I144" s="14" t="str">
        <f>IFERROR(ROUND(STDEV(Fornecedores!H154:ZV154),2),"")</f>
        <v/>
      </c>
      <c r="J144" s="14" t="str">
        <f>IFERROR(IF(Tabela2[[#This Row],[Média preços]]="","",H144-I144),"")</f>
        <v/>
      </c>
      <c r="K144" s="14" t="str">
        <f>IFERROR(IF(Tabela2[[#This Row],[Média preços]]="","",H144+I144),"")</f>
        <v/>
      </c>
      <c r="L144" s="48" t="str">
        <f>IFERROR(ROUND(MEDIAN(Fornecedores!H154:ZV154),2),"")</f>
        <v/>
      </c>
      <c r="M144" s="14" t="str">
        <f>IFERROR(ROUND(AVERAGEIFS(Fornecedores!H154:ZV154,Fornecedores!H154:ZV154,"&lt;="&amp;K144,Fornecedores!H154:ZV154,"&gt;="&amp;J144),2),"")</f>
        <v/>
      </c>
      <c r="N144" s="14" t="str">
        <f t="shared" si="2"/>
        <v/>
      </c>
      <c r="O144" s="14" t="str">
        <f>IFERROR(Tabela2[[#This Row],[Preço de referência]]*Tabela2[[#This Row],[Quantidade]],"")</f>
        <v/>
      </c>
      <c r="P14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44" s="14" t="str">
        <f ca="1">IFERROR(IF(Tabela2[[#This Row],[Itens de Ampla Participação (Quantidade)]]&gt;0,(Tabela2[[#This Row],[Itens de Ampla Participação (Quantidade)]]*Tabela2[[#This Row],[Preço de referência]])),"")</f>
        <v/>
      </c>
      <c r="R14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44" s="14" t="str">
        <f ca="1">IFERROR(IF(Tabela2[[#This Row],[Itens de Cota Reservada (Quantidade)]]&gt;0,(Tabela2[[#This Row],[Itens de Cota Reservada (Quantidade)]]*Tabela2[[#This Row],[Preço de referência]])),"")</f>
        <v/>
      </c>
      <c r="T144" s="51" t="str">
        <f ca="1">IFERROR(IF(SUMIFS(Tabela2[Preço x quantidade],Tabela2[Lote],Tabela2[[#This Row],[Lote]])&lt;=80000,Tabela2[[#This Row],[Quantidade]],""),"")</f>
        <v/>
      </c>
      <c r="U144" s="14" t="str">
        <f ca="1">IFERROR(IF(Tabela2[[#This Row],[Itens exclusivos (Quantidade)]]&gt;0,(Tabela2[[#This Row],[Itens exclusivos (Quantidade)]]*Tabela2[[#This Row],[Preço de referência]])),"")</f>
        <v/>
      </c>
    </row>
    <row r="145" spans="1:21" ht="15.75">
      <c r="A145" s="33" t="str">
        <f>IFERROR(IF(Fornecedores!B155="","",IF(AND(Fornecedores!A155="",Fornecedores!B155&lt;&gt;""),1,Fornecedores!A155)),"")</f>
        <v/>
      </c>
      <c r="B145" s="33" t="str">
        <f>IFERROR(IF(Fornecedores!B155="","",Fornecedores!B155),"")</f>
        <v/>
      </c>
      <c r="C145" s="33" t="str">
        <f>IFERROR(IF(Fornecedores!C155="","",Fornecedores!C155),"")</f>
        <v/>
      </c>
      <c r="D145" s="33" t="str">
        <f>IFERROR(IF(Fornecedores!D155="","",Fornecedores!D155),"")</f>
        <v/>
      </c>
      <c r="E145" s="33" t="str">
        <f>IFERROR(IF(Fornecedores!E155="","",Fornecedores!E155),"")</f>
        <v/>
      </c>
      <c r="F145" s="52" t="str">
        <f>IFERROR(IF(Fornecedores!F155="","",Fornecedores!F155),"")</f>
        <v/>
      </c>
      <c r="G145" s="33" t="str">
        <f>IFERROR(IF(Fornecedores!G155="","",Fornecedores!G155),"")</f>
        <v/>
      </c>
      <c r="H145" s="47" t="str">
        <f>IFERROR(ROUND(AVERAGE(Fornecedores!H155:ZV155),2),"")</f>
        <v/>
      </c>
      <c r="I145" s="33" t="str">
        <f>IFERROR(ROUND(STDEV(Fornecedores!H155:ZV155),2),"")</f>
        <v/>
      </c>
      <c r="J145" s="33" t="str">
        <f>IFERROR(IF(Tabela2[[#This Row],[Média preços]]="","",H145-I145),"")</f>
        <v/>
      </c>
      <c r="K145" s="33" t="str">
        <f>IFERROR(IF(Tabela2[[#This Row],[Média preços]]="","",H145+I145),"")</f>
        <v/>
      </c>
      <c r="L145" s="47" t="str">
        <f>IFERROR(ROUND(MEDIAN(Fornecedores!H155:ZV155),2),"")</f>
        <v/>
      </c>
      <c r="M145" s="33" t="str">
        <f>IFERROR(ROUND(AVERAGEIFS(Fornecedores!H155:ZV155,Fornecedores!H155:ZV155,"&lt;="&amp;K145,Fornecedores!H155:ZV155,"&gt;="&amp;J145),2),"")</f>
        <v/>
      </c>
      <c r="N145" s="33" t="str">
        <f t="shared" si="2"/>
        <v/>
      </c>
      <c r="O145" s="33" t="str">
        <f>IFERROR(Tabela2[[#This Row],[Preço de referência]]*Tabela2[[#This Row],[Quantidade]],"")</f>
        <v/>
      </c>
      <c r="P14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45" s="33" t="str">
        <f ca="1">IFERROR(IF(Tabela2[[#This Row],[Itens de Ampla Participação (Quantidade)]]&gt;0,(Tabela2[[#This Row],[Itens de Ampla Participação (Quantidade)]]*Tabela2[[#This Row],[Preço de referência]])),"")</f>
        <v/>
      </c>
      <c r="R14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45" s="33" t="str">
        <f ca="1">IFERROR(IF(Tabela2[[#This Row],[Itens de Cota Reservada (Quantidade)]]&gt;0,(Tabela2[[#This Row],[Itens de Cota Reservada (Quantidade)]]*Tabela2[[#This Row],[Preço de referência]])),"")</f>
        <v/>
      </c>
      <c r="T145" s="52" t="str">
        <f ca="1">IFERROR(IF(SUMIFS(Tabela2[Preço x quantidade],Tabela2[Lote],Tabela2[[#This Row],[Lote]])&lt;=80000,Tabela2[[#This Row],[Quantidade]],""),"")</f>
        <v/>
      </c>
      <c r="U145" s="33" t="str">
        <f ca="1">IFERROR(IF(Tabela2[[#This Row],[Itens exclusivos (Quantidade)]]&gt;0,(Tabela2[[#This Row],[Itens exclusivos (Quantidade)]]*Tabela2[[#This Row],[Preço de referência]])),"")</f>
        <v/>
      </c>
    </row>
    <row r="146" spans="1:21" ht="15.75">
      <c r="A146" s="14" t="str">
        <f>IFERROR(IF(Fornecedores!B156="","",IF(AND(Fornecedores!A156="",Fornecedores!B156&lt;&gt;""),1,Fornecedores!A156)),"")</f>
        <v/>
      </c>
      <c r="B146" s="14" t="str">
        <f>IFERROR(IF(Fornecedores!B156="","",Fornecedores!B156),"")</f>
        <v/>
      </c>
      <c r="C146" s="14" t="str">
        <f>IFERROR(IF(Fornecedores!C156="","",Fornecedores!C156),"")</f>
        <v/>
      </c>
      <c r="D146" s="14" t="str">
        <f>IFERROR(IF(Fornecedores!D156="","",Fornecedores!D156),"")</f>
        <v/>
      </c>
      <c r="E146" s="14" t="str">
        <f>IFERROR(IF(Fornecedores!E156="","",Fornecedores!E156),"")</f>
        <v/>
      </c>
      <c r="F146" s="51" t="str">
        <f>IFERROR(IF(Fornecedores!F156="","",Fornecedores!F156),"")</f>
        <v/>
      </c>
      <c r="G146" s="14" t="str">
        <f>IFERROR(IF(Fornecedores!G156="","",Fornecedores!G156),"")</f>
        <v/>
      </c>
      <c r="H146" s="48" t="str">
        <f>IFERROR(ROUND(AVERAGE(Fornecedores!H156:ZV156),2),"")</f>
        <v/>
      </c>
      <c r="I146" s="14" t="str">
        <f>IFERROR(ROUND(STDEV(Fornecedores!H156:ZV156),2),"")</f>
        <v/>
      </c>
      <c r="J146" s="14" t="str">
        <f>IFERROR(IF(Tabela2[[#This Row],[Média preços]]="","",H146-I146),"")</f>
        <v/>
      </c>
      <c r="K146" s="14" t="str">
        <f>IFERROR(IF(Tabela2[[#This Row],[Média preços]]="","",H146+I146),"")</f>
        <v/>
      </c>
      <c r="L146" s="48" t="str">
        <f>IFERROR(ROUND(MEDIAN(Fornecedores!H156:ZV156),2),"")</f>
        <v/>
      </c>
      <c r="M146" s="14" t="str">
        <f>IFERROR(ROUND(AVERAGEIFS(Fornecedores!H156:ZV156,Fornecedores!H156:ZV156,"&lt;="&amp;K146,Fornecedores!H156:ZV156,"&gt;="&amp;J146),2),"")</f>
        <v/>
      </c>
      <c r="N146" s="14" t="str">
        <f t="shared" si="2"/>
        <v/>
      </c>
      <c r="O146" s="14" t="str">
        <f>IFERROR(Tabela2[[#This Row],[Preço de referência]]*Tabela2[[#This Row],[Quantidade]],"")</f>
        <v/>
      </c>
      <c r="P14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46" s="14" t="str">
        <f ca="1">IFERROR(IF(Tabela2[[#This Row],[Itens de Ampla Participação (Quantidade)]]&gt;0,(Tabela2[[#This Row],[Itens de Ampla Participação (Quantidade)]]*Tabela2[[#This Row],[Preço de referência]])),"")</f>
        <v/>
      </c>
      <c r="R14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46" s="14" t="str">
        <f ca="1">IFERROR(IF(Tabela2[[#This Row],[Itens de Cota Reservada (Quantidade)]]&gt;0,(Tabela2[[#This Row],[Itens de Cota Reservada (Quantidade)]]*Tabela2[[#This Row],[Preço de referência]])),"")</f>
        <v/>
      </c>
      <c r="T146" s="51" t="str">
        <f ca="1">IFERROR(IF(SUMIFS(Tabela2[Preço x quantidade],Tabela2[Lote],Tabela2[[#This Row],[Lote]])&lt;=80000,Tabela2[[#This Row],[Quantidade]],""),"")</f>
        <v/>
      </c>
      <c r="U146" s="14" t="str">
        <f ca="1">IFERROR(IF(Tabela2[[#This Row],[Itens exclusivos (Quantidade)]]&gt;0,(Tabela2[[#This Row],[Itens exclusivos (Quantidade)]]*Tabela2[[#This Row],[Preço de referência]])),"")</f>
        <v/>
      </c>
    </row>
    <row r="147" spans="1:21" ht="15.75">
      <c r="A147" s="33" t="str">
        <f>IFERROR(IF(Fornecedores!B157="","",IF(AND(Fornecedores!A157="",Fornecedores!B157&lt;&gt;""),1,Fornecedores!A157)),"")</f>
        <v/>
      </c>
      <c r="B147" s="33" t="str">
        <f>IFERROR(IF(Fornecedores!B157="","",Fornecedores!B157),"")</f>
        <v/>
      </c>
      <c r="C147" s="33" t="str">
        <f>IFERROR(IF(Fornecedores!C157="","",Fornecedores!C157),"")</f>
        <v/>
      </c>
      <c r="D147" s="33" t="str">
        <f>IFERROR(IF(Fornecedores!D157="","",Fornecedores!D157),"")</f>
        <v/>
      </c>
      <c r="E147" s="33" t="str">
        <f>IFERROR(IF(Fornecedores!E157="","",Fornecedores!E157),"")</f>
        <v/>
      </c>
      <c r="F147" s="52" t="str">
        <f>IFERROR(IF(Fornecedores!F157="","",Fornecedores!F157),"")</f>
        <v/>
      </c>
      <c r="G147" s="33" t="str">
        <f>IFERROR(IF(Fornecedores!G157="","",Fornecedores!G157),"")</f>
        <v/>
      </c>
      <c r="H147" s="47" t="str">
        <f>IFERROR(ROUND(AVERAGE(Fornecedores!H157:ZV157),2),"")</f>
        <v/>
      </c>
      <c r="I147" s="33" t="str">
        <f>IFERROR(ROUND(STDEV(Fornecedores!H157:ZV157),2),"")</f>
        <v/>
      </c>
      <c r="J147" s="33" t="str">
        <f>IFERROR(IF(Tabela2[[#This Row],[Média preços]]="","",H147-I147),"")</f>
        <v/>
      </c>
      <c r="K147" s="33" t="str">
        <f>IFERROR(IF(Tabela2[[#This Row],[Média preços]]="","",H147+I147),"")</f>
        <v/>
      </c>
      <c r="L147" s="47" t="str">
        <f>IFERROR(ROUND(MEDIAN(Fornecedores!H157:ZV157),2),"")</f>
        <v/>
      </c>
      <c r="M147" s="33" t="str">
        <f>IFERROR(ROUND(AVERAGEIFS(Fornecedores!H157:ZV157,Fornecedores!H157:ZV157,"&lt;="&amp;K147,Fornecedores!H157:ZV157,"&gt;="&amp;J147),2),"")</f>
        <v/>
      </c>
      <c r="N147" s="33" t="str">
        <f t="shared" si="2"/>
        <v/>
      </c>
      <c r="O147" s="33" t="str">
        <f>IFERROR(Tabela2[[#This Row],[Preço de referência]]*Tabela2[[#This Row],[Quantidade]],"")</f>
        <v/>
      </c>
      <c r="P14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47" s="33" t="str">
        <f ca="1">IFERROR(IF(Tabela2[[#This Row],[Itens de Ampla Participação (Quantidade)]]&gt;0,(Tabela2[[#This Row],[Itens de Ampla Participação (Quantidade)]]*Tabela2[[#This Row],[Preço de referência]])),"")</f>
        <v/>
      </c>
      <c r="R14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47" s="33" t="str">
        <f ca="1">IFERROR(IF(Tabela2[[#This Row],[Itens de Cota Reservada (Quantidade)]]&gt;0,(Tabela2[[#This Row],[Itens de Cota Reservada (Quantidade)]]*Tabela2[[#This Row],[Preço de referência]])),"")</f>
        <v/>
      </c>
      <c r="T147" s="52" t="str">
        <f ca="1">IFERROR(IF(SUMIFS(Tabela2[Preço x quantidade],Tabela2[Lote],Tabela2[[#This Row],[Lote]])&lt;=80000,Tabela2[[#This Row],[Quantidade]],""),"")</f>
        <v/>
      </c>
      <c r="U147" s="33" t="str">
        <f ca="1">IFERROR(IF(Tabela2[[#This Row],[Itens exclusivos (Quantidade)]]&gt;0,(Tabela2[[#This Row],[Itens exclusivos (Quantidade)]]*Tabela2[[#This Row],[Preço de referência]])),"")</f>
        <v/>
      </c>
    </row>
    <row r="148" spans="1:21" ht="15.75">
      <c r="A148" s="14" t="str">
        <f>IFERROR(IF(Fornecedores!B158="","",IF(AND(Fornecedores!A158="",Fornecedores!B158&lt;&gt;""),1,Fornecedores!A158)),"")</f>
        <v/>
      </c>
      <c r="B148" s="14" t="str">
        <f>IFERROR(IF(Fornecedores!B158="","",Fornecedores!B158),"")</f>
        <v/>
      </c>
      <c r="C148" s="14" t="str">
        <f>IFERROR(IF(Fornecedores!C158="","",Fornecedores!C158),"")</f>
        <v/>
      </c>
      <c r="D148" s="14" t="str">
        <f>IFERROR(IF(Fornecedores!D158="","",Fornecedores!D158),"")</f>
        <v/>
      </c>
      <c r="E148" s="14" t="str">
        <f>IFERROR(IF(Fornecedores!E158="","",Fornecedores!E158),"")</f>
        <v/>
      </c>
      <c r="F148" s="51" t="str">
        <f>IFERROR(IF(Fornecedores!F158="","",Fornecedores!F158),"")</f>
        <v/>
      </c>
      <c r="G148" s="14" t="str">
        <f>IFERROR(IF(Fornecedores!G158="","",Fornecedores!G158),"")</f>
        <v/>
      </c>
      <c r="H148" s="48" t="str">
        <f>IFERROR(ROUND(AVERAGE(Fornecedores!H158:ZV158),2),"")</f>
        <v/>
      </c>
      <c r="I148" s="14" t="str">
        <f>IFERROR(ROUND(STDEV(Fornecedores!H158:ZV158),2),"")</f>
        <v/>
      </c>
      <c r="J148" s="14" t="str">
        <f>IFERROR(IF(Tabela2[[#This Row],[Média preços]]="","",H148-I148),"")</f>
        <v/>
      </c>
      <c r="K148" s="14" t="str">
        <f>IFERROR(IF(Tabela2[[#This Row],[Média preços]]="","",H148+I148),"")</f>
        <v/>
      </c>
      <c r="L148" s="48" t="str">
        <f>IFERROR(ROUND(MEDIAN(Fornecedores!H158:ZV158),2),"")</f>
        <v/>
      </c>
      <c r="M148" s="14" t="str">
        <f>IFERROR(ROUND(AVERAGEIFS(Fornecedores!H158:ZV158,Fornecedores!H158:ZV158,"&lt;="&amp;K148,Fornecedores!H158:ZV158,"&gt;="&amp;J148),2),"")</f>
        <v/>
      </c>
      <c r="N148" s="14" t="str">
        <f t="shared" si="2"/>
        <v/>
      </c>
      <c r="O148" s="14" t="str">
        <f>IFERROR(Tabela2[[#This Row],[Preço de referência]]*Tabela2[[#This Row],[Quantidade]],"")</f>
        <v/>
      </c>
      <c r="P14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48" s="14" t="str">
        <f ca="1">IFERROR(IF(Tabela2[[#This Row],[Itens de Ampla Participação (Quantidade)]]&gt;0,(Tabela2[[#This Row],[Itens de Ampla Participação (Quantidade)]]*Tabela2[[#This Row],[Preço de referência]])),"")</f>
        <v/>
      </c>
      <c r="R14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48" s="14" t="str">
        <f ca="1">IFERROR(IF(Tabela2[[#This Row],[Itens de Cota Reservada (Quantidade)]]&gt;0,(Tabela2[[#This Row],[Itens de Cota Reservada (Quantidade)]]*Tabela2[[#This Row],[Preço de referência]])),"")</f>
        <v/>
      </c>
      <c r="T148" s="51" t="str">
        <f ca="1">IFERROR(IF(SUMIFS(Tabela2[Preço x quantidade],Tabela2[Lote],Tabela2[[#This Row],[Lote]])&lt;=80000,Tabela2[[#This Row],[Quantidade]],""),"")</f>
        <v/>
      </c>
      <c r="U148" s="14" t="str">
        <f ca="1">IFERROR(IF(Tabela2[[#This Row],[Itens exclusivos (Quantidade)]]&gt;0,(Tabela2[[#This Row],[Itens exclusivos (Quantidade)]]*Tabela2[[#This Row],[Preço de referência]])),"")</f>
        <v/>
      </c>
    </row>
    <row r="149" spans="1:21" ht="15.75">
      <c r="A149" s="33" t="str">
        <f>IFERROR(IF(Fornecedores!B159="","",IF(AND(Fornecedores!A159="",Fornecedores!B159&lt;&gt;""),1,Fornecedores!A159)),"")</f>
        <v/>
      </c>
      <c r="B149" s="33" t="str">
        <f>IFERROR(IF(Fornecedores!B159="","",Fornecedores!B159),"")</f>
        <v/>
      </c>
      <c r="C149" s="33" t="str">
        <f>IFERROR(IF(Fornecedores!C159="","",Fornecedores!C159),"")</f>
        <v/>
      </c>
      <c r="D149" s="33" t="str">
        <f>IFERROR(IF(Fornecedores!D159="","",Fornecedores!D159),"")</f>
        <v/>
      </c>
      <c r="E149" s="33" t="str">
        <f>IFERROR(IF(Fornecedores!E159="","",Fornecedores!E159),"")</f>
        <v/>
      </c>
      <c r="F149" s="52" t="str">
        <f>IFERROR(IF(Fornecedores!F159="","",Fornecedores!F159),"")</f>
        <v/>
      </c>
      <c r="G149" s="33" t="str">
        <f>IFERROR(IF(Fornecedores!G159="","",Fornecedores!G159),"")</f>
        <v/>
      </c>
      <c r="H149" s="47" t="str">
        <f>IFERROR(ROUND(AVERAGE(Fornecedores!H159:ZV159),2),"")</f>
        <v/>
      </c>
      <c r="I149" s="33" t="str">
        <f>IFERROR(ROUND(STDEV(Fornecedores!H159:ZV159),2),"")</f>
        <v/>
      </c>
      <c r="J149" s="33" t="str">
        <f>IFERROR(IF(Tabela2[[#This Row],[Média preços]]="","",H149-I149),"")</f>
        <v/>
      </c>
      <c r="K149" s="33" t="str">
        <f>IFERROR(IF(Tabela2[[#This Row],[Média preços]]="","",H149+I149),"")</f>
        <v/>
      </c>
      <c r="L149" s="47" t="str">
        <f>IFERROR(ROUND(MEDIAN(Fornecedores!H159:ZV159),2),"")</f>
        <v/>
      </c>
      <c r="M149" s="33" t="str">
        <f>IFERROR(ROUND(AVERAGEIFS(Fornecedores!H159:ZV159,Fornecedores!H159:ZV159,"&lt;="&amp;K149,Fornecedores!H159:ZV159,"&gt;="&amp;J149),2),"")</f>
        <v/>
      </c>
      <c r="N149" s="33" t="str">
        <f t="shared" si="2"/>
        <v/>
      </c>
      <c r="O149" s="33" t="str">
        <f>IFERROR(Tabela2[[#This Row],[Preço de referência]]*Tabela2[[#This Row],[Quantidade]],"")</f>
        <v/>
      </c>
      <c r="P14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49" s="33" t="str">
        <f ca="1">IFERROR(IF(Tabela2[[#This Row],[Itens de Ampla Participação (Quantidade)]]&gt;0,(Tabela2[[#This Row],[Itens de Ampla Participação (Quantidade)]]*Tabela2[[#This Row],[Preço de referência]])),"")</f>
        <v/>
      </c>
      <c r="R14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49" s="33" t="str">
        <f ca="1">IFERROR(IF(Tabela2[[#This Row],[Itens de Cota Reservada (Quantidade)]]&gt;0,(Tabela2[[#This Row],[Itens de Cota Reservada (Quantidade)]]*Tabela2[[#This Row],[Preço de referência]])),"")</f>
        <v/>
      </c>
      <c r="T149" s="52" t="str">
        <f ca="1">IFERROR(IF(SUMIFS(Tabela2[Preço x quantidade],Tabela2[Lote],Tabela2[[#This Row],[Lote]])&lt;=80000,Tabela2[[#This Row],[Quantidade]],""),"")</f>
        <v/>
      </c>
      <c r="U149" s="33" t="str">
        <f ca="1">IFERROR(IF(Tabela2[[#This Row],[Itens exclusivos (Quantidade)]]&gt;0,(Tabela2[[#This Row],[Itens exclusivos (Quantidade)]]*Tabela2[[#This Row],[Preço de referência]])),"")</f>
        <v/>
      </c>
    </row>
    <row r="150" spans="1:21" ht="15.75">
      <c r="A150" s="14" t="str">
        <f>IFERROR(IF(Fornecedores!B160="","",IF(AND(Fornecedores!A160="",Fornecedores!B160&lt;&gt;""),1,Fornecedores!A160)),"")</f>
        <v/>
      </c>
      <c r="B150" s="14" t="str">
        <f>IFERROR(IF(Fornecedores!B160="","",Fornecedores!B160),"")</f>
        <v/>
      </c>
      <c r="C150" s="14" t="str">
        <f>IFERROR(IF(Fornecedores!C160="","",Fornecedores!C160),"")</f>
        <v/>
      </c>
      <c r="D150" s="14" t="str">
        <f>IFERROR(IF(Fornecedores!D160="","",Fornecedores!D160),"")</f>
        <v/>
      </c>
      <c r="E150" s="14" t="str">
        <f>IFERROR(IF(Fornecedores!E160="","",Fornecedores!E160),"")</f>
        <v/>
      </c>
      <c r="F150" s="51" t="str">
        <f>IFERROR(IF(Fornecedores!F160="","",Fornecedores!F160),"")</f>
        <v/>
      </c>
      <c r="G150" s="14" t="str">
        <f>IFERROR(IF(Fornecedores!G160="","",Fornecedores!G160),"")</f>
        <v/>
      </c>
      <c r="H150" s="48" t="str">
        <f>IFERROR(ROUND(AVERAGE(Fornecedores!H160:ZV160),2),"")</f>
        <v/>
      </c>
      <c r="I150" s="14" t="str">
        <f>IFERROR(ROUND(STDEV(Fornecedores!H160:ZV160),2),"")</f>
        <v/>
      </c>
      <c r="J150" s="14" t="str">
        <f>IFERROR(IF(Tabela2[[#This Row],[Média preços]]="","",H150-I150),"")</f>
        <v/>
      </c>
      <c r="K150" s="14" t="str">
        <f>IFERROR(IF(Tabela2[[#This Row],[Média preços]]="","",H150+I150),"")</f>
        <v/>
      </c>
      <c r="L150" s="48" t="str">
        <f>IFERROR(ROUND(MEDIAN(Fornecedores!H160:ZV160),2),"")</f>
        <v/>
      </c>
      <c r="M150" s="14" t="str">
        <f>IFERROR(ROUND(AVERAGEIFS(Fornecedores!H160:ZV160,Fornecedores!H160:ZV160,"&lt;="&amp;K150,Fornecedores!H160:ZV160,"&gt;="&amp;J150),2),"")</f>
        <v/>
      </c>
      <c r="N150" s="14" t="str">
        <f t="shared" si="2"/>
        <v/>
      </c>
      <c r="O150" s="14" t="str">
        <f>IFERROR(Tabela2[[#This Row],[Preço de referência]]*Tabela2[[#This Row],[Quantidade]],"")</f>
        <v/>
      </c>
      <c r="P15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50" s="14" t="str">
        <f ca="1">IFERROR(IF(Tabela2[[#This Row],[Itens de Ampla Participação (Quantidade)]]&gt;0,(Tabela2[[#This Row],[Itens de Ampla Participação (Quantidade)]]*Tabela2[[#This Row],[Preço de referência]])),"")</f>
        <v/>
      </c>
      <c r="R15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50" s="14" t="str">
        <f ca="1">IFERROR(IF(Tabela2[[#This Row],[Itens de Cota Reservada (Quantidade)]]&gt;0,(Tabela2[[#This Row],[Itens de Cota Reservada (Quantidade)]]*Tabela2[[#This Row],[Preço de referência]])),"")</f>
        <v/>
      </c>
      <c r="T150" s="51" t="str">
        <f ca="1">IFERROR(IF(SUMIFS(Tabela2[Preço x quantidade],Tabela2[Lote],Tabela2[[#This Row],[Lote]])&lt;=80000,Tabela2[[#This Row],[Quantidade]],""),"")</f>
        <v/>
      </c>
      <c r="U150" s="14" t="str">
        <f ca="1">IFERROR(IF(Tabela2[[#This Row],[Itens exclusivos (Quantidade)]]&gt;0,(Tabela2[[#This Row],[Itens exclusivos (Quantidade)]]*Tabela2[[#This Row],[Preço de referência]])),"")</f>
        <v/>
      </c>
    </row>
    <row r="151" spans="1:21" ht="15.75">
      <c r="A151" s="33" t="str">
        <f>IFERROR(IF(Fornecedores!B161="","",IF(AND(Fornecedores!A161="",Fornecedores!B161&lt;&gt;""),1,Fornecedores!A161)),"")</f>
        <v/>
      </c>
      <c r="B151" s="33" t="str">
        <f>IFERROR(IF(Fornecedores!B161="","",Fornecedores!B161),"")</f>
        <v/>
      </c>
      <c r="C151" s="33" t="str">
        <f>IFERROR(IF(Fornecedores!C161="","",Fornecedores!C161),"")</f>
        <v/>
      </c>
      <c r="D151" s="33" t="str">
        <f>IFERROR(IF(Fornecedores!D161="","",Fornecedores!D161),"")</f>
        <v/>
      </c>
      <c r="E151" s="33" t="str">
        <f>IFERROR(IF(Fornecedores!E161="","",Fornecedores!E161),"")</f>
        <v/>
      </c>
      <c r="F151" s="52" t="str">
        <f>IFERROR(IF(Fornecedores!F161="","",Fornecedores!F161),"")</f>
        <v/>
      </c>
      <c r="G151" s="33" t="str">
        <f>IFERROR(IF(Fornecedores!G161="","",Fornecedores!G161),"")</f>
        <v/>
      </c>
      <c r="H151" s="47" t="str">
        <f>IFERROR(ROUND(AVERAGE(Fornecedores!H161:ZV161),2),"")</f>
        <v/>
      </c>
      <c r="I151" s="33" t="str">
        <f>IFERROR(ROUND(STDEV(Fornecedores!H161:ZV161),2),"")</f>
        <v/>
      </c>
      <c r="J151" s="33" t="str">
        <f>IFERROR(IF(Tabela2[[#This Row],[Média preços]]="","",H151-I151),"")</f>
        <v/>
      </c>
      <c r="K151" s="33" t="str">
        <f>IFERROR(IF(Tabela2[[#This Row],[Média preços]]="","",H151+I151),"")</f>
        <v/>
      </c>
      <c r="L151" s="47" t="str">
        <f>IFERROR(ROUND(MEDIAN(Fornecedores!H161:ZV161),2),"")</f>
        <v/>
      </c>
      <c r="M151" s="33" t="str">
        <f>IFERROR(ROUND(AVERAGEIFS(Fornecedores!H161:ZV161,Fornecedores!H161:ZV161,"&lt;="&amp;K151,Fornecedores!H161:ZV161,"&gt;="&amp;J151),2),"")</f>
        <v/>
      </c>
      <c r="N151" s="33" t="str">
        <f t="shared" si="2"/>
        <v/>
      </c>
      <c r="O151" s="33" t="str">
        <f>IFERROR(Tabela2[[#This Row],[Preço de referência]]*Tabela2[[#This Row],[Quantidade]],"")</f>
        <v/>
      </c>
      <c r="P15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51" s="33" t="str">
        <f ca="1">IFERROR(IF(Tabela2[[#This Row],[Itens de Ampla Participação (Quantidade)]]&gt;0,(Tabela2[[#This Row],[Itens de Ampla Participação (Quantidade)]]*Tabela2[[#This Row],[Preço de referência]])),"")</f>
        <v/>
      </c>
      <c r="R15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51" s="33" t="str">
        <f ca="1">IFERROR(IF(Tabela2[[#This Row],[Itens de Cota Reservada (Quantidade)]]&gt;0,(Tabela2[[#This Row],[Itens de Cota Reservada (Quantidade)]]*Tabela2[[#This Row],[Preço de referência]])),"")</f>
        <v/>
      </c>
      <c r="T151" s="52" t="str">
        <f ca="1">IFERROR(IF(SUMIFS(Tabela2[Preço x quantidade],Tabela2[Lote],Tabela2[[#This Row],[Lote]])&lt;=80000,Tabela2[[#This Row],[Quantidade]],""),"")</f>
        <v/>
      </c>
      <c r="U151" s="33" t="str">
        <f ca="1">IFERROR(IF(Tabela2[[#This Row],[Itens exclusivos (Quantidade)]]&gt;0,(Tabela2[[#This Row],[Itens exclusivos (Quantidade)]]*Tabela2[[#This Row],[Preço de referência]])),"")</f>
        <v/>
      </c>
    </row>
    <row r="152" spans="1:21" ht="15.75">
      <c r="A152" s="14" t="str">
        <f>IFERROR(IF(Fornecedores!B162="","",IF(AND(Fornecedores!A162="",Fornecedores!B162&lt;&gt;""),1,Fornecedores!A162)),"")</f>
        <v/>
      </c>
      <c r="B152" s="14" t="str">
        <f>IFERROR(IF(Fornecedores!B162="","",Fornecedores!B162),"")</f>
        <v/>
      </c>
      <c r="C152" s="14" t="str">
        <f>IFERROR(IF(Fornecedores!C162="","",Fornecedores!C162),"")</f>
        <v/>
      </c>
      <c r="D152" s="14" t="str">
        <f>IFERROR(IF(Fornecedores!D162="","",Fornecedores!D162),"")</f>
        <v/>
      </c>
      <c r="E152" s="14" t="str">
        <f>IFERROR(IF(Fornecedores!E162="","",Fornecedores!E162),"")</f>
        <v/>
      </c>
      <c r="F152" s="51" t="str">
        <f>IFERROR(IF(Fornecedores!F162="","",Fornecedores!F162),"")</f>
        <v/>
      </c>
      <c r="G152" s="14" t="str">
        <f>IFERROR(IF(Fornecedores!G162="","",Fornecedores!G162),"")</f>
        <v/>
      </c>
      <c r="H152" s="48" t="str">
        <f>IFERROR(ROUND(AVERAGE(Fornecedores!H162:ZV162),2),"")</f>
        <v/>
      </c>
      <c r="I152" s="14" t="str">
        <f>IFERROR(ROUND(STDEV(Fornecedores!H162:ZV162),2),"")</f>
        <v/>
      </c>
      <c r="J152" s="14" t="str">
        <f>IFERROR(IF(Tabela2[[#This Row],[Média preços]]="","",H152-I152),"")</f>
        <v/>
      </c>
      <c r="K152" s="14" t="str">
        <f>IFERROR(IF(Tabela2[[#This Row],[Média preços]]="","",H152+I152),"")</f>
        <v/>
      </c>
      <c r="L152" s="48" t="str">
        <f>IFERROR(ROUND(MEDIAN(Fornecedores!H162:ZV162),2),"")</f>
        <v/>
      </c>
      <c r="M152" s="14" t="str">
        <f>IFERROR(ROUND(AVERAGEIFS(Fornecedores!H162:ZV162,Fornecedores!H162:ZV162,"&lt;="&amp;K152,Fornecedores!H162:ZV162,"&gt;="&amp;J152),2),"")</f>
        <v/>
      </c>
      <c r="N152" s="14" t="str">
        <f t="shared" si="2"/>
        <v/>
      </c>
      <c r="O152" s="14" t="str">
        <f>IFERROR(Tabela2[[#This Row],[Preço de referência]]*Tabela2[[#This Row],[Quantidade]],"")</f>
        <v/>
      </c>
      <c r="P15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52" s="14" t="str">
        <f ca="1">IFERROR(IF(Tabela2[[#This Row],[Itens de Ampla Participação (Quantidade)]]&gt;0,(Tabela2[[#This Row],[Itens de Ampla Participação (Quantidade)]]*Tabela2[[#This Row],[Preço de referência]])),"")</f>
        <v/>
      </c>
      <c r="R15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52" s="14" t="str">
        <f ca="1">IFERROR(IF(Tabela2[[#This Row],[Itens de Cota Reservada (Quantidade)]]&gt;0,(Tabela2[[#This Row],[Itens de Cota Reservada (Quantidade)]]*Tabela2[[#This Row],[Preço de referência]])),"")</f>
        <v/>
      </c>
      <c r="T152" s="51" t="str">
        <f ca="1">IFERROR(IF(SUMIFS(Tabela2[Preço x quantidade],Tabela2[Lote],Tabela2[[#This Row],[Lote]])&lt;=80000,Tabela2[[#This Row],[Quantidade]],""),"")</f>
        <v/>
      </c>
      <c r="U152" s="14" t="str">
        <f ca="1">IFERROR(IF(Tabela2[[#This Row],[Itens exclusivos (Quantidade)]]&gt;0,(Tabela2[[#This Row],[Itens exclusivos (Quantidade)]]*Tabela2[[#This Row],[Preço de referência]])),"")</f>
        <v/>
      </c>
    </row>
    <row r="153" spans="1:21" ht="15.75">
      <c r="A153" s="33" t="str">
        <f>IFERROR(IF(Fornecedores!B163="","",IF(AND(Fornecedores!A163="",Fornecedores!B163&lt;&gt;""),1,Fornecedores!A163)),"")</f>
        <v/>
      </c>
      <c r="B153" s="33" t="str">
        <f>IFERROR(IF(Fornecedores!B163="","",Fornecedores!B163),"")</f>
        <v/>
      </c>
      <c r="C153" s="33" t="str">
        <f>IFERROR(IF(Fornecedores!C163="","",Fornecedores!C163),"")</f>
        <v/>
      </c>
      <c r="D153" s="33" t="str">
        <f>IFERROR(IF(Fornecedores!D163="","",Fornecedores!D163),"")</f>
        <v/>
      </c>
      <c r="E153" s="33" t="str">
        <f>IFERROR(IF(Fornecedores!E163="","",Fornecedores!E163),"")</f>
        <v/>
      </c>
      <c r="F153" s="52" t="str">
        <f>IFERROR(IF(Fornecedores!F163="","",Fornecedores!F163),"")</f>
        <v/>
      </c>
      <c r="G153" s="33" t="str">
        <f>IFERROR(IF(Fornecedores!G163="","",Fornecedores!G163),"")</f>
        <v/>
      </c>
      <c r="H153" s="47" t="str">
        <f>IFERROR(ROUND(AVERAGE(Fornecedores!H163:ZV163),2),"")</f>
        <v/>
      </c>
      <c r="I153" s="33" t="str">
        <f>IFERROR(ROUND(STDEV(Fornecedores!H163:ZV163),2),"")</f>
        <v/>
      </c>
      <c r="J153" s="33" t="str">
        <f>IFERROR(IF(Tabela2[[#This Row],[Média preços]]="","",H153-I153),"")</f>
        <v/>
      </c>
      <c r="K153" s="33" t="str">
        <f>IFERROR(IF(Tabela2[[#This Row],[Média preços]]="","",H153+I153),"")</f>
        <v/>
      </c>
      <c r="L153" s="47" t="str">
        <f>IFERROR(ROUND(MEDIAN(Fornecedores!H163:ZV163),2),"")</f>
        <v/>
      </c>
      <c r="M153" s="33" t="str">
        <f>IFERROR(ROUND(AVERAGEIFS(Fornecedores!H163:ZV163,Fornecedores!H163:ZV163,"&lt;="&amp;K153,Fornecedores!H163:ZV163,"&gt;="&amp;J153),2),"")</f>
        <v/>
      </c>
      <c r="N153" s="33" t="str">
        <f t="shared" si="2"/>
        <v/>
      </c>
      <c r="O153" s="33" t="str">
        <f>IFERROR(Tabela2[[#This Row],[Preço de referência]]*Tabela2[[#This Row],[Quantidade]],"")</f>
        <v/>
      </c>
      <c r="P15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53" s="33" t="str">
        <f ca="1">IFERROR(IF(Tabela2[[#This Row],[Itens de Ampla Participação (Quantidade)]]&gt;0,(Tabela2[[#This Row],[Itens de Ampla Participação (Quantidade)]]*Tabela2[[#This Row],[Preço de referência]])),"")</f>
        <v/>
      </c>
      <c r="R15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53" s="33" t="str">
        <f ca="1">IFERROR(IF(Tabela2[[#This Row],[Itens de Cota Reservada (Quantidade)]]&gt;0,(Tabela2[[#This Row],[Itens de Cota Reservada (Quantidade)]]*Tabela2[[#This Row],[Preço de referência]])),"")</f>
        <v/>
      </c>
      <c r="T153" s="52" t="str">
        <f ca="1">IFERROR(IF(SUMIFS(Tabela2[Preço x quantidade],Tabela2[Lote],Tabela2[[#This Row],[Lote]])&lt;=80000,Tabela2[[#This Row],[Quantidade]],""),"")</f>
        <v/>
      </c>
      <c r="U153" s="33" t="str">
        <f ca="1">IFERROR(IF(Tabela2[[#This Row],[Itens exclusivos (Quantidade)]]&gt;0,(Tabela2[[#This Row],[Itens exclusivos (Quantidade)]]*Tabela2[[#This Row],[Preço de referência]])),"")</f>
        <v/>
      </c>
    </row>
    <row r="154" spans="1:21" ht="15.75">
      <c r="A154" s="14" t="str">
        <f>IFERROR(IF(Fornecedores!B164="","",IF(AND(Fornecedores!A164="",Fornecedores!B164&lt;&gt;""),1,Fornecedores!A164)),"")</f>
        <v/>
      </c>
      <c r="B154" s="14" t="str">
        <f>IFERROR(IF(Fornecedores!B164="","",Fornecedores!B164),"")</f>
        <v/>
      </c>
      <c r="C154" s="14" t="str">
        <f>IFERROR(IF(Fornecedores!C164="","",Fornecedores!C164),"")</f>
        <v/>
      </c>
      <c r="D154" s="14" t="str">
        <f>IFERROR(IF(Fornecedores!D164="","",Fornecedores!D164),"")</f>
        <v/>
      </c>
      <c r="E154" s="14" t="str">
        <f>IFERROR(IF(Fornecedores!E164="","",Fornecedores!E164),"")</f>
        <v/>
      </c>
      <c r="F154" s="51" t="str">
        <f>IFERROR(IF(Fornecedores!F164="","",Fornecedores!F164),"")</f>
        <v/>
      </c>
      <c r="G154" s="14" t="str">
        <f>IFERROR(IF(Fornecedores!G164="","",Fornecedores!G164),"")</f>
        <v/>
      </c>
      <c r="H154" s="48" t="str">
        <f>IFERROR(ROUND(AVERAGE(Fornecedores!H164:ZV164),2),"")</f>
        <v/>
      </c>
      <c r="I154" s="14" t="str">
        <f>IFERROR(ROUND(STDEV(Fornecedores!H164:ZV164),2),"")</f>
        <v/>
      </c>
      <c r="J154" s="14" t="str">
        <f>IFERROR(IF(Tabela2[[#This Row],[Média preços]]="","",H154-I154),"")</f>
        <v/>
      </c>
      <c r="K154" s="14" t="str">
        <f>IFERROR(IF(Tabela2[[#This Row],[Média preços]]="","",H154+I154),"")</f>
        <v/>
      </c>
      <c r="L154" s="48" t="str">
        <f>IFERROR(ROUND(MEDIAN(Fornecedores!H164:ZV164),2),"")</f>
        <v/>
      </c>
      <c r="M154" s="14" t="str">
        <f>IFERROR(ROUND(AVERAGEIFS(Fornecedores!H164:ZV164,Fornecedores!H164:ZV164,"&lt;="&amp;K154,Fornecedores!H164:ZV164,"&gt;="&amp;J154),2),"")</f>
        <v/>
      </c>
      <c r="N154" s="14" t="str">
        <f t="shared" si="2"/>
        <v/>
      </c>
      <c r="O154" s="14" t="str">
        <f>IFERROR(Tabela2[[#This Row],[Preço de referência]]*Tabela2[[#This Row],[Quantidade]],"")</f>
        <v/>
      </c>
      <c r="P15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54" s="14" t="str">
        <f ca="1">IFERROR(IF(Tabela2[[#This Row],[Itens de Ampla Participação (Quantidade)]]&gt;0,(Tabela2[[#This Row],[Itens de Ampla Participação (Quantidade)]]*Tabela2[[#This Row],[Preço de referência]])),"")</f>
        <v/>
      </c>
      <c r="R15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54" s="14" t="str">
        <f ca="1">IFERROR(IF(Tabela2[[#This Row],[Itens de Cota Reservada (Quantidade)]]&gt;0,(Tabela2[[#This Row],[Itens de Cota Reservada (Quantidade)]]*Tabela2[[#This Row],[Preço de referência]])),"")</f>
        <v/>
      </c>
      <c r="T154" s="51" t="str">
        <f ca="1">IFERROR(IF(SUMIFS(Tabela2[Preço x quantidade],Tabela2[Lote],Tabela2[[#This Row],[Lote]])&lt;=80000,Tabela2[[#This Row],[Quantidade]],""),"")</f>
        <v/>
      </c>
      <c r="U154" s="14" t="str">
        <f ca="1">IFERROR(IF(Tabela2[[#This Row],[Itens exclusivos (Quantidade)]]&gt;0,(Tabela2[[#This Row],[Itens exclusivos (Quantidade)]]*Tabela2[[#This Row],[Preço de referência]])),"")</f>
        <v/>
      </c>
    </row>
    <row r="155" spans="1:21" ht="15.75">
      <c r="A155" s="33" t="str">
        <f>IFERROR(IF(Fornecedores!B165="","",IF(AND(Fornecedores!A165="",Fornecedores!B165&lt;&gt;""),1,Fornecedores!A165)),"")</f>
        <v/>
      </c>
      <c r="B155" s="33" t="str">
        <f>IFERROR(IF(Fornecedores!B165="","",Fornecedores!B165),"")</f>
        <v/>
      </c>
      <c r="C155" s="33" t="str">
        <f>IFERROR(IF(Fornecedores!C165="","",Fornecedores!C165),"")</f>
        <v/>
      </c>
      <c r="D155" s="33" t="str">
        <f>IFERROR(IF(Fornecedores!D165="","",Fornecedores!D165),"")</f>
        <v/>
      </c>
      <c r="E155" s="33" t="str">
        <f>IFERROR(IF(Fornecedores!E165="","",Fornecedores!E165),"")</f>
        <v/>
      </c>
      <c r="F155" s="52" t="str">
        <f>IFERROR(IF(Fornecedores!F165="","",Fornecedores!F165),"")</f>
        <v/>
      </c>
      <c r="G155" s="33" t="str">
        <f>IFERROR(IF(Fornecedores!G165="","",Fornecedores!G165),"")</f>
        <v/>
      </c>
      <c r="H155" s="47" t="str">
        <f>IFERROR(ROUND(AVERAGE(Fornecedores!H165:ZV165),2),"")</f>
        <v/>
      </c>
      <c r="I155" s="33" t="str">
        <f>IFERROR(ROUND(STDEV(Fornecedores!H165:ZV165),2),"")</f>
        <v/>
      </c>
      <c r="J155" s="33" t="str">
        <f>IFERROR(IF(Tabela2[[#This Row],[Média preços]]="","",H155-I155),"")</f>
        <v/>
      </c>
      <c r="K155" s="33" t="str">
        <f>IFERROR(IF(Tabela2[[#This Row],[Média preços]]="","",H155+I155),"")</f>
        <v/>
      </c>
      <c r="L155" s="47" t="str">
        <f>IFERROR(ROUND(MEDIAN(Fornecedores!H165:ZV165),2),"")</f>
        <v/>
      </c>
      <c r="M155" s="33" t="str">
        <f>IFERROR(ROUND(AVERAGEIFS(Fornecedores!H165:ZV165,Fornecedores!H165:ZV165,"&lt;="&amp;K155,Fornecedores!H165:ZV165,"&gt;="&amp;J155),2),"")</f>
        <v/>
      </c>
      <c r="N155" s="33" t="str">
        <f t="shared" si="2"/>
        <v/>
      </c>
      <c r="O155" s="33" t="str">
        <f>IFERROR(Tabela2[[#This Row],[Preço de referência]]*Tabela2[[#This Row],[Quantidade]],"")</f>
        <v/>
      </c>
      <c r="P15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55" s="33" t="str">
        <f ca="1">IFERROR(IF(Tabela2[[#This Row],[Itens de Ampla Participação (Quantidade)]]&gt;0,(Tabela2[[#This Row],[Itens de Ampla Participação (Quantidade)]]*Tabela2[[#This Row],[Preço de referência]])),"")</f>
        <v/>
      </c>
      <c r="R15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55" s="33" t="str">
        <f ca="1">IFERROR(IF(Tabela2[[#This Row],[Itens de Cota Reservada (Quantidade)]]&gt;0,(Tabela2[[#This Row],[Itens de Cota Reservada (Quantidade)]]*Tabela2[[#This Row],[Preço de referência]])),"")</f>
        <v/>
      </c>
      <c r="T155" s="52" t="str">
        <f ca="1">IFERROR(IF(SUMIFS(Tabela2[Preço x quantidade],Tabela2[Lote],Tabela2[[#This Row],[Lote]])&lt;=80000,Tabela2[[#This Row],[Quantidade]],""),"")</f>
        <v/>
      </c>
      <c r="U155" s="33" t="str">
        <f ca="1">IFERROR(IF(Tabela2[[#This Row],[Itens exclusivos (Quantidade)]]&gt;0,(Tabela2[[#This Row],[Itens exclusivos (Quantidade)]]*Tabela2[[#This Row],[Preço de referência]])),"")</f>
        <v/>
      </c>
    </row>
    <row r="156" spans="1:21" ht="15.75">
      <c r="A156" s="14" t="str">
        <f>IFERROR(IF(Fornecedores!B166="","",IF(AND(Fornecedores!A166="",Fornecedores!B166&lt;&gt;""),1,Fornecedores!A166)),"")</f>
        <v/>
      </c>
      <c r="B156" s="14" t="str">
        <f>IFERROR(IF(Fornecedores!B166="","",Fornecedores!B166),"")</f>
        <v/>
      </c>
      <c r="C156" s="14" t="str">
        <f>IFERROR(IF(Fornecedores!C166="","",Fornecedores!C166),"")</f>
        <v/>
      </c>
      <c r="D156" s="14" t="str">
        <f>IFERROR(IF(Fornecedores!D166="","",Fornecedores!D166),"")</f>
        <v/>
      </c>
      <c r="E156" s="14" t="str">
        <f>IFERROR(IF(Fornecedores!E166="","",Fornecedores!E166),"")</f>
        <v/>
      </c>
      <c r="F156" s="51" t="str">
        <f>IFERROR(IF(Fornecedores!F166="","",Fornecedores!F166),"")</f>
        <v/>
      </c>
      <c r="G156" s="14" t="str">
        <f>IFERROR(IF(Fornecedores!G166="","",Fornecedores!G166),"")</f>
        <v/>
      </c>
      <c r="H156" s="48" t="str">
        <f>IFERROR(ROUND(AVERAGE(Fornecedores!H166:ZV166),2),"")</f>
        <v/>
      </c>
      <c r="I156" s="14" t="str">
        <f>IFERROR(ROUND(STDEV(Fornecedores!H166:ZV166),2),"")</f>
        <v/>
      </c>
      <c r="J156" s="14" t="str">
        <f>IFERROR(IF(Tabela2[[#This Row],[Média preços]]="","",H156-I156),"")</f>
        <v/>
      </c>
      <c r="K156" s="14" t="str">
        <f>IFERROR(IF(Tabela2[[#This Row],[Média preços]]="","",H156+I156),"")</f>
        <v/>
      </c>
      <c r="L156" s="48" t="str">
        <f>IFERROR(ROUND(MEDIAN(Fornecedores!H166:ZV166),2),"")</f>
        <v/>
      </c>
      <c r="M156" s="14" t="str">
        <f>IFERROR(ROUND(AVERAGEIFS(Fornecedores!H166:ZV166,Fornecedores!H166:ZV166,"&lt;="&amp;K156,Fornecedores!H166:ZV166,"&gt;="&amp;J156),2),"")</f>
        <v/>
      </c>
      <c r="N156" s="14" t="str">
        <f t="shared" si="2"/>
        <v/>
      </c>
      <c r="O156" s="14" t="str">
        <f>IFERROR(Tabela2[[#This Row],[Preço de referência]]*Tabela2[[#This Row],[Quantidade]],"")</f>
        <v/>
      </c>
      <c r="P15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56" s="14" t="str">
        <f ca="1">IFERROR(IF(Tabela2[[#This Row],[Itens de Ampla Participação (Quantidade)]]&gt;0,(Tabela2[[#This Row],[Itens de Ampla Participação (Quantidade)]]*Tabela2[[#This Row],[Preço de referência]])),"")</f>
        <v/>
      </c>
      <c r="R15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56" s="14" t="str">
        <f ca="1">IFERROR(IF(Tabela2[[#This Row],[Itens de Cota Reservada (Quantidade)]]&gt;0,(Tabela2[[#This Row],[Itens de Cota Reservada (Quantidade)]]*Tabela2[[#This Row],[Preço de referência]])),"")</f>
        <v/>
      </c>
      <c r="T156" s="51" t="str">
        <f ca="1">IFERROR(IF(SUMIFS(Tabela2[Preço x quantidade],Tabela2[Lote],Tabela2[[#This Row],[Lote]])&lt;=80000,Tabela2[[#This Row],[Quantidade]],""),"")</f>
        <v/>
      </c>
      <c r="U156" s="14" t="str">
        <f ca="1">IFERROR(IF(Tabela2[[#This Row],[Itens exclusivos (Quantidade)]]&gt;0,(Tabela2[[#This Row],[Itens exclusivos (Quantidade)]]*Tabela2[[#This Row],[Preço de referência]])),"")</f>
        <v/>
      </c>
    </row>
    <row r="157" spans="1:21" ht="15.75">
      <c r="A157" s="33" t="str">
        <f>IFERROR(IF(Fornecedores!B167="","",IF(AND(Fornecedores!A167="",Fornecedores!B167&lt;&gt;""),1,Fornecedores!A167)),"")</f>
        <v/>
      </c>
      <c r="B157" s="33" t="str">
        <f>IFERROR(IF(Fornecedores!B167="","",Fornecedores!B167),"")</f>
        <v/>
      </c>
      <c r="C157" s="33" t="str">
        <f>IFERROR(IF(Fornecedores!C167="","",Fornecedores!C167),"")</f>
        <v/>
      </c>
      <c r="D157" s="33" t="str">
        <f>IFERROR(IF(Fornecedores!D167="","",Fornecedores!D167),"")</f>
        <v/>
      </c>
      <c r="E157" s="33" t="str">
        <f>IFERROR(IF(Fornecedores!E167="","",Fornecedores!E167),"")</f>
        <v/>
      </c>
      <c r="F157" s="52" t="str">
        <f>IFERROR(IF(Fornecedores!F167="","",Fornecedores!F167),"")</f>
        <v/>
      </c>
      <c r="G157" s="33" t="str">
        <f>IFERROR(IF(Fornecedores!G167="","",Fornecedores!G167),"")</f>
        <v/>
      </c>
      <c r="H157" s="47" t="str">
        <f>IFERROR(ROUND(AVERAGE(Fornecedores!H167:ZV167),2),"")</f>
        <v/>
      </c>
      <c r="I157" s="33" t="str">
        <f>IFERROR(ROUND(STDEV(Fornecedores!H167:ZV167),2),"")</f>
        <v/>
      </c>
      <c r="J157" s="33" t="str">
        <f>IFERROR(IF(Tabela2[[#This Row],[Média preços]]="","",H157-I157),"")</f>
        <v/>
      </c>
      <c r="K157" s="33" t="str">
        <f>IFERROR(IF(Tabela2[[#This Row],[Média preços]]="","",H157+I157),"")</f>
        <v/>
      </c>
      <c r="L157" s="47" t="str">
        <f>IFERROR(ROUND(MEDIAN(Fornecedores!H167:ZV167),2),"")</f>
        <v/>
      </c>
      <c r="M157" s="33" t="str">
        <f>IFERROR(ROUND(AVERAGEIFS(Fornecedores!H167:ZV167,Fornecedores!H167:ZV167,"&lt;="&amp;K157,Fornecedores!H167:ZV167,"&gt;="&amp;J157),2),"")</f>
        <v/>
      </c>
      <c r="N157" s="33" t="str">
        <f t="shared" si="2"/>
        <v/>
      </c>
      <c r="O157" s="33" t="str">
        <f>IFERROR(Tabela2[[#This Row],[Preço de referência]]*Tabela2[[#This Row],[Quantidade]],"")</f>
        <v/>
      </c>
      <c r="P15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57" s="33" t="str">
        <f ca="1">IFERROR(IF(Tabela2[[#This Row],[Itens de Ampla Participação (Quantidade)]]&gt;0,(Tabela2[[#This Row],[Itens de Ampla Participação (Quantidade)]]*Tabela2[[#This Row],[Preço de referência]])),"")</f>
        <v/>
      </c>
      <c r="R15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57" s="33" t="str">
        <f ca="1">IFERROR(IF(Tabela2[[#This Row],[Itens de Cota Reservada (Quantidade)]]&gt;0,(Tabela2[[#This Row],[Itens de Cota Reservada (Quantidade)]]*Tabela2[[#This Row],[Preço de referência]])),"")</f>
        <v/>
      </c>
      <c r="T157" s="52" t="str">
        <f ca="1">IFERROR(IF(SUMIFS(Tabela2[Preço x quantidade],Tabela2[Lote],Tabela2[[#This Row],[Lote]])&lt;=80000,Tabela2[[#This Row],[Quantidade]],""),"")</f>
        <v/>
      </c>
      <c r="U157" s="33" t="str">
        <f ca="1">IFERROR(IF(Tabela2[[#This Row],[Itens exclusivos (Quantidade)]]&gt;0,(Tabela2[[#This Row],[Itens exclusivos (Quantidade)]]*Tabela2[[#This Row],[Preço de referência]])),"")</f>
        <v/>
      </c>
    </row>
    <row r="158" spans="1:21" ht="15.75">
      <c r="A158" s="14" t="str">
        <f>IFERROR(IF(Fornecedores!B168="","",IF(AND(Fornecedores!A168="",Fornecedores!B168&lt;&gt;""),1,Fornecedores!A168)),"")</f>
        <v/>
      </c>
      <c r="B158" s="14" t="str">
        <f>IFERROR(IF(Fornecedores!B168="","",Fornecedores!B168),"")</f>
        <v/>
      </c>
      <c r="C158" s="14" t="str">
        <f>IFERROR(IF(Fornecedores!C168="","",Fornecedores!C168),"")</f>
        <v/>
      </c>
      <c r="D158" s="14" t="str">
        <f>IFERROR(IF(Fornecedores!D168="","",Fornecedores!D168),"")</f>
        <v/>
      </c>
      <c r="E158" s="14" t="str">
        <f>IFERROR(IF(Fornecedores!E168="","",Fornecedores!E168),"")</f>
        <v/>
      </c>
      <c r="F158" s="51" t="str">
        <f>IFERROR(IF(Fornecedores!F168="","",Fornecedores!F168),"")</f>
        <v/>
      </c>
      <c r="G158" s="14" t="str">
        <f>IFERROR(IF(Fornecedores!G168="","",Fornecedores!G168),"")</f>
        <v/>
      </c>
      <c r="H158" s="48" t="str">
        <f>IFERROR(ROUND(AVERAGE(Fornecedores!H168:ZV168),2),"")</f>
        <v/>
      </c>
      <c r="I158" s="14" t="str">
        <f>IFERROR(ROUND(STDEV(Fornecedores!H168:ZV168),2),"")</f>
        <v/>
      </c>
      <c r="J158" s="14" t="str">
        <f>IFERROR(IF(Tabela2[[#This Row],[Média preços]]="","",H158-I158),"")</f>
        <v/>
      </c>
      <c r="K158" s="14" t="str">
        <f>IFERROR(IF(Tabela2[[#This Row],[Média preços]]="","",H158+I158),"")</f>
        <v/>
      </c>
      <c r="L158" s="48" t="str">
        <f>IFERROR(ROUND(MEDIAN(Fornecedores!H168:ZV168),2),"")</f>
        <v/>
      </c>
      <c r="M158" s="14" t="str">
        <f>IFERROR(ROUND(AVERAGEIFS(Fornecedores!H168:ZV168,Fornecedores!H168:ZV168,"&lt;="&amp;K158,Fornecedores!H168:ZV168,"&gt;="&amp;J158),2),"")</f>
        <v/>
      </c>
      <c r="N158" s="14" t="str">
        <f t="shared" si="2"/>
        <v/>
      </c>
      <c r="O158" s="14" t="str">
        <f>IFERROR(Tabela2[[#This Row],[Preço de referência]]*Tabela2[[#This Row],[Quantidade]],"")</f>
        <v/>
      </c>
      <c r="P15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58" s="14" t="str">
        <f ca="1">IFERROR(IF(Tabela2[[#This Row],[Itens de Ampla Participação (Quantidade)]]&gt;0,(Tabela2[[#This Row],[Itens de Ampla Participação (Quantidade)]]*Tabela2[[#This Row],[Preço de referência]])),"")</f>
        <v/>
      </c>
      <c r="R15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58" s="14" t="str">
        <f ca="1">IFERROR(IF(Tabela2[[#This Row],[Itens de Cota Reservada (Quantidade)]]&gt;0,(Tabela2[[#This Row],[Itens de Cota Reservada (Quantidade)]]*Tabela2[[#This Row],[Preço de referência]])),"")</f>
        <v/>
      </c>
      <c r="T158" s="51" t="str">
        <f ca="1">IFERROR(IF(SUMIFS(Tabela2[Preço x quantidade],Tabela2[Lote],Tabela2[[#This Row],[Lote]])&lt;=80000,Tabela2[[#This Row],[Quantidade]],""),"")</f>
        <v/>
      </c>
      <c r="U158" s="14" t="str">
        <f ca="1">IFERROR(IF(Tabela2[[#This Row],[Itens exclusivos (Quantidade)]]&gt;0,(Tabela2[[#This Row],[Itens exclusivos (Quantidade)]]*Tabela2[[#This Row],[Preço de referência]])),"")</f>
        <v/>
      </c>
    </row>
    <row r="159" spans="1:21" ht="15.75">
      <c r="A159" s="33" t="str">
        <f>IFERROR(IF(Fornecedores!B169="","",IF(AND(Fornecedores!A169="",Fornecedores!B169&lt;&gt;""),1,Fornecedores!A169)),"")</f>
        <v/>
      </c>
      <c r="B159" s="33" t="str">
        <f>IFERROR(IF(Fornecedores!B169="","",Fornecedores!B169),"")</f>
        <v/>
      </c>
      <c r="C159" s="33" t="str">
        <f>IFERROR(IF(Fornecedores!C169="","",Fornecedores!C169),"")</f>
        <v/>
      </c>
      <c r="D159" s="33" t="str">
        <f>IFERROR(IF(Fornecedores!D169="","",Fornecedores!D169),"")</f>
        <v/>
      </c>
      <c r="E159" s="33" t="str">
        <f>IFERROR(IF(Fornecedores!E169="","",Fornecedores!E169),"")</f>
        <v/>
      </c>
      <c r="F159" s="52" t="str">
        <f>IFERROR(IF(Fornecedores!F169="","",Fornecedores!F169),"")</f>
        <v/>
      </c>
      <c r="G159" s="33" t="str">
        <f>IFERROR(IF(Fornecedores!G169="","",Fornecedores!G169),"")</f>
        <v/>
      </c>
      <c r="H159" s="47" t="str">
        <f>IFERROR(ROUND(AVERAGE(Fornecedores!H169:ZV169),2),"")</f>
        <v/>
      </c>
      <c r="I159" s="33" t="str">
        <f>IFERROR(ROUND(STDEV(Fornecedores!H169:ZV169),2),"")</f>
        <v/>
      </c>
      <c r="J159" s="33" t="str">
        <f>IFERROR(IF(Tabela2[[#This Row],[Média preços]]="","",H159-I159),"")</f>
        <v/>
      </c>
      <c r="K159" s="33" t="str">
        <f>IFERROR(IF(Tabela2[[#This Row],[Média preços]]="","",H159+I159),"")</f>
        <v/>
      </c>
      <c r="L159" s="47" t="str">
        <f>IFERROR(ROUND(MEDIAN(Fornecedores!H169:ZV169),2),"")</f>
        <v/>
      </c>
      <c r="M159" s="33" t="str">
        <f>IFERROR(ROUND(AVERAGEIFS(Fornecedores!H169:ZV169,Fornecedores!H169:ZV169,"&lt;="&amp;K159,Fornecedores!H169:ZV169,"&gt;="&amp;J159),2),"")</f>
        <v/>
      </c>
      <c r="N159" s="33" t="str">
        <f t="shared" si="2"/>
        <v/>
      </c>
      <c r="O159" s="33" t="str">
        <f>IFERROR(Tabela2[[#This Row],[Preço de referência]]*Tabela2[[#This Row],[Quantidade]],"")</f>
        <v/>
      </c>
      <c r="P15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59" s="33" t="str">
        <f ca="1">IFERROR(IF(Tabela2[[#This Row],[Itens de Ampla Participação (Quantidade)]]&gt;0,(Tabela2[[#This Row],[Itens de Ampla Participação (Quantidade)]]*Tabela2[[#This Row],[Preço de referência]])),"")</f>
        <v/>
      </c>
      <c r="R15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59" s="33" t="str">
        <f ca="1">IFERROR(IF(Tabela2[[#This Row],[Itens de Cota Reservada (Quantidade)]]&gt;0,(Tabela2[[#This Row],[Itens de Cota Reservada (Quantidade)]]*Tabela2[[#This Row],[Preço de referência]])),"")</f>
        <v/>
      </c>
      <c r="T159" s="52" t="str">
        <f ca="1">IFERROR(IF(SUMIFS(Tabela2[Preço x quantidade],Tabela2[Lote],Tabela2[[#This Row],[Lote]])&lt;=80000,Tabela2[[#This Row],[Quantidade]],""),"")</f>
        <v/>
      </c>
      <c r="U159" s="33" t="str">
        <f ca="1">IFERROR(IF(Tabela2[[#This Row],[Itens exclusivos (Quantidade)]]&gt;0,(Tabela2[[#This Row],[Itens exclusivos (Quantidade)]]*Tabela2[[#This Row],[Preço de referência]])),"")</f>
        <v/>
      </c>
    </row>
    <row r="160" spans="1:21" ht="15.75">
      <c r="A160" s="14" t="str">
        <f>IFERROR(IF(Fornecedores!B170="","",IF(AND(Fornecedores!A170="",Fornecedores!B170&lt;&gt;""),1,Fornecedores!A170)),"")</f>
        <v/>
      </c>
      <c r="B160" s="14" t="str">
        <f>IFERROR(IF(Fornecedores!B170="","",Fornecedores!B170),"")</f>
        <v/>
      </c>
      <c r="C160" s="14" t="str">
        <f>IFERROR(IF(Fornecedores!C170="","",Fornecedores!C170),"")</f>
        <v/>
      </c>
      <c r="D160" s="14" t="str">
        <f>IFERROR(IF(Fornecedores!D170="","",Fornecedores!D170),"")</f>
        <v/>
      </c>
      <c r="E160" s="14" t="str">
        <f>IFERROR(IF(Fornecedores!E170="","",Fornecedores!E170),"")</f>
        <v/>
      </c>
      <c r="F160" s="51" t="str">
        <f>IFERROR(IF(Fornecedores!F170="","",Fornecedores!F170),"")</f>
        <v/>
      </c>
      <c r="G160" s="14" t="str">
        <f>IFERROR(IF(Fornecedores!G170="","",Fornecedores!G170),"")</f>
        <v/>
      </c>
      <c r="H160" s="48" t="str">
        <f>IFERROR(ROUND(AVERAGE(Fornecedores!H170:ZV170),2),"")</f>
        <v/>
      </c>
      <c r="I160" s="14" t="str">
        <f>IFERROR(ROUND(STDEV(Fornecedores!H170:ZV170),2),"")</f>
        <v/>
      </c>
      <c r="J160" s="14" t="str">
        <f>IFERROR(IF(Tabela2[[#This Row],[Média preços]]="","",H160-I160),"")</f>
        <v/>
      </c>
      <c r="K160" s="14" t="str">
        <f>IFERROR(IF(Tabela2[[#This Row],[Média preços]]="","",H160+I160),"")</f>
        <v/>
      </c>
      <c r="L160" s="48" t="str">
        <f>IFERROR(ROUND(MEDIAN(Fornecedores!H170:ZV170),2),"")</f>
        <v/>
      </c>
      <c r="M160" s="14" t="str">
        <f>IFERROR(ROUND(AVERAGEIFS(Fornecedores!H170:ZV170,Fornecedores!H170:ZV170,"&lt;="&amp;K160,Fornecedores!H170:ZV170,"&gt;="&amp;J160),2),"")</f>
        <v/>
      </c>
      <c r="N160" s="14" t="str">
        <f t="shared" si="2"/>
        <v/>
      </c>
      <c r="O160" s="14" t="str">
        <f>IFERROR(Tabela2[[#This Row],[Preço de referência]]*Tabela2[[#This Row],[Quantidade]],"")</f>
        <v/>
      </c>
      <c r="P16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60" s="14" t="str">
        <f ca="1">IFERROR(IF(Tabela2[[#This Row],[Itens de Ampla Participação (Quantidade)]]&gt;0,(Tabela2[[#This Row],[Itens de Ampla Participação (Quantidade)]]*Tabela2[[#This Row],[Preço de referência]])),"")</f>
        <v/>
      </c>
      <c r="R16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60" s="14" t="str">
        <f ca="1">IFERROR(IF(Tabela2[[#This Row],[Itens de Cota Reservada (Quantidade)]]&gt;0,(Tabela2[[#This Row],[Itens de Cota Reservada (Quantidade)]]*Tabela2[[#This Row],[Preço de referência]])),"")</f>
        <v/>
      </c>
      <c r="T160" s="51" t="str">
        <f ca="1">IFERROR(IF(SUMIFS(Tabela2[Preço x quantidade],Tabela2[Lote],Tabela2[[#This Row],[Lote]])&lt;=80000,Tabela2[[#This Row],[Quantidade]],""),"")</f>
        <v/>
      </c>
      <c r="U160" s="14" t="str">
        <f ca="1">IFERROR(IF(Tabela2[[#This Row],[Itens exclusivos (Quantidade)]]&gt;0,(Tabela2[[#This Row],[Itens exclusivos (Quantidade)]]*Tabela2[[#This Row],[Preço de referência]])),"")</f>
        <v/>
      </c>
    </row>
    <row r="161" spans="1:21" ht="15.75">
      <c r="A161" s="33" t="str">
        <f>IFERROR(IF(Fornecedores!B171="","",IF(AND(Fornecedores!A171="",Fornecedores!B171&lt;&gt;""),1,Fornecedores!A171)),"")</f>
        <v/>
      </c>
      <c r="B161" s="33" t="str">
        <f>IFERROR(IF(Fornecedores!B171="","",Fornecedores!B171),"")</f>
        <v/>
      </c>
      <c r="C161" s="33" t="str">
        <f>IFERROR(IF(Fornecedores!C171="","",Fornecedores!C171),"")</f>
        <v/>
      </c>
      <c r="D161" s="33" t="str">
        <f>IFERROR(IF(Fornecedores!D171="","",Fornecedores!D171),"")</f>
        <v/>
      </c>
      <c r="E161" s="33" t="str">
        <f>IFERROR(IF(Fornecedores!E171="","",Fornecedores!E171),"")</f>
        <v/>
      </c>
      <c r="F161" s="52" t="str">
        <f>IFERROR(IF(Fornecedores!F171="","",Fornecedores!F171),"")</f>
        <v/>
      </c>
      <c r="G161" s="33" t="str">
        <f>IFERROR(IF(Fornecedores!G171="","",Fornecedores!G171),"")</f>
        <v/>
      </c>
      <c r="H161" s="47" t="str">
        <f>IFERROR(ROUND(AVERAGE(Fornecedores!H171:ZV171),2),"")</f>
        <v/>
      </c>
      <c r="I161" s="33" t="str">
        <f>IFERROR(ROUND(STDEV(Fornecedores!H171:ZV171),2),"")</f>
        <v/>
      </c>
      <c r="J161" s="33" t="str">
        <f>IFERROR(IF(Tabela2[[#This Row],[Média preços]]="","",H161-I161),"")</f>
        <v/>
      </c>
      <c r="K161" s="33" t="str">
        <f>IFERROR(IF(Tabela2[[#This Row],[Média preços]]="","",H161+I161),"")</f>
        <v/>
      </c>
      <c r="L161" s="47" t="str">
        <f>IFERROR(ROUND(MEDIAN(Fornecedores!H171:ZV171),2),"")</f>
        <v/>
      </c>
      <c r="M161" s="33" t="str">
        <f>IFERROR(ROUND(AVERAGEIFS(Fornecedores!H171:ZV171,Fornecedores!H171:ZV171,"&lt;="&amp;K161,Fornecedores!H171:ZV171,"&gt;="&amp;J161),2),"")</f>
        <v/>
      </c>
      <c r="N161" s="33" t="str">
        <f t="shared" si="2"/>
        <v/>
      </c>
      <c r="O161" s="33" t="str">
        <f>IFERROR(Tabela2[[#This Row],[Preço de referência]]*Tabela2[[#This Row],[Quantidade]],"")</f>
        <v/>
      </c>
      <c r="P16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61" s="33" t="str">
        <f ca="1">IFERROR(IF(Tabela2[[#This Row],[Itens de Ampla Participação (Quantidade)]]&gt;0,(Tabela2[[#This Row],[Itens de Ampla Participação (Quantidade)]]*Tabela2[[#This Row],[Preço de referência]])),"")</f>
        <v/>
      </c>
      <c r="R16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61" s="33" t="str">
        <f ca="1">IFERROR(IF(Tabela2[[#This Row],[Itens de Cota Reservada (Quantidade)]]&gt;0,(Tabela2[[#This Row],[Itens de Cota Reservada (Quantidade)]]*Tabela2[[#This Row],[Preço de referência]])),"")</f>
        <v/>
      </c>
      <c r="T161" s="52" t="str">
        <f ca="1">IFERROR(IF(SUMIFS(Tabela2[Preço x quantidade],Tabela2[Lote],Tabela2[[#This Row],[Lote]])&lt;=80000,Tabela2[[#This Row],[Quantidade]],""),"")</f>
        <v/>
      </c>
      <c r="U161" s="33" t="str">
        <f ca="1">IFERROR(IF(Tabela2[[#This Row],[Itens exclusivos (Quantidade)]]&gt;0,(Tabela2[[#This Row],[Itens exclusivos (Quantidade)]]*Tabela2[[#This Row],[Preço de referência]])),"")</f>
        <v/>
      </c>
    </row>
    <row r="162" spans="1:21" ht="15.75">
      <c r="A162" s="14" t="str">
        <f>IFERROR(IF(Fornecedores!B172="","",IF(AND(Fornecedores!A172="",Fornecedores!B172&lt;&gt;""),1,Fornecedores!A172)),"")</f>
        <v/>
      </c>
      <c r="B162" s="14" t="str">
        <f>IFERROR(IF(Fornecedores!B172="","",Fornecedores!B172),"")</f>
        <v/>
      </c>
      <c r="C162" s="14" t="str">
        <f>IFERROR(IF(Fornecedores!C172="","",Fornecedores!C172),"")</f>
        <v/>
      </c>
      <c r="D162" s="14" t="str">
        <f>IFERROR(IF(Fornecedores!D172="","",Fornecedores!D172),"")</f>
        <v/>
      </c>
      <c r="E162" s="14" t="str">
        <f>IFERROR(IF(Fornecedores!E172="","",Fornecedores!E172),"")</f>
        <v/>
      </c>
      <c r="F162" s="51" t="str">
        <f>IFERROR(IF(Fornecedores!F172="","",Fornecedores!F172),"")</f>
        <v/>
      </c>
      <c r="G162" s="14" t="str">
        <f>IFERROR(IF(Fornecedores!G172="","",Fornecedores!G172),"")</f>
        <v/>
      </c>
      <c r="H162" s="48" t="str">
        <f>IFERROR(ROUND(AVERAGE(Fornecedores!H172:ZV172),2),"")</f>
        <v/>
      </c>
      <c r="I162" s="14" t="str">
        <f>IFERROR(ROUND(STDEV(Fornecedores!H172:ZV172),2),"")</f>
        <v/>
      </c>
      <c r="J162" s="14" t="str">
        <f>IFERROR(IF(Tabela2[[#This Row],[Média preços]]="","",H162-I162),"")</f>
        <v/>
      </c>
      <c r="K162" s="14" t="str">
        <f>IFERROR(IF(Tabela2[[#This Row],[Média preços]]="","",H162+I162),"")</f>
        <v/>
      </c>
      <c r="L162" s="48" t="str">
        <f>IFERROR(ROUND(MEDIAN(Fornecedores!H172:ZV172),2),"")</f>
        <v/>
      </c>
      <c r="M162" s="14" t="str">
        <f>IFERROR(ROUND(AVERAGEIFS(Fornecedores!H172:ZV172,Fornecedores!H172:ZV172,"&lt;="&amp;K162,Fornecedores!H172:ZV172,"&gt;="&amp;J162),2),"")</f>
        <v/>
      </c>
      <c r="N162" s="14" t="str">
        <f t="shared" si="2"/>
        <v/>
      </c>
      <c r="O162" s="14" t="str">
        <f>IFERROR(Tabela2[[#This Row],[Preço de referência]]*Tabela2[[#This Row],[Quantidade]],"")</f>
        <v/>
      </c>
      <c r="P16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62" s="14" t="str">
        <f ca="1">IFERROR(IF(Tabela2[[#This Row],[Itens de Ampla Participação (Quantidade)]]&gt;0,(Tabela2[[#This Row],[Itens de Ampla Participação (Quantidade)]]*Tabela2[[#This Row],[Preço de referência]])),"")</f>
        <v/>
      </c>
      <c r="R16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62" s="14" t="str">
        <f ca="1">IFERROR(IF(Tabela2[[#This Row],[Itens de Cota Reservada (Quantidade)]]&gt;0,(Tabela2[[#This Row],[Itens de Cota Reservada (Quantidade)]]*Tabela2[[#This Row],[Preço de referência]])),"")</f>
        <v/>
      </c>
      <c r="T162" s="51" t="str">
        <f ca="1">IFERROR(IF(SUMIFS(Tabela2[Preço x quantidade],Tabela2[Lote],Tabela2[[#This Row],[Lote]])&lt;=80000,Tabela2[[#This Row],[Quantidade]],""),"")</f>
        <v/>
      </c>
      <c r="U162" s="14" t="str">
        <f ca="1">IFERROR(IF(Tabela2[[#This Row],[Itens exclusivos (Quantidade)]]&gt;0,(Tabela2[[#This Row],[Itens exclusivos (Quantidade)]]*Tabela2[[#This Row],[Preço de referência]])),"")</f>
        <v/>
      </c>
    </row>
    <row r="163" spans="1:21" ht="15.75">
      <c r="A163" s="33" t="str">
        <f>IFERROR(IF(Fornecedores!B173="","",IF(AND(Fornecedores!A173="",Fornecedores!B173&lt;&gt;""),1,Fornecedores!A173)),"")</f>
        <v/>
      </c>
      <c r="B163" s="33" t="str">
        <f>IFERROR(IF(Fornecedores!B173="","",Fornecedores!B173),"")</f>
        <v/>
      </c>
      <c r="C163" s="33" t="str">
        <f>IFERROR(IF(Fornecedores!C173="","",Fornecedores!C173),"")</f>
        <v/>
      </c>
      <c r="D163" s="33" t="str">
        <f>IFERROR(IF(Fornecedores!D173="","",Fornecedores!D173),"")</f>
        <v/>
      </c>
      <c r="E163" s="33" t="str">
        <f>IFERROR(IF(Fornecedores!E173="","",Fornecedores!E173),"")</f>
        <v/>
      </c>
      <c r="F163" s="52" t="str">
        <f>IFERROR(IF(Fornecedores!F173="","",Fornecedores!F173),"")</f>
        <v/>
      </c>
      <c r="G163" s="33" t="str">
        <f>IFERROR(IF(Fornecedores!G173="","",Fornecedores!G173),"")</f>
        <v/>
      </c>
      <c r="H163" s="47" t="str">
        <f>IFERROR(ROUND(AVERAGE(Fornecedores!H173:ZV173),2),"")</f>
        <v/>
      </c>
      <c r="I163" s="33" t="str">
        <f>IFERROR(ROUND(STDEV(Fornecedores!H173:ZV173),2),"")</f>
        <v/>
      </c>
      <c r="J163" s="33" t="str">
        <f>IFERROR(IF(Tabela2[[#This Row],[Média preços]]="","",H163-I163),"")</f>
        <v/>
      </c>
      <c r="K163" s="33" t="str">
        <f>IFERROR(IF(Tabela2[[#This Row],[Média preços]]="","",H163+I163),"")</f>
        <v/>
      </c>
      <c r="L163" s="47" t="str">
        <f>IFERROR(ROUND(MEDIAN(Fornecedores!H173:ZV173),2),"")</f>
        <v/>
      </c>
      <c r="M163" s="33" t="str">
        <f>IFERROR(ROUND(AVERAGEIFS(Fornecedores!H173:ZV173,Fornecedores!H173:ZV173,"&lt;="&amp;K163,Fornecedores!H173:ZV173,"&gt;="&amp;J163),2),"")</f>
        <v/>
      </c>
      <c r="N163" s="33" t="str">
        <f t="shared" si="2"/>
        <v/>
      </c>
      <c r="O163" s="33" t="str">
        <f>IFERROR(Tabela2[[#This Row],[Preço de referência]]*Tabela2[[#This Row],[Quantidade]],"")</f>
        <v/>
      </c>
      <c r="P16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63" s="33" t="str">
        <f ca="1">IFERROR(IF(Tabela2[[#This Row],[Itens de Ampla Participação (Quantidade)]]&gt;0,(Tabela2[[#This Row],[Itens de Ampla Participação (Quantidade)]]*Tabela2[[#This Row],[Preço de referência]])),"")</f>
        <v/>
      </c>
      <c r="R16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63" s="33" t="str">
        <f ca="1">IFERROR(IF(Tabela2[[#This Row],[Itens de Cota Reservada (Quantidade)]]&gt;0,(Tabela2[[#This Row],[Itens de Cota Reservada (Quantidade)]]*Tabela2[[#This Row],[Preço de referência]])),"")</f>
        <v/>
      </c>
      <c r="T163" s="52" t="str">
        <f ca="1">IFERROR(IF(SUMIFS(Tabela2[Preço x quantidade],Tabela2[Lote],Tabela2[[#This Row],[Lote]])&lt;=80000,Tabela2[[#This Row],[Quantidade]],""),"")</f>
        <v/>
      </c>
      <c r="U163" s="33" t="str">
        <f ca="1">IFERROR(IF(Tabela2[[#This Row],[Itens exclusivos (Quantidade)]]&gt;0,(Tabela2[[#This Row],[Itens exclusivos (Quantidade)]]*Tabela2[[#This Row],[Preço de referência]])),"")</f>
        <v/>
      </c>
    </row>
    <row r="164" spans="1:21" ht="15.75">
      <c r="A164" s="14" t="str">
        <f>IFERROR(IF(Fornecedores!B174="","",IF(AND(Fornecedores!A174="",Fornecedores!B174&lt;&gt;""),1,Fornecedores!A174)),"")</f>
        <v/>
      </c>
      <c r="B164" s="14" t="str">
        <f>IFERROR(IF(Fornecedores!B174="","",Fornecedores!B174),"")</f>
        <v/>
      </c>
      <c r="C164" s="14" t="str">
        <f>IFERROR(IF(Fornecedores!C174="","",Fornecedores!C174),"")</f>
        <v/>
      </c>
      <c r="D164" s="14" t="str">
        <f>IFERROR(IF(Fornecedores!D174="","",Fornecedores!D174),"")</f>
        <v/>
      </c>
      <c r="E164" s="14" t="str">
        <f>IFERROR(IF(Fornecedores!E174="","",Fornecedores!E174),"")</f>
        <v/>
      </c>
      <c r="F164" s="51" t="str">
        <f>IFERROR(IF(Fornecedores!F174="","",Fornecedores!F174),"")</f>
        <v/>
      </c>
      <c r="G164" s="14" t="str">
        <f>IFERROR(IF(Fornecedores!G174="","",Fornecedores!G174),"")</f>
        <v/>
      </c>
      <c r="H164" s="48" t="str">
        <f>IFERROR(ROUND(AVERAGE(Fornecedores!H174:ZV174),2),"")</f>
        <v/>
      </c>
      <c r="I164" s="14" t="str">
        <f>IFERROR(ROUND(STDEV(Fornecedores!H174:ZV174),2),"")</f>
        <v/>
      </c>
      <c r="J164" s="14" t="str">
        <f>IFERROR(IF(Tabela2[[#This Row],[Média preços]]="","",H164-I164),"")</f>
        <v/>
      </c>
      <c r="K164" s="14" t="str">
        <f>IFERROR(IF(Tabela2[[#This Row],[Média preços]]="","",H164+I164),"")</f>
        <v/>
      </c>
      <c r="L164" s="48" t="str">
        <f>IFERROR(ROUND(MEDIAN(Fornecedores!H174:ZV174),2),"")</f>
        <v/>
      </c>
      <c r="M164" s="14" t="str">
        <f>IFERROR(ROUND(AVERAGEIFS(Fornecedores!H174:ZV174,Fornecedores!H174:ZV174,"&lt;="&amp;K164,Fornecedores!H174:ZV174,"&gt;="&amp;J164),2),"")</f>
        <v/>
      </c>
      <c r="N164" s="14" t="str">
        <f t="shared" si="2"/>
        <v/>
      </c>
      <c r="O164" s="14" t="str">
        <f>IFERROR(Tabela2[[#This Row],[Preço de referência]]*Tabela2[[#This Row],[Quantidade]],"")</f>
        <v/>
      </c>
      <c r="P16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64" s="14" t="str">
        <f ca="1">IFERROR(IF(Tabela2[[#This Row],[Itens de Ampla Participação (Quantidade)]]&gt;0,(Tabela2[[#This Row],[Itens de Ampla Participação (Quantidade)]]*Tabela2[[#This Row],[Preço de referência]])),"")</f>
        <v/>
      </c>
      <c r="R16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64" s="14" t="str">
        <f ca="1">IFERROR(IF(Tabela2[[#This Row],[Itens de Cota Reservada (Quantidade)]]&gt;0,(Tabela2[[#This Row],[Itens de Cota Reservada (Quantidade)]]*Tabela2[[#This Row],[Preço de referência]])),"")</f>
        <v/>
      </c>
      <c r="T164" s="51" t="str">
        <f ca="1">IFERROR(IF(SUMIFS(Tabela2[Preço x quantidade],Tabela2[Lote],Tabela2[[#This Row],[Lote]])&lt;=80000,Tabela2[[#This Row],[Quantidade]],""),"")</f>
        <v/>
      </c>
      <c r="U164" s="14" t="str">
        <f ca="1">IFERROR(IF(Tabela2[[#This Row],[Itens exclusivos (Quantidade)]]&gt;0,(Tabela2[[#This Row],[Itens exclusivos (Quantidade)]]*Tabela2[[#This Row],[Preço de referência]])),"")</f>
        <v/>
      </c>
    </row>
    <row r="165" spans="1:21" ht="15.75">
      <c r="A165" s="33" t="str">
        <f>IFERROR(IF(Fornecedores!B175="","",IF(AND(Fornecedores!A175="",Fornecedores!B175&lt;&gt;""),1,Fornecedores!A175)),"")</f>
        <v/>
      </c>
      <c r="B165" s="33" t="str">
        <f>IFERROR(IF(Fornecedores!B175="","",Fornecedores!B175),"")</f>
        <v/>
      </c>
      <c r="C165" s="33" t="str">
        <f>IFERROR(IF(Fornecedores!C175="","",Fornecedores!C175),"")</f>
        <v/>
      </c>
      <c r="D165" s="33" t="str">
        <f>IFERROR(IF(Fornecedores!D175="","",Fornecedores!D175),"")</f>
        <v/>
      </c>
      <c r="E165" s="33" t="str">
        <f>IFERROR(IF(Fornecedores!E175="","",Fornecedores!E175),"")</f>
        <v/>
      </c>
      <c r="F165" s="52" t="str">
        <f>IFERROR(IF(Fornecedores!F175="","",Fornecedores!F175),"")</f>
        <v/>
      </c>
      <c r="G165" s="33" t="str">
        <f>IFERROR(IF(Fornecedores!G175="","",Fornecedores!G175),"")</f>
        <v/>
      </c>
      <c r="H165" s="47" t="str">
        <f>IFERROR(ROUND(AVERAGE(Fornecedores!H175:ZV175),2),"")</f>
        <v/>
      </c>
      <c r="I165" s="33" t="str">
        <f>IFERROR(ROUND(STDEV(Fornecedores!H175:ZV175),2),"")</f>
        <v/>
      </c>
      <c r="J165" s="33" t="str">
        <f>IFERROR(IF(Tabela2[[#This Row],[Média preços]]="","",H165-I165),"")</f>
        <v/>
      </c>
      <c r="K165" s="33" t="str">
        <f>IFERROR(IF(Tabela2[[#This Row],[Média preços]]="","",H165+I165),"")</f>
        <v/>
      </c>
      <c r="L165" s="47" t="str">
        <f>IFERROR(ROUND(MEDIAN(Fornecedores!H175:ZV175),2),"")</f>
        <v/>
      </c>
      <c r="M165" s="33" t="str">
        <f>IFERROR(ROUND(AVERAGEIFS(Fornecedores!H175:ZV175,Fornecedores!H175:ZV175,"&lt;="&amp;K165,Fornecedores!H175:ZV175,"&gt;="&amp;J165),2),"")</f>
        <v/>
      </c>
      <c r="N165" s="33" t="str">
        <f t="shared" si="2"/>
        <v/>
      </c>
      <c r="O165" s="33" t="str">
        <f>IFERROR(Tabela2[[#This Row],[Preço de referência]]*Tabela2[[#This Row],[Quantidade]],"")</f>
        <v/>
      </c>
      <c r="P16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65" s="33" t="str">
        <f ca="1">IFERROR(IF(Tabela2[[#This Row],[Itens de Ampla Participação (Quantidade)]]&gt;0,(Tabela2[[#This Row],[Itens de Ampla Participação (Quantidade)]]*Tabela2[[#This Row],[Preço de referência]])),"")</f>
        <v/>
      </c>
      <c r="R16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65" s="33" t="str">
        <f ca="1">IFERROR(IF(Tabela2[[#This Row],[Itens de Cota Reservada (Quantidade)]]&gt;0,(Tabela2[[#This Row],[Itens de Cota Reservada (Quantidade)]]*Tabela2[[#This Row],[Preço de referência]])),"")</f>
        <v/>
      </c>
      <c r="T165" s="52" t="str">
        <f ca="1">IFERROR(IF(SUMIFS(Tabela2[Preço x quantidade],Tabela2[Lote],Tabela2[[#This Row],[Lote]])&lt;=80000,Tabela2[[#This Row],[Quantidade]],""),"")</f>
        <v/>
      </c>
      <c r="U165" s="33" t="str">
        <f ca="1">IFERROR(IF(Tabela2[[#This Row],[Itens exclusivos (Quantidade)]]&gt;0,(Tabela2[[#This Row],[Itens exclusivos (Quantidade)]]*Tabela2[[#This Row],[Preço de referência]])),"")</f>
        <v/>
      </c>
    </row>
    <row r="166" spans="1:21" ht="15.75">
      <c r="A166" s="14" t="str">
        <f>IFERROR(IF(Fornecedores!B176="","",IF(AND(Fornecedores!A176="",Fornecedores!B176&lt;&gt;""),1,Fornecedores!A176)),"")</f>
        <v/>
      </c>
      <c r="B166" s="14" t="str">
        <f>IFERROR(IF(Fornecedores!B176="","",Fornecedores!B176),"")</f>
        <v/>
      </c>
      <c r="C166" s="14" t="str">
        <f>IFERROR(IF(Fornecedores!C176="","",Fornecedores!C176),"")</f>
        <v/>
      </c>
      <c r="D166" s="14" t="str">
        <f>IFERROR(IF(Fornecedores!D176="","",Fornecedores!D176),"")</f>
        <v/>
      </c>
      <c r="E166" s="14" t="str">
        <f>IFERROR(IF(Fornecedores!E176="","",Fornecedores!E176),"")</f>
        <v/>
      </c>
      <c r="F166" s="51" t="str">
        <f>IFERROR(IF(Fornecedores!F176="","",Fornecedores!F176),"")</f>
        <v/>
      </c>
      <c r="G166" s="14" t="str">
        <f>IFERROR(IF(Fornecedores!G176="","",Fornecedores!G176),"")</f>
        <v/>
      </c>
      <c r="H166" s="48" t="str">
        <f>IFERROR(ROUND(AVERAGE(Fornecedores!H176:ZV176),2),"")</f>
        <v/>
      </c>
      <c r="I166" s="14" t="str">
        <f>IFERROR(ROUND(STDEV(Fornecedores!H176:ZV176),2),"")</f>
        <v/>
      </c>
      <c r="J166" s="14" t="str">
        <f>IFERROR(IF(Tabela2[[#This Row],[Média preços]]="","",H166-I166),"")</f>
        <v/>
      </c>
      <c r="K166" s="14" t="str">
        <f>IFERROR(IF(Tabela2[[#This Row],[Média preços]]="","",H166+I166),"")</f>
        <v/>
      </c>
      <c r="L166" s="48" t="str">
        <f>IFERROR(ROUND(MEDIAN(Fornecedores!H176:ZV176),2),"")</f>
        <v/>
      </c>
      <c r="M166" s="14" t="str">
        <f>IFERROR(ROUND(AVERAGEIFS(Fornecedores!H176:ZV176,Fornecedores!H176:ZV176,"&lt;="&amp;K166,Fornecedores!H176:ZV176,"&gt;="&amp;J166),2),"")</f>
        <v/>
      </c>
      <c r="N166" s="14" t="str">
        <f t="shared" si="2"/>
        <v/>
      </c>
      <c r="O166" s="14" t="str">
        <f>IFERROR(Tabela2[[#This Row],[Preço de referência]]*Tabela2[[#This Row],[Quantidade]],"")</f>
        <v/>
      </c>
      <c r="P16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66" s="14" t="str">
        <f ca="1">IFERROR(IF(Tabela2[[#This Row],[Itens de Ampla Participação (Quantidade)]]&gt;0,(Tabela2[[#This Row],[Itens de Ampla Participação (Quantidade)]]*Tabela2[[#This Row],[Preço de referência]])),"")</f>
        <v/>
      </c>
      <c r="R16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66" s="14" t="str">
        <f ca="1">IFERROR(IF(Tabela2[[#This Row],[Itens de Cota Reservada (Quantidade)]]&gt;0,(Tabela2[[#This Row],[Itens de Cota Reservada (Quantidade)]]*Tabela2[[#This Row],[Preço de referência]])),"")</f>
        <v/>
      </c>
      <c r="T166" s="51" t="str">
        <f ca="1">IFERROR(IF(SUMIFS(Tabela2[Preço x quantidade],Tabela2[Lote],Tabela2[[#This Row],[Lote]])&lt;=80000,Tabela2[[#This Row],[Quantidade]],""),"")</f>
        <v/>
      </c>
      <c r="U166" s="14" t="str">
        <f ca="1">IFERROR(IF(Tabela2[[#This Row],[Itens exclusivos (Quantidade)]]&gt;0,(Tabela2[[#This Row],[Itens exclusivos (Quantidade)]]*Tabela2[[#This Row],[Preço de referência]])),"")</f>
        <v/>
      </c>
    </row>
    <row r="167" spans="1:21" ht="15.75">
      <c r="A167" s="33" t="str">
        <f>IFERROR(IF(Fornecedores!B177="","",IF(AND(Fornecedores!A177="",Fornecedores!B177&lt;&gt;""),1,Fornecedores!A177)),"")</f>
        <v/>
      </c>
      <c r="B167" s="33" t="str">
        <f>IFERROR(IF(Fornecedores!B177="","",Fornecedores!B177),"")</f>
        <v/>
      </c>
      <c r="C167" s="33" t="str">
        <f>IFERROR(IF(Fornecedores!C177="","",Fornecedores!C177),"")</f>
        <v/>
      </c>
      <c r="D167" s="33" t="str">
        <f>IFERROR(IF(Fornecedores!D177="","",Fornecedores!D177),"")</f>
        <v/>
      </c>
      <c r="E167" s="33" t="str">
        <f>IFERROR(IF(Fornecedores!E177="","",Fornecedores!E177),"")</f>
        <v/>
      </c>
      <c r="F167" s="52" t="str">
        <f>IFERROR(IF(Fornecedores!F177="","",Fornecedores!F177),"")</f>
        <v/>
      </c>
      <c r="G167" s="33" t="str">
        <f>IFERROR(IF(Fornecedores!G177="","",Fornecedores!G177),"")</f>
        <v/>
      </c>
      <c r="H167" s="47" t="str">
        <f>IFERROR(ROUND(AVERAGE(Fornecedores!H177:ZV177),2),"")</f>
        <v/>
      </c>
      <c r="I167" s="33" t="str">
        <f>IFERROR(ROUND(STDEV(Fornecedores!H177:ZV177),2),"")</f>
        <v/>
      </c>
      <c r="J167" s="33" t="str">
        <f>IFERROR(IF(Tabela2[[#This Row],[Média preços]]="","",H167-I167),"")</f>
        <v/>
      </c>
      <c r="K167" s="33" t="str">
        <f>IFERROR(IF(Tabela2[[#This Row],[Média preços]]="","",H167+I167),"")</f>
        <v/>
      </c>
      <c r="L167" s="47" t="str">
        <f>IFERROR(ROUND(MEDIAN(Fornecedores!H177:ZV177),2),"")</f>
        <v/>
      </c>
      <c r="M167" s="33" t="str">
        <f>IFERROR(ROUND(AVERAGEIFS(Fornecedores!H177:ZV177,Fornecedores!H177:ZV177,"&lt;="&amp;K167,Fornecedores!H177:ZV177,"&gt;="&amp;J167),2),"")</f>
        <v/>
      </c>
      <c r="N167" s="33" t="str">
        <f t="shared" si="2"/>
        <v/>
      </c>
      <c r="O167" s="33" t="str">
        <f>IFERROR(Tabela2[[#This Row],[Preço de referência]]*Tabela2[[#This Row],[Quantidade]],"")</f>
        <v/>
      </c>
      <c r="P16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67" s="33" t="str">
        <f ca="1">IFERROR(IF(Tabela2[[#This Row],[Itens de Ampla Participação (Quantidade)]]&gt;0,(Tabela2[[#This Row],[Itens de Ampla Participação (Quantidade)]]*Tabela2[[#This Row],[Preço de referência]])),"")</f>
        <v/>
      </c>
      <c r="R16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67" s="33" t="str">
        <f ca="1">IFERROR(IF(Tabela2[[#This Row],[Itens de Cota Reservada (Quantidade)]]&gt;0,(Tabela2[[#This Row],[Itens de Cota Reservada (Quantidade)]]*Tabela2[[#This Row],[Preço de referência]])),"")</f>
        <v/>
      </c>
      <c r="T167" s="52" t="str">
        <f ca="1">IFERROR(IF(SUMIFS(Tabela2[Preço x quantidade],Tabela2[Lote],Tabela2[[#This Row],[Lote]])&lt;=80000,Tabela2[[#This Row],[Quantidade]],""),"")</f>
        <v/>
      </c>
      <c r="U167" s="33" t="str">
        <f ca="1">IFERROR(IF(Tabela2[[#This Row],[Itens exclusivos (Quantidade)]]&gt;0,(Tabela2[[#This Row],[Itens exclusivos (Quantidade)]]*Tabela2[[#This Row],[Preço de referência]])),"")</f>
        <v/>
      </c>
    </row>
    <row r="168" spans="1:21" ht="15.75">
      <c r="A168" s="14" t="str">
        <f>IFERROR(IF(Fornecedores!B178="","",IF(AND(Fornecedores!A178="",Fornecedores!B178&lt;&gt;""),1,Fornecedores!A178)),"")</f>
        <v/>
      </c>
      <c r="B168" s="14" t="str">
        <f>IFERROR(IF(Fornecedores!B178="","",Fornecedores!B178),"")</f>
        <v/>
      </c>
      <c r="C168" s="14" t="str">
        <f>IFERROR(IF(Fornecedores!C178="","",Fornecedores!C178),"")</f>
        <v/>
      </c>
      <c r="D168" s="14" t="str">
        <f>IFERROR(IF(Fornecedores!D178="","",Fornecedores!D178),"")</f>
        <v/>
      </c>
      <c r="E168" s="14" t="str">
        <f>IFERROR(IF(Fornecedores!E178="","",Fornecedores!E178),"")</f>
        <v/>
      </c>
      <c r="F168" s="51" t="str">
        <f>IFERROR(IF(Fornecedores!F178="","",Fornecedores!F178),"")</f>
        <v/>
      </c>
      <c r="G168" s="14" t="str">
        <f>IFERROR(IF(Fornecedores!G178="","",Fornecedores!G178),"")</f>
        <v/>
      </c>
      <c r="H168" s="48" t="str">
        <f>IFERROR(ROUND(AVERAGE(Fornecedores!H178:ZV178),2),"")</f>
        <v/>
      </c>
      <c r="I168" s="14" t="str">
        <f>IFERROR(ROUND(STDEV(Fornecedores!H178:ZV178),2),"")</f>
        <v/>
      </c>
      <c r="J168" s="14" t="str">
        <f>IFERROR(IF(Tabela2[[#This Row],[Média preços]]="","",H168-I168),"")</f>
        <v/>
      </c>
      <c r="K168" s="14" t="str">
        <f>IFERROR(IF(Tabela2[[#This Row],[Média preços]]="","",H168+I168),"")</f>
        <v/>
      </c>
      <c r="L168" s="48" t="str">
        <f>IFERROR(ROUND(MEDIAN(Fornecedores!H178:ZV178),2),"")</f>
        <v/>
      </c>
      <c r="M168" s="14" t="str">
        <f>IFERROR(ROUND(AVERAGEIFS(Fornecedores!H178:ZV178,Fornecedores!H178:ZV178,"&lt;="&amp;K168,Fornecedores!H178:ZV178,"&gt;="&amp;J168),2),"")</f>
        <v/>
      </c>
      <c r="N168" s="14" t="str">
        <f t="shared" si="2"/>
        <v/>
      </c>
      <c r="O168" s="14" t="str">
        <f>IFERROR(Tabela2[[#This Row],[Preço de referência]]*Tabela2[[#This Row],[Quantidade]],"")</f>
        <v/>
      </c>
      <c r="P16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68" s="14" t="str">
        <f ca="1">IFERROR(IF(Tabela2[[#This Row],[Itens de Ampla Participação (Quantidade)]]&gt;0,(Tabela2[[#This Row],[Itens de Ampla Participação (Quantidade)]]*Tabela2[[#This Row],[Preço de referência]])),"")</f>
        <v/>
      </c>
      <c r="R16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68" s="14" t="str">
        <f ca="1">IFERROR(IF(Tabela2[[#This Row],[Itens de Cota Reservada (Quantidade)]]&gt;0,(Tabela2[[#This Row],[Itens de Cota Reservada (Quantidade)]]*Tabela2[[#This Row],[Preço de referência]])),"")</f>
        <v/>
      </c>
      <c r="T168" s="51" t="str">
        <f ca="1">IFERROR(IF(SUMIFS(Tabela2[Preço x quantidade],Tabela2[Lote],Tabela2[[#This Row],[Lote]])&lt;=80000,Tabela2[[#This Row],[Quantidade]],""),"")</f>
        <v/>
      </c>
      <c r="U168" s="14" t="str">
        <f ca="1">IFERROR(IF(Tabela2[[#This Row],[Itens exclusivos (Quantidade)]]&gt;0,(Tabela2[[#This Row],[Itens exclusivos (Quantidade)]]*Tabela2[[#This Row],[Preço de referência]])),"")</f>
        <v/>
      </c>
    </row>
    <row r="169" spans="1:21" ht="15.75">
      <c r="A169" s="33" t="str">
        <f>IFERROR(IF(Fornecedores!B179="","",IF(AND(Fornecedores!A179="",Fornecedores!B179&lt;&gt;""),1,Fornecedores!A179)),"")</f>
        <v/>
      </c>
      <c r="B169" s="33" t="str">
        <f>IFERROR(IF(Fornecedores!B179="","",Fornecedores!B179),"")</f>
        <v/>
      </c>
      <c r="C169" s="33" t="str">
        <f>IFERROR(IF(Fornecedores!C179="","",Fornecedores!C179),"")</f>
        <v/>
      </c>
      <c r="D169" s="33" t="str">
        <f>IFERROR(IF(Fornecedores!D179="","",Fornecedores!D179),"")</f>
        <v/>
      </c>
      <c r="E169" s="33" t="str">
        <f>IFERROR(IF(Fornecedores!E179="","",Fornecedores!E179),"")</f>
        <v/>
      </c>
      <c r="F169" s="52" t="str">
        <f>IFERROR(IF(Fornecedores!F179="","",Fornecedores!F179),"")</f>
        <v/>
      </c>
      <c r="G169" s="33" t="str">
        <f>IFERROR(IF(Fornecedores!G179="","",Fornecedores!G179),"")</f>
        <v/>
      </c>
      <c r="H169" s="47" t="str">
        <f>IFERROR(ROUND(AVERAGE(Fornecedores!H179:ZV179),2),"")</f>
        <v/>
      </c>
      <c r="I169" s="33" t="str">
        <f>IFERROR(ROUND(STDEV(Fornecedores!H179:ZV179),2),"")</f>
        <v/>
      </c>
      <c r="J169" s="33" t="str">
        <f>IFERROR(IF(Tabela2[[#This Row],[Média preços]]="","",H169-I169),"")</f>
        <v/>
      </c>
      <c r="K169" s="33" t="str">
        <f>IFERROR(IF(Tabela2[[#This Row],[Média preços]]="","",H169+I169),"")</f>
        <v/>
      </c>
      <c r="L169" s="47" t="str">
        <f>IFERROR(ROUND(MEDIAN(Fornecedores!H179:ZV179),2),"")</f>
        <v/>
      </c>
      <c r="M169" s="33" t="str">
        <f>IFERROR(ROUND(AVERAGEIFS(Fornecedores!H179:ZV179,Fornecedores!H179:ZV179,"&lt;="&amp;K169,Fornecedores!H179:ZV179,"&gt;="&amp;J169),2),"")</f>
        <v/>
      </c>
      <c r="N169" s="33" t="str">
        <f t="shared" si="2"/>
        <v/>
      </c>
      <c r="O169" s="33" t="str">
        <f>IFERROR(Tabela2[[#This Row],[Preço de referência]]*Tabela2[[#This Row],[Quantidade]],"")</f>
        <v/>
      </c>
      <c r="P16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69" s="33" t="str">
        <f ca="1">IFERROR(IF(Tabela2[[#This Row],[Itens de Ampla Participação (Quantidade)]]&gt;0,(Tabela2[[#This Row],[Itens de Ampla Participação (Quantidade)]]*Tabela2[[#This Row],[Preço de referência]])),"")</f>
        <v/>
      </c>
      <c r="R16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69" s="33" t="str">
        <f ca="1">IFERROR(IF(Tabela2[[#This Row],[Itens de Cota Reservada (Quantidade)]]&gt;0,(Tabela2[[#This Row],[Itens de Cota Reservada (Quantidade)]]*Tabela2[[#This Row],[Preço de referência]])),"")</f>
        <v/>
      </c>
      <c r="T169" s="52" t="str">
        <f ca="1">IFERROR(IF(SUMIFS(Tabela2[Preço x quantidade],Tabela2[Lote],Tabela2[[#This Row],[Lote]])&lt;=80000,Tabela2[[#This Row],[Quantidade]],""),"")</f>
        <v/>
      </c>
      <c r="U169" s="33" t="str">
        <f ca="1">IFERROR(IF(Tabela2[[#This Row],[Itens exclusivos (Quantidade)]]&gt;0,(Tabela2[[#This Row],[Itens exclusivos (Quantidade)]]*Tabela2[[#This Row],[Preço de referência]])),"")</f>
        <v/>
      </c>
    </row>
    <row r="170" spans="1:21" ht="15.75">
      <c r="A170" s="14" t="str">
        <f>IFERROR(IF(Fornecedores!B180="","",IF(AND(Fornecedores!A180="",Fornecedores!B180&lt;&gt;""),1,Fornecedores!A180)),"")</f>
        <v/>
      </c>
      <c r="B170" s="14" t="str">
        <f>IFERROR(IF(Fornecedores!B180="","",Fornecedores!B180),"")</f>
        <v/>
      </c>
      <c r="C170" s="14" t="str">
        <f>IFERROR(IF(Fornecedores!C180="","",Fornecedores!C180),"")</f>
        <v/>
      </c>
      <c r="D170" s="14" t="str">
        <f>IFERROR(IF(Fornecedores!D180="","",Fornecedores!D180),"")</f>
        <v/>
      </c>
      <c r="E170" s="14" t="str">
        <f>IFERROR(IF(Fornecedores!E180="","",Fornecedores!E180),"")</f>
        <v/>
      </c>
      <c r="F170" s="51" t="str">
        <f>IFERROR(IF(Fornecedores!F180="","",Fornecedores!F180),"")</f>
        <v/>
      </c>
      <c r="G170" s="14" t="str">
        <f>IFERROR(IF(Fornecedores!G180="","",Fornecedores!G180),"")</f>
        <v/>
      </c>
      <c r="H170" s="48" t="str">
        <f>IFERROR(ROUND(AVERAGE(Fornecedores!H180:ZV180),2),"")</f>
        <v/>
      </c>
      <c r="I170" s="14" t="str">
        <f>IFERROR(ROUND(STDEV(Fornecedores!H180:ZV180),2),"")</f>
        <v/>
      </c>
      <c r="J170" s="14" t="str">
        <f>IFERROR(IF(Tabela2[[#This Row],[Média preços]]="","",H170-I170),"")</f>
        <v/>
      </c>
      <c r="K170" s="14" t="str">
        <f>IFERROR(IF(Tabela2[[#This Row],[Média preços]]="","",H170+I170),"")</f>
        <v/>
      </c>
      <c r="L170" s="48" t="str">
        <f>IFERROR(ROUND(MEDIAN(Fornecedores!H180:ZV180),2),"")</f>
        <v/>
      </c>
      <c r="M170" s="14" t="str">
        <f>IFERROR(ROUND(AVERAGEIFS(Fornecedores!H180:ZV180,Fornecedores!H180:ZV180,"&lt;="&amp;K170,Fornecedores!H180:ZV180,"&gt;="&amp;J170),2),"")</f>
        <v/>
      </c>
      <c r="N170" s="14" t="str">
        <f t="shared" si="2"/>
        <v/>
      </c>
      <c r="O170" s="14" t="str">
        <f>IFERROR(Tabela2[[#This Row],[Preço de referência]]*Tabela2[[#This Row],[Quantidade]],"")</f>
        <v/>
      </c>
      <c r="P17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70" s="14" t="str">
        <f ca="1">IFERROR(IF(Tabela2[[#This Row],[Itens de Ampla Participação (Quantidade)]]&gt;0,(Tabela2[[#This Row],[Itens de Ampla Participação (Quantidade)]]*Tabela2[[#This Row],[Preço de referência]])),"")</f>
        <v/>
      </c>
      <c r="R17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70" s="14" t="str">
        <f ca="1">IFERROR(IF(Tabela2[[#This Row],[Itens de Cota Reservada (Quantidade)]]&gt;0,(Tabela2[[#This Row],[Itens de Cota Reservada (Quantidade)]]*Tabela2[[#This Row],[Preço de referência]])),"")</f>
        <v/>
      </c>
      <c r="T170" s="51" t="str">
        <f ca="1">IFERROR(IF(SUMIFS(Tabela2[Preço x quantidade],Tabela2[Lote],Tabela2[[#This Row],[Lote]])&lt;=80000,Tabela2[[#This Row],[Quantidade]],""),"")</f>
        <v/>
      </c>
      <c r="U170" s="14" t="str">
        <f ca="1">IFERROR(IF(Tabela2[[#This Row],[Itens exclusivos (Quantidade)]]&gt;0,(Tabela2[[#This Row],[Itens exclusivos (Quantidade)]]*Tabela2[[#This Row],[Preço de referência]])),"")</f>
        <v/>
      </c>
    </row>
    <row r="171" spans="1:21" ht="15.75">
      <c r="A171" s="33" t="str">
        <f>IFERROR(IF(Fornecedores!B181="","",IF(AND(Fornecedores!A181="",Fornecedores!B181&lt;&gt;""),1,Fornecedores!A181)),"")</f>
        <v/>
      </c>
      <c r="B171" s="33" t="str">
        <f>IFERROR(IF(Fornecedores!B181="","",Fornecedores!B181),"")</f>
        <v/>
      </c>
      <c r="C171" s="33" t="str">
        <f>IFERROR(IF(Fornecedores!C181="","",Fornecedores!C181),"")</f>
        <v/>
      </c>
      <c r="D171" s="33" t="str">
        <f>IFERROR(IF(Fornecedores!D181="","",Fornecedores!D181),"")</f>
        <v/>
      </c>
      <c r="E171" s="33" t="str">
        <f>IFERROR(IF(Fornecedores!E181="","",Fornecedores!E181),"")</f>
        <v/>
      </c>
      <c r="F171" s="52" t="str">
        <f>IFERROR(IF(Fornecedores!F181="","",Fornecedores!F181),"")</f>
        <v/>
      </c>
      <c r="G171" s="33" t="str">
        <f>IFERROR(IF(Fornecedores!G181="","",Fornecedores!G181),"")</f>
        <v/>
      </c>
      <c r="H171" s="47" t="str">
        <f>IFERROR(ROUND(AVERAGE(Fornecedores!H181:ZV181),2),"")</f>
        <v/>
      </c>
      <c r="I171" s="33" t="str">
        <f>IFERROR(ROUND(STDEV(Fornecedores!H181:ZV181),2),"")</f>
        <v/>
      </c>
      <c r="J171" s="33" t="str">
        <f>IFERROR(IF(Tabela2[[#This Row],[Média preços]]="","",H171-I171),"")</f>
        <v/>
      </c>
      <c r="K171" s="33" t="str">
        <f>IFERROR(IF(Tabela2[[#This Row],[Média preços]]="","",H171+I171),"")</f>
        <v/>
      </c>
      <c r="L171" s="47" t="str">
        <f>IFERROR(ROUND(MEDIAN(Fornecedores!H181:ZV181),2),"")</f>
        <v/>
      </c>
      <c r="M171" s="33" t="str">
        <f>IFERROR(ROUND(AVERAGEIFS(Fornecedores!H181:ZV181,Fornecedores!H181:ZV181,"&lt;="&amp;K171,Fornecedores!H181:ZV181,"&gt;="&amp;J171),2),"")</f>
        <v/>
      </c>
      <c r="N171" s="33" t="str">
        <f t="shared" si="2"/>
        <v/>
      </c>
      <c r="O171" s="33" t="str">
        <f>IFERROR(Tabela2[[#This Row],[Preço de referência]]*Tabela2[[#This Row],[Quantidade]],"")</f>
        <v/>
      </c>
      <c r="P17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71" s="33" t="str">
        <f ca="1">IFERROR(IF(Tabela2[[#This Row],[Itens de Ampla Participação (Quantidade)]]&gt;0,(Tabela2[[#This Row],[Itens de Ampla Participação (Quantidade)]]*Tabela2[[#This Row],[Preço de referência]])),"")</f>
        <v/>
      </c>
      <c r="R17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71" s="33" t="str">
        <f ca="1">IFERROR(IF(Tabela2[[#This Row],[Itens de Cota Reservada (Quantidade)]]&gt;0,(Tabela2[[#This Row],[Itens de Cota Reservada (Quantidade)]]*Tabela2[[#This Row],[Preço de referência]])),"")</f>
        <v/>
      </c>
      <c r="T171" s="52" t="str">
        <f ca="1">IFERROR(IF(SUMIFS(Tabela2[Preço x quantidade],Tabela2[Lote],Tabela2[[#This Row],[Lote]])&lt;=80000,Tabela2[[#This Row],[Quantidade]],""),"")</f>
        <v/>
      </c>
      <c r="U171" s="33" t="str">
        <f ca="1">IFERROR(IF(Tabela2[[#This Row],[Itens exclusivos (Quantidade)]]&gt;0,(Tabela2[[#This Row],[Itens exclusivos (Quantidade)]]*Tabela2[[#This Row],[Preço de referência]])),"")</f>
        <v/>
      </c>
    </row>
    <row r="172" spans="1:21" ht="15.75">
      <c r="A172" s="14" t="str">
        <f>IFERROR(IF(Fornecedores!B182="","",IF(AND(Fornecedores!A182="",Fornecedores!B182&lt;&gt;""),1,Fornecedores!A182)),"")</f>
        <v/>
      </c>
      <c r="B172" s="14" t="str">
        <f>IFERROR(IF(Fornecedores!B182="","",Fornecedores!B182),"")</f>
        <v/>
      </c>
      <c r="C172" s="14" t="str">
        <f>IFERROR(IF(Fornecedores!C182="","",Fornecedores!C182),"")</f>
        <v/>
      </c>
      <c r="D172" s="14" t="str">
        <f>IFERROR(IF(Fornecedores!D182="","",Fornecedores!D182),"")</f>
        <v/>
      </c>
      <c r="E172" s="14" t="str">
        <f>IFERROR(IF(Fornecedores!E182="","",Fornecedores!E182),"")</f>
        <v/>
      </c>
      <c r="F172" s="51" t="str">
        <f>IFERROR(IF(Fornecedores!F182="","",Fornecedores!F182),"")</f>
        <v/>
      </c>
      <c r="G172" s="14" t="str">
        <f>IFERROR(IF(Fornecedores!G182="","",Fornecedores!G182),"")</f>
        <v/>
      </c>
      <c r="H172" s="48" t="str">
        <f>IFERROR(ROUND(AVERAGE(Fornecedores!H182:ZV182),2),"")</f>
        <v/>
      </c>
      <c r="I172" s="14" t="str">
        <f>IFERROR(ROUND(STDEV(Fornecedores!H182:ZV182),2),"")</f>
        <v/>
      </c>
      <c r="J172" s="14" t="str">
        <f>IFERROR(IF(Tabela2[[#This Row],[Média preços]]="","",H172-I172),"")</f>
        <v/>
      </c>
      <c r="K172" s="14" t="str">
        <f>IFERROR(IF(Tabela2[[#This Row],[Média preços]]="","",H172+I172),"")</f>
        <v/>
      </c>
      <c r="L172" s="48" t="str">
        <f>IFERROR(ROUND(MEDIAN(Fornecedores!H182:ZV182),2),"")</f>
        <v/>
      </c>
      <c r="M172" s="14" t="str">
        <f>IFERROR(ROUND(AVERAGEIFS(Fornecedores!H182:ZV182,Fornecedores!H182:ZV182,"&lt;="&amp;K172,Fornecedores!H182:ZV182,"&gt;="&amp;J172),2),"")</f>
        <v/>
      </c>
      <c r="N172" s="14" t="str">
        <f t="shared" si="2"/>
        <v/>
      </c>
      <c r="O172" s="14" t="str">
        <f>IFERROR(Tabela2[[#This Row],[Preço de referência]]*Tabela2[[#This Row],[Quantidade]],"")</f>
        <v/>
      </c>
      <c r="P17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72" s="14" t="str">
        <f ca="1">IFERROR(IF(Tabela2[[#This Row],[Itens de Ampla Participação (Quantidade)]]&gt;0,(Tabela2[[#This Row],[Itens de Ampla Participação (Quantidade)]]*Tabela2[[#This Row],[Preço de referência]])),"")</f>
        <v/>
      </c>
      <c r="R17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72" s="14" t="str">
        <f ca="1">IFERROR(IF(Tabela2[[#This Row],[Itens de Cota Reservada (Quantidade)]]&gt;0,(Tabela2[[#This Row],[Itens de Cota Reservada (Quantidade)]]*Tabela2[[#This Row],[Preço de referência]])),"")</f>
        <v/>
      </c>
      <c r="T172" s="51" t="str">
        <f ca="1">IFERROR(IF(SUMIFS(Tabela2[Preço x quantidade],Tabela2[Lote],Tabela2[[#This Row],[Lote]])&lt;=80000,Tabela2[[#This Row],[Quantidade]],""),"")</f>
        <v/>
      </c>
      <c r="U172" s="14" t="str">
        <f ca="1">IFERROR(IF(Tabela2[[#This Row],[Itens exclusivos (Quantidade)]]&gt;0,(Tabela2[[#This Row],[Itens exclusivos (Quantidade)]]*Tabela2[[#This Row],[Preço de referência]])),"")</f>
        <v/>
      </c>
    </row>
    <row r="173" spans="1:21" ht="15.75">
      <c r="A173" s="33" t="str">
        <f>IFERROR(IF(Fornecedores!B183="","",IF(AND(Fornecedores!A183="",Fornecedores!B183&lt;&gt;""),1,Fornecedores!A183)),"")</f>
        <v/>
      </c>
      <c r="B173" s="33" t="str">
        <f>IFERROR(IF(Fornecedores!B183="","",Fornecedores!B183),"")</f>
        <v/>
      </c>
      <c r="C173" s="33" t="str">
        <f>IFERROR(IF(Fornecedores!C183="","",Fornecedores!C183),"")</f>
        <v/>
      </c>
      <c r="D173" s="33" t="str">
        <f>IFERROR(IF(Fornecedores!D183="","",Fornecedores!D183),"")</f>
        <v/>
      </c>
      <c r="E173" s="33" t="str">
        <f>IFERROR(IF(Fornecedores!E183="","",Fornecedores!E183),"")</f>
        <v/>
      </c>
      <c r="F173" s="52" t="str">
        <f>IFERROR(IF(Fornecedores!F183="","",Fornecedores!F183),"")</f>
        <v/>
      </c>
      <c r="G173" s="33" t="str">
        <f>IFERROR(IF(Fornecedores!G183="","",Fornecedores!G183),"")</f>
        <v/>
      </c>
      <c r="H173" s="47" t="str">
        <f>IFERROR(ROUND(AVERAGE(Fornecedores!H183:ZV183),2),"")</f>
        <v/>
      </c>
      <c r="I173" s="33" t="str">
        <f>IFERROR(ROUND(STDEV(Fornecedores!H183:ZV183),2),"")</f>
        <v/>
      </c>
      <c r="J173" s="33" t="str">
        <f>IFERROR(IF(Tabela2[[#This Row],[Média preços]]="","",H173-I173),"")</f>
        <v/>
      </c>
      <c r="K173" s="33" t="str">
        <f>IFERROR(IF(Tabela2[[#This Row],[Média preços]]="","",H173+I173),"")</f>
        <v/>
      </c>
      <c r="L173" s="47" t="str">
        <f>IFERROR(ROUND(MEDIAN(Fornecedores!H183:ZV183),2),"")</f>
        <v/>
      </c>
      <c r="M173" s="33" t="str">
        <f>IFERROR(ROUND(AVERAGEIFS(Fornecedores!H183:ZV183,Fornecedores!H183:ZV183,"&lt;="&amp;K173,Fornecedores!H183:ZV183,"&gt;="&amp;J173),2),"")</f>
        <v/>
      </c>
      <c r="N173" s="33" t="str">
        <f t="shared" si="2"/>
        <v/>
      </c>
      <c r="O173" s="33" t="str">
        <f>IFERROR(Tabela2[[#This Row],[Preço de referência]]*Tabela2[[#This Row],[Quantidade]],"")</f>
        <v/>
      </c>
      <c r="P17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73" s="33" t="str">
        <f ca="1">IFERROR(IF(Tabela2[[#This Row],[Itens de Ampla Participação (Quantidade)]]&gt;0,(Tabela2[[#This Row],[Itens de Ampla Participação (Quantidade)]]*Tabela2[[#This Row],[Preço de referência]])),"")</f>
        <v/>
      </c>
      <c r="R17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73" s="33" t="str">
        <f ca="1">IFERROR(IF(Tabela2[[#This Row],[Itens de Cota Reservada (Quantidade)]]&gt;0,(Tabela2[[#This Row],[Itens de Cota Reservada (Quantidade)]]*Tabela2[[#This Row],[Preço de referência]])),"")</f>
        <v/>
      </c>
      <c r="T173" s="52" t="str">
        <f ca="1">IFERROR(IF(SUMIFS(Tabela2[Preço x quantidade],Tabela2[Lote],Tabela2[[#This Row],[Lote]])&lt;=80000,Tabela2[[#This Row],[Quantidade]],""),"")</f>
        <v/>
      </c>
      <c r="U173" s="33" t="str">
        <f ca="1">IFERROR(IF(Tabela2[[#This Row],[Itens exclusivos (Quantidade)]]&gt;0,(Tabela2[[#This Row],[Itens exclusivos (Quantidade)]]*Tabela2[[#This Row],[Preço de referência]])),"")</f>
        <v/>
      </c>
    </row>
    <row r="174" spans="1:21" ht="15.75">
      <c r="A174" s="14" t="str">
        <f>IFERROR(IF(Fornecedores!B184="","",IF(AND(Fornecedores!A184="",Fornecedores!B184&lt;&gt;""),1,Fornecedores!A184)),"")</f>
        <v/>
      </c>
      <c r="B174" s="14" t="str">
        <f>IFERROR(IF(Fornecedores!B184="","",Fornecedores!B184),"")</f>
        <v/>
      </c>
      <c r="C174" s="14" t="str">
        <f>IFERROR(IF(Fornecedores!C184="","",Fornecedores!C184),"")</f>
        <v/>
      </c>
      <c r="D174" s="14" t="str">
        <f>IFERROR(IF(Fornecedores!D184="","",Fornecedores!D184),"")</f>
        <v/>
      </c>
      <c r="E174" s="14" t="str">
        <f>IFERROR(IF(Fornecedores!E184="","",Fornecedores!E184),"")</f>
        <v/>
      </c>
      <c r="F174" s="51" t="str">
        <f>IFERROR(IF(Fornecedores!F184="","",Fornecedores!F184),"")</f>
        <v/>
      </c>
      <c r="G174" s="14" t="str">
        <f>IFERROR(IF(Fornecedores!G184="","",Fornecedores!G184),"")</f>
        <v/>
      </c>
      <c r="H174" s="48" t="str">
        <f>IFERROR(ROUND(AVERAGE(Fornecedores!H184:ZV184),2),"")</f>
        <v/>
      </c>
      <c r="I174" s="14" t="str">
        <f>IFERROR(ROUND(STDEV(Fornecedores!H184:ZV184),2),"")</f>
        <v/>
      </c>
      <c r="J174" s="14" t="str">
        <f>IFERROR(IF(Tabela2[[#This Row],[Média preços]]="","",H174-I174),"")</f>
        <v/>
      </c>
      <c r="K174" s="14" t="str">
        <f>IFERROR(IF(Tabela2[[#This Row],[Média preços]]="","",H174+I174),"")</f>
        <v/>
      </c>
      <c r="L174" s="48" t="str">
        <f>IFERROR(ROUND(MEDIAN(Fornecedores!H184:ZV184),2),"")</f>
        <v/>
      </c>
      <c r="M174" s="14" t="str">
        <f>IFERROR(ROUND(AVERAGEIFS(Fornecedores!H184:ZV184,Fornecedores!H184:ZV184,"&lt;="&amp;K174,Fornecedores!H184:ZV184,"&gt;="&amp;J174),2),"")</f>
        <v/>
      </c>
      <c r="N174" s="14" t="str">
        <f t="shared" si="2"/>
        <v/>
      </c>
      <c r="O174" s="14" t="str">
        <f>IFERROR(Tabela2[[#This Row],[Preço de referência]]*Tabela2[[#This Row],[Quantidade]],"")</f>
        <v/>
      </c>
      <c r="P17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74" s="14" t="str">
        <f ca="1">IFERROR(IF(Tabela2[[#This Row],[Itens de Ampla Participação (Quantidade)]]&gt;0,(Tabela2[[#This Row],[Itens de Ampla Participação (Quantidade)]]*Tabela2[[#This Row],[Preço de referência]])),"")</f>
        <v/>
      </c>
      <c r="R17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74" s="14" t="str">
        <f ca="1">IFERROR(IF(Tabela2[[#This Row],[Itens de Cota Reservada (Quantidade)]]&gt;0,(Tabela2[[#This Row],[Itens de Cota Reservada (Quantidade)]]*Tabela2[[#This Row],[Preço de referência]])),"")</f>
        <v/>
      </c>
      <c r="T174" s="51" t="str">
        <f ca="1">IFERROR(IF(SUMIFS(Tabela2[Preço x quantidade],Tabela2[Lote],Tabela2[[#This Row],[Lote]])&lt;=80000,Tabela2[[#This Row],[Quantidade]],""),"")</f>
        <v/>
      </c>
      <c r="U174" s="14" t="str">
        <f ca="1">IFERROR(IF(Tabela2[[#This Row],[Itens exclusivos (Quantidade)]]&gt;0,(Tabela2[[#This Row],[Itens exclusivos (Quantidade)]]*Tabela2[[#This Row],[Preço de referência]])),"")</f>
        <v/>
      </c>
    </row>
    <row r="175" spans="1:21" ht="15.75">
      <c r="A175" s="33" t="str">
        <f>IFERROR(IF(Fornecedores!B185="","",IF(AND(Fornecedores!A185="",Fornecedores!B185&lt;&gt;""),1,Fornecedores!A185)),"")</f>
        <v/>
      </c>
      <c r="B175" s="33" t="str">
        <f>IFERROR(IF(Fornecedores!B185="","",Fornecedores!B185),"")</f>
        <v/>
      </c>
      <c r="C175" s="33" t="str">
        <f>IFERROR(IF(Fornecedores!C185="","",Fornecedores!C185),"")</f>
        <v/>
      </c>
      <c r="D175" s="33" t="str">
        <f>IFERROR(IF(Fornecedores!D185="","",Fornecedores!D185),"")</f>
        <v/>
      </c>
      <c r="E175" s="33" t="str">
        <f>IFERROR(IF(Fornecedores!E185="","",Fornecedores!E185),"")</f>
        <v/>
      </c>
      <c r="F175" s="52" t="str">
        <f>IFERROR(IF(Fornecedores!F185="","",Fornecedores!F185),"")</f>
        <v/>
      </c>
      <c r="G175" s="33" t="str">
        <f>IFERROR(IF(Fornecedores!G185="","",Fornecedores!G185),"")</f>
        <v/>
      </c>
      <c r="H175" s="47" t="str">
        <f>IFERROR(ROUND(AVERAGE(Fornecedores!H185:ZV185),2),"")</f>
        <v/>
      </c>
      <c r="I175" s="33" t="str">
        <f>IFERROR(ROUND(STDEV(Fornecedores!H185:ZV185),2),"")</f>
        <v/>
      </c>
      <c r="J175" s="33" t="str">
        <f>IFERROR(IF(Tabela2[[#This Row],[Média preços]]="","",H175-I175),"")</f>
        <v/>
      </c>
      <c r="K175" s="33" t="str">
        <f>IFERROR(IF(Tabela2[[#This Row],[Média preços]]="","",H175+I175),"")</f>
        <v/>
      </c>
      <c r="L175" s="47" t="str">
        <f>IFERROR(ROUND(MEDIAN(Fornecedores!H185:ZV185),2),"")</f>
        <v/>
      </c>
      <c r="M175" s="33" t="str">
        <f>IFERROR(ROUND(AVERAGEIFS(Fornecedores!H185:ZV185,Fornecedores!H185:ZV185,"&lt;="&amp;K175,Fornecedores!H185:ZV185,"&gt;="&amp;J175),2),"")</f>
        <v/>
      </c>
      <c r="N175" s="33" t="str">
        <f t="shared" si="2"/>
        <v/>
      </c>
      <c r="O175" s="33" t="str">
        <f>IFERROR(Tabela2[[#This Row],[Preço de referência]]*Tabela2[[#This Row],[Quantidade]],"")</f>
        <v/>
      </c>
      <c r="P17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75" s="33" t="str">
        <f ca="1">IFERROR(IF(Tabela2[[#This Row],[Itens de Ampla Participação (Quantidade)]]&gt;0,(Tabela2[[#This Row],[Itens de Ampla Participação (Quantidade)]]*Tabela2[[#This Row],[Preço de referência]])),"")</f>
        <v/>
      </c>
      <c r="R17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75" s="33" t="str">
        <f ca="1">IFERROR(IF(Tabela2[[#This Row],[Itens de Cota Reservada (Quantidade)]]&gt;0,(Tabela2[[#This Row],[Itens de Cota Reservada (Quantidade)]]*Tabela2[[#This Row],[Preço de referência]])),"")</f>
        <v/>
      </c>
      <c r="T175" s="52" t="str">
        <f ca="1">IFERROR(IF(SUMIFS(Tabela2[Preço x quantidade],Tabela2[Lote],Tabela2[[#This Row],[Lote]])&lt;=80000,Tabela2[[#This Row],[Quantidade]],""),"")</f>
        <v/>
      </c>
      <c r="U175" s="33" t="str">
        <f ca="1">IFERROR(IF(Tabela2[[#This Row],[Itens exclusivos (Quantidade)]]&gt;0,(Tabela2[[#This Row],[Itens exclusivos (Quantidade)]]*Tabela2[[#This Row],[Preço de referência]])),"")</f>
        <v/>
      </c>
    </row>
    <row r="176" spans="1:21" ht="15.75">
      <c r="A176" s="14" t="str">
        <f>IFERROR(IF(Fornecedores!B186="","",IF(AND(Fornecedores!A186="",Fornecedores!B186&lt;&gt;""),1,Fornecedores!A186)),"")</f>
        <v/>
      </c>
      <c r="B176" s="14" t="str">
        <f>IFERROR(IF(Fornecedores!B186="","",Fornecedores!B186),"")</f>
        <v/>
      </c>
      <c r="C176" s="14" t="str">
        <f>IFERROR(IF(Fornecedores!C186="","",Fornecedores!C186),"")</f>
        <v/>
      </c>
      <c r="D176" s="14" t="str">
        <f>IFERROR(IF(Fornecedores!D186="","",Fornecedores!D186),"")</f>
        <v/>
      </c>
      <c r="E176" s="14" t="str">
        <f>IFERROR(IF(Fornecedores!E186="","",Fornecedores!E186),"")</f>
        <v/>
      </c>
      <c r="F176" s="51" t="str">
        <f>IFERROR(IF(Fornecedores!F186="","",Fornecedores!F186),"")</f>
        <v/>
      </c>
      <c r="G176" s="14" t="str">
        <f>IFERROR(IF(Fornecedores!G186="","",Fornecedores!G186),"")</f>
        <v/>
      </c>
      <c r="H176" s="48" t="str">
        <f>IFERROR(ROUND(AVERAGE(Fornecedores!H186:ZV186),2),"")</f>
        <v/>
      </c>
      <c r="I176" s="14" t="str">
        <f>IFERROR(ROUND(STDEV(Fornecedores!H186:ZV186),2),"")</f>
        <v/>
      </c>
      <c r="J176" s="14" t="str">
        <f>IFERROR(IF(Tabela2[[#This Row],[Média preços]]="","",H176-I176),"")</f>
        <v/>
      </c>
      <c r="K176" s="14" t="str">
        <f>IFERROR(IF(Tabela2[[#This Row],[Média preços]]="","",H176+I176),"")</f>
        <v/>
      </c>
      <c r="L176" s="48" t="str">
        <f>IFERROR(ROUND(MEDIAN(Fornecedores!H186:ZV186),2),"")</f>
        <v/>
      </c>
      <c r="M176" s="14" t="str">
        <f>IFERROR(ROUND(AVERAGEIFS(Fornecedores!H186:ZV186,Fornecedores!H186:ZV186,"&lt;="&amp;K176,Fornecedores!H186:ZV186,"&gt;="&amp;J176),2),"")</f>
        <v/>
      </c>
      <c r="N176" s="14" t="str">
        <f t="shared" si="2"/>
        <v/>
      </c>
      <c r="O176" s="14" t="str">
        <f>IFERROR(Tabela2[[#This Row],[Preço de referência]]*Tabela2[[#This Row],[Quantidade]],"")</f>
        <v/>
      </c>
      <c r="P17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76" s="14" t="str">
        <f ca="1">IFERROR(IF(Tabela2[[#This Row],[Itens de Ampla Participação (Quantidade)]]&gt;0,(Tabela2[[#This Row],[Itens de Ampla Participação (Quantidade)]]*Tabela2[[#This Row],[Preço de referência]])),"")</f>
        <v/>
      </c>
      <c r="R17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76" s="14" t="str">
        <f ca="1">IFERROR(IF(Tabela2[[#This Row],[Itens de Cota Reservada (Quantidade)]]&gt;0,(Tabela2[[#This Row],[Itens de Cota Reservada (Quantidade)]]*Tabela2[[#This Row],[Preço de referência]])),"")</f>
        <v/>
      </c>
      <c r="T176" s="51" t="str">
        <f ca="1">IFERROR(IF(SUMIFS(Tabela2[Preço x quantidade],Tabela2[Lote],Tabela2[[#This Row],[Lote]])&lt;=80000,Tabela2[[#This Row],[Quantidade]],""),"")</f>
        <v/>
      </c>
      <c r="U176" s="14" t="str">
        <f ca="1">IFERROR(IF(Tabela2[[#This Row],[Itens exclusivos (Quantidade)]]&gt;0,(Tabela2[[#This Row],[Itens exclusivos (Quantidade)]]*Tabela2[[#This Row],[Preço de referência]])),"")</f>
        <v/>
      </c>
    </row>
    <row r="177" spans="1:21" ht="15.75">
      <c r="A177" s="33" t="str">
        <f>IFERROR(IF(Fornecedores!B187="","",IF(AND(Fornecedores!A187="",Fornecedores!B187&lt;&gt;""),1,Fornecedores!A187)),"")</f>
        <v/>
      </c>
      <c r="B177" s="33" t="str">
        <f>IFERROR(IF(Fornecedores!B187="","",Fornecedores!B187),"")</f>
        <v/>
      </c>
      <c r="C177" s="33" t="str">
        <f>IFERROR(IF(Fornecedores!C187="","",Fornecedores!C187),"")</f>
        <v/>
      </c>
      <c r="D177" s="33" t="str">
        <f>IFERROR(IF(Fornecedores!D187="","",Fornecedores!D187),"")</f>
        <v/>
      </c>
      <c r="E177" s="33" t="str">
        <f>IFERROR(IF(Fornecedores!E187="","",Fornecedores!E187),"")</f>
        <v/>
      </c>
      <c r="F177" s="52" t="str">
        <f>IFERROR(IF(Fornecedores!F187="","",Fornecedores!F187),"")</f>
        <v/>
      </c>
      <c r="G177" s="33" t="str">
        <f>IFERROR(IF(Fornecedores!G187="","",Fornecedores!G187),"")</f>
        <v/>
      </c>
      <c r="H177" s="47" t="str">
        <f>IFERROR(ROUND(AVERAGE(Fornecedores!H187:ZV187),2),"")</f>
        <v/>
      </c>
      <c r="I177" s="33" t="str">
        <f>IFERROR(ROUND(STDEV(Fornecedores!H187:ZV187),2),"")</f>
        <v/>
      </c>
      <c r="J177" s="33" t="str">
        <f>IFERROR(IF(Tabela2[[#This Row],[Média preços]]="","",H177-I177),"")</f>
        <v/>
      </c>
      <c r="K177" s="33" t="str">
        <f>IFERROR(IF(Tabela2[[#This Row],[Média preços]]="","",H177+I177),"")</f>
        <v/>
      </c>
      <c r="L177" s="47" t="str">
        <f>IFERROR(ROUND(MEDIAN(Fornecedores!H187:ZV187),2),"")</f>
        <v/>
      </c>
      <c r="M177" s="33" t="str">
        <f>IFERROR(ROUND(AVERAGEIFS(Fornecedores!H187:ZV187,Fornecedores!H187:ZV187,"&lt;="&amp;K177,Fornecedores!H187:ZV187,"&gt;="&amp;J177),2),"")</f>
        <v/>
      </c>
      <c r="N177" s="33" t="str">
        <f t="shared" si="2"/>
        <v/>
      </c>
      <c r="O177" s="33" t="str">
        <f>IFERROR(Tabela2[[#This Row],[Preço de referência]]*Tabela2[[#This Row],[Quantidade]],"")</f>
        <v/>
      </c>
      <c r="P17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77" s="33" t="str">
        <f ca="1">IFERROR(IF(Tabela2[[#This Row],[Itens de Ampla Participação (Quantidade)]]&gt;0,(Tabela2[[#This Row],[Itens de Ampla Participação (Quantidade)]]*Tabela2[[#This Row],[Preço de referência]])),"")</f>
        <v/>
      </c>
      <c r="R17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77" s="33" t="str">
        <f ca="1">IFERROR(IF(Tabela2[[#This Row],[Itens de Cota Reservada (Quantidade)]]&gt;0,(Tabela2[[#This Row],[Itens de Cota Reservada (Quantidade)]]*Tabela2[[#This Row],[Preço de referência]])),"")</f>
        <v/>
      </c>
      <c r="T177" s="52" t="str">
        <f ca="1">IFERROR(IF(SUMIFS(Tabela2[Preço x quantidade],Tabela2[Lote],Tabela2[[#This Row],[Lote]])&lt;=80000,Tabela2[[#This Row],[Quantidade]],""),"")</f>
        <v/>
      </c>
      <c r="U177" s="33" t="str">
        <f ca="1">IFERROR(IF(Tabela2[[#This Row],[Itens exclusivos (Quantidade)]]&gt;0,(Tabela2[[#This Row],[Itens exclusivos (Quantidade)]]*Tabela2[[#This Row],[Preço de referência]])),"")</f>
        <v/>
      </c>
    </row>
    <row r="178" spans="1:21" ht="15.75">
      <c r="A178" s="14" t="str">
        <f>IFERROR(IF(Fornecedores!B188="","",IF(AND(Fornecedores!A188="",Fornecedores!B188&lt;&gt;""),1,Fornecedores!A188)),"")</f>
        <v/>
      </c>
      <c r="B178" s="14" t="str">
        <f>IFERROR(IF(Fornecedores!B188="","",Fornecedores!B188),"")</f>
        <v/>
      </c>
      <c r="C178" s="14" t="str">
        <f>IFERROR(IF(Fornecedores!C188="","",Fornecedores!C188),"")</f>
        <v/>
      </c>
      <c r="D178" s="14" t="str">
        <f>IFERROR(IF(Fornecedores!D188="","",Fornecedores!D188),"")</f>
        <v/>
      </c>
      <c r="E178" s="14" t="str">
        <f>IFERROR(IF(Fornecedores!E188="","",Fornecedores!E188),"")</f>
        <v/>
      </c>
      <c r="F178" s="51" t="str">
        <f>IFERROR(IF(Fornecedores!F188="","",Fornecedores!F188),"")</f>
        <v/>
      </c>
      <c r="G178" s="14" t="str">
        <f>IFERROR(IF(Fornecedores!G188="","",Fornecedores!G188),"")</f>
        <v/>
      </c>
      <c r="H178" s="48" t="str">
        <f>IFERROR(ROUND(AVERAGE(Fornecedores!H188:ZV188),2),"")</f>
        <v/>
      </c>
      <c r="I178" s="14" t="str">
        <f>IFERROR(ROUND(STDEV(Fornecedores!H188:ZV188),2),"")</f>
        <v/>
      </c>
      <c r="J178" s="14" t="str">
        <f>IFERROR(IF(Tabela2[[#This Row],[Média preços]]="","",H178-I178),"")</f>
        <v/>
      </c>
      <c r="K178" s="14" t="str">
        <f>IFERROR(IF(Tabela2[[#This Row],[Média preços]]="","",H178+I178),"")</f>
        <v/>
      </c>
      <c r="L178" s="48" t="str">
        <f>IFERROR(ROUND(MEDIAN(Fornecedores!H188:ZV188),2),"")</f>
        <v/>
      </c>
      <c r="M178" s="14" t="str">
        <f>IFERROR(ROUND(AVERAGEIFS(Fornecedores!H188:ZV188,Fornecedores!H188:ZV188,"&lt;="&amp;K178,Fornecedores!H188:ZV188,"&gt;="&amp;J178),2),"")</f>
        <v/>
      </c>
      <c r="N178" s="14" t="str">
        <f t="shared" si="2"/>
        <v/>
      </c>
      <c r="O178" s="14" t="str">
        <f>IFERROR(Tabela2[[#This Row],[Preço de referência]]*Tabela2[[#This Row],[Quantidade]],"")</f>
        <v/>
      </c>
      <c r="P17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78" s="14" t="str">
        <f ca="1">IFERROR(IF(Tabela2[[#This Row],[Itens de Ampla Participação (Quantidade)]]&gt;0,(Tabela2[[#This Row],[Itens de Ampla Participação (Quantidade)]]*Tabela2[[#This Row],[Preço de referência]])),"")</f>
        <v/>
      </c>
      <c r="R17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78" s="14" t="str">
        <f ca="1">IFERROR(IF(Tabela2[[#This Row],[Itens de Cota Reservada (Quantidade)]]&gt;0,(Tabela2[[#This Row],[Itens de Cota Reservada (Quantidade)]]*Tabela2[[#This Row],[Preço de referência]])),"")</f>
        <v/>
      </c>
      <c r="T178" s="51" t="str">
        <f ca="1">IFERROR(IF(SUMIFS(Tabela2[Preço x quantidade],Tabela2[Lote],Tabela2[[#This Row],[Lote]])&lt;=80000,Tabela2[[#This Row],[Quantidade]],""),"")</f>
        <v/>
      </c>
      <c r="U178" s="14" t="str">
        <f ca="1">IFERROR(IF(Tabela2[[#This Row],[Itens exclusivos (Quantidade)]]&gt;0,(Tabela2[[#This Row],[Itens exclusivos (Quantidade)]]*Tabela2[[#This Row],[Preço de referência]])),"")</f>
        <v/>
      </c>
    </row>
    <row r="179" spans="1:21" ht="15.75">
      <c r="A179" s="33" t="str">
        <f>IFERROR(IF(Fornecedores!B189="","",IF(AND(Fornecedores!A189="",Fornecedores!B189&lt;&gt;""),1,Fornecedores!A189)),"")</f>
        <v/>
      </c>
      <c r="B179" s="33" t="str">
        <f>IFERROR(IF(Fornecedores!B189="","",Fornecedores!B189),"")</f>
        <v/>
      </c>
      <c r="C179" s="33" t="str">
        <f>IFERROR(IF(Fornecedores!C189="","",Fornecedores!C189),"")</f>
        <v/>
      </c>
      <c r="D179" s="33" t="str">
        <f>IFERROR(IF(Fornecedores!D189="","",Fornecedores!D189),"")</f>
        <v/>
      </c>
      <c r="E179" s="33" t="str">
        <f>IFERROR(IF(Fornecedores!E189="","",Fornecedores!E189),"")</f>
        <v/>
      </c>
      <c r="F179" s="52" t="str">
        <f>IFERROR(IF(Fornecedores!F189="","",Fornecedores!F189),"")</f>
        <v/>
      </c>
      <c r="G179" s="33" t="str">
        <f>IFERROR(IF(Fornecedores!G189="","",Fornecedores!G189),"")</f>
        <v/>
      </c>
      <c r="H179" s="47" t="str">
        <f>IFERROR(ROUND(AVERAGE(Fornecedores!H189:ZV189),2),"")</f>
        <v/>
      </c>
      <c r="I179" s="33" t="str">
        <f>IFERROR(ROUND(STDEV(Fornecedores!H189:ZV189),2),"")</f>
        <v/>
      </c>
      <c r="J179" s="33" t="str">
        <f>IFERROR(IF(Tabela2[[#This Row],[Média preços]]="","",H179-I179),"")</f>
        <v/>
      </c>
      <c r="K179" s="33" t="str">
        <f>IFERROR(IF(Tabela2[[#This Row],[Média preços]]="","",H179+I179),"")</f>
        <v/>
      </c>
      <c r="L179" s="47" t="str">
        <f>IFERROR(ROUND(MEDIAN(Fornecedores!H189:ZV189),2),"")</f>
        <v/>
      </c>
      <c r="M179" s="33" t="str">
        <f>IFERROR(ROUND(AVERAGEIFS(Fornecedores!H189:ZV189,Fornecedores!H189:ZV189,"&lt;="&amp;K179,Fornecedores!H189:ZV189,"&gt;="&amp;J179),2),"")</f>
        <v/>
      </c>
      <c r="N179" s="33" t="str">
        <f t="shared" si="2"/>
        <v/>
      </c>
      <c r="O179" s="33" t="str">
        <f>IFERROR(Tabela2[[#This Row],[Preço de referência]]*Tabela2[[#This Row],[Quantidade]],"")</f>
        <v/>
      </c>
      <c r="P17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79" s="33" t="str">
        <f ca="1">IFERROR(IF(Tabela2[[#This Row],[Itens de Ampla Participação (Quantidade)]]&gt;0,(Tabela2[[#This Row],[Itens de Ampla Participação (Quantidade)]]*Tabela2[[#This Row],[Preço de referência]])),"")</f>
        <v/>
      </c>
      <c r="R17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79" s="33" t="str">
        <f ca="1">IFERROR(IF(Tabela2[[#This Row],[Itens de Cota Reservada (Quantidade)]]&gt;0,(Tabela2[[#This Row],[Itens de Cota Reservada (Quantidade)]]*Tabela2[[#This Row],[Preço de referência]])),"")</f>
        <v/>
      </c>
      <c r="T179" s="52" t="str">
        <f ca="1">IFERROR(IF(SUMIFS(Tabela2[Preço x quantidade],Tabela2[Lote],Tabela2[[#This Row],[Lote]])&lt;=80000,Tabela2[[#This Row],[Quantidade]],""),"")</f>
        <v/>
      </c>
      <c r="U179" s="33" t="str">
        <f ca="1">IFERROR(IF(Tabela2[[#This Row],[Itens exclusivos (Quantidade)]]&gt;0,(Tabela2[[#This Row],[Itens exclusivos (Quantidade)]]*Tabela2[[#This Row],[Preço de referência]])),"")</f>
        <v/>
      </c>
    </row>
    <row r="180" spans="1:21" ht="15.75">
      <c r="A180" s="14" t="str">
        <f>IFERROR(IF(Fornecedores!B190="","",IF(AND(Fornecedores!A190="",Fornecedores!B190&lt;&gt;""),1,Fornecedores!A190)),"")</f>
        <v/>
      </c>
      <c r="B180" s="14" t="str">
        <f>IFERROR(IF(Fornecedores!B190="","",Fornecedores!B190),"")</f>
        <v/>
      </c>
      <c r="C180" s="14" t="str">
        <f>IFERROR(IF(Fornecedores!C190="","",Fornecedores!C190),"")</f>
        <v/>
      </c>
      <c r="D180" s="14" t="str">
        <f>IFERROR(IF(Fornecedores!D190="","",Fornecedores!D190),"")</f>
        <v/>
      </c>
      <c r="E180" s="14" t="str">
        <f>IFERROR(IF(Fornecedores!E190="","",Fornecedores!E190),"")</f>
        <v/>
      </c>
      <c r="F180" s="51" t="str">
        <f>IFERROR(IF(Fornecedores!F190="","",Fornecedores!F190),"")</f>
        <v/>
      </c>
      <c r="G180" s="14" t="str">
        <f>IFERROR(IF(Fornecedores!G190="","",Fornecedores!G190),"")</f>
        <v/>
      </c>
      <c r="H180" s="48" t="str">
        <f>IFERROR(ROUND(AVERAGE(Fornecedores!H190:ZV190),2),"")</f>
        <v/>
      </c>
      <c r="I180" s="14" t="str">
        <f>IFERROR(ROUND(STDEV(Fornecedores!H190:ZV190),2),"")</f>
        <v/>
      </c>
      <c r="J180" s="14" t="str">
        <f>IFERROR(IF(Tabela2[[#This Row],[Média preços]]="","",H180-I180),"")</f>
        <v/>
      </c>
      <c r="K180" s="14" t="str">
        <f>IFERROR(IF(Tabela2[[#This Row],[Média preços]]="","",H180+I180),"")</f>
        <v/>
      </c>
      <c r="L180" s="48" t="str">
        <f>IFERROR(ROUND(MEDIAN(Fornecedores!H190:ZV190),2),"")</f>
        <v/>
      </c>
      <c r="M180" s="14" t="str">
        <f>IFERROR(ROUND(AVERAGEIFS(Fornecedores!H190:ZV190,Fornecedores!H190:ZV190,"&lt;="&amp;K180,Fornecedores!H190:ZV190,"&gt;="&amp;J180),2),"")</f>
        <v/>
      </c>
      <c r="N180" s="14" t="str">
        <f t="shared" si="2"/>
        <v/>
      </c>
      <c r="O180" s="14" t="str">
        <f>IFERROR(Tabela2[[#This Row],[Preço de referência]]*Tabela2[[#This Row],[Quantidade]],"")</f>
        <v/>
      </c>
      <c r="P18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80" s="14" t="str">
        <f ca="1">IFERROR(IF(Tabela2[[#This Row],[Itens de Ampla Participação (Quantidade)]]&gt;0,(Tabela2[[#This Row],[Itens de Ampla Participação (Quantidade)]]*Tabela2[[#This Row],[Preço de referência]])),"")</f>
        <v/>
      </c>
      <c r="R18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80" s="14" t="str">
        <f ca="1">IFERROR(IF(Tabela2[[#This Row],[Itens de Cota Reservada (Quantidade)]]&gt;0,(Tabela2[[#This Row],[Itens de Cota Reservada (Quantidade)]]*Tabela2[[#This Row],[Preço de referência]])),"")</f>
        <v/>
      </c>
      <c r="T180" s="51" t="str">
        <f ca="1">IFERROR(IF(SUMIFS(Tabela2[Preço x quantidade],Tabela2[Lote],Tabela2[[#This Row],[Lote]])&lt;=80000,Tabela2[[#This Row],[Quantidade]],""),"")</f>
        <v/>
      </c>
      <c r="U180" s="14" t="str">
        <f ca="1">IFERROR(IF(Tabela2[[#This Row],[Itens exclusivos (Quantidade)]]&gt;0,(Tabela2[[#This Row],[Itens exclusivos (Quantidade)]]*Tabela2[[#This Row],[Preço de referência]])),"")</f>
        <v/>
      </c>
    </row>
    <row r="181" spans="1:21" ht="15.75">
      <c r="A181" s="33" t="str">
        <f>IFERROR(IF(Fornecedores!B191="","",IF(AND(Fornecedores!A191="",Fornecedores!B191&lt;&gt;""),1,Fornecedores!A191)),"")</f>
        <v/>
      </c>
      <c r="B181" s="33" t="str">
        <f>IFERROR(IF(Fornecedores!B191="","",Fornecedores!B191),"")</f>
        <v/>
      </c>
      <c r="C181" s="33" t="str">
        <f>IFERROR(IF(Fornecedores!C191="","",Fornecedores!C191),"")</f>
        <v/>
      </c>
      <c r="D181" s="33" t="str">
        <f>IFERROR(IF(Fornecedores!D191="","",Fornecedores!D191),"")</f>
        <v/>
      </c>
      <c r="E181" s="33" t="str">
        <f>IFERROR(IF(Fornecedores!E191="","",Fornecedores!E191),"")</f>
        <v/>
      </c>
      <c r="F181" s="52" t="str">
        <f>IFERROR(IF(Fornecedores!F191="","",Fornecedores!F191),"")</f>
        <v/>
      </c>
      <c r="G181" s="33" t="str">
        <f>IFERROR(IF(Fornecedores!G191="","",Fornecedores!G191),"")</f>
        <v/>
      </c>
      <c r="H181" s="47" t="str">
        <f>IFERROR(ROUND(AVERAGE(Fornecedores!H191:ZV191),2),"")</f>
        <v/>
      </c>
      <c r="I181" s="33" t="str">
        <f>IFERROR(ROUND(STDEV(Fornecedores!H191:ZV191),2),"")</f>
        <v/>
      </c>
      <c r="J181" s="33" t="str">
        <f>IFERROR(IF(Tabela2[[#This Row],[Média preços]]="","",H181-I181),"")</f>
        <v/>
      </c>
      <c r="K181" s="33" t="str">
        <f>IFERROR(IF(Tabela2[[#This Row],[Média preços]]="","",H181+I181),"")</f>
        <v/>
      </c>
      <c r="L181" s="47" t="str">
        <f>IFERROR(ROUND(MEDIAN(Fornecedores!H191:ZV191),2),"")</f>
        <v/>
      </c>
      <c r="M181" s="33" t="str">
        <f>IFERROR(ROUND(AVERAGEIFS(Fornecedores!H191:ZV191,Fornecedores!H191:ZV191,"&lt;="&amp;K181,Fornecedores!H191:ZV191,"&gt;="&amp;J181),2),"")</f>
        <v/>
      </c>
      <c r="N181" s="33" t="str">
        <f t="shared" si="2"/>
        <v/>
      </c>
      <c r="O181" s="33" t="str">
        <f>IFERROR(Tabela2[[#This Row],[Preço de referência]]*Tabela2[[#This Row],[Quantidade]],"")</f>
        <v/>
      </c>
      <c r="P18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81" s="33" t="str">
        <f ca="1">IFERROR(IF(Tabela2[[#This Row],[Itens de Ampla Participação (Quantidade)]]&gt;0,(Tabela2[[#This Row],[Itens de Ampla Participação (Quantidade)]]*Tabela2[[#This Row],[Preço de referência]])),"")</f>
        <v/>
      </c>
      <c r="R18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81" s="33" t="str">
        <f ca="1">IFERROR(IF(Tabela2[[#This Row],[Itens de Cota Reservada (Quantidade)]]&gt;0,(Tabela2[[#This Row],[Itens de Cota Reservada (Quantidade)]]*Tabela2[[#This Row],[Preço de referência]])),"")</f>
        <v/>
      </c>
      <c r="T181" s="52" t="str">
        <f ca="1">IFERROR(IF(SUMIFS(Tabela2[Preço x quantidade],Tabela2[Lote],Tabela2[[#This Row],[Lote]])&lt;=80000,Tabela2[[#This Row],[Quantidade]],""),"")</f>
        <v/>
      </c>
      <c r="U181" s="33" t="str">
        <f ca="1">IFERROR(IF(Tabela2[[#This Row],[Itens exclusivos (Quantidade)]]&gt;0,(Tabela2[[#This Row],[Itens exclusivos (Quantidade)]]*Tabela2[[#This Row],[Preço de referência]])),"")</f>
        <v/>
      </c>
    </row>
    <row r="182" spans="1:21" ht="15.75">
      <c r="A182" s="14" t="str">
        <f>IFERROR(IF(Fornecedores!B192="","",IF(AND(Fornecedores!A192="",Fornecedores!B192&lt;&gt;""),1,Fornecedores!A192)),"")</f>
        <v/>
      </c>
      <c r="B182" s="14" t="str">
        <f>IFERROR(IF(Fornecedores!B192="","",Fornecedores!B192),"")</f>
        <v/>
      </c>
      <c r="C182" s="14" t="str">
        <f>IFERROR(IF(Fornecedores!C192="","",Fornecedores!C192),"")</f>
        <v/>
      </c>
      <c r="D182" s="14" t="str">
        <f>IFERROR(IF(Fornecedores!D192="","",Fornecedores!D192),"")</f>
        <v/>
      </c>
      <c r="E182" s="14" t="str">
        <f>IFERROR(IF(Fornecedores!E192="","",Fornecedores!E192),"")</f>
        <v/>
      </c>
      <c r="F182" s="51" t="str">
        <f>IFERROR(IF(Fornecedores!F192="","",Fornecedores!F192),"")</f>
        <v/>
      </c>
      <c r="G182" s="14" t="str">
        <f>IFERROR(IF(Fornecedores!G192="","",Fornecedores!G192),"")</f>
        <v/>
      </c>
      <c r="H182" s="48" t="str">
        <f>IFERROR(ROUND(AVERAGE(Fornecedores!H192:ZV192),2),"")</f>
        <v/>
      </c>
      <c r="I182" s="14" t="str">
        <f>IFERROR(ROUND(STDEV(Fornecedores!H192:ZV192),2),"")</f>
        <v/>
      </c>
      <c r="J182" s="14" t="str">
        <f>IFERROR(IF(Tabela2[[#This Row],[Média preços]]="","",H182-I182),"")</f>
        <v/>
      </c>
      <c r="K182" s="14" t="str">
        <f>IFERROR(IF(Tabela2[[#This Row],[Média preços]]="","",H182+I182),"")</f>
        <v/>
      </c>
      <c r="L182" s="48" t="str">
        <f>IFERROR(ROUND(MEDIAN(Fornecedores!H192:ZV192),2),"")</f>
        <v/>
      </c>
      <c r="M182" s="14" t="str">
        <f>IFERROR(ROUND(AVERAGEIFS(Fornecedores!H192:ZV192,Fornecedores!H192:ZV192,"&lt;="&amp;K182,Fornecedores!H192:ZV192,"&gt;="&amp;J182),2),"")</f>
        <v/>
      </c>
      <c r="N182" s="14" t="str">
        <f t="shared" si="2"/>
        <v/>
      </c>
      <c r="O182" s="14" t="str">
        <f>IFERROR(Tabela2[[#This Row],[Preço de referência]]*Tabela2[[#This Row],[Quantidade]],"")</f>
        <v/>
      </c>
      <c r="P18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82" s="14" t="str">
        <f ca="1">IFERROR(IF(Tabela2[[#This Row],[Itens de Ampla Participação (Quantidade)]]&gt;0,(Tabela2[[#This Row],[Itens de Ampla Participação (Quantidade)]]*Tabela2[[#This Row],[Preço de referência]])),"")</f>
        <v/>
      </c>
      <c r="R18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82" s="14" t="str">
        <f ca="1">IFERROR(IF(Tabela2[[#This Row],[Itens de Cota Reservada (Quantidade)]]&gt;0,(Tabela2[[#This Row],[Itens de Cota Reservada (Quantidade)]]*Tabela2[[#This Row],[Preço de referência]])),"")</f>
        <v/>
      </c>
      <c r="T182" s="51" t="str">
        <f ca="1">IFERROR(IF(SUMIFS(Tabela2[Preço x quantidade],Tabela2[Lote],Tabela2[[#This Row],[Lote]])&lt;=80000,Tabela2[[#This Row],[Quantidade]],""),"")</f>
        <v/>
      </c>
      <c r="U182" s="14" t="str">
        <f ca="1">IFERROR(IF(Tabela2[[#This Row],[Itens exclusivos (Quantidade)]]&gt;0,(Tabela2[[#This Row],[Itens exclusivos (Quantidade)]]*Tabela2[[#This Row],[Preço de referência]])),"")</f>
        <v/>
      </c>
    </row>
    <row r="183" spans="1:21" ht="15.75">
      <c r="A183" s="33" t="str">
        <f>IFERROR(IF(Fornecedores!B193="","",IF(AND(Fornecedores!A193="",Fornecedores!B193&lt;&gt;""),1,Fornecedores!A193)),"")</f>
        <v/>
      </c>
      <c r="B183" s="33" t="str">
        <f>IFERROR(IF(Fornecedores!B193="","",Fornecedores!B193),"")</f>
        <v/>
      </c>
      <c r="C183" s="33" t="str">
        <f>IFERROR(IF(Fornecedores!C193="","",Fornecedores!C193),"")</f>
        <v/>
      </c>
      <c r="D183" s="33" t="str">
        <f>IFERROR(IF(Fornecedores!D193="","",Fornecedores!D193),"")</f>
        <v/>
      </c>
      <c r="E183" s="33" t="str">
        <f>IFERROR(IF(Fornecedores!E193="","",Fornecedores!E193),"")</f>
        <v/>
      </c>
      <c r="F183" s="52" t="str">
        <f>IFERROR(IF(Fornecedores!F193="","",Fornecedores!F193),"")</f>
        <v/>
      </c>
      <c r="G183" s="33" t="str">
        <f>IFERROR(IF(Fornecedores!G193="","",Fornecedores!G193),"")</f>
        <v/>
      </c>
      <c r="H183" s="47" t="str">
        <f>IFERROR(ROUND(AVERAGE(Fornecedores!H193:ZV193),2),"")</f>
        <v/>
      </c>
      <c r="I183" s="33" t="str">
        <f>IFERROR(ROUND(STDEV(Fornecedores!H193:ZV193),2),"")</f>
        <v/>
      </c>
      <c r="J183" s="33" t="str">
        <f>IFERROR(IF(Tabela2[[#This Row],[Média preços]]="","",H183-I183),"")</f>
        <v/>
      </c>
      <c r="K183" s="33" t="str">
        <f>IFERROR(IF(Tabela2[[#This Row],[Média preços]]="","",H183+I183),"")</f>
        <v/>
      </c>
      <c r="L183" s="47" t="str">
        <f>IFERROR(ROUND(MEDIAN(Fornecedores!H193:ZV193),2),"")</f>
        <v/>
      </c>
      <c r="M183" s="33" t="str">
        <f>IFERROR(ROUND(AVERAGEIFS(Fornecedores!H193:ZV193,Fornecedores!H193:ZV193,"&lt;="&amp;K183,Fornecedores!H193:ZV193,"&gt;="&amp;J183),2),"")</f>
        <v/>
      </c>
      <c r="N183" s="33" t="str">
        <f t="shared" si="2"/>
        <v/>
      </c>
      <c r="O183" s="33" t="str">
        <f>IFERROR(Tabela2[[#This Row],[Preço de referência]]*Tabela2[[#This Row],[Quantidade]],"")</f>
        <v/>
      </c>
      <c r="P18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83" s="33" t="str">
        <f ca="1">IFERROR(IF(Tabela2[[#This Row],[Itens de Ampla Participação (Quantidade)]]&gt;0,(Tabela2[[#This Row],[Itens de Ampla Participação (Quantidade)]]*Tabela2[[#This Row],[Preço de referência]])),"")</f>
        <v/>
      </c>
      <c r="R18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83" s="33" t="str">
        <f ca="1">IFERROR(IF(Tabela2[[#This Row],[Itens de Cota Reservada (Quantidade)]]&gt;0,(Tabela2[[#This Row],[Itens de Cota Reservada (Quantidade)]]*Tabela2[[#This Row],[Preço de referência]])),"")</f>
        <v/>
      </c>
      <c r="T183" s="52" t="str">
        <f ca="1">IFERROR(IF(SUMIFS(Tabela2[Preço x quantidade],Tabela2[Lote],Tabela2[[#This Row],[Lote]])&lt;=80000,Tabela2[[#This Row],[Quantidade]],""),"")</f>
        <v/>
      </c>
      <c r="U183" s="33" t="str">
        <f ca="1">IFERROR(IF(Tabela2[[#This Row],[Itens exclusivos (Quantidade)]]&gt;0,(Tabela2[[#This Row],[Itens exclusivos (Quantidade)]]*Tabela2[[#This Row],[Preço de referência]])),"")</f>
        <v/>
      </c>
    </row>
    <row r="184" spans="1:21" ht="15.75">
      <c r="A184" s="14" t="str">
        <f>IFERROR(IF(Fornecedores!B194="","",IF(AND(Fornecedores!A194="",Fornecedores!B194&lt;&gt;""),1,Fornecedores!A194)),"")</f>
        <v/>
      </c>
      <c r="B184" s="14" t="str">
        <f>IFERROR(IF(Fornecedores!B194="","",Fornecedores!B194),"")</f>
        <v/>
      </c>
      <c r="C184" s="14" t="str">
        <f>IFERROR(IF(Fornecedores!C194="","",Fornecedores!C194),"")</f>
        <v/>
      </c>
      <c r="D184" s="14" t="str">
        <f>IFERROR(IF(Fornecedores!D194="","",Fornecedores!D194),"")</f>
        <v/>
      </c>
      <c r="E184" s="14" t="str">
        <f>IFERROR(IF(Fornecedores!E194="","",Fornecedores!E194),"")</f>
        <v/>
      </c>
      <c r="F184" s="51" t="str">
        <f>IFERROR(IF(Fornecedores!F194="","",Fornecedores!F194),"")</f>
        <v/>
      </c>
      <c r="G184" s="14" t="str">
        <f>IFERROR(IF(Fornecedores!G194="","",Fornecedores!G194),"")</f>
        <v/>
      </c>
      <c r="H184" s="48" t="str">
        <f>IFERROR(ROUND(AVERAGE(Fornecedores!H194:ZV194),2),"")</f>
        <v/>
      </c>
      <c r="I184" s="14" t="str">
        <f>IFERROR(ROUND(STDEV(Fornecedores!H194:ZV194),2),"")</f>
        <v/>
      </c>
      <c r="J184" s="14" t="str">
        <f>IFERROR(IF(Tabela2[[#This Row],[Média preços]]="","",H184-I184),"")</f>
        <v/>
      </c>
      <c r="K184" s="14" t="str">
        <f>IFERROR(IF(Tabela2[[#This Row],[Média preços]]="","",H184+I184),"")</f>
        <v/>
      </c>
      <c r="L184" s="48" t="str">
        <f>IFERROR(ROUND(MEDIAN(Fornecedores!H194:ZV194),2),"")</f>
        <v/>
      </c>
      <c r="M184" s="14" t="str">
        <f>IFERROR(ROUND(AVERAGEIFS(Fornecedores!H194:ZV194,Fornecedores!H194:ZV194,"&lt;="&amp;K184,Fornecedores!H194:ZV194,"&gt;="&amp;J184),2),"")</f>
        <v/>
      </c>
      <c r="N184" s="14" t="str">
        <f t="shared" si="2"/>
        <v/>
      </c>
      <c r="O184" s="14" t="str">
        <f>IFERROR(Tabela2[[#This Row],[Preço de referência]]*Tabela2[[#This Row],[Quantidade]],"")</f>
        <v/>
      </c>
      <c r="P18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84" s="14" t="str">
        <f ca="1">IFERROR(IF(Tabela2[[#This Row],[Itens de Ampla Participação (Quantidade)]]&gt;0,(Tabela2[[#This Row],[Itens de Ampla Participação (Quantidade)]]*Tabela2[[#This Row],[Preço de referência]])),"")</f>
        <v/>
      </c>
      <c r="R18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84" s="14" t="str">
        <f ca="1">IFERROR(IF(Tabela2[[#This Row],[Itens de Cota Reservada (Quantidade)]]&gt;0,(Tabela2[[#This Row],[Itens de Cota Reservada (Quantidade)]]*Tabela2[[#This Row],[Preço de referência]])),"")</f>
        <v/>
      </c>
      <c r="T184" s="51" t="str">
        <f ca="1">IFERROR(IF(SUMIFS(Tabela2[Preço x quantidade],Tabela2[Lote],Tabela2[[#This Row],[Lote]])&lt;=80000,Tabela2[[#This Row],[Quantidade]],""),"")</f>
        <v/>
      </c>
      <c r="U184" s="14" t="str">
        <f ca="1">IFERROR(IF(Tabela2[[#This Row],[Itens exclusivos (Quantidade)]]&gt;0,(Tabela2[[#This Row],[Itens exclusivos (Quantidade)]]*Tabela2[[#This Row],[Preço de referência]])),"")</f>
        <v/>
      </c>
    </row>
    <row r="185" spans="1:21" ht="15.75">
      <c r="A185" s="33" t="str">
        <f>IFERROR(IF(Fornecedores!B195="","",IF(AND(Fornecedores!A195="",Fornecedores!B195&lt;&gt;""),1,Fornecedores!A195)),"")</f>
        <v/>
      </c>
      <c r="B185" s="33" t="str">
        <f>IFERROR(IF(Fornecedores!B195="","",Fornecedores!B195),"")</f>
        <v/>
      </c>
      <c r="C185" s="33" t="str">
        <f>IFERROR(IF(Fornecedores!C195="","",Fornecedores!C195),"")</f>
        <v/>
      </c>
      <c r="D185" s="33" t="str">
        <f>IFERROR(IF(Fornecedores!D195="","",Fornecedores!D195),"")</f>
        <v/>
      </c>
      <c r="E185" s="33" t="str">
        <f>IFERROR(IF(Fornecedores!E195="","",Fornecedores!E195),"")</f>
        <v/>
      </c>
      <c r="F185" s="52" t="str">
        <f>IFERROR(IF(Fornecedores!F195="","",Fornecedores!F195),"")</f>
        <v/>
      </c>
      <c r="G185" s="33" t="str">
        <f>IFERROR(IF(Fornecedores!G195="","",Fornecedores!G195),"")</f>
        <v/>
      </c>
      <c r="H185" s="47" t="str">
        <f>IFERROR(ROUND(AVERAGE(Fornecedores!H195:ZV195),2),"")</f>
        <v/>
      </c>
      <c r="I185" s="33" t="str">
        <f>IFERROR(ROUND(STDEV(Fornecedores!H195:ZV195),2),"")</f>
        <v/>
      </c>
      <c r="J185" s="33" t="str">
        <f>IFERROR(IF(Tabela2[[#This Row],[Média preços]]="","",H185-I185),"")</f>
        <v/>
      </c>
      <c r="K185" s="33" t="str">
        <f>IFERROR(IF(Tabela2[[#This Row],[Média preços]]="","",H185+I185),"")</f>
        <v/>
      </c>
      <c r="L185" s="47" t="str">
        <f>IFERROR(ROUND(MEDIAN(Fornecedores!H195:ZV195),2),"")</f>
        <v/>
      </c>
      <c r="M185" s="33" t="str">
        <f>IFERROR(ROUND(AVERAGEIFS(Fornecedores!H195:ZV195,Fornecedores!H195:ZV195,"&lt;="&amp;K185,Fornecedores!H195:ZV195,"&gt;="&amp;J185),2),"")</f>
        <v/>
      </c>
      <c r="N185" s="33" t="str">
        <f t="shared" si="2"/>
        <v/>
      </c>
      <c r="O185" s="33" t="str">
        <f>IFERROR(Tabela2[[#This Row],[Preço de referência]]*Tabela2[[#This Row],[Quantidade]],"")</f>
        <v/>
      </c>
      <c r="P18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85" s="33" t="str">
        <f ca="1">IFERROR(IF(Tabela2[[#This Row],[Itens de Ampla Participação (Quantidade)]]&gt;0,(Tabela2[[#This Row],[Itens de Ampla Participação (Quantidade)]]*Tabela2[[#This Row],[Preço de referência]])),"")</f>
        <v/>
      </c>
      <c r="R18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85" s="33" t="str">
        <f ca="1">IFERROR(IF(Tabela2[[#This Row],[Itens de Cota Reservada (Quantidade)]]&gt;0,(Tabela2[[#This Row],[Itens de Cota Reservada (Quantidade)]]*Tabela2[[#This Row],[Preço de referência]])),"")</f>
        <v/>
      </c>
      <c r="T185" s="52" t="str">
        <f ca="1">IFERROR(IF(SUMIFS(Tabela2[Preço x quantidade],Tabela2[Lote],Tabela2[[#This Row],[Lote]])&lt;=80000,Tabela2[[#This Row],[Quantidade]],""),"")</f>
        <v/>
      </c>
      <c r="U185" s="33" t="str">
        <f ca="1">IFERROR(IF(Tabela2[[#This Row],[Itens exclusivos (Quantidade)]]&gt;0,(Tabela2[[#This Row],[Itens exclusivos (Quantidade)]]*Tabela2[[#This Row],[Preço de referência]])),"")</f>
        <v/>
      </c>
    </row>
    <row r="186" spans="1:21" ht="15.75">
      <c r="A186" s="14" t="str">
        <f>IFERROR(IF(Fornecedores!B196="","",IF(AND(Fornecedores!A196="",Fornecedores!B196&lt;&gt;""),1,Fornecedores!A196)),"")</f>
        <v/>
      </c>
      <c r="B186" s="14" t="str">
        <f>IFERROR(IF(Fornecedores!B196="","",Fornecedores!B196),"")</f>
        <v/>
      </c>
      <c r="C186" s="14" t="str">
        <f>IFERROR(IF(Fornecedores!C196="","",Fornecedores!C196),"")</f>
        <v/>
      </c>
      <c r="D186" s="14" t="str">
        <f>IFERROR(IF(Fornecedores!D196="","",Fornecedores!D196),"")</f>
        <v/>
      </c>
      <c r="E186" s="14" t="str">
        <f>IFERROR(IF(Fornecedores!E196="","",Fornecedores!E196),"")</f>
        <v/>
      </c>
      <c r="F186" s="51" t="str">
        <f>IFERROR(IF(Fornecedores!F196="","",Fornecedores!F196),"")</f>
        <v/>
      </c>
      <c r="G186" s="14" t="str">
        <f>IFERROR(IF(Fornecedores!G196="","",Fornecedores!G196),"")</f>
        <v/>
      </c>
      <c r="H186" s="48" t="str">
        <f>IFERROR(ROUND(AVERAGE(Fornecedores!H196:ZV196),2),"")</f>
        <v/>
      </c>
      <c r="I186" s="14" t="str">
        <f>IFERROR(ROUND(STDEV(Fornecedores!H196:ZV196),2),"")</f>
        <v/>
      </c>
      <c r="J186" s="14" t="str">
        <f>IFERROR(IF(Tabela2[[#This Row],[Média preços]]="","",H186-I186),"")</f>
        <v/>
      </c>
      <c r="K186" s="14" t="str">
        <f>IFERROR(IF(Tabela2[[#This Row],[Média preços]]="","",H186+I186),"")</f>
        <v/>
      </c>
      <c r="L186" s="48" t="str">
        <f>IFERROR(ROUND(MEDIAN(Fornecedores!H196:ZV196),2),"")</f>
        <v/>
      </c>
      <c r="M186" s="14" t="str">
        <f>IFERROR(ROUND(AVERAGEIFS(Fornecedores!H196:ZV196,Fornecedores!H196:ZV196,"&lt;="&amp;K186,Fornecedores!H196:ZV196,"&gt;="&amp;J186),2),"")</f>
        <v/>
      </c>
      <c r="N186" s="14" t="str">
        <f t="shared" si="2"/>
        <v/>
      </c>
      <c r="O186" s="14" t="str">
        <f>IFERROR(Tabela2[[#This Row],[Preço de referência]]*Tabela2[[#This Row],[Quantidade]],"")</f>
        <v/>
      </c>
      <c r="P18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86" s="14" t="str">
        <f ca="1">IFERROR(IF(Tabela2[[#This Row],[Itens de Ampla Participação (Quantidade)]]&gt;0,(Tabela2[[#This Row],[Itens de Ampla Participação (Quantidade)]]*Tabela2[[#This Row],[Preço de referência]])),"")</f>
        <v/>
      </c>
      <c r="R18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86" s="14" t="str">
        <f ca="1">IFERROR(IF(Tabela2[[#This Row],[Itens de Cota Reservada (Quantidade)]]&gt;0,(Tabela2[[#This Row],[Itens de Cota Reservada (Quantidade)]]*Tabela2[[#This Row],[Preço de referência]])),"")</f>
        <v/>
      </c>
      <c r="T186" s="51" t="str">
        <f ca="1">IFERROR(IF(SUMIFS(Tabela2[Preço x quantidade],Tabela2[Lote],Tabela2[[#This Row],[Lote]])&lt;=80000,Tabela2[[#This Row],[Quantidade]],""),"")</f>
        <v/>
      </c>
      <c r="U186" s="14" t="str">
        <f ca="1">IFERROR(IF(Tabela2[[#This Row],[Itens exclusivos (Quantidade)]]&gt;0,(Tabela2[[#This Row],[Itens exclusivos (Quantidade)]]*Tabela2[[#This Row],[Preço de referência]])),"")</f>
        <v/>
      </c>
    </row>
    <row r="187" spans="1:21" ht="15.75">
      <c r="A187" s="33" t="str">
        <f>IFERROR(IF(Fornecedores!B197="","",IF(AND(Fornecedores!A197="",Fornecedores!B197&lt;&gt;""),1,Fornecedores!A197)),"")</f>
        <v/>
      </c>
      <c r="B187" s="33" t="str">
        <f>IFERROR(IF(Fornecedores!B197="","",Fornecedores!B197),"")</f>
        <v/>
      </c>
      <c r="C187" s="33" t="str">
        <f>IFERROR(IF(Fornecedores!C197="","",Fornecedores!C197),"")</f>
        <v/>
      </c>
      <c r="D187" s="33" t="str">
        <f>IFERROR(IF(Fornecedores!D197="","",Fornecedores!D197),"")</f>
        <v/>
      </c>
      <c r="E187" s="33" t="str">
        <f>IFERROR(IF(Fornecedores!E197="","",Fornecedores!E197),"")</f>
        <v/>
      </c>
      <c r="F187" s="52" t="str">
        <f>IFERROR(IF(Fornecedores!F197="","",Fornecedores!F197),"")</f>
        <v/>
      </c>
      <c r="G187" s="33" t="str">
        <f>IFERROR(IF(Fornecedores!G197="","",Fornecedores!G197),"")</f>
        <v/>
      </c>
      <c r="H187" s="47" t="str">
        <f>IFERROR(ROUND(AVERAGE(Fornecedores!H197:ZV197),2),"")</f>
        <v/>
      </c>
      <c r="I187" s="33" t="str">
        <f>IFERROR(ROUND(STDEV(Fornecedores!H197:ZV197),2),"")</f>
        <v/>
      </c>
      <c r="J187" s="33" t="str">
        <f>IFERROR(IF(Tabela2[[#This Row],[Média preços]]="","",H187-I187),"")</f>
        <v/>
      </c>
      <c r="K187" s="33" t="str">
        <f>IFERROR(IF(Tabela2[[#This Row],[Média preços]]="","",H187+I187),"")</f>
        <v/>
      </c>
      <c r="L187" s="47" t="str">
        <f>IFERROR(ROUND(MEDIAN(Fornecedores!H197:ZV197),2),"")</f>
        <v/>
      </c>
      <c r="M187" s="33" t="str">
        <f>IFERROR(ROUND(AVERAGEIFS(Fornecedores!H197:ZV197,Fornecedores!H197:ZV197,"&lt;="&amp;K187,Fornecedores!H197:ZV197,"&gt;="&amp;J187),2),"")</f>
        <v/>
      </c>
      <c r="N187" s="33" t="str">
        <f t="shared" si="2"/>
        <v/>
      </c>
      <c r="O187" s="33" t="str">
        <f>IFERROR(Tabela2[[#This Row],[Preço de referência]]*Tabela2[[#This Row],[Quantidade]],"")</f>
        <v/>
      </c>
      <c r="P18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87" s="33" t="str">
        <f ca="1">IFERROR(IF(Tabela2[[#This Row],[Itens de Ampla Participação (Quantidade)]]&gt;0,(Tabela2[[#This Row],[Itens de Ampla Participação (Quantidade)]]*Tabela2[[#This Row],[Preço de referência]])),"")</f>
        <v/>
      </c>
      <c r="R18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87" s="33" t="str">
        <f ca="1">IFERROR(IF(Tabela2[[#This Row],[Itens de Cota Reservada (Quantidade)]]&gt;0,(Tabela2[[#This Row],[Itens de Cota Reservada (Quantidade)]]*Tabela2[[#This Row],[Preço de referência]])),"")</f>
        <v/>
      </c>
      <c r="T187" s="52" t="str">
        <f ca="1">IFERROR(IF(SUMIFS(Tabela2[Preço x quantidade],Tabela2[Lote],Tabela2[[#This Row],[Lote]])&lt;=80000,Tabela2[[#This Row],[Quantidade]],""),"")</f>
        <v/>
      </c>
      <c r="U187" s="33" t="str">
        <f ca="1">IFERROR(IF(Tabela2[[#This Row],[Itens exclusivos (Quantidade)]]&gt;0,(Tabela2[[#This Row],[Itens exclusivos (Quantidade)]]*Tabela2[[#This Row],[Preço de referência]])),"")</f>
        <v/>
      </c>
    </row>
    <row r="188" spans="1:21" ht="15.75">
      <c r="A188" s="14" t="str">
        <f>IFERROR(IF(Fornecedores!B198="","",IF(AND(Fornecedores!A198="",Fornecedores!B198&lt;&gt;""),1,Fornecedores!A198)),"")</f>
        <v/>
      </c>
      <c r="B188" s="14" t="str">
        <f>IFERROR(IF(Fornecedores!B198="","",Fornecedores!B198),"")</f>
        <v/>
      </c>
      <c r="C188" s="14" t="str">
        <f>IFERROR(IF(Fornecedores!C198="","",Fornecedores!C198),"")</f>
        <v/>
      </c>
      <c r="D188" s="14" t="str">
        <f>IFERROR(IF(Fornecedores!D198="","",Fornecedores!D198),"")</f>
        <v/>
      </c>
      <c r="E188" s="14" t="str">
        <f>IFERROR(IF(Fornecedores!E198="","",Fornecedores!E198),"")</f>
        <v/>
      </c>
      <c r="F188" s="51" t="str">
        <f>IFERROR(IF(Fornecedores!F198="","",Fornecedores!F198),"")</f>
        <v/>
      </c>
      <c r="G188" s="14" t="str">
        <f>IFERROR(IF(Fornecedores!G198="","",Fornecedores!G198),"")</f>
        <v/>
      </c>
      <c r="H188" s="48" t="str">
        <f>IFERROR(ROUND(AVERAGE(Fornecedores!H198:ZV198),2),"")</f>
        <v/>
      </c>
      <c r="I188" s="14" t="str">
        <f>IFERROR(ROUND(STDEV(Fornecedores!H198:ZV198),2),"")</f>
        <v/>
      </c>
      <c r="J188" s="14" t="str">
        <f>IFERROR(IF(Tabela2[[#This Row],[Média preços]]="","",H188-I188),"")</f>
        <v/>
      </c>
      <c r="K188" s="14" t="str">
        <f>IFERROR(IF(Tabela2[[#This Row],[Média preços]]="","",H188+I188),"")</f>
        <v/>
      </c>
      <c r="L188" s="48" t="str">
        <f>IFERROR(ROUND(MEDIAN(Fornecedores!H198:ZV198),2),"")</f>
        <v/>
      </c>
      <c r="M188" s="14" t="str">
        <f>IFERROR(ROUND(AVERAGEIFS(Fornecedores!H198:ZV198,Fornecedores!H198:ZV198,"&lt;="&amp;K188,Fornecedores!H198:ZV198,"&gt;="&amp;J188),2),"")</f>
        <v/>
      </c>
      <c r="N188" s="14" t="str">
        <f t="shared" si="2"/>
        <v/>
      </c>
      <c r="O188" s="14" t="str">
        <f>IFERROR(Tabela2[[#This Row],[Preço de referência]]*Tabela2[[#This Row],[Quantidade]],"")</f>
        <v/>
      </c>
      <c r="P18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88" s="14" t="str">
        <f ca="1">IFERROR(IF(Tabela2[[#This Row],[Itens de Ampla Participação (Quantidade)]]&gt;0,(Tabela2[[#This Row],[Itens de Ampla Participação (Quantidade)]]*Tabela2[[#This Row],[Preço de referência]])),"")</f>
        <v/>
      </c>
      <c r="R18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88" s="14" t="str">
        <f ca="1">IFERROR(IF(Tabela2[[#This Row],[Itens de Cota Reservada (Quantidade)]]&gt;0,(Tabela2[[#This Row],[Itens de Cota Reservada (Quantidade)]]*Tabela2[[#This Row],[Preço de referência]])),"")</f>
        <v/>
      </c>
      <c r="T188" s="51" t="str">
        <f ca="1">IFERROR(IF(SUMIFS(Tabela2[Preço x quantidade],Tabela2[Lote],Tabela2[[#This Row],[Lote]])&lt;=80000,Tabela2[[#This Row],[Quantidade]],""),"")</f>
        <v/>
      </c>
      <c r="U188" s="14" t="str">
        <f ca="1">IFERROR(IF(Tabela2[[#This Row],[Itens exclusivos (Quantidade)]]&gt;0,(Tabela2[[#This Row],[Itens exclusivos (Quantidade)]]*Tabela2[[#This Row],[Preço de referência]])),"")</f>
        <v/>
      </c>
    </row>
    <row r="189" spans="1:21" ht="15.75">
      <c r="A189" s="33" t="str">
        <f>IFERROR(IF(Fornecedores!B199="","",IF(AND(Fornecedores!A199="",Fornecedores!B199&lt;&gt;""),1,Fornecedores!A199)),"")</f>
        <v/>
      </c>
      <c r="B189" s="33" t="str">
        <f>IFERROR(IF(Fornecedores!B199="","",Fornecedores!B199),"")</f>
        <v/>
      </c>
      <c r="C189" s="33" t="str">
        <f>IFERROR(IF(Fornecedores!C199="","",Fornecedores!C199),"")</f>
        <v/>
      </c>
      <c r="D189" s="33" t="str">
        <f>IFERROR(IF(Fornecedores!D199="","",Fornecedores!D199),"")</f>
        <v/>
      </c>
      <c r="E189" s="33" t="str">
        <f>IFERROR(IF(Fornecedores!E199="","",Fornecedores!E199),"")</f>
        <v/>
      </c>
      <c r="F189" s="52" t="str">
        <f>IFERROR(IF(Fornecedores!F199="","",Fornecedores!F199),"")</f>
        <v/>
      </c>
      <c r="G189" s="33" t="str">
        <f>IFERROR(IF(Fornecedores!G199="","",Fornecedores!G199),"")</f>
        <v/>
      </c>
      <c r="H189" s="47" t="str">
        <f>IFERROR(ROUND(AVERAGE(Fornecedores!H199:ZV199),2),"")</f>
        <v/>
      </c>
      <c r="I189" s="33" t="str">
        <f>IFERROR(ROUND(STDEV(Fornecedores!H199:ZV199),2),"")</f>
        <v/>
      </c>
      <c r="J189" s="33" t="str">
        <f>IFERROR(IF(Tabela2[[#This Row],[Média preços]]="","",H189-I189),"")</f>
        <v/>
      </c>
      <c r="K189" s="33" t="str">
        <f>IFERROR(IF(Tabela2[[#This Row],[Média preços]]="","",H189+I189),"")</f>
        <v/>
      </c>
      <c r="L189" s="47" t="str">
        <f>IFERROR(ROUND(MEDIAN(Fornecedores!H199:ZV199),2),"")</f>
        <v/>
      </c>
      <c r="M189" s="33" t="str">
        <f>IFERROR(ROUND(AVERAGEIFS(Fornecedores!H199:ZV199,Fornecedores!H199:ZV199,"&lt;="&amp;K189,Fornecedores!H199:ZV199,"&gt;="&amp;J189),2),"")</f>
        <v/>
      </c>
      <c r="N189" s="33" t="str">
        <f t="shared" si="2"/>
        <v/>
      </c>
      <c r="O189" s="33" t="str">
        <f>IFERROR(Tabela2[[#This Row],[Preço de referência]]*Tabela2[[#This Row],[Quantidade]],"")</f>
        <v/>
      </c>
      <c r="P18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89" s="33" t="str">
        <f ca="1">IFERROR(IF(Tabela2[[#This Row],[Itens de Ampla Participação (Quantidade)]]&gt;0,(Tabela2[[#This Row],[Itens de Ampla Participação (Quantidade)]]*Tabela2[[#This Row],[Preço de referência]])),"")</f>
        <v/>
      </c>
      <c r="R18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89" s="33" t="str">
        <f ca="1">IFERROR(IF(Tabela2[[#This Row],[Itens de Cota Reservada (Quantidade)]]&gt;0,(Tabela2[[#This Row],[Itens de Cota Reservada (Quantidade)]]*Tabela2[[#This Row],[Preço de referência]])),"")</f>
        <v/>
      </c>
      <c r="T189" s="52" t="str">
        <f ca="1">IFERROR(IF(SUMIFS(Tabela2[Preço x quantidade],Tabela2[Lote],Tabela2[[#This Row],[Lote]])&lt;=80000,Tabela2[[#This Row],[Quantidade]],""),"")</f>
        <v/>
      </c>
      <c r="U189" s="33" t="str">
        <f ca="1">IFERROR(IF(Tabela2[[#This Row],[Itens exclusivos (Quantidade)]]&gt;0,(Tabela2[[#This Row],[Itens exclusivos (Quantidade)]]*Tabela2[[#This Row],[Preço de referência]])),"")</f>
        <v/>
      </c>
    </row>
    <row r="190" spans="1:21" ht="15.75">
      <c r="A190" s="14" t="str">
        <f>IFERROR(IF(Fornecedores!B200="","",IF(AND(Fornecedores!A200="",Fornecedores!B200&lt;&gt;""),1,Fornecedores!A200)),"")</f>
        <v/>
      </c>
      <c r="B190" s="14" t="str">
        <f>IFERROR(IF(Fornecedores!B200="","",Fornecedores!B200),"")</f>
        <v/>
      </c>
      <c r="C190" s="14" t="str">
        <f>IFERROR(IF(Fornecedores!C200="","",Fornecedores!C200),"")</f>
        <v/>
      </c>
      <c r="D190" s="14" t="str">
        <f>IFERROR(IF(Fornecedores!D200="","",Fornecedores!D200),"")</f>
        <v/>
      </c>
      <c r="E190" s="14" t="str">
        <f>IFERROR(IF(Fornecedores!E200="","",Fornecedores!E200),"")</f>
        <v/>
      </c>
      <c r="F190" s="51" t="str">
        <f>IFERROR(IF(Fornecedores!F200="","",Fornecedores!F200),"")</f>
        <v/>
      </c>
      <c r="G190" s="14" t="str">
        <f>IFERROR(IF(Fornecedores!G200="","",Fornecedores!G200),"")</f>
        <v/>
      </c>
      <c r="H190" s="48" t="str">
        <f>IFERROR(ROUND(AVERAGE(Fornecedores!H200:ZV200),2),"")</f>
        <v/>
      </c>
      <c r="I190" s="14" t="str">
        <f>IFERROR(ROUND(STDEV(Fornecedores!H200:ZV200),2),"")</f>
        <v/>
      </c>
      <c r="J190" s="14" t="str">
        <f>IFERROR(IF(Tabela2[[#This Row],[Média preços]]="","",H190-I190),"")</f>
        <v/>
      </c>
      <c r="K190" s="14" t="str">
        <f>IFERROR(IF(Tabela2[[#This Row],[Média preços]]="","",H190+I190),"")</f>
        <v/>
      </c>
      <c r="L190" s="48" t="str">
        <f>IFERROR(ROUND(MEDIAN(Fornecedores!H200:ZV200),2),"")</f>
        <v/>
      </c>
      <c r="M190" s="14" t="str">
        <f>IFERROR(ROUND(AVERAGEIFS(Fornecedores!H200:ZV200,Fornecedores!H200:ZV200,"&lt;="&amp;K190,Fornecedores!H200:ZV200,"&gt;="&amp;J190),2),"")</f>
        <v/>
      </c>
      <c r="N190" s="14" t="str">
        <f t="shared" si="2"/>
        <v/>
      </c>
      <c r="O190" s="14" t="str">
        <f>IFERROR(Tabela2[[#This Row],[Preço de referência]]*Tabela2[[#This Row],[Quantidade]],"")</f>
        <v/>
      </c>
      <c r="P19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90" s="14" t="str">
        <f ca="1">IFERROR(IF(Tabela2[[#This Row],[Itens de Ampla Participação (Quantidade)]]&gt;0,(Tabela2[[#This Row],[Itens de Ampla Participação (Quantidade)]]*Tabela2[[#This Row],[Preço de referência]])),"")</f>
        <v/>
      </c>
      <c r="R19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90" s="14" t="str">
        <f ca="1">IFERROR(IF(Tabela2[[#This Row],[Itens de Cota Reservada (Quantidade)]]&gt;0,(Tabela2[[#This Row],[Itens de Cota Reservada (Quantidade)]]*Tabela2[[#This Row],[Preço de referência]])),"")</f>
        <v/>
      </c>
      <c r="T190" s="51" t="str">
        <f ca="1">IFERROR(IF(SUMIFS(Tabela2[Preço x quantidade],Tabela2[Lote],Tabela2[[#This Row],[Lote]])&lt;=80000,Tabela2[[#This Row],[Quantidade]],""),"")</f>
        <v/>
      </c>
      <c r="U190" s="14" t="str">
        <f ca="1">IFERROR(IF(Tabela2[[#This Row],[Itens exclusivos (Quantidade)]]&gt;0,(Tabela2[[#This Row],[Itens exclusivos (Quantidade)]]*Tabela2[[#This Row],[Preço de referência]])),"")</f>
        <v/>
      </c>
    </row>
    <row r="191" spans="1:21" ht="15.75">
      <c r="A191" s="33" t="str">
        <f>IFERROR(IF(Fornecedores!B201="","",IF(AND(Fornecedores!A201="",Fornecedores!B201&lt;&gt;""),1,Fornecedores!A201)),"")</f>
        <v/>
      </c>
      <c r="B191" s="33" t="str">
        <f>IFERROR(IF(Fornecedores!B201="","",Fornecedores!B201),"")</f>
        <v/>
      </c>
      <c r="C191" s="33" t="str">
        <f>IFERROR(IF(Fornecedores!C201="","",Fornecedores!C201),"")</f>
        <v/>
      </c>
      <c r="D191" s="33" t="str">
        <f>IFERROR(IF(Fornecedores!D201="","",Fornecedores!D201),"")</f>
        <v/>
      </c>
      <c r="E191" s="33" t="str">
        <f>IFERROR(IF(Fornecedores!E201="","",Fornecedores!E201),"")</f>
        <v/>
      </c>
      <c r="F191" s="52" t="str">
        <f>IFERROR(IF(Fornecedores!F201="","",Fornecedores!F201),"")</f>
        <v/>
      </c>
      <c r="G191" s="33" t="str">
        <f>IFERROR(IF(Fornecedores!G201="","",Fornecedores!G201),"")</f>
        <v/>
      </c>
      <c r="H191" s="47" t="str">
        <f>IFERROR(ROUND(AVERAGE(Fornecedores!H201:ZV201),2),"")</f>
        <v/>
      </c>
      <c r="I191" s="33" t="str">
        <f>IFERROR(ROUND(STDEV(Fornecedores!H201:ZV201),2),"")</f>
        <v/>
      </c>
      <c r="J191" s="33" t="str">
        <f>IFERROR(IF(Tabela2[[#This Row],[Média preços]]="","",H191-I191),"")</f>
        <v/>
      </c>
      <c r="K191" s="33" t="str">
        <f>IFERROR(IF(Tabela2[[#This Row],[Média preços]]="","",H191+I191),"")</f>
        <v/>
      </c>
      <c r="L191" s="47" t="str">
        <f>IFERROR(ROUND(MEDIAN(Fornecedores!H201:ZV201),2),"")</f>
        <v/>
      </c>
      <c r="M191" s="33" t="str">
        <f>IFERROR(ROUND(AVERAGEIFS(Fornecedores!H201:ZV201,Fornecedores!H201:ZV201,"&lt;="&amp;K191,Fornecedores!H201:ZV201,"&gt;="&amp;J191),2),"")</f>
        <v/>
      </c>
      <c r="N191" s="33" t="str">
        <f t="shared" si="2"/>
        <v/>
      </c>
      <c r="O191" s="33" t="str">
        <f>IFERROR(Tabela2[[#This Row],[Preço de referência]]*Tabela2[[#This Row],[Quantidade]],"")</f>
        <v/>
      </c>
      <c r="P19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91" s="33" t="str">
        <f ca="1">IFERROR(IF(Tabela2[[#This Row],[Itens de Ampla Participação (Quantidade)]]&gt;0,(Tabela2[[#This Row],[Itens de Ampla Participação (Quantidade)]]*Tabela2[[#This Row],[Preço de referência]])),"")</f>
        <v/>
      </c>
      <c r="R19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91" s="33" t="str">
        <f ca="1">IFERROR(IF(Tabela2[[#This Row],[Itens de Cota Reservada (Quantidade)]]&gt;0,(Tabela2[[#This Row],[Itens de Cota Reservada (Quantidade)]]*Tabela2[[#This Row],[Preço de referência]])),"")</f>
        <v/>
      </c>
      <c r="T191" s="52" t="str">
        <f ca="1">IFERROR(IF(SUMIFS(Tabela2[Preço x quantidade],Tabela2[Lote],Tabela2[[#This Row],[Lote]])&lt;=80000,Tabela2[[#This Row],[Quantidade]],""),"")</f>
        <v/>
      </c>
      <c r="U191" s="33" t="str">
        <f ca="1">IFERROR(IF(Tabela2[[#This Row],[Itens exclusivos (Quantidade)]]&gt;0,(Tabela2[[#This Row],[Itens exclusivos (Quantidade)]]*Tabela2[[#This Row],[Preço de referência]])),"")</f>
        <v/>
      </c>
    </row>
    <row r="192" spans="1:21" ht="15.75">
      <c r="A192" s="14" t="str">
        <f>IFERROR(IF(Fornecedores!B202="","",IF(AND(Fornecedores!A202="",Fornecedores!B202&lt;&gt;""),1,Fornecedores!A202)),"")</f>
        <v/>
      </c>
      <c r="B192" s="14" t="str">
        <f>IFERROR(IF(Fornecedores!B202="","",Fornecedores!B202),"")</f>
        <v/>
      </c>
      <c r="C192" s="14" t="str">
        <f>IFERROR(IF(Fornecedores!C202="","",Fornecedores!C202),"")</f>
        <v/>
      </c>
      <c r="D192" s="14" t="str">
        <f>IFERROR(IF(Fornecedores!D202="","",Fornecedores!D202),"")</f>
        <v/>
      </c>
      <c r="E192" s="14" t="str">
        <f>IFERROR(IF(Fornecedores!E202="","",Fornecedores!E202),"")</f>
        <v/>
      </c>
      <c r="F192" s="51" t="str">
        <f>IFERROR(IF(Fornecedores!F202="","",Fornecedores!F202),"")</f>
        <v/>
      </c>
      <c r="G192" s="14" t="str">
        <f>IFERROR(IF(Fornecedores!G202="","",Fornecedores!G202),"")</f>
        <v/>
      </c>
      <c r="H192" s="48" t="str">
        <f>IFERROR(ROUND(AVERAGE(Fornecedores!H202:ZV202),2),"")</f>
        <v/>
      </c>
      <c r="I192" s="14" t="str">
        <f>IFERROR(ROUND(STDEV(Fornecedores!H202:ZV202),2),"")</f>
        <v/>
      </c>
      <c r="J192" s="14" t="str">
        <f>IFERROR(IF(Tabela2[[#This Row],[Média preços]]="","",H192-I192),"")</f>
        <v/>
      </c>
      <c r="K192" s="14" t="str">
        <f>IFERROR(IF(Tabela2[[#This Row],[Média preços]]="","",H192+I192),"")</f>
        <v/>
      </c>
      <c r="L192" s="48" t="str">
        <f>IFERROR(ROUND(MEDIAN(Fornecedores!H202:ZV202),2),"")</f>
        <v/>
      </c>
      <c r="M192" s="14" t="str">
        <f>IFERROR(ROUND(AVERAGEIFS(Fornecedores!H202:ZV202,Fornecedores!H202:ZV202,"&lt;="&amp;K192,Fornecedores!H202:ZV202,"&gt;="&amp;J192),2),"")</f>
        <v/>
      </c>
      <c r="N192" s="14" t="str">
        <f t="shared" si="2"/>
        <v/>
      </c>
      <c r="O192" s="14" t="str">
        <f>IFERROR(Tabela2[[#This Row],[Preço de referência]]*Tabela2[[#This Row],[Quantidade]],"")</f>
        <v/>
      </c>
      <c r="P19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92" s="14" t="str">
        <f ca="1">IFERROR(IF(Tabela2[[#This Row],[Itens de Ampla Participação (Quantidade)]]&gt;0,(Tabela2[[#This Row],[Itens de Ampla Participação (Quantidade)]]*Tabela2[[#This Row],[Preço de referência]])),"")</f>
        <v/>
      </c>
      <c r="R19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92" s="14" t="str">
        <f ca="1">IFERROR(IF(Tabela2[[#This Row],[Itens de Cota Reservada (Quantidade)]]&gt;0,(Tabela2[[#This Row],[Itens de Cota Reservada (Quantidade)]]*Tabela2[[#This Row],[Preço de referência]])),"")</f>
        <v/>
      </c>
      <c r="T192" s="51" t="str">
        <f ca="1">IFERROR(IF(SUMIFS(Tabela2[Preço x quantidade],Tabela2[Lote],Tabela2[[#This Row],[Lote]])&lt;=80000,Tabela2[[#This Row],[Quantidade]],""),"")</f>
        <v/>
      </c>
      <c r="U192" s="14" t="str">
        <f ca="1">IFERROR(IF(Tabela2[[#This Row],[Itens exclusivos (Quantidade)]]&gt;0,(Tabela2[[#This Row],[Itens exclusivos (Quantidade)]]*Tabela2[[#This Row],[Preço de referência]])),"")</f>
        <v/>
      </c>
    </row>
    <row r="193" spans="1:21" ht="15.75">
      <c r="A193" s="33" t="str">
        <f>IFERROR(IF(Fornecedores!B203="","",IF(AND(Fornecedores!A203="",Fornecedores!B203&lt;&gt;""),1,Fornecedores!A203)),"")</f>
        <v/>
      </c>
      <c r="B193" s="33" t="str">
        <f>IFERROR(IF(Fornecedores!B203="","",Fornecedores!B203),"")</f>
        <v/>
      </c>
      <c r="C193" s="33" t="str">
        <f>IFERROR(IF(Fornecedores!C203="","",Fornecedores!C203),"")</f>
        <v/>
      </c>
      <c r="D193" s="33" t="str">
        <f>IFERROR(IF(Fornecedores!D203="","",Fornecedores!D203),"")</f>
        <v/>
      </c>
      <c r="E193" s="33" t="str">
        <f>IFERROR(IF(Fornecedores!E203="","",Fornecedores!E203),"")</f>
        <v/>
      </c>
      <c r="F193" s="52" t="str">
        <f>IFERROR(IF(Fornecedores!F203="","",Fornecedores!F203),"")</f>
        <v/>
      </c>
      <c r="G193" s="33" t="str">
        <f>IFERROR(IF(Fornecedores!G203="","",Fornecedores!G203),"")</f>
        <v/>
      </c>
      <c r="H193" s="47" t="str">
        <f>IFERROR(ROUND(AVERAGE(Fornecedores!H203:ZV203),2),"")</f>
        <v/>
      </c>
      <c r="I193" s="33" t="str">
        <f>IFERROR(ROUND(STDEV(Fornecedores!H203:ZV203),2),"")</f>
        <v/>
      </c>
      <c r="J193" s="33" t="str">
        <f>IFERROR(IF(Tabela2[[#This Row],[Média preços]]="","",H193-I193),"")</f>
        <v/>
      </c>
      <c r="K193" s="33" t="str">
        <f>IFERROR(IF(Tabela2[[#This Row],[Média preços]]="","",H193+I193),"")</f>
        <v/>
      </c>
      <c r="L193" s="47" t="str">
        <f>IFERROR(ROUND(MEDIAN(Fornecedores!H203:ZV203),2),"")</f>
        <v/>
      </c>
      <c r="M193" s="33" t="str">
        <f>IFERROR(ROUND(AVERAGEIFS(Fornecedores!H203:ZV203,Fornecedores!H203:ZV203,"&lt;="&amp;K193,Fornecedores!H203:ZV203,"&gt;="&amp;J193),2),"")</f>
        <v/>
      </c>
      <c r="N193" s="33" t="str">
        <f t="shared" si="2"/>
        <v/>
      </c>
      <c r="O193" s="33" t="str">
        <f>IFERROR(Tabela2[[#This Row],[Preço de referência]]*Tabela2[[#This Row],[Quantidade]],"")</f>
        <v/>
      </c>
      <c r="P19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93" s="33" t="str">
        <f ca="1">IFERROR(IF(Tabela2[[#This Row],[Itens de Ampla Participação (Quantidade)]]&gt;0,(Tabela2[[#This Row],[Itens de Ampla Participação (Quantidade)]]*Tabela2[[#This Row],[Preço de referência]])),"")</f>
        <v/>
      </c>
      <c r="R19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93" s="33" t="str">
        <f ca="1">IFERROR(IF(Tabela2[[#This Row],[Itens de Cota Reservada (Quantidade)]]&gt;0,(Tabela2[[#This Row],[Itens de Cota Reservada (Quantidade)]]*Tabela2[[#This Row],[Preço de referência]])),"")</f>
        <v/>
      </c>
      <c r="T193" s="52" t="str">
        <f ca="1">IFERROR(IF(SUMIFS(Tabela2[Preço x quantidade],Tabela2[Lote],Tabela2[[#This Row],[Lote]])&lt;=80000,Tabela2[[#This Row],[Quantidade]],""),"")</f>
        <v/>
      </c>
      <c r="U193" s="33" t="str">
        <f ca="1">IFERROR(IF(Tabela2[[#This Row],[Itens exclusivos (Quantidade)]]&gt;0,(Tabela2[[#This Row],[Itens exclusivos (Quantidade)]]*Tabela2[[#This Row],[Preço de referência]])),"")</f>
        <v/>
      </c>
    </row>
    <row r="194" spans="1:21" ht="15.75">
      <c r="A194" s="14" t="str">
        <f>IFERROR(IF(Fornecedores!B204="","",IF(AND(Fornecedores!A204="",Fornecedores!B204&lt;&gt;""),1,Fornecedores!A204)),"")</f>
        <v/>
      </c>
      <c r="B194" s="14" t="str">
        <f>IFERROR(IF(Fornecedores!B204="","",Fornecedores!B204),"")</f>
        <v/>
      </c>
      <c r="C194" s="14" t="str">
        <f>IFERROR(IF(Fornecedores!C204="","",Fornecedores!C204),"")</f>
        <v/>
      </c>
      <c r="D194" s="14" t="str">
        <f>IFERROR(IF(Fornecedores!D204="","",Fornecedores!D204),"")</f>
        <v/>
      </c>
      <c r="E194" s="14" t="str">
        <f>IFERROR(IF(Fornecedores!E204="","",Fornecedores!E204),"")</f>
        <v/>
      </c>
      <c r="F194" s="51" t="str">
        <f>IFERROR(IF(Fornecedores!F204="","",Fornecedores!F204),"")</f>
        <v/>
      </c>
      <c r="G194" s="14" t="str">
        <f>IFERROR(IF(Fornecedores!G204="","",Fornecedores!G204),"")</f>
        <v/>
      </c>
      <c r="H194" s="48" t="str">
        <f>IFERROR(ROUND(AVERAGE(Fornecedores!H204:ZV204),2),"")</f>
        <v/>
      </c>
      <c r="I194" s="14" t="str">
        <f>IFERROR(ROUND(STDEV(Fornecedores!H204:ZV204),2),"")</f>
        <v/>
      </c>
      <c r="J194" s="14" t="str">
        <f>IFERROR(IF(Tabela2[[#This Row],[Média preços]]="","",H194-I194),"")</f>
        <v/>
      </c>
      <c r="K194" s="14" t="str">
        <f>IFERROR(IF(Tabela2[[#This Row],[Média preços]]="","",H194+I194),"")</f>
        <v/>
      </c>
      <c r="L194" s="48" t="str">
        <f>IFERROR(ROUND(MEDIAN(Fornecedores!H204:ZV204),2),"")</f>
        <v/>
      </c>
      <c r="M194" s="14" t="str">
        <f>IFERROR(ROUND(AVERAGEIFS(Fornecedores!H204:ZV204,Fornecedores!H204:ZV204,"&lt;="&amp;K194,Fornecedores!H204:ZV204,"&gt;="&amp;J194),2),"")</f>
        <v/>
      </c>
      <c r="N194" s="14" t="str">
        <f t="shared" si="2"/>
        <v/>
      </c>
      <c r="O194" s="14" t="str">
        <f>IFERROR(Tabela2[[#This Row],[Preço de referência]]*Tabela2[[#This Row],[Quantidade]],"")</f>
        <v/>
      </c>
      <c r="P19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94" s="14" t="str">
        <f ca="1">IFERROR(IF(Tabela2[[#This Row],[Itens de Ampla Participação (Quantidade)]]&gt;0,(Tabela2[[#This Row],[Itens de Ampla Participação (Quantidade)]]*Tabela2[[#This Row],[Preço de referência]])),"")</f>
        <v/>
      </c>
      <c r="R19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94" s="14" t="str">
        <f ca="1">IFERROR(IF(Tabela2[[#This Row],[Itens de Cota Reservada (Quantidade)]]&gt;0,(Tabela2[[#This Row],[Itens de Cota Reservada (Quantidade)]]*Tabela2[[#This Row],[Preço de referência]])),"")</f>
        <v/>
      </c>
      <c r="T194" s="51" t="str">
        <f ca="1">IFERROR(IF(SUMIFS(Tabela2[Preço x quantidade],Tabela2[Lote],Tabela2[[#This Row],[Lote]])&lt;=80000,Tabela2[[#This Row],[Quantidade]],""),"")</f>
        <v/>
      </c>
      <c r="U194" s="14" t="str">
        <f ca="1">IFERROR(IF(Tabela2[[#This Row],[Itens exclusivos (Quantidade)]]&gt;0,(Tabela2[[#This Row],[Itens exclusivos (Quantidade)]]*Tabela2[[#This Row],[Preço de referência]])),"")</f>
        <v/>
      </c>
    </row>
    <row r="195" spans="1:21" ht="15.75">
      <c r="A195" s="33" t="str">
        <f>IFERROR(IF(Fornecedores!B205="","",IF(AND(Fornecedores!A205="",Fornecedores!B205&lt;&gt;""),1,Fornecedores!A205)),"")</f>
        <v/>
      </c>
      <c r="B195" s="33" t="str">
        <f>IFERROR(IF(Fornecedores!B205="","",Fornecedores!B205),"")</f>
        <v/>
      </c>
      <c r="C195" s="33" t="str">
        <f>IFERROR(IF(Fornecedores!C205="","",Fornecedores!C205),"")</f>
        <v/>
      </c>
      <c r="D195" s="33" t="str">
        <f>IFERROR(IF(Fornecedores!D205="","",Fornecedores!D205),"")</f>
        <v/>
      </c>
      <c r="E195" s="33" t="str">
        <f>IFERROR(IF(Fornecedores!E205="","",Fornecedores!E205),"")</f>
        <v/>
      </c>
      <c r="F195" s="52" t="str">
        <f>IFERROR(IF(Fornecedores!F205="","",Fornecedores!F205),"")</f>
        <v/>
      </c>
      <c r="G195" s="33" t="str">
        <f>IFERROR(IF(Fornecedores!G205="","",Fornecedores!G205),"")</f>
        <v/>
      </c>
      <c r="H195" s="47" t="str">
        <f>IFERROR(ROUND(AVERAGE(Fornecedores!H205:ZV205),2),"")</f>
        <v/>
      </c>
      <c r="I195" s="33" t="str">
        <f>IFERROR(ROUND(STDEV(Fornecedores!H205:ZV205),2),"")</f>
        <v/>
      </c>
      <c r="J195" s="33" t="str">
        <f>IFERROR(IF(Tabela2[[#This Row],[Média preços]]="","",H195-I195),"")</f>
        <v/>
      </c>
      <c r="K195" s="33" t="str">
        <f>IFERROR(IF(Tabela2[[#This Row],[Média preços]]="","",H195+I195),"")</f>
        <v/>
      </c>
      <c r="L195" s="47" t="str">
        <f>IFERROR(ROUND(MEDIAN(Fornecedores!H205:ZV205),2),"")</f>
        <v/>
      </c>
      <c r="M195" s="33" t="str">
        <f>IFERROR(ROUND(AVERAGEIFS(Fornecedores!H205:ZV205,Fornecedores!H205:ZV205,"&lt;="&amp;K195,Fornecedores!H205:ZV205,"&gt;="&amp;J195),2),"")</f>
        <v/>
      </c>
      <c r="N195" s="33" t="str">
        <f t="shared" si="2"/>
        <v/>
      </c>
      <c r="O195" s="33" t="str">
        <f>IFERROR(Tabela2[[#This Row],[Preço de referência]]*Tabela2[[#This Row],[Quantidade]],"")</f>
        <v/>
      </c>
      <c r="P19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95" s="33" t="str">
        <f ca="1">IFERROR(IF(Tabela2[[#This Row],[Itens de Ampla Participação (Quantidade)]]&gt;0,(Tabela2[[#This Row],[Itens de Ampla Participação (Quantidade)]]*Tabela2[[#This Row],[Preço de referência]])),"")</f>
        <v/>
      </c>
      <c r="R19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95" s="33" t="str">
        <f ca="1">IFERROR(IF(Tabela2[[#This Row],[Itens de Cota Reservada (Quantidade)]]&gt;0,(Tabela2[[#This Row],[Itens de Cota Reservada (Quantidade)]]*Tabela2[[#This Row],[Preço de referência]])),"")</f>
        <v/>
      </c>
      <c r="T195" s="52" t="str">
        <f ca="1">IFERROR(IF(SUMIFS(Tabela2[Preço x quantidade],Tabela2[Lote],Tabela2[[#This Row],[Lote]])&lt;=80000,Tabela2[[#This Row],[Quantidade]],""),"")</f>
        <v/>
      </c>
      <c r="U195" s="33" t="str">
        <f ca="1">IFERROR(IF(Tabela2[[#This Row],[Itens exclusivos (Quantidade)]]&gt;0,(Tabela2[[#This Row],[Itens exclusivos (Quantidade)]]*Tabela2[[#This Row],[Preço de referência]])),"")</f>
        <v/>
      </c>
    </row>
    <row r="196" spans="1:21" ht="15.75">
      <c r="A196" s="14" t="str">
        <f>IFERROR(IF(Fornecedores!B206="","",IF(AND(Fornecedores!A206="",Fornecedores!B206&lt;&gt;""),1,Fornecedores!A206)),"")</f>
        <v/>
      </c>
      <c r="B196" s="14" t="str">
        <f>IFERROR(IF(Fornecedores!B206="","",Fornecedores!B206),"")</f>
        <v/>
      </c>
      <c r="C196" s="14" t="str">
        <f>IFERROR(IF(Fornecedores!C206="","",Fornecedores!C206),"")</f>
        <v/>
      </c>
      <c r="D196" s="14" t="str">
        <f>IFERROR(IF(Fornecedores!D206="","",Fornecedores!D206),"")</f>
        <v/>
      </c>
      <c r="E196" s="14" t="str">
        <f>IFERROR(IF(Fornecedores!E206="","",Fornecedores!E206),"")</f>
        <v/>
      </c>
      <c r="F196" s="51" t="str">
        <f>IFERROR(IF(Fornecedores!F206="","",Fornecedores!F206),"")</f>
        <v/>
      </c>
      <c r="G196" s="14" t="str">
        <f>IFERROR(IF(Fornecedores!G206="","",Fornecedores!G206),"")</f>
        <v/>
      </c>
      <c r="H196" s="48" t="str">
        <f>IFERROR(ROUND(AVERAGE(Fornecedores!H206:ZV206),2),"")</f>
        <v/>
      </c>
      <c r="I196" s="14" t="str">
        <f>IFERROR(ROUND(STDEV(Fornecedores!H206:ZV206),2),"")</f>
        <v/>
      </c>
      <c r="J196" s="14" t="str">
        <f>IFERROR(IF(Tabela2[[#This Row],[Média preços]]="","",H196-I196),"")</f>
        <v/>
      </c>
      <c r="K196" s="14" t="str">
        <f>IFERROR(IF(Tabela2[[#This Row],[Média preços]]="","",H196+I196),"")</f>
        <v/>
      </c>
      <c r="L196" s="48" t="str">
        <f>IFERROR(ROUND(MEDIAN(Fornecedores!H206:ZV206),2),"")</f>
        <v/>
      </c>
      <c r="M196" s="14" t="str">
        <f>IFERROR(ROUND(AVERAGEIFS(Fornecedores!H206:ZV206,Fornecedores!H206:ZV206,"&lt;="&amp;K196,Fornecedores!H206:ZV206,"&gt;="&amp;J196),2),"")</f>
        <v/>
      </c>
      <c r="N196" s="14" t="str">
        <f t="shared" si="2"/>
        <v/>
      </c>
      <c r="O196" s="14" t="str">
        <f>IFERROR(Tabela2[[#This Row],[Preço de referência]]*Tabela2[[#This Row],[Quantidade]],"")</f>
        <v/>
      </c>
      <c r="P19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96" s="14" t="str">
        <f ca="1">IFERROR(IF(Tabela2[[#This Row],[Itens de Ampla Participação (Quantidade)]]&gt;0,(Tabela2[[#This Row],[Itens de Ampla Participação (Quantidade)]]*Tabela2[[#This Row],[Preço de referência]])),"")</f>
        <v/>
      </c>
      <c r="R19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96" s="14" t="str">
        <f ca="1">IFERROR(IF(Tabela2[[#This Row],[Itens de Cota Reservada (Quantidade)]]&gt;0,(Tabela2[[#This Row],[Itens de Cota Reservada (Quantidade)]]*Tabela2[[#This Row],[Preço de referência]])),"")</f>
        <v/>
      </c>
      <c r="T196" s="51" t="str">
        <f ca="1">IFERROR(IF(SUMIFS(Tabela2[Preço x quantidade],Tabela2[Lote],Tabela2[[#This Row],[Lote]])&lt;=80000,Tabela2[[#This Row],[Quantidade]],""),"")</f>
        <v/>
      </c>
      <c r="U196" s="14" t="str">
        <f ca="1">IFERROR(IF(Tabela2[[#This Row],[Itens exclusivos (Quantidade)]]&gt;0,(Tabela2[[#This Row],[Itens exclusivos (Quantidade)]]*Tabela2[[#This Row],[Preço de referência]])),"")</f>
        <v/>
      </c>
    </row>
    <row r="197" spans="1:21" ht="15.75">
      <c r="A197" s="33" t="str">
        <f>IFERROR(IF(Fornecedores!B207="","",IF(AND(Fornecedores!A207="",Fornecedores!B207&lt;&gt;""),1,Fornecedores!A207)),"")</f>
        <v/>
      </c>
      <c r="B197" s="33" t="str">
        <f>IFERROR(IF(Fornecedores!B207="","",Fornecedores!B207),"")</f>
        <v/>
      </c>
      <c r="C197" s="33" t="str">
        <f>IFERROR(IF(Fornecedores!C207="","",Fornecedores!C207),"")</f>
        <v/>
      </c>
      <c r="D197" s="33" t="str">
        <f>IFERROR(IF(Fornecedores!D207="","",Fornecedores!D207),"")</f>
        <v/>
      </c>
      <c r="E197" s="33" t="str">
        <f>IFERROR(IF(Fornecedores!E207="","",Fornecedores!E207),"")</f>
        <v/>
      </c>
      <c r="F197" s="52" t="str">
        <f>IFERROR(IF(Fornecedores!F207="","",Fornecedores!F207),"")</f>
        <v/>
      </c>
      <c r="G197" s="33" t="str">
        <f>IFERROR(IF(Fornecedores!G207="","",Fornecedores!G207),"")</f>
        <v/>
      </c>
      <c r="H197" s="47" t="str">
        <f>IFERROR(ROUND(AVERAGE(Fornecedores!H207:ZV207),2),"")</f>
        <v/>
      </c>
      <c r="I197" s="33" t="str">
        <f>IFERROR(ROUND(STDEV(Fornecedores!H207:ZV207),2),"")</f>
        <v/>
      </c>
      <c r="J197" s="33" t="str">
        <f>IFERROR(IF(Tabela2[[#This Row],[Média preços]]="","",H197-I197),"")</f>
        <v/>
      </c>
      <c r="K197" s="33" t="str">
        <f>IFERROR(IF(Tabela2[[#This Row],[Média preços]]="","",H197+I197),"")</f>
        <v/>
      </c>
      <c r="L197" s="47" t="str">
        <f>IFERROR(ROUND(MEDIAN(Fornecedores!H207:ZV207),2),"")</f>
        <v/>
      </c>
      <c r="M197" s="33" t="str">
        <f>IFERROR(ROUND(AVERAGEIFS(Fornecedores!H207:ZV207,Fornecedores!H207:ZV207,"&lt;="&amp;K197,Fornecedores!H207:ZV207,"&gt;="&amp;J197),2),"")</f>
        <v/>
      </c>
      <c r="N197" s="33" t="str">
        <f t="shared" si="2"/>
        <v/>
      </c>
      <c r="O197" s="33" t="str">
        <f>IFERROR(Tabela2[[#This Row],[Preço de referência]]*Tabela2[[#This Row],[Quantidade]],"")</f>
        <v/>
      </c>
      <c r="P19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97" s="33" t="str">
        <f ca="1">IFERROR(IF(Tabela2[[#This Row],[Itens de Ampla Participação (Quantidade)]]&gt;0,(Tabela2[[#This Row],[Itens de Ampla Participação (Quantidade)]]*Tabela2[[#This Row],[Preço de referência]])),"")</f>
        <v/>
      </c>
      <c r="R19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97" s="33" t="str">
        <f ca="1">IFERROR(IF(Tabela2[[#This Row],[Itens de Cota Reservada (Quantidade)]]&gt;0,(Tabela2[[#This Row],[Itens de Cota Reservada (Quantidade)]]*Tabela2[[#This Row],[Preço de referência]])),"")</f>
        <v/>
      </c>
      <c r="T197" s="52" t="str">
        <f ca="1">IFERROR(IF(SUMIFS(Tabela2[Preço x quantidade],Tabela2[Lote],Tabela2[[#This Row],[Lote]])&lt;=80000,Tabela2[[#This Row],[Quantidade]],""),"")</f>
        <v/>
      </c>
      <c r="U197" s="33" t="str">
        <f ca="1">IFERROR(IF(Tabela2[[#This Row],[Itens exclusivos (Quantidade)]]&gt;0,(Tabela2[[#This Row],[Itens exclusivos (Quantidade)]]*Tabela2[[#This Row],[Preço de referência]])),"")</f>
        <v/>
      </c>
    </row>
    <row r="198" spans="1:21" ht="15.75">
      <c r="A198" s="14" t="str">
        <f>IFERROR(IF(Fornecedores!B208="","",IF(AND(Fornecedores!A208="",Fornecedores!B208&lt;&gt;""),1,Fornecedores!A208)),"")</f>
        <v/>
      </c>
      <c r="B198" s="14" t="str">
        <f>IFERROR(IF(Fornecedores!B208="","",Fornecedores!B208),"")</f>
        <v/>
      </c>
      <c r="C198" s="14" t="str">
        <f>IFERROR(IF(Fornecedores!C208="","",Fornecedores!C208),"")</f>
        <v/>
      </c>
      <c r="D198" s="14" t="str">
        <f>IFERROR(IF(Fornecedores!D208="","",Fornecedores!D208),"")</f>
        <v/>
      </c>
      <c r="E198" s="14" t="str">
        <f>IFERROR(IF(Fornecedores!E208="","",Fornecedores!E208),"")</f>
        <v/>
      </c>
      <c r="F198" s="51" t="str">
        <f>IFERROR(IF(Fornecedores!F208="","",Fornecedores!F208),"")</f>
        <v/>
      </c>
      <c r="G198" s="14" t="str">
        <f>IFERROR(IF(Fornecedores!G208="","",Fornecedores!G208),"")</f>
        <v/>
      </c>
      <c r="H198" s="48" t="str">
        <f>IFERROR(ROUND(AVERAGE(Fornecedores!H208:ZV208),2),"")</f>
        <v/>
      </c>
      <c r="I198" s="14" t="str">
        <f>IFERROR(ROUND(STDEV(Fornecedores!H208:ZV208),2),"")</f>
        <v/>
      </c>
      <c r="J198" s="14" t="str">
        <f>IFERROR(IF(Tabela2[[#This Row],[Média preços]]="","",H198-I198),"")</f>
        <v/>
      </c>
      <c r="K198" s="14" t="str">
        <f>IFERROR(IF(Tabela2[[#This Row],[Média preços]]="","",H198+I198),"")</f>
        <v/>
      </c>
      <c r="L198" s="48" t="str">
        <f>IFERROR(ROUND(MEDIAN(Fornecedores!H208:ZV208),2),"")</f>
        <v/>
      </c>
      <c r="M198" s="14" t="str">
        <f>IFERROR(ROUND(AVERAGEIFS(Fornecedores!H208:ZV208,Fornecedores!H208:ZV208,"&lt;="&amp;K198,Fornecedores!H208:ZV208,"&gt;="&amp;J198),2),"")</f>
        <v/>
      </c>
      <c r="N198" s="14" t="str">
        <f t="shared" si="2"/>
        <v/>
      </c>
      <c r="O198" s="14" t="str">
        <f>IFERROR(Tabela2[[#This Row],[Preço de referência]]*Tabela2[[#This Row],[Quantidade]],"")</f>
        <v/>
      </c>
      <c r="P19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98" s="14" t="str">
        <f ca="1">IFERROR(IF(Tabela2[[#This Row],[Itens de Ampla Participação (Quantidade)]]&gt;0,(Tabela2[[#This Row],[Itens de Ampla Participação (Quantidade)]]*Tabela2[[#This Row],[Preço de referência]])),"")</f>
        <v/>
      </c>
      <c r="R19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98" s="14" t="str">
        <f ca="1">IFERROR(IF(Tabela2[[#This Row],[Itens de Cota Reservada (Quantidade)]]&gt;0,(Tabela2[[#This Row],[Itens de Cota Reservada (Quantidade)]]*Tabela2[[#This Row],[Preço de referência]])),"")</f>
        <v/>
      </c>
      <c r="T198" s="51" t="str">
        <f ca="1">IFERROR(IF(SUMIFS(Tabela2[Preço x quantidade],Tabela2[Lote],Tabela2[[#This Row],[Lote]])&lt;=80000,Tabela2[[#This Row],[Quantidade]],""),"")</f>
        <v/>
      </c>
      <c r="U198" s="14" t="str">
        <f ca="1">IFERROR(IF(Tabela2[[#This Row],[Itens exclusivos (Quantidade)]]&gt;0,(Tabela2[[#This Row],[Itens exclusivos (Quantidade)]]*Tabela2[[#This Row],[Preço de referência]])),"")</f>
        <v/>
      </c>
    </row>
    <row r="199" spans="1:21" ht="15.75">
      <c r="A199" s="33" t="str">
        <f>IFERROR(IF(Fornecedores!B209="","",IF(AND(Fornecedores!A209="",Fornecedores!B209&lt;&gt;""),1,Fornecedores!A209)),"")</f>
        <v/>
      </c>
      <c r="B199" s="33" t="str">
        <f>IFERROR(IF(Fornecedores!B209="","",Fornecedores!B209),"")</f>
        <v/>
      </c>
      <c r="C199" s="33" t="str">
        <f>IFERROR(IF(Fornecedores!C209="","",Fornecedores!C209),"")</f>
        <v/>
      </c>
      <c r="D199" s="33" t="str">
        <f>IFERROR(IF(Fornecedores!D209="","",Fornecedores!D209),"")</f>
        <v/>
      </c>
      <c r="E199" s="33" t="str">
        <f>IFERROR(IF(Fornecedores!E209="","",Fornecedores!E209),"")</f>
        <v/>
      </c>
      <c r="F199" s="52" t="str">
        <f>IFERROR(IF(Fornecedores!F209="","",Fornecedores!F209),"")</f>
        <v/>
      </c>
      <c r="G199" s="33" t="str">
        <f>IFERROR(IF(Fornecedores!G209="","",Fornecedores!G209),"")</f>
        <v/>
      </c>
      <c r="H199" s="47" t="str">
        <f>IFERROR(ROUND(AVERAGE(Fornecedores!H209:ZV209),2),"")</f>
        <v/>
      </c>
      <c r="I199" s="33" t="str">
        <f>IFERROR(ROUND(STDEV(Fornecedores!H209:ZV209),2),"")</f>
        <v/>
      </c>
      <c r="J199" s="33" t="str">
        <f>IFERROR(IF(Tabela2[[#This Row],[Média preços]]="","",H199-I199),"")</f>
        <v/>
      </c>
      <c r="K199" s="33" t="str">
        <f>IFERROR(IF(Tabela2[[#This Row],[Média preços]]="","",H199+I199),"")</f>
        <v/>
      </c>
      <c r="L199" s="47" t="str">
        <f>IFERROR(ROUND(MEDIAN(Fornecedores!H209:ZV209),2),"")</f>
        <v/>
      </c>
      <c r="M199" s="33" t="str">
        <f>IFERROR(ROUND(AVERAGEIFS(Fornecedores!H209:ZV209,Fornecedores!H209:ZV209,"&lt;="&amp;K199,Fornecedores!H209:ZV209,"&gt;="&amp;J199),2),"")</f>
        <v/>
      </c>
      <c r="N199" s="33" t="str">
        <f t="shared" si="2"/>
        <v/>
      </c>
      <c r="O199" s="33" t="str">
        <f>IFERROR(Tabela2[[#This Row],[Preço de referência]]*Tabela2[[#This Row],[Quantidade]],"")</f>
        <v/>
      </c>
      <c r="P19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99" s="33" t="str">
        <f ca="1">IFERROR(IF(Tabela2[[#This Row],[Itens de Ampla Participação (Quantidade)]]&gt;0,(Tabela2[[#This Row],[Itens de Ampla Participação (Quantidade)]]*Tabela2[[#This Row],[Preço de referência]])),"")</f>
        <v/>
      </c>
      <c r="R19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99" s="33" t="str">
        <f ca="1">IFERROR(IF(Tabela2[[#This Row],[Itens de Cota Reservada (Quantidade)]]&gt;0,(Tabela2[[#This Row],[Itens de Cota Reservada (Quantidade)]]*Tabela2[[#This Row],[Preço de referência]])),"")</f>
        <v/>
      </c>
      <c r="T199" s="52" t="str">
        <f ca="1">IFERROR(IF(SUMIFS(Tabela2[Preço x quantidade],Tabela2[Lote],Tabela2[[#This Row],[Lote]])&lt;=80000,Tabela2[[#This Row],[Quantidade]],""),"")</f>
        <v/>
      </c>
      <c r="U199" s="33" t="str">
        <f ca="1">IFERROR(IF(Tabela2[[#This Row],[Itens exclusivos (Quantidade)]]&gt;0,(Tabela2[[#This Row],[Itens exclusivos (Quantidade)]]*Tabela2[[#This Row],[Preço de referência]])),"")</f>
        <v/>
      </c>
    </row>
    <row r="200" spans="1:21" ht="15.75">
      <c r="A200" s="14" t="str">
        <f>IFERROR(IF(Fornecedores!B210="","",IF(AND(Fornecedores!A210="",Fornecedores!B210&lt;&gt;""),1,Fornecedores!A210)),"")</f>
        <v/>
      </c>
      <c r="B200" s="14" t="str">
        <f>IFERROR(IF(Fornecedores!B210="","",Fornecedores!B210),"")</f>
        <v/>
      </c>
      <c r="C200" s="14" t="str">
        <f>IFERROR(IF(Fornecedores!C210="","",Fornecedores!C210),"")</f>
        <v/>
      </c>
      <c r="D200" s="14" t="str">
        <f>IFERROR(IF(Fornecedores!D210="","",Fornecedores!D210),"")</f>
        <v/>
      </c>
      <c r="E200" s="14" t="str">
        <f>IFERROR(IF(Fornecedores!E210="","",Fornecedores!E210),"")</f>
        <v/>
      </c>
      <c r="F200" s="51" t="str">
        <f>IFERROR(IF(Fornecedores!F210="","",Fornecedores!F210),"")</f>
        <v/>
      </c>
      <c r="G200" s="14" t="str">
        <f>IFERROR(IF(Fornecedores!G210="","",Fornecedores!G210),"")</f>
        <v/>
      </c>
      <c r="H200" s="48" t="str">
        <f>IFERROR(ROUND(AVERAGE(Fornecedores!H210:ZV210),2),"")</f>
        <v/>
      </c>
      <c r="I200" s="14" t="str">
        <f>IFERROR(ROUND(STDEV(Fornecedores!H210:ZV210),2),"")</f>
        <v/>
      </c>
      <c r="J200" s="14" t="str">
        <f>IFERROR(IF(Tabela2[[#This Row],[Média preços]]="","",H200-I200),"")</f>
        <v/>
      </c>
      <c r="K200" s="14" t="str">
        <f>IFERROR(IF(Tabela2[[#This Row],[Média preços]]="","",H200+I200),"")</f>
        <v/>
      </c>
      <c r="L200" s="48" t="str">
        <f>IFERROR(ROUND(MEDIAN(Fornecedores!H210:ZV210),2),"")</f>
        <v/>
      </c>
      <c r="M200" s="14" t="str">
        <f>IFERROR(ROUND(AVERAGEIFS(Fornecedores!H210:ZV210,Fornecedores!H210:ZV210,"&lt;="&amp;K200,Fornecedores!H210:ZV210,"&gt;="&amp;J200),2),"")</f>
        <v/>
      </c>
      <c r="N200" s="14" t="str">
        <f t="shared" ref="N200:N263" si="3">IFERROR(ROUND(IF(M200&lt;L200,M200,L200),2),"")</f>
        <v/>
      </c>
      <c r="O200" s="14" t="str">
        <f>IFERROR(Tabela2[[#This Row],[Preço de referência]]*Tabela2[[#This Row],[Quantidade]],"")</f>
        <v/>
      </c>
      <c r="P20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00" s="14" t="str">
        <f ca="1">IFERROR(IF(Tabela2[[#This Row],[Itens de Ampla Participação (Quantidade)]]&gt;0,(Tabela2[[#This Row],[Itens de Ampla Participação (Quantidade)]]*Tabela2[[#This Row],[Preço de referência]])),"")</f>
        <v/>
      </c>
      <c r="R20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00" s="14" t="str">
        <f ca="1">IFERROR(IF(Tabela2[[#This Row],[Itens de Cota Reservada (Quantidade)]]&gt;0,(Tabela2[[#This Row],[Itens de Cota Reservada (Quantidade)]]*Tabela2[[#This Row],[Preço de referência]])),"")</f>
        <v/>
      </c>
      <c r="T200" s="51" t="str">
        <f ca="1">IFERROR(IF(SUMIFS(Tabela2[Preço x quantidade],Tabela2[Lote],Tabela2[[#This Row],[Lote]])&lt;=80000,Tabela2[[#This Row],[Quantidade]],""),"")</f>
        <v/>
      </c>
      <c r="U200" s="14" t="str">
        <f ca="1">IFERROR(IF(Tabela2[[#This Row],[Itens exclusivos (Quantidade)]]&gt;0,(Tabela2[[#This Row],[Itens exclusivos (Quantidade)]]*Tabela2[[#This Row],[Preço de referência]])),"")</f>
        <v/>
      </c>
    </row>
    <row r="201" spans="1:21" ht="15.75">
      <c r="A201" s="33" t="str">
        <f>IFERROR(IF(Fornecedores!B211="","",IF(AND(Fornecedores!A211="",Fornecedores!B211&lt;&gt;""),1,Fornecedores!A211)),"")</f>
        <v/>
      </c>
      <c r="B201" s="33" t="str">
        <f>IFERROR(IF(Fornecedores!B211="","",Fornecedores!B211),"")</f>
        <v/>
      </c>
      <c r="C201" s="33" t="str">
        <f>IFERROR(IF(Fornecedores!C211="","",Fornecedores!C211),"")</f>
        <v/>
      </c>
      <c r="D201" s="33" t="str">
        <f>IFERROR(IF(Fornecedores!D211="","",Fornecedores!D211),"")</f>
        <v/>
      </c>
      <c r="E201" s="33" t="str">
        <f>IFERROR(IF(Fornecedores!E211="","",Fornecedores!E211),"")</f>
        <v/>
      </c>
      <c r="F201" s="52" t="str">
        <f>IFERROR(IF(Fornecedores!F211="","",Fornecedores!F211),"")</f>
        <v/>
      </c>
      <c r="G201" s="33" t="str">
        <f>IFERROR(IF(Fornecedores!G211="","",Fornecedores!G211),"")</f>
        <v/>
      </c>
      <c r="H201" s="47" t="str">
        <f>IFERROR(ROUND(AVERAGE(Fornecedores!H211:ZV211),2),"")</f>
        <v/>
      </c>
      <c r="I201" s="33" t="str">
        <f>IFERROR(ROUND(STDEV(Fornecedores!H211:ZV211),2),"")</f>
        <v/>
      </c>
      <c r="J201" s="33" t="str">
        <f>IFERROR(IF(Tabela2[[#This Row],[Média preços]]="","",H201-I201),"")</f>
        <v/>
      </c>
      <c r="K201" s="33" t="str">
        <f>IFERROR(IF(Tabela2[[#This Row],[Média preços]]="","",H201+I201),"")</f>
        <v/>
      </c>
      <c r="L201" s="47" t="str">
        <f>IFERROR(ROUND(MEDIAN(Fornecedores!H211:ZV211),2),"")</f>
        <v/>
      </c>
      <c r="M201" s="33" t="str">
        <f>IFERROR(ROUND(AVERAGEIFS(Fornecedores!H211:ZV211,Fornecedores!H211:ZV211,"&lt;="&amp;K201,Fornecedores!H211:ZV211,"&gt;="&amp;J201),2),"")</f>
        <v/>
      </c>
      <c r="N201" s="33" t="str">
        <f t="shared" si="3"/>
        <v/>
      </c>
      <c r="O201" s="33" t="str">
        <f>IFERROR(Tabela2[[#This Row],[Preço de referência]]*Tabela2[[#This Row],[Quantidade]],"")</f>
        <v/>
      </c>
      <c r="P20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01" s="33" t="str">
        <f ca="1">IFERROR(IF(Tabela2[[#This Row],[Itens de Ampla Participação (Quantidade)]]&gt;0,(Tabela2[[#This Row],[Itens de Ampla Participação (Quantidade)]]*Tabela2[[#This Row],[Preço de referência]])),"")</f>
        <v/>
      </c>
      <c r="R20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01" s="33" t="str">
        <f ca="1">IFERROR(IF(Tabela2[[#This Row],[Itens de Cota Reservada (Quantidade)]]&gt;0,(Tabela2[[#This Row],[Itens de Cota Reservada (Quantidade)]]*Tabela2[[#This Row],[Preço de referência]])),"")</f>
        <v/>
      </c>
      <c r="T201" s="52" t="str">
        <f ca="1">IFERROR(IF(SUMIFS(Tabela2[Preço x quantidade],Tabela2[Lote],Tabela2[[#This Row],[Lote]])&lt;=80000,Tabela2[[#This Row],[Quantidade]],""),"")</f>
        <v/>
      </c>
      <c r="U201" s="33" t="str">
        <f ca="1">IFERROR(IF(Tabela2[[#This Row],[Itens exclusivos (Quantidade)]]&gt;0,(Tabela2[[#This Row],[Itens exclusivos (Quantidade)]]*Tabela2[[#This Row],[Preço de referência]])),"")</f>
        <v/>
      </c>
    </row>
    <row r="202" spans="1:21" ht="15.75">
      <c r="A202" s="14" t="str">
        <f>IFERROR(IF(Fornecedores!B212="","",IF(AND(Fornecedores!A212="",Fornecedores!B212&lt;&gt;""),1,Fornecedores!A212)),"")</f>
        <v/>
      </c>
      <c r="B202" s="14" t="str">
        <f>IFERROR(IF(Fornecedores!B212="","",Fornecedores!B212),"")</f>
        <v/>
      </c>
      <c r="C202" s="14" t="str">
        <f>IFERROR(IF(Fornecedores!C212="","",Fornecedores!C212),"")</f>
        <v/>
      </c>
      <c r="D202" s="14" t="str">
        <f>IFERROR(IF(Fornecedores!D212="","",Fornecedores!D212),"")</f>
        <v/>
      </c>
      <c r="E202" s="14" t="str">
        <f>IFERROR(IF(Fornecedores!E212="","",Fornecedores!E212),"")</f>
        <v/>
      </c>
      <c r="F202" s="51" t="str">
        <f>IFERROR(IF(Fornecedores!F212="","",Fornecedores!F212),"")</f>
        <v/>
      </c>
      <c r="G202" s="14" t="str">
        <f>IFERROR(IF(Fornecedores!G212="","",Fornecedores!G212),"")</f>
        <v/>
      </c>
      <c r="H202" s="48" t="str">
        <f>IFERROR(ROUND(AVERAGE(Fornecedores!H212:ZV212),2),"")</f>
        <v/>
      </c>
      <c r="I202" s="14" t="str">
        <f>IFERROR(ROUND(STDEV(Fornecedores!H212:ZV212),2),"")</f>
        <v/>
      </c>
      <c r="J202" s="14" t="str">
        <f>IFERROR(IF(Tabela2[[#This Row],[Média preços]]="","",H202-I202),"")</f>
        <v/>
      </c>
      <c r="K202" s="14" t="str">
        <f>IFERROR(IF(Tabela2[[#This Row],[Média preços]]="","",H202+I202),"")</f>
        <v/>
      </c>
      <c r="L202" s="48" t="str">
        <f>IFERROR(ROUND(MEDIAN(Fornecedores!H212:ZV212),2),"")</f>
        <v/>
      </c>
      <c r="M202" s="14" t="str">
        <f>IFERROR(ROUND(AVERAGEIFS(Fornecedores!H212:ZV212,Fornecedores!H212:ZV212,"&lt;="&amp;K202,Fornecedores!H212:ZV212,"&gt;="&amp;J202),2),"")</f>
        <v/>
      </c>
      <c r="N202" s="14" t="str">
        <f t="shared" si="3"/>
        <v/>
      </c>
      <c r="O202" s="14" t="str">
        <f>IFERROR(Tabela2[[#This Row],[Preço de referência]]*Tabela2[[#This Row],[Quantidade]],"")</f>
        <v/>
      </c>
      <c r="P20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02" s="14" t="str">
        <f ca="1">IFERROR(IF(Tabela2[[#This Row],[Itens de Ampla Participação (Quantidade)]]&gt;0,(Tabela2[[#This Row],[Itens de Ampla Participação (Quantidade)]]*Tabela2[[#This Row],[Preço de referência]])),"")</f>
        <v/>
      </c>
      <c r="R20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02" s="14" t="str">
        <f ca="1">IFERROR(IF(Tabela2[[#This Row],[Itens de Cota Reservada (Quantidade)]]&gt;0,(Tabela2[[#This Row],[Itens de Cota Reservada (Quantidade)]]*Tabela2[[#This Row],[Preço de referência]])),"")</f>
        <v/>
      </c>
      <c r="T202" s="51" t="str">
        <f ca="1">IFERROR(IF(SUMIFS(Tabela2[Preço x quantidade],Tabela2[Lote],Tabela2[[#This Row],[Lote]])&lt;=80000,Tabela2[[#This Row],[Quantidade]],""),"")</f>
        <v/>
      </c>
      <c r="U202" s="14" t="str">
        <f ca="1">IFERROR(IF(Tabela2[[#This Row],[Itens exclusivos (Quantidade)]]&gt;0,(Tabela2[[#This Row],[Itens exclusivos (Quantidade)]]*Tabela2[[#This Row],[Preço de referência]])),"")</f>
        <v/>
      </c>
    </row>
    <row r="203" spans="1:21" ht="15.75">
      <c r="A203" s="33" t="str">
        <f>IFERROR(IF(Fornecedores!B213="","",IF(AND(Fornecedores!A213="",Fornecedores!B213&lt;&gt;""),1,Fornecedores!A213)),"")</f>
        <v/>
      </c>
      <c r="B203" s="33" t="str">
        <f>IFERROR(IF(Fornecedores!B213="","",Fornecedores!B213),"")</f>
        <v/>
      </c>
      <c r="C203" s="33" t="str">
        <f>IFERROR(IF(Fornecedores!C213="","",Fornecedores!C213),"")</f>
        <v/>
      </c>
      <c r="D203" s="33" t="str">
        <f>IFERROR(IF(Fornecedores!D213="","",Fornecedores!D213),"")</f>
        <v/>
      </c>
      <c r="E203" s="33" t="str">
        <f>IFERROR(IF(Fornecedores!E213="","",Fornecedores!E213),"")</f>
        <v/>
      </c>
      <c r="F203" s="52" t="str">
        <f>IFERROR(IF(Fornecedores!F213="","",Fornecedores!F213),"")</f>
        <v/>
      </c>
      <c r="G203" s="33" t="str">
        <f>IFERROR(IF(Fornecedores!G213="","",Fornecedores!G213),"")</f>
        <v/>
      </c>
      <c r="H203" s="47" t="str">
        <f>IFERROR(ROUND(AVERAGE(Fornecedores!H213:ZV213),2),"")</f>
        <v/>
      </c>
      <c r="I203" s="33" t="str">
        <f>IFERROR(ROUND(STDEV(Fornecedores!H213:ZV213),2),"")</f>
        <v/>
      </c>
      <c r="J203" s="33" t="str">
        <f>IFERROR(IF(Tabela2[[#This Row],[Média preços]]="","",H203-I203),"")</f>
        <v/>
      </c>
      <c r="K203" s="33" t="str">
        <f>IFERROR(IF(Tabela2[[#This Row],[Média preços]]="","",H203+I203),"")</f>
        <v/>
      </c>
      <c r="L203" s="47" t="str">
        <f>IFERROR(ROUND(MEDIAN(Fornecedores!H213:ZV213),2),"")</f>
        <v/>
      </c>
      <c r="M203" s="33" t="str">
        <f>IFERROR(ROUND(AVERAGEIFS(Fornecedores!H213:ZV213,Fornecedores!H213:ZV213,"&lt;="&amp;K203,Fornecedores!H213:ZV213,"&gt;="&amp;J203),2),"")</f>
        <v/>
      </c>
      <c r="N203" s="33" t="str">
        <f t="shared" si="3"/>
        <v/>
      </c>
      <c r="O203" s="33" t="str">
        <f>IFERROR(Tabela2[[#This Row],[Preço de referência]]*Tabela2[[#This Row],[Quantidade]],"")</f>
        <v/>
      </c>
      <c r="P20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03" s="33" t="str">
        <f ca="1">IFERROR(IF(Tabela2[[#This Row],[Itens de Ampla Participação (Quantidade)]]&gt;0,(Tabela2[[#This Row],[Itens de Ampla Participação (Quantidade)]]*Tabela2[[#This Row],[Preço de referência]])),"")</f>
        <v/>
      </c>
      <c r="R20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03" s="33" t="str">
        <f ca="1">IFERROR(IF(Tabela2[[#This Row],[Itens de Cota Reservada (Quantidade)]]&gt;0,(Tabela2[[#This Row],[Itens de Cota Reservada (Quantidade)]]*Tabela2[[#This Row],[Preço de referência]])),"")</f>
        <v/>
      </c>
      <c r="T203" s="52" t="str">
        <f ca="1">IFERROR(IF(SUMIFS(Tabela2[Preço x quantidade],Tabela2[Lote],Tabela2[[#This Row],[Lote]])&lt;=80000,Tabela2[[#This Row],[Quantidade]],""),"")</f>
        <v/>
      </c>
      <c r="U203" s="33" t="str">
        <f ca="1">IFERROR(IF(Tabela2[[#This Row],[Itens exclusivos (Quantidade)]]&gt;0,(Tabela2[[#This Row],[Itens exclusivos (Quantidade)]]*Tabela2[[#This Row],[Preço de referência]])),"")</f>
        <v/>
      </c>
    </row>
    <row r="204" spans="1:21" ht="15.75">
      <c r="A204" s="14" t="str">
        <f>IFERROR(IF(Fornecedores!B214="","",IF(AND(Fornecedores!A214="",Fornecedores!B214&lt;&gt;""),1,Fornecedores!A214)),"")</f>
        <v/>
      </c>
      <c r="B204" s="14" t="str">
        <f>IFERROR(IF(Fornecedores!B214="","",Fornecedores!B214),"")</f>
        <v/>
      </c>
      <c r="C204" s="14" t="str">
        <f>IFERROR(IF(Fornecedores!C214="","",Fornecedores!C214),"")</f>
        <v/>
      </c>
      <c r="D204" s="14" t="str">
        <f>IFERROR(IF(Fornecedores!D214="","",Fornecedores!D214),"")</f>
        <v/>
      </c>
      <c r="E204" s="14" t="str">
        <f>IFERROR(IF(Fornecedores!E214="","",Fornecedores!E214),"")</f>
        <v/>
      </c>
      <c r="F204" s="51" t="str">
        <f>IFERROR(IF(Fornecedores!F214="","",Fornecedores!F214),"")</f>
        <v/>
      </c>
      <c r="G204" s="14" t="str">
        <f>IFERROR(IF(Fornecedores!G214="","",Fornecedores!G214),"")</f>
        <v/>
      </c>
      <c r="H204" s="48" t="str">
        <f>IFERROR(ROUND(AVERAGE(Fornecedores!H214:ZV214),2),"")</f>
        <v/>
      </c>
      <c r="I204" s="14" t="str">
        <f>IFERROR(ROUND(STDEV(Fornecedores!H214:ZV214),2),"")</f>
        <v/>
      </c>
      <c r="J204" s="14" t="str">
        <f>IFERROR(IF(Tabela2[[#This Row],[Média preços]]="","",H204-I204),"")</f>
        <v/>
      </c>
      <c r="K204" s="14" t="str">
        <f>IFERROR(IF(Tabela2[[#This Row],[Média preços]]="","",H204+I204),"")</f>
        <v/>
      </c>
      <c r="L204" s="48" t="str">
        <f>IFERROR(ROUND(MEDIAN(Fornecedores!H214:ZV214),2),"")</f>
        <v/>
      </c>
      <c r="M204" s="14" t="str">
        <f>IFERROR(ROUND(AVERAGEIFS(Fornecedores!H214:ZV214,Fornecedores!H214:ZV214,"&lt;="&amp;K204,Fornecedores!H214:ZV214,"&gt;="&amp;J204),2),"")</f>
        <v/>
      </c>
      <c r="N204" s="14" t="str">
        <f t="shared" si="3"/>
        <v/>
      </c>
      <c r="O204" s="14" t="str">
        <f>IFERROR(Tabela2[[#This Row],[Preço de referência]]*Tabela2[[#This Row],[Quantidade]],"")</f>
        <v/>
      </c>
      <c r="P20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04" s="14" t="str">
        <f ca="1">IFERROR(IF(Tabela2[[#This Row],[Itens de Ampla Participação (Quantidade)]]&gt;0,(Tabela2[[#This Row],[Itens de Ampla Participação (Quantidade)]]*Tabela2[[#This Row],[Preço de referência]])),"")</f>
        <v/>
      </c>
      <c r="R20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04" s="14" t="str">
        <f ca="1">IFERROR(IF(Tabela2[[#This Row],[Itens de Cota Reservada (Quantidade)]]&gt;0,(Tabela2[[#This Row],[Itens de Cota Reservada (Quantidade)]]*Tabela2[[#This Row],[Preço de referência]])),"")</f>
        <v/>
      </c>
      <c r="T204" s="51" t="str">
        <f ca="1">IFERROR(IF(SUMIFS(Tabela2[Preço x quantidade],Tabela2[Lote],Tabela2[[#This Row],[Lote]])&lt;=80000,Tabela2[[#This Row],[Quantidade]],""),"")</f>
        <v/>
      </c>
      <c r="U204" s="14" t="str">
        <f ca="1">IFERROR(IF(Tabela2[[#This Row],[Itens exclusivos (Quantidade)]]&gt;0,(Tabela2[[#This Row],[Itens exclusivos (Quantidade)]]*Tabela2[[#This Row],[Preço de referência]])),"")</f>
        <v/>
      </c>
    </row>
    <row r="205" spans="1:21" ht="15.75">
      <c r="A205" s="33" t="str">
        <f>IFERROR(IF(Fornecedores!B215="","",IF(AND(Fornecedores!A215="",Fornecedores!B215&lt;&gt;""),1,Fornecedores!A215)),"")</f>
        <v/>
      </c>
      <c r="B205" s="33" t="str">
        <f>IFERROR(IF(Fornecedores!B215="","",Fornecedores!B215),"")</f>
        <v/>
      </c>
      <c r="C205" s="33" t="str">
        <f>IFERROR(IF(Fornecedores!C215="","",Fornecedores!C215),"")</f>
        <v/>
      </c>
      <c r="D205" s="33" t="str">
        <f>IFERROR(IF(Fornecedores!D215="","",Fornecedores!D215),"")</f>
        <v/>
      </c>
      <c r="E205" s="33" t="str">
        <f>IFERROR(IF(Fornecedores!E215="","",Fornecedores!E215),"")</f>
        <v/>
      </c>
      <c r="F205" s="52" t="str">
        <f>IFERROR(IF(Fornecedores!F215="","",Fornecedores!F215),"")</f>
        <v/>
      </c>
      <c r="G205" s="33" t="str">
        <f>IFERROR(IF(Fornecedores!G215="","",Fornecedores!G215),"")</f>
        <v/>
      </c>
      <c r="H205" s="47" t="str">
        <f>IFERROR(ROUND(AVERAGE(Fornecedores!H215:ZV215),2),"")</f>
        <v/>
      </c>
      <c r="I205" s="33" t="str">
        <f>IFERROR(ROUND(STDEV(Fornecedores!H215:ZV215),2),"")</f>
        <v/>
      </c>
      <c r="J205" s="33" t="str">
        <f>IFERROR(IF(Tabela2[[#This Row],[Média preços]]="","",H205-I205),"")</f>
        <v/>
      </c>
      <c r="K205" s="33" t="str">
        <f>IFERROR(IF(Tabela2[[#This Row],[Média preços]]="","",H205+I205),"")</f>
        <v/>
      </c>
      <c r="L205" s="47" t="str">
        <f>IFERROR(ROUND(MEDIAN(Fornecedores!H215:ZV215),2),"")</f>
        <v/>
      </c>
      <c r="M205" s="33" t="str">
        <f>IFERROR(ROUND(AVERAGEIFS(Fornecedores!H215:ZV215,Fornecedores!H215:ZV215,"&lt;="&amp;K205,Fornecedores!H215:ZV215,"&gt;="&amp;J205),2),"")</f>
        <v/>
      </c>
      <c r="N205" s="33" t="str">
        <f t="shared" si="3"/>
        <v/>
      </c>
      <c r="O205" s="33" t="str">
        <f>IFERROR(Tabela2[[#This Row],[Preço de referência]]*Tabela2[[#This Row],[Quantidade]],"")</f>
        <v/>
      </c>
      <c r="P20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05" s="33" t="str">
        <f ca="1">IFERROR(IF(Tabela2[[#This Row],[Itens de Ampla Participação (Quantidade)]]&gt;0,(Tabela2[[#This Row],[Itens de Ampla Participação (Quantidade)]]*Tabela2[[#This Row],[Preço de referência]])),"")</f>
        <v/>
      </c>
      <c r="R20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05" s="33" t="str">
        <f ca="1">IFERROR(IF(Tabela2[[#This Row],[Itens de Cota Reservada (Quantidade)]]&gt;0,(Tabela2[[#This Row],[Itens de Cota Reservada (Quantidade)]]*Tabela2[[#This Row],[Preço de referência]])),"")</f>
        <v/>
      </c>
      <c r="T205" s="52" t="str">
        <f ca="1">IFERROR(IF(SUMIFS(Tabela2[Preço x quantidade],Tabela2[Lote],Tabela2[[#This Row],[Lote]])&lt;=80000,Tabela2[[#This Row],[Quantidade]],""),"")</f>
        <v/>
      </c>
      <c r="U205" s="33" t="str">
        <f ca="1">IFERROR(IF(Tabela2[[#This Row],[Itens exclusivos (Quantidade)]]&gt;0,(Tabela2[[#This Row],[Itens exclusivos (Quantidade)]]*Tabela2[[#This Row],[Preço de referência]])),"")</f>
        <v/>
      </c>
    </row>
    <row r="206" spans="1:21" ht="15.75">
      <c r="A206" s="14" t="str">
        <f>IFERROR(IF(Fornecedores!B216="","",IF(AND(Fornecedores!A216="",Fornecedores!B216&lt;&gt;""),1,Fornecedores!A216)),"")</f>
        <v/>
      </c>
      <c r="B206" s="14" t="str">
        <f>IFERROR(IF(Fornecedores!B216="","",Fornecedores!B216),"")</f>
        <v/>
      </c>
      <c r="C206" s="14" t="str">
        <f>IFERROR(IF(Fornecedores!C216="","",Fornecedores!C216),"")</f>
        <v/>
      </c>
      <c r="D206" s="14" t="str">
        <f>IFERROR(IF(Fornecedores!D216="","",Fornecedores!D216),"")</f>
        <v/>
      </c>
      <c r="E206" s="14" t="str">
        <f>IFERROR(IF(Fornecedores!E216="","",Fornecedores!E216),"")</f>
        <v/>
      </c>
      <c r="F206" s="51" t="str">
        <f>IFERROR(IF(Fornecedores!F216="","",Fornecedores!F216),"")</f>
        <v/>
      </c>
      <c r="G206" s="14" t="str">
        <f>IFERROR(IF(Fornecedores!G216="","",Fornecedores!G216),"")</f>
        <v/>
      </c>
      <c r="H206" s="48" t="str">
        <f>IFERROR(ROUND(AVERAGE(Fornecedores!H216:ZV216),2),"")</f>
        <v/>
      </c>
      <c r="I206" s="14" t="str">
        <f>IFERROR(ROUND(STDEV(Fornecedores!H216:ZV216),2),"")</f>
        <v/>
      </c>
      <c r="J206" s="14" t="str">
        <f>IFERROR(IF(Tabela2[[#This Row],[Média preços]]="","",H206-I206),"")</f>
        <v/>
      </c>
      <c r="K206" s="14" t="str">
        <f>IFERROR(IF(Tabela2[[#This Row],[Média preços]]="","",H206+I206),"")</f>
        <v/>
      </c>
      <c r="L206" s="48" t="str">
        <f>IFERROR(ROUND(MEDIAN(Fornecedores!H216:ZV216),2),"")</f>
        <v/>
      </c>
      <c r="M206" s="14" t="str">
        <f>IFERROR(ROUND(AVERAGEIFS(Fornecedores!H216:ZV216,Fornecedores!H216:ZV216,"&lt;="&amp;K206,Fornecedores!H216:ZV216,"&gt;="&amp;J206),2),"")</f>
        <v/>
      </c>
      <c r="N206" s="14" t="str">
        <f t="shared" si="3"/>
        <v/>
      </c>
      <c r="O206" s="14" t="str">
        <f>IFERROR(Tabela2[[#This Row],[Preço de referência]]*Tabela2[[#This Row],[Quantidade]],"")</f>
        <v/>
      </c>
      <c r="P20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06" s="14" t="str">
        <f ca="1">IFERROR(IF(Tabela2[[#This Row],[Itens de Ampla Participação (Quantidade)]]&gt;0,(Tabela2[[#This Row],[Itens de Ampla Participação (Quantidade)]]*Tabela2[[#This Row],[Preço de referência]])),"")</f>
        <v/>
      </c>
      <c r="R20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06" s="14" t="str">
        <f ca="1">IFERROR(IF(Tabela2[[#This Row],[Itens de Cota Reservada (Quantidade)]]&gt;0,(Tabela2[[#This Row],[Itens de Cota Reservada (Quantidade)]]*Tabela2[[#This Row],[Preço de referência]])),"")</f>
        <v/>
      </c>
      <c r="T206" s="51" t="str">
        <f ca="1">IFERROR(IF(SUMIFS(Tabela2[Preço x quantidade],Tabela2[Lote],Tabela2[[#This Row],[Lote]])&lt;=80000,Tabela2[[#This Row],[Quantidade]],""),"")</f>
        <v/>
      </c>
      <c r="U206" s="14" t="str">
        <f ca="1">IFERROR(IF(Tabela2[[#This Row],[Itens exclusivos (Quantidade)]]&gt;0,(Tabela2[[#This Row],[Itens exclusivos (Quantidade)]]*Tabela2[[#This Row],[Preço de referência]])),"")</f>
        <v/>
      </c>
    </row>
    <row r="207" spans="1:21" ht="15.75">
      <c r="A207" s="33" t="str">
        <f>IFERROR(IF(Fornecedores!B217="","",IF(AND(Fornecedores!A217="",Fornecedores!B217&lt;&gt;""),1,Fornecedores!A217)),"")</f>
        <v/>
      </c>
      <c r="B207" s="33" t="str">
        <f>IFERROR(IF(Fornecedores!B217="","",Fornecedores!B217),"")</f>
        <v/>
      </c>
      <c r="C207" s="33" t="str">
        <f>IFERROR(IF(Fornecedores!C217="","",Fornecedores!C217),"")</f>
        <v/>
      </c>
      <c r="D207" s="33" t="str">
        <f>IFERROR(IF(Fornecedores!D217="","",Fornecedores!D217),"")</f>
        <v/>
      </c>
      <c r="E207" s="33" t="str">
        <f>IFERROR(IF(Fornecedores!E217="","",Fornecedores!E217),"")</f>
        <v/>
      </c>
      <c r="F207" s="52" t="str">
        <f>IFERROR(IF(Fornecedores!F217="","",Fornecedores!F217),"")</f>
        <v/>
      </c>
      <c r="G207" s="33" t="str">
        <f>IFERROR(IF(Fornecedores!G217="","",Fornecedores!G217),"")</f>
        <v/>
      </c>
      <c r="H207" s="47" t="str">
        <f>IFERROR(ROUND(AVERAGE(Fornecedores!H217:ZV217),2),"")</f>
        <v/>
      </c>
      <c r="I207" s="33" t="str">
        <f>IFERROR(ROUND(STDEV(Fornecedores!H217:ZV217),2),"")</f>
        <v/>
      </c>
      <c r="J207" s="33" t="str">
        <f>IFERROR(IF(Tabela2[[#This Row],[Média preços]]="","",H207-I207),"")</f>
        <v/>
      </c>
      <c r="K207" s="33" t="str">
        <f>IFERROR(IF(Tabela2[[#This Row],[Média preços]]="","",H207+I207),"")</f>
        <v/>
      </c>
      <c r="L207" s="47" t="str">
        <f>IFERROR(ROUND(MEDIAN(Fornecedores!H217:ZV217),2),"")</f>
        <v/>
      </c>
      <c r="M207" s="33" t="str">
        <f>IFERROR(ROUND(AVERAGEIFS(Fornecedores!H217:ZV217,Fornecedores!H217:ZV217,"&lt;="&amp;K207,Fornecedores!H217:ZV217,"&gt;="&amp;J207),2),"")</f>
        <v/>
      </c>
      <c r="N207" s="33" t="str">
        <f t="shared" si="3"/>
        <v/>
      </c>
      <c r="O207" s="33" t="str">
        <f>IFERROR(Tabela2[[#This Row],[Preço de referência]]*Tabela2[[#This Row],[Quantidade]],"")</f>
        <v/>
      </c>
      <c r="P20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07" s="33" t="str">
        <f ca="1">IFERROR(IF(Tabela2[[#This Row],[Itens de Ampla Participação (Quantidade)]]&gt;0,(Tabela2[[#This Row],[Itens de Ampla Participação (Quantidade)]]*Tabela2[[#This Row],[Preço de referência]])),"")</f>
        <v/>
      </c>
      <c r="R20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07" s="33" t="str">
        <f ca="1">IFERROR(IF(Tabela2[[#This Row],[Itens de Cota Reservada (Quantidade)]]&gt;0,(Tabela2[[#This Row],[Itens de Cota Reservada (Quantidade)]]*Tabela2[[#This Row],[Preço de referência]])),"")</f>
        <v/>
      </c>
      <c r="T207" s="52" t="str">
        <f ca="1">IFERROR(IF(SUMIFS(Tabela2[Preço x quantidade],Tabela2[Lote],Tabela2[[#This Row],[Lote]])&lt;=80000,Tabela2[[#This Row],[Quantidade]],""),"")</f>
        <v/>
      </c>
      <c r="U207" s="33" t="str">
        <f ca="1">IFERROR(IF(Tabela2[[#This Row],[Itens exclusivos (Quantidade)]]&gt;0,(Tabela2[[#This Row],[Itens exclusivos (Quantidade)]]*Tabela2[[#This Row],[Preço de referência]])),"")</f>
        <v/>
      </c>
    </row>
    <row r="208" spans="1:21" ht="15.75">
      <c r="A208" s="14" t="str">
        <f>IFERROR(IF(Fornecedores!B218="","",IF(AND(Fornecedores!A218="",Fornecedores!B218&lt;&gt;""),1,Fornecedores!A218)),"")</f>
        <v/>
      </c>
      <c r="B208" s="14" t="str">
        <f>IFERROR(IF(Fornecedores!B218="","",Fornecedores!B218),"")</f>
        <v/>
      </c>
      <c r="C208" s="14" t="str">
        <f>IFERROR(IF(Fornecedores!C218="","",Fornecedores!C218),"")</f>
        <v/>
      </c>
      <c r="D208" s="14" t="str">
        <f>IFERROR(IF(Fornecedores!D218="","",Fornecedores!D218),"")</f>
        <v/>
      </c>
      <c r="E208" s="14" t="str">
        <f>IFERROR(IF(Fornecedores!E218="","",Fornecedores!E218),"")</f>
        <v/>
      </c>
      <c r="F208" s="51" t="str">
        <f>IFERROR(IF(Fornecedores!F218="","",Fornecedores!F218),"")</f>
        <v/>
      </c>
      <c r="G208" s="14" t="str">
        <f>IFERROR(IF(Fornecedores!G218="","",Fornecedores!G218),"")</f>
        <v/>
      </c>
      <c r="H208" s="48" t="str">
        <f>IFERROR(ROUND(AVERAGE(Fornecedores!H218:ZV218),2),"")</f>
        <v/>
      </c>
      <c r="I208" s="14" t="str">
        <f>IFERROR(ROUND(STDEV(Fornecedores!H218:ZV218),2),"")</f>
        <v/>
      </c>
      <c r="J208" s="14" t="str">
        <f>IFERROR(IF(Tabela2[[#This Row],[Média preços]]="","",H208-I208),"")</f>
        <v/>
      </c>
      <c r="K208" s="14" t="str">
        <f>IFERROR(IF(Tabela2[[#This Row],[Média preços]]="","",H208+I208),"")</f>
        <v/>
      </c>
      <c r="L208" s="48" t="str">
        <f>IFERROR(ROUND(MEDIAN(Fornecedores!H218:ZV218),2),"")</f>
        <v/>
      </c>
      <c r="M208" s="14" t="str">
        <f>IFERROR(ROUND(AVERAGEIFS(Fornecedores!H218:ZV218,Fornecedores!H218:ZV218,"&lt;="&amp;K208,Fornecedores!H218:ZV218,"&gt;="&amp;J208),2),"")</f>
        <v/>
      </c>
      <c r="N208" s="14" t="str">
        <f t="shared" si="3"/>
        <v/>
      </c>
      <c r="O208" s="14" t="str">
        <f>IFERROR(Tabela2[[#This Row],[Preço de referência]]*Tabela2[[#This Row],[Quantidade]],"")</f>
        <v/>
      </c>
      <c r="P20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08" s="14" t="str">
        <f ca="1">IFERROR(IF(Tabela2[[#This Row],[Itens de Ampla Participação (Quantidade)]]&gt;0,(Tabela2[[#This Row],[Itens de Ampla Participação (Quantidade)]]*Tabela2[[#This Row],[Preço de referência]])),"")</f>
        <v/>
      </c>
      <c r="R20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08" s="14" t="str">
        <f ca="1">IFERROR(IF(Tabela2[[#This Row],[Itens de Cota Reservada (Quantidade)]]&gt;0,(Tabela2[[#This Row],[Itens de Cota Reservada (Quantidade)]]*Tabela2[[#This Row],[Preço de referência]])),"")</f>
        <v/>
      </c>
      <c r="T208" s="51" t="str">
        <f ca="1">IFERROR(IF(SUMIFS(Tabela2[Preço x quantidade],Tabela2[Lote],Tabela2[[#This Row],[Lote]])&lt;=80000,Tabela2[[#This Row],[Quantidade]],""),"")</f>
        <v/>
      </c>
      <c r="U208" s="14" t="str">
        <f ca="1">IFERROR(IF(Tabela2[[#This Row],[Itens exclusivos (Quantidade)]]&gt;0,(Tabela2[[#This Row],[Itens exclusivos (Quantidade)]]*Tabela2[[#This Row],[Preço de referência]])),"")</f>
        <v/>
      </c>
    </row>
    <row r="209" spans="1:21" ht="15.75">
      <c r="A209" s="33" t="str">
        <f>IFERROR(IF(Fornecedores!B219="","",IF(AND(Fornecedores!A219="",Fornecedores!B219&lt;&gt;""),1,Fornecedores!A219)),"")</f>
        <v/>
      </c>
      <c r="B209" s="33" t="str">
        <f>IFERROR(IF(Fornecedores!B219="","",Fornecedores!B219),"")</f>
        <v/>
      </c>
      <c r="C209" s="33" t="str">
        <f>IFERROR(IF(Fornecedores!C219="","",Fornecedores!C219),"")</f>
        <v/>
      </c>
      <c r="D209" s="33" t="str">
        <f>IFERROR(IF(Fornecedores!D219="","",Fornecedores!D219),"")</f>
        <v/>
      </c>
      <c r="E209" s="33" t="str">
        <f>IFERROR(IF(Fornecedores!E219="","",Fornecedores!E219),"")</f>
        <v/>
      </c>
      <c r="F209" s="52" t="str">
        <f>IFERROR(IF(Fornecedores!F219="","",Fornecedores!F219),"")</f>
        <v/>
      </c>
      <c r="G209" s="33" t="str">
        <f>IFERROR(IF(Fornecedores!G219="","",Fornecedores!G219),"")</f>
        <v/>
      </c>
      <c r="H209" s="47" t="str">
        <f>IFERROR(ROUND(AVERAGE(Fornecedores!H219:ZV219),2),"")</f>
        <v/>
      </c>
      <c r="I209" s="33" t="str">
        <f>IFERROR(ROUND(STDEV(Fornecedores!H219:ZV219),2),"")</f>
        <v/>
      </c>
      <c r="J209" s="33" t="str">
        <f>IFERROR(IF(Tabela2[[#This Row],[Média preços]]="","",H209-I209),"")</f>
        <v/>
      </c>
      <c r="K209" s="33" t="str">
        <f>IFERROR(IF(Tabela2[[#This Row],[Média preços]]="","",H209+I209),"")</f>
        <v/>
      </c>
      <c r="L209" s="47" t="str">
        <f>IFERROR(ROUND(MEDIAN(Fornecedores!H219:ZV219),2),"")</f>
        <v/>
      </c>
      <c r="M209" s="33" t="str">
        <f>IFERROR(ROUND(AVERAGEIFS(Fornecedores!H219:ZV219,Fornecedores!H219:ZV219,"&lt;="&amp;K209,Fornecedores!H219:ZV219,"&gt;="&amp;J209),2),"")</f>
        <v/>
      </c>
      <c r="N209" s="33" t="str">
        <f t="shared" si="3"/>
        <v/>
      </c>
      <c r="O209" s="33" t="str">
        <f>IFERROR(Tabela2[[#This Row],[Preço de referência]]*Tabela2[[#This Row],[Quantidade]],"")</f>
        <v/>
      </c>
      <c r="P20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09" s="33" t="str">
        <f ca="1">IFERROR(IF(Tabela2[[#This Row],[Itens de Ampla Participação (Quantidade)]]&gt;0,(Tabela2[[#This Row],[Itens de Ampla Participação (Quantidade)]]*Tabela2[[#This Row],[Preço de referência]])),"")</f>
        <v/>
      </c>
      <c r="R20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09" s="33" t="str">
        <f ca="1">IFERROR(IF(Tabela2[[#This Row],[Itens de Cota Reservada (Quantidade)]]&gt;0,(Tabela2[[#This Row],[Itens de Cota Reservada (Quantidade)]]*Tabela2[[#This Row],[Preço de referência]])),"")</f>
        <v/>
      </c>
      <c r="T209" s="52" t="str">
        <f ca="1">IFERROR(IF(SUMIFS(Tabela2[Preço x quantidade],Tabela2[Lote],Tabela2[[#This Row],[Lote]])&lt;=80000,Tabela2[[#This Row],[Quantidade]],""),"")</f>
        <v/>
      </c>
      <c r="U209" s="33" t="str">
        <f ca="1">IFERROR(IF(Tabela2[[#This Row],[Itens exclusivos (Quantidade)]]&gt;0,(Tabela2[[#This Row],[Itens exclusivos (Quantidade)]]*Tabela2[[#This Row],[Preço de referência]])),"")</f>
        <v/>
      </c>
    </row>
    <row r="210" spans="1:21" ht="15.75">
      <c r="A210" s="14" t="str">
        <f>IFERROR(IF(Fornecedores!B220="","",IF(AND(Fornecedores!A220="",Fornecedores!B220&lt;&gt;""),1,Fornecedores!A220)),"")</f>
        <v/>
      </c>
      <c r="B210" s="14" t="str">
        <f>IFERROR(IF(Fornecedores!B220="","",Fornecedores!B220),"")</f>
        <v/>
      </c>
      <c r="C210" s="14" t="str">
        <f>IFERROR(IF(Fornecedores!C220="","",Fornecedores!C220),"")</f>
        <v/>
      </c>
      <c r="D210" s="14" t="str">
        <f>IFERROR(IF(Fornecedores!D220="","",Fornecedores!D220),"")</f>
        <v/>
      </c>
      <c r="E210" s="14" t="str">
        <f>IFERROR(IF(Fornecedores!E220="","",Fornecedores!E220),"")</f>
        <v/>
      </c>
      <c r="F210" s="51" t="str">
        <f>IFERROR(IF(Fornecedores!F220="","",Fornecedores!F220),"")</f>
        <v/>
      </c>
      <c r="G210" s="14" t="str">
        <f>IFERROR(IF(Fornecedores!G220="","",Fornecedores!G220),"")</f>
        <v/>
      </c>
      <c r="H210" s="48" t="str">
        <f>IFERROR(ROUND(AVERAGE(Fornecedores!H220:ZV220),2),"")</f>
        <v/>
      </c>
      <c r="I210" s="14" t="str">
        <f>IFERROR(ROUND(STDEV(Fornecedores!H220:ZV220),2),"")</f>
        <v/>
      </c>
      <c r="J210" s="14" t="str">
        <f>IFERROR(IF(Tabela2[[#This Row],[Média preços]]="","",H210-I210),"")</f>
        <v/>
      </c>
      <c r="K210" s="14" t="str">
        <f>IFERROR(IF(Tabela2[[#This Row],[Média preços]]="","",H210+I210),"")</f>
        <v/>
      </c>
      <c r="L210" s="48" t="str">
        <f>IFERROR(ROUND(MEDIAN(Fornecedores!H220:ZV220),2),"")</f>
        <v/>
      </c>
      <c r="M210" s="14" t="str">
        <f>IFERROR(ROUND(AVERAGEIFS(Fornecedores!H220:ZV220,Fornecedores!H220:ZV220,"&lt;="&amp;K210,Fornecedores!H220:ZV220,"&gt;="&amp;J210),2),"")</f>
        <v/>
      </c>
      <c r="N210" s="14" t="str">
        <f t="shared" si="3"/>
        <v/>
      </c>
      <c r="O210" s="14" t="str">
        <f>IFERROR(Tabela2[[#This Row],[Preço de referência]]*Tabela2[[#This Row],[Quantidade]],"")</f>
        <v/>
      </c>
      <c r="P21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10" s="14" t="str">
        <f ca="1">IFERROR(IF(Tabela2[[#This Row],[Itens de Ampla Participação (Quantidade)]]&gt;0,(Tabela2[[#This Row],[Itens de Ampla Participação (Quantidade)]]*Tabela2[[#This Row],[Preço de referência]])),"")</f>
        <v/>
      </c>
      <c r="R21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10" s="14" t="str">
        <f ca="1">IFERROR(IF(Tabela2[[#This Row],[Itens de Cota Reservada (Quantidade)]]&gt;0,(Tabela2[[#This Row],[Itens de Cota Reservada (Quantidade)]]*Tabela2[[#This Row],[Preço de referência]])),"")</f>
        <v/>
      </c>
      <c r="T210" s="51" t="str">
        <f ca="1">IFERROR(IF(SUMIFS(Tabela2[Preço x quantidade],Tabela2[Lote],Tabela2[[#This Row],[Lote]])&lt;=80000,Tabela2[[#This Row],[Quantidade]],""),"")</f>
        <v/>
      </c>
      <c r="U210" s="14" t="str">
        <f ca="1">IFERROR(IF(Tabela2[[#This Row],[Itens exclusivos (Quantidade)]]&gt;0,(Tabela2[[#This Row],[Itens exclusivos (Quantidade)]]*Tabela2[[#This Row],[Preço de referência]])),"")</f>
        <v/>
      </c>
    </row>
    <row r="211" spans="1:21" ht="15.75">
      <c r="A211" s="33" t="str">
        <f>IFERROR(IF(Fornecedores!B221="","",IF(AND(Fornecedores!A221="",Fornecedores!B221&lt;&gt;""),1,Fornecedores!A221)),"")</f>
        <v/>
      </c>
      <c r="B211" s="33" t="str">
        <f>IFERROR(IF(Fornecedores!B221="","",Fornecedores!B221),"")</f>
        <v/>
      </c>
      <c r="C211" s="33" t="str">
        <f>IFERROR(IF(Fornecedores!C221="","",Fornecedores!C221),"")</f>
        <v/>
      </c>
      <c r="D211" s="33" t="str">
        <f>IFERROR(IF(Fornecedores!D221="","",Fornecedores!D221),"")</f>
        <v/>
      </c>
      <c r="E211" s="33" t="str">
        <f>IFERROR(IF(Fornecedores!E221="","",Fornecedores!E221),"")</f>
        <v/>
      </c>
      <c r="F211" s="52" t="str">
        <f>IFERROR(IF(Fornecedores!F221="","",Fornecedores!F221),"")</f>
        <v/>
      </c>
      <c r="G211" s="33" t="str">
        <f>IFERROR(IF(Fornecedores!G221="","",Fornecedores!G221),"")</f>
        <v/>
      </c>
      <c r="H211" s="47" t="str">
        <f>IFERROR(ROUND(AVERAGE(Fornecedores!H221:ZV221),2),"")</f>
        <v/>
      </c>
      <c r="I211" s="33" t="str">
        <f>IFERROR(ROUND(STDEV(Fornecedores!H221:ZV221),2),"")</f>
        <v/>
      </c>
      <c r="J211" s="33" t="str">
        <f>IFERROR(IF(Tabela2[[#This Row],[Média preços]]="","",H211-I211),"")</f>
        <v/>
      </c>
      <c r="K211" s="33" t="str">
        <f>IFERROR(IF(Tabela2[[#This Row],[Média preços]]="","",H211+I211),"")</f>
        <v/>
      </c>
      <c r="L211" s="47" t="str">
        <f>IFERROR(ROUND(MEDIAN(Fornecedores!H221:ZV221),2),"")</f>
        <v/>
      </c>
      <c r="M211" s="33" t="str">
        <f>IFERROR(ROUND(AVERAGEIFS(Fornecedores!H221:ZV221,Fornecedores!H221:ZV221,"&lt;="&amp;K211,Fornecedores!H221:ZV221,"&gt;="&amp;J211),2),"")</f>
        <v/>
      </c>
      <c r="N211" s="33" t="str">
        <f t="shared" si="3"/>
        <v/>
      </c>
      <c r="O211" s="33" t="str">
        <f>IFERROR(Tabela2[[#This Row],[Preço de referência]]*Tabela2[[#This Row],[Quantidade]],"")</f>
        <v/>
      </c>
      <c r="P21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11" s="33" t="str">
        <f ca="1">IFERROR(IF(Tabela2[[#This Row],[Itens de Ampla Participação (Quantidade)]]&gt;0,(Tabela2[[#This Row],[Itens de Ampla Participação (Quantidade)]]*Tabela2[[#This Row],[Preço de referência]])),"")</f>
        <v/>
      </c>
      <c r="R21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11" s="33" t="str">
        <f ca="1">IFERROR(IF(Tabela2[[#This Row],[Itens de Cota Reservada (Quantidade)]]&gt;0,(Tabela2[[#This Row],[Itens de Cota Reservada (Quantidade)]]*Tabela2[[#This Row],[Preço de referência]])),"")</f>
        <v/>
      </c>
      <c r="T211" s="52" t="str">
        <f ca="1">IFERROR(IF(SUMIFS(Tabela2[Preço x quantidade],Tabela2[Lote],Tabela2[[#This Row],[Lote]])&lt;=80000,Tabela2[[#This Row],[Quantidade]],""),"")</f>
        <v/>
      </c>
      <c r="U211" s="33" t="str">
        <f ca="1">IFERROR(IF(Tabela2[[#This Row],[Itens exclusivos (Quantidade)]]&gt;0,(Tabela2[[#This Row],[Itens exclusivos (Quantidade)]]*Tabela2[[#This Row],[Preço de referência]])),"")</f>
        <v/>
      </c>
    </row>
    <row r="212" spans="1:21" ht="15.75">
      <c r="A212" s="14" t="str">
        <f>IFERROR(IF(Fornecedores!B222="","",IF(AND(Fornecedores!A222="",Fornecedores!B222&lt;&gt;""),1,Fornecedores!A222)),"")</f>
        <v/>
      </c>
      <c r="B212" s="14" t="str">
        <f>IFERROR(IF(Fornecedores!B222="","",Fornecedores!B222),"")</f>
        <v/>
      </c>
      <c r="C212" s="14" t="str">
        <f>IFERROR(IF(Fornecedores!C222="","",Fornecedores!C222),"")</f>
        <v/>
      </c>
      <c r="D212" s="14" t="str">
        <f>IFERROR(IF(Fornecedores!D222="","",Fornecedores!D222),"")</f>
        <v/>
      </c>
      <c r="E212" s="14" t="str">
        <f>IFERROR(IF(Fornecedores!E222="","",Fornecedores!E222),"")</f>
        <v/>
      </c>
      <c r="F212" s="51" t="str">
        <f>IFERROR(IF(Fornecedores!F222="","",Fornecedores!F222),"")</f>
        <v/>
      </c>
      <c r="G212" s="14" t="str">
        <f>IFERROR(IF(Fornecedores!G222="","",Fornecedores!G222),"")</f>
        <v/>
      </c>
      <c r="H212" s="48" t="str">
        <f>IFERROR(ROUND(AVERAGE(Fornecedores!H222:ZV222),2),"")</f>
        <v/>
      </c>
      <c r="I212" s="14" t="str">
        <f>IFERROR(ROUND(STDEV(Fornecedores!H222:ZV222),2),"")</f>
        <v/>
      </c>
      <c r="J212" s="14" t="str">
        <f>IFERROR(IF(Tabela2[[#This Row],[Média preços]]="","",H212-I212),"")</f>
        <v/>
      </c>
      <c r="K212" s="14" t="str">
        <f>IFERROR(IF(Tabela2[[#This Row],[Média preços]]="","",H212+I212),"")</f>
        <v/>
      </c>
      <c r="L212" s="48" t="str">
        <f>IFERROR(ROUND(MEDIAN(Fornecedores!H222:ZV222),2),"")</f>
        <v/>
      </c>
      <c r="M212" s="14" t="str">
        <f>IFERROR(ROUND(AVERAGEIFS(Fornecedores!H222:ZV222,Fornecedores!H222:ZV222,"&lt;="&amp;K212,Fornecedores!H222:ZV222,"&gt;="&amp;J212),2),"")</f>
        <v/>
      </c>
      <c r="N212" s="14" t="str">
        <f t="shared" si="3"/>
        <v/>
      </c>
      <c r="O212" s="14" t="str">
        <f>IFERROR(Tabela2[[#This Row],[Preço de referência]]*Tabela2[[#This Row],[Quantidade]],"")</f>
        <v/>
      </c>
      <c r="P21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12" s="14" t="str">
        <f ca="1">IFERROR(IF(Tabela2[[#This Row],[Itens de Ampla Participação (Quantidade)]]&gt;0,(Tabela2[[#This Row],[Itens de Ampla Participação (Quantidade)]]*Tabela2[[#This Row],[Preço de referência]])),"")</f>
        <v/>
      </c>
      <c r="R21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12" s="14" t="str">
        <f ca="1">IFERROR(IF(Tabela2[[#This Row],[Itens de Cota Reservada (Quantidade)]]&gt;0,(Tabela2[[#This Row],[Itens de Cota Reservada (Quantidade)]]*Tabela2[[#This Row],[Preço de referência]])),"")</f>
        <v/>
      </c>
      <c r="T212" s="51" t="str">
        <f ca="1">IFERROR(IF(SUMIFS(Tabela2[Preço x quantidade],Tabela2[Lote],Tabela2[[#This Row],[Lote]])&lt;=80000,Tabela2[[#This Row],[Quantidade]],""),"")</f>
        <v/>
      </c>
      <c r="U212" s="14" t="str">
        <f ca="1">IFERROR(IF(Tabela2[[#This Row],[Itens exclusivos (Quantidade)]]&gt;0,(Tabela2[[#This Row],[Itens exclusivos (Quantidade)]]*Tabela2[[#This Row],[Preço de referência]])),"")</f>
        <v/>
      </c>
    </row>
    <row r="213" spans="1:21" ht="15.75">
      <c r="A213" s="33" t="str">
        <f>IFERROR(IF(Fornecedores!B223="","",IF(AND(Fornecedores!A223="",Fornecedores!B223&lt;&gt;""),1,Fornecedores!A223)),"")</f>
        <v/>
      </c>
      <c r="B213" s="33" t="str">
        <f>IFERROR(IF(Fornecedores!B223="","",Fornecedores!B223),"")</f>
        <v/>
      </c>
      <c r="C213" s="33" t="str">
        <f>IFERROR(IF(Fornecedores!C223="","",Fornecedores!C223),"")</f>
        <v/>
      </c>
      <c r="D213" s="33" t="str">
        <f>IFERROR(IF(Fornecedores!D223="","",Fornecedores!D223),"")</f>
        <v/>
      </c>
      <c r="E213" s="33" t="str">
        <f>IFERROR(IF(Fornecedores!E223="","",Fornecedores!E223),"")</f>
        <v/>
      </c>
      <c r="F213" s="52" t="str">
        <f>IFERROR(IF(Fornecedores!F223="","",Fornecedores!F223),"")</f>
        <v/>
      </c>
      <c r="G213" s="33" t="str">
        <f>IFERROR(IF(Fornecedores!G223="","",Fornecedores!G223),"")</f>
        <v/>
      </c>
      <c r="H213" s="47" t="str">
        <f>IFERROR(ROUND(AVERAGE(Fornecedores!H223:ZV223),2),"")</f>
        <v/>
      </c>
      <c r="I213" s="33" t="str">
        <f>IFERROR(ROUND(STDEV(Fornecedores!H223:ZV223),2),"")</f>
        <v/>
      </c>
      <c r="J213" s="33" t="str">
        <f>IFERROR(IF(Tabela2[[#This Row],[Média preços]]="","",H213-I213),"")</f>
        <v/>
      </c>
      <c r="K213" s="33" t="str">
        <f>IFERROR(IF(Tabela2[[#This Row],[Média preços]]="","",H213+I213),"")</f>
        <v/>
      </c>
      <c r="L213" s="47" t="str">
        <f>IFERROR(ROUND(MEDIAN(Fornecedores!H223:ZV223),2),"")</f>
        <v/>
      </c>
      <c r="M213" s="33" t="str">
        <f>IFERROR(ROUND(AVERAGEIFS(Fornecedores!H223:ZV223,Fornecedores!H223:ZV223,"&lt;="&amp;K213,Fornecedores!H223:ZV223,"&gt;="&amp;J213),2),"")</f>
        <v/>
      </c>
      <c r="N213" s="33" t="str">
        <f t="shared" si="3"/>
        <v/>
      </c>
      <c r="O213" s="33" t="str">
        <f>IFERROR(Tabela2[[#This Row],[Preço de referência]]*Tabela2[[#This Row],[Quantidade]],"")</f>
        <v/>
      </c>
      <c r="P21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13" s="33" t="str">
        <f ca="1">IFERROR(IF(Tabela2[[#This Row],[Itens de Ampla Participação (Quantidade)]]&gt;0,(Tabela2[[#This Row],[Itens de Ampla Participação (Quantidade)]]*Tabela2[[#This Row],[Preço de referência]])),"")</f>
        <v/>
      </c>
      <c r="R21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13" s="33" t="str">
        <f ca="1">IFERROR(IF(Tabela2[[#This Row],[Itens de Cota Reservada (Quantidade)]]&gt;0,(Tabela2[[#This Row],[Itens de Cota Reservada (Quantidade)]]*Tabela2[[#This Row],[Preço de referência]])),"")</f>
        <v/>
      </c>
      <c r="T213" s="52" t="str">
        <f ca="1">IFERROR(IF(SUMIFS(Tabela2[Preço x quantidade],Tabela2[Lote],Tabela2[[#This Row],[Lote]])&lt;=80000,Tabela2[[#This Row],[Quantidade]],""),"")</f>
        <v/>
      </c>
      <c r="U213" s="33" t="str">
        <f ca="1">IFERROR(IF(Tabela2[[#This Row],[Itens exclusivos (Quantidade)]]&gt;0,(Tabela2[[#This Row],[Itens exclusivos (Quantidade)]]*Tabela2[[#This Row],[Preço de referência]])),"")</f>
        <v/>
      </c>
    </row>
    <row r="214" spans="1:21" ht="15.75">
      <c r="A214" s="14" t="str">
        <f>IFERROR(IF(Fornecedores!B224="","",IF(AND(Fornecedores!A224="",Fornecedores!B224&lt;&gt;""),1,Fornecedores!A224)),"")</f>
        <v/>
      </c>
      <c r="B214" s="14" t="str">
        <f>IFERROR(IF(Fornecedores!B224="","",Fornecedores!B224),"")</f>
        <v/>
      </c>
      <c r="C214" s="14" t="str">
        <f>IFERROR(IF(Fornecedores!C224="","",Fornecedores!C224),"")</f>
        <v/>
      </c>
      <c r="D214" s="14" t="str">
        <f>IFERROR(IF(Fornecedores!D224="","",Fornecedores!D224),"")</f>
        <v/>
      </c>
      <c r="E214" s="14" t="str">
        <f>IFERROR(IF(Fornecedores!E224="","",Fornecedores!E224),"")</f>
        <v/>
      </c>
      <c r="F214" s="51" t="str">
        <f>IFERROR(IF(Fornecedores!F224="","",Fornecedores!F224),"")</f>
        <v/>
      </c>
      <c r="G214" s="14" t="str">
        <f>IFERROR(IF(Fornecedores!G224="","",Fornecedores!G224),"")</f>
        <v/>
      </c>
      <c r="H214" s="48" t="str">
        <f>IFERROR(ROUND(AVERAGE(Fornecedores!H224:ZV224),2),"")</f>
        <v/>
      </c>
      <c r="I214" s="14" t="str">
        <f>IFERROR(ROUND(STDEV(Fornecedores!H224:ZV224),2),"")</f>
        <v/>
      </c>
      <c r="J214" s="14" t="str">
        <f>IFERROR(IF(Tabela2[[#This Row],[Média preços]]="","",H214-I214),"")</f>
        <v/>
      </c>
      <c r="K214" s="14" t="str">
        <f>IFERROR(IF(Tabela2[[#This Row],[Média preços]]="","",H214+I214),"")</f>
        <v/>
      </c>
      <c r="L214" s="48" t="str">
        <f>IFERROR(ROUND(MEDIAN(Fornecedores!H224:ZV224),2),"")</f>
        <v/>
      </c>
      <c r="M214" s="14" t="str">
        <f>IFERROR(ROUND(AVERAGEIFS(Fornecedores!H224:ZV224,Fornecedores!H224:ZV224,"&lt;="&amp;K214,Fornecedores!H224:ZV224,"&gt;="&amp;J214),2),"")</f>
        <v/>
      </c>
      <c r="N214" s="14" t="str">
        <f t="shared" si="3"/>
        <v/>
      </c>
      <c r="O214" s="14" t="str">
        <f>IFERROR(Tabela2[[#This Row],[Preço de referência]]*Tabela2[[#This Row],[Quantidade]],"")</f>
        <v/>
      </c>
      <c r="P21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14" s="14" t="str">
        <f ca="1">IFERROR(IF(Tabela2[[#This Row],[Itens de Ampla Participação (Quantidade)]]&gt;0,(Tabela2[[#This Row],[Itens de Ampla Participação (Quantidade)]]*Tabela2[[#This Row],[Preço de referência]])),"")</f>
        <v/>
      </c>
      <c r="R21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14" s="14" t="str">
        <f ca="1">IFERROR(IF(Tabela2[[#This Row],[Itens de Cota Reservada (Quantidade)]]&gt;0,(Tabela2[[#This Row],[Itens de Cota Reservada (Quantidade)]]*Tabela2[[#This Row],[Preço de referência]])),"")</f>
        <v/>
      </c>
      <c r="T214" s="51" t="str">
        <f ca="1">IFERROR(IF(SUMIFS(Tabela2[Preço x quantidade],Tabela2[Lote],Tabela2[[#This Row],[Lote]])&lt;=80000,Tabela2[[#This Row],[Quantidade]],""),"")</f>
        <v/>
      </c>
      <c r="U214" s="14" t="str">
        <f ca="1">IFERROR(IF(Tabela2[[#This Row],[Itens exclusivos (Quantidade)]]&gt;0,(Tabela2[[#This Row],[Itens exclusivos (Quantidade)]]*Tabela2[[#This Row],[Preço de referência]])),"")</f>
        <v/>
      </c>
    </row>
    <row r="215" spans="1:21" ht="15.75">
      <c r="A215" s="33" t="str">
        <f>IFERROR(IF(Fornecedores!B225="","",IF(AND(Fornecedores!A225="",Fornecedores!B225&lt;&gt;""),1,Fornecedores!A225)),"")</f>
        <v/>
      </c>
      <c r="B215" s="33" t="str">
        <f>IFERROR(IF(Fornecedores!B225="","",Fornecedores!B225),"")</f>
        <v/>
      </c>
      <c r="C215" s="33" t="str">
        <f>IFERROR(IF(Fornecedores!C225="","",Fornecedores!C225),"")</f>
        <v/>
      </c>
      <c r="D215" s="33" t="str">
        <f>IFERROR(IF(Fornecedores!D225="","",Fornecedores!D225),"")</f>
        <v/>
      </c>
      <c r="E215" s="33" t="str">
        <f>IFERROR(IF(Fornecedores!E225="","",Fornecedores!E225),"")</f>
        <v/>
      </c>
      <c r="F215" s="52" t="str">
        <f>IFERROR(IF(Fornecedores!F225="","",Fornecedores!F225),"")</f>
        <v/>
      </c>
      <c r="G215" s="33" t="str">
        <f>IFERROR(IF(Fornecedores!G225="","",Fornecedores!G225),"")</f>
        <v/>
      </c>
      <c r="H215" s="47" t="str">
        <f>IFERROR(ROUND(AVERAGE(Fornecedores!H225:ZV225),2),"")</f>
        <v/>
      </c>
      <c r="I215" s="33" t="str">
        <f>IFERROR(ROUND(STDEV(Fornecedores!H225:ZV225),2),"")</f>
        <v/>
      </c>
      <c r="J215" s="33" t="str">
        <f>IFERROR(IF(Tabela2[[#This Row],[Média preços]]="","",H215-I215),"")</f>
        <v/>
      </c>
      <c r="K215" s="33" t="str">
        <f>IFERROR(IF(Tabela2[[#This Row],[Média preços]]="","",H215+I215),"")</f>
        <v/>
      </c>
      <c r="L215" s="47" t="str">
        <f>IFERROR(ROUND(MEDIAN(Fornecedores!H225:ZV225),2),"")</f>
        <v/>
      </c>
      <c r="M215" s="33" t="str">
        <f>IFERROR(ROUND(AVERAGEIFS(Fornecedores!H225:ZV225,Fornecedores!H225:ZV225,"&lt;="&amp;K215,Fornecedores!H225:ZV225,"&gt;="&amp;J215),2),"")</f>
        <v/>
      </c>
      <c r="N215" s="33" t="str">
        <f t="shared" si="3"/>
        <v/>
      </c>
      <c r="O215" s="33" t="str">
        <f>IFERROR(Tabela2[[#This Row],[Preço de referência]]*Tabela2[[#This Row],[Quantidade]],"")</f>
        <v/>
      </c>
      <c r="P21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15" s="33" t="str">
        <f ca="1">IFERROR(IF(Tabela2[[#This Row],[Itens de Ampla Participação (Quantidade)]]&gt;0,(Tabela2[[#This Row],[Itens de Ampla Participação (Quantidade)]]*Tabela2[[#This Row],[Preço de referência]])),"")</f>
        <v/>
      </c>
      <c r="R21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15" s="33" t="str">
        <f ca="1">IFERROR(IF(Tabela2[[#This Row],[Itens de Cota Reservada (Quantidade)]]&gt;0,(Tabela2[[#This Row],[Itens de Cota Reservada (Quantidade)]]*Tabela2[[#This Row],[Preço de referência]])),"")</f>
        <v/>
      </c>
      <c r="T215" s="52" t="str">
        <f ca="1">IFERROR(IF(SUMIFS(Tabela2[Preço x quantidade],Tabela2[Lote],Tabela2[[#This Row],[Lote]])&lt;=80000,Tabela2[[#This Row],[Quantidade]],""),"")</f>
        <v/>
      </c>
      <c r="U215" s="33" t="str">
        <f ca="1">IFERROR(IF(Tabela2[[#This Row],[Itens exclusivos (Quantidade)]]&gt;0,(Tabela2[[#This Row],[Itens exclusivos (Quantidade)]]*Tabela2[[#This Row],[Preço de referência]])),"")</f>
        <v/>
      </c>
    </row>
    <row r="216" spans="1:21" ht="15.75">
      <c r="A216" s="14" t="str">
        <f>IFERROR(IF(Fornecedores!B226="","",IF(AND(Fornecedores!A226="",Fornecedores!B226&lt;&gt;""),1,Fornecedores!A226)),"")</f>
        <v/>
      </c>
      <c r="B216" s="14" t="str">
        <f>IFERROR(IF(Fornecedores!B226="","",Fornecedores!B226),"")</f>
        <v/>
      </c>
      <c r="C216" s="14" t="str">
        <f>IFERROR(IF(Fornecedores!C226="","",Fornecedores!C226),"")</f>
        <v/>
      </c>
      <c r="D216" s="14" t="str">
        <f>IFERROR(IF(Fornecedores!D226="","",Fornecedores!D226),"")</f>
        <v/>
      </c>
      <c r="E216" s="14" t="str">
        <f>IFERROR(IF(Fornecedores!E226="","",Fornecedores!E226),"")</f>
        <v/>
      </c>
      <c r="F216" s="51" t="str">
        <f>IFERROR(IF(Fornecedores!F226="","",Fornecedores!F226),"")</f>
        <v/>
      </c>
      <c r="G216" s="14" t="str">
        <f>IFERROR(IF(Fornecedores!G226="","",Fornecedores!G226),"")</f>
        <v/>
      </c>
      <c r="H216" s="48" t="str">
        <f>IFERROR(ROUND(AVERAGE(Fornecedores!H226:ZV226),2),"")</f>
        <v/>
      </c>
      <c r="I216" s="14" t="str">
        <f>IFERROR(ROUND(STDEV(Fornecedores!H226:ZV226),2),"")</f>
        <v/>
      </c>
      <c r="J216" s="14" t="str">
        <f>IFERROR(IF(Tabela2[[#This Row],[Média preços]]="","",H216-I216),"")</f>
        <v/>
      </c>
      <c r="K216" s="14" t="str">
        <f>IFERROR(IF(Tabela2[[#This Row],[Média preços]]="","",H216+I216),"")</f>
        <v/>
      </c>
      <c r="L216" s="48" t="str">
        <f>IFERROR(ROUND(MEDIAN(Fornecedores!H226:ZV226),2),"")</f>
        <v/>
      </c>
      <c r="M216" s="14" t="str">
        <f>IFERROR(ROUND(AVERAGEIFS(Fornecedores!H226:ZV226,Fornecedores!H226:ZV226,"&lt;="&amp;K216,Fornecedores!H226:ZV226,"&gt;="&amp;J216),2),"")</f>
        <v/>
      </c>
      <c r="N216" s="14" t="str">
        <f t="shared" si="3"/>
        <v/>
      </c>
      <c r="O216" s="14" t="str">
        <f>IFERROR(Tabela2[[#This Row],[Preço de referência]]*Tabela2[[#This Row],[Quantidade]],"")</f>
        <v/>
      </c>
      <c r="P21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16" s="14" t="str">
        <f ca="1">IFERROR(IF(Tabela2[[#This Row],[Itens de Ampla Participação (Quantidade)]]&gt;0,(Tabela2[[#This Row],[Itens de Ampla Participação (Quantidade)]]*Tabela2[[#This Row],[Preço de referência]])),"")</f>
        <v/>
      </c>
      <c r="R21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16" s="14" t="str">
        <f ca="1">IFERROR(IF(Tabela2[[#This Row],[Itens de Cota Reservada (Quantidade)]]&gt;0,(Tabela2[[#This Row],[Itens de Cota Reservada (Quantidade)]]*Tabela2[[#This Row],[Preço de referência]])),"")</f>
        <v/>
      </c>
      <c r="T216" s="51" t="str">
        <f ca="1">IFERROR(IF(SUMIFS(Tabela2[Preço x quantidade],Tabela2[Lote],Tabela2[[#This Row],[Lote]])&lt;=80000,Tabela2[[#This Row],[Quantidade]],""),"")</f>
        <v/>
      </c>
      <c r="U216" s="14" t="str">
        <f ca="1">IFERROR(IF(Tabela2[[#This Row],[Itens exclusivos (Quantidade)]]&gt;0,(Tabela2[[#This Row],[Itens exclusivos (Quantidade)]]*Tabela2[[#This Row],[Preço de referência]])),"")</f>
        <v/>
      </c>
    </row>
    <row r="217" spans="1:21" ht="15.75">
      <c r="A217" s="33" t="str">
        <f>IFERROR(IF(Fornecedores!B227="","",IF(AND(Fornecedores!A227="",Fornecedores!B227&lt;&gt;""),1,Fornecedores!A227)),"")</f>
        <v/>
      </c>
      <c r="B217" s="33" t="str">
        <f>IFERROR(IF(Fornecedores!B227="","",Fornecedores!B227),"")</f>
        <v/>
      </c>
      <c r="C217" s="33" t="str">
        <f>IFERROR(IF(Fornecedores!C227="","",Fornecedores!C227),"")</f>
        <v/>
      </c>
      <c r="D217" s="33" t="str">
        <f>IFERROR(IF(Fornecedores!D227="","",Fornecedores!D227),"")</f>
        <v/>
      </c>
      <c r="E217" s="33" t="str">
        <f>IFERROR(IF(Fornecedores!E227="","",Fornecedores!E227),"")</f>
        <v/>
      </c>
      <c r="F217" s="52" t="str">
        <f>IFERROR(IF(Fornecedores!F227="","",Fornecedores!F227),"")</f>
        <v/>
      </c>
      <c r="G217" s="33" t="str">
        <f>IFERROR(IF(Fornecedores!G227="","",Fornecedores!G227),"")</f>
        <v/>
      </c>
      <c r="H217" s="47" t="str">
        <f>IFERROR(ROUND(AVERAGE(Fornecedores!H227:ZV227),2),"")</f>
        <v/>
      </c>
      <c r="I217" s="33" t="str">
        <f>IFERROR(ROUND(STDEV(Fornecedores!H227:ZV227),2),"")</f>
        <v/>
      </c>
      <c r="J217" s="33" t="str">
        <f>IFERROR(IF(Tabela2[[#This Row],[Média preços]]="","",H217-I217),"")</f>
        <v/>
      </c>
      <c r="K217" s="33" t="str">
        <f>IFERROR(IF(Tabela2[[#This Row],[Média preços]]="","",H217+I217),"")</f>
        <v/>
      </c>
      <c r="L217" s="47" t="str">
        <f>IFERROR(ROUND(MEDIAN(Fornecedores!H227:ZV227),2),"")</f>
        <v/>
      </c>
      <c r="M217" s="33" t="str">
        <f>IFERROR(ROUND(AVERAGEIFS(Fornecedores!H227:ZV227,Fornecedores!H227:ZV227,"&lt;="&amp;K217,Fornecedores!H227:ZV227,"&gt;="&amp;J217),2),"")</f>
        <v/>
      </c>
      <c r="N217" s="33" t="str">
        <f t="shared" si="3"/>
        <v/>
      </c>
      <c r="O217" s="33" t="str">
        <f>IFERROR(Tabela2[[#This Row],[Preço de referência]]*Tabela2[[#This Row],[Quantidade]],"")</f>
        <v/>
      </c>
      <c r="P21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17" s="33" t="str">
        <f ca="1">IFERROR(IF(Tabela2[[#This Row],[Itens de Ampla Participação (Quantidade)]]&gt;0,(Tabela2[[#This Row],[Itens de Ampla Participação (Quantidade)]]*Tabela2[[#This Row],[Preço de referência]])),"")</f>
        <v/>
      </c>
      <c r="R21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17" s="33" t="str">
        <f ca="1">IFERROR(IF(Tabela2[[#This Row],[Itens de Cota Reservada (Quantidade)]]&gt;0,(Tabela2[[#This Row],[Itens de Cota Reservada (Quantidade)]]*Tabela2[[#This Row],[Preço de referência]])),"")</f>
        <v/>
      </c>
      <c r="T217" s="52" t="str">
        <f ca="1">IFERROR(IF(SUMIFS(Tabela2[Preço x quantidade],Tabela2[Lote],Tabela2[[#This Row],[Lote]])&lt;=80000,Tabela2[[#This Row],[Quantidade]],""),"")</f>
        <v/>
      </c>
      <c r="U217" s="33" t="str">
        <f ca="1">IFERROR(IF(Tabela2[[#This Row],[Itens exclusivos (Quantidade)]]&gt;0,(Tabela2[[#This Row],[Itens exclusivos (Quantidade)]]*Tabela2[[#This Row],[Preço de referência]])),"")</f>
        <v/>
      </c>
    </row>
    <row r="218" spans="1:21" ht="15.75">
      <c r="A218" s="14" t="str">
        <f>IFERROR(IF(Fornecedores!B228="","",IF(AND(Fornecedores!A228="",Fornecedores!B228&lt;&gt;""),1,Fornecedores!A228)),"")</f>
        <v/>
      </c>
      <c r="B218" s="14" t="str">
        <f>IFERROR(IF(Fornecedores!B228="","",Fornecedores!B228),"")</f>
        <v/>
      </c>
      <c r="C218" s="14" t="str">
        <f>IFERROR(IF(Fornecedores!C228="","",Fornecedores!C228),"")</f>
        <v/>
      </c>
      <c r="D218" s="14" t="str">
        <f>IFERROR(IF(Fornecedores!D228="","",Fornecedores!D228),"")</f>
        <v/>
      </c>
      <c r="E218" s="14" t="str">
        <f>IFERROR(IF(Fornecedores!E228="","",Fornecedores!E228),"")</f>
        <v/>
      </c>
      <c r="F218" s="51" t="str">
        <f>IFERROR(IF(Fornecedores!F228="","",Fornecedores!F228),"")</f>
        <v/>
      </c>
      <c r="G218" s="14" t="str">
        <f>IFERROR(IF(Fornecedores!G228="","",Fornecedores!G228),"")</f>
        <v/>
      </c>
      <c r="H218" s="48" t="str">
        <f>IFERROR(ROUND(AVERAGE(Fornecedores!H228:ZV228),2),"")</f>
        <v/>
      </c>
      <c r="I218" s="14" t="str">
        <f>IFERROR(ROUND(STDEV(Fornecedores!H228:ZV228),2),"")</f>
        <v/>
      </c>
      <c r="J218" s="14" t="str">
        <f>IFERROR(IF(Tabela2[[#This Row],[Média preços]]="","",H218-I218),"")</f>
        <v/>
      </c>
      <c r="K218" s="14" t="str">
        <f>IFERROR(IF(Tabela2[[#This Row],[Média preços]]="","",H218+I218),"")</f>
        <v/>
      </c>
      <c r="L218" s="48" t="str">
        <f>IFERROR(ROUND(MEDIAN(Fornecedores!H228:ZV228),2),"")</f>
        <v/>
      </c>
      <c r="M218" s="14" t="str">
        <f>IFERROR(ROUND(AVERAGEIFS(Fornecedores!H228:ZV228,Fornecedores!H228:ZV228,"&lt;="&amp;K218,Fornecedores!H228:ZV228,"&gt;="&amp;J218),2),"")</f>
        <v/>
      </c>
      <c r="N218" s="14" t="str">
        <f t="shared" si="3"/>
        <v/>
      </c>
      <c r="O218" s="14" t="str">
        <f>IFERROR(Tabela2[[#This Row],[Preço de referência]]*Tabela2[[#This Row],[Quantidade]],"")</f>
        <v/>
      </c>
      <c r="P21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18" s="14" t="str">
        <f ca="1">IFERROR(IF(Tabela2[[#This Row],[Itens de Ampla Participação (Quantidade)]]&gt;0,(Tabela2[[#This Row],[Itens de Ampla Participação (Quantidade)]]*Tabela2[[#This Row],[Preço de referência]])),"")</f>
        <v/>
      </c>
      <c r="R21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18" s="14" t="str">
        <f ca="1">IFERROR(IF(Tabela2[[#This Row],[Itens de Cota Reservada (Quantidade)]]&gt;0,(Tabela2[[#This Row],[Itens de Cota Reservada (Quantidade)]]*Tabela2[[#This Row],[Preço de referência]])),"")</f>
        <v/>
      </c>
      <c r="T218" s="51" t="str">
        <f ca="1">IFERROR(IF(SUMIFS(Tabela2[Preço x quantidade],Tabela2[Lote],Tabela2[[#This Row],[Lote]])&lt;=80000,Tabela2[[#This Row],[Quantidade]],""),"")</f>
        <v/>
      </c>
      <c r="U218" s="14" t="str">
        <f ca="1">IFERROR(IF(Tabela2[[#This Row],[Itens exclusivos (Quantidade)]]&gt;0,(Tabela2[[#This Row],[Itens exclusivos (Quantidade)]]*Tabela2[[#This Row],[Preço de referência]])),"")</f>
        <v/>
      </c>
    </row>
    <row r="219" spans="1:21" ht="15.75">
      <c r="A219" s="33" t="str">
        <f>IFERROR(IF(Fornecedores!B229="","",IF(AND(Fornecedores!A229="",Fornecedores!B229&lt;&gt;""),1,Fornecedores!A229)),"")</f>
        <v/>
      </c>
      <c r="B219" s="33" t="str">
        <f>IFERROR(IF(Fornecedores!B229="","",Fornecedores!B229),"")</f>
        <v/>
      </c>
      <c r="C219" s="33" t="str">
        <f>IFERROR(IF(Fornecedores!C229="","",Fornecedores!C229),"")</f>
        <v/>
      </c>
      <c r="D219" s="33" t="str">
        <f>IFERROR(IF(Fornecedores!D229="","",Fornecedores!D229),"")</f>
        <v/>
      </c>
      <c r="E219" s="33" t="str">
        <f>IFERROR(IF(Fornecedores!E229="","",Fornecedores!E229),"")</f>
        <v/>
      </c>
      <c r="F219" s="52" t="str">
        <f>IFERROR(IF(Fornecedores!F229="","",Fornecedores!F229),"")</f>
        <v/>
      </c>
      <c r="G219" s="33" t="str">
        <f>IFERROR(IF(Fornecedores!G229="","",Fornecedores!G229),"")</f>
        <v/>
      </c>
      <c r="H219" s="47" t="str">
        <f>IFERROR(ROUND(AVERAGE(Fornecedores!H229:ZV229),2),"")</f>
        <v/>
      </c>
      <c r="I219" s="33" t="str">
        <f>IFERROR(ROUND(STDEV(Fornecedores!H229:ZV229),2),"")</f>
        <v/>
      </c>
      <c r="J219" s="33" t="str">
        <f>IFERROR(IF(Tabela2[[#This Row],[Média preços]]="","",H219-I219),"")</f>
        <v/>
      </c>
      <c r="K219" s="33" t="str">
        <f>IFERROR(IF(Tabela2[[#This Row],[Média preços]]="","",H219+I219),"")</f>
        <v/>
      </c>
      <c r="L219" s="47" t="str">
        <f>IFERROR(ROUND(MEDIAN(Fornecedores!H229:ZV229),2),"")</f>
        <v/>
      </c>
      <c r="M219" s="33" t="str">
        <f>IFERROR(ROUND(AVERAGEIFS(Fornecedores!H229:ZV229,Fornecedores!H229:ZV229,"&lt;="&amp;K219,Fornecedores!H229:ZV229,"&gt;="&amp;J219),2),"")</f>
        <v/>
      </c>
      <c r="N219" s="33" t="str">
        <f t="shared" si="3"/>
        <v/>
      </c>
      <c r="O219" s="33" t="str">
        <f>IFERROR(Tabela2[[#This Row],[Preço de referência]]*Tabela2[[#This Row],[Quantidade]],"")</f>
        <v/>
      </c>
      <c r="P21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19" s="33" t="str">
        <f ca="1">IFERROR(IF(Tabela2[[#This Row],[Itens de Ampla Participação (Quantidade)]]&gt;0,(Tabela2[[#This Row],[Itens de Ampla Participação (Quantidade)]]*Tabela2[[#This Row],[Preço de referência]])),"")</f>
        <v/>
      </c>
      <c r="R21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19" s="33" t="str">
        <f ca="1">IFERROR(IF(Tabela2[[#This Row],[Itens de Cota Reservada (Quantidade)]]&gt;0,(Tabela2[[#This Row],[Itens de Cota Reservada (Quantidade)]]*Tabela2[[#This Row],[Preço de referência]])),"")</f>
        <v/>
      </c>
      <c r="T219" s="52" t="str">
        <f ca="1">IFERROR(IF(SUMIFS(Tabela2[Preço x quantidade],Tabela2[Lote],Tabela2[[#This Row],[Lote]])&lt;=80000,Tabela2[[#This Row],[Quantidade]],""),"")</f>
        <v/>
      </c>
      <c r="U219" s="33" t="str">
        <f ca="1">IFERROR(IF(Tabela2[[#This Row],[Itens exclusivos (Quantidade)]]&gt;0,(Tabela2[[#This Row],[Itens exclusivos (Quantidade)]]*Tabela2[[#This Row],[Preço de referência]])),"")</f>
        <v/>
      </c>
    </row>
    <row r="220" spans="1:21" ht="15.75">
      <c r="A220" s="14" t="str">
        <f>IFERROR(IF(Fornecedores!B230="","",IF(AND(Fornecedores!A230="",Fornecedores!B230&lt;&gt;""),1,Fornecedores!A230)),"")</f>
        <v/>
      </c>
      <c r="B220" s="14" t="str">
        <f>IFERROR(IF(Fornecedores!B230="","",Fornecedores!B230),"")</f>
        <v/>
      </c>
      <c r="C220" s="14" t="str">
        <f>IFERROR(IF(Fornecedores!C230="","",Fornecedores!C230),"")</f>
        <v/>
      </c>
      <c r="D220" s="14" t="str">
        <f>IFERROR(IF(Fornecedores!D230="","",Fornecedores!D230),"")</f>
        <v/>
      </c>
      <c r="E220" s="14" t="str">
        <f>IFERROR(IF(Fornecedores!E230="","",Fornecedores!E230),"")</f>
        <v/>
      </c>
      <c r="F220" s="51" t="str">
        <f>IFERROR(IF(Fornecedores!F230="","",Fornecedores!F230),"")</f>
        <v/>
      </c>
      <c r="G220" s="14" t="str">
        <f>IFERROR(IF(Fornecedores!G230="","",Fornecedores!G230),"")</f>
        <v/>
      </c>
      <c r="H220" s="48" t="str">
        <f>IFERROR(ROUND(AVERAGE(Fornecedores!H230:ZV230),2),"")</f>
        <v/>
      </c>
      <c r="I220" s="14" t="str">
        <f>IFERROR(ROUND(STDEV(Fornecedores!H230:ZV230),2),"")</f>
        <v/>
      </c>
      <c r="J220" s="14" t="str">
        <f>IFERROR(IF(Tabela2[[#This Row],[Média preços]]="","",H220-I220),"")</f>
        <v/>
      </c>
      <c r="K220" s="14" t="str">
        <f>IFERROR(IF(Tabela2[[#This Row],[Média preços]]="","",H220+I220),"")</f>
        <v/>
      </c>
      <c r="L220" s="48" t="str">
        <f>IFERROR(ROUND(MEDIAN(Fornecedores!H230:ZV230),2),"")</f>
        <v/>
      </c>
      <c r="M220" s="14" t="str">
        <f>IFERROR(ROUND(AVERAGEIFS(Fornecedores!H230:ZV230,Fornecedores!H230:ZV230,"&lt;="&amp;K220,Fornecedores!H230:ZV230,"&gt;="&amp;J220),2),"")</f>
        <v/>
      </c>
      <c r="N220" s="14" t="str">
        <f t="shared" si="3"/>
        <v/>
      </c>
      <c r="O220" s="14" t="str">
        <f>IFERROR(Tabela2[[#This Row],[Preço de referência]]*Tabela2[[#This Row],[Quantidade]],"")</f>
        <v/>
      </c>
      <c r="P22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20" s="14" t="str">
        <f ca="1">IFERROR(IF(Tabela2[[#This Row],[Itens de Ampla Participação (Quantidade)]]&gt;0,(Tabela2[[#This Row],[Itens de Ampla Participação (Quantidade)]]*Tabela2[[#This Row],[Preço de referência]])),"")</f>
        <v/>
      </c>
      <c r="R22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20" s="14" t="str">
        <f ca="1">IFERROR(IF(Tabela2[[#This Row],[Itens de Cota Reservada (Quantidade)]]&gt;0,(Tabela2[[#This Row],[Itens de Cota Reservada (Quantidade)]]*Tabela2[[#This Row],[Preço de referência]])),"")</f>
        <v/>
      </c>
      <c r="T220" s="51" t="str">
        <f ca="1">IFERROR(IF(SUMIFS(Tabela2[Preço x quantidade],Tabela2[Lote],Tabela2[[#This Row],[Lote]])&lt;=80000,Tabela2[[#This Row],[Quantidade]],""),"")</f>
        <v/>
      </c>
      <c r="U220" s="14" t="str">
        <f ca="1">IFERROR(IF(Tabela2[[#This Row],[Itens exclusivos (Quantidade)]]&gt;0,(Tabela2[[#This Row],[Itens exclusivos (Quantidade)]]*Tabela2[[#This Row],[Preço de referência]])),"")</f>
        <v/>
      </c>
    </row>
    <row r="221" spans="1:21" ht="15.75">
      <c r="A221" s="33" t="str">
        <f>IFERROR(IF(Fornecedores!B231="","",IF(AND(Fornecedores!A231="",Fornecedores!B231&lt;&gt;""),1,Fornecedores!A231)),"")</f>
        <v/>
      </c>
      <c r="B221" s="33" t="str">
        <f>IFERROR(IF(Fornecedores!B231="","",Fornecedores!B231),"")</f>
        <v/>
      </c>
      <c r="C221" s="33" t="str">
        <f>IFERROR(IF(Fornecedores!C231="","",Fornecedores!C231),"")</f>
        <v/>
      </c>
      <c r="D221" s="33" t="str">
        <f>IFERROR(IF(Fornecedores!D231="","",Fornecedores!D231),"")</f>
        <v/>
      </c>
      <c r="E221" s="33" t="str">
        <f>IFERROR(IF(Fornecedores!E231="","",Fornecedores!E231),"")</f>
        <v/>
      </c>
      <c r="F221" s="52" t="str">
        <f>IFERROR(IF(Fornecedores!F231="","",Fornecedores!F231),"")</f>
        <v/>
      </c>
      <c r="G221" s="33" t="str">
        <f>IFERROR(IF(Fornecedores!G231="","",Fornecedores!G231),"")</f>
        <v/>
      </c>
      <c r="H221" s="47" t="str">
        <f>IFERROR(ROUND(AVERAGE(Fornecedores!H231:ZV231),2),"")</f>
        <v/>
      </c>
      <c r="I221" s="33" t="str">
        <f>IFERROR(ROUND(STDEV(Fornecedores!H231:ZV231),2),"")</f>
        <v/>
      </c>
      <c r="J221" s="33" t="str">
        <f>IFERROR(IF(Tabela2[[#This Row],[Média preços]]="","",H221-I221),"")</f>
        <v/>
      </c>
      <c r="K221" s="33" t="str">
        <f>IFERROR(IF(Tabela2[[#This Row],[Média preços]]="","",H221+I221),"")</f>
        <v/>
      </c>
      <c r="L221" s="47" t="str">
        <f>IFERROR(ROUND(MEDIAN(Fornecedores!H231:ZV231),2),"")</f>
        <v/>
      </c>
      <c r="M221" s="33" t="str">
        <f>IFERROR(ROUND(AVERAGEIFS(Fornecedores!H231:ZV231,Fornecedores!H231:ZV231,"&lt;="&amp;K221,Fornecedores!H231:ZV231,"&gt;="&amp;J221),2),"")</f>
        <v/>
      </c>
      <c r="N221" s="33" t="str">
        <f t="shared" si="3"/>
        <v/>
      </c>
      <c r="O221" s="33" t="str">
        <f>IFERROR(Tabela2[[#This Row],[Preço de referência]]*Tabela2[[#This Row],[Quantidade]],"")</f>
        <v/>
      </c>
      <c r="P22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21" s="33" t="str">
        <f ca="1">IFERROR(IF(Tabela2[[#This Row],[Itens de Ampla Participação (Quantidade)]]&gt;0,(Tabela2[[#This Row],[Itens de Ampla Participação (Quantidade)]]*Tabela2[[#This Row],[Preço de referência]])),"")</f>
        <v/>
      </c>
      <c r="R22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21" s="33" t="str">
        <f ca="1">IFERROR(IF(Tabela2[[#This Row],[Itens de Cota Reservada (Quantidade)]]&gt;0,(Tabela2[[#This Row],[Itens de Cota Reservada (Quantidade)]]*Tabela2[[#This Row],[Preço de referência]])),"")</f>
        <v/>
      </c>
      <c r="T221" s="52" t="str">
        <f ca="1">IFERROR(IF(SUMIFS(Tabela2[Preço x quantidade],Tabela2[Lote],Tabela2[[#This Row],[Lote]])&lt;=80000,Tabela2[[#This Row],[Quantidade]],""),"")</f>
        <v/>
      </c>
      <c r="U221" s="33" t="str">
        <f ca="1">IFERROR(IF(Tabela2[[#This Row],[Itens exclusivos (Quantidade)]]&gt;0,(Tabela2[[#This Row],[Itens exclusivos (Quantidade)]]*Tabela2[[#This Row],[Preço de referência]])),"")</f>
        <v/>
      </c>
    </row>
    <row r="222" spans="1:21" ht="15.75">
      <c r="A222" s="14" t="str">
        <f>IFERROR(IF(Fornecedores!B232="","",IF(AND(Fornecedores!A232="",Fornecedores!B232&lt;&gt;""),1,Fornecedores!A232)),"")</f>
        <v/>
      </c>
      <c r="B222" s="14" t="str">
        <f>IFERROR(IF(Fornecedores!B232="","",Fornecedores!B232),"")</f>
        <v/>
      </c>
      <c r="C222" s="14" t="str">
        <f>IFERROR(IF(Fornecedores!C232="","",Fornecedores!C232),"")</f>
        <v/>
      </c>
      <c r="D222" s="14" t="str">
        <f>IFERROR(IF(Fornecedores!D232="","",Fornecedores!D232),"")</f>
        <v/>
      </c>
      <c r="E222" s="14" t="str">
        <f>IFERROR(IF(Fornecedores!E232="","",Fornecedores!E232),"")</f>
        <v/>
      </c>
      <c r="F222" s="51" t="str">
        <f>IFERROR(IF(Fornecedores!F232="","",Fornecedores!F232),"")</f>
        <v/>
      </c>
      <c r="G222" s="14" t="str">
        <f>IFERROR(IF(Fornecedores!G232="","",Fornecedores!G232),"")</f>
        <v/>
      </c>
      <c r="H222" s="48" t="str">
        <f>IFERROR(ROUND(AVERAGE(Fornecedores!H232:ZV232),2),"")</f>
        <v/>
      </c>
      <c r="I222" s="14" t="str">
        <f>IFERROR(ROUND(STDEV(Fornecedores!H232:ZV232),2),"")</f>
        <v/>
      </c>
      <c r="J222" s="14" t="str">
        <f>IFERROR(IF(Tabela2[[#This Row],[Média preços]]="","",H222-I222),"")</f>
        <v/>
      </c>
      <c r="K222" s="14" t="str">
        <f>IFERROR(IF(Tabela2[[#This Row],[Média preços]]="","",H222+I222),"")</f>
        <v/>
      </c>
      <c r="L222" s="48" t="str">
        <f>IFERROR(ROUND(MEDIAN(Fornecedores!H232:ZV232),2),"")</f>
        <v/>
      </c>
      <c r="M222" s="14" t="str">
        <f>IFERROR(ROUND(AVERAGEIFS(Fornecedores!H232:ZV232,Fornecedores!H232:ZV232,"&lt;="&amp;K222,Fornecedores!H232:ZV232,"&gt;="&amp;J222),2),"")</f>
        <v/>
      </c>
      <c r="N222" s="14" t="str">
        <f t="shared" si="3"/>
        <v/>
      </c>
      <c r="O222" s="14" t="str">
        <f>IFERROR(Tabela2[[#This Row],[Preço de referência]]*Tabela2[[#This Row],[Quantidade]],"")</f>
        <v/>
      </c>
      <c r="P22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22" s="14" t="str">
        <f ca="1">IFERROR(IF(Tabela2[[#This Row],[Itens de Ampla Participação (Quantidade)]]&gt;0,(Tabela2[[#This Row],[Itens de Ampla Participação (Quantidade)]]*Tabela2[[#This Row],[Preço de referência]])),"")</f>
        <v/>
      </c>
      <c r="R22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22" s="14" t="str">
        <f ca="1">IFERROR(IF(Tabela2[[#This Row],[Itens de Cota Reservada (Quantidade)]]&gt;0,(Tabela2[[#This Row],[Itens de Cota Reservada (Quantidade)]]*Tabela2[[#This Row],[Preço de referência]])),"")</f>
        <v/>
      </c>
      <c r="T222" s="51" t="str">
        <f ca="1">IFERROR(IF(SUMIFS(Tabela2[Preço x quantidade],Tabela2[Lote],Tabela2[[#This Row],[Lote]])&lt;=80000,Tabela2[[#This Row],[Quantidade]],""),"")</f>
        <v/>
      </c>
      <c r="U222" s="14" t="str">
        <f ca="1">IFERROR(IF(Tabela2[[#This Row],[Itens exclusivos (Quantidade)]]&gt;0,(Tabela2[[#This Row],[Itens exclusivos (Quantidade)]]*Tabela2[[#This Row],[Preço de referência]])),"")</f>
        <v/>
      </c>
    </row>
    <row r="223" spans="1:21" ht="15.75">
      <c r="A223" s="33" t="str">
        <f>IFERROR(IF(Fornecedores!B233="","",IF(AND(Fornecedores!A233="",Fornecedores!B233&lt;&gt;""),1,Fornecedores!A233)),"")</f>
        <v/>
      </c>
      <c r="B223" s="33" t="str">
        <f>IFERROR(IF(Fornecedores!B233="","",Fornecedores!B233),"")</f>
        <v/>
      </c>
      <c r="C223" s="33" t="str">
        <f>IFERROR(IF(Fornecedores!C233="","",Fornecedores!C233),"")</f>
        <v/>
      </c>
      <c r="D223" s="33" t="str">
        <f>IFERROR(IF(Fornecedores!D233="","",Fornecedores!D233),"")</f>
        <v/>
      </c>
      <c r="E223" s="33" t="str">
        <f>IFERROR(IF(Fornecedores!E233="","",Fornecedores!E233),"")</f>
        <v/>
      </c>
      <c r="F223" s="52" t="str">
        <f>IFERROR(IF(Fornecedores!F233="","",Fornecedores!F233),"")</f>
        <v/>
      </c>
      <c r="G223" s="33" t="str">
        <f>IFERROR(IF(Fornecedores!G233="","",Fornecedores!G233),"")</f>
        <v/>
      </c>
      <c r="H223" s="47" t="str">
        <f>IFERROR(ROUND(AVERAGE(Fornecedores!H233:ZV233),2),"")</f>
        <v/>
      </c>
      <c r="I223" s="33" t="str">
        <f>IFERROR(ROUND(STDEV(Fornecedores!H233:ZV233),2),"")</f>
        <v/>
      </c>
      <c r="J223" s="33" t="str">
        <f>IFERROR(IF(Tabela2[[#This Row],[Média preços]]="","",H223-I223),"")</f>
        <v/>
      </c>
      <c r="K223" s="33" t="str">
        <f>IFERROR(IF(Tabela2[[#This Row],[Média preços]]="","",H223+I223),"")</f>
        <v/>
      </c>
      <c r="L223" s="47" t="str">
        <f>IFERROR(ROUND(MEDIAN(Fornecedores!H233:ZV233),2),"")</f>
        <v/>
      </c>
      <c r="M223" s="33" t="str">
        <f>IFERROR(ROUND(AVERAGEIFS(Fornecedores!H233:ZV233,Fornecedores!H233:ZV233,"&lt;="&amp;K223,Fornecedores!H233:ZV233,"&gt;="&amp;J223),2),"")</f>
        <v/>
      </c>
      <c r="N223" s="33" t="str">
        <f t="shared" si="3"/>
        <v/>
      </c>
      <c r="O223" s="33" t="str">
        <f>IFERROR(Tabela2[[#This Row],[Preço de referência]]*Tabela2[[#This Row],[Quantidade]],"")</f>
        <v/>
      </c>
      <c r="P22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23" s="33" t="str">
        <f ca="1">IFERROR(IF(Tabela2[[#This Row],[Itens de Ampla Participação (Quantidade)]]&gt;0,(Tabela2[[#This Row],[Itens de Ampla Participação (Quantidade)]]*Tabela2[[#This Row],[Preço de referência]])),"")</f>
        <v/>
      </c>
      <c r="R22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23" s="33" t="str">
        <f ca="1">IFERROR(IF(Tabela2[[#This Row],[Itens de Cota Reservada (Quantidade)]]&gt;0,(Tabela2[[#This Row],[Itens de Cota Reservada (Quantidade)]]*Tabela2[[#This Row],[Preço de referência]])),"")</f>
        <v/>
      </c>
      <c r="T223" s="52" t="str">
        <f ca="1">IFERROR(IF(SUMIFS(Tabela2[Preço x quantidade],Tabela2[Lote],Tabela2[[#This Row],[Lote]])&lt;=80000,Tabela2[[#This Row],[Quantidade]],""),"")</f>
        <v/>
      </c>
      <c r="U223" s="33" t="str">
        <f ca="1">IFERROR(IF(Tabela2[[#This Row],[Itens exclusivos (Quantidade)]]&gt;0,(Tabela2[[#This Row],[Itens exclusivos (Quantidade)]]*Tabela2[[#This Row],[Preço de referência]])),"")</f>
        <v/>
      </c>
    </row>
    <row r="224" spans="1:21" ht="15.75">
      <c r="A224" s="14" t="str">
        <f>IFERROR(IF(Fornecedores!B234="","",IF(AND(Fornecedores!A234="",Fornecedores!B234&lt;&gt;""),1,Fornecedores!A234)),"")</f>
        <v/>
      </c>
      <c r="B224" s="14" t="str">
        <f>IFERROR(IF(Fornecedores!B234="","",Fornecedores!B234),"")</f>
        <v/>
      </c>
      <c r="C224" s="14" t="str">
        <f>IFERROR(IF(Fornecedores!C234="","",Fornecedores!C234),"")</f>
        <v/>
      </c>
      <c r="D224" s="14" t="str">
        <f>IFERROR(IF(Fornecedores!D234="","",Fornecedores!D234),"")</f>
        <v/>
      </c>
      <c r="E224" s="14" t="str">
        <f>IFERROR(IF(Fornecedores!E234="","",Fornecedores!E234),"")</f>
        <v/>
      </c>
      <c r="F224" s="51" t="str">
        <f>IFERROR(IF(Fornecedores!F234="","",Fornecedores!F234),"")</f>
        <v/>
      </c>
      <c r="G224" s="14" t="str">
        <f>IFERROR(IF(Fornecedores!G234="","",Fornecedores!G234),"")</f>
        <v/>
      </c>
      <c r="H224" s="48" t="str">
        <f>IFERROR(ROUND(AVERAGE(Fornecedores!H234:ZV234),2),"")</f>
        <v/>
      </c>
      <c r="I224" s="14" t="str">
        <f>IFERROR(ROUND(STDEV(Fornecedores!H234:ZV234),2),"")</f>
        <v/>
      </c>
      <c r="J224" s="14" t="str">
        <f>IFERROR(IF(Tabela2[[#This Row],[Média preços]]="","",H224-I224),"")</f>
        <v/>
      </c>
      <c r="K224" s="14" t="str">
        <f>IFERROR(IF(Tabela2[[#This Row],[Média preços]]="","",H224+I224),"")</f>
        <v/>
      </c>
      <c r="L224" s="48" t="str">
        <f>IFERROR(ROUND(MEDIAN(Fornecedores!H234:ZV234),2),"")</f>
        <v/>
      </c>
      <c r="M224" s="14" t="str">
        <f>IFERROR(ROUND(AVERAGEIFS(Fornecedores!H234:ZV234,Fornecedores!H234:ZV234,"&lt;="&amp;K224,Fornecedores!H234:ZV234,"&gt;="&amp;J224),2),"")</f>
        <v/>
      </c>
      <c r="N224" s="14" t="str">
        <f t="shared" si="3"/>
        <v/>
      </c>
      <c r="O224" s="14" t="str">
        <f>IFERROR(Tabela2[[#This Row],[Preço de referência]]*Tabela2[[#This Row],[Quantidade]],"")</f>
        <v/>
      </c>
      <c r="P22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24" s="14" t="str">
        <f ca="1">IFERROR(IF(Tabela2[[#This Row],[Itens de Ampla Participação (Quantidade)]]&gt;0,(Tabela2[[#This Row],[Itens de Ampla Participação (Quantidade)]]*Tabela2[[#This Row],[Preço de referência]])),"")</f>
        <v/>
      </c>
      <c r="R22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24" s="14" t="str">
        <f ca="1">IFERROR(IF(Tabela2[[#This Row],[Itens de Cota Reservada (Quantidade)]]&gt;0,(Tabela2[[#This Row],[Itens de Cota Reservada (Quantidade)]]*Tabela2[[#This Row],[Preço de referência]])),"")</f>
        <v/>
      </c>
      <c r="T224" s="51" t="str">
        <f ca="1">IFERROR(IF(SUMIFS(Tabela2[Preço x quantidade],Tabela2[Lote],Tabela2[[#This Row],[Lote]])&lt;=80000,Tabela2[[#This Row],[Quantidade]],""),"")</f>
        <v/>
      </c>
      <c r="U224" s="14" t="str">
        <f ca="1">IFERROR(IF(Tabela2[[#This Row],[Itens exclusivos (Quantidade)]]&gt;0,(Tabela2[[#This Row],[Itens exclusivos (Quantidade)]]*Tabela2[[#This Row],[Preço de referência]])),"")</f>
        <v/>
      </c>
    </row>
    <row r="225" spans="1:21" ht="15.75">
      <c r="A225" s="33" t="str">
        <f>IFERROR(IF(Fornecedores!B235="","",IF(AND(Fornecedores!A235="",Fornecedores!B235&lt;&gt;""),1,Fornecedores!A235)),"")</f>
        <v/>
      </c>
      <c r="B225" s="33" t="str">
        <f>IFERROR(IF(Fornecedores!B235="","",Fornecedores!B235),"")</f>
        <v/>
      </c>
      <c r="C225" s="33" t="str">
        <f>IFERROR(IF(Fornecedores!C235="","",Fornecedores!C235),"")</f>
        <v/>
      </c>
      <c r="D225" s="33" t="str">
        <f>IFERROR(IF(Fornecedores!D235="","",Fornecedores!D235),"")</f>
        <v/>
      </c>
      <c r="E225" s="33" t="str">
        <f>IFERROR(IF(Fornecedores!E235="","",Fornecedores!E235),"")</f>
        <v/>
      </c>
      <c r="F225" s="52" t="str">
        <f>IFERROR(IF(Fornecedores!F235="","",Fornecedores!F235),"")</f>
        <v/>
      </c>
      <c r="G225" s="33" t="str">
        <f>IFERROR(IF(Fornecedores!G235="","",Fornecedores!G235),"")</f>
        <v/>
      </c>
      <c r="H225" s="47" t="str">
        <f>IFERROR(ROUND(AVERAGE(Fornecedores!H235:ZV235),2),"")</f>
        <v/>
      </c>
      <c r="I225" s="33" t="str">
        <f>IFERROR(ROUND(STDEV(Fornecedores!H235:ZV235),2),"")</f>
        <v/>
      </c>
      <c r="J225" s="33" t="str">
        <f>IFERROR(IF(Tabela2[[#This Row],[Média preços]]="","",H225-I225),"")</f>
        <v/>
      </c>
      <c r="K225" s="33" t="str">
        <f>IFERROR(IF(Tabela2[[#This Row],[Média preços]]="","",H225+I225),"")</f>
        <v/>
      </c>
      <c r="L225" s="47" t="str">
        <f>IFERROR(ROUND(MEDIAN(Fornecedores!H235:ZV235),2),"")</f>
        <v/>
      </c>
      <c r="M225" s="33" t="str">
        <f>IFERROR(ROUND(AVERAGEIFS(Fornecedores!H235:ZV235,Fornecedores!H235:ZV235,"&lt;="&amp;K225,Fornecedores!H235:ZV235,"&gt;="&amp;J225),2),"")</f>
        <v/>
      </c>
      <c r="N225" s="33" t="str">
        <f t="shared" si="3"/>
        <v/>
      </c>
      <c r="O225" s="33" t="str">
        <f>IFERROR(Tabela2[[#This Row],[Preço de referência]]*Tabela2[[#This Row],[Quantidade]],"")</f>
        <v/>
      </c>
      <c r="P22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25" s="33" t="str">
        <f ca="1">IFERROR(IF(Tabela2[[#This Row],[Itens de Ampla Participação (Quantidade)]]&gt;0,(Tabela2[[#This Row],[Itens de Ampla Participação (Quantidade)]]*Tabela2[[#This Row],[Preço de referência]])),"")</f>
        <v/>
      </c>
      <c r="R22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25" s="33" t="str">
        <f ca="1">IFERROR(IF(Tabela2[[#This Row],[Itens de Cota Reservada (Quantidade)]]&gt;0,(Tabela2[[#This Row],[Itens de Cota Reservada (Quantidade)]]*Tabela2[[#This Row],[Preço de referência]])),"")</f>
        <v/>
      </c>
      <c r="T225" s="52" t="str">
        <f ca="1">IFERROR(IF(SUMIFS(Tabela2[Preço x quantidade],Tabela2[Lote],Tabela2[[#This Row],[Lote]])&lt;=80000,Tabela2[[#This Row],[Quantidade]],""),"")</f>
        <v/>
      </c>
      <c r="U225" s="33" t="str">
        <f ca="1">IFERROR(IF(Tabela2[[#This Row],[Itens exclusivos (Quantidade)]]&gt;0,(Tabela2[[#This Row],[Itens exclusivos (Quantidade)]]*Tabela2[[#This Row],[Preço de referência]])),"")</f>
        <v/>
      </c>
    </row>
    <row r="226" spans="1:21" ht="15.75">
      <c r="A226" s="14" t="str">
        <f>IFERROR(IF(Fornecedores!B236="","",IF(AND(Fornecedores!A236="",Fornecedores!B236&lt;&gt;""),1,Fornecedores!A236)),"")</f>
        <v/>
      </c>
      <c r="B226" s="14" t="str">
        <f>IFERROR(IF(Fornecedores!B236="","",Fornecedores!B236),"")</f>
        <v/>
      </c>
      <c r="C226" s="14" t="str">
        <f>IFERROR(IF(Fornecedores!C236="","",Fornecedores!C236),"")</f>
        <v/>
      </c>
      <c r="D226" s="14" t="str">
        <f>IFERROR(IF(Fornecedores!D236="","",Fornecedores!D236),"")</f>
        <v/>
      </c>
      <c r="E226" s="14" t="str">
        <f>IFERROR(IF(Fornecedores!E236="","",Fornecedores!E236),"")</f>
        <v/>
      </c>
      <c r="F226" s="51" t="str">
        <f>IFERROR(IF(Fornecedores!F236="","",Fornecedores!F236),"")</f>
        <v/>
      </c>
      <c r="G226" s="14" t="str">
        <f>IFERROR(IF(Fornecedores!G236="","",Fornecedores!G236),"")</f>
        <v/>
      </c>
      <c r="H226" s="48" t="str">
        <f>IFERROR(ROUND(AVERAGE(Fornecedores!H236:ZV236),2),"")</f>
        <v/>
      </c>
      <c r="I226" s="14" t="str">
        <f>IFERROR(ROUND(STDEV(Fornecedores!H236:ZV236),2),"")</f>
        <v/>
      </c>
      <c r="J226" s="14" t="str">
        <f>IFERROR(IF(Tabela2[[#This Row],[Média preços]]="","",H226-I226),"")</f>
        <v/>
      </c>
      <c r="K226" s="14" t="str">
        <f>IFERROR(IF(Tabela2[[#This Row],[Média preços]]="","",H226+I226),"")</f>
        <v/>
      </c>
      <c r="L226" s="48" t="str">
        <f>IFERROR(ROUND(MEDIAN(Fornecedores!H236:ZV236),2),"")</f>
        <v/>
      </c>
      <c r="M226" s="14" t="str">
        <f>IFERROR(ROUND(AVERAGEIFS(Fornecedores!H236:ZV236,Fornecedores!H236:ZV236,"&lt;="&amp;K226,Fornecedores!H236:ZV236,"&gt;="&amp;J226),2),"")</f>
        <v/>
      </c>
      <c r="N226" s="14" t="str">
        <f t="shared" si="3"/>
        <v/>
      </c>
      <c r="O226" s="14" t="str">
        <f>IFERROR(Tabela2[[#This Row],[Preço de referência]]*Tabela2[[#This Row],[Quantidade]],"")</f>
        <v/>
      </c>
      <c r="P22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26" s="14" t="str">
        <f ca="1">IFERROR(IF(Tabela2[[#This Row],[Itens de Ampla Participação (Quantidade)]]&gt;0,(Tabela2[[#This Row],[Itens de Ampla Participação (Quantidade)]]*Tabela2[[#This Row],[Preço de referência]])),"")</f>
        <v/>
      </c>
      <c r="R22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26" s="14" t="str">
        <f ca="1">IFERROR(IF(Tabela2[[#This Row],[Itens de Cota Reservada (Quantidade)]]&gt;0,(Tabela2[[#This Row],[Itens de Cota Reservada (Quantidade)]]*Tabela2[[#This Row],[Preço de referência]])),"")</f>
        <v/>
      </c>
      <c r="T226" s="51" t="str">
        <f ca="1">IFERROR(IF(SUMIFS(Tabela2[Preço x quantidade],Tabela2[Lote],Tabela2[[#This Row],[Lote]])&lt;=80000,Tabela2[[#This Row],[Quantidade]],""),"")</f>
        <v/>
      </c>
      <c r="U226" s="14" t="str">
        <f ca="1">IFERROR(IF(Tabela2[[#This Row],[Itens exclusivos (Quantidade)]]&gt;0,(Tabela2[[#This Row],[Itens exclusivos (Quantidade)]]*Tabela2[[#This Row],[Preço de referência]])),"")</f>
        <v/>
      </c>
    </row>
    <row r="227" spans="1:21" ht="15.75">
      <c r="A227" s="33" t="str">
        <f>IFERROR(IF(Fornecedores!B237="","",IF(AND(Fornecedores!A237="",Fornecedores!B237&lt;&gt;""),1,Fornecedores!A237)),"")</f>
        <v/>
      </c>
      <c r="B227" s="33" t="str">
        <f>IFERROR(IF(Fornecedores!B237="","",Fornecedores!B237),"")</f>
        <v/>
      </c>
      <c r="C227" s="33" t="str">
        <f>IFERROR(IF(Fornecedores!C237="","",Fornecedores!C237),"")</f>
        <v/>
      </c>
      <c r="D227" s="33" t="str">
        <f>IFERROR(IF(Fornecedores!D237="","",Fornecedores!D237),"")</f>
        <v/>
      </c>
      <c r="E227" s="33" t="str">
        <f>IFERROR(IF(Fornecedores!E237="","",Fornecedores!E237),"")</f>
        <v/>
      </c>
      <c r="F227" s="52" t="str">
        <f>IFERROR(IF(Fornecedores!F237="","",Fornecedores!F237),"")</f>
        <v/>
      </c>
      <c r="G227" s="33" t="str">
        <f>IFERROR(IF(Fornecedores!G237="","",Fornecedores!G237),"")</f>
        <v/>
      </c>
      <c r="H227" s="47" t="str">
        <f>IFERROR(ROUND(AVERAGE(Fornecedores!H237:ZV237),2),"")</f>
        <v/>
      </c>
      <c r="I227" s="33" t="str">
        <f>IFERROR(ROUND(STDEV(Fornecedores!H237:ZV237),2),"")</f>
        <v/>
      </c>
      <c r="J227" s="33" t="str">
        <f>IFERROR(IF(Tabela2[[#This Row],[Média preços]]="","",H227-I227),"")</f>
        <v/>
      </c>
      <c r="K227" s="33" t="str">
        <f>IFERROR(IF(Tabela2[[#This Row],[Média preços]]="","",H227+I227),"")</f>
        <v/>
      </c>
      <c r="L227" s="47" t="str">
        <f>IFERROR(ROUND(MEDIAN(Fornecedores!H237:ZV237),2),"")</f>
        <v/>
      </c>
      <c r="M227" s="33" t="str">
        <f>IFERROR(ROUND(AVERAGEIFS(Fornecedores!H237:ZV237,Fornecedores!H237:ZV237,"&lt;="&amp;K227,Fornecedores!H237:ZV237,"&gt;="&amp;J227),2),"")</f>
        <v/>
      </c>
      <c r="N227" s="33" t="str">
        <f t="shared" si="3"/>
        <v/>
      </c>
      <c r="O227" s="33" t="str">
        <f>IFERROR(Tabela2[[#This Row],[Preço de referência]]*Tabela2[[#This Row],[Quantidade]],"")</f>
        <v/>
      </c>
      <c r="P22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27" s="33" t="str">
        <f ca="1">IFERROR(IF(Tabela2[[#This Row],[Itens de Ampla Participação (Quantidade)]]&gt;0,(Tabela2[[#This Row],[Itens de Ampla Participação (Quantidade)]]*Tabela2[[#This Row],[Preço de referência]])),"")</f>
        <v/>
      </c>
      <c r="R22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27" s="33" t="str">
        <f ca="1">IFERROR(IF(Tabela2[[#This Row],[Itens de Cota Reservada (Quantidade)]]&gt;0,(Tabela2[[#This Row],[Itens de Cota Reservada (Quantidade)]]*Tabela2[[#This Row],[Preço de referência]])),"")</f>
        <v/>
      </c>
      <c r="T227" s="52" t="str">
        <f ca="1">IFERROR(IF(SUMIFS(Tabela2[Preço x quantidade],Tabela2[Lote],Tabela2[[#This Row],[Lote]])&lt;=80000,Tabela2[[#This Row],[Quantidade]],""),"")</f>
        <v/>
      </c>
      <c r="U227" s="33" t="str">
        <f ca="1">IFERROR(IF(Tabela2[[#This Row],[Itens exclusivos (Quantidade)]]&gt;0,(Tabela2[[#This Row],[Itens exclusivos (Quantidade)]]*Tabela2[[#This Row],[Preço de referência]])),"")</f>
        <v/>
      </c>
    </row>
    <row r="228" spans="1:21" ht="15.75">
      <c r="A228" s="14" t="str">
        <f>IFERROR(IF(Fornecedores!B238="","",IF(AND(Fornecedores!A238="",Fornecedores!B238&lt;&gt;""),1,Fornecedores!A238)),"")</f>
        <v/>
      </c>
      <c r="B228" s="14" t="str">
        <f>IFERROR(IF(Fornecedores!B238="","",Fornecedores!B238),"")</f>
        <v/>
      </c>
      <c r="C228" s="14" t="str">
        <f>IFERROR(IF(Fornecedores!C238="","",Fornecedores!C238),"")</f>
        <v/>
      </c>
      <c r="D228" s="14" t="str">
        <f>IFERROR(IF(Fornecedores!D238="","",Fornecedores!D238),"")</f>
        <v/>
      </c>
      <c r="E228" s="14" t="str">
        <f>IFERROR(IF(Fornecedores!E238="","",Fornecedores!E238),"")</f>
        <v/>
      </c>
      <c r="F228" s="51" t="str">
        <f>IFERROR(IF(Fornecedores!F238="","",Fornecedores!F238),"")</f>
        <v/>
      </c>
      <c r="G228" s="14" t="str">
        <f>IFERROR(IF(Fornecedores!G238="","",Fornecedores!G238),"")</f>
        <v/>
      </c>
      <c r="H228" s="48" t="str">
        <f>IFERROR(ROUND(AVERAGE(Fornecedores!H238:ZV238),2),"")</f>
        <v/>
      </c>
      <c r="I228" s="14" t="str">
        <f>IFERROR(ROUND(STDEV(Fornecedores!H238:ZV238),2),"")</f>
        <v/>
      </c>
      <c r="J228" s="14" t="str">
        <f>IFERROR(IF(Tabela2[[#This Row],[Média preços]]="","",H228-I228),"")</f>
        <v/>
      </c>
      <c r="K228" s="14" t="str">
        <f>IFERROR(IF(Tabela2[[#This Row],[Média preços]]="","",H228+I228),"")</f>
        <v/>
      </c>
      <c r="L228" s="48" t="str">
        <f>IFERROR(ROUND(MEDIAN(Fornecedores!H238:ZV238),2),"")</f>
        <v/>
      </c>
      <c r="M228" s="14" t="str">
        <f>IFERROR(ROUND(AVERAGEIFS(Fornecedores!H238:ZV238,Fornecedores!H238:ZV238,"&lt;="&amp;K228,Fornecedores!H238:ZV238,"&gt;="&amp;J228),2),"")</f>
        <v/>
      </c>
      <c r="N228" s="14" t="str">
        <f t="shared" si="3"/>
        <v/>
      </c>
      <c r="O228" s="14" t="str">
        <f>IFERROR(Tabela2[[#This Row],[Preço de referência]]*Tabela2[[#This Row],[Quantidade]],"")</f>
        <v/>
      </c>
      <c r="P22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28" s="14" t="str">
        <f ca="1">IFERROR(IF(Tabela2[[#This Row],[Itens de Ampla Participação (Quantidade)]]&gt;0,(Tabela2[[#This Row],[Itens de Ampla Participação (Quantidade)]]*Tabela2[[#This Row],[Preço de referência]])),"")</f>
        <v/>
      </c>
      <c r="R22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28" s="14" t="str">
        <f ca="1">IFERROR(IF(Tabela2[[#This Row],[Itens de Cota Reservada (Quantidade)]]&gt;0,(Tabela2[[#This Row],[Itens de Cota Reservada (Quantidade)]]*Tabela2[[#This Row],[Preço de referência]])),"")</f>
        <v/>
      </c>
      <c r="T228" s="51" t="str">
        <f ca="1">IFERROR(IF(SUMIFS(Tabela2[Preço x quantidade],Tabela2[Lote],Tabela2[[#This Row],[Lote]])&lt;=80000,Tabela2[[#This Row],[Quantidade]],""),"")</f>
        <v/>
      </c>
      <c r="U228" s="14" t="str">
        <f ca="1">IFERROR(IF(Tabela2[[#This Row],[Itens exclusivos (Quantidade)]]&gt;0,(Tabela2[[#This Row],[Itens exclusivos (Quantidade)]]*Tabela2[[#This Row],[Preço de referência]])),"")</f>
        <v/>
      </c>
    </row>
    <row r="229" spans="1:21" ht="15.75">
      <c r="A229" s="33" t="str">
        <f>IFERROR(IF(Fornecedores!B239="","",IF(AND(Fornecedores!A239="",Fornecedores!B239&lt;&gt;""),1,Fornecedores!A239)),"")</f>
        <v/>
      </c>
      <c r="B229" s="33" t="str">
        <f>IFERROR(IF(Fornecedores!B239="","",Fornecedores!B239),"")</f>
        <v/>
      </c>
      <c r="C229" s="33" t="str">
        <f>IFERROR(IF(Fornecedores!C239="","",Fornecedores!C239),"")</f>
        <v/>
      </c>
      <c r="D229" s="33" t="str">
        <f>IFERROR(IF(Fornecedores!D239="","",Fornecedores!D239),"")</f>
        <v/>
      </c>
      <c r="E229" s="33" t="str">
        <f>IFERROR(IF(Fornecedores!E239="","",Fornecedores!E239),"")</f>
        <v/>
      </c>
      <c r="F229" s="52" t="str">
        <f>IFERROR(IF(Fornecedores!F239="","",Fornecedores!F239),"")</f>
        <v/>
      </c>
      <c r="G229" s="33" t="str">
        <f>IFERROR(IF(Fornecedores!G239="","",Fornecedores!G239),"")</f>
        <v/>
      </c>
      <c r="H229" s="47" t="str">
        <f>IFERROR(ROUND(AVERAGE(Fornecedores!H239:ZV239),2),"")</f>
        <v/>
      </c>
      <c r="I229" s="33" t="str">
        <f>IFERROR(ROUND(STDEV(Fornecedores!H239:ZV239),2),"")</f>
        <v/>
      </c>
      <c r="J229" s="33" t="str">
        <f>IFERROR(IF(Tabela2[[#This Row],[Média preços]]="","",H229-I229),"")</f>
        <v/>
      </c>
      <c r="K229" s="33" t="str">
        <f>IFERROR(IF(Tabela2[[#This Row],[Média preços]]="","",H229+I229),"")</f>
        <v/>
      </c>
      <c r="L229" s="47" t="str">
        <f>IFERROR(ROUND(MEDIAN(Fornecedores!H239:ZV239),2),"")</f>
        <v/>
      </c>
      <c r="M229" s="33" t="str">
        <f>IFERROR(ROUND(AVERAGEIFS(Fornecedores!H239:ZV239,Fornecedores!H239:ZV239,"&lt;="&amp;K229,Fornecedores!H239:ZV239,"&gt;="&amp;J229),2),"")</f>
        <v/>
      </c>
      <c r="N229" s="33" t="str">
        <f t="shared" si="3"/>
        <v/>
      </c>
      <c r="O229" s="33" t="str">
        <f>IFERROR(Tabela2[[#This Row],[Preço de referência]]*Tabela2[[#This Row],[Quantidade]],"")</f>
        <v/>
      </c>
      <c r="P22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29" s="33" t="str">
        <f ca="1">IFERROR(IF(Tabela2[[#This Row],[Itens de Ampla Participação (Quantidade)]]&gt;0,(Tabela2[[#This Row],[Itens de Ampla Participação (Quantidade)]]*Tabela2[[#This Row],[Preço de referência]])),"")</f>
        <v/>
      </c>
      <c r="R22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29" s="33" t="str">
        <f ca="1">IFERROR(IF(Tabela2[[#This Row],[Itens de Cota Reservada (Quantidade)]]&gt;0,(Tabela2[[#This Row],[Itens de Cota Reservada (Quantidade)]]*Tabela2[[#This Row],[Preço de referência]])),"")</f>
        <v/>
      </c>
      <c r="T229" s="52" t="str">
        <f ca="1">IFERROR(IF(SUMIFS(Tabela2[Preço x quantidade],Tabela2[Lote],Tabela2[[#This Row],[Lote]])&lt;=80000,Tabela2[[#This Row],[Quantidade]],""),"")</f>
        <v/>
      </c>
      <c r="U229" s="33" t="str">
        <f ca="1">IFERROR(IF(Tabela2[[#This Row],[Itens exclusivos (Quantidade)]]&gt;0,(Tabela2[[#This Row],[Itens exclusivos (Quantidade)]]*Tabela2[[#This Row],[Preço de referência]])),"")</f>
        <v/>
      </c>
    </row>
    <row r="230" spans="1:21" ht="15.75">
      <c r="A230" s="14" t="str">
        <f>IFERROR(IF(Fornecedores!B240="","",IF(AND(Fornecedores!A240="",Fornecedores!B240&lt;&gt;""),1,Fornecedores!A240)),"")</f>
        <v/>
      </c>
      <c r="B230" s="14" t="str">
        <f>IFERROR(IF(Fornecedores!B240="","",Fornecedores!B240),"")</f>
        <v/>
      </c>
      <c r="C230" s="14" t="str">
        <f>IFERROR(IF(Fornecedores!C240="","",Fornecedores!C240),"")</f>
        <v/>
      </c>
      <c r="D230" s="14" t="str">
        <f>IFERROR(IF(Fornecedores!D240="","",Fornecedores!D240),"")</f>
        <v/>
      </c>
      <c r="E230" s="14" t="str">
        <f>IFERROR(IF(Fornecedores!E240="","",Fornecedores!E240),"")</f>
        <v/>
      </c>
      <c r="F230" s="51" t="str">
        <f>IFERROR(IF(Fornecedores!F240="","",Fornecedores!F240),"")</f>
        <v/>
      </c>
      <c r="G230" s="14" t="str">
        <f>IFERROR(IF(Fornecedores!G240="","",Fornecedores!G240),"")</f>
        <v/>
      </c>
      <c r="H230" s="48" t="str">
        <f>IFERROR(ROUND(AVERAGE(Fornecedores!H240:ZV240),2),"")</f>
        <v/>
      </c>
      <c r="I230" s="14" t="str">
        <f>IFERROR(ROUND(STDEV(Fornecedores!H240:ZV240),2),"")</f>
        <v/>
      </c>
      <c r="J230" s="14" t="str">
        <f>IFERROR(IF(Tabela2[[#This Row],[Média preços]]="","",H230-I230),"")</f>
        <v/>
      </c>
      <c r="K230" s="14" t="str">
        <f>IFERROR(IF(Tabela2[[#This Row],[Média preços]]="","",H230+I230),"")</f>
        <v/>
      </c>
      <c r="L230" s="48" t="str">
        <f>IFERROR(ROUND(MEDIAN(Fornecedores!H240:ZV240),2),"")</f>
        <v/>
      </c>
      <c r="M230" s="14" t="str">
        <f>IFERROR(ROUND(AVERAGEIFS(Fornecedores!H240:ZV240,Fornecedores!H240:ZV240,"&lt;="&amp;K230,Fornecedores!H240:ZV240,"&gt;="&amp;J230),2),"")</f>
        <v/>
      </c>
      <c r="N230" s="14" t="str">
        <f t="shared" si="3"/>
        <v/>
      </c>
      <c r="O230" s="14" t="str">
        <f>IFERROR(Tabela2[[#This Row],[Preço de referência]]*Tabela2[[#This Row],[Quantidade]],"")</f>
        <v/>
      </c>
      <c r="P23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30" s="14" t="str">
        <f ca="1">IFERROR(IF(Tabela2[[#This Row],[Itens de Ampla Participação (Quantidade)]]&gt;0,(Tabela2[[#This Row],[Itens de Ampla Participação (Quantidade)]]*Tabela2[[#This Row],[Preço de referência]])),"")</f>
        <v/>
      </c>
      <c r="R23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30" s="14" t="str">
        <f ca="1">IFERROR(IF(Tabela2[[#This Row],[Itens de Cota Reservada (Quantidade)]]&gt;0,(Tabela2[[#This Row],[Itens de Cota Reservada (Quantidade)]]*Tabela2[[#This Row],[Preço de referência]])),"")</f>
        <v/>
      </c>
      <c r="T230" s="51" t="str">
        <f ca="1">IFERROR(IF(SUMIFS(Tabela2[Preço x quantidade],Tabela2[Lote],Tabela2[[#This Row],[Lote]])&lt;=80000,Tabela2[[#This Row],[Quantidade]],""),"")</f>
        <v/>
      </c>
      <c r="U230" s="14" t="str">
        <f ca="1">IFERROR(IF(Tabela2[[#This Row],[Itens exclusivos (Quantidade)]]&gt;0,(Tabela2[[#This Row],[Itens exclusivos (Quantidade)]]*Tabela2[[#This Row],[Preço de referência]])),"")</f>
        <v/>
      </c>
    </row>
    <row r="231" spans="1:21" ht="15.75">
      <c r="A231" s="33" t="str">
        <f>IFERROR(IF(Fornecedores!B241="","",IF(AND(Fornecedores!A241="",Fornecedores!B241&lt;&gt;""),1,Fornecedores!A241)),"")</f>
        <v/>
      </c>
      <c r="B231" s="33" t="str">
        <f>IFERROR(IF(Fornecedores!B241="","",Fornecedores!B241),"")</f>
        <v/>
      </c>
      <c r="C231" s="33" t="str">
        <f>IFERROR(IF(Fornecedores!C241="","",Fornecedores!C241),"")</f>
        <v/>
      </c>
      <c r="D231" s="33" t="str">
        <f>IFERROR(IF(Fornecedores!D241="","",Fornecedores!D241),"")</f>
        <v/>
      </c>
      <c r="E231" s="33" t="str">
        <f>IFERROR(IF(Fornecedores!E241="","",Fornecedores!E241),"")</f>
        <v/>
      </c>
      <c r="F231" s="52" t="str">
        <f>IFERROR(IF(Fornecedores!F241="","",Fornecedores!F241),"")</f>
        <v/>
      </c>
      <c r="G231" s="33" t="str">
        <f>IFERROR(IF(Fornecedores!G241="","",Fornecedores!G241),"")</f>
        <v/>
      </c>
      <c r="H231" s="47" t="str">
        <f>IFERROR(ROUND(AVERAGE(Fornecedores!H241:ZV241),2),"")</f>
        <v/>
      </c>
      <c r="I231" s="33" t="str">
        <f>IFERROR(ROUND(STDEV(Fornecedores!H241:ZV241),2),"")</f>
        <v/>
      </c>
      <c r="J231" s="33" t="str">
        <f>IFERROR(IF(Tabela2[[#This Row],[Média preços]]="","",H231-I231),"")</f>
        <v/>
      </c>
      <c r="K231" s="33" t="str">
        <f>IFERROR(IF(Tabela2[[#This Row],[Média preços]]="","",H231+I231),"")</f>
        <v/>
      </c>
      <c r="L231" s="47" t="str">
        <f>IFERROR(ROUND(MEDIAN(Fornecedores!H241:ZV241),2),"")</f>
        <v/>
      </c>
      <c r="M231" s="33" t="str">
        <f>IFERROR(ROUND(AVERAGEIFS(Fornecedores!H241:ZV241,Fornecedores!H241:ZV241,"&lt;="&amp;K231,Fornecedores!H241:ZV241,"&gt;="&amp;J231),2),"")</f>
        <v/>
      </c>
      <c r="N231" s="33" t="str">
        <f t="shared" si="3"/>
        <v/>
      </c>
      <c r="O231" s="33" t="str">
        <f>IFERROR(Tabela2[[#This Row],[Preço de referência]]*Tabela2[[#This Row],[Quantidade]],"")</f>
        <v/>
      </c>
      <c r="P23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31" s="33" t="str">
        <f ca="1">IFERROR(IF(Tabela2[[#This Row],[Itens de Ampla Participação (Quantidade)]]&gt;0,(Tabela2[[#This Row],[Itens de Ampla Participação (Quantidade)]]*Tabela2[[#This Row],[Preço de referência]])),"")</f>
        <v/>
      </c>
      <c r="R23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31" s="33" t="str">
        <f ca="1">IFERROR(IF(Tabela2[[#This Row],[Itens de Cota Reservada (Quantidade)]]&gt;0,(Tabela2[[#This Row],[Itens de Cota Reservada (Quantidade)]]*Tabela2[[#This Row],[Preço de referência]])),"")</f>
        <v/>
      </c>
      <c r="T231" s="52" t="str">
        <f ca="1">IFERROR(IF(SUMIFS(Tabela2[Preço x quantidade],Tabela2[Lote],Tabela2[[#This Row],[Lote]])&lt;=80000,Tabela2[[#This Row],[Quantidade]],""),"")</f>
        <v/>
      </c>
      <c r="U231" s="33" t="str">
        <f ca="1">IFERROR(IF(Tabela2[[#This Row],[Itens exclusivos (Quantidade)]]&gt;0,(Tabela2[[#This Row],[Itens exclusivos (Quantidade)]]*Tabela2[[#This Row],[Preço de referência]])),"")</f>
        <v/>
      </c>
    </row>
    <row r="232" spans="1:21" ht="15.75">
      <c r="A232" s="14" t="str">
        <f>IFERROR(IF(Fornecedores!B242="","",IF(AND(Fornecedores!A242="",Fornecedores!B242&lt;&gt;""),1,Fornecedores!A242)),"")</f>
        <v/>
      </c>
      <c r="B232" s="14" t="str">
        <f>IFERROR(IF(Fornecedores!B242="","",Fornecedores!B242),"")</f>
        <v/>
      </c>
      <c r="C232" s="14" t="str">
        <f>IFERROR(IF(Fornecedores!C242="","",Fornecedores!C242),"")</f>
        <v/>
      </c>
      <c r="D232" s="14" t="str">
        <f>IFERROR(IF(Fornecedores!D242="","",Fornecedores!D242),"")</f>
        <v/>
      </c>
      <c r="E232" s="14" t="str">
        <f>IFERROR(IF(Fornecedores!E242="","",Fornecedores!E242),"")</f>
        <v/>
      </c>
      <c r="F232" s="51" t="str">
        <f>IFERROR(IF(Fornecedores!F242="","",Fornecedores!F242),"")</f>
        <v/>
      </c>
      <c r="G232" s="14" t="str">
        <f>IFERROR(IF(Fornecedores!G242="","",Fornecedores!G242),"")</f>
        <v/>
      </c>
      <c r="H232" s="48" t="str">
        <f>IFERROR(ROUND(AVERAGE(Fornecedores!H242:ZV242),2),"")</f>
        <v/>
      </c>
      <c r="I232" s="14" t="str">
        <f>IFERROR(ROUND(STDEV(Fornecedores!H242:ZV242),2),"")</f>
        <v/>
      </c>
      <c r="J232" s="14" t="str">
        <f>IFERROR(IF(Tabela2[[#This Row],[Média preços]]="","",H232-I232),"")</f>
        <v/>
      </c>
      <c r="K232" s="14" t="str">
        <f>IFERROR(IF(Tabela2[[#This Row],[Média preços]]="","",H232+I232),"")</f>
        <v/>
      </c>
      <c r="L232" s="48" t="str">
        <f>IFERROR(ROUND(MEDIAN(Fornecedores!H242:ZV242),2),"")</f>
        <v/>
      </c>
      <c r="M232" s="14" t="str">
        <f>IFERROR(ROUND(AVERAGEIFS(Fornecedores!H242:ZV242,Fornecedores!H242:ZV242,"&lt;="&amp;K232,Fornecedores!H242:ZV242,"&gt;="&amp;J232),2),"")</f>
        <v/>
      </c>
      <c r="N232" s="14" t="str">
        <f t="shared" si="3"/>
        <v/>
      </c>
      <c r="O232" s="14" t="str">
        <f>IFERROR(Tabela2[[#This Row],[Preço de referência]]*Tabela2[[#This Row],[Quantidade]],"")</f>
        <v/>
      </c>
      <c r="P23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32" s="14" t="str">
        <f ca="1">IFERROR(IF(Tabela2[[#This Row],[Itens de Ampla Participação (Quantidade)]]&gt;0,(Tabela2[[#This Row],[Itens de Ampla Participação (Quantidade)]]*Tabela2[[#This Row],[Preço de referência]])),"")</f>
        <v/>
      </c>
      <c r="R23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32" s="14" t="str">
        <f ca="1">IFERROR(IF(Tabela2[[#This Row],[Itens de Cota Reservada (Quantidade)]]&gt;0,(Tabela2[[#This Row],[Itens de Cota Reservada (Quantidade)]]*Tabela2[[#This Row],[Preço de referência]])),"")</f>
        <v/>
      </c>
      <c r="T232" s="51" t="str">
        <f ca="1">IFERROR(IF(SUMIFS(Tabela2[Preço x quantidade],Tabela2[Lote],Tabela2[[#This Row],[Lote]])&lt;=80000,Tabela2[[#This Row],[Quantidade]],""),"")</f>
        <v/>
      </c>
      <c r="U232" s="14" t="str">
        <f ca="1">IFERROR(IF(Tabela2[[#This Row],[Itens exclusivos (Quantidade)]]&gt;0,(Tabela2[[#This Row],[Itens exclusivos (Quantidade)]]*Tabela2[[#This Row],[Preço de referência]])),"")</f>
        <v/>
      </c>
    </row>
    <row r="233" spans="1:21" ht="15.75">
      <c r="A233" s="33" t="str">
        <f>IFERROR(IF(Fornecedores!B243="","",IF(AND(Fornecedores!A243="",Fornecedores!B243&lt;&gt;""),1,Fornecedores!A243)),"")</f>
        <v/>
      </c>
      <c r="B233" s="33" t="str">
        <f>IFERROR(IF(Fornecedores!B243="","",Fornecedores!B243),"")</f>
        <v/>
      </c>
      <c r="C233" s="33" t="str">
        <f>IFERROR(IF(Fornecedores!C243="","",Fornecedores!C243),"")</f>
        <v/>
      </c>
      <c r="D233" s="33" t="str">
        <f>IFERROR(IF(Fornecedores!D243="","",Fornecedores!D243),"")</f>
        <v/>
      </c>
      <c r="E233" s="33" t="str">
        <f>IFERROR(IF(Fornecedores!E243="","",Fornecedores!E243),"")</f>
        <v/>
      </c>
      <c r="F233" s="52" t="str">
        <f>IFERROR(IF(Fornecedores!F243="","",Fornecedores!F243),"")</f>
        <v/>
      </c>
      <c r="G233" s="33" t="str">
        <f>IFERROR(IF(Fornecedores!G243="","",Fornecedores!G243),"")</f>
        <v/>
      </c>
      <c r="H233" s="47" t="str">
        <f>IFERROR(ROUND(AVERAGE(Fornecedores!H243:ZV243),2),"")</f>
        <v/>
      </c>
      <c r="I233" s="33" t="str">
        <f>IFERROR(ROUND(STDEV(Fornecedores!H243:ZV243),2),"")</f>
        <v/>
      </c>
      <c r="J233" s="33" t="str">
        <f>IFERROR(IF(Tabela2[[#This Row],[Média preços]]="","",H233-I233),"")</f>
        <v/>
      </c>
      <c r="K233" s="33" t="str">
        <f>IFERROR(IF(Tabela2[[#This Row],[Média preços]]="","",H233+I233),"")</f>
        <v/>
      </c>
      <c r="L233" s="47" t="str">
        <f>IFERROR(ROUND(MEDIAN(Fornecedores!H243:ZV243),2),"")</f>
        <v/>
      </c>
      <c r="M233" s="33" t="str">
        <f>IFERROR(ROUND(AVERAGEIFS(Fornecedores!H243:ZV243,Fornecedores!H243:ZV243,"&lt;="&amp;K233,Fornecedores!H243:ZV243,"&gt;="&amp;J233),2),"")</f>
        <v/>
      </c>
      <c r="N233" s="33" t="str">
        <f t="shared" si="3"/>
        <v/>
      </c>
      <c r="O233" s="33" t="str">
        <f>IFERROR(Tabela2[[#This Row],[Preço de referência]]*Tabela2[[#This Row],[Quantidade]],"")</f>
        <v/>
      </c>
      <c r="P23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33" s="33" t="str">
        <f ca="1">IFERROR(IF(Tabela2[[#This Row],[Itens de Ampla Participação (Quantidade)]]&gt;0,(Tabela2[[#This Row],[Itens de Ampla Participação (Quantidade)]]*Tabela2[[#This Row],[Preço de referência]])),"")</f>
        <v/>
      </c>
      <c r="R23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33" s="33" t="str">
        <f ca="1">IFERROR(IF(Tabela2[[#This Row],[Itens de Cota Reservada (Quantidade)]]&gt;0,(Tabela2[[#This Row],[Itens de Cota Reservada (Quantidade)]]*Tabela2[[#This Row],[Preço de referência]])),"")</f>
        <v/>
      </c>
      <c r="T233" s="52" t="str">
        <f ca="1">IFERROR(IF(SUMIFS(Tabela2[Preço x quantidade],Tabela2[Lote],Tabela2[[#This Row],[Lote]])&lt;=80000,Tabela2[[#This Row],[Quantidade]],""),"")</f>
        <v/>
      </c>
      <c r="U233" s="33" t="str">
        <f ca="1">IFERROR(IF(Tabela2[[#This Row],[Itens exclusivos (Quantidade)]]&gt;0,(Tabela2[[#This Row],[Itens exclusivos (Quantidade)]]*Tabela2[[#This Row],[Preço de referência]])),"")</f>
        <v/>
      </c>
    </row>
    <row r="234" spans="1:21" ht="15.75">
      <c r="A234" s="14" t="str">
        <f>IFERROR(IF(Fornecedores!B244="","",IF(AND(Fornecedores!A244="",Fornecedores!B244&lt;&gt;""),1,Fornecedores!A244)),"")</f>
        <v/>
      </c>
      <c r="B234" s="14" t="str">
        <f>IFERROR(IF(Fornecedores!B244="","",Fornecedores!B244),"")</f>
        <v/>
      </c>
      <c r="C234" s="14" t="str">
        <f>IFERROR(IF(Fornecedores!C244="","",Fornecedores!C244),"")</f>
        <v/>
      </c>
      <c r="D234" s="14" t="str">
        <f>IFERROR(IF(Fornecedores!D244="","",Fornecedores!D244),"")</f>
        <v/>
      </c>
      <c r="E234" s="14" t="str">
        <f>IFERROR(IF(Fornecedores!E244="","",Fornecedores!E244),"")</f>
        <v/>
      </c>
      <c r="F234" s="51" t="str">
        <f>IFERROR(IF(Fornecedores!F244="","",Fornecedores!F244),"")</f>
        <v/>
      </c>
      <c r="G234" s="14" t="str">
        <f>IFERROR(IF(Fornecedores!G244="","",Fornecedores!G244),"")</f>
        <v/>
      </c>
      <c r="H234" s="48" t="str">
        <f>IFERROR(ROUND(AVERAGE(Fornecedores!H244:ZV244),2),"")</f>
        <v/>
      </c>
      <c r="I234" s="14" t="str">
        <f>IFERROR(ROUND(STDEV(Fornecedores!H244:ZV244),2),"")</f>
        <v/>
      </c>
      <c r="J234" s="14" t="str">
        <f>IFERROR(IF(Tabela2[[#This Row],[Média preços]]="","",H234-I234),"")</f>
        <v/>
      </c>
      <c r="K234" s="14" t="str">
        <f>IFERROR(IF(Tabela2[[#This Row],[Média preços]]="","",H234+I234),"")</f>
        <v/>
      </c>
      <c r="L234" s="48" t="str">
        <f>IFERROR(ROUND(MEDIAN(Fornecedores!H244:ZV244),2),"")</f>
        <v/>
      </c>
      <c r="M234" s="14" t="str">
        <f>IFERROR(ROUND(AVERAGEIFS(Fornecedores!H244:ZV244,Fornecedores!H244:ZV244,"&lt;="&amp;K234,Fornecedores!H244:ZV244,"&gt;="&amp;J234),2),"")</f>
        <v/>
      </c>
      <c r="N234" s="14" t="str">
        <f t="shared" si="3"/>
        <v/>
      </c>
      <c r="O234" s="14" t="str">
        <f>IFERROR(Tabela2[[#This Row],[Preço de referência]]*Tabela2[[#This Row],[Quantidade]],"")</f>
        <v/>
      </c>
      <c r="P23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34" s="14" t="str">
        <f ca="1">IFERROR(IF(Tabela2[[#This Row],[Itens de Ampla Participação (Quantidade)]]&gt;0,(Tabela2[[#This Row],[Itens de Ampla Participação (Quantidade)]]*Tabela2[[#This Row],[Preço de referência]])),"")</f>
        <v/>
      </c>
      <c r="R23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34" s="14" t="str">
        <f ca="1">IFERROR(IF(Tabela2[[#This Row],[Itens de Cota Reservada (Quantidade)]]&gt;0,(Tabela2[[#This Row],[Itens de Cota Reservada (Quantidade)]]*Tabela2[[#This Row],[Preço de referência]])),"")</f>
        <v/>
      </c>
      <c r="T234" s="51" t="str">
        <f ca="1">IFERROR(IF(SUMIFS(Tabela2[Preço x quantidade],Tabela2[Lote],Tabela2[[#This Row],[Lote]])&lt;=80000,Tabela2[[#This Row],[Quantidade]],""),"")</f>
        <v/>
      </c>
      <c r="U234" s="14" t="str">
        <f ca="1">IFERROR(IF(Tabela2[[#This Row],[Itens exclusivos (Quantidade)]]&gt;0,(Tabela2[[#This Row],[Itens exclusivos (Quantidade)]]*Tabela2[[#This Row],[Preço de referência]])),"")</f>
        <v/>
      </c>
    </row>
    <row r="235" spans="1:21" ht="15.75">
      <c r="A235" s="33" t="str">
        <f>IFERROR(IF(Fornecedores!B245="","",IF(AND(Fornecedores!A245="",Fornecedores!B245&lt;&gt;""),1,Fornecedores!A245)),"")</f>
        <v/>
      </c>
      <c r="B235" s="33" t="str">
        <f>IFERROR(IF(Fornecedores!B245="","",Fornecedores!B245),"")</f>
        <v/>
      </c>
      <c r="C235" s="33" t="str">
        <f>IFERROR(IF(Fornecedores!C245="","",Fornecedores!C245),"")</f>
        <v/>
      </c>
      <c r="D235" s="33" t="str">
        <f>IFERROR(IF(Fornecedores!D245="","",Fornecedores!D245),"")</f>
        <v/>
      </c>
      <c r="E235" s="33" t="str">
        <f>IFERROR(IF(Fornecedores!E245="","",Fornecedores!E245),"")</f>
        <v/>
      </c>
      <c r="F235" s="52" t="str">
        <f>IFERROR(IF(Fornecedores!F245="","",Fornecedores!F245),"")</f>
        <v/>
      </c>
      <c r="G235" s="33" t="str">
        <f>IFERROR(IF(Fornecedores!G245="","",Fornecedores!G245),"")</f>
        <v/>
      </c>
      <c r="H235" s="47" t="str">
        <f>IFERROR(ROUND(AVERAGE(Fornecedores!H245:ZV245),2),"")</f>
        <v/>
      </c>
      <c r="I235" s="33" t="str">
        <f>IFERROR(ROUND(STDEV(Fornecedores!H245:ZV245),2),"")</f>
        <v/>
      </c>
      <c r="J235" s="33" t="str">
        <f>IFERROR(IF(Tabela2[[#This Row],[Média preços]]="","",H235-I235),"")</f>
        <v/>
      </c>
      <c r="K235" s="33" t="str">
        <f>IFERROR(IF(Tabela2[[#This Row],[Média preços]]="","",H235+I235),"")</f>
        <v/>
      </c>
      <c r="L235" s="47" t="str">
        <f>IFERROR(ROUND(MEDIAN(Fornecedores!H245:ZV245),2),"")</f>
        <v/>
      </c>
      <c r="M235" s="33" t="str">
        <f>IFERROR(ROUND(AVERAGEIFS(Fornecedores!H245:ZV245,Fornecedores!H245:ZV245,"&lt;="&amp;K235,Fornecedores!H245:ZV245,"&gt;="&amp;J235),2),"")</f>
        <v/>
      </c>
      <c r="N235" s="33" t="str">
        <f t="shared" si="3"/>
        <v/>
      </c>
      <c r="O235" s="33" t="str">
        <f>IFERROR(Tabela2[[#This Row],[Preço de referência]]*Tabela2[[#This Row],[Quantidade]],"")</f>
        <v/>
      </c>
      <c r="P23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35" s="33" t="str">
        <f ca="1">IFERROR(IF(Tabela2[[#This Row],[Itens de Ampla Participação (Quantidade)]]&gt;0,(Tabela2[[#This Row],[Itens de Ampla Participação (Quantidade)]]*Tabela2[[#This Row],[Preço de referência]])),"")</f>
        <v/>
      </c>
      <c r="R23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35" s="33" t="str">
        <f ca="1">IFERROR(IF(Tabela2[[#This Row],[Itens de Cota Reservada (Quantidade)]]&gt;0,(Tabela2[[#This Row],[Itens de Cota Reservada (Quantidade)]]*Tabela2[[#This Row],[Preço de referência]])),"")</f>
        <v/>
      </c>
      <c r="T235" s="52" t="str">
        <f ca="1">IFERROR(IF(SUMIFS(Tabela2[Preço x quantidade],Tabela2[Lote],Tabela2[[#This Row],[Lote]])&lt;=80000,Tabela2[[#This Row],[Quantidade]],""),"")</f>
        <v/>
      </c>
      <c r="U235" s="33" t="str">
        <f ca="1">IFERROR(IF(Tabela2[[#This Row],[Itens exclusivos (Quantidade)]]&gt;0,(Tabela2[[#This Row],[Itens exclusivos (Quantidade)]]*Tabela2[[#This Row],[Preço de referência]])),"")</f>
        <v/>
      </c>
    </row>
    <row r="236" spans="1:21" ht="15.75">
      <c r="A236" s="14" t="str">
        <f>IFERROR(IF(Fornecedores!B246="","",IF(AND(Fornecedores!A246="",Fornecedores!B246&lt;&gt;""),1,Fornecedores!A246)),"")</f>
        <v/>
      </c>
      <c r="B236" s="14" t="str">
        <f>IFERROR(IF(Fornecedores!B246="","",Fornecedores!B246),"")</f>
        <v/>
      </c>
      <c r="C236" s="14" t="str">
        <f>IFERROR(IF(Fornecedores!C246="","",Fornecedores!C246),"")</f>
        <v/>
      </c>
      <c r="D236" s="14" t="str">
        <f>IFERROR(IF(Fornecedores!D246="","",Fornecedores!D246),"")</f>
        <v/>
      </c>
      <c r="E236" s="14" t="str">
        <f>IFERROR(IF(Fornecedores!E246="","",Fornecedores!E246),"")</f>
        <v/>
      </c>
      <c r="F236" s="51" t="str">
        <f>IFERROR(IF(Fornecedores!F246="","",Fornecedores!F246),"")</f>
        <v/>
      </c>
      <c r="G236" s="14" t="str">
        <f>IFERROR(IF(Fornecedores!G246="","",Fornecedores!G246),"")</f>
        <v/>
      </c>
      <c r="H236" s="48" t="str">
        <f>IFERROR(ROUND(AVERAGE(Fornecedores!H246:ZV246),2),"")</f>
        <v/>
      </c>
      <c r="I236" s="14" t="str">
        <f>IFERROR(ROUND(STDEV(Fornecedores!H246:ZV246),2),"")</f>
        <v/>
      </c>
      <c r="J236" s="14" t="str">
        <f>IFERROR(IF(Tabela2[[#This Row],[Média preços]]="","",H236-I236),"")</f>
        <v/>
      </c>
      <c r="K236" s="14" t="str">
        <f>IFERROR(IF(Tabela2[[#This Row],[Média preços]]="","",H236+I236),"")</f>
        <v/>
      </c>
      <c r="L236" s="48" t="str">
        <f>IFERROR(ROUND(MEDIAN(Fornecedores!H246:ZV246),2),"")</f>
        <v/>
      </c>
      <c r="M236" s="14" t="str">
        <f>IFERROR(ROUND(AVERAGEIFS(Fornecedores!H246:ZV246,Fornecedores!H246:ZV246,"&lt;="&amp;K236,Fornecedores!H246:ZV246,"&gt;="&amp;J236),2),"")</f>
        <v/>
      </c>
      <c r="N236" s="14" t="str">
        <f t="shared" si="3"/>
        <v/>
      </c>
      <c r="O236" s="14" t="str">
        <f>IFERROR(Tabela2[[#This Row],[Preço de referência]]*Tabela2[[#This Row],[Quantidade]],"")</f>
        <v/>
      </c>
      <c r="P23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36" s="14" t="str">
        <f ca="1">IFERROR(IF(Tabela2[[#This Row],[Itens de Ampla Participação (Quantidade)]]&gt;0,(Tabela2[[#This Row],[Itens de Ampla Participação (Quantidade)]]*Tabela2[[#This Row],[Preço de referência]])),"")</f>
        <v/>
      </c>
      <c r="R23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36" s="14" t="str">
        <f ca="1">IFERROR(IF(Tabela2[[#This Row],[Itens de Cota Reservada (Quantidade)]]&gt;0,(Tabela2[[#This Row],[Itens de Cota Reservada (Quantidade)]]*Tabela2[[#This Row],[Preço de referência]])),"")</f>
        <v/>
      </c>
      <c r="T236" s="51" t="str">
        <f ca="1">IFERROR(IF(SUMIFS(Tabela2[Preço x quantidade],Tabela2[Lote],Tabela2[[#This Row],[Lote]])&lt;=80000,Tabela2[[#This Row],[Quantidade]],""),"")</f>
        <v/>
      </c>
      <c r="U236" s="14" t="str">
        <f ca="1">IFERROR(IF(Tabela2[[#This Row],[Itens exclusivos (Quantidade)]]&gt;0,(Tabela2[[#This Row],[Itens exclusivos (Quantidade)]]*Tabela2[[#This Row],[Preço de referência]])),"")</f>
        <v/>
      </c>
    </row>
    <row r="237" spans="1:21" ht="15.75">
      <c r="A237" s="33" t="str">
        <f>IFERROR(IF(Fornecedores!B247="","",IF(AND(Fornecedores!A247="",Fornecedores!B247&lt;&gt;""),1,Fornecedores!A247)),"")</f>
        <v/>
      </c>
      <c r="B237" s="33" t="str">
        <f>IFERROR(IF(Fornecedores!B247="","",Fornecedores!B247),"")</f>
        <v/>
      </c>
      <c r="C237" s="33" t="str">
        <f>IFERROR(IF(Fornecedores!C247="","",Fornecedores!C247),"")</f>
        <v/>
      </c>
      <c r="D237" s="33" t="str">
        <f>IFERROR(IF(Fornecedores!D247="","",Fornecedores!D247),"")</f>
        <v/>
      </c>
      <c r="E237" s="33" t="str">
        <f>IFERROR(IF(Fornecedores!E247="","",Fornecedores!E247),"")</f>
        <v/>
      </c>
      <c r="F237" s="52" t="str">
        <f>IFERROR(IF(Fornecedores!F247="","",Fornecedores!F247),"")</f>
        <v/>
      </c>
      <c r="G237" s="33" t="str">
        <f>IFERROR(IF(Fornecedores!G247="","",Fornecedores!G247),"")</f>
        <v/>
      </c>
      <c r="H237" s="47" t="str">
        <f>IFERROR(ROUND(AVERAGE(Fornecedores!H247:ZV247),2),"")</f>
        <v/>
      </c>
      <c r="I237" s="33" t="str">
        <f>IFERROR(ROUND(STDEV(Fornecedores!H247:ZV247),2),"")</f>
        <v/>
      </c>
      <c r="J237" s="33" t="str">
        <f>IFERROR(IF(Tabela2[[#This Row],[Média preços]]="","",H237-I237),"")</f>
        <v/>
      </c>
      <c r="K237" s="33" t="str">
        <f>IFERROR(IF(Tabela2[[#This Row],[Média preços]]="","",H237+I237),"")</f>
        <v/>
      </c>
      <c r="L237" s="47" t="str">
        <f>IFERROR(ROUND(MEDIAN(Fornecedores!H247:ZV247),2),"")</f>
        <v/>
      </c>
      <c r="M237" s="33" t="str">
        <f>IFERROR(ROUND(AVERAGEIFS(Fornecedores!H247:ZV247,Fornecedores!H247:ZV247,"&lt;="&amp;K237,Fornecedores!H247:ZV247,"&gt;="&amp;J237),2),"")</f>
        <v/>
      </c>
      <c r="N237" s="33" t="str">
        <f t="shared" si="3"/>
        <v/>
      </c>
      <c r="O237" s="33" t="str">
        <f>IFERROR(Tabela2[[#This Row],[Preço de referência]]*Tabela2[[#This Row],[Quantidade]],"")</f>
        <v/>
      </c>
      <c r="P23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37" s="33" t="str">
        <f ca="1">IFERROR(IF(Tabela2[[#This Row],[Itens de Ampla Participação (Quantidade)]]&gt;0,(Tabela2[[#This Row],[Itens de Ampla Participação (Quantidade)]]*Tabela2[[#This Row],[Preço de referência]])),"")</f>
        <v/>
      </c>
      <c r="R23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37" s="33" t="str">
        <f ca="1">IFERROR(IF(Tabela2[[#This Row],[Itens de Cota Reservada (Quantidade)]]&gt;0,(Tabela2[[#This Row],[Itens de Cota Reservada (Quantidade)]]*Tabela2[[#This Row],[Preço de referência]])),"")</f>
        <v/>
      </c>
      <c r="T237" s="52" t="str">
        <f ca="1">IFERROR(IF(SUMIFS(Tabela2[Preço x quantidade],Tabela2[Lote],Tabela2[[#This Row],[Lote]])&lt;=80000,Tabela2[[#This Row],[Quantidade]],""),"")</f>
        <v/>
      </c>
      <c r="U237" s="33" t="str">
        <f ca="1">IFERROR(IF(Tabela2[[#This Row],[Itens exclusivos (Quantidade)]]&gt;0,(Tabela2[[#This Row],[Itens exclusivos (Quantidade)]]*Tabela2[[#This Row],[Preço de referência]])),"")</f>
        <v/>
      </c>
    </row>
    <row r="238" spans="1:21" ht="15.75">
      <c r="A238" s="14" t="str">
        <f>IFERROR(IF(Fornecedores!B248="","",IF(AND(Fornecedores!A248="",Fornecedores!B248&lt;&gt;""),1,Fornecedores!A248)),"")</f>
        <v/>
      </c>
      <c r="B238" s="14" t="str">
        <f>IFERROR(IF(Fornecedores!B248="","",Fornecedores!B248),"")</f>
        <v/>
      </c>
      <c r="C238" s="14" t="str">
        <f>IFERROR(IF(Fornecedores!C248="","",Fornecedores!C248),"")</f>
        <v/>
      </c>
      <c r="D238" s="14" t="str">
        <f>IFERROR(IF(Fornecedores!D248="","",Fornecedores!D248),"")</f>
        <v/>
      </c>
      <c r="E238" s="14" t="str">
        <f>IFERROR(IF(Fornecedores!E248="","",Fornecedores!E248),"")</f>
        <v/>
      </c>
      <c r="F238" s="51" t="str">
        <f>IFERROR(IF(Fornecedores!F248="","",Fornecedores!F248),"")</f>
        <v/>
      </c>
      <c r="G238" s="14" t="str">
        <f>IFERROR(IF(Fornecedores!G248="","",Fornecedores!G248),"")</f>
        <v/>
      </c>
      <c r="H238" s="48" t="str">
        <f>IFERROR(ROUND(AVERAGE(Fornecedores!H248:ZV248),2),"")</f>
        <v/>
      </c>
      <c r="I238" s="14" t="str">
        <f>IFERROR(ROUND(STDEV(Fornecedores!H248:ZV248),2),"")</f>
        <v/>
      </c>
      <c r="J238" s="14" t="str">
        <f>IFERROR(IF(Tabela2[[#This Row],[Média preços]]="","",H238-I238),"")</f>
        <v/>
      </c>
      <c r="K238" s="14" t="str">
        <f>IFERROR(IF(Tabela2[[#This Row],[Média preços]]="","",H238+I238),"")</f>
        <v/>
      </c>
      <c r="L238" s="48" t="str">
        <f>IFERROR(ROUND(MEDIAN(Fornecedores!H248:ZV248),2),"")</f>
        <v/>
      </c>
      <c r="M238" s="14" t="str">
        <f>IFERROR(ROUND(AVERAGEIFS(Fornecedores!H248:ZV248,Fornecedores!H248:ZV248,"&lt;="&amp;K238,Fornecedores!H248:ZV248,"&gt;="&amp;J238),2),"")</f>
        <v/>
      </c>
      <c r="N238" s="14" t="str">
        <f t="shared" si="3"/>
        <v/>
      </c>
      <c r="O238" s="14" t="str">
        <f>IFERROR(Tabela2[[#This Row],[Preço de referência]]*Tabela2[[#This Row],[Quantidade]],"")</f>
        <v/>
      </c>
      <c r="P23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38" s="14" t="str">
        <f ca="1">IFERROR(IF(Tabela2[[#This Row],[Itens de Ampla Participação (Quantidade)]]&gt;0,(Tabela2[[#This Row],[Itens de Ampla Participação (Quantidade)]]*Tabela2[[#This Row],[Preço de referência]])),"")</f>
        <v/>
      </c>
      <c r="R23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38" s="14" t="str">
        <f ca="1">IFERROR(IF(Tabela2[[#This Row],[Itens de Cota Reservada (Quantidade)]]&gt;0,(Tabela2[[#This Row],[Itens de Cota Reservada (Quantidade)]]*Tabela2[[#This Row],[Preço de referência]])),"")</f>
        <v/>
      </c>
      <c r="T238" s="51" t="str">
        <f ca="1">IFERROR(IF(SUMIFS(Tabela2[Preço x quantidade],Tabela2[Lote],Tabela2[[#This Row],[Lote]])&lt;=80000,Tabela2[[#This Row],[Quantidade]],""),"")</f>
        <v/>
      </c>
      <c r="U238" s="14" t="str">
        <f ca="1">IFERROR(IF(Tabela2[[#This Row],[Itens exclusivos (Quantidade)]]&gt;0,(Tabela2[[#This Row],[Itens exclusivos (Quantidade)]]*Tabela2[[#This Row],[Preço de referência]])),"")</f>
        <v/>
      </c>
    </row>
    <row r="239" spans="1:21" ht="15.75">
      <c r="A239" s="33" t="str">
        <f>IFERROR(IF(Fornecedores!B249="","",IF(AND(Fornecedores!A249="",Fornecedores!B249&lt;&gt;""),1,Fornecedores!A249)),"")</f>
        <v/>
      </c>
      <c r="B239" s="33" t="str">
        <f>IFERROR(IF(Fornecedores!B249="","",Fornecedores!B249),"")</f>
        <v/>
      </c>
      <c r="C239" s="33" t="str">
        <f>IFERROR(IF(Fornecedores!C249="","",Fornecedores!C249),"")</f>
        <v/>
      </c>
      <c r="D239" s="33" t="str">
        <f>IFERROR(IF(Fornecedores!D249="","",Fornecedores!D249),"")</f>
        <v/>
      </c>
      <c r="E239" s="33" t="str">
        <f>IFERROR(IF(Fornecedores!E249="","",Fornecedores!E249),"")</f>
        <v/>
      </c>
      <c r="F239" s="52" t="str">
        <f>IFERROR(IF(Fornecedores!F249="","",Fornecedores!F249),"")</f>
        <v/>
      </c>
      <c r="G239" s="33" t="str">
        <f>IFERROR(IF(Fornecedores!G249="","",Fornecedores!G249),"")</f>
        <v/>
      </c>
      <c r="H239" s="47" t="str">
        <f>IFERROR(ROUND(AVERAGE(Fornecedores!H249:ZV249),2),"")</f>
        <v/>
      </c>
      <c r="I239" s="33" t="str">
        <f>IFERROR(ROUND(STDEV(Fornecedores!H249:ZV249),2),"")</f>
        <v/>
      </c>
      <c r="J239" s="33" t="str">
        <f>IFERROR(IF(Tabela2[[#This Row],[Média preços]]="","",H239-I239),"")</f>
        <v/>
      </c>
      <c r="K239" s="33" t="str">
        <f>IFERROR(IF(Tabela2[[#This Row],[Média preços]]="","",H239+I239),"")</f>
        <v/>
      </c>
      <c r="L239" s="47" t="str">
        <f>IFERROR(ROUND(MEDIAN(Fornecedores!H249:ZV249),2),"")</f>
        <v/>
      </c>
      <c r="M239" s="33" t="str">
        <f>IFERROR(ROUND(AVERAGEIFS(Fornecedores!H249:ZV249,Fornecedores!H249:ZV249,"&lt;="&amp;K239,Fornecedores!H249:ZV249,"&gt;="&amp;J239),2),"")</f>
        <v/>
      </c>
      <c r="N239" s="33" t="str">
        <f t="shared" si="3"/>
        <v/>
      </c>
      <c r="O239" s="33" t="str">
        <f>IFERROR(Tabela2[[#This Row],[Preço de referência]]*Tabela2[[#This Row],[Quantidade]],"")</f>
        <v/>
      </c>
      <c r="P23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39" s="33" t="str">
        <f ca="1">IFERROR(IF(Tabela2[[#This Row],[Itens de Ampla Participação (Quantidade)]]&gt;0,(Tabela2[[#This Row],[Itens de Ampla Participação (Quantidade)]]*Tabela2[[#This Row],[Preço de referência]])),"")</f>
        <v/>
      </c>
      <c r="R23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39" s="33" t="str">
        <f ca="1">IFERROR(IF(Tabela2[[#This Row],[Itens de Cota Reservada (Quantidade)]]&gt;0,(Tabela2[[#This Row],[Itens de Cota Reservada (Quantidade)]]*Tabela2[[#This Row],[Preço de referência]])),"")</f>
        <v/>
      </c>
      <c r="T239" s="52" t="str">
        <f ca="1">IFERROR(IF(SUMIFS(Tabela2[Preço x quantidade],Tabela2[Lote],Tabela2[[#This Row],[Lote]])&lt;=80000,Tabela2[[#This Row],[Quantidade]],""),"")</f>
        <v/>
      </c>
      <c r="U239" s="33" t="str">
        <f ca="1">IFERROR(IF(Tabela2[[#This Row],[Itens exclusivos (Quantidade)]]&gt;0,(Tabela2[[#This Row],[Itens exclusivos (Quantidade)]]*Tabela2[[#This Row],[Preço de referência]])),"")</f>
        <v/>
      </c>
    </row>
    <row r="240" spans="1:21" ht="15.75">
      <c r="A240" s="14" t="str">
        <f>IFERROR(IF(Fornecedores!B250="","",IF(AND(Fornecedores!A250="",Fornecedores!B250&lt;&gt;""),1,Fornecedores!A250)),"")</f>
        <v/>
      </c>
      <c r="B240" s="14" t="str">
        <f>IFERROR(IF(Fornecedores!B250="","",Fornecedores!B250),"")</f>
        <v/>
      </c>
      <c r="C240" s="14" t="str">
        <f>IFERROR(IF(Fornecedores!C250="","",Fornecedores!C250),"")</f>
        <v/>
      </c>
      <c r="D240" s="14" t="str">
        <f>IFERROR(IF(Fornecedores!D250="","",Fornecedores!D250),"")</f>
        <v/>
      </c>
      <c r="E240" s="14" t="str">
        <f>IFERROR(IF(Fornecedores!E250="","",Fornecedores!E250),"")</f>
        <v/>
      </c>
      <c r="F240" s="51" t="str">
        <f>IFERROR(IF(Fornecedores!F250="","",Fornecedores!F250),"")</f>
        <v/>
      </c>
      <c r="G240" s="14" t="str">
        <f>IFERROR(IF(Fornecedores!G250="","",Fornecedores!G250),"")</f>
        <v/>
      </c>
      <c r="H240" s="48" t="str">
        <f>IFERROR(ROUND(AVERAGE(Fornecedores!H250:ZV250),2),"")</f>
        <v/>
      </c>
      <c r="I240" s="14" t="str">
        <f>IFERROR(ROUND(STDEV(Fornecedores!H250:ZV250),2),"")</f>
        <v/>
      </c>
      <c r="J240" s="14" t="str">
        <f>IFERROR(IF(Tabela2[[#This Row],[Média preços]]="","",H240-I240),"")</f>
        <v/>
      </c>
      <c r="K240" s="14" t="str">
        <f>IFERROR(IF(Tabela2[[#This Row],[Média preços]]="","",H240+I240),"")</f>
        <v/>
      </c>
      <c r="L240" s="48" t="str">
        <f>IFERROR(ROUND(MEDIAN(Fornecedores!H250:ZV250),2),"")</f>
        <v/>
      </c>
      <c r="M240" s="14" t="str">
        <f>IFERROR(ROUND(AVERAGEIFS(Fornecedores!H250:ZV250,Fornecedores!H250:ZV250,"&lt;="&amp;K240,Fornecedores!H250:ZV250,"&gt;="&amp;J240),2),"")</f>
        <v/>
      </c>
      <c r="N240" s="14" t="str">
        <f t="shared" si="3"/>
        <v/>
      </c>
      <c r="O240" s="14" t="str">
        <f>IFERROR(Tabela2[[#This Row],[Preço de referência]]*Tabela2[[#This Row],[Quantidade]],"")</f>
        <v/>
      </c>
      <c r="P24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40" s="14" t="str">
        <f ca="1">IFERROR(IF(Tabela2[[#This Row],[Itens de Ampla Participação (Quantidade)]]&gt;0,(Tabela2[[#This Row],[Itens de Ampla Participação (Quantidade)]]*Tabela2[[#This Row],[Preço de referência]])),"")</f>
        <v/>
      </c>
      <c r="R24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40" s="14" t="str">
        <f ca="1">IFERROR(IF(Tabela2[[#This Row],[Itens de Cota Reservada (Quantidade)]]&gt;0,(Tabela2[[#This Row],[Itens de Cota Reservada (Quantidade)]]*Tabela2[[#This Row],[Preço de referência]])),"")</f>
        <v/>
      </c>
      <c r="T240" s="51" t="str">
        <f ca="1">IFERROR(IF(SUMIFS(Tabela2[Preço x quantidade],Tabela2[Lote],Tabela2[[#This Row],[Lote]])&lt;=80000,Tabela2[[#This Row],[Quantidade]],""),"")</f>
        <v/>
      </c>
      <c r="U240" s="14" t="str">
        <f ca="1">IFERROR(IF(Tabela2[[#This Row],[Itens exclusivos (Quantidade)]]&gt;0,(Tabela2[[#This Row],[Itens exclusivos (Quantidade)]]*Tabela2[[#This Row],[Preço de referência]])),"")</f>
        <v/>
      </c>
    </row>
    <row r="241" spans="1:21" ht="15.75">
      <c r="A241" s="33" t="str">
        <f>IFERROR(IF(Fornecedores!B251="","",IF(AND(Fornecedores!A251="",Fornecedores!B251&lt;&gt;""),1,Fornecedores!A251)),"")</f>
        <v/>
      </c>
      <c r="B241" s="33" t="str">
        <f>IFERROR(IF(Fornecedores!B251="","",Fornecedores!B251),"")</f>
        <v/>
      </c>
      <c r="C241" s="33" t="str">
        <f>IFERROR(IF(Fornecedores!C251="","",Fornecedores!C251),"")</f>
        <v/>
      </c>
      <c r="D241" s="33" t="str">
        <f>IFERROR(IF(Fornecedores!D251="","",Fornecedores!D251),"")</f>
        <v/>
      </c>
      <c r="E241" s="33" t="str">
        <f>IFERROR(IF(Fornecedores!E251="","",Fornecedores!E251),"")</f>
        <v/>
      </c>
      <c r="F241" s="52" t="str">
        <f>IFERROR(IF(Fornecedores!F251="","",Fornecedores!F251),"")</f>
        <v/>
      </c>
      <c r="G241" s="33" t="str">
        <f>IFERROR(IF(Fornecedores!G251="","",Fornecedores!G251),"")</f>
        <v/>
      </c>
      <c r="H241" s="47" t="str">
        <f>IFERROR(ROUND(AVERAGE(Fornecedores!H251:ZV251),2),"")</f>
        <v/>
      </c>
      <c r="I241" s="33" t="str">
        <f>IFERROR(ROUND(STDEV(Fornecedores!H251:ZV251),2),"")</f>
        <v/>
      </c>
      <c r="J241" s="33" t="str">
        <f>IFERROR(IF(Tabela2[[#This Row],[Média preços]]="","",H241-I241),"")</f>
        <v/>
      </c>
      <c r="K241" s="33" t="str">
        <f>IFERROR(IF(Tabela2[[#This Row],[Média preços]]="","",H241+I241),"")</f>
        <v/>
      </c>
      <c r="L241" s="47" t="str">
        <f>IFERROR(ROUND(MEDIAN(Fornecedores!H251:ZV251),2),"")</f>
        <v/>
      </c>
      <c r="M241" s="33" t="str">
        <f>IFERROR(ROUND(AVERAGEIFS(Fornecedores!H251:ZV251,Fornecedores!H251:ZV251,"&lt;="&amp;K241,Fornecedores!H251:ZV251,"&gt;="&amp;J241),2),"")</f>
        <v/>
      </c>
      <c r="N241" s="33" t="str">
        <f t="shared" si="3"/>
        <v/>
      </c>
      <c r="O241" s="33" t="str">
        <f>IFERROR(Tabela2[[#This Row],[Preço de referência]]*Tabela2[[#This Row],[Quantidade]],"")</f>
        <v/>
      </c>
      <c r="P24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41" s="33" t="str">
        <f ca="1">IFERROR(IF(Tabela2[[#This Row],[Itens de Ampla Participação (Quantidade)]]&gt;0,(Tabela2[[#This Row],[Itens de Ampla Participação (Quantidade)]]*Tabela2[[#This Row],[Preço de referência]])),"")</f>
        <v/>
      </c>
      <c r="R24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41" s="33" t="str">
        <f ca="1">IFERROR(IF(Tabela2[[#This Row],[Itens de Cota Reservada (Quantidade)]]&gt;0,(Tabela2[[#This Row],[Itens de Cota Reservada (Quantidade)]]*Tabela2[[#This Row],[Preço de referência]])),"")</f>
        <v/>
      </c>
      <c r="T241" s="52" t="str">
        <f ca="1">IFERROR(IF(SUMIFS(Tabela2[Preço x quantidade],Tabela2[Lote],Tabela2[[#This Row],[Lote]])&lt;=80000,Tabela2[[#This Row],[Quantidade]],""),"")</f>
        <v/>
      </c>
      <c r="U241" s="33" t="str">
        <f ca="1">IFERROR(IF(Tabela2[[#This Row],[Itens exclusivos (Quantidade)]]&gt;0,(Tabela2[[#This Row],[Itens exclusivos (Quantidade)]]*Tabela2[[#This Row],[Preço de referência]])),"")</f>
        <v/>
      </c>
    </row>
    <row r="242" spans="1:21" ht="15.75">
      <c r="A242" s="14" t="str">
        <f>IFERROR(IF(Fornecedores!B252="","",IF(AND(Fornecedores!A252="",Fornecedores!B252&lt;&gt;""),1,Fornecedores!A252)),"")</f>
        <v/>
      </c>
      <c r="B242" s="14" t="str">
        <f>IFERROR(IF(Fornecedores!B252="","",Fornecedores!B252),"")</f>
        <v/>
      </c>
      <c r="C242" s="14" t="str">
        <f>IFERROR(IF(Fornecedores!C252="","",Fornecedores!C252),"")</f>
        <v/>
      </c>
      <c r="D242" s="14" t="str">
        <f>IFERROR(IF(Fornecedores!D252="","",Fornecedores!D252),"")</f>
        <v/>
      </c>
      <c r="E242" s="14" t="str">
        <f>IFERROR(IF(Fornecedores!E252="","",Fornecedores!E252),"")</f>
        <v/>
      </c>
      <c r="F242" s="51" t="str">
        <f>IFERROR(IF(Fornecedores!F252="","",Fornecedores!F252),"")</f>
        <v/>
      </c>
      <c r="G242" s="14" t="str">
        <f>IFERROR(IF(Fornecedores!G252="","",Fornecedores!G252),"")</f>
        <v/>
      </c>
      <c r="H242" s="48" t="str">
        <f>IFERROR(ROUND(AVERAGE(Fornecedores!H252:ZV252),2),"")</f>
        <v/>
      </c>
      <c r="I242" s="14" t="str">
        <f>IFERROR(ROUND(STDEV(Fornecedores!H252:ZV252),2),"")</f>
        <v/>
      </c>
      <c r="J242" s="14" t="str">
        <f>IFERROR(IF(Tabela2[[#This Row],[Média preços]]="","",H242-I242),"")</f>
        <v/>
      </c>
      <c r="K242" s="14" t="str">
        <f>IFERROR(IF(Tabela2[[#This Row],[Média preços]]="","",H242+I242),"")</f>
        <v/>
      </c>
      <c r="L242" s="48" t="str">
        <f>IFERROR(ROUND(MEDIAN(Fornecedores!H252:ZV252),2),"")</f>
        <v/>
      </c>
      <c r="M242" s="14" t="str">
        <f>IFERROR(ROUND(AVERAGEIFS(Fornecedores!H252:ZV252,Fornecedores!H252:ZV252,"&lt;="&amp;K242,Fornecedores!H252:ZV252,"&gt;="&amp;J242),2),"")</f>
        <v/>
      </c>
      <c r="N242" s="14" t="str">
        <f t="shared" si="3"/>
        <v/>
      </c>
      <c r="O242" s="14" t="str">
        <f>IFERROR(Tabela2[[#This Row],[Preço de referência]]*Tabela2[[#This Row],[Quantidade]],"")</f>
        <v/>
      </c>
      <c r="P24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42" s="14" t="str">
        <f ca="1">IFERROR(IF(Tabela2[[#This Row],[Itens de Ampla Participação (Quantidade)]]&gt;0,(Tabela2[[#This Row],[Itens de Ampla Participação (Quantidade)]]*Tabela2[[#This Row],[Preço de referência]])),"")</f>
        <v/>
      </c>
      <c r="R24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42" s="14" t="str">
        <f ca="1">IFERROR(IF(Tabela2[[#This Row],[Itens de Cota Reservada (Quantidade)]]&gt;0,(Tabela2[[#This Row],[Itens de Cota Reservada (Quantidade)]]*Tabela2[[#This Row],[Preço de referência]])),"")</f>
        <v/>
      </c>
      <c r="T242" s="51" t="str">
        <f ca="1">IFERROR(IF(SUMIFS(Tabela2[Preço x quantidade],Tabela2[Lote],Tabela2[[#This Row],[Lote]])&lt;=80000,Tabela2[[#This Row],[Quantidade]],""),"")</f>
        <v/>
      </c>
      <c r="U242" s="14" t="str">
        <f ca="1">IFERROR(IF(Tabela2[[#This Row],[Itens exclusivos (Quantidade)]]&gt;0,(Tabela2[[#This Row],[Itens exclusivos (Quantidade)]]*Tabela2[[#This Row],[Preço de referência]])),"")</f>
        <v/>
      </c>
    </row>
    <row r="243" spans="1:21" ht="15.75">
      <c r="A243" s="33" t="str">
        <f>IFERROR(IF(Fornecedores!B253="","",IF(AND(Fornecedores!A253="",Fornecedores!B253&lt;&gt;""),1,Fornecedores!A253)),"")</f>
        <v/>
      </c>
      <c r="B243" s="33" t="str">
        <f>IFERROR(IF(Fornecedores!B253="","",Fornecedores!B253),"")</f>
        <v/>
      </c>
      <c r="C243" s="33" t="str">
        <f>IFERROR(IF(Fornecedores!C253="","",Fornecedores!C253),"")</f>
        <v/>
      </c>
      <c r="D243" s="33" t="str">
        <f>IFERROR(IF(Fornecedores!D253="","",Fornecedores!D253),"")</f>
        <v/>
      </c>
      <c r="E243" s="33" t="str">
        <f>IFERROR(IF(Fornecedores!E253="","",Fornecedores!E253),"")</f>
        <v/>
      </c>
      <c r="F243" s="52" t="str">
        <f>IFERROR(IF(Fornecedores!F253="","",Fornecedores!F253),"")</f>
        <v/>
      </c>
      <c r="G243" s="33" t="str">
        <f>IFERROR(IF(Fornecedores!G253="","",Fornecedores!G253),"")</f>
        <v/>
      </c>
      <c r="H243" s="47" t="str">
        <f>IFERROR(ROUND(AVERAGE(Fornecedores!H253:ZV253),2),"")</f>
        <v/>
      </c>
      <c r="I243" s="33" t="str">
        <f>IFERROR(ROUND(STDEV(Fornecedores!H253:ZV253),2),"")</f>
        <v/>
      </c>
      <c r="J243" s="33" t="str">
        <f>IFERROR(IF(Tabela2[[#This Row],[Média preços]]="","",H243-I243),"")</f>
        <v/>
      </c>
      <c r="K243" s="33" t="str">
        <f>IFERROR(IF(Tabela2[[#This Row],[Média preços]]="","",H243+I243),"")</f>
        <v/>
      </c>
      <c r="L243" s="47" t="str">
        <f>IFERROR(ROUND(MEDIAN(Fornecedores!H253:ZV253),2),"")</f>
        <v/>
      </c>
      <c r="M243" s="33" t="str">
        <f>IFERROR(ROUND(AVERAGEIFS(Fornecedores!H253:ZV253,Fornecedores!H253:ZV253,"&lt;="&amp;K243,Fornecedores!H253:ZV253,"&gt;="&amp;J243),2),"")</f>
        <v/>
      </c>
      <c r="N243" s="33" t="str">
        <f t="shared" si="3"/>
        <v/>
      </c>
      <c r="O243" s="33" t="str">
        <f>IFERROR(Tabela2[[#This Row],[Preço de referência]]*Tabela2[[#This Row],[Quantidade]],"")</f>
        <v/>
      </c>
      <c r="P24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43" s="33" t="str">
        <f ca="1">IFERROR(IF(Tabela2[[#This Row],[Itens de Ampla Participação (Quantidade)]]&gt;0,(Tabela2[[#This Row],[Itens de Ampla Participação (Quantidade)]]*Tabela2[[#This Row],[Preço de referência]])),"")</f>
        <v/>
      </c>
      <c r="R24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43" s="33" t="str">
        <f ca="1">IFERROR(IF(Tabela2[[#This Row],[Itens de Cota Reservada (Quantidade)]]&gt;0,(Tabela2[[#This Row],[Itens de Cota Reservada (Quantidade)]]*Tabela2[[#This Row],[Preço de referência]])),"")</f>
        <v/>
      </c>
      <c r="T243" s="52" t="str">
        <f ca="1">IFERROR(IF(SUMIFS(Tabela2[Preço x quantidade],Tabela2[Lote],Tabela2[[#This Row],[Lote]])&lt;=80000,Tabela2[[#This Row],[Quantidade]],""),"")</f>
        <v/>
      </c>
      <c r="U243" s="33" t="str">
        <f ca="1">IFERROR(IF(Tabela2[[#This Row],[Itens exclusivos (Quantidade)]]&gt;0,(Tabela2[[#This Row],[Itens exclusivos (Quantidade)]]*Tabela2[[#This Row],[Preço de referência]])),"")</f>
        <v/>
      </c>
    </row>
    <row r="244" spans="1:21" ht="15.75">
      <c r="A244" s="14" t="str">
        <f>IFERROR(IF(Fornecedores!B254="","",IF(AND(Fornecedores!A254="",Fornecedores!B254&lt;&gt;""),1,Fornecedores!A254)),"")</f>
        <v/>
      </c>
      <c r="B244" s="14" t="str">
        <f>IFERROR(IF(Fornecedores!B254="","",Fornecedores!B254),"")</f>
        <v/>
      </c>
      <c r="C244" s="14" t="str">
        <f>IFERROR(IF(Fornecedores!C254="","",Fornecedores!C254),"")</f>
        <v/>
      </c>
      <c r="D244" s="14" t="str">
        <f>IFERROR(IF(Fornecedores!D254="","",Fornecedores!D254),"")</f>
        <v/>
      </c>
      <c r="E244" s="14" t="str">
        <f>IFERROR(IF(Fornecedores!E254="","",Fornecedores!E254),"")</f>
        <v/>
      </c>
      <c r="F244" s="51" t="str">
        <f>IFERROR(IF(Fornecedores!F254="","",Fornecedores!F254),"")</f>
        <v/>
      </c>
      <c r="G244" s="14" t="str">
        <f>IFERROR(IF(Fornecedores!G254="","",Fornecedores!G254),"")</f>
        <v/>
      </c>
      <c r="H244" s="48" t="str">
        <f>IFERROR(ROUND(AVERAGE(Fornecedores!H254:ZV254),2),"")</f>
        <v/>
      </c>
      <c r="I244" s="14" t="str">
        <f>IFERROR(ROUND(STDEV(Fornecedores!H254:ZV254),2),"")</f>
        <v/>
      </c>
      <c r="J244" s="14" t="str">
        <f>IFERROR(IF(Tabela2[[#This Row],[Média preços]]="","",H244-I244),"")</f>
        <v/>
      </c>
      <c r="K244" s="14" t="str">
        <f>IFERROR(IF(Tabela2[[#This Row],[Média preços]]="","",H244+I244),"")</f>
        <v/>
      </c>
      <c r="L244" s="48" t="str">
        <f>IFERROR(ROUND(MEDIAN(Fornecedores!H254:ZV254),2),"")</f>
        <v/>
      </c>
      <c r="M244" s="14" t="str">
        <f>IFERROR(ROUND(AVERAGEIFS(Fornecedores!H254:ZV254,Fornecedores!H254:ZV254,"&lt;="&amp;K244,Fornecedores!H254:ZV254,"&gt;="&amp;J244),2),"")</f>
        <v/>
      </c>
      <c r="N244" s="14" t="str">
        <f t="shared" si="3"/>
        <v/>
      </c>
      <c r="O244" s="14" t="str">
        <f>IFERROR(Tabela2[[#This Row],[Preço de referência]]*Tabela2[[#This Row],[Quantidade]],"")</f>
        <v/>
      </c>
      <c r="P24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44" s="14" t="str">
        <f ca="1">IFERROR(IF(Tabela2[[#This Row],[Itens de Ampla Participação (Quantidade)]]&gt;0,(Tabela2[[#This Row],[Itens de Ampla Participação (Quantidade)]]*Tabela2[[#This Row],[Preço de referência]])),"")</f>
        <v/>
      </c>
      <c r="R24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44" s="14" t="str">
        <f ca="1">IFERROR(IF(Tabela2[[#This Row],[Itens de Cota Reservada (Quantidade)]]&gt;0,(Tabela2[[#This Row],[Itens de Cota Reservada (Quantidade)]]*Tabela2[[#This Row],[Preço de referência]])),"")</f>
        <v/>
      </c>
      <c r="T244" s="51" t="str">
        <f ca="1">IFERROR(IF(SUMIFS(Tabela2[Preço x quantidade],Tabela2[Lote],Tabela2[[#This Row],[Lote]])&lt;=80000,Tabela2[[#This Row],[Quantidade]],""),"")</f>
        <v/>
      </c>
      <c r="U244" s="14" t="str">
        <f ca="1">IFERROR(IF(Tabela2[[#This Row],[Itens exclusivos (Quantidade)]]&gt;0,(Tabela2[[#This Row],[Itens exclusivos (Quantidade)]]*Tabela2[[#This Row],[Preço de referência]])),"")</f>
        <v/>
      </c>
    </row>
    <row r="245" spans="1:21" ht="15.75">
      <c r="A245" s="33" t="str">
        <f>IFERROR(IF(Fornecedores!B255="","",IF(AND(Fornecedores!A255="",Fornecedores!B255&lt;&gt;""),1,Fornecedores!A255)),"")</f>
        <v/>
      </c>
      <c r="B245" s="33" t="str">
        <f>IFERROR(IF(Fornecedores!B255="","",Fornecedores!B255),"")</f>
        <v/>
      </c>
      <c r="C245" s="33" t="str">
        <f>IFERROR(IF(Fornecedores!C255="","",Fornecedores!C255),"")</f>
        <v/>
      </c>
      <c r="D245" s="33" t="str">
        <f>IFERROR(IF(Fornecedores!D255="","",Fornecedores!D255),"")</f>
        <v/>
      </c>
      <c r="E245" s="33" t="str">
        <f>IFERROR(IF(Fornecedores!E255="","",Fornecedores!E255),"")</f>
        <v/>
      </c>
      <c r="F245" s="52" t="str">
        <f>IFERROR(IF(Fornecedores!F255="","",Fornecedores!F255),"")</f>
        <v/>
      </c>
      <c r="G245" s="33" t="str">
        <f>IFERROR(IF(Fornecedores!G255="","",Fornecedores!G255),"")</f>
        <v/>
      </c>
      <c r="H245" s="47" t="str">
        <f>IFERROR(ROUND(AVERAGE(Fornecedores!H255:ZV255),2),"")</f>
        <v/>
      </c>
      <c r="I245" s="33" t="str">
        <f>IFERROR(ROUND(STDEV(Fornecedores!H255:ZV255),2),"")</f>
        <v/>
      </c>
      <c r="J245" s="33" t="str">
        <f>IFERROR(IF(Tabela2[[#This Row],[Média preços]]="","",H245-I245),"")</f>
        <v/>
      </c>
      <c r="K245" s="33" t="str">
        <f>IFERROR(IF(Tabela2[[#This Row],[Média preços]]="","",H245+I245),"")</f>
        <v/>
      </c>
      <c r="L245" s="47" t="str">
        <f>IFERROR(ROUND(MEDIAN(Fornecedores!H255:ZV255),2),"")</f>
        <v/>
      </c>
      <c r="M245" s="33" t="str">
        <f>IFERROR(ROUND(AVERAGEIFS(Fornecedores!H255:ZV255,Fornecedores!H255:ZV255,"&lt;="&amp;K245,Fornecedores!H255:ZV255,"&gt;="&amp;J245),2),"")</f>
        <v/>
      </c>
      <c r="N245" s="33" t="str">
        <f t="shared" si="3"/>
        <v/>
      </c>
      <c r="O245" s="33" t="str">
        <f>IFERROR(Tabela2[[#This Row],[Preço de referência]]*Tabela2[[#This Row],[Quantidade]],"")</f>
        <v/>
      </c>
      <c r="P24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45" s="33" t="str">
        <f ca="1">IFERROR(IF(Tabela2[[#This Row],[Itens de Ampla Participação (Quantidade)]]&gt;0,(Tabela2[[#This Row],[Itens de Ampla Participação (Quantidade)]]*Tabela2[[#This Row],[Preço de referência]])),"")</f>
        <v/>
      </c>
      <c r="R24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45" s="33" t="str">
        <f ca="1">IFERROR(IF(Tabela2[[#This Row],[Itens de Cota Reservada (Quantidade)]]&gt;0,(Tabela2[[#This Row],[Itens de Cota Reservada (Quantidade)]]*Tabela2[[#This Row],[Preço de referência]])),"")</f>
        <v/>
      </c>
      <c r="T245" s="52" t="str">
        <f ca="1">IFERROR(IF(SUMIFS(Tabela2[Preço x quantidade],Tabela2[Lote],Tabela2[[#This Row],[Lote]])&lt;=80000,Tabela2[[#This Row],[Quantidade]],""),"")</f>
        <v/>
      </c>
      <c r="U245" s="33" t="str">
        <f ca="1">IFERROR(IF(Tabela2[[#This Row],[Itens exclusivos (Quantidade)]]&gt;0,(Tabela2[[#This Row],[Itens exclusivos (Quantidade)]]*Tabela2[[#This Row],[Preço de referência]])),"")</f>
        <v/>
      </c>
    </row>
    <row r="246" spans="1:21" ht="15.75">
      <c r="A246" s="14" t="str">
        <f>IFERROR(IF(Fornecedores!B256="","",IF(AND(Fornecedores!A256="",Fornecedores!B256&lt;&gt;""),1,Fornecedores!A256)),"")</f>
        <v/>
      </c>
      <c r="B246" s="14" t="str">
        <f>IFERROR(IF(Fornecedores!B256="","",Fornecedores!B256),"")</f>
        <v/>
      </c>
      <c r="C246" s="14" t="str">
        <f>IFERROR(IF(Fornecedores!C256="","",Fornecedores!C256),"")</f>
        <v/>
      </c>
      <c r="D246" s="14" t="str">
        <f>IFERROR(IF(Fornecedores!D256="","",Fornecedores!D256),"")</f>
        <v/>
      </c>
      <c r="E246" s="14" t="str">
        <f>IFERROR(IF(Fornecedores!E256="","",Fornecedores!E256),"")</f>
        <v/>
      </c>
      <c r="F246" s="51" t="str">
        <f>IFERROR(IF(Fornecedores!F256="","",Fornecedores!F256),"")</f>
        <v/>
      </c>
      <c r="G246" s="14" t="str">
        <f>IFERROR(IF(Fornecedores!G256="","",Fornecedores!G256),"")</f>
        <v/>
      </c>
      <c r="H246" s="48" t="str">
        <f>IFERROR(ROUND(AVERAGE(Fornecedores!H256:ZV256),2),"")</f>
        <v/>
      </c>
      <c r="I246" s="14" t="str">
        <f>IFERROR(ROUND(STDEV(Fornecedores!H256:ZV256),2),"")</f>
        <v/>
      </c>
      <c r="J246" s="14" t="str">
        <f>IFERROR(IF(Tabela2[[#This Row],[Média preços]]="","",H246-I246),"")</f>
        <v/>
      </c>
      <c r="K246" s="14" t="str">
        <f>IFERROR(IF(Tabela2[[#This Row],[Média preços]]="","",H246+I246),"")</f>
        <v/>
      </c>
      <c r="L246" s="48" t="str">
        <f>IFERROR(ROUND(MEDIAN(Fornecedores!H256:ZV256),2),"")</f>
        <v/>
      </c>
      <c r="M246" s="14" t="str">
        <f>IFERROR(ROUND(AVERAGEIFS(Fornecedores!H256:ZV256,Fornecedores!H256:ZV256,"&lt;="&amp;K246,Fornecedores!H256:ZV256,"&gt;="&amp;J246),2),"")</f>
        <v/>
      </c>
      <c r="N246" s="14" t="str">
        <f t="shared" si="3"/>
        <v/>
      </c>
      <c r="O246" s="14" t="str">
        <f>IFERROR(Tabela2[[#This Row],[Preço de referência]]*Tabela2[[#This Row],[Quantidade]],"")</f>
        <v/>
      </c>
      <c r="P24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46" s="14" t="str">
        <f ca="1">IFERROR(IF(Tabela2[[#This Row],[Itens de Ampla Participação (Quantidade)]]&gt;0,(Tabela2[[#This Row],[Itens de Ampla Participação (Quantidade)]]*Tabela2[[#This Row],[Preço de referência]])),"")</f>
        <v/>
      </c>
      <c r="R24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46" s="14" t="str">
        <f ca="1">IFERROR(IF(Tabela2[[#This Row],[Itens de Cota Reservada (Quantidade)]]&gt;0,(Tabela2[[#This Row],[Itens de Cota Reservada (Quantidade)]]*Tabela2[[#This Row],[Preço de referência]])),"")</f>
        <v/>
      </c>
      <c r="T246" s="51" t="str">
        <f ca="1">IFERROR(IF(SUMIFS(Tabela2[Preço x quantidade],Tabela2[Lote],Tabela2[[#This Row],[Lote]])&lt;=80000,Tabela2[[#This Row],[Quantidade]],""),"")</f>
        <v/>
      </c>
      <c r="U246" s="14" t="str">
        <f ca="1">IFERROR(IF(Tabela2[[#This Row],[Itens exclusivos (Quantidade)]]&gt;0,(Tabela2[[#This Row],[Itens exclusivos (Quantidade)]]*Tabela2[[#This Row],[Preço de referência]])),"")</f>
        <v/>
      </c>
    </row>
    <row r="247" spans="1:21" ht="15.75">
      <c r="A247" s="33" t="str">
        <f>IFERROR(IF(Fornecedores!B257="","",IF(AND(Fornecedores!A257="",Fornecedores!B257&lt;&gt;""),1,Fornecedores!A257)),"")</f>
        <v/>
      </c>
      <c r="B247" s="33" t="str">
        <f>IFERROR(IF(Fornecedores!B257="","",Fornecedores!B257),"")</f>
        <v/>
      </c>
      <c r="C247" s="33" t="str">
        <f>IFERROR(IF(Fornecedores!C257="","",Fornecedores!C257),"")</f>
        <v/>
      </c>
      <c r="D247" s="33" t="str">
        <f>IFERROR(IF(Fornecedores!D257="","",Fornecedores!D257),"")</f>
        <v/>
      </c>
      <c r="E247" s="33" t="str">
        <f>IFERROR(IF(Fornecedores!E257="","",Fornecedores!E257),"")</f>
        <v/>
      </c>
      <c r="F247" s="52" t="str">
        <f>IFERROR(IF(Fornecedores!F257="","",Fornecedores!F257),"")</f>
        <v/>
      </c>
      <c r="G247" s="33" t="str">
        <f>IFERROR(IF(Fornecedores!G257="","",Fornecedores!G257),"")</f>
        <v/>
      </c>
      <c r="H247" s="47" t="str">
        <f>IFERROR(ROUND(AVERAGE(Fornecedores!H257:ZV257),2),"")</f>
        <v/>
      </c>
      <c r="I247" s="33" t="str">
        <f>IFERROR(ROUND(STDEV(Fornecedores!H257:ZV257),2),"")</f>
        <v/>
      </c>
      <c r="J247" s="33" t="str">
        <f>IFERROR(IF(Tabela2[[#This Row],[Média preços]]="","",H247-I247),"")</f>
        <v/>
      </c>
      <c r="K247" s="33" t="str">
        <f>IFERROR(IF(Tabela2[[#This Row],[Média preços]]="","",H247+I247),"")</f>
        <v/>
      </c>
      <c r="L247" s="47" t="str">
        <f>IFERROR(ROUND(MEDIAN(Fornecedores!H257:ZV257),2),"")</f>
        <v/>
      </c>
      <c r="M247" s="33" t="str">
        <f>IFERROR(ROUND(AVERAGEIFS(Fornecedores!H257:ZV257,Fornecedores!H257:ZV257,"&lt;="&amp;K247,Fornecedores!H257:ZV257,"&gt;="&amp;J247),2),"")</f>
        <v/>
      </c>
      <c r="N247" s="33" t="str">
        <f t="shared" si="3"/>
        <v/>
      </c>
      <c r="O247" s="33" t="str">
        <f>IFERROR(Tabela2[[#This Row],[Preço de referência]]*Tabela2[[#This Row],[Quantidade]],"")</f>
        <v/>
      </c>
      <c r="P24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47" s="33" t="str">
        <f ca="1">IFERROR(IF(Tabela2[[#This Row],[Itens de Ampla Participação (Quantidade)]]&gt;0,(Tabela2[[#This Row],[Itens de Ampla Participação (Quantidade)]]*Tabela2[[#This Row],[Preço de referência]])),"")</f>
        <v/>
      </c>
      <c r="R24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47" s="33" t="str">
        <f ca="1">IFERROR(IF(Tabela2[[#This Row],[Itens de Cota Reservada (Quantidade)]]&gt;0,(Tabela2[[#This Row],[Itens de Cota Reservada (Quantidade)]]*Tabela2[[#This Row],[Preço de referência]])),"")</f>
        <v/>
      </c>
      <c r="T247" s="52" t="str">
        <f ca="1">IFERROR(IF(SUMIFS(Tabela2[Preço x quantidade],Tabela2[Lote],Tabela2[[#This Row],[Lote]])&lt;=80000,Tabela2[[#This Row],[Quantidade]],""),"")</f>
        <v/>
      </c>
      <c r="U247" s="33" t="str">
        <f ca="1">IFERROR(IF(Tabela2[[#This Row],[Itens exclusivos (Quantidade)]]&gt;0,(Tabela2[[#This Row],[Itens exclusivos (Quantidade)]]*Tabela2[[#This Row],[Preço de referência]])),"")</f>
        <v/>
      </c>
    </row>
    <row r="248" spans="1:21" ht="15.75">
      <c r="A248" s="14" t="str">
        <f>IFERROR(IF(Fornecedores!B258="","",IF(AND(Fornecedores!A258="",Fornecedores!B258&lt;&gt;""),1,Fornecedores!A258)),"")</f>
        <v/>
      </c>
      <c r="B248" s="14" t="str">
        <f>IFERROR(IF(Fornecedores!B258="","",Fornecedores!B258),"")</f>
        <v/>
      </c>
      <c r="C248" s="14" t="str">
        <f>IFERROR(IF(Fornecedores!C258="","",Fornecedores!C258),"")</f>
        <v/>
      </c>
      <c r="D248" s="14" t="str">
        <f>IFERROR(IF(Fornecedores!D258="","",Fornecedores!D258),"")</f>
        <v/>
      </c>
      <c r="E248" s="14" t="str">
        <f>IFERROR(IF(Fornecedores!E258="","",Fornecedores!E258),"")</f>
        <v/>
      </c>
      <c r="F248" s="51" t="str">
        <f>IFERROR(IF(Fornecedores!F258="","",Fornecedores!F258),"")</f>
        <v/>
      </c>
      <c r="G248" s="14" t="str">
        <f>IFERROR(IF(Fornecedores!G258="","",Fornecedores!G258),"")</f>
        <v/>
      </c>
      <c r="H248" s="48" t="str">
        <f>IFERROR(ROUND(AVERAGE(Fornecedores!H258:ZV258),2),"")</f>
        <v/>
      </c>
      <c r="I248" s="14" t="str">
        <f>IFERROR(ROUND(STDEV(Fornecedores!H258:ZV258),2),"")</f>
        <v/>
      </c>
      <c r="J248" s="14" t="str">
        <f>IFERROR(IF(Tabela2[[#This Row],[Média preços]]="","",H248-I248),"")</f>
        <v/>
      </c>
      <c r="K248" s="14" t="str">
        <f>IFERROR(IF(Tabela2[[#This Row],[Média preços]]="","",H248+I248),"")</f>
        <v/>
      </c>
      <c r="L248" s="48" t="str">
        <f>IFERROR(ROUND(MEDIAN(Fornecedores!H258:ZV258),2),"")</f>
        <v/>
      </c>
      <c r="M248" s="14" t="str">
        <f>IFERROR(ROUND(AVERAGEIFS(Fornecedores!H258:ZV258,Fornecedores!H258:ZV258,"&lt;="&amp;K248,Fornecedores!H258:ZV258,"&gt;="&amp;J248),2),"")</f>
        <v/>
      </c>
      <c r="N248" s="14" t="str">
        <f t="shared" si="3"/>
        <v/>
      </c>
      <c r="O248" s="14" t="str">
        <f>IFERROR(Tabela2[[#This Row],[Preço de referência]]*Tabela2[[#This Row],[Quantidade]],"")</f>
        <v/>
      </c>
      <c r="P24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48" s="14" t="str">
        <f ca="1">IFERROR(IF(Tabela2[[#This Row],[Itens de Ampla Participação (Quantidade)]]&gt;0,(Tabela2[[#This Row],[Itens de Ampla Participação (Quantidade)]]*Tabela2[[#This Row],[Preço de referência]])),"")</f>
        <v/>
      </c>
      <c r="R24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48" s="14" t="str">
        <f ca="1">IFERROR(IF(Tabela2[[#This Row],[Itens de Cota Reservada (Quantidade)]]&gt;0,(Tabela2[[#This Row],[Itens de Cota Reservada (Quantidade)]]*Tabela2[[#This Row],[Preço de referência]])),"")</f>
        <v/>
      </c>
      <c r="T248" s="51" t="str">
        <f ca="1">IFERROR(IF(SUMIFS(Tabela2[Preço x quantidade],Tabela2[Lote],Tabela2[[#This Row],[Lote]])&lt;=80000,Tabela2[[#This Row],[Quantidade]],""),"")</f>
        <v/>
      </c>
      <c r="U248" s="14" t="str">
        <f ca="1">IFERROR(IF(Tabela2[[#This Row],[Itens exclusivos (Quantidade)]]&gt;0,(Tabela2[[#This Row],[Itens exclusivos (Quantidade)]]*Tabela2[[#This Row],[Preço de referência]])),"")</f>
        <v/>
      </c>
    </row>
    <row r="249" spans="1:21" ht="15.75">
      <c r="A249" s="33" t="str">
        <f>IFERROR(IF(Fornecedores!B259="","",IF(AND(Fornecedores!A259="",Fornecedores!B259&lt;&gt;""),1,Fornecedores!A259)),"")</f>
        <v/>
      </c>
      <c r="B249" s="33" t="str">
        <f>IFERROR(IF(Fornecedores!B259="","",Fornecedores!B259),"")</f>
        <v/>
      </c>
      <c r="C249" s="33" t="str">
        <f>IFERROR(IF(Fornecedores!C259="","",Fornecedores!C259),"")</f>
        <v/>
      </c>
      <c r="D249" s="33" t="str">
        <f>IFERROR(IF(Fornecedores!D259="","",Fornecedores!D259),"")</f>
        <v/>
      </c>
      <c r="E249" s="33" t="str">
        <f>IFERROR(IF(Fornecedores!E259="","",Fornecedores!E259),"")</f>
        <v/>
      </c>
      <c r="F249" s="52" t="str">
        <f>IFERROR(IF(Fornecedores!F259="","",Fornecedores!F259),"")</f>
        <v/>
      </c>
      <c r="G249" s="33" t="str">
        <f>IFERROR(IF(Fornecedores!G259="","",Fornecedores!G259),"")</f>
        <v/>
      </c>
      <c r="H249" s="47" t="str">
        <f>IFERROR(ROUND(AVERAGE(Fornecedores!H259:ZV259),2),"")</f>
        <v/>
      </c>
      <c r="I249" s="33" t="str">
        <f>IFERROR(ROUND(STDEV(Fornecedores!H259:ZV259),2),"")</f>
        <v/>
      </c>
      <c r="J249" s="33" t="str">
        <f>IFERROR(IF(Tabela2[[#This Row],[Média preços]]="","",H249-I249),"")</f>
        <v/>
      </c>
      <c r="K249" s="33" t="str">
        <f>IFERROR(IF(Tabela2[[#This Row],[Média preços]]="","",H249+I249),"")</f>
        <v/>
      </c>
      <c r="L249" s="47" t="str">
        <f>IFERROR(ROUND(MEDIAN(Fornecedores!H259:ZV259),2),"")</f>
        <v/>
      </c>
      <c r="M249" s="33" t="str">
        <f>IFERROR(ROUND(AVERAGEIFS(Fornecedores!H259:ZV259,Fornecedores!H259:ZV259,"&lt;="&amp;K249,Fornecedores!H259:ZV259,"&gt;="&amp;J249),2),"")</f>
        <v/>
      </c>
      <c r="N249" s="33" t="str">
        <f t="shared" si="3"/>
        <v/>
      </c>
      <c r="O249" s="33" t="str">
        <f>IFERROR(Tabela2[[#This Row],[Preço de referência]]*Tabela2[[#This Row],[Quantidade]],"")</f>
        <v/>
      </c>
      <c r="P24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49" s="33" t="str">
        <f ca="1">IFERROR(IF(Tabela2[[#This Row],[Itens de Ampla Participação (Quantidade)]]&gt;0,(Tabela2[[#This Row],[Itens de Ampla Participação (Quantidade)]]*Tabela2[[#This Row],[Preço de referência]])),"")</f>
        <v/>
      </c>
      <c r="R24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49" s="33" t="str">
        <f ca="1">IFERROR(IF(Tabela2[[#This Row],[Itens de Cota Reservada (Quantidade)]]&gt;0,(Tabela2[[#This Row],[Itens de Cota Reservada (Quantidade)]]*Tabela2[[#This Row],[Preço de referência]])),"")</f>
        <v/>
      </c>
      <c r="T249" s="52" t="str">
        <f ca="1">IFERROR(IF(SUMIFS(Tabela2[Preço x quantidade],Tabela2[Lote],Tabela2[[#This Row],[Lote]])&lt;=80000,Tabela2[[#This Row],[Quantidade]],""),"")</f>
        <v/>
      </c>
      <c r="U249" s="33" t="str">
        <f ca="1">IFERROR(IF(Tabela2[[#This Row],[Itens exclusivos (Quantidade)]]&gt;0,(Tabela2[[#This Row],[Itens exclusivos (Quantidade)]]*Tabela2[[#This Row],[Preço de referência]])),"")</f>
        <v/>
      </c>
    </row>
    <row r="250" spans="1:21" ht="15.75">
      <c r="A250" s="14" t="str">
        <f>IFERROR(IF(Fornecedores!B260="","",IF(AND(Fornecedores!A260="",Fornecedores!B260&lt;&gt;""),1,Fornecedores!A260)),"")</f>
        <v/>
      </c>
      <c r="B250" s="14" t="str">
        <f>IFERROR(IF(Fornecedores!B260="","",Fornecedores!B260),"")</f>
        <v/>
      </c>
      <c r="C250" s="14" t="str">
        <f>IFERROR(IF(Fornecedores!C260="","",Fornecedores!C260),"")</f>
        <v/>
      </c>
      <c r="D250" s="14" t="str">
        <f>IFERROR(IF(Fornecedores!D260="","",Fornecedores!D260),"")</f>
        <v/>
      </c>
      <c r="E250" s="14" t="str">
        <f>IFERROR(IF(Fornecedores!E260="","",Fornecedores!E260),"")</f>
        <v/>
      </c>
      <c r="F250" s="51" t="str">
        <f>IFERROR(IF(Fornecedores!F260="","",Fornecedores!F260),"")</f>
        <v/>
      </c>
      <c r="G250" s="14" t="str">
        <f>IFERROR(IF(Fornecedores!G260="","",Fornecedores!G260),"")</f>
        <v/>
      </c>
      <c r="H250" s="48" t="str">
        <f>IFERROR(ROUND(AVERAGE(Fornecedores!H260:ZV260),2),"")</f>
        <v/>
      </c>
      <c r="I250" s="14" t="str">
        <f>IFERROR(ROUND(STDEV(Fornecedores!H260:ZV260),2),"")</f>
        <v/>
      </c>
      <c r="J250" s="14" t="str">
        <f>IFERROR(IF(Tabela2[[#This Row],[Média preços]]="","",H250-I250),"")</f>
        <v/>
      </c>
      <c r="K250" s="14" t="str">
        <f>IFERROR(IF(Tabela2[[#This Row],[Média preços]]="","",H250+I250),"")</f>
        <v/>
      </c>
      <c r="L250" s="48" t="str">
        <f>IFERROR(ROUND(MEDIAN(Fornecedores!H260:ZV260),2),"")</f>
        <v/>
      </c>
      <c r="M250" s="14" t="str">
        <f>IFERROR(ROUND(AVERAGEIFS(Fornecedores!H260:ZV260,Fornecedores!H260:ZV260,"&lt;="&amp;K250,Fornecedores!H260:ZV260,"&gt;="&amp;J250),2),"")</f>
        <v/>
      </c>
      <c r="N250" s="14" t="str">
        <f t="shared" si="3"/>
        <v/>
      </c>
      <c r="O250" s="14" t="str">
        <f>IFERROR(Tabela2[[#This Row],[Preço de referência]]*Tabela2[[#This Row],[Quantidade]],"")</f>
        <v/>
      </c>
      <c r="P25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50" s="14" t="str">
        <f ca="1">IFERROR(IF(Tabela2[[#This Row],[Itens de Ampla Participação (Quantidade)]]&gt;0,(Tabela2[[#This Row],[Itens de Ampla Participação (Quantidade)]]*Tabela2[[#This Row],[Preço de referência]])),"")</f>
        <v/>
      </c>
      <c r="R25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50" s="14" t="str">
        <f ca="1">IFERROR(IF(Tabela2[[#This Row],[Itens de Cota Reservada (Quantidade)]]&gt;0,(Tabela2[[#This Row],[Itens de Cota Reservada (Quantidade)]]*Tabela2[[#This Row],[Preço de referência]])),"")</f>
        <v/>
      </c>
      <c r="T250" s="51" t="str">
        <f ca="1">IFERROR(IF(SUMIFS(Tabela2[Preço x quantidade],Tabela2[Lote],Tabela2[[#This Row],[Lote]])&lt;=80000,Tabela2[[#This Row],[Quantidade]],""),"")</f>
        <v/>
      </c>
      <c r="U250" s="14" t="str">
        <f ca="1">IFERROR(IF(Tabela2[[#This Row],[Itens exclusivos (Quantidade)]]&gt;0,(Tabela2[[#This Row],[Itens exclusivos (Quantidade)]]*Tabela2[[#This Row],[Preço de referência]])),"")</f>
        <v/>
      </c>
    </row>
    <row r="251" spans="1:21" ht="15.75">
      <c r="A251" s="33" t="str">
        <f>IFERROR(IF(Fornecedores!B261="","",IF(AND(Fornecedores!A261="",Fornecedores!B261&lt;&gt;""),1,Fornecedores!A261)),"")</f>
        <v/>
      </c>
      <c r="B251" s="33" t="str">
        <f>IFERROR(IF(Fornecedores!B261="","",Fornecedores!B261),"")</f>
        <v/>
      </c>
      <c r="C251" s="33" t="str">
        <f>IFERROR(IF(Fornecedores!C261="","",Fornecedores!C261),"")</f>
        <v/>
      </c>
      <c r="D251" s="33" t="str">
        <f>IFERROR(IF(Fornecedores!D261="","",Fornecedores!D261),"")</f>
        <v/>
      </c>
      <c r="E251" s="33" t="str">
        <f>IFERROR(IF(Fornecedores!E261="","",Fornecedores!E261),"")</f>
        <v/>
      </c>
      <c r="F251" s="52" t="str">
        <f>IFERROR(IF(Fornecedores!F261="","",Fornecedores!F261),"")</f>
        <v/>
      </c>
      <c r="G251" s="33" t="str">
        <f>IFERROR(IF(Fornecedores!G261="","",Fornecedores!G261),"")</f>
        <v/>
      </c>
      <c r="H251" s="47" t="str">
        <f>IFERROR(ROUND(AVERAGE(Fornecedores!H261:ZV261),2),"")</f>
        <v/>
      </c>
      <c r="I251" s="33" t="str">
        <f>IFERROR(ROUND(STDEV(Fornecedores!H261:ZV261),2),"")</f>
        <v/>
      </c>
      <c r="J251" s="33" t="str">
        <f>IFERROR(IF(Tabela2[[#This Row],[Média preços]]="","",H251-I251),"")</f>
        <v/>
      </c>
      <c r="K251" s="33" t="str">
        <f>IFERROR(IF(Tabela2[[#This Row],[Média preços]]="","",H251+I251),"")</f>
        <v/>
      </c>
      <c r="L251" s="47" t="str">
        <f>IFERROR(ROUND(MEDIAN(Fornecedores!H261:ZV261),2),"")</f>
        <v/>
      </c>
      <c r="M251" s="33" t="str">
        <f>IFERROR(ROUND(AVERAGEIFS(Fornecedores!H261:ZV261,Fornecedores!H261:ZV261,"&lt;="&amp;K251,Fornecedores!H261:ZV261,"&gt;="&amp;J251),2),"")</f>
        <v/>
      </c>
      <c r="N251" s="33" t="str">
        <f t="shared" si="3"/>
        <v/>
      </c>
      <c r="O251" s="33" t="str">
        <f>IFERROR(Tabela2[[#This Row],[Preço de referência]]*Tabela2[[#This Row],[Quantidade]],"")</f>
        <v/>
      </c>
      <c r="P25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51" s="33" t="str">
        <f ca="1">IFERROR(IF(Tabela2[[#This Row],[Itens de Ampla Participação (Quantidade)]]&gt;0,(Tabela2[[#This Row],[Itens de Ampla Participação (Quantidade)]]*Tabela2[[#This Row],[Preço de referência]])),"")</f>
        <v/>
      </c>
      <c r="R25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51" s="33" t="str">
        <f ca="1">IFERROR(IF(Tabela2[[#This Row],[Itens de Cota Reservada (Quantidade)]]&gt;0,(Tabela2[[#This Row],[Itens de Cota Reservada (Quantidade)]]*Tabela2[[#This Row],[Preço de referência]])),"")</f>
        <v/>
      </c>
      <c r="T251" s="52" t="str">
        <f ca="1">IFERROR(IF(SUMIFS(Tabela2[Preço x quantidade],Tabela2[Lote],Tabela2[[#This Row],[Lote]])&lt;=80000,Tabela2[[#This Row],[Quantidade]],""),"")</f>
        <v/>
      </c>
      <c r="U251" s="33" t="str">
        <f ca="1">IFERROR(IF(Tabela2[[#This Row],[Itens exclusivos (Quantidade)]]&gt;0,(Tabela2[[#This Row],[Itens exclusivos (Quantidade)]]*Tabela2[[#This Row],[Preço de referência]])),"")</f>
        <v/>
      </c>
    </row>
    <row r="252" spans="1:21" ht="15.75">
      <c r="A252" s="14" t="str">
        <f>IFERROR(IF(Fornecedores!B262="","",IF(AND(Fornecedores!A262="",Fornecedores!B262&lt;&gt;""),1,Fornecedores!A262)),"")</f>
        <v/>
      </c>
      <c r="B252" s="14" t="str">
        <f>IFERROR(IF(Fornecedores!B262="","",Fornecedores!B262),"")</f>
        <v/>
      </c>
      <c r="C252" s="14" t="str">
        <f>IFERROR(IF(Fornecedores!C262="","",Fornecedores!C262),"")</f>
        <v/>
      </c>
      <c r="D252" s="14" t="str">
        <f>IFERROR(IF(Fornecedores!D262="","",Fornecedores!D262),"")</f>
        <v/>
      </c>
      <c r="E252" s="14" t="str">
        <f>IFERROR(IF(Fornecedores!E262="","",Fornecedores!E262),"")</f>
        <v/>
      </c>
      <c r="F252" s="51" t="str">
        <f>IFERROR(IF(Fornecedores!F262="","",Fornecedores!F262),"")</f>
        <v/>
      </c>
      <c r="G252" s="14" t="str">
        <f>IFERROR(IF(Fornecedores!G262="","",Fornecedores!G262),"")</f>
        <v/>
      </c>
      <c r="H252" s="48" t="str">
        <f>IFERROR(ROUND(AVERAGE(Fornecedores!H262:ZV262),2),"")</f>
        <v/>
      </c>
      <c r="I252" s="14" t="str">
        <f>IFERROR(ROUND(STDEV(Fornecedores!H262:ZV262),2),"")</f>
        <v/>
      </c>
      <c r="J252" s="14" t="str">
        <f>IFERROR(IF(Tabela2[[#This Row],[Média preços]]="","",H252-I252),"")</f>
        <v/>
      </c>
      <c r="K252" s="14" t="str">
        <f>IFERROR(IF(Tabela2[[#This Row],[Média preços]]="","",H252+I252),"")</f>
        <v/>
      </c>
      <c r="L252" s="48" t="str">
        <f>IFERROR(ROUND(MEDIAN(Fornecedores!H262:ZV262),2),"")</f>
        <v/>
      </c>
      <c r="M252" s="14" t="str">
        <f>IFERROR(ROUND(AVERAGEIFS(Fornecedores!H262:ZV262,Fornecedores!H262:ZV262,"&lt;="&amp;K252,Fornecedores!H262:ZV262,"&gt;="&amp;J252),2),"")</f>
        <v/>
      </c>
      <c r="N252" s="14" t="str">
        <f t="shared" si="3"/>
        <v/>
      </c>
      <c r="O252" s="14" t="str">
        <f>IFERROR(Tabela2[[#This Row],[Preço de referência]]*Tabela2[[#This Row],[Quantidade]],"")</f>
        <v/>
      </c>
      <c r="P25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52" s="14" t="str">
        <f ca="1">IFERROR(IF(Tabela2[[#This Row],[Itens de Ampla Participação (Quantidade)]]&gt;0,(Tabela2[[#This Row],[Itens de Ampla Participação (Quantidade)]]*Tabela2[[#This Row],[Preço de referência]])),"")</f>
        <v/>
      </c>
      <c r="R25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52" s="14" t="str">
        <f ca="1">IFERROR(IF(Tabela2[[#This Row],[Itens de Cota Reservada (Quantidade)]]&gt;0,(Tabela2[[#This Row],[Itens de Cota Reservada (Quantidade)]]*Tabela2[[#This Row],[Preço de referência]])),"")</f>
        <v/>
      </c>
      <c r="T252" s="51" t="str">
        <f ca="1">IFERROR(IF(SUMIFS(Tabela2[Preço x quantidade],Tabela2[Lote],Tabela2[[#This Row],[Lote]])&lt;=80000,Tabela2[[#This Row],[Quantidade]],""),"")</f>
        <v/>
      </c>
      <c r="U252" s="14" t="str">
        <f ca="1">IFERROR(IF(Tabela2[[#This Row],[Itens exclusivos (Quantidade)]]&gt;0,(Tabela2[[#This Row],[Itens exclusivos (Quantidade)]]*Tabela2[[#This Row],[Preço de referência]])),"")</f>
        <v/>
      </c>
    </row>
    <row r="253" spans="1:21" ht="15.75">
      <c r="A253" s="33" t="str">
        <f>IFERROR(IF(Fornecedores!B263="","",IF(AND(Fornecedores!A263="",Fornecedores!B263&lt;&gt;""),1,Fornecedores!A263)),"")</f>
        <v/>
      </c>
      <c r="B253" s="33" t="str">
        <f>IFERROR(IF(Fornecedores!B263="","",Fornecedores!B263),"")</f>
        <v/>
      </c>
      <c r="C253" s="33" t="str">
        <f>IFERROR(IF(Fornecedores!C263="","",Fornecedores!C263),"")</f>
        <v/>
      </c>
      <c r="D253" s="33" t="str">
        <f>IFERROR(IF(Fornecedores!D263="","",Fornecedores!D263),"")</f>
        <v/>
      </c>
      <c r="E253" s="33" t="str">
        <f>IFERROR(IF(Fornecedores!E263="","",Fornecedores!E263),"")</f>
        <v/>
      </c>
      <c r="F253" s="52" t="str">
        <f>IFERROR(IF(Fornecedores!F263="","",Fornecedores!F263),"")</f>
        <v/>
      </c>
      <c r="G253" s="33" t="str">
        <f>IFERROR(IF(Fornecedores!G263="","",Fornecedores!G263),"")</f>
        <v/>
      </c>
      <c r="H253" s="47" t="str">
        <f>IFERROR(ROUND(AVERAGE(Fornecedores!H263:ZV263),2),"")</f>
        <v/>
      </c>
      <c r="I253" s="33" t="str">
        <f>IFERROR(ROUND(STDEV(Fornecedores!H263:ZV263),2),"")</f>
        <v/>
      </c>
      <c r="J253" s="33" t="str">
        <f>IFERROR(IF(Tabela2[[#This Row],[Média preços]]="","",H253-I253),"")</f>
        <v/>
      </c>
      <c r="K253" s="33" t="str">
        <f>IFERROR(IF(Tabela2[[#This Row],[Média preços]]="","",H253+I253),"")</f>
        <v/>
      </c>
      <c r="L253" s="47" t="str">
        <f>IFERROR(ROUND(MEDIAN(Fornecedores!H263:ZV263),2),"")</f>
        <v/>
      </c>
      <c r="M253" s="33" t="str">
        <f>IFERROR(ROUND(AVERAGEIFS(Fornecedores!H263:ZV263,Fornecedores!H263:ZV263,"&lt;="&amp;K253,Fornecedores!H263:ZV263,"&gt;="&amp;J253),2),"")</f>
        <v/>
      </c>
      <c r="N253" s="33" t="str">
        <f t="shared" si="3"/>
        <v/>
      </c>
      <c r="O253" s="33" t="str">
        <f>IFERROR(Tabela2[[#This Row],[Preço de referência]]*Tabela2[[#This Row],[Quantidade]],"")</f>
        <v/>
      </c>
      <c r="P25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53" s="33" t="str">
        <f ca="1">IFERROR(IF(Tabela2[[#This Row],[Itens de Ampla Participação (Quantidade)]]&gt;0,(Tabela2[[#This Row],[Itens de Ampla Participação (Quantidade)]]*Tabela2[[#This Row],[Preço de referência]])),"")</f>
        <v/>
      </c>
      <c r="R25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53" s="33" t="str">
        <f ca="1">IFERROR(IF(Tabela2[[#This Row],[Itens de Cota Reservada (Quantidade)]]&gt;0,(Tabela2[[#This Row],[Itens de Cota Reservada (Quantidade)]]*Tabela2[[#This Row],[Preço de referência]])),"")</f>
        <v/>
      </c>
      <c r="T253" s="52" t="str">
        <f ca="1">IFERROR(IF(SUMIFS(Tabela2[Preço x quantidade],Tabela2[Lote],Tabela2[[#This Row],[Lote]])&lt;=80000,Tabela2[[#This Row],[Quantidade]],""),"")</f>
        <v/>
      </c>
      <c r="U253" s="33" t="str">
        <f ca="1">IFERROR(IF(Tabela2[[#This Row],[Itens exclusivos (Quantidade)]]&gt;0,(Tabela2[[#This Row],[Itens exclusivos (Quantidade)]]*Tabela2[[#This Row],[Preço de referência]])),"")</f>
        <v/>
      </c>
    </row>
    <row r="254" spans="1:21" ht="15.75">
      <c r="A254" s="14" t="str">
        <f>IFERROR(IF(Fornecedores!B264="","",IF(AND(Fornecedores!A264="",Fornecedores!B264&lt;&gt;""),1,Fornecedores!A264)),"")</f>
        <v/>
      </c>
      <c r="B254" s="14" t="str">
        <f>IFERROR(IF(Fornecedores!B264="","",Fornecedores!B264),"")</f>
        <v/>
      </c>
      <c r="C254" s="14" t="str">
        <f>IFERROR(IF(Fornecedores!C264="","",Fornecedores!C264),"")</f>
        <v/>
      </c>
      <c r="D254" s="14" t="str">
        <f>IFERROR(IF(Fornecedores!D264="","",Fornecedores!D264),"")</f>
        <v/>
      </c>
      <c r="E254" s="14" t="str">
        <f>IFERROR(IF(Fornecedores!E264="","",Fornecedores!E264),"")</f>
        <v/>
      </c>
      <c r="F254" s="51" t="str">
        <f>IFERROR(IF(Fornecedores!F264="","",Fornecedores!F264),"")</f>
        <v/>
      </c>
      <c r="G254" s="14" t="str">
        <f>IFERROR(IF(Fornecedores!G264="","",Fornecedores!G264),"")</f>
        <v/>
      </c>
      <c r="H254" s="48" t="str">
        <f>IFERROR(ROUND(AVERAGE(Fornecedores!H264:ZV264),2),"")</f>
        <v/>
      </c>
      <c r="I254" s="14" t="str">
        <f>IFERROR(ROUND(STDEV(Fornecedores!H264:ZV264),2),"")</f>
        <v/>
      </c>
      <c r="J254" s="14" t="str">
        <f>IFERROR(IF(Tabela2[[#This Row],[Média preços]]="","",H254-I254),"")</f>
        <v/>
      </c>
      <c r="K254" s="14" t="str">
        <f>IFERROR(IF(Tabela2[[#This Row],[Média preços]]="","",H254+I254),"")</f>
        <v/>
      </c>
      <c r="L254" s="48" t="str">
        <f>IFERROR(ROUND(MEDIAN(Fornecedores!H264:ZV264),2),"")</f>
        <v/>
      </c>
      <c r="M254" s="14" t="str">
        <f>IFERROR(ROUND(AVERAGEIFS(Fornecedores!H264:ZV264,Fornecedores!H264:ZV264,"&lt;="&amp;K254,Fornecedores!H264:ZV264,"&gt;="&amp;J254),2),"")</f>
        <v/>
      </c>
      <c r="N254" s="14" t="str">
        <f t="shared" si="3"/>
        <v/>
      </c>
      <c r="O254" s="14" t="str">
        <f>IFERROR(Tabela2[[#This Row],[Preço de referência]]*Tabela2[[#This Row],[Quantidade]],"")</f>
        <v/>
      </c>
      <c r="P25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54" s="14" t="str">
        <f ca="1">IFERROR(IF(Tabela2[[#This Row],[Itens de Ampla Participação (Quantidade)]]&gt;0,(Tabela2[[#This Row],[Itens de Ampla Participação (Quantidade)]]*Tabela2[[#This Row],[Preço de referência]])),"")</f>
        <v/>
      </c>
      <c r="R25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54" s="14" t="str">
        <f ca="1">IFERROR(IF(Tabela2[[#This Row],[Itens de Cota Reservada (Quantidade)]]&gt;0,(Tabela2[[#This Row],[Itens de Cota Reservada (Quantidade)]]*Tabela2[[#This Row],[Preço de referência]])),"")</f>
        <v/>
      </c>
      <c r="T254" s="51" t="str">
        <f ca="1">IFERROR(IF(SUMIFS(Tabela2[Preço x quantidade],Tabela2[Lote],Tabela2[[#This Row],[Lote]])&lt;=80000,Tabela2[[#This Row],[Quantidade]],""),"")</f>
        <v/>
      </c>
      <c r="U254" s="14" t="str">
        <f ca="1">IFERROR(IF(Tabela2[[#This Row],[Itens exclusivos (Quantidade)]]&gt;0,(Tabela2[[#This Row],[Itens exclusivos (Quantidade)]]*Tabela2[[#This Row],[Preço de referência]])),"")</f>
        <v/>
      </c>
    </row>
    <row r="255" spans="1:21" ht="15.75">
      <c r="A255" s="33" t="str">
        <f>IFERROR(IF(Fornecedores!B265="","",IF(AND(Fornecedores!A265="",Fornecedores!B265&lt;&gt;""),1,Fornecedores!A265)),"")</f>
        <v/>
      </c>
      <c r="B255" s="33" t="str">
        <f>IFERROR(IF(Fornecedores!B265="","",Fornecedores!B265),"")</f>
        <v/>
      </c>
      <c r="C255" s="33" t="str">
        <f>IFERROR(IF(Fornecedores!C265="","",Fornecedores!C265),"")</f>
        <v/>
      </c>
      <c r="D255" s="33" t="str">
        <f>IFERROR(IF(Fornecedores!D265="","",Fornecedores!D265),"")</f>
        <v/>
      </c>
      <c r="E255" s="33" t="str">
        <f>IFERROR(IF(Fornecedores!E265="","",Fornecedores!E265),"")</f>
        <v/>
      </c>
      <c r="F255" s="52" t="str">
        <f>IFERROR(IF(Fornecedores!F265="","",Fornecedores!F265),"")</f>
        <v/>
      </c>
      <c r="G255" s="33" t="str">
        <f>IFERROR(IF(Fornecedores!G265="","",Fornecedores!G265),"")</f>
        <v/>
      </c>
      <c r="H255" s="47" t="str">
        <f>IFERROR(ROUND(AVERAGE(Fornecedores!H265:ZV265),2),"")</f>
        <v/>
      </c>
      <c r="I255" s="33" t="str">
        <f>IFERROR(ROUND(STDEV(Fornecedores!H265:ZV265),2),"")</f>
        <v/>
      </c>
      <c r="J255" s="33" t="str">
        <f>IFERROR(IF(Tabela2[[#This Row],[Média preços]]="","",H255-I255),"")</f>
        <v/>
      </c>
      <c r="K255" s="33" t="str">
        <f>IFERROR(IF(Tabela2[[#This Row],[Média preços]]="","",H255+I255),"")</f>
        <v/>
      </c>
      <c r="L255" s="47" t="str">
        <f>IFERROR(ROUND(MEDIAN(Fornecedores!H265:ZV265),2),"")</f>
        <v/>
      </c>
      <c r="M255" s="33" t="str">
        <f>IFERROR(ROUND(AVERAGEIFS(Fornecedores!H265:ZV265,Fornecedores!H265:ZV265,"&lt;="&amp;K255,Fornecedores!H265:ZV265,"&gt;="&amp;J255),2),"")</f>
        <v/>
      </c>
      <c r="N255" s="33" t="str">
        <f t="shared" si="3"/>
        <v/>
      </c>
      <c r="O255" s="33" t="str">
        <f>IFERROR(Tabela2[[#This Row],[Preço de referência]]*Tabela2[[#This Row],[Quantidade]],"")</f>
        <v/>
      </c>
      <c r="P25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55" s="33" t="str">
        <f ca="1">IFERROR(IF(Tabela2[[#This Row],[Itens de Ampla Participação (Quantidade)]]&gt;0,(Tabela2[[#This Row],[Itens de Ampla Participação (Quantidade)]]*Tabela2[[#This Row],[Preço de referência]])),"")</f>
        <v/>
      </c>
      <c r="R25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55" s="33" t="str">
        <f ca="1">IFERROR(IF(Tabela2[[#This Row],[Itens de Cota Reservada (Quantidade)]]&gt;0,(Tabela2[[#This Row],[Itens de Cota Reservada (Quantidade)]]*Tabela2[[#This Row],[Preço de referência]])),"")</f>
        <v/>
      </c>
      <c r="T255" s="52" t="str">
        <f ca="1">IFERROR(IF(SUMIFS(Tabela2[Preço x quantidade],Tabela2[Lote],Tabela2[[#This Row],[Lote]])&lt;=80000,Tabela2[[#This Row],[Quantidade]],""),"")</f>
        <v/>
      </c>
      <c r="U255" s="33" t="str">
        <f ca="1">IFERROR(IF(Tabela2[[#This Row],[Itens exclusivos (Quantidade)]]&gt;0,(Tabela2[[#This Row],[Itens exclusivos (Quantidade)]]*Tabela2[[#This Row],[Preço de referência]])),"")</f>
        <v/>
      </c>
    </row>
    <row r="256" spans="1:21" ht="15.75">
      <c r="A256" s="14" t="str">
        <f>IFERROR(IF(Fornecedores!B266="","",IF(AND(Fornecedores!A266="",Fornecedores!B266&lt;&gt;""),1,Fornecedores!A266)),"")</f>
        <v/>
      </c>
      <c r="B256" s="14" t="str">
        <f>IFERROR(IF(Fornecedores!B266="","",Fornecedores!B266),"")</f>
        <v/>
      </c>
      <c r="C256" s="14" t="str">
        <f>IFERROR(IF(Fornecedores!C266="","",Fornecedores!C266),"")</f>
        <v/>
      </c>
      <c r="D256" s="14" t="str">
        <f>IFERROR(IF(Fornecedores!D266="","",Fornecedores!D266),"")</f>
        <v/>
      </c>
      <c r="E256" s="14" t="str">
        <f>IFERROR(IF(Fornecedores!E266="","",Fornecedores!E266),"")</f>
        <v/>
      </c>
      <c r="F256" s="51" t="str">
        <f>IFERROR(IF(Fornecedores!F266="","",Fornecedores!F266),"")</f>
        <v/>
      </c>
      <c r="G256" s="14" t="str">
        <f>IFERROR(IF(Fornecedores!G266="","",Fornecedores!G266),"")</f>
        <v/>
      </c>
      <c r="H256" s="48" t="str">
        <f>IFERROR(ROUND(AVERAGE(Fornecedores!H266:ZV266),2),"")</f>
        <v/>
      </c>
      <c r="I256" s="14" t="str">
        <f>IFERROR(ROUND(STDEV(Fornecedores!H266:ZV266),2),"")</f>
        <v/>
      </c>
      <c r="J256" s="14" t="str">
        <f>IFERROR(IF(Tabela2[[#This Row],[Média preços]]="","",H256-I256),"")</f>
        <v/>
      </c>
      <c r="K256" s="14" t="str">
        <f>IFERROR(IF(Tabela2[[#This Row],[Média preços]]="","",H256+I256),"")</f>
        <v/>
      </c>
      <c r="L256" s="48" t="str">
        <f>IFERROR(ROUND(MEDIAN(Fornecedores!H266:ZV266),2),"")</f>
        <v/>
      </c>
      <c r="M256" s="14" t="str">
        <f>IFERROR(ROUND(AVERAGEIFS(Fornecedores!H266:ZV266,Fornecedores!H266:ZV266,"&lt;="&amp;K256,Fornecedores!H266:ZV266,"&gt;="&amp;J256),2),"")</f>
        <v/>
      </c>
      <c r="N256" s="14" t="str">
        <f t="shared" si="3"/>
        <v/>
      </c>
      <c r="O256" s="14" t="str">
        <f>IFERROR(Tabela2[[#This Row],[Preço de referência]]*Tabela2[[#This Row],[Quantidade]],"")</f>
        <v/>
      </c>
      <c r="P25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56" s="14" t="str">
        <f ca="1">IFERROR(IF(Tabela2[[#This Row],[Itens de Ampla Participação (Quantidade)]]&gt;0,(Tabela2[[#This Row],[Itens de Ampla Participação (Quantidade)]]*Tabela2[[#This Row],[Preço de referência]])),"")</f>
        <v/>
      </c>
      <c r="R25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56" s="14" t="str">
        <f ca="1">IFERROR(IF(Tabela2[[#This Row],[Itens de Cota Reservada (Quantidade)]]&gt;0,(Tabela2[[#This Row],[Itens de Cota Reservada (Quantidade)]]*Tabela2[[#This Row],[Preço de referência]])),"")</f>
        <v/>
      </c>
      <c r="T256" s="51" t="str">
        <f ca="1">IFERROR(IF(SUMIFS(Tabela2[Preço x quantidade],Tabela2[Lote],Tabela2[[#This Row],[Lote]])&lt;=80000,Tabela2[[#This Row],[Quantidade]],""),"")</f>
        <v/>
      </c>
      <c r="U256" s="14" t="str">
        <f ca="1">IFERROR(IF(Tabela2[[#This Row],[Itens exclusivos (Quantidade)]]&gt;0,(Tabela2[[#This Row],[Itens exclusivos (Quantidade)]]*Tabela2[[#This Row],[Preço de referência]])),"")</f>
        <v/>
      </c>
    </row>
    <row r="257" spans="1:21" ht="15.75">
      <c r="A257" s="33" t="str">
        <f>IFERROR(IF(Fornecedores!B267="","",IF(AND(Fornecedores!A267="",Fornecedores!B267&lt;&gt;""),1,Fornecedores!A267)),"")</f>
        <v/>
      </c>
      <c r="B257" s="33" t="str">
        <f>IFERROR(IF(Fornecedores!B267="","",Fornecedores!B267),"")</f>
        <v/>
      </c>
      <c r="C257" s="33" t="str">
        <f>IFERROR(IF(Fornecedores!C267="","",Fornecedores!C267),"")</f>
        <v/>
      </c>
      <c r="D257" s="33" t="str">
        <f>IFERROR(IF(Fornecedores!D267="","",Fornecedores!D267),"")</f>
        <v/>
      </c>
      <c r="E257" s="33" t="str">
        <f>IFERROR(IF(Fornecedores!E267="","",Fornecedores!E267),"")</f>
        <v/>
      </c>
      <c r="F257" s="52" t="str">
        <f>IFERROR(IF(Fornecedores!F267="","",Fornecedores!F267),"")</f>
        <v/>
      </c>
      <c r="G257" s="33" t="str">
        <f>IFERROR(IF(Fornecedores!G267="","",Fornecedores!G267),"")</f>
        <v/>
      </c>
      <c r="H257" s="47" t="str">
        <f>IFERROR(ROUND(AVERAGE(Fornecedores!H267:ZV267),2),"")</f>
        <v/>
      </c>
      <c r="I257" s="33" t="str">
        <f>IFERROR(ROUND(STDEV(Fornecedores!H267:ZV267),2),"")</f>
        <v/>
      </c>
      <c r="J257" s="33" t="str">
        <f>IFERROR(IF(Tabela2[[#This Row],[Média preços]]="","",H257-I257),"")</f>
        <v/>
      </c>
      <c r="K257" s="33" t="str">
        <f>IFERROR(IF(Tabela2[[#This Row],[Média preços]]="","",H257+I257),"")</f>
        <v/>
      </c>
      <c r="L257" s="47" t="str">
        <f>IFERROR(ROUND(MEDIAN(Fornecedores!H267:ZV267),2),"")</f>
        <v/>
      </c>
      <c r="M257" s="33" t="str">
        <f>IFERROR(ROUND(AVERAGEIFS(Fornecedores!H267:ZV267,Fornecedores!H267:ZV267,"&lt;="&amp;K257,Fornecedores!H267:ZV267,"&gt;="&amp;J257),2),"")</f>
        <v/>
      </c>
      <c r="N257" s="33" t="str">
        <f t="shared" si="3"/>
        <v/>
      </c>
      <c r="O257" s="33" t="str">
        <f>IFERROR(Tabela2[[#This Row],[Preço de referência]]*Tabela2[[#This Row],[Quantidade]],"")</f>
        <v/>
      </c>
      <c r="P25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57" s="33" t="str">
        <f ca="1">IFERROR(IF(Tabela2[[#This Row],[Itens de Ampla Participação (Quantidade)]]&gt;0,(Tabela2[[#This Row],[Itens de Ampla Participação (Quantidade)]]*Tabela2[[#This Row],[Preço de referência]])),"")</f>
        <v/>
      </c>
      <c r="R25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57" s="33" t="str">
        <f ca="1">IFERROR(IF(Tabela2[[#This Row],[Itens de Cota Reservada (Quantidade)]]&gt;0,(Tabela2[[#This Row],[Itens de Cota Reservada (Quantidade)]]*Tabela2[[#This Row],[Preço de referência]])),"")</f>
        <v/>
      </c>
      <c r="T257" s="52" t="str">
        <f ca="1">IFERROR(IF(SUMIFS(Tabela2[Preço x quantidade],Tabela2[Lote],Tabela2[[#This Row],[Lote]])&lt;=80000,Tabela2[[#This Row],[Quantidade]],""),"")</f>
        <v/>
      </c>
      <c r="U257" s="33" t="str">
        <f ca="1">IFERROR(IF(Tabela2[[#This Row],[Itens exclusivos (Quantidade)]]&gt;0,(Tabela2[[#This Row],[Itens exclusivos (Quantidade)]]*Tabela2[[#This Row],[Preço de referência]])),"")</f>
        <v/>
      </c>
    </row>
    <row r="258" spans="1:21" ht="15.75">
      <c r="A258" s="14" t="str">
        <f>IFERROR(IF(Fornecedores!B268="","",IF(AND(Fornecedores!A268="",Fornecedores!B268&lt;&gt;""),1,Fornecedores!A268)),"")</f>
        <v/>
      </c>
      <c r="B258" s="14" t="str">
        <f>IFERROR(IF(Fornecedores!B268="","",Fornecedores!B268),"")</f>
        <v/>
      </c>
      <c r="C258" s="14" t="str">
        <f>IFERROR(IF(Fornecedores!C268="","",Fornecedores!C268),"")</f>
        <v/>
      </c>
      <c r="D258" s="14" t="str">
        <f>IFERROR(IF(Fornecedores!D268="","",Fornecedores!D268),"")</f>
        <v/>
      </c>
      <c r="E258" s="14" t="str">
        <f>IFERROR(IF(Fornecedores!E268="","",Fornecedores!E268),"")</f>
        <v/>
      </c>
      <c r="F258" s="51" t="str">
        <f>IFERROR(IF(Fornecedores!F268="","",Fornecedores!F268),"")</f>
        <v/>
      </c>
      <c r="G258" s="14" t="str">
        <f>IFERROR(IF(Fornecedores!G268="","",Fornecedores!G268),"")</f>
        <v/>
      </c>
      <c r="H258" s="48" t="str">
        <f>IFERROR(ROUND(AVERAGE(Fornecedores!H268:ZV268),2),"")</f>
        <v/>
      </c>
      <c r="I258" s="14" t="str">
        <f>IFERROR(ROUND(STDEV(Fornecedores!H268:ZV268),2),"")</f>
        <v/>
      </c>
      <c r="J258" s="14" t="str">
        <f>IFERROR(IF(Tabela2[[#This Row],[Média preços]]="","",H258-I258),"")</f>
        <v/>
      </c>
      <c r="K258" s="14" t="str">
        <f>IFERROR(IF(Tabela2[[#This Row],[Média preços]]="","",H258+I258),"")</f>
        <v/>
      </c>
      <c r="L258" s="48" t="str">
        <f>IFERROR(ROUND(MEDIAN(Fornecedores!H268:ZV268),2),"")</f>
        <v/>
      </c>
      <c r="M258" s="14" t="str">
        <f>IFERROR(ROUND(AVERAGEIFS(Fornecedores!H268:ZV268,Fornecedores!H268:ZV268,"&lt;="&amp;K258,Fornecedores!H268:ZV268,"&gt;="&amp;J258),2),"")</f>
        <v/>
      </c>
      <c r="N258" s="14" t="str">
        <f t="shared" si="3"/>
        <v/>
      </c>
      <c r="O258" s="14" t="str">
        <f>IFERROR(Tabela2[[#This Row],[Preço de referência]]*Tabela2[[#This Row],[Quantidade]],"")</f>
        <v/>
      </c>
      <c r="P25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58" s="14" t="str">
        <f ca="1">IFERROR(IF(Tabela2[[#This Row],[Itens de Ampla Participação (Quantidade)]]&gt;0,(Tabela2[[#This Row],[Itens de Ampla Participação (Quantidade)]]*Tabela2[[#This Row],[Preço de referência]])),"")</f>
        <v/>
      </c>
      <c r="R25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58" s="14" t="str">
        <f ca="1">IFERROR(IF(Tabela2[[#This Row],[Itens de Cota Reservada (Quantidade)]]&gt;0,(Tabela2[[#This Row],[Itens de Cota Reservada (Quantidade)]]*Tabela2[[#This Row],[Preço de referência]])),"")</f>
        <v/>
      </c>
      <c r="T258" s="51" t="str">
        <f ca="1">IFERROR(IF(SUMIFS(Tabela2[Preço x quantidade],Tabela2[Lote],Tabela2[[#This Row],[Lote]])&lt;=80000,Tabela2[[#This Row],[Quantidade]],""),"")</f>
        <v/>
      </c>
      <c r="U258" s="14" t="str">
        <f ca="1">IFERROR(IF(Tabela2[[#This Row],[Itens exclusivos (Quantidade)]]&gt;0,(Tabela2[[#This Row],[Itens exclusivos (Quantidade)]]*Tabela2[[#This Row],[Preço de referência]])),"")</f>
        <v/>
      </c>
    </row>
    <row r="259" spans="1:21" ht="15.75">
      <c r="A259" s="33" t="str">
        <f>IFERROR(IF(Fornecedores!B269="","",IF(AND(Fornecedores!A269="",Fornecedores!B269&lt;&gt;""),1,Fornecedores!A269)),"")</f>
        <v/>
      </c>
      <c r="B259" s="33" t="str">
        <f>IFERROR(IF(Fornecedores!B269="","",Fornecedores!B269),"")</f>
        <v/>
      </c>
      <c r="C259" s="33" t="str">
        <f>IFERROR(IF(Fornecedores!C269="","",Fornecedores!C269),"")</f>
        <v/>
      </c>
      <c r="D259" s="33" t="str">
        <f>IFERROR(IF(Fornecedores!D269="","",Fornecedores!D269),"")</f>
        <v/>
      </c>
      <c r="E259" s="33" t="str">
        <f>IFERROR(IF(Fornecedores!E269="","",Fornecedores!E269),"")</f>
        <v/>
      </c>
      <c r="F259" s="52" t="str">
        <f>IFERROR(IF(Fornecedores!F269="","",Fornecedores!F269),"")</f>
        <v/>
      </c>
      <c r="G259" s="33" t="str">
        <f>IFERROR(IF(Fornecedores!G269="","",Fornecedores!G269),"")</f>
        <v/>
      </c>
      <c r="H259" s="47" t="str">
        <f>IFERROR(ROUND(AVERAGE(Fornecedores!H269:ZV269),2),"")</f>
        <v/>
      </c>
      <c r="I259" s="33" t="str">
        <f>IFERROR(ROUND(STDEV(Fornecedores!H269:ZV269),2),"")</f>
        <v/>
      </c>
      <c r="J259" s="33" t="str">
        <f>IFERROR(IF(Tabela2[[#This Row],[Média preços]]="","",H259-I259),"")</f>
        <v/>
      </c>
      <c r="K259" s="33" t="str">
        <f>IFERROR(IF(Tabela2[[#This Row],[Média preços]]="","",H259+I259),"")</f>
        <v/>
      </c>
      <c r="L259" s="47" t="str">
        <f>IFERROR(ROUND(MEDIAN(Fornecedores!H269:ZV269),2),"")</f>
        <v/>
      </c>
      <c r="M259" s="33" t="str">
        <f>IFERROR(ROUND(AVERAGEIFS(Fornecedores!H269:ZV269,Fornecedores!H269:ZV269,"&lt;="&amp;K259,Fornecedores!H269:ZV269,"&gt;="&amp;J259),2),"")</f>
        <v/>
      </c>
      <c r="N259" s="33" t="str">
        <f t="shared" si="3"/>
        <v/>
      </c>
      <c r="O259" s="33" t="str">
        <f>IFERROR(Tabela2[[#This Row],[Preço de referência]]*Tabela2[[#This Row],[Quantidade]],"")</f>
        <v/>
      </c>
      <c r="P25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59" s="33" t="str">
        <f ca="1">IFERROR(IF(Tabela2[[#This Row],[Itens de Ampla Participação (Quantidade)]]&gt;0,(Tabela2[[#This Row],[Itens de Ampla Participação (Quantidade)]]*Tabela2[[#This Row],[Preço de referência]])),"")</f>
        <v/>
      </c>
      <c r="R25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59" s="33" t="str">
        <f ca="1">IFERROR(IF(Tabela2[[#This Row],[Itens de Cota Reservada (Quantidade)]]&gt;0,(Tabela2[[#This Row],[Itens de Cota Reservada (Quantidade)]]*Tabela2[[#This Row],[Preço de referência]])),"")</f>
        <v/>
      </c>
      <c r="T259" s="52" t="str">
        <f ca="1">IFERROR(IF(SUMIFS(Tabela2[Preço x quantidade],Tabela2[Lote],Tabela2[[#This Row],[Lote]])&lt;=80000,Tabela2[[#This Row],[Quantidade]],""),"")</f>
        <v/>
      </c>
      <c r="U259" s="33" t="str">
        <f ca="1">IFERROR(IF(Tabela2[[#This Row],[Itens exclusivos (Quantidade)]]&gt;0,(Tabela2[[#This Row],[Itens exclusivos (Quantidade)]]*Tabela2[[#This Row],[Preço de referência]])),"")</f>
        <v/>
      </c>
    </row>
    <row r="260" spans="1:21" ht="15.75">
      <c r="A260" s="14" t="str">
        <f>IFERROR(IF(Fornecedores!B270="","",IF(AND(Fornecedores!A270="",Fornecedores!B270&lt;&gt;""),1,Fornecedores!A270)),"")</f>
        <v/>
      </c>
      <c r="B260" s="14" t="str">
        <f>IFERROR(IF(Fornecedores!B270="","",Fornecedores!B270),"")</f>
        <v/>
      </c>
      <c r="C260" s="14" t="str">
        <f>IFERROR(IF(Fornecedores!C270="","",Fornecedores!C270),"")</f>
        <v/>
      </c>
      <c r="D260" s="14" t="str">
        <f>IFERROR(IF(Fornecedores!D270="","",Fornecedores!D270),"")</f>
        <v/>
      </c>
      <c r="E260" s="14" t="str">
        <f>IFERROR(IF(Fornecedores!E270="","",Fornecedores!E270),"")</f>
        <v/>
      </c>
      <c r="F260" s="51" t="str">
        <f>IFERROR(IF(Fornecedores!F270="","",Fornecedores!F270),"")</f>
        <v/>
      </c>
      <c r="G260" s="14" t="str">
        <f>IFERROR(IF(Fornecedores!G270="","",Fornecedores!G270),"")</f>
        <v/>
      </c>
      <c r="H260" s="48" t="str">
        <f>IFERROR(ROUND(AVERAGE(Fornecedores!H270:ZV270),2),"")</f>
        <v/>
      </c>
      <c r="I260" s="14" t="str">
        <f>IFERROR(ROUND(STDEV(Fornecedores!H270:ZV270),2),"")</f>
        <v/>
      </c>
      <c r="J260" s="14" t="str">
        <f>IFERROR(IF(Tabela2[[#This Row],[Média preços]]="","",H260-I260),"")</f>
        <v/>
      </c>
      <c r="K260" s="14" t="str">
        <f>IFERROR(IF(Tabela2[[#This Row],[Média preços]]="","",H260+I260),"")</f>
        <v/>
      </c>
      <c r="L260" s="48" t="str">
        <f>IFERROR(ROUND(MEDIAN(Fornecedores!H270:ZV270),2),"")</f>
        <v/>
      </c>
      <c r="M260" s="14" t="str">
        <f>IFERROR(ROUND(AVERAGEIFS(Fornecedores!H270:ZV270,Fornecedores!H270:ZV270,"&lt;="&amp;K260,Fornecedores!H270:ZV270,"&gt;="&amp;J260),2),"")</f>
        <v/>
      </c>
      <c r="N260" s="14" t="str">
        <f t="shared" si="3"/>
        <v/>
      </c>
      <c r="O260" s="14" t="str">
        <f>IFERROR(Tabela2[[#This Row],[Preço de referência]]*Tabela2[[#This Row],[Quantidade]],"")</f>
        <v/>
      </c>
      <c r="P26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60" s="14" t="str">
        <f ca="1">IFERROR(IF(Tabela2[[#This Row],[Itens de Ampla Participação (Quantidade)]]&gt;0,(Tabela2[[#This Row],[Itens de Ampla Participação (Quantidade)]]*Tabela2[[#This Row],[Preço de referência]])),"")</f>
        <v/>
      </c>
      <c r="R26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60" s="14" t="str">
        <f ca="1">IFERROR(IF(Tabela2[[#This Row],[Itens de Cota Reservada (Quantidade)]]&gt;0,(Tabela2[[#This Row],[Itens de Cota Reservada (Quantidade)]]*Tabela2[[#This Row],[Preço de referência]])),"")</f>
        <v/>
      </c>
      <c r="T260" s="51" t="str">
        <f ca="1">IFERROR(IF(SUMIFS(Tabela2[Preço x quantidade],Tabela2[Lote],Tabela2[[#This Row],[Lote]])&lt;=80000,Tabela2[[#This Row],[Quantidade]],""),"")</f>
        <v/>
      </c>
      <c r="U260" s="14" t="str">
        <f ca="1">IFERROR(IF(Tabela2[[#This Row],[Itens exclusivos (Quantidade)]]&gt;0,(Tabela2[[#This Row],[Itens exclusivos (Quantidade)]]*Tabela2[[#This Row],[Preço de referência]])),"")</f>
        <v/>
      </c>
    </row>
    <row r="261" spans="1:21" ht="15.75">
      <c r="A261" s="33" t="str">
        <f>IFERROR(IF(Fornecedores!B271="","",IF(AND(Fornecedores!A271="",Fornecedores!B271&lt;&gt;""),1,Fornecedores!A271)),"")</f>
        <v/>
      </c>
      <c r="B261" s="33" t="str">
        <f>IFERROR(IF(Fornecedores!B271="","",Fornecedores!B271),"")</f>
        <v/>
      </c>
      <c r="C261" s="33" t="str">
        <f>IFERROR(IF(Fornecedores!C271="","",Fornecedores!C271),"")</f>
        <v/>
      </c>
      <c r="D261" s="33" t="str">
        <f>IFERROR(IF(Fornecedores!D271="","",Fornecedores!D271),"")</f>
        <v/>
      </c>
      <c r="E261" s="33" t="str">
        <f>IFERROR(IF(Fornecedores!E271="","",Fornecedores!E271),"")</f>
        <v/>
      </c>
      <c r="F261" s="52" t="str">
        <f>IFERROR(IF(Fornecedores!F271="","",Fornecedores!F271),"")</f>
        <v/>
      </c>
      <c r="G261" s="33" t="str">
        <f>IFERROR(IF(Fornecedores!G271="","",Fornecedores!G271),"")</f>
        <v/>
      </c>
      <c r="H261" s="47" t="str">
        <f>IFERROR(ROUND(AVERAGE(Fornecedores!H271:ZV271),2),"")</f>
        <v/>
      </c>
      <c r="I261" s="33" t="str">
        <f>IFERROR(ROUND(STDEV(Fornecedores!H271:ZV271),2),"")</f>
        <v/>
      </c>
      <c r="J261" s="33" t="str">
        <f>IFERROR(IF(Tabela2[[#This Row],[Média preços]]="","",H261-I261),"")</f>
        <v/>
      </c>
      <c r="K261" s="33" t="str">
        <f>IFERROR(IF(Tabela2[[#This Row],[Média preços]]="","",H261+I261),"")</f>
        <v/>
      </c>
      <c r="L261" s="47" t="str">
        <f>IFERROR(ROUND(MEDIAN(Fornecedores!H271:ZV271),2),"")</f>
        <v/>
      </c>
      <c r="M261" s="33" t="str">
        <f>IFERROR(ROUND(AVERAGEIFS(Fornecedores!H271:ZV271,Fornecedores!H271:ZV271,"&lt;="&amp;K261,Fornecedores!H271:ZV271,"&gt;="&amp;J261),2),"")</f>
        <v/>
      </c>
      <c r="N261" s="33" t="str">
        <f t="shared" si="3"/>
        <v/>
      </c>
      <c r="O261" s="33" t="str">
        <f>IFERROR(Tabela2[[#This Row],[Preço de referência]]*Tabela2[[#This Row],[Quantidade]],"")</f>
        <v/>
      </c>
      <c r="P26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61" s="33" t="str">
        <f ca="1">IFERROR(IF(Tabela2[[#This Row],[Itens de Ampla Participação (Quantidade)]]&gt;0,(Tabela2[[#This Row],[Itens de Ampla Participação (Quantidade)]]*Tabela2[[#This Row],[Preço de referência]])),"")</f>
        <v/>
      </c>
      <c r="R26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61" s="33" t="str">
        <f ca="1">IFERROR(IF(Tabela2[[#This Row],[Itens de Cota Reservada (Quantidade)]]&gt;0,(Tabela2[[#This Row],[Itens de Cota Reservada (Quantidade)]]*Tabela2[[#This Row],[Preço de referência]])),"")</f>
        <v/>
      </c>
      <c r="T261" s="52" t="str">
        <f ca="1">IFERROR(IF(SUMIFS(Tabela2[Preço x quantidade],Tabela2[Lote],Tabela2[[#This Row],[Lote]])&lt;=80000,Tabela2[[#This Row],[Quantidade]],""),"")</f>
        <v/>
      </c>
      <c r="U261" s="33" t="str">
        <f ca="1">IFERROR(IF(Tabela2[[#This Row],[Itens exclusivos (Quantidade)]]&gt;0,(Tabela2[[#This Row],[Itens exclusivos (Quantidade)]]*Tabela2[[#This Row],[Preço de referência]])),"")</f>
        <v/>
      </c>
    </row>
    <row r="262" spans="1:21" ht="15.75">
      <c r="A262" s="14" t="str">
        <f>IFERROR(IF(Fornecedores!B272="","",IF(AND(Fornecedores!A272="",Fornecedores!B272&lt;&gt;""),1,Fornecedores!A272)),"")</f>
        <v/>
      </c>
      <c r="B262" s="14" t="str">
        <f>IFERROR(IF(Fornecedores!B272="","",Fornecedores!B272),"")</f>
        <v/>
      </c>
      <c r="C262" s="14" t="str">
        <f>IFERROR(IF(Fornecedores!C272="","",Fornecedores!C272),"")</f>
        <v/>
      </c>
      <c r="D262" s="14" t="str">
        <f>IFERROR(IF(Fornecedores!D272="","",Fornecedores!D272),"")</f>
        <v/>
      </c>
      <c r="E262" s="14" t="str">
        <f>IFERROR(IF(Fornecedores!E272="","",Fornecedores!E272),"")</f>
        <v/>
      </c>
      <c r="F262" s="51" t="str">
        <f>IFERROR(IF(Fornecedores!F272="","",Fornecedores!F272),"")</f>
        <v/>
      </c>
      <c r="G262" s="14" t="str">
        <f>IFERROR(IF(Fornecedores!G272="","",Fornecedores!G272),"")</f>
        <v/>
      </c>
      <c r="H262" s="48" t="str">
        <f>IFERROR(ROUND(AVERAGE(Fornecedores!H272:ZV272),2),"")</f>
        <v/>
      </c>
      <c r="I262" s="14" t="str">
        <f>IFERROR(ROUND(STDEV(Fornecedores!H272:ZV272),2),"")</f>
        <v/>
      </c>
      <c r="J262" s="14" t="str">
        <f>IFERROR(IF(Tabela2[[#This Row],[Média preços]]="","",H262-I262),"")</f>
        <v/>
      </c>
      <c r="K262" s="14" t="str">
        <f>IFERROR(IF(Tabela2[[#This Row],[Média preços]]="","",H262+I262),"")</f>
        <v/>
      </c>
      <c r="L262" s="48" t="str">
        <f>IFERROR(ROUND(MEDIAN(Fornecedores!H272:ZV272),2),"")</f>
        <v/>
      </c>
      <c r="M262" s="14" t="str">
        <f>IFERROR(ROUND(AVERAGEIFS(Fornecedores!H272:ZV272,Fornecedores!H272:ZV272,"&lt;="&amp;K262,Fornecedores!H272:ZV272,"&gt;="&amp;J262),2),"")</f>
        <v/>
      </c>
      <c r="N262" s="14" t="str">
        <f t="shared" si="3"/>
        <v/>
      </c>
      <c r="O262" s="14" t="str">
        <f>IFERROR(Tabela2[[#This Row],[Preço de referência]]*Tabela2[[#This Row],[Quantidade]],"")</f>
        <v/>
      </c>
      <c r="P26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62" s="14" t="str">
        <f ca="1">IFERROR(IF(Tabela2[[#This Row],[Itens de Ampla Participação (Quantidade)]]&gt;0,(Tabela2[[#This Row],[Itens de Ampla Participação (Quantidade)]]*Tabela2[[#This Row],[Preço de referência]])),"")</f>
        <v/>
      </c>
      <c r="R26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62" s="14" t="str">
        <f ca="1">IFERROR(IF(Tabela2[[#This Row],[Itens de Cota Reservada (Quantidade)]]&gt;0,(Tabela2[[#This Row],[Itens de Cota Reservada (Quantidade)]]*Tabela2[[#This Row],[Preço de referência]])),"")</f>
        <v/>
      </c>
      <c r="T262" s="51" t="str">
        <f ca="1">IFERROR(IF(SUMIFS(Tabela2[Preço x quantidade],Tabela2[Lote],Tabela2[[#This Row],[Lote]])&lt;=80000,Tabela2[[#This Row],[Quantidade]],""),"")</f>
        <v/>
      </c>
      <c r="U262" s="14" t="str">
        <f ca="1">IFERROR(IF(Tabela2[[#This Row],[Itens exclusivos (Quantidade)]]&gt;0,(Tabela2[[#This Row],[Itens exclusivos (Quantidade)]]*Tabela2[[#This Row],[Preço de referência]])),"")</f>
        <v/>
      </c>
    </row>
    <row r="263" spans="1:21" ht="15.75">
      <c r="A263" s="33" t="str">
        <f>IFERROR(IF(Fornecedores!B273="","",IF(AND(Fornecedores!A273="",Fornecedores!B273&lt;&gt;""),1,Fornecedores!A273)),"")</f>
        <v/>
      </c>
      <c r="B263" s="33" t="str">
        <f>IFERROR(IF(Fornecedores!B273="","",Fornecedores!B273),"")</f>
        <v/>
      </c>
      <c r="C263" s="33" t="str">
        <f>IFERROR(IF(Fornecedores!C273="","",Fornecedores!C273),"")</f>
        <v/>
      </c>
      <c r="D263" s="33" t="str">
        <f>IFERROR(IF(Fornecedores!D273="","",Fornecedores!D273),"")</f>
        <v/>
      </c>
      <c r="E263" s="33" t="str">
        <f>IFERROR(IF(Fornecedores!E273="","",Fornecedores!E273),"")</f>
        <v/>
      </c>
      <c r="F263" s="52" t="str">
        <f>IFERROR(IF(Fornecedores!F273="","",Fornecedores!F273),"")</f>
        <v/>
      </c>
      <c r="G263" s="33" t="str">
        <f>IFERROR(IF(Fornecedores!G273="","",Fornecedores!G273),"")</f>
        <v/>
      </c>
      <c r="H263" s="47" t="str">
        <f>IFERROR(ROUND(AVERAGE(Fornecedores!H273:ZV273),2),"")</f>
        <v/>
      </c>
      <c r="I263" s="33" t="str">
        <f>IFERROR(ROUND(STDEV(Fornecedores!H273:ZV273),2),"")</f>
        <v/>
      </c>
      <c r="J263" s="33" t="str">
        <f>IFERROR(IF(Tabela2[[#This Row],[Média preços]]="","",H263-I263),"")</f>
        <v/>
      </c>
      <c r="K263" s="33" t="str">
        <f>IFERROR(IF(Tabela2[[#This Row],[Média preços]]="","",H263+I263),"")</f>
        <v/>
      </c>
      <c r="L263" s="47" t="str">
        <f>IFERROR(ROUND(MEDIAN(Fornecedores!H273:ZV273),2),"")</f>
        <v/>
      </c>
      <c r="M263" s="33" t="str">
        <f>IFERROR(ROUND(AVERAGEIFS(Fornecedores!H273:ZV273,Fornecedores!H273:ZV273,"&lt;="&amp;K263,Fornecedores!H273:ZV273,"&gt;="&amp;J263),2),"")</f>
        <v/>
      </c>
      <c r="N263" s="33" t="str">
        <f t="shared" si="3"/>
        <v/>
      </c>
      <c r="O263" s="33" t="str">
        <f>IFERROR(Tabela2[[#This Row],[Preço de referência]]*Tabela2[[#This Row],[Quantidade]],"")</f>
        <v/>
      </c>
      <c r="P26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63" s="33" t="str">
        <f ca="1">IFERROR(IF(Tabela2[[#This Row],[Itens de Ampla Participação (Quantidade)]]&gt;0,(Tabela2[[#This Row],[Itens de Ampla Participação (Quantidade)]]*Tabela2[[#This Row],[Preço de referência]])),"")</f>
        <v/>
      </c>
      <c r="R26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63" s="33" t="str">
        <f ca="1">IFERROR(IF(Tabela2[[#This Row],[Itens de Cota Reservada (Quantidade)]]&gt;0,(Tabela2[[#This Row],[Itens de Cota Reservada (Quantidade)]]*Tabela2[[#This Row],[Preço de referência]])),"")</f>
        <v/>
      </c>
      <c r="T263" s="52" t="str">
        <f ca="1">IFERROR(IF(SUMIFS(Tabela2[Preço x quantidade],Tabela2[Lote],Tabela2[[#This Row],[Lote]])&lt;=80000,Tabela2[[#This Row],[Quantidade]],""),"")</f>
        <v/>
      </c>
      <c r="U263" s="33" t="str">
        <f ca="1">IFERROR(IF(Tabela2[[#This Row],[Itens exclusivos (Quantidade)]]&gt;0,(Tabela2[[#This Row],[Itens exclusivos (Quantidade)]]*Tabela2[[#This Row],[Preço de referência]])),"")</f>
        <v/>
      </c>
    </row>
    <row r="264" spans="1:21" ht="15.75">
      <c r="A264" s="14" t="str">
        <f>IFERROR(IF(Fornecedores!B274="","",IF(AND(Fornecedores!A274="",Fornecedores!B274&lt;&gt;""),1,Fornecedores!A274)),"")</f>
        <v/>
      </c>
      <c r="B264" s="14" t="str">
        <f>IFERROR(IF(Fornecedores!B274="","",Fornecedores!B274),"")</f>
        <v/>
      </c>
      <c r="C264" s="14" t="str">
        <f>IFERROR(IF(Fornecedores!C274="","",Fornecedores!C274),"")</f>
        <v/>
      </c>
      <c r="D264" s="14" t="str">
        <f>IFERROR(IF(Fornecedores!D274="","",Fornecedores!D274),"")</f>
        <v/>
      </c>
      <c r="E264" s="14" t="str">
        <f>IFERROR(IF(Fornecedores!E274="","",Fornecedores!E274),"")</f>
        <v/>
      </c>
      <c r="F264" s="51" t="str">
        <f>IFERROR(IF(Fornecedores!F274="","",Fornecedores!F274),"")</f>
        <v/>
      </c>
      <c r="G264" s="14" t="str">
        <f>IFERROR(IF(Fornecedores!G274="","",Fornecedores!G274),"")</f>
        <v/>
      </c>
      <c r="H264" s="48" t="str">
        <f>IFERROR(ROUND(AVERAGE(Fornecedores!H274:ZV274),2),"")</f>
        <v/>
      </c>
      <c r="I264" s="14" t="str">
        <f>IFERROR(ROUND(STDEV(Fornecedores!H274:ZV274),2),"")</f>
        <v/>
      </c>
      <c r="J264" s="14" t="str">
        <f>IFERROR(IF(Tabela2[[#This Row],[Média preços]]="","",H264-I264),"")</f>
        <v/>
      </c>
      <c r="K264" s="14" t="str">
        <f>IFERROR(IF(Tabela2[[#This Row],[Média preços]]="","",H264+I264),"")</f>
        <v/>
      </c>
      <c r="L264" s="48" t="str">
        <f>IFERROR(ROUND(MEDIAN(Fornecedores!H274:ZV274),2),"")</f>
        <v/>
      </c>
      <c r="M264" s="14" t="str">
        <f>IFERROR(ROUND(AVERAGEIFS(Fornecedores!H274:ZV274,Fornecedores!H274:ZV274,"&lt;="&amp;K264,Fornecedores!H274:ZV274,"&gt;="&amp;J264),2),"")</f>
        <v/>
      </c>
      <c r="N264" s="14" t="str">
        <f t="shared" ref="N264:N327" si="4">IFERROR(ROUND(IF(M264&lt;L264,M264,L264),2),"")</f>
        <v/>
      </c>
      <c r="O264" s="14" t="str">
        <f>IFERROR(Tabela2[[#This Row],[Preço de referência]]*Tabela2[[#This Row],[Quantidade]],"")</f>
        <v/>
      </c>
      <c r="P26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64" s="14" t="str">
        <f ca="1">IFERROR(IF(Tabela2[[#This Row],[Itens de Ampla Participação (Quantidade)]]&gt;0,(Tabela2[[#This Row],[Itens de Ampla Participação (Quantidade)]]*Tabela2[[#This Row],[Preço de referência]])),"")</f>
        <v/>
      </c>
      <c r="R26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64" s="14" t="str">
        <f ca="1">IFERROR(IF(Tabela2[[#This Row],[Itens de Cota Reservada (Quantidade)]]&gt;0,(Tabela2[[#This Row],[Itens de Cota Reservada (Quantidade)]]*Tabela2[[#This Row],[Preço de referência]])),"")</f>
        <v/>
      </c>
      <c r="T264" s="51" t="str">
        <f ca="1">IFERROR(IF(SUMIFS(Tabela2[Preço x quantidade],Tabela2[Lote],Tabela2[[#This Row],[Lote]])&lt;=80000,Tabela2[[#This Row],[Quantidade]],""),"")</f>
        <v/>
      </c>
      <c r="U264" s="14" t="str">
        <f ca="1">IFERROR(IF(Tabela2[[#This Row],[Itens exclusivos (Quantidade)]]&gt;0,(Tabela2[[#This Row],[Itens exclusivos (Quantidade)]]*Tabela2[[#This Row],[Preço de referência]])),"")</f>
        <v/>
      </c>
    </row>
    <row r="265" spans="1:21" ht="15.75">
      <c r="A265" s="33" t="str">
        <f>IFERROR(IF(Fornecedores!B275="","",IF(AND(Fornecedores!A275="",Fornecedores!B275&lt;&gt;""),1,Fornecedores!A275)),"")</f>
        <v/>
      </c>
      <c r="B265" s="33" t="str">
        <f>IFERROR(IF(Fornecedores!B275="","",Fornecedores!B275),"")</f>
        <v/>
      </c>
      <c r="C265" s="33" t="str">
        <f>IFERROR(IF(Fornecedores!C275="","",Fornecedores!C275),"")</f>
        <v/>
      </c>
      <c r="D265" s="33" t="str">
        <f>IFERROR(IF(Fornecedores!D275="","",Fornecedores!D275),"")</f>
        <v/>
      </c>
      <c r="E265" s="33" t="str">
        <f>IFERROR(IF(Fornecedores!E275="","",Fornecedores!E275),"")</f>
        <v/>
      </c>
      <c r="F265" s="52" t="str">
        <f>IFERROR(IF(Fornecedores!F275="","",Fornecedores!F275),"")</f>
        <v/>
      </c>
      <c r="G265" s="33" t="str">
        <f>IFERROR(IF(Fornecedores!G275="","",Fornecedores!G275),"")</f>
        <v/>
      </c>
      <c r="H265" s="47" t="str">
        <f>IFERROR(ROUND(AVERAGE(Fornecedores!H275:ZV275),2),"")</f>
        <v/>
      </c>
      <c r="I265" s="33" t="str">
        <f>IFERROR(ROUND(STDEV(Fornecedores!H275:ZV275),2),"")</f>
        <v/>
      </c>
      <c r="J265" s="33" t="str">
        <f>IFERROR(IF(Tabela2[[#This Row],[Média preços]]="","",H265-I265),"")</f>
        <v/>
      </c>
      <c r="K265" s="33" t="str">
        <f>IFERROR(IF(Tabela2[[#This Row],[Média preços]]="","",H265+I265),"")</f>
        <v/>
      </c>
      <c r="L265" s="47" t="str">
        <f>IFERROR(ROUND(MEDIAN(Fornecedores!H275:ZV275),2),"")</f>
        <v/>
      </c>
      <c r="M265" s="33" t="str">
        <f>IFERROR(ROUND(AVERAGEIFS(Fornecedores!H275:ZV275,Fornecedores!H275:ZV275,"&lt;="&amp;K265,Fornecedores!H275:ZV275,"&gt;="&amp;J265),2),"")</f>
        <v/>
      </c>
      <c r="N265" s="33" t="str">
        <f t="shared" si="4"/>
        <v/>
      </c>
      <c r="O265" s="33" t="str">
        <f>IFERROR(Tabela2[[#This Row],[Preço de referência]]*Tabela2[[#This Row],[Quantidade]],"")</f>
        <v/>
      </c>
      <c r="P26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65" s="33" t="str">
        <f ca="1">IFERROR(IF(Tabela2[[#This Row],[Itens de Ampla Participação (Quantidade)]]&gt;0,(Tabela2[[#This Row],[Itens de Ampla Participação (Quantidade)]]*Tabela2[[#This Row],[Preço de referência]])),"")</f>
        <v/>
      </c>
      <c r="R26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65" s="33" t="str">
        <f ca="1">IFERROR(IF(Tabela2[[#This Row],[Itens de Cota Reservada (Quantidade)]]&gt;0,(Tabela2[[#This Row],[Itens de Cota Reservada (Quantidade)]]*Tabela2[[#This Row],[Preço de referência]])),"")</f>
        <v/>
      </c>
      <c r="T265" s="52" t="str">
        <f ca="1">IFERROR(IF(SUMIFS(Tabela2[Preço x quantidade],Tabela2[Lote],Tabela2[[#This Row],[Lote]])&lt;=80000,Tabela2[[#This Row],[Quantidade]],""),"")</f>
        <v/>
      </c>
      <c r="U265" s="33" t="str">
        <f ca="1">IFERROR(IF(Tabela2[[#This Row],[Itens exclusivos (Quantidade)]]&gt;0,(Tabela2[[#This Row],[Itens exclusivos (Quantidade)]]*Tabela2[[#This Row],[Preço de referência]])),"")</f>
        <v/>
      </c>
    </row>
    <row r="266" spans="1:21" ht="15.75">
      <c r="A266" s="14" t="str">
        <f>IFERROR(IF(Fornecedores!B276="","",IF(AND(Fornecedores!A276="",Fornecedores!B276&lt;&gt;""),1,Fornecedores!A276)),"")</f>
        <v/>
      </c>
      <c r="B266" s="14" t="str">
        <f>IFERROR(IF(Fornecedores!B276="","",Fornecedores!B276),"")</f>
        <v/>
      </c>
      <c r="C266" s="14" t="str">
        <f>IFERROR(IF(Fornecedores!C276="","",Fornecedores!C276),"")</f>
        <v/>
      </c>
      <c r="D266" s="14" t="str">
        <f>IFERROR(IF(Fornecedores!D276="","",Fornecedores!D276),"")</f>
        <v/>
      </c>
      <c r="E266" s="14" t="str">
        <f>IFERROR(IF(Fornecedores!E276="","",Fornecedores!E276),"")</f>
        <v/>
      </c>
      <c r="F266" s="51" t="str">
        <f>IFERROR(IF(Fornecedores!F276="","",Fornecedores!F276),"")</f>
        <v/>
      </c>
      <c r="G266" s="14" t="str">
        <f>IFERROR(IF(Fornecedores!G276="","",Fornecedores!G276),"")</f>
        <v/>
      </c>
      <c r="H266" s="48" t="str">
        <f>IFERROR(ROUND(AVERAGE(Fornecedores!H276:ZV276),2),"")</f>
        <v/>
      </c>
      <c r="I266" s="14" t="str">
        <f>IFERROR(ROUND(STDEV(Fornecedores!H276:ZV276),2),"")</f>
        <v/>
      </c>
      <c r="J266" s="14" t="str">
        <f>IFERROR(IF(Tabela2[[#This Row],[Média preços]]="","",H266-I266),"")</f>
        <v/>
      </c>
      <c r="K266" s="14" t="str">
        <f>IFERROR(IF(Tabela2[[#This Row],[Média preços]]="","",H266+I266),"")</f>
        <v/>
      </c>
      <c r="L266" s="48" t="str">
        <f>IFERROR(ROUND(MEDIAN(Fornecedores!H276:ZV276),2),"")</f>
        <v/>
      </c>
      <c r="M266" s="14" t="str">
        <f>IFERROR(ROUND(AVERAGEIFS(Fornecedores!H276:ZV276,Fornecedores!H276:ZV276,"&lt;="&amp;K266,Fornecedores!H276:ZV276,"&gt;="&amp;J266),2),"")</f>
        <v/>
      </c>
      <c r="N266" s="14" t="str">
        <f t="shared" si="4"/>
        <v/>
      </c>
      <c r="O266" s="14" t="str">
        <f>IFERROR(Tabela2[[#This Row],[Preço de referência]]*Tabela2[[#This Row],[Quantidade]],"")</f>
        <v/>
      </c>
      <c r="P26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66" s="14" t="str">
        <f ca="1">IFERROR(IF(Tabela2[[#This Row],[Itens de Ampla Participação (Quantidade)]]&gt;0,(Tabela2[[#This Row],[Itens de Ampla Participação (Quantidade)]]*Tabela2[[#This Row],[Preço de referência]])),"")</f>
        <v/>
      </c>
      <c r="R26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66" s="14" t="str">
        <f ca="1">IFERROR(IF(Tabela2[[#This Row],[Itens de Cota Reservada (Quantidade)]]&gt;0,(Tabela2[[#This Row],[Itens de Cota Reservada (Quantidade)]]*Tabela2[[#This Row],[Preço de referência]])),"")</f>
        <v/>
      </c>
      <c r="T266" s="51" t="str">
        <f ca="1">IFERROR(IF(SUMIFS(Tabela2[Preço x quantidade],Tabela2[Lote],Tabela2[[#This Row],[Lote]])&lt;=80000,Tabela2[[#This Row],[Quantidade]],""),"")</f>
        <v/>
      </c>
      <c r="U266" s="14" t="str">
        <f ca="1">IFERROR(IF(Tabela2[[#This Row],[Itens exclusivos (Quantidade)]]&gt;0,(Tabela2[[#This Row],[Itens exclusivos (Quantidade)]]*Tabela2[[#This Row],[Preço de referência]])),"")</f>
        <v/>
      </c>
    </row>
    <row r="267" spans="1:21" ht="15.75">
      <c r="A267" s="33" t="str">
        <f>IFERROR(IF(Fornecedores!B277="","",IF(AND(Fornecedores!A277="",Fornecedores!B277&lt;&gt;""),1,Fornecedores!A277)),"")</f>
        <v/>
      </c>
      <c r="B267" s="33" t="str">
        <f>IFERROR(IF(Fornecedores!B277="","",Fornecedores!B277),"")</f>
        <v/>
      </c>
      <c r="C267" s="33" t="str">
        <f>IFERROR(IF(Fornecedores!C277="","",Fornecedores!C277),"")</f>
        <v/>
      </c>
      <c r="D267" s="33" t="str">
        <f>IFERROR(IF(Fornecedores!D277="","",Fornecedores!D277),"")</f>
        <v/>
      </c>
      <c r="E267" s="33" t="str">
        <f>IFERROR(IF(Fornecedores!E277="","",Fornecedores!E277),"")</f>
        <v/>
      </c>
      <c r="F267" s="52" t="str">
        <f>IFERROR(IF(Fornecedores!F277="","",Fornecedores!F277),"")</f>
        <v/>
      </c>
      <c r="G267" s="33" t="str">
        <f>IFERROR(IF(Fornecedores!G277="","",Fornecedores!G277),"")</f>
        <v/>
      </c>
      <c r="H267" s="47" t="str">
        <f>IFERROR(ROUND(AVERAGE(Fornecedores!H277:ZV277),2),"")</f>
        <v/>
      </c>
      <c r="I267" s="33" t="str">
        <f>IFERROR(ROUND(STDEV(Fornecedores!H277:ZV277),2),"")</f>
        <v/>
      </c>
      <c r="J267" s="33" t="str">
        <f>IFERROR(IF(Tabela2[[#This Row],[Média preços]]="","",H267-I267),"")</f>
        <v/>
      </c>
      <c r="K267" s="33" t="str">
        <f>IFERROR(IF(Tabela2[[#This Row],[Média preços]]="","",H267+I267),"")</f>
        <v/>
      </c>
      <c r="L267" s="47" t="str">
        <f>IFERROR(ROUND(MEDIAN(Fornecedores!H277:ZV277),2),"")</f>
        <v/>
      </c>
      <c r="M267" s="33" t="str">
        <f>IFERROR(ROUND(AVERAGEIFS(Fornecedores!H277:ZV277,Fornecedores!H277:ZV277,"&lt;="&amp;K267,Fornecedores!H277:ZV277,"&gt;="&amp;J267),2),"")</f>
        <v/>
      </c>
      <c r="N267" s="33" t="str">
        <f t="shared" si="4"/>
        <v/>
      </c>
      <c r="O267" s="33" t="str">
        <f>IFERROR(Tabela2[[#This Row],[Preço de referência]]*Tabela2[[#This Row],[Quantidade]],"")</f>
        <v/>
      </c>
      <c r="P26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67" s="33" t="str">
        <f ca="1">IFERROR(IF(Tabela2[[#This Row],[Itens de Ampla Participação (Quantidade)]]&gt;0,(Tabela2[[#This Row],[Itens de Ampla Participação (Quantidade)]]*Tabela2[[#This Row],[Preço de referência]])),"")</f>
        <v/>
      </c>
      <c r="R26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67" s="33" t="str">
        <f ca="1">IFERROR(IF(Tabela2[[#This Row],[Itens de Cota Reservada (Quantidade)]]&gt;0,(Tabela2[[#This Row],[Itens de Cota Reservada (Quantidade)]]*Tabela2[[#This Row],[Preço de referência]])),"")</f>
        <v/>
      </c>
      <c r="T267" s="52" t="str">
        <f ca="1">IFERROR(IF(SUMIFS(Tabela2[Preço x quantidade],Tabela2[Lote],Tabela2[[#This Row],[Lote]])&lt;=80000,Tabela2[[#This Row],[Quantidade]],""),"")</f>
        <v/>
      </c>
      <c r="U267" s="33" t="str">
        <f ca="1">IFERROR(IF(Tabela2[[#This Row],[Itens exclusivos (Quantidade)]]&gt;0,(Tabela2[[#This Row],[Itens exclusivos (Quantidade)]]*Tabela2[[#This Row],[Preço de referência]])),"")</f>
        <v/>
      </c>
    </row>
    <row r="268" spans="1:21" ht="15.75">
      <c r="A268" s="14" t="str">
        <f>IFERROR(IF(Fornecedores!B278="","",IF(AND(Fornecedores!A278="",Fornecedores!B278&lt;&gt;""),1,Fornecedores!A278)),"")</f>
        <v/>
      </c>
      <c r="B268" s="14" t="str">
        <f>IFERROR(IF(Fornecedores!B278="","",Fornecedores!B278),"")</f>
        <v/>
      </c>
      <c r="C268" s="14" t="str">
        <f>IFERROR(IF(Fornecedores!C278="","",Fornecedores!C278),"")</f>
        <v/>
      </c>
      <c r="D268" s="14" t="str">
        <f>IFERROR(IF(Fornecedores!D278="","",Fornecedores!D278),"")</f>
        <v/>
      </c>
      <c r="E268" s="14" t="str">
        <f>IFERROR(IF(Fornecedores!E278="","",Fornecedores!E278),"")</f>
        <v/>
      </c>
      <c r="F268" s="51" t="str">
        <f>IFERROR(IF(Fornecedores!F278="","",Fornecedores!F278),"")</f>
        <v/>
      </c>
      <c r="G268" s="14" t="str">
        <f>IFERROR(IF(Fornecedores!G278="","",Fornecedores!G278),"")</f>
        <v/>
      </c>
      <c r="H268" s="48" t="str">
        <f>IFERROR(ROUND(AVERAGE(Fornecedores!H278:ZV278),2),"")</f>
        <v/>
      </c>
      <c r="I268" s="14" t="str">
        <f>IFERROR(ROUND(STDEV(Fornecedores!H278:ZV278),2),"")</f>
        <v/>
      </c>
      <c r="J268" s="14" t="str">
        <f>IFERROR(IF(Tabela2[[#This Row],[Média preços]]="","",H268-I268),"")</f>
        <v/>
      </c>
      <c r="K268" s="14" t="str">
        <f>IFERROR(IF(Tabela2[[#This Row],[Média preços]]="","",H268+I268),"")</f>
        <v/>
      </c>
      <c r="L268" s="48" t="str">
        <f>IFERROR(ROUND(MEDIAN(Fornecedores!H278:ZV278),2),"")</f>
        <v/>
      </c>
      <c r="M268" s="14" t="str">
        <f>IFERROR(ROUND(AVERAGEIFS(Fornecedores!H278:ZV278,Fornecedores!H278:ZV278,"&lt;="&amp;K268,Fornecedores!H278:ZV278,"&gt;="&amp;J268),2),"")</f>
        <v/>
      </c>
      <c r="N268" s="14" t="str">
        <f t="shared" si="4"/>
        <v/>
      </c>
      <c r="O268" s="14" t="str">
        <f>IFERROR(Tabela2[[#This Row],[Preço de referência]]*Tabela2[[#This Row],[Quantidade]],"")</f>
        <v/>
      </c>
      <c r="P26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68" s="14" t="str">
        <f ca="1">IFERROR(IF(Tabela2[[#This Row],[Itens de Ampla Participação (Quantidade)]]&gt;0,(Tabela2[[#This Row],[Itens de Ampla Participação (Quantidade)]]*Tabela2[[#This Row],[Preço de referência]])),"")</f>
        <v/>
      </c>
      <c r="R26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68" s="14" t="str">
        <f ca="1">IFERROR(IF(Tabela2[[#This Row],[Itens de Cota Reservada (Quantidade)]]&gt;0,(Tabela2[[#This Row],[Itens de Cota Reservada (Quantidade)]]*Tabela2[[#This Row],[Preço de referência]])),"")</f>
        <v/>
      </c>
      <c r="T268" s="51" t="str">
        <f ca="1">IFERROR(IF(SUMIFS(Tabela2[Preço x quantidade],Tabela2[Lote],Tabela2[[#This Row],[Lote]])&lt;=80000,Tabela2[[#This Row],[Quantidade]],""),"")</f>
        <v/>
      </c>
      <c r="U268" s="14" t="str">
        <f ca="1">IFERROR(IF(Tabela2[[#This Row],[Itens exclusivos (Quantidade)]]&gt;0,(Tabela2[[#This Row],[Itens exclusivos (Quantidade)]]*Tabela2[[#This Row],[Preço de referência]])),"")</f>
        <v/>
      </c>
    </row>
    <row r="269" spans="1:21" ht="15.75">
      <c r="A269" s="33" t="str">
        <f>IFERROR(IF(Fornecedores!B279="","",IF(AND(Fornecedores!A279="",Fornecedores!B279&lt;&gt;""),1,Fornecedores!A279)),"")</f>
        <v/>
      </c>
      <c r="B269" s="33" t="str">
        <f>IFERROR(IF(Fornecedores!B279="","",Fornecedores!B279),"")</f>
        <v/>
      </c>
      <c r="C269" s="33" t="str">
        <f>IFERROR(IF(Fornecedores!C279="","",Fornecedores!C279),"")</f>
        <v/>
      </c>
      <c r="D269" s="33" t="str">
        <f>IFERROR(IF(Fornecedores!D279="","",Fornecedores!D279),"")</f>
        <v/>
      </c>
      <c r="E269" s="33" t="str">
        <f>IFERROR(IF(Fornecedores!E279="","",Fornecedores!E279),"")</f>
        <v/>
      </c>
      <c r="F269" s="52" t="str">
        <f>IFERROR(IF(Fornecedores!F279="","",Fornecedores!F279),"")</f>
        <v/>
      </c>
      <c r="G269" s="33" t="str">
        <f>IFERROR(IF(Fornecedores!G279="","",Fornecedores!G279),"")</f>
        <v/>
      </c>
      <c r="H269" s="47" t="str">
        <f>IFERROR(ROUND(AVERAGE(Fornecedores!H279:ZV279),2),"")</f>
        <v/>
      </c>
      <c r="I269" s="33" t="str">
        <f>IFERROR(ROUND(STDEV(Fornecedores!H279:ZV279),2),"")</f>
        <v/>
      </c>
      <c r="J269" s="33" t="str">
        <f>IFERROR(IF(Tabela2[[#This Row],[Média preços]]="","",H269-I269),"")</f>
        <v/>
      </c>
      <c r="K269" s="33" t="str">
        <f>IFERROR(IF(Tabela2[[#This Row],[Média preços]]="","",H269+I269),"")</f>
        <v/>
      </c>
      <c r="L269" s="47" t="str">
        <f>IFERROR(ROUND(MEDIAN(Fornecedores!H279:ZV279),2),"")</f>
        <v/>
      </c>
      <c r="M269" s="33" t="str">
        <f>IFERROR(ROUND(AVERAGEIFS(Fornecedores!H279:ZV279,Fornecedores!H279:ZV279,"&lt;="&amp;K269,Fornecedores!H279:ZV279,"&gt;="&amp;J269),2),"")</f>
        <v/>
      </c>
      <c r="N269" s="33" t="str">
        <f t="shared" si="4"/>
        <v/>
      </c>
      <c r="O269" s="33" t="str">
        <f>IFERROR(Tabela2[[#This Row],[Preço de referência]]*Tabela2[[#This Row],[Quantidade]],"")</f>
        <v/>
      </c>
      <c r="P26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69" s="33" t="str">
        <f ca="1">IFERROR(IF(Tabela2[[#This Row],[Itens de Ampla Participação (Quantidade)]]&gt;0,(Tabela2[[#This Row],[Itens de Ampla Participação (Quantidade)]]*Tabela2[[#This Row],[Preço de referência]])),"")</f>
        <v/>
      </c>
      <c r="R26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69" s="33" t="str">
        <f ca="1">IFERROR(IF(Tabela2[[#This Row],[Itens de Cota Reservada (Quantidade)]]&gt;0,(Tabela2[[#This Row],[Itens de Cota Reservada (Quantidade)]]*Tabela2[[#This Row],[Preço de referência]])),"")</f>
        <v/>
      </c>
      <c r="T269" s="52" t="str">
        <f ca="1">IFERROR(IF(SUMIFS(Tabela2[Preço x quantidade],Tabela2[Lote],Tabela2[[#This Row],[Lote]])&lt;=80000,Tabela2[[#This Row],[Quantidade]],""),"")</f>
        <v/>
      </c>
      <c r="U269" s="33" t="str">
        <f ca="1">IFERROR(IF(Tabela2[[#This Row],[Itens exclusivos (Quantidade)]]&gt;0,(Tabela2[[#This Row],[Itens exclusivos (Quantidade)]]*Tabela2[[#This Row],[Preço de referência]])),"")</f>
        <v/>
      </c>
    </row>
    <row r="270" spans="1:21" ht="15.75">
      <c r="A270" s="14" t="str">
        <f>IFERROR(IF(Fornecedores!B280="","",IF(AND(Fornecedores!A280="",Fornecedores!B280&lt;&gt;""),1,Fornecedores!A280)),"")</f>
        <v/>
      </c>
      <c r="B270" s="14" t="str">
        <f>IFERROR(IF(Fornecedores!B280="","",Fornecedores!B280),"")</f>
        <v/>
      </c>
      <c r="C270" s="14" t="str">
        <f>IFERROR(IF(Fornecedores!C280="","",Fornecedores!C280),"")</f>
        <v/>
      </c>
      <c r="D270" s="14" t="str">
        <f>IFERROR(IF(Fornecedores!D280="","",Fornecedores!D280),"")</f>
        <v/>
      </c>
      <c r="E270" s="14" t="str">
        <f>IFERROR(IF(Fornecedores!E280="","",Fornecedores!E280),"")</f>
        <v/>
      </c>
      <c r="F270" s="51" t="str">
        <f>IFERROR(IF(Fornecedores!F280="","",Fornecedores!F280),"")</f>
        <v/>
      </c>
      <c r="G270" s="14" t="str">
        <f>IFERROR(IF(Fornecedores!G280="","",Fornecedores!G280),"")</f>
        <v/>
      </c>
      <c r="H270" s="48" t="str">
        <f>IFERROR(ROUND(AVERAGE(Fornecedores!H280:ZV280),2),"")</f>
        <v/>
      </c>
      <c r="I270" s="14" t="str">
        <f>IFERROR(ROUND(STDEV(Fornecedores!H280:ZV280),2),"")</f>
        <v/>
      </c>
      <c r="J270" s="14" t="str">
        <f>IFERROR(IF(Tabela2[[#This Row],[Média preços]]="","",H270-I270),"")</f>
        <v/>
      </c>
      <c r="K270" s="14" t="str">
        <f>IFERROR(IF(Tabela2[[#This Row],[Média preços]]="","",H270+I270),"")</f>
        <v/>
      </c>
      <c r="L270" s="48" t="str">
        <f>IFERROR(ROUND(MEDIAN(Fornecedores!H280:ZV280),2),"")</f>
        <v/>
      </c>
      <c r="M270" s="14" t="str">
        <f>IFERROR(ROUND(AVERAGEIFS(Fornecedores!H280:ZV280,Fornecedores!H280:ZV280,"&lt;="&amp;K270,Fornecedores!H280:ZV280,"&gt;="&amp;J270),2),"")</f>
        <v/>
      </c>
      <c r="N270" s="14" t="str">
        <f t="shared" si="4"/>
        <v/>
      </c>
      <c r="O270" s="14" t="str">
        <f>IFERROR(Tabela2[[#This Row],[Preço de referência]]*Tabela2[[#This Row],[Quantidade]],"")</f>
        <v/>
      </c>
      <c r="P27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70" s="14" t="str">
        <f ca="1">IFERROR(IF(Tabela2[[#This Row],[Itens de Ampla Participação (Quantidade)]]&gt;0,(Tabela2[[#This Row],[Itens de Ampla Participação (Quantidade)]]*Tabela2[[#This Row],[Preço de referência]])),"")</f>
        <v/>
      </c>
      <c r="R27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70" s="14" t="str">
        <f ca="1">IFERROR(IF(Tabela2[[#This Row],[Itens de Cota Reservada (Quantidade)]]&gt;0,(Tabela2[[#This Row],[Itens de Cota Reservada (Quantidade)]]*Tabela2[[#This Row],[Preço de referência]])),"")</f>
        <v/>
      </c>
      <c r="T270" s="51" t="str">
        <f ca="1">IFERROR(IF(SUMIFS(Tabela2[Preço x quantidade],Tabela2[Lote],Tabela2[[#This Row],[Lote]])&lt;=80000,Tabela2[[#This Row],[Quantidade]],""),"")</f>
        <v/>
      </c>
      <c r="U270" s="14" t="str">
        <f ca="1">IFERROR(IF(Tabela2[[#This Row],[Itens exclusivos (Quantidade)]]&gt;0,(Tabela2[[#This Row],[Itens exclusivos (Quantidade)]]*Tabela2[[#This Row],[Preço de referência]])),"")</f>
        <v/>
      </c>
    </row>
    <row r="271" spans="1:21" ht="15.75">
      <c r="A271" s="33" t="str">
        <f>IFERROR(IF(Fornecedores!B281="","",IF(AND(Fornecedores!A281="",Fornecedores!B281&lt;&gt;""),1,Fornecedores!A281)),"")</f>
        <v/>
      </c>
      <c r="B271" s="33" t="str">
        <f>IFERROR(IF(Fornecedores!B281="","",Fornecedores!B281),"")</f>
        <v/>
      </c>
      <c r="C271" s="33" t="str">
        <f>IFERROR(IF(Fornecedores!C281="","",Fornecedores!C281),"")</f>
        <v/>
      </c>
      <c r="D271" s="33" t="str">
        <f>IFERROR(IF(Fornecedores!D281="","",Fornecedores!D281),"")</f>
        <v/>
      </c>
      <c r="E271" s="33" t="str">
        <f>IFERROR(IF(Fornecedores!E281="","",Fornecedores!E281),"")</f>
        <v/>
      </c>
      <c r="F271" s="52" t="str">
        <f>IFERROR(IF(Fornecedores!F281="","",Fornecedores!F281),"")</f>
        <v/>
      </c>
      <c r="G271" s="33" t="str">
        <f>IFERROR(IF(Fornecedores!G281="","",Fornecedores!G281),"")</f>
        <v/>
      </c>
      <c r="H271" s="47" t="str">
        <f>IFERROR(ROUND(AVERAGE(Fornecedores!H281:ZV281),2),"")</f>
        <v/>
      </c>
      <c r="I271" s="33" t="str">
        <f>IFERROR(ROUND(STDEV(Fornecedores!H281:ZV281),2),"")</f>
        <v/>
      </c>
      <c r="J271" s="33" t="str">
        <f>IFERROR(IF(Tabela2[[#This Row],[Média preços]]="","",H271-I271),"")</f>
        <v/>
      </c>
      <c r="K271" s="33" t="str">
        <f>IFERROR(IF(Tabela2[[#This Row],[Média preços]]="","",H271+I271),"")</f>
        <v/>
      </c>
      <c r="L271" s="47" t="str">
        <f>IFERROR(ROUND(MEDIAN(Fornecedores!H281:ZV281),2),"")</f>
        <v/>
      </c>
      <c r="M271" s="33" t="str">
        <f>IFERROR(ROUND(AVERAGEIFS(Fornecedores!H281:ZV281,Fornecedores!H281:ZV281,"&lt;="&amp;K271,Fornecedores!H281:ZV281,"&gt;="&amp;J271),2),"")</f>
        <v/>
      </c>
      <c r="N271" s="33" t="str">
        <f t="shared" si="4"/>
        <v/>
      </c>
      <c r="O271" s="33" t="str">
        <f>IFERROR(Tabela2[[#This Row],[Preço de referência]]*Tabela2[[#This Row],[Quantidade]],"")</f>
        <v/>
      </c>
      <c r="P27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71" s="33" t="str">
        <f ca="1">IFERROR(IF(Tabela2[[#This Row],[Itens de Ampla Participação (Quantidade)]]&gt;0,(Tabela2[[#This Row],[Itens de Ampla Participação (Quantidade)]]*Tabela2[[#This Row],[Preço de referência]])),"")</f>
        <v/>
      </c>
      <c r="R27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71" s="33" t="str">
        <f ca="1">IFERROR(IF(Tabela2[[#This Row],[Itens de Cota Reservada (Quantidade)]]&gt;0,(Tabela2[[#This Row],[Itens de Cota Reservada (Quantidade)]]*Tabela2[[#This Row],[Preço de referência]])),"")</f>
        <v/>
      </c>
      <c r="T271" s="52" t="str">
        <f ca="1">IFERROR(IF(SUMIFS(Tabela2[Preço x quantidade],Tabela2[Lote],Tabela2[[#This Row],[Lote]])&lt;=80000,Tabela2[[#This Row],[Quantidade]],""),"")</f>
        <v/>
      </c>
      <c r="U271" s="33" t="str">
        <f ca="1">IFERROR(IF(Tabela2[[#This Row],[Itens exclusivos (Quantidade)]]&gt;0,(Tabela2[[#This Row],[Itens exclusivos (Quantidade)]]*Tabela2[[#This Row],[Preço de referência]])),"")</f>
        <v/>
      </c>
    </row>
    <row r="272" spans="1:21" ht="15.75">
      <c r="A272" s="14" t="str">
        <f>IFERROR(IF(Fornecedores!B282="","",IF(AND(Fornecedores!A282="",Fornecedores!B282&lt;&gt;""),1,Fornecedores!A282)),"")</f>
        <v/>
      </c>
      <c r="B272" s="14" t="str">
        <f>IFERROR(IF(Fornecedores!B282="","",Fornecedores!B282),"")</f>
        <v/>
      </c>
      <c r="C272" s="14" t="str">
        <f>IFERROR(IF(Fornecedores!C282="","",Fornecedores!C282),"")</f>
        <v/>
      </c>
      <c r="D272" s="14" t="str">
        <f>IFERROR(IF(Fornecedores!D282="","",Fornecedores!D282),"")</f>
        <v/>
      </c>
      <c r="E272" s="14" t="str">
        <f>IFERROR(IF(Fornecedores!E282="","",Fornecedores!E282),"")</f>
        <v/>
      </c>
      <c r="F272" s="51" t="str">
        <f>IFERROR(IF(Fornecedores!F282="","",Fornecedores!F282),"")</f>
        <v/>
      </c>
      <c r="G272" s="14" t="str">
        <f>IFERROR(IF(Fornecedores!G282="","",Fornecedores!G282),"")</f>
        <v/>
      </c>
      <c r="H272" s="48" t="str">
        <f>IFERROR(ROUND(AVERAGE(Fornecedores!H282:ZV282),2),"")</f>
        <v/>
      </c>
      <c r="I272" s="14" t="str">
        <f>IFERROR(ROUND(STDEV(Fornecedores!H282:ZV282),2),"")</f>
        <v/>
      </c>
      <c r="J272" s="14" t="str">
        <f>IFERROR(IF(Tabela2[[#This Row],[Média preços]]="","",H272-I272),"")</f>
        <v/>
      </c>
      <c r="K272" s="14" t="str">
        <f>IFERROR(IF(Tabela2[[#This Row],[Média preços]]="","",H272+I272),"")</f>
        <v/>
      </c>
      <c r="L272" s="48" t="str">
        <f>IFERROR(ROUND(MEDIAN(Fornecedores!H282:ZV282),2),"")</f>
        <v/>
      </c>
      <c r="M272" s="14" t="str">
        <f>IFERROR(ROUND(AVERAGEIFS(Fornecedores!H282:ZV282,Fornecedores!H282:ZV282,"&lt;="&amp;K272,Fornecedores!H282:ZV282,"&gt;="&amp;J272),2),"")</f>
        <v/>
      </c>
      <c r="N272" s="14" t="str">
        <f t="shared" si="4"/>
        <v/>
      </c>
      <c r="O272" s="14" t="str">
        <f>IFERROR(Tabela2[[#This Row],[Preço de referência]]*Tabela2[[#This Row],[Quantidade]],"")</f>
        <v/>
      </c>
      <c r="P27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72" s="14" t="str">
        <f ca="1">IFERROR(IF(Tabela2[[#This Row],[Itens de Ampla Participação (Quantidade)]]&gt;0,(Tabela2[[#This Row],[Itens de Ampla Participação (Quantidade)]]*Tabela2[[#This Row],[Preço de referência]])),"")</f>
        <v/>
      </c>
      <c r="R27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72" s="14" t="str">
        <f ca="1">IFERROR(IF(Tabela2[[#This Row],[Itens de Cota Reservada (Quantidade)]]&gt;0,(Tabela2[[#This Row],[Itens de Cota Reservada (Quantidade)]]*Tabela2[[#This Row],[Preço de referência]])),"")</f>
        <v/>
      </c>
      <c r="T272" s="51" t="str">
        <f ca="1">IFERROR(IF(SUMIFS(Tabela2[Preço x quantidade],Tabela2[Lote],Tabela2[[#This Row],[Lote]])&lt;=80000,Tabela2[[#This Row],[Quantidade]],""),"")</f>
        <v/>
      </c>
      <c r="U272" s="14" t="str">
        <f ca="1">IFERROR(IF(Tabela2[[#This Row],[Itens exclusivos (Quantidade)]]&gt;0,(Tabela2[[#This Row],[Itens exclusivos (Quantidade)]]*Tabela2[[#This Row],[Preço de referência]])),"")</f>
        <v/>
      </c>
    </row>
    <row r="273" spans="1:21" ht="15.75">
      <c r="A273" s="33" t="str">
        <f>IFERROR(IF(Fornecedores!B283="","",IF(AND(Fornecedores!A283="",Fornecedores!B283&lt;&gt;""),1,Fornecedores!A283)),"")</f>
        <v/>
      </c>
      <c r="B273" s="33" t="str">
        <f>IFERROR(IF(Fornecedores!B283="","",Fornecedores!B283),"")</f>
        <v/>
      </c>
      <c r="C273" s="33" t="str">
        <f>IFERROR(IF(Fornecedores!C283="","",Fornecedores!C283),"")</f>
        <v/>
      </c>
      <c r="D273" s="33" t="str">
        <f>IFERROR(IF(Fornecedores!D283="","",Fornecedores!D283),"")</f>
        <v/>
      </c>
      <c r="E273" s="33" t="str">
        <f>IFERROR(IF(Fornecedores!E283="","",Fornecedores!E283),"")</f>
        <v/>
      </c>
      <c r="F273" s="52" t="str">
        <f>IFERROR(IF(Fornecedores!F283="","",Fornecedores!F283),"")</f>
        <v/>
      </c>
      <c r="G273" s="33" t="str">
        <f>IFERROR(IF(Fornecedores!G283="","",Fornecedores!G283),"")</f>
        <v/>
      </c>
      <c r="H273" s="47" t="str">
        <f>IFERROR(ROUND(AVERAGE(Fornecedores!H283:ZV283),2),"")</f>
        <v/>
      </c>
      <c r="I273" s="33" t="str">
        <f>IFERROR(ROUND(STDEV(Fornecedores!H283:ZV283),2),"")</f>
        <v/>
      </c>
      <c r="J273" s="33" t="str">
        <f>IFERROR(IF(Tabela2[[#This Row],[Média preços]]="","",H273-I273),"")</f>
        <v/>
      </c>
      <c r="K273" s="33" t="str">
        <f>IFERROR(IF(Tabela2[[#This Row],[Média preços]]="","",H273+I273),"")</f>
        <v/>
      </c>
      <c r="L273" s="47" t="str">
        <f>IFERROR(ROUND(MEDIAN(Fornecedores!H283:ZV283),2),"")</f>
        <v/>
      </c>
      <c r="M273" s="33" t="str">
        <f>IFERROR(ROUND(AVERAGEIFS(Fornecedores!H283:ZV283,Fornecedores!H283:ZV283,"&lt;="&amp;K273,Fornecedores!H283:ZV283,"&gt;="&amp;J273),2),"")</f>
        <v/>
      </c>
      <c r="N273" s="33" t="str">
        <f t="shared" si="4"/>
        <v/>
      </c>
      <c r="O273" s="33" t="str">
        <f>IFERROR(Tabela2[[#This Row],[Preço de referência]]*Tabela2[[#This Row],[Quantidade]],"")</f>
        <v/>
      </c>
      <c r="P27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73" s="33" t="str">
        <f ca="1">IFERROR(IF(Tabela2[[#This Row],[Itens de Ampla Participação (Quantidade)]]&gt;0,(Tabela2[[#This Row],[Itens de Ampla Participação (Quantidade)]]*Tabela2[[#This Row],[Preço de referência]])),"")</f>
        <v/>
      </c>
      <c r="R27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73" s="33" t="str">
        <f ca="1">IFERROR(IF(Tabela2[[#This Row],[Itens de Cota Reservada (Quantidade)]]&gt;0,(Tabela2[[#This Row],[Itens de Cota Reservada (Quantidade)]]*Tabela2[[#This Row],[Preço de referência]])),"")</f>
        <v/>
      </c>
      <c r="T273" s="52" t="str">
        <f ca="1">IFERROR(IF(SUMIFS(Tabela2[Preço x quantidade],Tabela2[Lote],Tabela2[[#This Row],[Lote]])&lt;=80000,Tabela2[[#This Row],[Quantidade]],""),"")</f>
        <v/>
      </c>
      <c r="U273" s="33" t="str">
        <f ca="1">IFERROR(IF(Tabela2[[#This Row],[Itens exclusivos (Quantidade)]]&gt;0,(Tabela2[[#This Row],[Itens exclusivos (Quantidade)]]*Tabela2[[#This Row],[Preço de referência]])),"")</f>
        <v/>
      </c>
    </row>
    <row r="274" spans="1:21" ht="15.75">
      <c r="A274" s="14" t="str">
        <f>IFERROR(IF(Fornecedores!B284="","",IF(AND(Fornecedores!A284="",Fornecedores!B284&lt;&gt;""),1,Fornecedores!A284)),"")</f>
        <v/>
      </c>
      <c r="B274" s="14" t="str">
        <f>IFERROR(IF(Fornecedores!B284="","",Fornecedores!B284),"")</f>
        <v/>
      </c>
      <c r="C274" s="14" t="str">
        <f>IFERROR(IF(Fornecedores!C284="","",Fornecedores!C284),"")</f>
        <v/>
      </c>
      <c r="D274" s="14" t="str">
        <f>IFERROR(IF(Fornecedores!D284="","",Fornecedores!D284),"")</f>
        <v/>
      </c>
      <c r="E274" s="14" t="str">
        <f>IFERROR(IF(Fornecedores!E284="","",Fornecedores!E284),"")</f>
        <v/>
      </c>
      <c r="F274" s="51" t="str">
        <f>IFERROR(IF(Fornecedores!F284="","",Fornecedores!F284),"")</f>
        <v/>
      </c>
      <c r="G274" s="14" t="str">
        <f>IFERROR(IF(Fornecedores!G284="","",Fornecedores!G284),"")</f>
        <v/>
      </c>
      <c r="H274" s="48" t="str">
        <f>IFERROR(ROUND(AVERAGE(Fornecedores!H284:ZV284),2),"")</f>
        <v/>
      </c>
      <c r="I274" s="14" t="str">
        <f>IFERROR(ROUND(STDEV(Fornecedores!H284:ZV284),2),"")</f>
        <v/>
      </c>
      <c r="J274" s="14" t="str">
        <f>IFERROR(IF(Tabela2[[#This Row],[Média preços]]="","",H274-I274),"")</f>
        <v/>
      </c>
      <c r="K274" s="14" t="str">
        <f>IFERROR(IF(Tabela2[[#This Row],[Média preços]]="","",H274+I274),"")</f>
        <v/>
      </c>
      <c r="L274" s="48" t="str">
        <f>IFERROR(ROUND(MEDIAN(Fornecedores!H284:ZV284),2),"")</f>
        <v/>
      </c>
      <c r="M274" s="14" t="str">
        <f>IFERROR(ROUND(AVERAGEIFS(Fornecedores!H284:ZV284,Fornecedores!H284:ZV284,"&lt;="&amp;K274,Fornecedores!H284:ZV284,"&gt;="&amp;J274),2),"")</f>
        <v/>
      </c>
      <c r="N274" s="14" t="str">
        <f t="shared" si="4"/>
        <v/>
      </c>
      <c r="O274" s="14" t="str">
        <f>IFERROR(Tabela2[[#This Row],[Preço de referência]]*Tabela2[[#This Row],[Quantidade]],"")</f>
        <v/>
      </c>
      <c r="P27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74" s="14" t="str">
        <f ca="1">IFERROR(IF(Tabela2[[#This Row],[Itens de Ampla Participação (Quantidade)]]&gt;0,(Tabela2[[#This Row],[Itens de Ampla Participação (Quantidade)]]*Tabela2[[#This Row],[Preço de referência]])),"")</f>
        <v/>
      </c>
      <c r="R27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74" s="14" t="str">
        <f ca="1">IFERROR(IF(Tabela2[[#This Row],[Itens de Cota Reservada (Quantidade)]]&gt;0,(Tabela2[[#This Row],[Itens de Cota Reservada (Quantidade)]]*Tabela2[[#This Row],[Preço de referência]])),"")</f>
        <v/>
      </c>
      <c r="T274" s="51" t="str">
        <f ca="1">IFERROR(IF(SUMIFS(Tabela2[Preço x quantidade],Tabela2[Lote],Tabela2[[#This Row],[Lote]])&lt;=80000,Tabela2[[#This Row],[Quantidade]],""),"")</f>
        <v/>
      </c>
      <c r="U274" s="14" t="str">
        <f ca="1">IFERROR(IF(Tabela2[[#This Row],[Itens exclusivos (Quantidade)]]&gt;0,(Tabela2[[#This Row],[Itens exclusivos (Quantidade)]]*Tabela2[[#This Row],[Preço de referência]])),"")</f>
        <v/>
      </c>
    </row>
    <row r="275" spans="1:21" ht="15.75">
      <c r="A275" s="33" t="str">
        <f>IFERROR(IF(Fornecedores!B285="","",IF(AND(Fornecedores!A285="",Fornecedores!B285&lt;&gt;""),1,Fornecedores!A285)),"")</f>
        <v/>
      </c>
      <c r="B275" s="33" t="str">
        <f>IFERROR(IF(Fornecedores!B285="","",Fornecedores!B285),"")</f>
        <v/>
      </c>
      <c r="C275" s="33" t="str">
        <f>IFERROR(IF(Fornecedores!C285="","",Fornecedores!C285),"")</f>
        <v/>
      </c>
      <c r="D275" s="33" t="str">
        <f>IFERROR(IF(Fornecedores!D285="","",Fornecedores!D285),"")</f>
        <v/>
      </c>
      <c r="E275" s="33" t="str">
        <f>IFERROR(IF(Fornecedores!E285="","",Fornecedores!E285),"")</f>
        <v/>
      </c>
      <c r="F275" s="52" t="str">
        <f>IFERROR(IF(Fornecedores!F285="","",Fornecedores!F285),"")</f>
        <v/>
      </c>
      <c r="G275" s="33" t="str">
        <f>IFERROR(IF(Fornecedores!G285="","",Fornecedores!G285),"")</f>
        <v/>
      </c>
      <c r="H275" s="47" t="str">
        <f>IFERROR(ROUND(AVERAGE(Fornecedores!H285:ZV285),2),"")</f>
        <v/>
      </c>
      <c r="I275" s="33" t="str">
        <f>IFERROR(ROUND(STDEV(Fornecedores!H285:ZV285),2),"")</f>
        <v/>
      </c>
      <c r="J275" s="33" t="str">
        <f>IFERROR(IF(Tabela2[[#This Row],[Média preços]]="","",H275-I275),"")</f>
        <v/>
      </c>
      <c r="K275" s="33" t="str">
        <f>IFERROR(IF(Tabela2[[#This Row],[Média preços]]="","",H275+I275),"")</f>
        <v/>
      </c>
      <c r="L275" s="47" t="str">
        <f>IFERROR(ROUND(MEDIAN(Fornecedores!H285:ZV285),2),"")</f>
        <v/>
      </c>
      <c r="M275" s="33" t="str">
        <f>IFERROR(ROUND(AVERAGEIFS(Fornecedores!H285:ZV285,Fornecedores!H285:ZV285,"&lt;="&amp;K275,Fornecedores!H285:ZV285,"&gt;="&amp;J275),2),"")</f>
        <v/>
      </c>
      <c r="N275" s="33" t="str">
        <f t="shared" si="4"/>
        <v/>
      </c>
      <c r="O275" s="33" t="str">
        <f>IFERROR(Tabela2[[#This Row],[Preço de referência]]*Tabela2[[#This Row],[Quantidade]],"")</f>
        <v/>
      </c>
      <c r="P27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75" s="33" t="str">
        <f ca="1">IFERROR(IF(Tabela2[[#This Row],[Itens de Ampla Participação (Quantidade)]]&gt;0,(Tabela2[[#This Row],[Itens de Ampla Participação (Quantidade)]]*Tabela2[[#This Row],[Preço de referência]])),"")</f>
        <v/>
      </c>
      <c r="R27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75" s="33" t="str">
        <f ca="1">IFERROR(IF(Tabela2[[#This Row],[Itens de Cota Reservada (Quantidade)]]&gt;0,(Tabela2[[#This Row],[Itens de Cota Reservada (Quantidade)]]*Tabela2[[#This Row],[Preço de referência]])),"")</f>
        <v/>
      </c>
      <c r="T275" s="52" t="str">
        <f ca="1">IFERROR(IF(SUMIFS(Tabela2[Preço x quantidade],Tabela2[Lote],Tabela2[[#This Row],[Lote]])&lt;=80000,Tabela2[[#This Row],[Quantidade]],""),"")</f>
        <v/>
      </c>
      <c r="U275" s="33" t="str">
        <f ca="1">IFERROR(IF(Tabela2[[#This Row],[Itens exclusivos (Quantidade)]]&gt;0,(Tabela2[[#This Row],[Itens exclusivos (Quantidade)]]*Tabela2[[#This Row],[Preço de referência]])),"")</f>
        <v/>
      </c>
    </row>
    <row r="276" spans="1:21" ht="15.75">
      <c r="A276" s="14" t="str">
        <f>IFERROR(IF(Fornecedores!B286="","",IF(AND(Fornecedores!A286="",Fornecedores!B286&lt;&gt;""),1,Fornecedores!A286)),"")</f>
        <v/>
      </c>
      <c r="B276" s="14" t="str">
        <f>IFERROR(IF(Fornecedores!B286="","",Fornecedores!B286),"")</f>
        <v/>
      </c>
      <c r="C276" s="14" t="str">
        <f>IFERROR(IF(Fornecedores!C286="","",Fornecedores!C286),"")</f>
        <v/>
      </c>
      <c r="D276" s="14" t="str">
        <f>IFERROR(IF(Fornecedores!D286="","",Fornecedores!D286),"")</f>
        <v/>
      </c>
      <c r="E276" s="14" t="str">
        <f>IFERROR(IF(Fornecedores!E286="","",Fornecedores!E286),"")</f>
        <v/>
      </c>
      <c r="F276" s="51" t="str">
        <f>IFERROR(IF(Fornecedores!F286="","",Fornecedores!F286),"")</f>
        <v/>
      </c>
      <c r="G276" s="14" t="str">
        <f>IFERROR(IF(Fornecedores!G286="","",Fornecedores!G286),"")</f>
        <v/>
      </c>
      <c r="H276" s="48" t="str">
        <f>IFERROR(ROUND(AVERAGE(Fornecedores!H286:ZV286),2),"")</f>
        <v/>
      </c>
      <c r="I276" s="14" t="str">
        <f>IFERROR(ROUND(STDEV(Fornecedores!H286:ZV286),2),"")</f>
        <v/>
      </c>
      <c r="J276" s="14" t="str">
        <f>IFERROR(IF(Tabela2[[#This Row],[Média preços]]="","",H276-I276),"")</f>
        <v/>
      </c>
      <c r="K276" s="14" t="str">
        <f>IFERROR(IF(Tabela2[[#This Row],[Média preços]]="","",H276+I276),"")</f>
        <v/>
      </c>
      <c r="L276" s="48" t="str">
        <f>IFERROR(ROUND(MEDIAN(Fornecedores!H286:ZV286),2),"")</f>
        <v/>
      </c>
      <c r="M276" s="14" t="str">
        <f>IFERROR(ROUND(AVERAGEIFS(Fornecedores!H286:ZV286,Fornecedores!H286:ZV286,"&lt;="&amp;K276,Fornecedores!H286:ZV286,"&gt;="&amp;J276),2),"")</f>
        <v/>
      </c>
      <c r="N276" s="14" t="str">
        <f t="shared" si="4"/>
        <v/>
      </c>
      <c r="O276" s="14" t="str">
        <f>IFERROR(Tabela2[[#This Row],[Preço de referência]]*Tabela2[[#This Row],[Quantidade]],"")</f>
        <v/>
      </c>
      <c r="P27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76" s="14" t="str">
        <f ca="1">IFERROR(IF(Tabela2[[#This Row],[Itens de Ampla Participação (Quantidade)]]&gt;0,(Tabela2[[#This Row],[Itens de Ampla Participação (Quantidade)]]*Tabela2[[#This Row],[Preço de referência]])),"")</f>
        <v/>
      </c>
      <c r="R27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76" s="14" t="str">
        <f ca="1">IFERROR(IF(Tabela2[[#This Row],[Itens de Cota Reservada (Quantidade)]]&gt;0,(Tabela2[[#This Row],[Itens de Cota Reservada (Quantidade)]]*Tabela2[[#This Row],[Preço de referência]])),"")</f>
        <v/>
      </c>
      <c r="T276" s="51" t="str">
        <f ca="1">IFERROR(IF(SUMIFS(Tabela2[Preço x quantidade],Tabela2[Lote],Tabela2[[#This Row],[Lote]])&lt;=80000,Tabela2[[#This Row],[Quantidade]],""),"")</f>
        <v/>
      </c>
      <c r="U276" s="14" t="str">
        <f ca="1">IFERROR(IF(Tabela2[[#This Row],[Itens exclusivos (Quantidade)]]&gt;0,(Tabela2[[#This Row],[Itens exclusivos (Quantidade)]]*Tabela2[[#This Row],[Preço de referência]])),"")</f>
        <v/>
      </c>
    </row>
    <row r="277" spans="1:21" ht="15.75">
      <c r="A277" s="33" t="str">
        <f>IFERROR(IF(Fornecedores!B287="","",IF(AND(Fornecedores!A287="",Fornecedores!B287&lt;&gt;""),1,Fornecedores!A287)),"")</f>
        <v/>
      </c>
      <c r="B277" s="33" t="str">
        <f>IFERROR(IF(Fornecedores!B287="","",Fornecedores!B287),"")</f>
        <v/>
      </c>
      <c r="C277" s="33" t="str">
        <f>IFERROR(IF(Fornecedores!C287="","",Fornecedores!C287),"")</f>
        <v/>
      </c>
      <c r="D277" s="33" t="str">
        <f>IFERROR(IF(Fornecedores!D287="","",Fornecedores!D287),"")</f>
        <v/>
      </c>
      <c r="E277" s="33" t="str">
        <f>IFERROR(IF(Fornecedores!E287="","",Fornecedores!E287),"")</f>
        <v/>
      </c>
      <c r="F277" s="52" t="str">
        <f>IFERROR(IF(Fornecedores!F287="","",Fornecedores!F287),"")</f>
        <v/>
      </c>
      <c r="G277" s="33" t="str">
        <f>IFERROR(IF(Fornecedores!G287="","",Fornecedores!G287),"")</f>
        <v/>
      </c>
      <c r="H277" s="47" t="str">
        <f>IFERROR(ROUND(AVERAGE(Fornecedores!H287:ZV287),2),"")</f>
        <v/>
      </c>
      <c r="I277" s="33" t="str">
        <f>IFERROR(ROUND(STDEV(Fornecedores!H287:ZV287),2),"")</f>
        <v/>
      </c>
      <c r="J277" s="33" t="str">
        <f>IFERROR(IF(Tabela2[[#This Row],[Média preços]]="","",H277-I277),"")</f>
        <v/>
      </c>
      <c r="K277" s="33" t="str">
        <f>IFERROR(IF(Tabela2[[#This Row],[Média preços]]="","",H277+I277),"")</f>
        <v/>
      </c>
      <c r="L277" s="47" t="str">
        <f>IFERROR(ROUND(MEDIAN(Fornecedores!H287:ZV287),2),"")</f>
        <v/>
      </c>
      <c r="M277" s="33" t="str">
        <f>IFERROR(ROUND(AVERAGEIFS(Fornecedores!H287:ZV287,Fornecedores!H287:ZV287,"&lt;="&amp;K277,Fornecedores!H287:ZV287,"&gt;="&amp;J277),2),"")</f>
        <v/>
      </c>
      <c r="N277" s="33" t="str">
        <f t="shared" si="4"/>
        <v/>
      </c>
      <c r="O277" s="33" t="str">
        <f>IFERROR(Tabela2[[#This Row],[Preço de referência]]*Tabela2[[#This Row],[Quantidade]],"")</f>
        <v/>
      </c>
      <c r="P27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77" s="33" t="str">
        <f ca="1">IFERROR(IF(Tabela2[[#This Row],[Itens de Ampla Participação (Quantidade)]]&gt;0,(Tabela2[[#This Row],[Itens de Ampla Participação (Quantidade)]]*Tabela2[[#This Row],[Preço de referência]])),"")</f>
        <v/>
      </c>
      <c r="R27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77" s="33" t="str">
        <f ca="1">IFERROR(IF(Tabela2[[#This Row],[Itens de Cota Reservada (Quantidade)]]&gt;0,(Tabela2[[#This Row],[Itens de Cota Reservada (Quantidade)]]*Tabela2[[#This Row],[Preço de referência]])),"")</f>
        <v/>
      </c>
      <c r="T277" s="52" t="str">
        <f ca="1">IFERROR(IF(SUMIFS(Tabela2[Preço x quantidade],Tabela2[Lote],Tabela2[[#This Row],[Lote]])&lt;=80000,Tabela2[[#This Row],[Quantidade]],""),"")</f>
        <v/>
      </c>
      <c r="U277" s="33" t="str">
        <f ca="1">IFERROR(IF(Tabela2[[#This Row],[Itens exclusivos (Quantidade)]]&gt;0,(Tabela2[[#This Row],[Itens exclusivos (Quantidade)]]*Tabela2[[#This Row],[Preço de referência]])),"")</f>
        <v/>
      </c>
    </row>
    <row r="278" spans="1:21" ht="15.75">
      <c r="A278" s="14" t="str">
        <f>IFERROR(IF(Fornecedores!B288="","",IF(AND(Fornecedores!A288="",Fornecedores!B288&lt;&gt;""),1,Fornecedores!A288)),"")</f>
        <v/>
      </c>
      <c r="B278" s="14" t="str">
        <f>IFERROR(IF(Fornecedores!B288="","",Fornecedores!B288),"")</f>
        <v/>
      </c>
      <c r="C278" s="14" t="str">
        <f>IFERROR(IF(Fornecedores!C288="","",Fornecedores!C288),"")</f>
        <v/>
      </c>
      <c r="D278" s="14" t="str">
        <f>IFERROR(IF(Fornecedores!D288="","",Fornecedores!D288),"")</f>
        <v/>
      </c>
      <c r="E278" s="14" t="str">
        <f>IFERROR(IF(Fornecedores!E288="","",Fornecedores!E288),"")</f>
        <v/>
      </c>
      <c r="F278" s="51" t="str">
        <f>IFERROR(IF(Fornecedores!F288="","",Fornecedores!F288),"")</f>
        <v/>
      </c>
      <c r="G278" s="14" t="str">
        <f>IFERROR(IF(Fornecedores!G288="","",Fornecedores!G288),"")</f>
        <v/>
      </c>
      <c r="H278" s="48" t="str">
        <f>IFERROR(ROUND(AVERAGE(Fornecedores!H288:ZV288),2),"")</f>
        <v/>
      </c>
      <c r="I278" s="14" t="str">
        <f>IFERROR(ROUND(STDEV(Fornecedores!H288:ZV288),2),"")</f>
        <v/>
      </c>
      <c r="J278" s="14" t="str">
        <f>IFERROR(IF(Tabela2[[#This Row],[Média preços]]="","",H278-I278),"")</f>
        <v/>
      </c>
      <c r="K278" s="14" t="str">
        <f>IFERROR(IF(Tabela2[[#This Row],[Média preços]]="","",H278+I278),"")</f>
        <v/>
      </c>
      <c r="L278" s="48" t="str">
        <f>IFERROR(ROUND(MEDIAN(Fornecedores!H288:ZV288),2),"")</f>
        <v/>
      </c>
      <c r="M278" s="14" t="str">
        <f>IFERROR(ROUND(AVERAGEIFS(Fornecedores!H288:ZV288,Fornecedores!H288:ZV288,"&lt;="&amp;K278,Fornecedores!H288:ZV288,"&gt;="&amp;J278),2),"")</f>
        <v/>
      </c>
      <c r="N278" s="14" t="str">
        <f t="shared" si="4"/>
        <v/>
      </c>
      <c r="O278" s="14" t="str">
        <f>IFERROR(Tabela2[[#This Row],[Preço de referência]]*Tabela2[[#This Row],[Quantidade]],"")</f>
        <v/>
      </c>
      <c r="P27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78" s="14" t="str">
        <f ca="1">IFERROR(IF(Tabela2[[#This Row],[Itens de Ampla Participação (Quantidade)]]&gt;0,(Tabela2[[#This Row],[Itens de Ampla Participação (Quantidade)]]*Tabela2[[#This Row],[Preço de referência]])),"")</f>
        <v/>
      </c>
      <c r="R27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78" s="14" t="str">
        <f ca="1">IFERROR(IF(Tabela2[[#This Row],[Itens de Cota Reservada (Quantidade)]]&gt;0,(Tabela2[[#This Row],[Itens de Cota Reservada (Quantidade)]]*Tabela2[[#This Row],[Preço de referência]])),"")</f>
        <v/>
      </c>
      <c r="T278" s="51" t="str">
        <f ca="1">IFERROR(IF(SUMIFS(Tabela2[Preço x quantidade],Tabela2[Lote],Tabela2[[#This Row],[Lote]])&lt;=80000,Tabela2[[#This Row],[Quantidade]],""),"")</f>
        <v/>
      </c>
      <c r="U278" s="14" t="str">
        <f ca="1">IFERROR(IF(Tabela2[[#This Row],[Itens exclusivos (Quantidade)]]&gt;0,(Tabela2[[#This Row],[Itens exclusivos (Quantidade)]]*Tabela2[[#This Row],[Preço de referência]])),"")</f>
        <v/>
      </c>
    </row>
    <row r="279" spans="1:21" ht="15.75">
      <c r="A279" s="33" t="str">
        <f>IFERROR(IF(Fornecedores!B289="","",IF(AND(Fornecedores!A289="",Fornecedores!B289&lt;&gt;""),1,Fornecedores!A289)),"")</f>
        <v/>
      </c>
      <c r="B279" s="33" t="str">
        <f>IFERROR(IF(Fornecedores!B289="","",Fornecedores!B289),"")</f>
        <v/>
      </c>
      <c r="C279" s="33" t="str">
        <f>IFERROR(IF(Fornecedores!C289="","",Fornecedores!C289),"")</f>
        <v/>
      </c>
      <c r="D279" s="33" t="str">
        <f>IFERROR(IF(Fornecedores!D289="","",Fornecedores!D289),"")</f>
        <v/>
      </c>
      <c r="E279" s="33" t="str">
        <f>IFERROR(IF(Fornecedores!E289="","",Fornecedores!E289),"")</f>
        <v/>
      </c>
      <c r="F279" s="52" t="str">
        <f>IFERROR(IF(Fornecedores!F289="","",Fornecedores!F289),"")</f>
        <v/>
      </c>
      <c r="G279" s="33" t="str">
        <f>IFERROR(IF(Fornecedores!G289="","",Fornecedores!G289),"")</f>
        <v/>
      </c>
      <c r="H279" s="47" t="str">
        <f>IFERROR(ROUND(AVERAGE(Fornecedores!H289:ZV289),2),"")</f>
        <v/>
      </c>
      <c r="I279" s="33" t="str">
        <f>IFERROR(ROUND(STDEV(Fornecedores!H289:ZV289),2),"")</f>
        <v/>
      </c>
      <c r="J279" s="33" t="str">
        <f>IFERROR(IF(Tabela2[[#This Row],[Média preços]]="","",H279-I279),"")</f>
        <v/>
      </c>
      <c r="K279" s="33" t="str">
        <f>IFERROR(IF(Tabela2[[#This Row],[Média preços]]="","",H279+I279),"")</f>
        <v/>
      </c>
      <c r="L279" s="47" t="str">
        <f>IFERROR(ROUND(MEDIAN(Fornecedores!H289:ZV289),2),"")</f>
        <v/>
      </c>
      <c r="M279" s="33" t="str">
        <f>IFERROR(ROUND(AVERAGEIFS(Fornecedores!H289:ZV289,Fornecedores!H289:ZV289,"&lt;="&amp;K279,Fornecedores!H289:ZV289,"&gt;="&amp;J279),2),"")</f>
        <v/>
      </c>
      <c r="N279" s="33" t="str">
        <f t="shared" si="4"/>
        <v/>
      </c>
      <c r="O279" s="33" t="str">
        <f>IFERROR(Tabela2[[#This Row],[Preço de referência]]*Tabela2[[#This Row],[Quantidade]],"")</f>
        <v/>
      </c>
      <c r="P27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79" s="33" t="str">
        <f ca="1">IFERROR(IF(Tabela2[[#This Row],[Itens de Ampla Participação (Quantidade)]]&gt;0,(Tabela2[[#This Row],[Itens de Ampla Participação (Quantidade)]]*Tabela2[[#This Row],[Preço de referência]])),"")</f>
        <v/>
      </c>
      <c r="R27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79" s="33" t="str">
        <f ca="1">IFERROR(IF(Tabela2[[#This Row],[Itens de Cota Reservada (Quantidade)]]&gt;0,(Tabela2[[#This Row],[Itens de Cota Reservada (Quantidade)]]*Tabela2[[#This Row],[Preço de referência]])),"")</f>
        <v/>
      </c>
      <c r="T279" s="52" t="str">
        <f ca="1">IFERROR(IF(SUMIFS(Tabela2[Preço x quantidade],Tabela2[Lote],Tabela2[[#This Row],[Lote]])&lt;=80000,Tabela2[[#This Row],[Quantidade]],""),"")</f>
        <v/>
      </c>
      <c r="U279" s="33" t="str">
        <f ca="1">IFERROR(IF(Tabela2[[#This Row],[Itens exclusivos (Quantidade)]]&gt;0,(Tabela2[[#This Row],[Itens exclusivos (Quantidade)]]*Tabela2[[#This Row],[Preço de referência]])),"")</f>
        <v/>
      </c>
    </row>
    <row r="280" spans="1:21" ht="15.75">
      <c r="A280" s="14" t="str">
        <f>IFERROR(IF(Fornecedores!B290="","",IF(AND(Fornecedores!A290="",Fornecedores!B290&lt;&gt;""),1,Fornecedores!A290)),"")</f>
        <v/>
      </c>
      <c r="B280" s="14" t="str">
        <f>IFERROR(IF(Fornecedores!B290="","",Fornecedores!B290),"")</f>
        <v/>
      </c>
      <c r="C280" s="14" t="str">
        <f>IFERROR(IF(Fornecedores!C290="","",Fornecedores!C290),"")</f>
        <v/>
      </c>
      <c r="D280" s="14" t="str">
        <f>IFERROR(IF(Fornecedores!D290="","",Fornecedores!D290),"")</f>
        <v/>
      </c>
      <c r="E280" s="14" t="str">
        <f>IFERROR(IF(Fornecedores!E290="","",Fornecedores!E290),"")</f>
        <v/>
      </c>
      <c r="F280" s="51" t="str">
        <f>IFERROR(IF(Fornecedores!F290="","",Fornecedores!F290),"")</f>
        <v/>
      </c>
      <c r="G280" s="14" t="str">
        <f>IFERROR(IF(Fornecedores!G290="","",Fornecedores!G290),"")</f>
        <v/>
      </c>
      <c r="H280" s="48" t="str">
        <f>IFERROR(ROUND(AVERAGE(Fornecedores!H290:ZV290),2),"")</f>
        <v/>
      </c>
      <c r="I280" s="14" t="str">
        <f>IFERROR(ROUND(STDEV(Fornecedores!H290:ZV290),2),"")</f>
        <v/>
      </c>
      <c r="J280" s="14" t="str">
        <f>IFERROR(IF(Tabela2[[#This Row],[Média preços]]="","",H280-I280),"")</f>
        <v/>
      </c>
      <c r="K280" s="14" t="str">
        <f>IFERROR(IF(Tabela2[[#This Row],[Média preços]]="","",H280+I280),"")</f>
        <v/>
      </c>
      <c r="L280" s="48" t="str">
        <f>IFERROR(ROUND(MEDIAN(Fornecedores!H290:ZV290),2),"")</f>
        <v/>
      </c>
      <c r="M280" s="14" t="str">
        <f>IFERROR(ROUND(AVERAGEIFS(Fornecedores!H290:ZV290,Fornecedores!H290:ZV290,"&lt;="&amp;K280,Fornecedores!H290:ZV290,"&gt;="&amp;J280),2),"")</f>
        <v/>
      </c>
      <c r="N280" s="14" t="str">
        <f t="shared" si="4"/>
        <v/>
      </c>
      <c r="O280" s="14" t="str">
        <f>IFERROR(Tabela2[[#This Row],[Preço de referência]]*Tabela2[[#This Row],[Quantidade]],"")</f>
        <v/>
      </c>
      <c r="P28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80" s="14" t="str">
        <f ca="1">IFERROR(IF(Tabela2[[#This Row],[Itens de Ampla Participação (Quantidade)]]&gt;0,(Tabela2[[#This Row],[Itens de Ampla Participação (Quantidade)]]*Tabela2[[#This Row],[Preço de referência]])),"")</f>
        <v/>
      </c>
      <c r="R28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80" s="14" t="str">
        <f ca="1">IFERROR(IF(Tabela2[[#This Row],[Itens de Cota Reservada (Quantidade)]]&gt;0,(Tabela2[[#This Row],[Itens de Cota Reservada (Quantidade)]]*Tabela2[[#This Row],[Preço de referência]])),"")</f>
        <v/>
      </c>
      <c r="T280" s="51" t="str">
        <f ca="1">IFERROR(IF(SUMIFS(Tabela2[Preço x quantidade],Tabela2[Lote],Tabela2[[#This Row],[Lote]])&lt;=80000,Tabela2[[#This Row],[Quantidade]],""),"")</f>
        <v/>
      </c>
      <c r="U280" s="14" t="str">
        <f ca="1">IFERROR(IF(Tabela2[[#This Row],[Itens exclusivos (Quantidade)]]&gt;0,(Tabela2[[#This Row],[Itens exclusivos (Quantidade)]]*Tabela2[[#This Row],[Preço de referência]])),"")</f>
        <v/>
      </c>
    </row>
    <row r="281" spans="1:21" ht="15.75">
      <c r="A281" s="33" t="str">
        <f>IFERROR(IF(Fornecedores!B291="","",IF(AND(Fornecedores!A291="",Fornecedores!B291&lt;&gt;""),1,Fornecedores!A291)),"")</f>
        <v/>
      </c>
      <c r="B281" s="33" t="str">
        <f>IFERROR(IF(Fornecedores!B291="","",Fornecedores!B291),"")</f>
        <v/>
      </c>
      <c r="C281" s="33" t="str">
        <f>IFERROR(IF(Fornecedores!C291="","",Fornecedores!C291),"")</f>
        <v/>
      </c>
      <c r="D281" s="33" t="str">
        <f>IFERROR(IF(Fornecedores!D291="","",Fornecedores!D291),"")</f>
        <v/>
      </c>
      <c r="E281" s="33" t="str">
        <f>IFERROR(IF(Fornecedores!E291="","",Fornecedores!E291),"")</f>
        <v/>
      </c>
      <c r="F281" s="52" t="str">
        <f>IFERROR(IF(Fornecedores!F291="","",Fornecedores!F291),"")</f>
        <v/>
      </c>
      <c r="G281" s="33" t="str">
        <f>IFERROR(IF(Fornecedores!G291="","",Fornecedores!G291),"")</f>
        <v/>
      </c>
      <c r="H281" s="47" t="str">
        <f>IFERROR(ROUND(AVERAGE(Fornecedores!H291:ZV291),2),"")</f>
        <v/>
      </c>
      <c r="I281" s="33" t="str">
        <f>IFERROR(ROUND(STDEV(Fornecedores!H291:ZV291),2),"")</f>
        <v/>
      </c>
      <c r="J281" s="33" t="str">
        <f>IFERROR(IF(Tabela2[[#This Row],[Média preços]]="","",H281-I281),"")</f>
        <v/>
      </c>
      <c r="K281" s="33" t="str">
        <f>IFERROR(IF(Tabela2[[#This Row],[Média preços]]="","",H281+I281),"")</f>
        <v/>
      </c>
      <c r="L281" s="47" t="str">
        <f>IFERROR(ROUND(MEDIAN(Fornecedores!H291:ZV291),2),"")</f>
        <v/>
      </c>
      <c r="M281" s="33" t="str">
        <f>IFERROR(ROUND(AVERAGEIFS(Fornecedores!H291:ZV291,Fornecedores!H291:ZV291,"&lt;="&amp;K281,Fornecedores!H291:ZV291,"&gt;="&amp;J281),2),"")</f>
        <v/>
      </c>
      <c r="N281" s="33" t="str">
        <f t="shared" si="4"/>
        <v/>
      </c>
      <c r="O281" s="33" t="str">
        <f>IFERROR(Tabela2[[#This Row],[Preço de referência]]*Tabela2[[#This Row],[Quantidade]],"")</f>
        <v/>
      </c>
      <c r="P28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81" s="33" t="str">
        <f ca="1">IFERROR(IF(Tabela2[[#This Row],[Itens de Ampla Participação (Quantidade)]]&gt;0,(Tabela2[[#This Row],[Itens de Ampla Participação (Quantidade)]]*Tabela2[[#This Row],[Preço de referência]])),"")</f>
        <v/>
      </c>
      <c r="R28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81" s="33" t="str">
        <f ca="1">IFERROR(IF(Tabela2[[#This Row],[Itens de Cota Reservada (Quantidade)]]&gt;0,(Tabela2[[#This Row],[Itens de Cota Reservada (Quantidade)]]*Tabela2[[#This Row],[Preço de referência]])),"")</f>
        <v/>
      </c>
      <c r="T281" s="52" t="str">
        <f ca="1">IFERROR(IF(SUMIFS(Tabela2[Preço x quantidade],Tabela2[Lote],Tabela2[[#This Row],[Lote]])&lt;=80000,Tabela2[[#This Row],[Quantidade]],""),"")</f>
        <v/>
      </c>
      <c r="U281" s="33" t="str">
        <f ca="1">IFERROR(IF(Tabela2[[#This Row],[Itens exclusivos (Quantidade)]]&gt;0,(Tabela2[[#This Row],[Itens exclusivos (Quantidade)]]*Tabela2[[#This Row],[Preço de referência]])),"")</f>
        <v/>
      </c>
    </row>
    <row r="282" spans="1:21" ht="15.75">
      <c r="A282" s="14" t="str">
        <f>IFERROR(IF(Fornecedores!B292="","",IF(AND(Fornecedores!A292="",Fornecedores!B292&lt;&gt;""),1,Fornecedores!A292)),"")</f>
        <v/>
      </c>
      <c r="B282" s="14" t="str">
        <f>IFERROR(IF(Fornecedores!B292="","",Fornecedores!B292),"")</f>
        <v/>
      </c>
      <c r="C282" s="14" t="str">
        <f>IFERROR(IF(Fornecedores!C292="","",Fornecedores!C292),"")</f>
        <v/>
      </c>
      <c r="D282" s="14" t="str">
        <f>IFERROR(IF(Fornecedores!D292="","",Fornecedores!D292),"")</f>
        <v/>
      </c>
      <c r="E282" s="14" t="str">
        <f>IFERROR(IF(Fornecedores!E292="","",Fornecedores!E292),"")</f>
        <v/>
      </c>
      <c r="F282" s="51" t="str">
        <f>IFERROR(IF(Fornecedores!F292="","",Fornecedores!F292),"")</f>
        <v/>
      </c>
      <c r="G282" s="14" t="str">
        <f>IFERROR(IF(Fornecedores!G292="","",Fornecedores!G292),"")</f>
        <v/>
      </c>
      <c r="H282" s="48" t="str">
        <f>IFERROR(ROUND(AVERAGE(Fornecedores!H292:ZV292),2),"")</f>
        <v/>
      </c>
      <c r="I282" s="14" t="str">
        <f>IFERROR(ROUND(STDEV(Fornecedores!H292:ZV292),2),"")</f>
        <v/>
      </c>
      <c r="J282" s="14" t="str">
        <f>IFERROR(IF(Tabela2[[#This Row],[Média preços]]="","",H282-I282),"")</f>
        <v/>
      </c>
      <c r="K282" s="14" t="str">
        <f>IFERROR(IF(Tabela2[[#This Row],[Média preços]]="","",H282+I282),"")</f>
        <v/>
      </c>
      <c r="L282" s="48" t="str">
        <f>IFERROR(ROUND(MEDIAN(Fornecedores!H292:ZV292),2),"")</f>
        <v/>
      </c>
      <c r="M282" s="14" t="str">
        <f>IFERROR(ROUND(AVERAGEIFS(Fornecedores!H292:ZV292,Fornecedores!H292:ZV292,"&lt;="&amp;K282,Fornecedores!H292:ZV292,"&gt;="&amp;J282),2),"")</f>
        <v/>
      </c>
      <c r="N282" s="14" t="str">
        <f t="shared" si="4"/>
        <v/>
      </c>
      <c r="O282" s="14" t="str">
        <f>IFERROR(Tabela2[[#This Row],[Preço de referência]]*Tabela2[[#This Row],[Quantidade]],"")</f>
        <v/>
      </c>
      <c r="P28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82" s="14" t="str">
        <f ca="1">IFERROR(IF(Tabela2[[#This Row],[Itens de Ampla Participação (Quantidade)]]&gt;0,(Tabela2[[#This Row],[Itens de Ampla Participação (Quantidade)]]*Tabela2[[#This Row],[Preço de referência]])),"")</f>
        <v/>
      </c>
      <c r="R28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82" s="14" t="str">
        <f ca="1">IFERROR(IF(Tabela2[[#This Row],[Itens de Cota Reservada (Quantidade)]]&gt;0,(Tabela2[[#This Row],[Itens de Cota Reservada (Quantidade)]]*Tabela2[[#This Row],[Preço de referência]])),"")</f>
        <v/>
      </c>
      <c r="T282" s="51" t="str">
        <f ca="1">IFERROR(IF(SUMIFS(Tabela2[Preço x quantidade],Tabela2[Lote],Tabela2[[#This Row],[Lote]])&lt;=80000,Tabela2[[#This Row],[Quantidade]],""),"")</f>
        <v/>
      </c>
      <c r="U282" s="14" t="str">
        <f ca="1">IFERROR(IF(Tabela2[[#This Row],[Itens exclusivos (Quantidade)]]&gt;0,(Tabela2[[#This Row],[Itens exclusivos (Quantidade)]]*Tabela2[[#This Row],[Preço de referência]])),"")</f>
        <v/>
      </c>
    </row>
    <row r="283" spans="1:21" ht="15.75">
      <c r="A283" s="33" t="str">
        <f>IFERROR(IF(Fornecedores!B293="","",IF(AND(Fornecedores!A293="",Fornecedores!B293&lt;&gt;""),1,Fornecedores!A293)),"")</f>
        <v/>
      </c>
      <c r="B283" s="33" t="str">
        <f>IFERROR(IF(Fornecedores!B293="","",Fornecedores!B293),"")</f>
        <v/>
      </c>
      <c r="C283" s="33" t="str">
        <f>IFERROR(IF(Fornecedores!C293="","",Fornecedores!C293),"")</f>
        <v/>
      </c>
      <c r="D283" s="33" t="str">
        <f>IFERROR(IF(Fornecedores!D293="","",Fornecedores!D293),"")</f>
        <v/>
      </c>
      <c r="E283" s="33" t="str">
        <f>IFERROR(IF(Fornecedores!E293="","",Fornecedores!E293),"")</f>
        <v/>
      </c>
      <c r="F283" s="52" t="str">
        <f>IFERROR(IF(Fornecedores!F293="","",Fornecedores!F293),"")</f>
        <v/>
      </c>
      <c r="G283" s="33" t="str">
        <f>IFERROR(IF(Fornecedores!G293="","",Fornecedores!G293),"")</f>
        <v/>
      </c>
      <c r="H283" s="47" t="str">
        <f>IFERROR(ROUND(AVERAGE(Fornecedores!H293:ZV293),2),"")</f>
        <v/>
      </c>
      <c r="I283" s="33" t="str">
        <f>IFERROR(ROUND(STDEV(Fornecedores!H293:ZV293),2),"")</f>
        <v/>
      </c>
      <c r="J283" s="33" t="str">
        <f>IFERROR(IF(Tabela2[[#This Row],[Média preços]]="","",H283-I283),"")</f>
        <v/>
      </c>
      <c r="K283" s="33" t="str">
        <f>IFERROR(IF(Tabela2[[#This Row],[Média preços]]="","",H283+I283),"")</f>
        <v/>
      </c>
      <c r="L283" s="47" t="str">
        <f>IFERROR(ROUND(MEDIAN(Fornecedores!H293:ZV293),2),"")</f>
        <v/>
      </c>
      <c r="M283" s="33" t="str">
        <f>IFERROR(ROUND(AVERAGEIFS(Fornecedores!H293:ZV293,Fornecedores!H293:ZV293,"&lt;="&amp;K283,Fornecedores!H293:ZV293,"&gt;="&amp;J283),2),"")</f>
        <v/>
      </c>
      <c r="N283" s="33" t="str">
        <f t="shared" si="4"/>
        <v/>
      </c>
      <c r="O283" s="33" t="str">
        <f>IFERROR(Tabela2[[#This Row],[Preço de referência]]*Tabela2[[#This Row],[Quantidade]],"")</f>
        <v/>
      </c>
      <c r="P28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83" s="33" t="str">
        <f ca="1">IFERROR(IF(Tabela2[[#This Row],[Itens de Ampla Participação (Quantidade)]]&gt;0,(Tabela2[[#This Row],[Itens de Ampla Participação (Quantidade)]]*Tabela2[[#This Row],[Preço de referência]])),"")</f>
        <v/>
      </c>
      <c r="R28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83" s="33" t="str">
        <f ca="1">IFERROR(IF(Tabela2[[#This Row],[Itens de Cota Reservada (Quantidade)]]&gt;0,(Tabela2[[#This Row],[Itens de Cota Reservada (Quantidade)]]*Tabela2[[#This Row],[Preço de referência]])),"")</f>
        <v/>
      </c>
      <c r="T283" s="52" t="str">
        <f ca="1">IFERROR(IF(SUMIFS(Tabela2[Preço x quantidade],Tabela2[Lote],Tabela2[[#This Row],[Lote]])&lt;=80000,Tabela2[[#This Row],[Quantidade]],""),"")</f>
        <v/>
      </c>
      <c r="U283" s="33" t="str">
        <f ca="1">IFERROR(IF(Tabela2[[#This Row],[Itens exclusivos (Quantidade)]]&gt;0,(Tabela2[[#This Row],[Itens exclusivos (Quantidade)]]*Tabela2[[#This Row],[Preço de referência]])),"")</f>
        <v/>
      </c>
    </row>
    <row r="284" spans="1:21" ht="15.75">
      <c r="A284" s="14" t="str">
        <f>IFERROR(IF(Fornecedores!B294="","",IF(AND(Fornecedores!A294="",Fornecedores!B294&lt;&gt;""),1,Fornecedores!A294)),"")</f>
        <v/>
      </c>
      <c r="B284" s="14" t="str">
        <f>IFERROR(IF(Fornecedores!B294="","",Fornecedores!B294),"")</f>
        <v/>
      </c>
      <c r="C284" s="14" t="str">
        <f>IFERROR(IF(Fornecedores!C294="","",Fornecedores!C294),"")</f>
        <v/>
      </c>
      <c r="D284" s="14" t="str">
        <f>IFERROR(IF(Fornecedores!D294="","",Fornecedores!D294),"")</f>
        <v/>
      </c>
      <c r="E284" s="14" t="str">
        <f>IFERROR(IF(Fornecedores!E294="","",Fornecedores!E294),"")</f>
        <v/>
      </c>
      <c r="F284" s="51" t="str">
        <f>IFERROR(IF(Fornecedores!F294="","",Fornecedores!F294),"")</f>
        <v/>
      </c>
      <c r="G284" s="14" t="str">
        <f>IFERROR(IF(Fornecedores!G294="","",Fornecedores!G294),"")</f>
        <v/>
      </c>
      <c r="H284" s="48" t="str">
        <f>IFERROR(ROUND(AVERAGE(Fornecedores!H294:ZV294),2),"")</f>
        <v/>
      </c>
      <c r="I284" s="14" t="str">
        <f>IFERROR(ROUND(STDEV(Fornecedores!H294:ZV294),2),"")</f>
        <v/>
      </c>
      <c r="J284" s="14" t="str">
        <f>IFERROR(IF(Tabela2[[#This Row],[Média preços]]="","",H284-I284),"")</f>
        <v/>
      </c>
      <c r="K284" s="14" t="str">
        <f>IFERROR(IF(Tabela2[[#This Row],[Média preços]]="","",H284+I284),"")</f>
        <v/>
      </c>
      <c r="L284" s="48" t="str">
        <f>IFERROR(ROUND(MEDIAN(Fornecedores!H294:ZV294),2),"")</f>
        <v/>
      </c>
      <c r="M284" s="14" t="str">
        <f>IFERROR(ROUND(AVERAGEIFS(Fornecedores!H294:ZV294,Fornecedores!H294:ZV294,"&lt;="&amp;K284,Fornecedores!H294:ZV294,"&gt;="&amp;J284),2),"")</f>
        <v/>
      </c>
      <c r="N284" s="14" t="str">
        <f t="shared" si="4"/>
        <v/>
      </c>
      <c r="O284" s="14" t="str">
        <f>IFERROR(Tabela2[[#This Row],[Preço de referência]]*Tabela2[[#This Row],[Quantidade]],"")</f>
        <v/>
      </c>
      <c r="P28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84" s="14" t="str">
        <f ca="1">IFERROR(IF(Tabela2[[#This Row],[Itens de Ampla Participação (Quantidade)]]&gt;0,(Tabela2[[#This Row],[Itens de Ampla Participação (Quantidade)]]*Tabela2[[#This Row],[Preço de referência]])),"")</f>
        <v/>
      </c>
      <c r="R28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84" s="14" t="str">
        <f ca="1">IFERROR(IF(Tabela2[[#This Row],[Itens de Cota Reservada (Quantidade)]]&gt;0,(Tabela2[[#This Row],[Itens de Cota Reservada (Quantidade)]]*Tabela2[[#This Row],[Preço de referência]])),"")</f>
        <v/>
      </c>
      <c r="T284" s="51" t="str">
        <f ca="1">IFERROR(IF(SUMIFS(Tabela2[Preço x quantidade],Tabela2[Lote],Tabela2[[#This Row],[Lote]])&lt;=80000,Tabela2[[#This Row],[Quantidade]],""),"")</f>
        <v/>
      </c>
      <c r="U284" s="14" t="str">
        <f ca="1">IFERROR(IF(Tabela2[[#This Row],[Itens exclusivos (Quantidade)]]&gt;0,(Tabela2[[#This Row],[Itens exclusivos (Quantidade)]]*Tabela2[[#This Row],[Preço de referência]])),"")</f>
        <v/>
      </c>
    </row>
    <row r="285" spans="1:21" ht="15.75">
      <c r="A285" s="33" t="str">
        <f>IFERROR(IF(Fornecedores!B295="","",IF(AND(Fornecedores!A295="",Fornecedores!B295&lt;&gt;""),1,Fornecedores!A295)),"")</f>
        <v/>
      </c>
      <c r="B285" s="33" t="str">
        <f>IFERROR(IF(Fornecedores!B295="","",Fornecedores!B295),"")</f>
        <v/>
      </c>
      <c r="C285" s="33" t="str">
        <f>IFERROR(IF(Fornecedores!C295="","",Fornecedores!C295),"")</f>
        <v/>
      </c>
      <c r="D285" s="33" t="str">
        <f>IFERROR(IF(Fornecedores!D295="","",Fornecedores!D295),"")</f>
        <v/>
      </c>
      <c r="E285" s="33" t="str">
        <f>IFERROR(IF(Fornecedores!E295="","",Fornecedores!E295),"")</f>
        <v/>
      </c>
      <c r="F285" s="52" t="str">
        <f>IFERROR(IF(Fornecedores!F295="","",Fornecedores!F295),"")</f>
        <v/>
      </c>
      <c r="G285" s="33" t="str">
        <f>IFERROR(IF(Fornecedores!G295="","",Fornecedores!G295),"")</f>
        <v/>
      </c>
      <c r="H285" s="47" t="str">
        <f>IFERROR(ROUND(AVERAGE(Fornecedores!H295:ZV295),2),"")</f>
        <v/>
      </c>
      <c r="I285" s="33" t="str">
        <f>IFERROR(ROUND(STDEV(Fornecedores!H295:ZV295),2),"")</f>
        <v/>
      </c>
      <c r="J285" s="33" t="str">
        <f>IFERROR(IF(Tabela2[[#This Row],[Média preços]]="","",H285-I285),"")</f>
        <v/>
      </c>
      <c r="K285" s="33" t="str">
        <f>IFERROR(IF(Tabela2[[#This Row],[Média preços]]="","",H285+I285),"")</f>
        <v/>
      </c>
      <c r="L285" s="47" t="str">
        <f>IFERROR(ROUND(MEDIAN(Fornecedores!H295:ZV295),2),"")</f>
        <v/>
      </c>
      <c r="M285" s="33" t="str">
        <f>IFERROR(ROUND(AVERAGEIFS(Fornecedores!H295:ZV295,Fornecedores!H295:ZV295,"&lt;="&amp;K285,Fornecedores!H295:ZV295,"&gt;="&amp;J285),2),"")</f>
        <v/>
      </c>
      <c r="N285" s="33" t="str">
        <f t="shared" si="4"/>
        <v/>
      </c>
      <c r="O285" s="33" t="str">
        <f>IFERROR(Tabela2[[#This Row],[Preço de referência]]*Tabela2[[#This Row],[Quantidade]],"")</f>
        <v/>
      </c>
      <c r="P28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85" s="33" t="str">
        <f ca="1">IFERROR(IF(Tabela2[[#This Row],[Itens de Ampla Participação (Quantidade)]]&gt;0,(Tabela2[[#This Row],[Itens de Ampla Participação (Quantidade)]]*Tabela2[[#This Row],[Preço de referência]])),"")</f>
        <v/>
      </c>
      <c r="R28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85" s="33" t="str">
        <f ca="1">IFERROR(IF(Tabela2[[#This Row],[Itens de Cota Reservada (Quantidade)]]&gt;0,(Tabela2[[#This Row],[Itens de Cota Reservada (Quantidade)]]*Tabela2[[#This Row],[Preço de referência]])),"")</f>
        <v/>
      </c>
      <c r="T285" s="52" t="str">
        <f ca="1">IFERROR(IF(SUMIFS(Tabela2[Preço x quantidade],Tabela2[Lote],Tabela2[[#This Row],[Lote]])&lt;=80000,Tabela2[[#This Row],[Quantidade]],""),"")</f>
        <v/>
      </c>
      <c r="U285" s="33" t="str">
        <f ca="1">IFERROR(IF(Tabela2[[#This Row],[Itens exclusivos (Quantidade)]]&gt;0,(Tabela2[[#This Row],[Itens exclusivos (Quantidade)]]*Tabela2[[#This Row],[Preço de referência]])),"")</f>
        <v/>
      </c>
    </row>
    <row r="286" spans="1:21" ht="15.75">
      <c r="A286" s="14" t="str">
        <f>IFERROR(IF(Fornecedores!B296="","",IF(AND(Fornecedores!A296="",Fornecedores!B296&lt;&gt;""),1,Fornecedores!A296)),"")</f>
        <v/>
      </c>
      <c r="B286" s="14" t="str">
        <f>IFERROR(IF(Fornecedores!B296="","",Fornecedores!B296),"")</f>
        <v/>
      </c>
      <c r="C286" s="14" t="str">
        <f>IFERROR(IF(Fornecedores!C296="","",Fornecedores!C296),"")</f>
        <v/>
      </c>
      <c r="D286" s="14" t="str">
        <f>IFERROR(IF(Fornecedores!D296="","",Fornecedores!D296),"")</f>
        <v/>
      </c>
      <c r="E286" s="14" t="str">
        <f>IFERROR(IF(Fornecedores!E296="","",Fornecedores!E296),"")</f>
        <v/>
      </c>
      <c r="F286" s="51" t="str">
        <f>IFERROR(IF(Fornecedores!F296="","",Fornecedores!F296),"")</f>
        <v/>
      </c>
      <c r="G286" s="14" t="str">
        <f>IFERROR(IF(Fornecedores!G296="","",Fornecedores!G296),"")</f>
        <v/>
      </c>
      <c r="H286" s="48" t="str">
        <f>IFERROR(ROUND(AVERAGE(Fornecedores!H296:ZV296),2),"")</f>
        <v/>
      </c>
      <c r="I286" s="14" t="str">
        <f>IFERROR(ROUND(STDEV(Fornecedores!H296:ZV296),2),"")</f>
        <v/>
      </c>
      <c r="J286" s="14" t="str">
        <f>IFERROR(IF(Tabela2[[#This Row],[Média preços]]="","",H286-I286),"")</f>
        <v/>
      </c>
      <c r="K286" s="14" t="str">
        <f>IFERROR(IF(Tabela2[[#This Row],[Média preços]]="","",H286+I286),"")</f>
        <v/>
      </c>
      <c r="L286" s="48" t="str">
        <f>IFERROR(ROUND(MEDIAN(Fornecedores!H296:ZV296),2),"")</f>
        <v/>
      </c>
      <c r="M286" s="14" t="str">
        <f>IFERROR(ROUND(AVERAGEIFS(Fornecedores!H296:ZV296,Fornecedores!H296:ZV296,"&lt;="&amp;K286,Fornecedores!H296:ZV296,"&gt;="&amp;J286),2),"")</f>
        <v/>
      </c>
      <c r="N286" s="14" t="str">
        <f t="shared" si="4"/>
        <v/>
      </c>
      <c r="O286" s="14" t="str">
        <f>IFERROR(Tabela2[[#This Row],[Preço de referência]]*Tabela2[[#This Row],[Quantidade]],"")</f>
        <v/>
      </c>
      <c r="P28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86" s="14" t="str">
        <f ca="1">IFERROR(IF(Tabela2[[#This Row],[Itens de Ampla Participação (Quantidade)]]&gt;0,(Tabela2[[#This Row],[Itens de Ampla Participação (Quantidade)]]*Tabela2[[#This Row],[Preço de referência]])),"")</f>
        <v/>
      </c>
      <c r="R28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86" s="14" t="str">
        <f ca="1">IFERROR(IF(Tabela2[[#This Row],[Itens de Cota Reservada (Quantidade)]]&gt;0,(Tabela2[[#This Row],[Itens de Cota Reservada (Quantidade)]]*Tabela2[[#This Row],[Preço de referência]])),"")</f>
        <v/>
      </c>
      <c r="T286" s="51" t="str">
        <f ca="1">IFERROR(IF(SUMIFS(Tabela2[Preço x quantidade],Tabela2[Lote],Tabela2[[#This Row],[Lote]])&lt;=80000,Tabela2[[#This Row],[Quantidade]],""),"")</f>
        <v/>
      </c>
      <c r="U286" s="14" t="str">
        <f ca="1">IFERROR(IF(Tabela2[[#This Row],[Itens exclusivos (Quantidade)]]&gt;0,(Tabela2[[#This Row],[Itens exclusivos (Quantidade)]]*Tabela2[[#This Row],[Preço de referência]])),"")</f>
        <v/>
      </c>
    </row>
    <row r="287" spans="1:21" ht="15.75">
      <c r="A287" s="33" t="str">
        <f>IFERROR(IF(Fornecedores!B297="","",IF(AND(Fornecedores!A297="",Fornecedores!B297&lt;&gt;""),1,Fornecedores!A297)),"")</f>
        <v/>
      </c>
      <c r="B287" s="33" t="str">
        <f>IFERROR(IF(Fornecedores!B297="","",Fornecedores!B297),"")</f>
        <v/>
      </c>
      <c r="C287" s="33" t="str">
        <f>IFERROR(IF(Fornecedores!C297="","",Fornecedores!C297),"")</f>
        <v/>
      </c>
      <c r="D287" s="33" t="str">
        <f>IFERROR(IF(Fornecedores!D297="","",Fornecedores!D297),"")</f>
        <v/>
      </c>
      <c r="E287" s="33" t="str">
        <f>IFERROR(IF(Fornecedores!E297="","",Fornecedores!E297),"")</f>
        <v/>
      </c>
      <c r="F287" s="52" t="str">
        <f>IFERROR(IF(Fornecedores!F297="","",Fornecedores!F297),"")</f>
        <v/>
      </c>
      <c r="G287" s="33" t="str">
        <f>IFERROR(IF(Fornecedores!G297="","",Fornecedores!G297),"")</f>
        <v/>
      </c>
      <c r="H287" s="47" t="str">
        <f>IFERROR(ROUND(AVERAGE(Fornecedores!H297:ZV297),2),"")</f>
        <v/>
      </c>
      <c r="I287" s="33" t="str">
        <f>IFERROR(ROUND(STDEV(Fornecedores!H297:ZV297),2),"")</f>
        <v/>
      </c>
      <c r="J287" s="33" t="str">
        <f>IFERROR(IF(Tabela2[[#This Row],[Média preços]]="","",H287-I287),"")</f>
        <v/>
      </c>
      <c r="K287" s="33" t="str">
        <f>IFERROR(IF(Tabela2[[#This Row],[Média preços]]="","",H287+I287),"")</f>
        <v/>
      </c>
      <c r="L287" s="47" t="str">
        <f>IFERROR(ROUND(MEDIAN(Fornecedores!H297:ZV297),2),"")</f>
        <v/>
      </c>
      <c r="M287" s="33" t="str">
        <f>IFERROR(ROUND(AVERAGEIFS(Fornecedores!H297:ZV297,Fornecedores!H297:ZV297,"&lt;="&amp;K287,Fornecedores!H297:ZV297,"&gt;="&amp;J287),2),"")</f>
        <v/>
      </c>
      <c r="N287" s="33" t="str">
        <f t="shared" si="4"/>
        <v/>
      </c>
      <c r="O287" s="33" t="str">
        <f>IFERROR(Tabela2[[#This Row],[Preço de referência]]*Tabela2[[#This Row],[Quantidade]],"")</f>
        <v/>
      </c>
      <c r="P28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87" s="33" t="str">
        <f ca="1">IFERROR(IF(Tabela2[[#This Row],[Itens de Ampla Participação (Quantidade)]]&gt;0,(Tabela2[[#This Row],[Itens de Ampla Participação (Quantidade)]]*Tabela2[[#This Row],[Preço de referência]])),"")</f>
        <v/>
      </c>
      <c r="R28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87" s="33" t="str">
        <f ca="1">IFERROR(IF(Tabela2[[#This Row],[Itens de Cota Reservada (Quantidade)]]&gt;0,(Tabela2[[#This Row],[Itens de Cota Reservada (Quantidade)]]*Tabela2[[#This Row],[Preço de referência]])),"")</f>
        <v/>
      </c>
      <c r="T287" s="52" t="str">
        <f ca="1">IFERROR(IF(SUMIFS(Tabela2[Preço x quantidade],Tabela2[Lote],Tabela2[[#This Row],[Lote]])&lt;=80000,Tabela2[[#This Row],[Quantidade]],""),"")</f>
        <v/>
      </c>
      <c r="U287" s="33" t="str">
        <f ca="1">IFERROR(IF(Tabela2[[#This Row],[Itens exclusivos (Quantidade)]]&gt;0,(Tabela2[[#This Row],[Itens exclusivos (Quantidade)]]*Tabela2[[#This Row],[Preço de referência]])),"")</f>
        <v/>
      </c>
    </row>
    <row r="288" spans="1:21" ht="15.75">
      <c r="A288" s="14" t="str">
        <f>IFERROR(IF(Fornecedores!B298="","",IF(AND(Fornecedores!A298="",Fornecedores!B298&lt;&gt;""),1,Fornecedores!A298)),"")</f>
        <v/>
      </c>
      <c r="B288" s="14" t="str">
        <f>IFERROR(IF(Fornecedores!B298="","",Fornecedores!B298),"")</f>
        <v/>
      </c>
      <c r="C288" s="14" t="str">
        <f>IFERROR(IF(Fornecedores!C298="","",Fornecedores!C298),"")</f>
        <v/>
      </c>
      <c r="D288" s="14" t="str">
        <f>IFERROR(IF(Fornecedores!D298="","",Fornecedores!D298),"")</f>
        <v/>
      </c>
      <c r="E288" s="14" t="str">
        <f>IFERROR(IF(Fornecedores!E298="","",Fornecedores!E298),"")</f>
        <v/>
      </c>
      <c r="F288" s="51" t="str">
        <f>IFERROR(IF(Fornecedores!F298="","",Fornecedores!F298),"")</f>
        <v/>
      </c>
      <c r="G288" s="14" t="str">
        <f>IFERROR(IF(Fornecedores!G298="","",Fornecedores!G298),"")</f>
        <v/>
      </c>
      <c r="H288" s="48" t="str">
        <f>IFERROR(ROUND(AVERAGE(Fornecedores!H298:ZV298),2),"")</f>
        <v/>
      </c>
      <c r="I288" s="14" t="str">
        <f>IFERROR(ROUND(STDEV(Fornecedores!H298:ZV298),2),"")</f>
        <v/>
      </c>
      <c r="J288" s="14" t="str">
        <f>IFERROR(IF(Tabela2[[#This Row],[Média preços]]="","",H288-I288),"")</f>
        <v/>
      </c>
      <c r="K288" s="14" t="str">
        <f>IFERROR(IF(Tabela2[[#This Row],[Média preços]]="","",H288+I288),"")</f>
        <v/>
      </c>
      <c r="L288" s="48" t="str">
        <f>IFERROR(ROUND(MEDIAN(Fornecedores!H298:ZV298),2),"")</f>
        <v/>
      </c>
      <c r="M288" s="14" t="str">
        <f>IFERROR(ROUND(AVERAGEIFS(Fornecedores!H298:ZV298,Fornecedores!H298:ZV298,"&lt;="&amp;K288,Fornecedores!H298:ZV298,"&gt;="&amp;J288),2),"")</f>
        <v/>
      </c>
      <c r="N288" s="14" t="str">
        <f t="shared" si="4"/>
        <v/>
      </c>
      <c r="O288" s="14" t="str">
        <f>IFERROR(Tabela2[[#This Row],[Preço de referência]]*Tabela2[[#This Row],[Quantidade]],"")</f>
        <v/>
      </c>
      <c r="P28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88" s="14" t="str">
        <f ca="1">IFERROR(IF(Tabela2[[#This Row],[Itens de Ampla Participação (Quantidade)]]&gt;0,(Tabela2[[#This Row],[Itens de Ampla Participação (Quantidade)]]*Tabela2[[#This Row],[Preço de referência]])),"")</f>
        <v/>
      </c>
      <c r="R28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88" s="14" t="str">
        <f ca="1">IFERROR(IF(Tabela2[[#This Row],[Itens de Cota Reservada (Quantidade)]]&gt;0,(Tabela2[[#This Row],[Itens de Cota Reservada (Quantidade)]]*Tabela2[[#This Row],[Preço de referência]])),"")</f>
        <v/>
      </c>
      <c r="T288" s="51" t="str">
        <f ca="1">IFERROR(IF(SUMIFS(Tabela2[Preço x quantidade],Tabela2[Lote],Tabela2[[#This Row],[Lote]])&lt;=80000,Tabela2[[#This Row],[Quantidade]],""),"")</f>
        <v/>
      </c>
      <c r="U288" s="14" t="str">
        <f ca="1">IFERROR(IF(Tabela2[[#This Row],[Itens exclusivos (Quantidade)]]&gt;0,(Tabela2[[#This Row],[Itens exclusivos (Quantidade)]]*Tabela2[[#This Row],[Preço de referência]])),"")</f>
        <v/>
      </c>
    </row>
    <row r="289" spans="1:21" ht="15.75">
      <c r="A289" s="33" t="str">
        <f>IFERROR(IF(Fornecedores!B299="","",IF(AND(Fornecedores!A299="",Fornecedores!B299&lt;&gt;""),1,Fornecedores!A299)),"")</f>
        <v/>
      </c>
      <c r="B289" s="33" t="str">
        <f>IFERROR(IF(Fornecedores!B299="","",Fornecedores!B299),"")</f>
        <v/>
      </c>
      <c r="C289" s="33" t="str">
        <f>IFERROR(IF(Fornecedores!C299="","",Fornecedores!C299),"")</f>
        <v/>
      </c>
      <c r="D289" s="33" t="str">
        <f>IFERROR(IF(Fornecedores!D299="","",Fornecedores!D299),"")</f>
        <v/>
      </c>
      <c r="E289" s="33" t="str">
        <f>IFERROR(IF(Fornecedores!E299="","",Fornecedores!E299),"")</f>
        <v/>
      </c>
      <c r="F289" s="52" t="str">
        <f>IFERROR(IF(Fornecedores!F299="","",Fornecedores!F299),"")</f>
        <v/>
      </c>
      <c r="G289" s="33" t="str">
        <f>IFERROR(IF(Fornecedores!G299="","",Fornecedores!G299),"")</f>
        <v/>
      </c>
      <c r="H289" s="47" t="str">
        <f>IFERROR(ROUND(AVERAGE(Fornecedores!H299:ZV299),2),"")</f>
        <v/>
      </c>
      <c r="I289" s="33" t="str">
        <f>IFERROR(ROUND(STDEV(Fornecedores!H299:ZV299),2),"")</f>
        <v/>
      </c>
      <c r="J289" s="33" t="str">
        <f>IFERROR(IF(Tabela2[[#This Row],[Média preços]]="","",H289-I289),"")</f>
        <v/>
      </c>
      <c r="K289" s="33" t="str">
        <f>IFERROR(IF(Tabela2[[#This Row],[Média preços]]="","",H289+I289),"")</f>
        <v/>
      </c>
      <c r="L289" s="47" t="str">
        <f>IFERROR(ROUND(MEDIAN(Fornecedores!H299:ZV299),2),"")</f>
        <v/>
      </c>
      <c r="M289" s="33" t="str">
        <f>IFERROR(ROUND(AVERAGEIFS(Fornecedores!H299:ZV299,Fornecedores!H299:ZV299,"&lt;="&amp;K289,Fornecedores!H299:ZV299,"&gt;="&amp;J289),2),"")</f>
        <v/>
      </c>
      <c r="N289" s="33" t="str">
        <f t="shared" si="4"/>
        <v/>
      </c>
      <c r="O289" s="33" t="str">
        <f>IFERROR(Tabela2[[#This Row],[Preço de referência]]*Tabela2[[#This Row],[Quantidade]],"")</f>
        <v/>
      </c>
      <c r="P28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89" s="33" t="str">
        <f ca="1">IFERROR(IF(Tabela2[[#This Row],[Itens de Ampla Participação (Quantidade)]]&gt;0,(Tabela2[[#This Row],[Itens de Ampla Participação (Quantidade)]]*Tabela2[[#This Row],[Preço de referência]])),"")</f>
        <v/>
      </c>
      <c r="R28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89" s="33" t="str">
        <f ca="1">IFERROR(IF(Tabela2[[#This Row],[Itens de Cota Reservada (Quantidade)]]&gt;0,(Tabela2[[#This Row],[Itens de Cota Reservada (Quantidade)]]*Tabela2[[#This Row],[Preço de referência]])),"")</f>
        <v/>
      </c>
      <c r="T289" s="52" t="str">
        <f ca="1">IFERROR(IF(SUMIFS(Tabela2[Preço x quantidade],Tabela2[Lote],Tabela2[[#This Row],[Lote]])&lt;=80000,Tabela2[[#This Row],[Quantidade]],""),"")</f>
        <v/>
      </c>
      <c r="U289" s="33" t="str">
        <f ca="1">IFERROR(IF(Tabela2[[#This Row],[Itens exclusivos (Quantidade)]]&gt;0,(Tabela2[[#This Row],[Itens exclusivos (Quantidade)]]*Tabela2[[#This Row],[Preço de referência]])),"")</f>
        <v/>
      </c>
    </row>
    <row r="290" spans="1:21" ht="15.75">
      <c r="A290" s="14" t="str">
        <f>IFERROR(IF(Fornecedores!B300="","",IF(AND(Fornecedores!A300="",Fornecedores!B300&lt;&gt;""),1,Fornecedores!A300)),"")</f>
        <v/>
      </c>
      <c r="B290" s="14" t="str">
        <f>IFERROR(IF(Fornecedores!B300="","",Fornecedores!B300),"")</f>
        <v/>
      </c>
      <c r="C290" s="14" t="str">
        <f>IFERROR(IF(Fornecedores!C300="","",Fornecedores!C300),"")</f>
        <v/>
      </c>
      <c r="D290" s="14" t="str">
        <f>IFERROR(IF(Fornecedores!D300="","",Fornecedores!D300),"")</f>
        <v/>
      </c>
      <c r="E290" s="14" t="str">
        <f>IFERROR(IF(Fornecedores!E300="","",Fornecedores!E300),"")</f>
        <v/>
      </c>
      <c r="F290" s="51" t="str">
        <f>IFERROR(IF(Fornecedores!F300="","",Fornecedores!F300),"")</f>
        <v/>
      </c>
      <c r="G290" s="14" t="str">
        <f>IFERROR(IF(Fornecedores!G300="","",Fornecedores!G300),"")</f>
        <v/>
      </c>
      <c r="H290" s="48" t="str">
        <f>IFERROR(ROUND(AVERAGE(Fornecedores!H300:ZV300),2),"")</f>
        <v/>
      </c>
      <c r="I290" s="14" t="str">
        <f>IFERROR(ROUND(STDEV(Fornecedores!H300:ZV300),2),"")</f>
        <v/>
      </c>
      <c r="J290" s="14" t="str">
        <f>IFERROR(IF(Tabela2[[#This Row],[Média preços]]="","",H290-I290),"")</f>
        <v/>
      </c>
      <c r="K290" s="14" t="str">
        <f>IFERROR(IF(Tabela2[[#This Row],[Média preços]]="","",H290+I290),"")</f>
        <v/>
      </c>
      <c r="L290" s="48" t="str">
        <f>IFERROR(ROUND(MEDIAN(Fornecedores!H300:ZV300),2),"")</f>
        <v/>
      </c>
      <c r="M290" s="14" t="str">
        <f>IFERROR(ROUND(AVERAGEIFS(Fornecedores!H300:ZV300,Fornecedores!H300:ZV300,"&lt;="&amp;K290,Fornecedores!H300:ZV300,"&gt;="&amp;J290),2),"")</f>
        <v/>
      </c>
      <c r="N290" s="14" t="str">
        <f t="shared" si="4"/>
        <v/>
      </c>
      <c r="O290" s="14" t="str">
        <f>IFERROR(Tabela2[[#This Row],[Preço de referência]]*Tabela2[[#This Row],[Quantidade]],"")</f>
        <v/>
      </c>
      <c r="P29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90" s="14" t="str">
        <f ca="1">IFERROR(IF(Tabela2[[#This Row],[Itens de Ampla Participação (Quantidade)]]&gt;0,(Tabela2[[#This Row],[Itens de Ampla Participação (Quantidade)]]*Tabela2[[#This Row],[Preço de referência]])),"")</f>
        <v/>
      </c>
      <c r="R29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90" s="14" t="str">
        <f ca="1">IFERROR(IF(Tabela2[[#This Row],[Itens de Cota Reservada (Quantidade)]]&gt;0,(Tabela2[[#This Row],[Itens de Cota Reservada (Quantidade)]]*Tabela2[[#This Row],[Preço de referência]])),"")</f>
        <v/>
      </c>
      <c r="T290" s="51" t="str">
        <f ca="1">IFERROR(IF(SUMIFS(Tabela2[Preço x quantidade],Tabela2[Lote],Tabela2[[#This Row],[Lote]])&lt;=80000,Tabela2[[#This Row],[Quantidade]],""),"")</f>
        <v/>
      </c>
      <c r="U290" s="14" t="str">
        <f ca="1">IFERROR(IF(Tabela2[[#This Row],[Itens exclusivos (Quantidade)]]&gt;0,(Tabela2[[#This Row],[Itens exclusivos (Quantidade)]]*Tabela2[[#This Row],[Preço de referência]])),"")</f>
        <v/>
      </c>
    </row>
    <row r="291" spans="1:21" ht="15.75">
      <c r="A291" s="33" t="str">
        <f>IFERROR(IF(Fornecedores!B301="","",IF(AND(Fornecedores!A301="",Fornecedores!B301&lt;&gt;""),1,Fornecedores!A301)),"")</f>
        <v/>
      </c>
      <c r="B291" s="33" t="str">
        <f>IFERROR(IF(Fornecedores!B301="","",Fornecedores!B301),"")</f>
        <v/>
      </c>
      <c r="C291" s="33" t="str">
        <f>IFERROR(IF(Fornecedores!C301="","",Fornecedores!C301),"")</f>
        <v/>
      </c>
      <c r="D291" s="33" t="str">
        <f>IFERROR(IF(Fornecedores!D301="","",Fornecedores!D301),"")</f>
        <v/>
      </c>
      <c r="E291" s="33" t="str">
        <f>IFERROR(IF(Fornecedores!E301="","",Fornecedores!E301),"")</f>
        <v/>
      </c>
      <c r="F291" s="52" t="str">
        <f>IFERROR(IF(Fornecedores!F301="","",Fornecedores!F301),"")</f>
        <v/>
      </c>
      <c r="G291" s="33" t="str">
        <f>IFERROR(IF(Fornecedores!G301="","",Fornecedores!G301),"")</f>
        <v/>
      </c>
      <c r="H291" s="47" t="str">
        <f>IFERROR(ROUND(AVERAGE(Fornecedores!H301:ZV301),2),"")</f>
        <v/>
      </c>
      <c r="I291" s="33" t="str">
        <f>IFERROR(ROUND(STDEV(Fornecedores!H301:ZV301),2),"")</f>
        <v/>
      </c>
      <c r="J291" s="33" t="str">
        <f>IFERROR(IF(Tabela2[[#This Row],[Média preços]]="","",H291-I291),"")</f>
        <v/>
      </c>
      <c r="K291" s="33" t="str">
        <f>IFERROR(IF(Tabela2[[#This Row],[Média preços]]="","",H291+I291),"")</f>
        <v/>
      </c>
      <c r="L291" s="47" t="str">
        <f>IFERROR(ROUND(MEDIAN(Fornecedores!H301:ZV301),2),"")</f>
        <v/>
      </c>
      <c r="M291" s="33" t="str">
        <f>IFERROR(ROUND(AVERAGEIFS(Fornecedores!H301:ZV301,Fornecedores!H301:ZV301,"&lt;="&amp;K291,Fornecedores!H301:ZV301,"&gt;="&amp;J291),2),"")</f>
        <v/>
      </c>
      <c r="N291" s="33" t="str">
        <f t="shared" si="4"/>
        <v/>
      </c>
      <c r="O291" s="33" t="str">
        <f>IFERROR(Tabela2[[#This Row],[Preço de referência]]*Tabela2[[#This Row],[Quantidade]],"")</f>
        <v/>
      </c>
      <c r="P29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91" s="33" t="str">
        <f ca="1">IFERROR(IF(Tabela2[[#This Row],[Itens de Ampla Participação (Quantidade)]]&gt;0,(Tabela2[[#This Row],[Itens de Ampla Participação (Quantidade)]]*Tabela2[[#This Row],[Preço de referência]])),"")</f>
        <v/>
      </c>
      <c r="R29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91" s="33" t="str">
        <f ca="1">IFERROR(IF(Tabela2[[#This Row],[Itens de Cota Reservada (Quantidade)]]&gt;0,(Tabela2[[#This Row],[Itens de Cota Reservada (Quantidade)]]*Tabela2[[#This Row],[Preço de referência]])),"")</f>
        <v/>
      </c>
      <c r="T291" s="52" t="str">
        <f ca="1">IFERROR(IF(SUMIFS(Tabela2[Preço x quantidade],Tabela2[Lote],Tabela2[[#This Row],[Lote]])&lt;=80000,Tabela2[[#This Row],[Quantidade]],""),"")</f>
        <v/>
      </c>
      <c r="U291" s="33" t="str">
        <f ca="1">IFERROR(IF(Tabela2[[#This Row],[Itens exclusivos (Quantidade)]]&gt;0,(Tabela2[[#This Row],[Itens exclusivos (Quantidade)]]*Tabela2[[#This Row],[Preço de referência]])),"")</f>
        <v/>
      </c>
    </row>
    <row r="292" spans="1:21" ht="15.75">
      <c r="A292" s="14" t="str">
        <f>IFERROR(IF(Fornecedores!B302="","",IF(AND(Fornecedores!A302="",Fornecedores!B302&lt;&gt;""),1,Fornecedores!A302)),"")</f>
        <v/>
      </c>
      <c r="B292" s="14" t="str">
        <f>IFERROR(IF(Fornecedores!B302="","",Fornecedores!B302),"")</f>
        <v/>
      </c>
      <c r="C292" s="14" t="str">
        <f>IFERROR(IF(Fornecedores!C302="","",Fornecedores!C302),"")</f>
        <v/>
      </c>
      <c r="D292" s="14" t="str">
        <f>IFERROR(IF(Fornecedores!D302="","",Fornecedores!D302),"")</f>
        <v/>
      </c>
      <c r="E292" s="14" t="str">
        <f>IFERROR(IF(Fornecedores!E302="","",Fornecedores!E302),"")</f>
        <v/>
      </c>
      <c r="F292" s="51" t="str">
        <f>IFERROR(IF(Fornecedores!F302="","",Fornecedores!F302),"")</f>
        <v/>
      </c>
      <c r="G292" s="14" t="str">
        <f>IFERROR(IF(Fornecedores!G302="","",Fornecedores!G302),"")</f>
        <v/>
      </c>
      <c r="H292" s="48" t="str">
        <f>IFERROR(ROUND(AVERAGE(Fornecedores!H302:ZV302),2),"")</f>
        <v/>
      </c>
      <c r="I292" s="14" t="str">
        <f>IFERROR(ROUND(STDEV(Fornecedores!H302:ZV302),2),"")</f>
        <v/>
      </c>
      <c r="J292" s="14" t="str">
        <f>IFERROR(IF(Tabela2[[#This Row],[Média preços]]="","",H292-I292),"")</f>
        <v/>
      </c>
      <c r="K292" s="14" t="str">
        <f>IFERROR(IF(Tabela2[[#This Row],[Média preços]]="","",H292+I292),"")</f>
        <v/>
      </c>
      <c r="L292" s="48" t="str">
        <f>IFERROR(ROUND(MEDIAN(Fornecedores!H302:ZV302),2),"")</f>
        <v/>
      </c>
      <c r="M292" s="14" t="str">
        <f>IFERROR(ROUND(AVERAGEIFS(Fornecedores!H302:ZV302,Fornecedores!H302:ZV302,"&lt;="&amp;K292,Fornecedores!H302:ZV302,"&gt;="&amp;J292),2),"")</f>
        <v/>
      </c>
      <c r="N292" s="14" t="str">
        <f t="shared" si="4"/>
        <v/>
      </c>
      <c r="O292" s="14" t="str">
        <f>IFERROR(Tabela2[[#This Row],[Preço de referência]]*Tabela2[[#This Row],[Quantidade]],"")</f>
        <v/>
      </c>
      <c r="P29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92" s="14" t="str">
        <f ca="1">IFERROR(IF(Tabela2[[#This Row],[Itens de Ampla Participação (Quantidade)]]&gt;0,(Tabela2[[#This Row],[Itens de Ampla Participação (Quantidade)]]*Tabela2[[#This Row],[Preço de referência]])),"")</f>
        <v/>
      </c>
      <c r="R29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92" s="14" t="str">
        <f ca="1">IFERROR(IF(Tabela2[[#This Row],[Itens de Cota Reservada (Quantidade)]]&gt;0,(Tabela2[[#This Row],[Itens de Cota Reservada (Quantidade)]]*Tabela2[[#This Row],[Preço de referência]])),"")</f>
        <v/>
      </c>
      <c r="T292" s="51" t="str">
        <f ca="1">IFERROR(IF(SUMIFS(Tabela2[Preço x quantidade],Tabela2[Lote],Tabela2[[#This Row],[Lote]])&lt;=80000,Tabela2[[#This Row],[Quantidade]],""),"")</f>
        <v/>
      </c>
      <c r="U292" s="14" t="str">
        <f ca="1">IFERROR(IF(Tabela2[[#This Row],[Itens exclusivos (Quantidade)]]&gt;0,(Tabela2[[#This Row],[Itens exclusivos (Quantidade)]]*Tabela2[[#This Row],[Preço de referência]])),"")</f>
        <v/>
      </c>
    </row>
    <row r="293" spans="1:21" ht="15.75">
      <c r="A293" s="33" t="str">
        <f>IFERROR(IF(Fornecedores!B303="","",IF(AND(Fornecedores!A303="",Fornecedores!B303&lt;&gt;""),1,Fornecedores!A303)),"")</f>
        <v/>
      </c>
      <c r="B293" s="33" t="str">
        <f>IFERROR(IF(Fornecedores!B303="","",Fornecedores!B303),"")</f>
        <v/>
      </c>
      <c r="C293" s="33" t="str">
        <f>IFERROR(IF(Fornecedores!C303="","",Fornecedores!C303),"")</f>
        <v/>
      </c>
      <c r="D293" s="33" t="str">
        <f>IFERROR(IF(Fornecedores!D303="","",Fornecedores!D303),"")</f>
        <v/>
      </c>
      <c r="E293" s="33" t="str">
        <f>IFERROR(IF(Fornecedores!E303="","",Fornecedores!E303),"")</f>
        <v/>
      </c>
      <c r="F293" s="52" t="str">
        <f>IFERROR(IF(Fornecedores!F303="","",Fornecedores!F303),"")</f>
        <v/>
      </c>
      <c r="G293" s="33" t="str">
        <f>IFERROR(IF(Fornecedores!G303="","",Fornecedores!G303),"")</f>
        <v/>
      </c>
      <c r="H293" s="47" t="str">
        <f>IFERROR(ROUND(AVERAGE(Fornecedores!H303:ZV303),2),"")</f>
        <v/>
      </c>
      <c r="I293" s="33" t="str">
        <f>IFERROR(ROUND(STDEV(Fornecedores!H303:ZV303),2),"")</f>
        <v/>
      </c>
      <c r="J293" s="33" t="str">
        <f>IFERROR(IF(Tabela2[[#This Row],[Média preços]]="","",H293-I293),"")</f>
        <v/>
      </c>
      <c r="K293" s="33" t="str">
        <f>IFERROR(IF(Tabela2[[#This Row],[Média preços]]="","",H293+I293),"")</f>
        <v/>
      </c>
      <c r="L293" s="47" t="str">
        <f>IFERROR(ROUND(MEDIAN(Fornecedores!H303:ZV303),2),"")</f>
        <v/>
      </c>
      <c r="M293" s="33" t="str">
        <f>IFERROR(ROUND(AVERAGEIFS(Fornecedores!H303:ZV303,Fornecedores!H303:ZV303,"&lt;="&amp;K293,Fornecedores!H303:ZV303,"&gt;="&amp;J293),2),"")</f>
        <v/>
      </c>
      <c r="N293" s="33" t="str">
        <f t="shared" si="4"/>
        <v/>
      </c>
      <c r="O293" s="33" t="str">
        <f>IFERROR(Tabela2[[#This Row],[Preço de referência]]*Tabela2[[#This Row],[Quantidade]],"")</f>
        <v/>
      </c>
      <c r="P29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93" s="33" t="str">
        <f ca="1">IFERROR(IF(Tabela2[[#This Row],[Itens de Ampla Participação (Quantidade)]]&gt;0,(Tabela2[[#This Row],[Itens de Ampla Participação (Quantidade)]]*Tabela2[[#This Row],[Preço de referência]])),"")</f>
        <v/>
      </c>
      <c r="R29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93" s="33" t="str">
        <f ca="1">IFERROR(IF(Tabela2[[#This Row],[Itens de Cota Reservada (Quantidade)]]&gt;0,(Tabela2[[#This Row],[Itens de Cota Reservada (Quantidade)]]*Tabela2[[#This Row],[Preço de referência]])),"")</f>
        <v/>
      </c>
      <c r="T293" s="52" t="str">
        <f ca="1">IFERROR(IF(SUMIFS(Tabela2[Preço x quantidade],Tabela2[Lote],Tabela2[[#This Row],[Lote]])&lt;=80000,Tabela2[[#This Row],[Quantidade]],""),"")</f>
        <v/>
      </c>
      <c r="U293" s="33" t="str">
        <f ca="1">IFERROR(IF(Tabela2[[#This Row],[Itens exclusivos (Quantidade)]]&gt;0,(Tabela2[[#This Row],[Itens exclusivos (Quantidade)]]*Tabela2[[#This Row],[Preço de referência]])),"")</f>
        <v/>
      </c>
    </row>
    <row r="294" spans="1:21" ht="15.75">
      <c r="A294" s="14" t="str">
        <f>IFERROR(IF(Fornecedores!B304="","",IF(AND(Fornecedores!A304="",Fornecedores!B304&lt;&gt;""),1,Fornecedores!A304)),"")</f>
        <v/>
      </c>
      <c r="B294" s="14" t="str">
        <f>IFERROR(IF(Fornecedores!B304="","",Fornecedores!B304),"")</f>
        <v/>
      </c>
      <c r="C294" s="14" t="str">
        <f>IFERROR(IF(Fornecedores!C304="","",Fornecedores!C304),"")</f>
        <v/>
      </c>
      <c r="D294" s="14" t="str">
        <f>IFERROR(IF(Fornecedores!D304="","",Fornecedores!D304),"")</f>
        <v/>
      </c>
      <c r="E294" s="14" t="str">
        <f>IFERROR(IF(Fornecedores!E304="","",Fornecedores!E304),"")</f>
        <v/>
      </c>
      <c r="F294" s="51" t="str">
        <f>IFERROR(IF(Fornecedores!F304="","",Fornecedores!F304),"")</f>
        <v/>
      </c>
      <c r="G294" s="14" t="str">
        <f>IFERROR(IF(Fornecedores!G304="","",Fornecedores!G304),"")</f>
        <v/>
      </c>
      <c r="H294" s="48" t="str">
        <f>IFERROR(ROUND(AVERAGE(Fornecedores!H304:ZV304),2),"")</f>
        <v/>
      </c>
      <c r="I294" s="14" t="str">
        <f>IFERROR(ROUND(STDEV(Fornecedores!H304:ZV304),2),"")</f>
        <v/>
      </c>
      <c r="J294" s="14" t="str">
        <f>IFERROR(IF(Tabela2[[#This Row],[Média preços]]="","",H294-I294),"")</f>
        <v/>
      </c>
      <c r="K294" s="14" t="str">
        <f>IFERROR(IF(Tabela2[[#This Row],[Média preços]]="","",H294+I294),"")</f>
        <v/>
      </c>
      <c r="L294" s="48" t="str">
        <f>IFERROR(ROUND(MEDIAN(Fornecedores!H304:ZV304),2),"")</f>
        <v/>
      </c>
      <c r="M294" s="14" t="str">
        <f>IFERROR(ROUND(AVERAGEIFS(Fornecedores!H304:ZV304,Fornecedores!H304:ZV304,"&lt;="&amp;K294,Fornecedores!H304:ZV304,"&gt;="&amp;J294),2),"")</f>
        <v/>
      </c>
      <c r="N294" s="14" t="str">
        <f t="shared" si="4"/>
        <v/>
      </c>
      <c r="O294" s="14" t="str">
        <f>IFERROR(Tabela2[[#This Row],[Preço de referência]]*Tabela2[[#This Row],[Quantidade]],"")</f>
        <v/>
      </c>
      <c r="P29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94" s="14" t="str">
        <f ca="1">IFERROR(IF(Tabela2[[#This Row],[Itens de Ampla Participação (Quantidade)]]&gt;0,(Tabela2[[#This Row],[Itens de Ampla Participação (Quantidade)]]*Tabela2[[#This Row],[Preço de referência]])),"")</f>
        <v/>
      </c>
      <c r="R29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94" s="14" t="str">
        <f ca="1">IFERROR(IF(Tabela2[[#This Row],[Itens de Cota Reservada (Quantidade)]]&gt;0,(Tabela2[[#This Row],[Itens de Cota Reservada (Quantidade)]]*Tabela2[[#This Row],[Preço de referência]])),"")</f>
        <v/>
      </c>
      <c r="T294" s="51" t="str">
        <f ca="1">IFERROR(IF(SUMIFS(Tabela2[Preço x quantidade],Tabela2[Lote],Tabela2[[#This Row],[Lote]])&lt;=80000,Tabela2[[#This Row],[Quantidade]],""),"")</f>
        <v/>
      </c>
      <c r="U294" s="14" t="str">
        <f ca="1">IFERROR(IF(Tabela2[[#This Row],[Itens exclusivos (Quantidade)]]&gt;0,(Tabela2[[#This Row],[Itens exclusivos (Quantidade)]]*Tabela2[[#This Row],[Preço de referência]])),"")</f>
        <v/>
      </c>
    </row>
    <row r="295" spans="1:21" ht="15.75">
      <c r="A295" s="33" t="str">
        <f>IFERROR(IF(Fornecedores!B305="","",IF(AND(Fornecedores!A305="",Fornecedores!B305&lt;&gt;""),1,Fornecedores!A305)),"")</f>
        <v/>
      </c>
      <c r="B295" s="33" t="str">
        <f>IFERROR(IF(Fornecedores!B305="","",Fornecedores!B305),"")</f>
        <v/>
      </c>
      <c r="C295" s="33" t="str">
        <f>IFERROR(IF(Fornecedores!C305="","",Fornecedores!C305),"")</f>
        <v/>
      </c>
      <c r="D295" s="33" t="str">
        <f>IFERROR(IF(Fornecedores!D305="","",Fornecedores!D305),"")</f>
        <v/>
      </c>
      <c r="E295" s="33" t="str">
        <f>IFERROR(IF(Fornecedores!E305="","",Fornecedores!E305),"")</f>
        <v/>
      </c>
      <c r="F295" s="52" t="str">
        <f>IFERROR(IF(Fornecedores!F305="","",Fornecedores!F305),"")</f>
        <v/>
      </c>
      <c r="G295" s="33" t="str">
        <f>IFERROR(IF(Fornecedores!G305="","",Fornecedores!G305),"")</f>
        <v/>
      </c>
      <c r="H295" s="47" t="str">
        <f>IFERROR(ROUND(AVERAGE(Fornecedores!H305:ZV305),2),"")</f>
        <v/>
      </c>
      <c r="I295" s="33" t="str">
        <f>IFERROR(ROUND(STDEV(Fornecedores!H305:ZV305),2),"")</f>
        <v/>
      </c>
      <c r="J295" s="33" t="str">
        <f>IFERROR(IF(Tabela2[[#This Row],[Média preços]]="","",H295-I295),"")</f>
        <v/>
      </c>
      <c r="K295" s="33" t="str">
        <f>IFERROR(IF(Tabela2[[#This Row],[Média preços]]="","",H295+I295),"")</f>
        <v/>
      </c>
      <c r="L295" s="47" t="str">
        <f>IFERROR(ROUND(MEDIAN(Fornecedores!H305:ZV305),2),"")</f>
        <v/>
      </c>
      <c r="M295" s="33" t="str">
        <f>IFERROR(ROUND(AVERAGEIFS(Fornecedores!H305:ZV305,Fornecedores!H305:ZV305,"&lt;="&amp;K295,Fornecedores!H305:ZV305,"&gt;="&amp;J295),2),"")</f>
        <v/>
      </c>
      <c r="N295" s="33" t="str">
        <f t="shared" si="4"/>
        <v/>
      </c>
      <c r="O295" s="33" t="str">
        <f>IFERROR(Tabela2[[#This Row],[Preço de referência]]*Tabela2[[#This Row],[Quantidade]],"")</f>
        <v/>
      </c>
      <c r="P29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95" s="33" t="str">
        <f ca="1">IFERROR(IF(Tabela2[[#This Row],[Itens de Ampla Participação (Quantidade)]]&gt;0,(Tabela2[[#This Row],[Itens de Ampla Participação (Quantidade)]]*Tabela2[[#This Row],[Preço de referência]])),"")</f>
        <v/>
      </c>
      <c r="R29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95" s="33" t="str">
        <f ca="1">IFERROR(IF(Tabela2[[#This Row],[Itens de Cota Reservada (Quantidade)]]&gt;0,(Tabela2[[#This Row],[Itens de Cota Reservada (Quantidade)]]*Tabela2[[#This Row],[Preço de referência]])),"")</f>
        <v/>
      </c>
      <c r="T295" s="52" t="str">
        <f ca="1">IFERROR(IF(SUMIFS(Tabela2[Preço x quantidade],Tabela2[Lote],Tabela2[[#This Row],[Lote]])&lt;=80000,Tabela2[[#This Row],[Quantidade]],""),"")</f>
        <v/>
      </c>
      <c r="U295" s="33" t="str">
        <f ca="1">IFERROR(IF(Tabela2[[#This Row],[Itens exclusivos (Quantidade)]]&gt;0,(Tabela2[[#This Row],[Itens exclusivos (Quantidade)]]*Tabela2[[#This Row],[Preço de referência]])),"")</f>
        <v/>
      </c>
    </row>
    <row r="296" spans="1:21" ht="15.75">
      <c r="A296" s="14" t="str">
        <f>IFERROR(IF(Fornecedores!B306="","",IF(AND(Fornecedores!A306="",Fornecedores!B306&lt;&gt;""),1,Fornecedores!A306)),"")</f>
        <v/>
      </c>
      <c r="B296" s="14" t="str">
        <f>IFERROR(IF(Fornecedores!B306="","",Fornecedores!B306),"")</f>
        <v/>
      </c>
      <c r="C296" s="14" t="str">
        <f>IFERROR(IF(Fornecedores!C306="","",Fornecedores!C306),"")</f>
        <v/>
      </c>
      <c r="D296" s="14" t="str">
        <f>IFERROR(IF(Fornecedores!D306="","",Fornecedores!D306),"")</f>
        <v/>
      </c>
      <c r="E296" s="14" t="str">
        <f>IFERROR(IF(Fornecedores!E306="","",Fornecedores!E306),"")</f>
        <v/>
      </c>
      <c r="F296" s="51" t="str">
        <f>IFERROR(IF(Fornecedores!F306="","",Fornecedores!F306),"")</f>
        <v/>
      </c>
      <c r="G296" s="14" t="str">
        <f>IFERROR(IF(Fornecedores!G306="","",Fornecedores!G306),"")</f>
        <v/>
      </c>
      <c r="H296" s="48" t="str">
        <f>IFERROR(ROUND(AVERAGE(Fornecedores!H306:ZV306),2),"")</f>
        <v/>
      </c>
      <c r="I296" s="14" t="str">
        <f>IFERROR(ROUND(STDEV(Fornecedores!H306:ZV306),2),"")</f>
        <v/>
      </c>
      <c r="J296" s="14" t="str">
        <f>IFERROR(IF(Tabela2[[#This Row],[Média preços]]="","",H296-I296),"")</f>
        <v/>
      </c>
      <c r="K296" s="14" t="str">
        <f>IFERROR(IF(Tabela2[[#This Row],[Média preços]]="","",H296+I296),"")</f>
        <v/>
      </c>
      <c r="L296" s="48" t="str">
        <f>IFERROR(ROUND(MEDIAN(Fornecedores!H306:ZV306),2),"")</f>
        <v/>
      </c>
      <c r="M296" s="14" t="str">
        <f>IFERROR(ROUND(AVERAGEIFS(Fornecedores!H306:ZV306,Fornecedores!H306:ZV306,"&lt;="&amp;K296,Fornecedores!H306:ZV306,"&gt;="&amp;J296),2),"")</f>
        <v/>
      </c>
      <c r="N296" s="14" t="str">
        <f t="shared" si="4"/>
        <v/>
      </c>
      <c r="O296" s="14" t="str">
        <f>IFERROR(Tabela2[[#This Row],[Preço de referência]]*Tabela2[[#This Row],[Quantidade]],"")</f>
        <v/>
      </c>
      <c r="P29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96" s="14" t="str">
        <f ca="1">IFERROR(IF(Tabela2[[#This Row],[Itens de Ampla Participação (Quantidade)]]&gt;0,(Tabela2[[#This Row],[Itens de Ampla Participação (Quantidade)]]*Tabela2[[#This Row],[Preço de referência]])),"")</f>
        <v/>
      </c>
      <c r="R29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96" s="14" t="str">
        <f ca="1">IFERROR(IF(Tabela2[[#This Row],[Itens de Cota Reservada (Quantidade)]]&gt;0,(Tabela2[[#This Row],[Itens de Cota Reservada (Quantidade)]]*Tabela2[[#This Row],[Preço de referência]])),"")</f>
        <v/>
      </c>
      <c r="T296" s="51" t="str">
        <f ca="1">IFERROR(IF(SUMIFS(Tabela2[Preço x quantidade],Tabela2[Lote],Tabela2[[#This Row],[Lote]])&lt;=80000,Tabela2[[#This Row],[Quantidade]],""),"")</f>
        <v/>
      </c>
      <c r="U296" s="14" t="str">
        <f ca="1">IFERROR(IF(Tabela2[[#This Row],[Itens exclusivos (Quantidade)]]&gt;0,(Tabela2[[#This Row],[Itens exclusivos (Quantidade)]]*Tabela2[[#This Row],[Preço de referência]])),"")</f>
        <v/>
      </c>
    </row>
    <row r="297" spans="1:21" ht="15.75">
      <c r="A297" s="33" t="str">
        <f>IFERROR(IF(Fornecedores!B307="","",IF(AND(Fornecedores!A307="",Fornecedores!B307&lt;&gt;""),1,Fornecedores!A307)),"")</f>
        <v/>
      </c>
      <c r="B297" s="33" t="str">
        <f>IFERROR(IF(Fornecedores!B307="","",Fornecedores!B307),"")</f>
        <v/>
      </c>
      <c r="C297" s="33" t="str">
        <f>IFERROR(IF(Fornecedores!C307="","",Fornecedores!C307),"")</f>
        <v/>
      </c>
      <c r="D297" s="33" t="str">
        <f>IFERROR(IF(Fornecedores!D307="","",Fornecedores!D307),"")</f>
        <v/>
      </c>
      <c r="E297" s="33" t="str">
        <f>IFERROR(IF(Fornecedores!E307="","",Fornecedores!E307),"")</f>
        <v/>
      </c>
      <c r="F297" s="52" t="str">
        <f>IFERROR(IF(Fornecedores!F307="","",Fornecedores!F307),"")</f>
        <v/>
      </c>
      <c r="G297" s="33" t="str">
        <f>IFERROR(IF(Fornecedores!G307="","",Fornecedores!G307),"")</f>
        <v/>
      </c>
      <c r="H297" s="47" t="str">
        <f>IFERROR(ROUND(AVERAGE(Fornecedores!H307:ZV307),2),"")</f>
        <v/>
      </c>
      <c r="I297" s="33" t="str">
        <f>IFERROR(ROUND(STDEV(Fornecedores!H307:ZV307),2),"")</f>
        <v/>
      </c>
      <c r="J297" s="33" t="str">
        <f>IFERROR(IF(Tabela2[[#This Row],[Média preços]]="","",H297-I297),"")</f>
        <v/>
      </c>
      <c r="K297" s="33" t="str">
        <f>IFERROR(IF(Tabela2[[#This Row],[Média preços]]="","",H297+I297),"")</f>
        <v/>
      </c>
      <c r="L297" s="47" t="str">
        <f>IFERROR(ROUND(MEDIAN(Fornecedores!H307:ZV307),2),"")</f>
        <v/>
      </c>
      <c r="M297" s="33" t="str">
        <f>IFERROR(ROUND(AVERAGEIFS(Fornecedores!H307:ZV307,Fornecedores!H307:ZV307,"&lt;="&amp;K297,Fornecedores!H307:ZV307,"&gt;="&amp;J297),2),"")</f>
        <v/>
      </c>
      <c r="N297" s="33" t="str">
        <f t="shared" si="4"/>
        <v/>
      </c>
      <c r="O297" s="33" t="str">
        <f>IFERROR(Tabela2[[#This Row],[Preço de referência]]*Tabela2[[#This Row],[Quantidade]],"")</f>
        <v/>
      </c>
      <c r="P29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97" s="33" t="str">
        <f ca="1">IFERROR(IF(Tabela2[[#This Row],[Itens de Ampla Participação (Quantidade)]]&gt;0,(Tabela2[[#This Row],[Itens de Ampla Participação (Quantidade)]]*Tabela2[[#This Row],[Preço de referência]])),"")</f>
        <v/>
      </c>
      <c r="R29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97" s="33" t="str">
        <f ca="1">IFERROR(IF(Tabela2[[#This Row],[Itens de Cota Reservada (Quantidade)]]&gt;0,(Tabela2[[#This Row],[Itens de Cota Reservada (Quantidade)]]*Tabela2[[#This Row],[Preço de referência]])),"")</f>
        <v/>
      </c>
      <c r="T297" s="52" t="str">
        <f ca="1">IFERROR(IF(SUMIFS(Tabela2[Preço x quantidade],Tabela2[Lote],Tabela2[[#This Row],[Lote]])&lt;=80000,Tabela2[[#This Row],[Quantidade]],""),"")</f>
        <v/>
      </c>
      <c r="U297" s="33" t="str">
        <f ca="1">IFERROR(IF(Tabela2[[#This Row],[Itens exclusivos (Quantidade)]]&gt;0,(Tabela2[[#This Row],[Itens exclusivos (Quantidade)]]*Tabela2[[#This Row],[Preço de referência]])),"")</f>
        <v/>
      </c>
    </row>
    <row r="298" spans="1:21" ht="15.75">
      <c r="A298" s="14" t="str">
        <f>IFERROR(IF(Fornecedores!B308="","",IF(AND(Fornecedores!A308="",Fornecedores!B308&lt;&gt;""),1,Fornecedores!A308)),"")</f>
        <v/>
      </c>
      <c r="B298" s="14" t="str">
        <f>IFERROR(IF(Fornecedores!B308="","",Fornecedores!B308),"")</f>
        <v/>
      </c>
      <c r="C298" s="14" t="str">
        <f>IFERROR(IF(Fornecedores!C308="","",Fornecedores!C308),"")</f>
        <v/>
      </c>
      <c r="D298" s="14" t="str">
        <f>IFERROR(IF(Fornecedores!D308="","",Fornecedores!D308),"")</f>
        <v/>
      </c>
      <c r="E298" s="14" t="str">
        <f>IFERROR(IF(Fornecedores!E308="","",Fornecedores!E308),"")</f>
        <v/>
      </c>
      <c r="F298" s="51" t="str">
        <f>IFERROR(IF(Fornecedores!F308="","",Fornecedores!F308),"")</f>
        <v/>
      </c>
      <c r="G298" s="14" t="str">
        <f>IFERROR(IF(Fornecedores!G308="","",Fornecedores!G308),"")</f>
        <v/>
      </c>
      <c r="H298" s="48" t="str">
        <f>IFERROR(ROUND(AVERAGE(Fornecedores!H308:ZV308),2),"")</f>
        <v/>
      </c>
      <c r="I298" s="14" t="str">
        <f>IFERROR(ROUND(STDEV(Fornecedores!H308:ZV308),2),"")</f>
        <v/>
      </c>
      <c r="J298" s="14" t="str">
        <f>IFERROR(IF(Tabela2[[#This Row],[Média preços]]="","",H298-I298),"")</f>
        <v/>
      </c>
      <c r="K298" s="14" t="str">
        <f>IFERROR(IF(Tabela2[[#This Row],[Média preços]]="","",H298+I298),"")</f>
        <v/>
      </c>
      <c r="L298" s="48" t="str">
        <f>IFERROR(ROUND(MEDIAN(Fornecedores!H308:ZV308),2),"")</f>
        <v/>
      </c>
      <c r="M298" s="14" t="str">
        <f>IFERROR(ROUND(AVERAGEIFS(Fornecedores!H308:ZV308,Fornecedores!H308:ZV308,"&lt;="&amp;K298,Fornecedores!H308:ZV308,"&gt;="&amp;J298),2),"")</f>
        <v/>
      </c>
      <c r="N298" s="14" t="str">
        <f t="shared" si="4"/>
        <v/>
      </c>
      <c r="O298" s="14" t="str">
        <f>IFERROR(Tabela2[[#This Row],[Preço de referência]]*Tabela2[[#This Row],[Quantidade]],"")</f>
        <v/>
      </c>
      <c r="P29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98" s="14" t="str">
        <f ca="1">IFERROR(IF(Tabela2[[#This Row],[Itens de Ampla Participação (Quantidade)]]&gt;0,(Tabela2[[#This Row],[Itens de Ampla Participação (Quantidade)]]*Tabela2[[#This Row],[Preço de referência]])),"")</f>
        <v/>
      </c>
      <c r="R29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98" s="14" t="str">
        <f ca="1">IFERROR(IF(Tabela2[[#This Row],[Itens de Cota Reservada (Quantidade)]]&gt;0,(Tabela2[[#This Row],[Itens de Cota Reservada (Quantidade)]]*Tabela2[[#This Row],[Preço de referência]])),"")</f>
        <v/>
      </c>
      <c r="T298" s="51" t="str">
        <f ca="1">IFERROR(IF(SUMIFS(Tabela2[Preço x quantidade],Tabela2[Lote],Tabela2[[#This Row],[Lote]])&lt;=80000,Tabela2[[#This Row],[Quantidade]],""),"")</f>
        <v/>
      </c>
      <c r="U298" s="14" t="str">
        <f ca="1">IFERROR(IF(Tabela2[[#This Row],[Itens exclusivos (Quantidade)]]&gt;0,(Tabela2[[#This Row],[Itens exclusivos (Quantidade)]]*Tabela2[[#This Row],[Preço de referência]])),"")</f>
        <v/>
      </c>
    </row>
    <row r="299" spans="1:21" ht="15.75">
      <c r="A299" s="33" t="str">
        <f>IFERROR(IF(Fornecedores!B309="","",IF(AND(Fornecedores!A309="",Fornecedores!B309&lt;&gt;""),1,Fornecedores!A309)),"")</f>
        <v/>
      </c>
      <c r="B299" s="33" t="str">
        <f>IFERROR(IF(Fornecedores!B309="","",Fornecedores!B309),"")</f>
        <v/>
      </c>
      <c r="C299" s="33" t="str">
        <f>IFERROR(IF(Fornecedores!C309="","",Fornecedores!C309),"")</f>
        <v/>
      </c>
      <c r="D299" s="33" t="str">
        <f>IFERROR(IF(Fornecedores!D309="","",Fornecedores!D309),"")</f>
        <v/>
      </c>
      <c r="E299" s="33" t="str">
        <f>IFERROR(IF(Fornecedores!E309="","",Fornecedores!E309),"")</f>
        <v/>
      </c>
      <c r="F299" s="52" t="str">
        <f>IFERROR(IF(Fornecedores!F309="","",Fornecedores!F309),"")</f>
        <v/>
      </c>
      <c r="G299" s="33" t="str">
        <f>IFERROR(IF(Fornecedores!G309="","",Fornecedores!G309),"")</f>
        <v/>
      </c>
      <c r="H299" s="47" t="str">
        <f>IFERROR(ROUND(AVERAGE(Fornecedores!H309:ZV309),2),"")</f>
        <v/>
      </c>
      <c r="I299" s="33" t="str">
        <f>IFERROR(ROUND(STDEV(Fornecedores!H309:ZV309),2),"")</f>
        <v/>
      </c>
      <c r="J299" s="33" t="str">
        <f>IFERROR(IF(Tabela2[[#This Row],[Média preços]]="","",H299-I299),"")</f>
        <v/>
      </c>
      <c r="K299" s="33" t="str">
        <f>IFERROR(IF(Tabela2[[#This Row],[Média preços]]="","",H299+I299),"")</f>
        <v/>
      </c>
      <c r="L299" s="47" t="str">
        <f>IFERROR(ROUND(MEDIAN(Fornecedores!H309:ZV309),2),"")</f>
        <v/>
      </c>
      <c r="M299" s="33" t="str">
        <f>IFERROR(ROUND(AVERAGEIFS(Fornecedores!H309:ZV309,Fornecedores!H309:ZV309,"&lt;="&amp;K299,Fornecedores!H309:ZV309,"&gt;="&amp;J299),2),"")</f>
        <v/>
      </c>
      <c r="N299" s="33" t="str">
        <f t="shared" si="4"/>
        <v/>
      </c>
      <c r="O299" s="33" t="str">
        <f>IFERROR(Tabela2[[#This Row],[Preço de referência]]*Tabela2[[#This Row],[Quantidade]],"")</f>
        <v/>
      </c>
      <c r="P29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99" s="33" t="str">
        <f ca="1">IFERROR(IF(Tabela2[[#This Row],[Itens de Ampla Participação (Quantidade)]]&gt;0,(Tabela2[[#This Row],[Itens de Ampla Participação (Quantidade)]]*Tabela2[[#This Row],[Preço de referência]])),"")</f>
        <v/>
      </c>
      <c r="R29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99" s="33" t="str">
        <f ca="1">IFERROR(IF(Tabela2[[#This Row],[Itens de Cota Reservada (Quantidade)]]&gt;0,(Tabela2[[#This Row],[Itens de Cota Reservada (Quantidade)]]*Tabela2[[#This Row],[Preço de referência]])),"")</f>
        <v/>
      </c>
      <c r="T299" s="52" t="str">
        <f ca="1">IFERROR(IF(SUMIFS(Tabela2[Preço x quantidade],Tabela2[Lote],Tabela2[[#This Row],[Lote]])&lt;=80000,Tabela2[[#This Row],[Quantidade]],""),"")</f>
        <v/>
      </c>
      <c r="U299" s="33" t="str">
        <f ca="1">IFERROR(IF(Tabela2[[#This Row],[Itens exclusivos (Quantidade)]]&gt;0,(Tabela2[[#This Row],[Itens exclusivos (Quantidade)]]*Tabela2[[#This Row],[Preço de referência]])),"")</f>
        <v/>
      </c>
    </row>
    <row r="300" spans="1:21" ht="15.75">
      <c r="A300" s="14" t="str">
        <f>IFERROR(IF(Fornecedores!B310="","",IF(AND(Fornecedores!A310="",Fornecedores!B310&lt;&gt;""),1,Fornecedores!A310)),"")</f>
        <v/>
      </c>
      <c r="B300" s="14" t="str">
        <f>IFERROR(IF(Fornecedores!B310="","",Fornecedores!B310),"")</f>
        <v/>
      </c>
      <c r="C300" s="14" t="str">
        <f>IFERROR(IF(Fornecedores!C310="","",Fornecedores!C310),"")</f>
        <v/>
      </c>
      <c r="D300" s="14" t="str">
        <f>IFERROR(IF(Fornecedores!D310="","",Fornecedores!D310),"")</f>
        <v/>
      </c>
      <c r="E300" s="14" t="str">
        <f>IFERROR(IF(Fornecedores!E310="","",Fornecedores!E310),"")</f>
        <v/>
      </c>
      <c r="F300" s="51" t="str">
        <f>IFERROR(IF(Fornecedores!F310="","",Fornecedores!F310),"")</f>
        <v/>
      </c>
      <c r="G300" s="14" t="str">
        <f>IFERROR(IF(Fornecedores!G310="","",Fornecedores!G310),"")</f>
        <v/>
      </c>
      <c r="H300" s="48" t="str">
        <f>IFERROR(ROUND(AVERAGE(Fornecedores!H310:ZV310),2),"")</f>
        <v/>
      </c>
      <c r="I300" s="14" t="str">
        <f>IFERROR(ROUND(STDEV(Fornecedores!H310:ZV310),2),"")</f>
        <v/>
      </c>
      <c r="J300" s="14" t="str">
        <f>IFERROR(IF(Tabela2[[#This Row],[Média preços]]="","",H300-I300),"")</f>
        <v/>
      </c>
      <c r="K300" s="14" t="str">
        <f>IFERROR(IF(Tabela2[[#This Row],[Média preços]]="","",H300+I300),"")</f>
        <v/>
      </c>
      <c r="L300" s="48" t="str">
        <f>IFERROR(ROUND(MEDIAN(Fornecedores!H310:ZV310),2),"")</f>
        <v/>
      </c>
      <c r="M300" s="14" t="str">
        <f>IFERROR(ROUND(AVERAGEIFS(Fornecedores!H310:ZV310,Fornecedores!H310:ZV310,"&lt;="&amp;K300,Fornecedores!H310:ZV310,"&gt;="&amp;J300),2),"")</f>
        <v/>
      </c>
      <c r="N300" s="14" t="str">
        <f t="shared" si="4"/>
        <v/>
      </c>
      <c r="O300" s="14" t="str">
        <f>IFERROR(Tabela2[[#This Row],[Preço de referência]]*Tabela2[[#This Row],[Quantidade]],"")</f>
        <v/>
      </c>
      <c r="P30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00" s="14" t="str">
        <f ca="1">IFERROR(IF(Tabela2[[#This Row],[Itens de Ampla Participação (Quantidade)]]&gt;0,(Tabela2[[#This Row],[Itens de Ampla Participação (Quantidade)]]*Tabela2[[#This Row],[Preço de referência]])),"")</f>
        <v/>
      </c>
      <c r="R30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00" s="14" t="str">
        <f ca="1">IFERROR(IF(Tabela2[[#This Row],[Itens de Cota Reservada (Quantidade)]]&gt;0,(Tabela2[[#This Row],[Itens de Cota Reservada (Quantidade)]]*Tabela2[[#This Row],[Preço de referência]])),"")</f>
        <v/>
      </c>
      <c r="T300" s="51" t="str">
        <f ca="1">IFERROR(IF(SUMIFS(Tabela2[Preço x quantidade],Tabela2[Lote],Tabela2[[#This Row],[Lote]])&lt;=80000,Tabela2[[#This Row],[Quantidade]],""),"")</f>
        <v/>
      </c>
      <c r="U300" s="14" t="str">
        <f ca="1">IFERROR(IF(Tabela2[[#This Row],[Itens exclusivos (Quantidade)]]&gt;0,(Tabela2[[#This Row],[Itens exclusivos (Quantidade)]]*Tabela2[[#This Row],[Preço de referência]])),"")</f>
        <v/>
      </c>
    </row>
    <row r="301" spans="1:21" ht="15.75">
      <c r="A301" s="33" t="str">
        <f>IFERROR(IF(Fornecedores!B311="","",IF(AND(Fornecedores!A311="",Fornecedores!B311&lt;&gt;""),1,Fornecedores!A311)),"")</f>
        <v/>
      </c>
      <c r="B301" s="33" t="str">
        <f>IFERROR(IF(Fornecedores!B311="","",Fornecedores!B311),"")</f>
        <v/>
      </c>
      <c r="C301" s="33" t="str">
        <f>IFERROR(IF(Fornecedores!C311="","",Fornecedores!C311),"")</f>
        <v/>
      </c>
      <c r="D301" s="33" t="str">
        <f>IFERROR(IF(Fornecedores!D311="","",Fornecedores!D311),"")</f>
        <v/>
      </c>
      <c r="E301" s="33" t="str">
        <f>IFERROR(IF(Fornecedores!E311="","",Fornecedores!E311),"")</f>
        <v/>
      </c>
      <c r="F301" s="52" t="str">
        <f>IFERROR(IF(Fornecedores!F311="","",Fornecedores!F311),"")</f>
        <v/>
      </c>
      <c r="G301" s="33" t="str">
        <f>IFERROR(IF(Fornecedores!G311="","",Fornecedores!G311),"")</f>
        <v/>
      </c>
      <c r="H301" s="47" t="str">
        <f>IFERROR(ROUND(AVERAGE(Fornecedores!H311:ZV311),2),"")</f>
        <v/>
      </c>
      <c r="I301" s="33" t="str">
        <f>IFERROR(ROUND(STDEV(Fornecedores!H311:ZV311),2),"")</f>
        <v/>
      </c>
      <c r="J301" s="33" t="str">
        <f>IFERROR(IF(Tabela2[[#This Row],[Média preços]]="","",H301-I301),"")</f>
        <v/>
      </c>
      <c r="K301" s="33" t="str">
        <f>IFERROR(IF(Tabela2[[#This Row],[Média preços]]="","",H301+I301),"")</f>
        <v/>
      </c>
      <c r="L301" s="47" t="str">
        <f>IFERROR(ROUND(MEDIAN(Fornecedores!H311:ZV311),2),"")</f>
        <v/>
      </c>
      <c r="M301" s="33" t="str">
        <f>IFERROR(ROUND(AVERAGEIFS(Fornecedores!H311:ZV311,Fornecedores!H311:ZV311,"&lt;="&amp;K301,Fornecedores!H311:ZV311,"&gt;="&amp;J301),2),"")</f>
        <v/>
      </c>
      <c r="N301" s="33" t="str">
        <f t="shared" si="4"/>
        <v/>
      </c>
      <c r="O301" s="33" t="str">
        <f>IFERROR(Tabela2[[#This Row],[Preço de referência]]*Tabela2[[#This Row],[Quantidade]],"")</f>
        <v/>
      </c>
      <c r="P30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01" s="33" t="str">
        <f ca="1">IFERROR(IF(Tabela2[[#This Row],[Itens de Ampla Participação (Quantidade)]]&gt;0,(Tabela2[[#This Row],[Itens de Ampla Participação (Quantidade)]]*Tabela2[[#This Row],[Preço de referência]])),"")</f>
        <v/>
      </c>
      <c r="R30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01" s="33" t="str">
        <f ca="1">IFERROR(IF(Tabela2[[#This Row],[Itens de Cota Reservada (Quantidade)]]&gt;0,(Tabela2[[#This Row],[Itens de Cota Reservada (Quantidade)]]*Tabela2[[#This Row],[Preço de referência]])),"")</f>
        <v/>
      </c>
      <c r="T301" s="52" t="str">
        <f ca="1">IFERROR(IF(SUMIFS(Tabela2[Preço x quantidade],Tabela2[Lote],Tabela2[[#This Row],[Lote]])&lt;=80000,Tabela2[[#This Row],[Quantidade]],""),"")</f>
        <v/>
      </c>
      <c r="U301" s="33" t="str">
        <f ca="1">IFERROR(IF(Tabela2[[#This Row],[Itens exclusivos (Quantidade)]]&gt;0,(Tabela2[[#This Row],[Itens exclusivos (Quantidade)]]*Tabela2[[#This Row],[Preço de referência]])),"")</f>
        <v/>
      </c>
    </row>
    <row r="302" spans="1:21" ht="15.75">
      <c r="A302" s="14" t="str">
        <f>IFERROR(IF(Fornecedores!B312="","",IF(AND(Fornecedores!A312="",Fornecedores!B312&lt;&gt;""),1,Fornecedores!A312)),"")</f>
        <v/>
      </c>
      <c r="B302" s="14" t="str">
        <f>IFERROR(IF(Fornecedores!B312="","",Fornecedores!B312),"")</f>
        <v/>
      </c>
      <c r="C302" s="14" t="str">
        <f>IFERROR(IF(Fornecedores!C312="","",Fornecedores!C312),"")</f>
        <v/>
      </c>
      <c r="D302" s="14" t="str">
        <f>IFERROR(IF(Fornecedores!D312="","",Fornecedores!D312),"")</f>
        <v/>
      </c>
      <c r="E302" s="14" t="str">
        <f>IFERROR(IF(Fornecedores!E312="","",Fornecedores!E312),"")</f>
        <v/>
      </c>
      <c r="F302" s="51" t="str">
        <f>IFERROR(IF(Fornecedores!F312="","",Fornecedores!F312),"")</f>
        <v/>
      </c>
      <c r="G302" s="14" t="str">
        <f>IFERROR(IF(Fornecedores!G312="","",Fornecedores!G312),"")</f>
        <v/>
      </c>
      <c r="H302" s="48" t="str">
        <f>IFERROR(ROUND(AVERAGE(Fornecedores!H312:ZV312),2),"")</f>
        <v/>
      </c>
      <c r="I302" s="14" t="str">
        <f>IFERROR(ROUND(STDEV(Fornecedores!H312:ZV312),2),"")</f>
        <v/>
      </c>
      <c r="J302" s="14" t="str">
        <f>IFERROR(IF(Tabela2[[#This Row],[Média preços]]="","",H302-I302),"")</f>
        <v/>
      </c>
      <c r="K302" s="14" t="str">
        <f>IFERROR(IF(Tabela2[[#This Row],[Média preços]]="","",H302+I302),"")</f>
        <v/>
      </c>
      <c r="L302" s="48" t="str">
        <f>IFERROR(ROUND(MEDIAN(Fornecedores!H312:ZV312),2),"")</f>
        <v/>
      </c>
      <c r="M302" s="14" t="str">
        <f>IFERROR(ROUND(AVERAGEIFS(Fornecedores!H312:ZV312,Fornecedores!H312:ZV312,"&lt;="&amp;K302,Fornecedores!H312:ZV312,"&gt;="&amp;J302),2),"")</f>
        <v/>
      </c>
      <c r="N302" s="14" t="str">
        <f t="shared" si="4"/>
        <v/>
      </c>
      <c r="O302" s="14" t="str">
        <f>IFERROR(Tabela2[[#This Row],[Preço de referência]]*Tabela2[[#This Row],[Quantidade]],"")</f>
        <v/>
      </c>
      <c r="P30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02" s="14" t="str">
        <f ca="1">IFERROR(IF(Tabela2[[#This Row],[Itens de Ampla Participação (Quantidade)]]&gt;0,(Tabela2[[#This Row],[Itens de Ampla Participação (Quantidade)]]*Tabela2[[#This Row],[Preço de referência]])),"")</f>
        <v/>
      </c>
      <c r="R30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02" s="14" t="str">
        <f ca="1">IFERROR(IF(Tabela2[[#This Row],[Itens de Cota Reservada (Quantidade)]]&gt;0,(Tabela2[[#This Row],[Itens de Cota Reservada (Quantidade)]]*Tabela2[[#This Row],[Preço de referência]])),"")</f>
        <v/>
      </c>
      <c r="T302" s="51" t="str">
        <f ca="1">IFERROR(IF(SUMIFS(Tabela2[Preço x quantidade],Tabela2[Lote],Tabela2[[#This Row],[Lote]])&lt;=80000,Tabela2[[#This Row],[Quantidade]],""),"")</f>
        <v/>
      </c>
      <c r="U302" s="14" t="str">
        <f ca="1">IFERROR(IF(Tabela2[[#This Row],[Itens exclusivos (Quantidade)]]&gt;0,(Tabela2[[#This Row],[Itens exclusivos (Quantidade)]]*Tabela2[[#This Row],[Preço de referência]])),"")</f>
        <v/>
      </c>
    </row>
    <row r="303" spans="1:21" ht="15.75">
      <c r="A303" s="33" t="str">
        <f>IFERROR(IF(Fornecedores!B313="","",IF(AND(Fornecedores!A313="",Fornecedores!B313&lt;&gt;""),1,Fornecedores!A313)),"")</f>
        <v/>
      </c>
      <c r="B303" s="33" t="str">
        <f>IFERROR(IF(Fornecedores!B313="","",Fornecedores!B313),"")</f>
        <v/>
      </c>
      <c r="C303" s="33" t="str">
        <f>IFERROR(IF(Fornecedores!C313="","",Fornecedores!C313),"")</f>
        <v/>
      </c>
      <c r="D303" s="33" t="str">
        <f>IFERROR(IF(Fornecedores!D313="","",Fornecedores!D313),"")</f>
        <v/>
      </c>
      <c r="E303" s="33" t="str">
        <f>IFERROR(IF(Fornecedores!E313="","",Fornecedores!E313),"")</f>
        <v/>
      </c>
      <c r="F303" s="52" t="str">
        <f>IFERROR(IF(Fornecedores!F313="","",Fornecedores!F313),"")</f>
        <v/>
      </c>
      <c r="G303" s="33" t="str">
        <f>IFERROR(IF(Fornecedores!G313="","",Fornecedores!G313),"")</f>
        <v/>
      </c>
      <c r="H303" s="47" t="str">
        <f>IFERROR(ROUND(AVERAGE(Fornecedores!H313:ZV313),2),"")</f>
        <v/>
      </c>
      <c r="I303" s="33" t="str">
        <f>IFERROR(ROUND(STDEV(Fornecedores!H313:ZV313),2),"")</f>
        <v/>
      </c>
      <c r="J303" s="33" t="str">
        <f>IFERROR(IF(Tabela2[[#This Row],[Média preços]]="","",H303-I303),"")</f>
        <v/>
      </c>
      <c r="K303" s="33" t="str">
        <f>IFERROR(IF(Tabela2[[#This Row],[Média preços]]="","",H303+I303),"")</f>
        <v/>
      </c>
      <c r="L303" s="47" t="str">
        <f>IFERROR(ROUND(MEDIAN(Fornecedores!H313:ZV313),2),"")</f>
        <v/>
      </c>
      <c r="M303" s="33" t="str">
        <f>IFERROR(ROUND(AVERAGEIFS(Fornecedores!H313:ZV313,Fornecedores!H313:ZV313,"&lt;="&amp;K303,Fornecedores!H313:ZV313,"&gt;="&amp;J303),2),"")</f>
        <v/>
      </c>
      <c r="N303" s="33" t="str">
        <f t="shared" si="4"/>
        <v/>
      </c>
      <c r="O303" s="33" t="str">
        <f>IFERROR(Tabela2[[#This Row],[Preço de referência]]*Tabela2[[#This Row],[Quantidade]],"")</f>
        <v/>
      </c>
      <c r="P30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03" s="33" t="str">
        <f ca="1">IFERROR(IF(Tabela2[[#This Row],[Itens de Ampla Participação (Quantidade)]]&gt;0,(Tabela2[[#This Row],[Itens de Ampla Participação (Quantidade)]]*Tabela2[[#This Row],[Preço de referência]])),"")</f>
        <v/>
      </c>
      <c r="R30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03" s="33" t="str">
        <f ca="1">IFERROR(IF(Tabela2[[#This Row],[Itens de Cota Reservada (Quantidade)]]&gt;0,(Tabela2[[#This Row],[Itens de Cota Reservada (Quantidade)]]*Tabela2[[#This Row],[Preço de referência]])),"")</f>
        <v/>
      </c>
      <c r="T303" s="52" t="str">
        <f ca="1">IFERROR(IF(SUMIFS(Tabela2[Preço x quantidade],Tabela2[Lote],Tabela2[[#This Row],[Lote]])&lt;=80000,Tabela2[[#This Row],[Quantidade]],""),"")</f>
        <v/>
      </c>
      <c r="U303" s="33" t="str">
        <f ca="1">IFERROR(IF(Tabela2[[#This Row],[Itens exclusivos (Quantidade)]]&gt;0,(Tabela2[[#This Row],[Itens exclusivos (Quantidade)]]*Tabela2[[#This Row],[Preço de referência]])),"")</f>
        <v/>
      </c>
    </row>
    <row r="304" spans="1:21" ht="15.75">
      <c r="A304" s="14" t="str">
        <f>IFERROR(IF(Fornecedores!B314="","",IF(AND(Fornecedores!A314="",Fornecedores!B314&lt;&gt;""),1,Fornecedores!A314)),"")</f>
        <v/>
      </c>
      <c r="B304" s="14" t="str">
        <f>IFERROR(IF(Fornecedores!B314="","",Fornecedores!B314),"")</f>
        <v/>
      </c>
      <c r="C304" s="14" t="str">
        <f>IFERROR(IF(Fornecedores!C314="","",Fornecedores!C314),"")</f>
        <v/>
      </c>
      <c r="D304" s="14" t="str">
        <f>IFERROR(IF(Fornecedores!D314="","",Fornecedores!D314),"")</f>
        <v/>
      </c>
      <c r="E304" s="14" t="str">
        <f>IFERROR(IF(Fornecedores!E314="","",Fornecedores!E314),"")</f>
        <v/>
      </c>
      <c r="F304" s="51" t="str">
        <f>IFERROR(IF(Fornecedores!F314="","",Fornecedores!F314),"")</f>
        <v/>
      </c>
      <c r="G304" s="14" t="str">
        <f>IFERROR(IF(Fornecedores!G314="","",Fornecedores!G314),"")</f>
        <v/>
      </c>
      <c r="H304" s="48" t="str">
        <f>IFERROR(ROUND(AVERAGE(Fornecedores!H314:ZV314),2),"")</f>
        <v/>
      </c>
      <c r="I304" s="14" t="str">
        <f>IFERROR(ROUND(STDEV(Fornecedores!H314:ZV314),2),"")</f>
        <v/>
      </c>
      <c r="J304" s="14" t="str">
        <f>IFERROR(IF(Tabela2[[#This Row],[Média preços]]="","",H304-I304),"")</f>
        <v/>
      </c>
      <c r="K304" s="14" t="str">
        <f>IFERROR(IF(Tabela2[[#This Row],[Média preços]]="","",H304+I304),"")</f>
        <v/>
      </c>
      <c r="L304" s="48" t="str">
        <f>IFERROR(ROUND(MEDIAN(Fornecedores!H314:ZV314),2),"")</f>
        <v/>
      </c>
      <c r="M304" s="14" t="str">
        <f>IFERROR(ROUND(AVERAGEIFS(Fornecedores!H314:ZV314,Fornecedores!H314:ZV314,"&lt;="&amp;K304,Fornecedores!H314:ZV314,"&gt;="&amp;J304),2),"")</f>
        <v/>
      </c>
      <c r="N304" s="14" t="str">
        <f t="shared" si="4"/>
        <v/>
      </c>
      <c r="O304" s="14" t="str">
        <f>IFERROR(Tabela2[[#This Row],[Preço de referência]]*Tabela2[[#This Row],[Quantidade]],"")</f>
        <v/>
      </c>
      <c r="P30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04" s="14" t="str">
        <f ca="1">IFERROR(IF(Tabela2[[#This Row],[Itens de Ampla Participação (Quantidade)]]&gt;0,(Tabela2[[#This Row],[Itens de Ampla Participação (Quantidade)]]*Tabela2[[#This Row],[Preço de referência]])),"")</f>
        <v/>
      </c>
      <c r="R30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04" s="14" t="str">
        <f ca="1">IFERROR(IF(Tabela2[[#This Row],[Itens de Cota Reservada (Quantidade)]]&gt;0,(Tabela2[[#This Row],[Itens de Cota Reservada (Quantidade)]]*Tabela2[[#This Row],[Preço de referência]])),"")</f>
        <v/>
      </c>
      <c r="T304" s="51" t="str">
        <f ca="1">IFERROR(IF(SUMIFS(Tabela2[Preço x quantidade],Tabela2[Lote],Tabela2[[#This Row],[Lote]])&lt;=80000,Tabela2[[#This Row],[Quantidade]],""),"")</f>
        <v/>
      </c>
      <c r="U304" s="14" t="str">
        <f ca="1">IFERROR(IF(Tabela2[[#This Row],[Itens exclusivos (Quantidade)]]&gt;0,(Tabela2[[#This Row],[Itens exclusivos (Quantidade)]]*Tabela2[[#This Row],[Preço de referência]])),"")</f>
        <v/>
      </c>
    </row>
    <row r="305" spans="1:21" ht="15.75">
      <c r="A305" s="33" t="str">
        <f>IFERROR(IF(Fornecedores!B315="","",IF(AND(Fornecedores!A315="",Fornecedores!B315&lt;&gt;""),1,Fornecedores!A315)),"")</f>
        <v/>
      </c>
      <c r="B305" s="33" t="str">
        <f>IFERROR(IF(Fornecedores!B315="","",Fornecedores!B315),"")</f>
        <v/>
      </c>
      <c r="C305" s="33" t="str">
        <f>IFERROR(IF(Fornecedores!C315="","",Fornecedores!C315),"")</f>
        <v/>
      </c>
      <c r="D305" s="33" t="str">
        <f>IFERROR(IF(Fornecedores!D315="","",Fornecedores!D315),"")</f>
        <v/>
      </c>
      <c r="E305" s="33" t="str">
        <f>IFERROR(IF(Fornecedores!E315="","",Fornecedores!E315),"")</f>
        <v/>
      </c>
      <c r="F305" s="52" t="str">
        <f>IFERROR(IF(Fornecedores!F315="","",Fornecedores!F315),"")</f>
        <v/>
      </c>
      <c r="G305" s="33" t="str">
        <f>IFERROR(IF(Fornecedores!G315="","",Fornecedores!G315),"")</f>
        <v/>
      </c>
      <c r="H305" s="47" t="str">
        <f>IFERROR(ROUND(AVERAGE(Fornecedores!H315:ZV315),2),"")</f>
        <v/>
      </c>
      <c r="I305" s="33" t="str">
        <f>IFERROR(ROUND(STDEV(Fornecedores!H315:ZV315),2),"")</f>
        <v/>
      </c>
      <c r="J305" s="33" t="str">
        <f>IFERROR(IF(Tabela2[[#This Row],[Média preços]]="","",H305-I305),"")</f>
        <v/>
      </c>
      <c r="K305" s="33" t="str">
        <f>IFERROR(IF(Tabela2[[#This Row],[Média preços]]="","",H305+I305),"")</f>
        <v/>
      </c>
      <c r="L305" s="47" t="str">
        <f>IFERROR(ROUND(MEDIAN(Fornecedores!H315:ZV315),2),"")</f>
        <v/>
      </c>
      <c r="M305" s="33" t="str">
        <f>IFERROR(ROUND(AVERAGEIFS(Fornecedores!H315:ZV315,Fornecedores!H315:ZV315,"&lt;="&amp;K305,Fornecedores!H315:ZV315,"&gt;="&amp;J305),2),"")</f>
        <v/>
      </c>
      <c r="N305" s="33" t="str">
        <f t="shared" si="4"/>
        <v/>
      </c>
      <c r="O305" s="33" t="str">
        <f>IFERROR(Tabela2[[#This Row],[Preço de referência]]*Tabela2[[#This Row],[Quantidade]],"")</f>
        <v/>
      </c>
      <c r="P30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05" s="33" t="str">
        <f ca="1">IFERROR(IF(Tabela2[[#This Row],[Itens de Ampla Participação (Quantidade)]]&gt;0,(Tabela2[[#This Row],[Itens de Ampla Participação (Quantidade)]]*Tabela2[[#This Row],[Preço de referência]])),"")</f>
        <v/>
      </c>
      <c r="R30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05" s="33" t="str">
        <f ca="1">IFERROR(IF(Tabela2[[#This Row],[Itens de Cota Reservada (Quantidade)]]&gt;0,(Tabela2[[#This Row],[Itens de Cota Reservada (Quantidade)]]*Tabela2[[#This Row],[Preço de referência]])),"")</f>
        <v/>
      </c>
      <c r="T305" s="52" t="str">
        <f ca="1">IFERROR(IF(SUMIFS(Tabela2[Preço x quantidade],Tabela2[Lote],Tabela2[[#This Row],[Lote]])&lt;=80000,Tabela2[[#This Row],[Quantidade]],""),"")</f>
        <v/>
      </c>
      <c r="U305" s="33" t="str">
        <f ca="1">IFERROR(IF(Tabela2[[#This Row],[Itens exclusivos (Quantidade)]]&gt;0,(Tabela2[[#This Row],[Itens exclusivos (Quantidade)]]*Tabela2[[#This Row],[Preço de referência]])),"")</f>
        <v/>
      </c>
    </row>
    <row r="306" spans="1:21" ht="15.75">
      <c r="A306" s="14" t="str">
        <f>IFERROR(IF(Fornecedores!B316="","",IF(AND(Fornecedores!A316="",Fornecedores!B316&lt;&gt;""),1,Fornecedores!A316)),"")</f>
        <v/>
      </c>
      <c r="B306" s="14" t="str">
        <f>IFERROR(IF(Fornecedores!B316="","",Fornecedores!B316),"")</f>
        <v/>
      </c>
      <c r="C306" s="14" t="str">
        <f>IFERROR(IF(Fornecedores!C316="","",Fornecedores!C316),"")</f>
        <v/>
      </c>
      <c r="D306" s="14" t="str">
        <f>IFERROR(IF(Fornecedores!D316="","",Fornecedores!D316),"")</f>
        <v/>
      </c>
      <c r="E306" s="14" t="str">
        <f>IFERROR(IF(Fornecedores!E316="","",Fornecedores!E316),"")</f>
        <v/>
      </c>
      <c r="F306" s="51" t="str">
        <f>IFERROR(IF(Fornecedores!F316="","",Fornecedores!F316),"")</f>
        <v/>
      </c>
      <c r="G306" s="14" t="str">
        <f>IFERROR(IF(Fornecedores!G316="","",Fornecedores!G316),"")</f>
        <v/>
      </c>
      <c r="H306" s="48" t="str">
        <f>IFERROR(ROUND(AVERAGE(Fornecedores!H316:ZV316),2),"")</f>
        <v/>
      </c>
      <c r="I306" s="14" t="str">
        <f>IFERROR(ROUND(STDEV(Fornecedores!H316:ZV316),2),"")</f>
        <v/>
      </c>
      <c r="J306" s="14" t="str">
        <f>IFERROR(IF(Tabela2[[#This Row],[Média preços]]="","",H306-I306),"")</f>
        <v/>
      </c>
      <c r="K306" s="14" t="str">
        <f>IFERROR(IF(Tabela2[[#This Row],[Média preços]]="","",H306+I306),"")</f>
        <v/>
      </c>
      <c r="L306" s="48" t="str">
        <f>IFERROR(ROUND(MEDIAN(Fornecedores!H316:ZV316),2),"")</f>
        <v/>
      </c>
      <c r="M306" s="14" t="str">
        <f>IFERROR(ROUND(AVERAGEIFS(Fornecedores!H316:ZV316,Fornecedores!H316:ZV316,"&lt;="&amp;K306,Fornecedores!H316:ZV316,"&gt;="&amp;J306),2),"")</f>
        <v/>
      </c>
      <c r="N306" s="14" t="str">
        <f t="shared" si="4"/>
        <v/>
      </c>
      <c r="O306" s="14" t="str">
        <f>IFERROR(Tabela2[[#This Row],[Preço de referência]]*Tabela2[[#This Row],[Quantidade]],"")</f>
        <v/>
      </c>
      <c r="P30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06" s="14" t="str">
        <f ca="1">IFERROR(IF(Tabela2[[#This Row],[Itens de Ampla Participação (Quantidade)]]&gt;0,(Tabela2[[#This Row],[Itens de Ampla Participação (Quantidade)]]*Tabela2[[#This Row],[Preço de referência]])),"")</f>
        <v/>
      </c>
      <c r="R30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06" s="14" t="str">
        <f ca="1">IFERROR(IF(Tabela2[[#This Row],[Itens de Cota Reservada (Quantidade)]]&gt;0,(Tabela2[[#This Row],[Itens de Cota Reservada (Quantidade)]]*Tabela2[[#This Row],[Preço de referência]])),"")</f>
        <v/>
      </c>
      <c r="T306" s="51" t="str">
        <f ca="1">IFERROR(IF(SUMIFS(Tabela2[Preço x quantidade],Tabela2[Lote],Tabela2[[#This Row],[Lote]])&lt;=80000,Tabela2[[#This Row],[Quantidade]],""),"")</f>
        <v/>
      </c>
      <c r="U306" s="14" t="str">
        <f ca="1">IFERROR(IF(Tabela2[[#This Row],[Itens exclusivos (Quantidade)]]&gt;0,(Tabela2[[#This Row],[Itens exclusivos (Quantidade)]]*Tabela2[[#This Row],[Preço de referência]])),"")</f>
        <v/>
      </c>
    </row>
    <row r="307" spans="1:21" ht="15.75">
      <c r="A307" s="33" t="str">
        <f>IFERROR(IF(Fornecedores!B317="","",IF(AND(Fornecedores!A317="",Fornecedores!B317&lt;&gt;""),1,Fornecedores!A317)),"")</f>
        <v/>
      </c>
      <c r="B307" s="33" t="str">
        <f>IFERROR(IF(Fornecedores!B317="","",Fornecedores!B317),"")</f>
        <v/>
      </c>
      <c r="C307" s="33" t="str">
        <f>IFERROR(IF(Fornecedores!C317="","",Fornecedores!C317),"")</f>
        <v/>
      </c>
      <c r="D307" s="33" t="str">
        <f>IFERROR(IF(Fornecedores!D317="","",Fornecedores!D317),"")</f>
        <v/>
      </c>
      <c r="E307" s="33" t="str">
        <f>IFERROR(IF(Fornecedores!E317="","",Fornecedores!E317),"")</f>
        <v/>
      </c>
      <c r="F307" s="52" t="str">
        <f>IFERROR(IF(Fornecedores!F317="","",Fornecedores!F317),"")</f>
        <v/>
      </c>
      <c r="G307" s="33" t="str">
        <f>IFERROR(IF(Fornecedores!G317="","",Fornecedores!G317),"")</f>
        <v/>
      </c>
      <c r="H307" s="47" t="str">
        <f>IFERROR(ROUND(AVERAGE(Fornecedores!H317:ZV317),2),"")</f>
        <v/>
      </c>
      <c r="I307" s="33" t="str">
        <f>IFERROR(ROUND(STDEV(Fornecedores!H317:ZV317),2),"")</f>
        <v/>
      </c>
      <c r="J307" s="33" t="str">
        <f>IFERROR(IF(Tabela2[[#This Row],[Média preços]]="","",H307-I307),"")</f>
        <v/>
      </c>
      <c r="K307" s="33" t="str">
        <f>IFERROR(IF(Tabela2[[#This Row],[Média preços]]="","",H307+I307),"")</f>
        <v/>
      </c>
      <c r="L307" s="47" t="str">
        <f>IFERROR(ROUND(MEDIAN(Fornecedores!H317:ZV317),2),"")</f>
        <v/>
      </c>
      <c r="M307" s="33" t="str">
        <f>IFERROR(ROUND(AVERAGEIFS(Fornecedores!H317:ZV317,Fornecedores!H317:ZV317,"&lt;="&amp;K307,Fornecedores!H317:ZV317,"&gt;="&amp;J307),2),"")</f>
        <v/>
      </c>
      <c r="N307" s="33" t="str">
        <f t="shared" si="4"/>
        <v/>
      </c>
      <c r="O307" s="33" t="str">
        <f>IFERROR(Tabela2[[#This Row],[Preço de referência]]*Tabela2[[#This Row],[Quantidade]],"")</f>
        <v/>
      </c>
      <c r="P30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07" s="33" t="str">
        <f ca="1">IFERROR(IF(Tabela2[[#This Row],[Itens de Ampla Participação (Quantidade)]]&gt;0,(Tabela2[[#This Row],[Itens de Ampla Participação (Quantidade)]]*Tabela2[[#This Row],[Preço de referência]])),"")</f>
        <v/>
      </c>
      <c r="R30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07" s="33" t="str">
        <f ca="1">IFERROR(IF(Tabela2[[#This Row],[Itens de Cota Reservada (Quantidade)]]&gt;0,(Tabela2[[#This Row],[Itens de Cota Reservada (Quantidade)]]*Tabela2[[#This Row],[Preço de referência]])),"")</f>
        <v/>
      </c>
      <c r="T307" s="52" t="str">
        <f ca="1">IFERROR(IF(SUMIFS(Tabela2[Preço x quantidade],Tabela2[Lote],Tabela2[[#This Row],[Lote]])&lt;=80000,Tabela2[[#This Row],[Quantidade]],""),"")</f>
        <v/>
      </c>
      <c r="U307" s="33" t="str">
        <f ca="1">IFERROR(IF(Tabela2[[#This Row],[Itens exclusivos (Quantidade)]]&gt;0,(Tabela2[[#This Row],[Itens exclusivos (Quantidade)]]*Tabela2[[#This Row],[Preço de referência]])),"")</f>
        <v/>
      </c>
    </row>
    <row r="308" spans="1:21" ht="15.75">
      <c r="A308" s="14" t="str">
        <f>IFERROR(IF(Fornecedores!B318="","",IF(AND(Fornecedores!A318="",Fornecedores!B318&lt;&gt;""),1,Fornecedores!A318)),"")</f>
        <v/>
      </c>
      <c r="B308" s="14" t="str">
        <f>IFERROR(IF(Fornecedores!B318="","",Fornecedores!B318),"")</f>
        <v/>
      </c>
      <c r="C308" s="14" t="str">
        <f>IFERROR(IF(Fornecedores!C318="","",Fornecedores!C318),"")</f>
        <v/>
      </c>
      <c r="D308" s="14" t="str">
        <f>IFERROR(IF(Fornecedores!D318="","",Fornecedores!D318),"")</f>
        <v/>
      </c>
      <c r="E308" s="14" t="str">
        <f>IFERROR(IF(Fornecedores!E318="","",Fornecedores!E318),"")</f>
        <v/>
      </c>
      <c r="F308" s="51" t="str">
        <f>IFERROR(IF(Fornecedores!F318="","",Fornecedores!F318),"")</f>
        <v/>
      </c>
      <c r="G308" s="14" t="str">
        <f>IFERROR(IF(Fornecedores!G318="","",Fornecedores!G318),"")</f>
        <v/>
      </c>
      <c r="H308" s="48" t="str">
        <f>IFERROR(ROUND(AVERAGE(Fornecedores!H318:ZV318),2),"")</f>
        <v/>
      </c>
      <c r="I308" s="14" t="str">
        <f>IFERROR(ROUND(STDEV(Fornecedores!H318:ZV318),2),"")</f>
        <v/>
      </c>
      <c r="J308" s="14" t="str">
        <f>IFERROR(IF(Tabela2[[#This Row],[Média preços]]="","",H308-I308),"")</f>
        <v/>
      </c>
      <c r="K308" s="14" t="str">
        <f>IFERROR(IF(Tabela2[[#This Row],[Média preços]]="","",H308+I308),"")</f>
        <v/>
      </c>
      <c r="L308" s="48" t="str">
        <f>IFERROR(ROUND(MEDIAN(Fornecedores!H318:ZV318),2),"")</f>
        <v/>
      </c>
      <c r="M308" s="14" t="str">
        <f>IFERROR(ROUND(AVERAGEIFS(Fornecedores!H318:ZV318,Fornecedores!H318:ZV318,"&lt;="&amp;K308,Fornecedores!H318:ZV318,"&gt;="&amp;J308),2),"")</f>
        <v/>
      </c>
      <c r="N308" s="14" t="str">
        <f t="shared" si="4"/>
        <v/>
      </c>
      <c r="O308" s="14" t="str">
        <f>IFERROR(Tabela2[[#This Row],[Preço de referência]]*Tabela2[[#This Row],[Quantidade]],"")</f>
        <v/>
      </c>
      <c r="P30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08" s="14" t="str">
        <f ca="1">IFERROR(IF(Tabela2[[#This Row],[Itens de Ampla Participação (Quantidade)]]&gt;0,(Tabela2[[#This Row],[Itens de Ampla Participação (Quantidade)]]*Tabela2[[#This Row],[Preço de referência]])),"")</f>
        <v/>
      </c>
      <c r="R30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08" s="14" t="str">
        <f ca="1">IFERROR(IF(Tabela2[[#This Row],[Itens de Cota Reservada (Quantidade)]]&gt;0,(Tabela2[[#This Row],[Itens de Cota Reservada (Quantidade)]]*Tabela2[[#This Row],[Preço de referência]])),"")</f>
        <v/>
      </c>
      <c r="T308" s="51" t="str">
        <f ca="1">IFERROR(IF(SUMIFS(Tabela2[Preço x quantidade],Tabela2[Lote],Tabela2[[#This Row],[Lote]])&lt;=80000,Tabela2[[#This Row],[Quantidade]],""),"")</f>
        <v/>
      </c>
      <c r="U308" s="14" t="str">
        <f ca="1">IFERROR(IF(Tabela2[[#This Row],[Itens exclusivos (Quantidade)]]&gt;0,(Tabela2[[#This Row],[Itens exclusivos (Quantidade)]]*Tabela2[[#This Row],[Preço de referência]])),"")</f>
        <v/>
      </c>
    </row>
    <row r="309" spans="1:21" ht="15.75">
      <c r="A309" s="33" t="str">
        <f>IFERROR(IF(Fornecedores!B319="","",IF(AND(Fornecedores!A319="",Fornecedores!B319&lt;&gt;""),1,Fornecedores!A319)),"")</f>
        <v/>
      </c>
      <c r="B309" s="33" t="str">
        <f>IFERROR(IF(Fornecedores!B319="","",Fornecedores!B319),"")</f>
        <v/>
      </c>
      <c r="C309" s="33" t="str">
        <f>IFERROR(IF(Fornecedores!C319="","",Fornecedores!C319),"")</f>
        <v/>
      </c>
      <c r="D309" s="33" t="str">
        <f>IFERROR(IF(Fornecedores!D319="","",Fornecedores!D319),"")</f>
        <v/>
      </c>
      <c r="E309" s="33" t="str">
        <f>IFERROR(IF(Fornecedores!E319="","",Fornecedores!E319),"")</f>
        <v/>
      </c>
      <c r="F309" s="52" t="str">
        <f>IFERROR(IF(Fornecedores!F319="","",Fornecedores!F319),"")</f>
        <v/>
      </c>
      <c r="G309" s="33" t="str">
        <f>IFERROR(IF(Fornecedores!G319="","",Fornecedores!G319),"")</f>
        <v/>
      </c>
      <c r="H309" s="47" t="str">
        <f>IFERROR(ROUND(AVERAGE(Fornecedores!H319:ZV319),2),"")</f>
        <v/>
      </c>
      <c r="I309" s="33" t="str">
        <f>IFERROR(ROUND(STDEV(Fornecedores!H319:ZV319),2),"")</f>
        <v/>
      </c>
      <c r="J309" s="33" t="str">
        <f>IFERROR(IF(Tabela2[[#This Row],[Média preços]]="","",H309-I309),"")</f>
        <v/>
      </c>
      <c r="K309" s="33" t="str">
        <f>IFERROR(IF(Tabela2[[#This Row],[Média preços]]="","",H309+I309),"")</f>
        <v/>
      </c>
      <c r="L309" s="47" t="str">
        <f>IFERROR(ROUND(MEDIAN(Fornecedores!H319:ZV319),2),"")</f>
        <v/>
      </c>
      <c r="M309" s="33" t="str">
        <f>IFERROR(ROUND(AVERAGEIFS(Fornecedores!H319:ZV319,Fornecedores!H319:ZV319,"&lt;="&amp;K309,Fornecedores!H319:ZV319,"&gt;="&amp;J309),2),"")</f>
        <v/>
      </c>
      <c r="N309" s="33" t="str">
        <f t="shared" si="4"/>
        <v/>
      </c>
      <c r="O309" s="33" t="str">
        <f>IFERROR(Tabela2[[#This Row],[Preço de referência]]*Tabela2[[#This Row],[Quantidade]],"")</f>
        <v/>
      </c>
      <c r="P30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09" s="33" t="str">
        <f ca="1">IFERROR(IF(Tabela2[[#This Row],[Itens de Ampla Participação (Quantidade)]]&gt;0,(Tabela2[[#This Row],[Itens de Ampla Participação (Quantidade)]]*Tabela2[[#This Row],[Preço de referência]])),"")</f>
        <v/>
      </c>
      <c r="R30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09" s="33" t="str">
        <f ca="1">IFERROR(IF(Tabela2[[#This Row],[Itens de Cota Reservada (Quantidade)]]&gt;0,(Tabela2[[#This Row],[Itens de Cota Reservada (Quantidade)]]*Tabela2[[#This Row],[Preço de referência]])),"")</f>
        <v/>
      </c>
      <c r="T309" s="52" t="str">
        <f ca="1">IFERROR(IF(SUMIFS(Tabela2[Preço x quantidade],Tabela2[Lote],Tabela2[[#This Row],[Lote]])&lt;=80000,Tabela2[[#This Row],[Quantidade]],""),"")</f>
        <v/>
      </c>
      <c r="U309" s="33" t="str">
        <f ca="1">IFERROR(IF(Tabela2[[#This Row],[Itens exclusivos (Quantidade)]]&gt;0,(Tabela2[[#This Row],[Itens exclusivos (Quantidade)]]*Tabela2[[#This Row],[Preço de referência]])),"")</f>
        <v/>
      </c>
    </row>
    <row r="310" spans="1:21" ht="15.75">
      <c r="A310" s="14" t="str">
        <f>IFERROR(IF(Fornecedores!B320="","",IF(AND(Fornecedores!A320="",Fornecedores!B320&lt;&gt;""),1,Fornecedores!A320)),"")</f>
        <v/>
      </c>
      <c r="B310" s="14" t="str">
        <f>IFERROR(IF(Fornecedores!B320="","",Fornecedores!B320),"")</f>
        <v/>
      </c>
      <c r="C310" s="14" t="str">
        <f>IFERROR(IF(Fornecedores!C320="","",Fornecedores!C320),"")</f>
        <v/>
      </c>
      <c r="D310" s="14" t="str">
        <f>IFERROR(IF(Fornecedores!D320="","",Fornecedores!D320),"")</f>
        <v/>
      </c>
      <c r="E310" s="14" t="str">
        <f>IFERROR(IF(Fornecedores!E320="","",Fornecedores!E320),"")</f>
        <v/>
      </c>
      <c r="F310" s="51" t="str">
        <f>IFERROR(IF(Fornecedores!F320="","",Fornecedores!F320),"")</f>
        <v/>
      </c>
      <c r="G310" s="14" t="str">
        <f>IFERROR(IF(Fornecedores!G320="","",Fornecedores!G320),"")</f>
        <v/>
      </c>
      <c r="H310" s="48" t="str">
        <f>IFERROR(ROUND(AVERAGE(Fornecedores!H320:ZV320),2),"")</f>
        <v/>
      </c>
      <c r="I310" s="14" t="str">
        <f>IFERROR(ROUND(STDEV(Fornecedores!H320:ZV320),2),"")</f>
        <v/>
      </c>
      <c r="J310" s="14" t="str">
        <f>IFERROR(IF(Tabela2[[#This Row],[Média preços]]="","",H310-I310),"")</f>
        <v/>
      </c>
      <c r="K310" s="14" t="str">
        <f>IFERROR(IF(Tabela2[[#This Row],[Média preços]]="","",H310+I310),"")</f>
        <v/>
      </c>
      <c r="L310" s="48" t="str">
        <f>IFERROR(ROUND(MEDIAN(Fornecedores!H320:ZV320),2),"")</f>
        <v/>
      </c>
      <c r="M310" s="14" t="str">
        <f>IFERROR(ROUND(AVERAGEIFS(Fornecedores!H320:ZV320,Fornecedores!H320:ZV320,"&lt;="&amp;K310,Fornecedores!H320:ZV320,"&gt;="&amp;J310),2),"")</f>
        <v/>
      </c>
      <c r="N310" s="14" t="str">
        <f t="shared" si="4"/>
        <v/>
      </c>
      <c r="O310" s="14" t="str">
        <f>IFERROR(Tabela2[[#This Row],[Preço de referência]]*Tabela2[[#This Row],[Quantidade]],"")</f>
        <v/>
      </c>
      <c r="P31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10" s="14" t="str">
        <f ca="1">IFERROR(IF(Tabela2[[#This Row],[Itens de Ampla Participação (Quantidade)]]&gt;0,(Tabela2[[#This Row],[Itens de Ampla Participação (Quantidade)]]*Tabela2[[#This Row],[Preço de referência]])),"")</f>
        <v/>
      </c>
      <c r="R31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10" s="14" t="str">
        <f ca="1">IFERROR(IF(Tabela2[[#This Row],[Itens de Cota Reservada (Quantidade)]]&gt;0,(Tabela2[[#This Row],[Itens de Cota Reservada (Quantidade)]]*Tabela2[[#This Row],[Preço de referência]])),"")</f>
        <v/>
      </c>
      <c r="T310" s="51" t="str">
        <f ca="1">IFERROR(IF(SUMIFS(Tabela2[Preço x quantidade],Tabela2[Lote],Tabela2[[#This Row],[Lote]])&lt;=80000,Tabela2[[#This Row],[Quantidade]],""),"")</f>
        <v/>
      </c>
      <c r="U310" s="14" t="str">
        <f ca="1">IFERROR(IF(Tabela2[[#This Row],[Itens exclusivos (Quantidade)]]&gt;0,(Tabela2[[#This Row],[Itens exclusivos (Quantidade)]]*Tabela2[[#This Row],[Preço de referência]])),"")</f>
        <v/>
      </c>
    </row>
    <row r="311" spans="1:21" ht="15.75">
      <c r="A311" s="33" t="str">
        <f>IFERROR(IF(Fornecedores!B321="","",IF(AND(Fornecedores!A321="",Fornecedores!B321&lt;&gt;""),1,Fornecedores!A321)),"")</f>
        <v/>
      </c>
      <c r="B311" s="33" t="str">
        <f>IFERROR(IF(Fornecedores!B321="","",Fornecedores!B321),"")</f>
        <v/>
      </c>
      <c r="C311" s="33" t="str">
        <f>IFERROR(IF(Fornecedores!C321="","",Fornecedores!C321),"")</f>
        <v/>
      </c>
      <c r="D311" s="33" t="str">
        <f>IFERROR(IF(Fornecedores!D321="","",Fornecedores!D321),"")</f>
        <v/>
      </c>
      <c r="E311" s="33" t="str">
        <f>IFERROR(IF(Fornecedores!E321="","",Fornecedores!E321),"")</f>
        <v/>
      </c>
      <c r="F311" s="52" t="str">
        <f>IFERROR(IF(Fornecedores!F321="","",Fornecedores!F321),"")</f>
        <v/>
      </c>
      <c r="G311" s="33" t="str">
        <f>IFERROR(IF(Fornecedores!G321="","",Fornecedores!G321),"")</f>
        <v/>
      </c>
      <c r="H311" s="47" t="str">
        <f>IFERROR(ROUND(AVERAGE(Fornecedores!H321:ZV321),2),"")</f>
        <v/>
      </c>
      <c r="I311" s="33" t="str">
        <f>IFERROR(ROUND(STDEV(Fornecedores!H321:ZV321),2),"")</f>
        <v/>
      </c>
      <c r="J311" s="33" t="str">
        <f>IFERROR(IF(Tabela2[[#This Row],[Média preços]]="","",H311-I311),"")</f>
        <v/>
      </c>
      <c r="K311" s="33" t="str">
        <f>IFERROR(IF(Tabela2[[#This Row],[Média preços]]="","",H311+I311),"")</f>
        <v/>
      </c>
      <c r="L311" s="47" t="str">
        <f>IFERROR(ROUND(MEDIAN(Fornecedores!H321:ZV321),2),"")</f>
        <v/>
      </c>
      <c r="M311" s="33" t="str">
        <f>IFERROR(ROUND(AVERAGEIFS(Fornecedores!H321:ZV321,Fornecedores!H321:ZV321,"&lt;="&amp;K311,Fornecedores!H321:ZV321,"&gt;="&amp;J311),2),"")</f>
        <v/>
      </c>
      <c r="N311" s="33" t="str">
        <f t="shared" si="4"/>
        <v/>
      </c>
      <c r="O311" s="33" t="str">
        <f>IFERROR(Tabela2[[#This Row],[Preço de referência]]*Tabela2[[#This Row],[Quantidade]],"")</f>
        <v/>
      </c>
      <c r="P31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11" s="33" t="str">
        <f ca="1">IFERROR(IF(Tabela2[[#This Row],[Itens de Ampla Participação (Quantidade)]]&gt;0,(Tabela2[[#This Row],[Itens de Ampla Participação (Quantidade)]]*Tabela2[[#This Row],[Preço de referência]])),"")</f>
        <v/>
      </c>
      <c r="R31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11" s="33" t="str">
        <f ca="1">IFERROR(IF(Tabela2[[#This Row],[Itens de Cota Reservada (Quantidade)]]&gt;0,(Tabela2[[#This Row],[Itens de Cota Reservada (Quantidade)]]*Tabela2[[#This Row],[Preço de referência]])),"")</f>
        <v/>
      </c>
      <c r="T311" s="52" t="str">
        <f ca="1">IFERROR(IF(SUMIFS(Tabela2[Preço x quantidade],Tabela2[Lote],Tabela2[[#This Row],[Lote]])&lt;=80000,Tabela2[[#This Row],[Quantidade]],""),"")</f>
        <v/>
      </c>
      <c r="U311" s="33" t="str">
        <f ca="1">IFERROR(IF(Tabela2[[#This Row],[Itens exclusivos (Quantidade)]]&gt;0,(Tabela2[[#This Row],[Itens exclusivos (Quantidade)]]*Tabela2[[#This Row],[Preço de referência]])),"")</f>
        <v/>
      </c>
    </row>
    <row r="312" spans="1:21" ht="15.75">
      <c r="A312" s="14" t="str">
        <f>IFERROR(IF(Fornecedores!B322="","",IF(AND(Fornecedores!A322="",Fornecedores!B322&lt;&gt;""),1,Fornecedores!A322)),"")</f>
        <v/>
      </c>
      <c r="B312" s="14" t="str">
        <f>IFERROR(IF(Fornecedores!B322="","",Fornecedores!B322),"")</f>
        <v/>
      </c>
      <c r="C312" s="14" t="str">
        <f>IFERROR(IF(Fornecedores!C322="","",Fornecedores!C322),"")</f>
        <v/>
      </c>
      <c r="D312" s="14" t="str">
        <f>IFERROR(IF(Fornecedores!D322="","",Fornecedores!D322),"")</f>
        <v/>
      </c>
      <c r="E312" s="14" t="str">
        <f>IFERROR(IF(Fornecedores!E322="","",Fornecedores!E322),"")</f>
        <v/>
      </c>
      <c r="F312" s="51" t="str">
        <f>IFERROR(IF(Fornecedores!F322="","",Fornecedores!F322),"")</f>
        <v/>
      </c>
      <c r="G312" s="14" t="str">
        <f>IFERROR(IF(Fornecedores!G322="","",Fornecedores!G322),"")</f>
        <v/>
      </c>
      <c r="H312" s="48" t="str">
        <f>IFERROR(ROUND(AVERAGE(Fornecedores!H322:ZV322),2),"")</f>
        <v/>
      </c>
      <c r="I312" s="14" t="str">
        <f>IFERROR(ROUND(STDEV(Fornecedores!H322:ZV322),2),"")</f>
        <v/>
      </c>
      <c r="J312" s="14" t="str">
        <f>IFERROR(IF(Tabela2[[#This Row],[Média preços]]="","",H312-I312),"")</f>
        <v/>
      </c>
      <c r="K312" s="14" t="str">
        <f>IFERROR(IF(Tabela2[[#This Row],[Média preços]]="","",H312+I312),"")</f>
        <v/>
      </c>
      <c r="L312" s="48" t="str">
        <f>IFERROR(ROUND(MEDIAN(Fornecedores!H322:ZV322),2),"")</f>
        <v/>
      </c>
      <c r="M312" s="14" t="str">
        <f>IFERROR(ROUND(AVERAGEIFS(Fornecedores!H322:ZV322,Fornecedores!H322:ZV322,"&lt;="&amp;K312,Fornecedores!H322:ZV322,"&gt;="&amp;J312),2),"")</f>
        <v/>
      </c>
      <c r="N312" s="14" t="str">
        <f t="shared" si="4"/>
        <v/>
      </c>
      <c r="O312" s="14" t="str">
        <f>IFERROR(Tabela2[[#This Row],[Preço de referência]]*Tabela2[[#This Row],[Quantidade]],"")</f>
        <v/>
      </c>
      <c r="P31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12" s="14" t="str">
        <f ca="1">IFERROR(IF(Tabela2[[#This Row],[Itens de Ampla Participação (Quantidade)]]&gt;0,(Tabela2[[#This Row],[Itens de Ampla Participação (Quantidade)]]*Tabela2[[#This Row],[Preço de referência]])),"")</f>
        <v/>
      </c>
      <c r="R31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12" s="14" t="str">
        <f ca="1">IFERROR(IF(Tabela2[[#This Row],[Itens de Cota Reservada (Quantidade)]]&gt;0,(Tabela2[[#This Row],[Itens de Cota Reservada (Quantidade)]]*Tabela2[[#This Row],[Preço de referência]])),"")</f>
        <v/>
      </c>
      <c r="T312" s="51" t="str">
        <f ca="1">IFERROR(IF(SUMIFS(Tabela2[Preço x quantidade],Tabela2[Lote],Tabela2[[#This Row],[Lote]])&lt;=80000,Tabela2[[#This Row],[Quantidade]],""),"")</f>
        <v/>
      </c>
      <c r="U312" s="14" t="str">
        <f ca="1">IFERROR(IF(Tabela2[[#This Row],[Itens exclusivos (Quantidade)]]&gt;0,(Tabela2[[#This Row],[Itens exclusivos (Quantidade)]]*Tabela2[[#This Row],[Preço de referência]])),"")</f>
        <v/>
      </c>
    </row>
    <row r="313" spans="1:21" ht="15.75">
      <c r="A313" s="33" t="str">
        <f>IFERROR(IF(Fornecedores!B323="","",IF(AND(Fornecedores!A323="",Fornecedores!B323&lt;&gt;""),1,Fornecedores!A323)),"")</f>
        <v/>
      </c>
      <c r="B313" s="33" t="str">
        <f>IFERROR(IF(Fornecedores!B323="","",Fornecedores!B323),"")</f>
        <v/>
      </c>
      <c r="C313" s="33" t="str">
        <f>IFERROR(IF(Fornecedores!C323="","",Fornecedores!C323),"")</f>
        <v/>
      </c>
      <c r="D313" s="33" t="str">
        <f>IFERROR(IF(Fornecedores!D323="","",Fornecedores!D323),"")</f>
        <v/>
      </c>
      <c r="E313" s="33" t="str">
        <f>IFERROR(IF(Fornecedores!E323="","",Fornecedores!E323),"")</f>
        <v/>
      </c>
      <c r="F313" s="52" t="str">
        <f>IFERROR(IF(Fornecedores!F323="","",Fornecedores!F323),"")</f>
        <v/>
      </c>
      <c r="G313" s="33" t="str">
        <f>IFERROR(IF(Fornecedores!G323="","",Fornecedores!G323),"")</f>
        <v/>
      </c>
      <c r="H313" s="47" t="str">
        <f>IFERROR(ROUND(AVERAGE(Fornecedores!H323:ZV323),2),"")</f>
        <v/>
      </c>
      <c r="I313" s="33" t="str">
        <f>IFERROR(ROUND(STDEV(Fornecedores!H323:ZV323),2),"")</f>
        <v/>
      </c>
      <c r="J313" s="33" t="str">
        <f>IFERROR(IF(Tabela2[[#This Row],[Média preços]]="","",H313-I313),"")</f>
        <v/>
      </c>
      <c r="K313" s="33" t="str">
        <f>IFERROR(IF(Tabela2[[#This Row],[Média preços]]="","",H313+I313),"")</f>
        <v/>
      </c>
      <c r="L313" s="47" t="str">
        <f>IFERROR(ROUND(MEDIAN(Fornecedores!H323:ZV323),2),"")</f>
        <v/>
      </c>
      <c r="M313" s="33" t="str">
        <f>IFERROR(ROUND(AVERAGEIFS(Fornecedores!H323:ZV323,Fornecedores!H323:ZV323,"&lt;="&amp;K313,Fornecedores!H323:ZV323,"&gt;="&amp;J313),2),"")</f>
        <v/>
      </c>
      <c r="N313" s="33" t="str">
        <f t="shared" si="4"/>
        <v/>
      </c>
      <c r="O313" s="33" t="str">
        <f>IFERROR(Tabela2[[#This Row],[Preço de referência]]*Tabela2[[#This Row],[Quantidade]],"")</f>
        <v/>
      </c>
      <c r="P31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13" s="33" t="str">
        <f ca="1">IFERROR(IF(Tabela2[[#This Row],[Itens de Ampla Participação (Quantidade)]]&gt;0,(Tabela2[[#This Row],[Itens de Ampla Participação (Quantidade)]]*Tabela2[[#This Row],[Preço de referência]])),"")</f>
        <v/>
      </c>
      <c r="R31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13" s="33" t="str">
        <f ca="1">IFERROR(IF(Tabela2[[#This Row],[Itens de Cota Reservada (Quantidade)]]&gt;0,(Tabela2[[#This Row],[Itens de Cota Reservada (Quantidade)]]*Tabela2[[#This Row],[Preço de referência]])),"")</f>
        <v/>
      </c>
      <c r="T313" s="52" t="str">
        <f ca="1">IFERROR(IF(SUMIFS(Tabela2[Preço x quantidade],Tabela2[Lote],Tabela2[[#This Row],[Lote]])&lt;=80000,Tabela2[[#This Row],[Quantidade]],""),"")</f>
        <v/>
      </c>
      <c r="U313" s="33" t="str">
        <f ca="1">IFERROR(IF(Tabela2[[#This Row],[Itens exclusivos (Quantidade)]]&gt;0,(Tabela2[[#This Row],[Itens exclusivos (Quantidade)]]*Tabela2[[#This Row],[Preço de referência]])),"")</f>
        <v/>
      </c>
    </row>
    <row r="314" spans="1:21" ht="15.75">
      <c r="A314" s="14" t="str">
        <f>IFERROR(IF(Fornecedores!B324="","",IF(AND(Fornecedores!A324="",Fornecedores!B324&lt;&gt;""),1,Fornecedores!A324)),"")</f>
        <v/>
      </c>
      <c r="B314" s="14" t="str">
        <f>IFERROR(IF(Fornecedores!B324="","",Fornecedores!B324),"")</f>
        <v/>
      </c>
      <c r="C314" s="14" t="str">
        <f>IFERROR(IF(Fornecedores!C324="","",Fornecedores!C324),"")</f>
        <v/>
      </c>
      <c r="D314" s="14" t="str">
        <f>IFERROR(IF(Fornecedores!D324="","",Fornecedores!D324),"")</f>
        <v/>
      </c>
      <c r="E314" s="14" t="str">
        <f>IFERROR(IF(Fornecedores!E324="","",Fornecedores!E324),"")</f>
        <v/>
      </c>
      <c r="F314" s="51" t="str">
        <f>IFERROR(IF(Fornecedores!F324="","",Fornecedores!F324),"")</f>
        <v/>
      </c>
      <c r="G314" s="14" t="str">
        <f>IFERROR(IF(Fornecedores!G324="","",Fornecedores!G324),"")</f>
        <v/>
      </c>
      <c r="H314" s="48" t="str">
        <f>IFERROR(ROUND(AVERAGE(Fornecedores!H324:ZV324),2),"")</f>
        <v/>
      </c>
      <c r="I314" s="14" t="str">
        <f>IFERROR(ROUND(STDEV(Fornecedores!H324:ZV324),2),"")</f>
        <v/>
      </c>
      <c r="J314" s="14" t="str">
        <f>IFERROR(IF(Tabela2[[#This Row],[Média preços]]="","",H314-I314),"")</f>
        <v/>
      </c>
      <c r="K314" s="14" t="str">
        <f>IFERROR(IF(Tabela2[[#This Row],[Média preços]]="","",H314+I314),"")</f>
        <v/>
      </c>
      <c r="L314" s="48" t="str">
        <f>IFERROR(ROUND(MEDIAN(Fornecedores!H324:ZV324),2),"")</f>
        <v/>
      </c>
      <c r="M314" s="14" t="str">
        <f>IFERROR(ROUND(AVERAGEIFS(Fornecedores!H324:ZV324,Fornecedores!H324:ZV324,"&lt;="&amp;K314,Fornecedores!H324:ZV324,"&gt;="&amp;J314),2),"")</f>
        <v/>
      </c>
      <c r="N314" s="14" t="str">
        <f t="shared" si="4"/>
        <v/>
      </c>
      <c r="O314" s="14" t="str">
        <f>IFERROR(Tabela2[[#This Row],[Preço de referência]]*Tabela2[[#This Row],[Quantidade]],"")</f>
        <v/>
      </c>
      <c r="P31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14" s="14" t="str">
        <f ca="1">IFERROR(IF(Tabela2[[#This Row],[Itens de Ampla Participação (Quantidade)]]&gt;0,(Tabela2[[#This Row],[Itens de Ampla Participação (Quantidade)]]*Tabela2[[#This Row],[Preço de referência]])),"")</f>
        <v/>
      </c>
      <c r="R31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14" s="14" t="str">
        <f ca="1">IFERROR(IF(Tabela2[[#This Row],[Itens de Cota Reservada (Quantidade)]]&gt;0,(Tabela2[[#This Row],[Itens de Cota Reservada (Quantidade)]]*Tabela2[[#This Row],[Preço de referência]])),"")</f>
        <v/>
      </c>
      <c r="T314" s="51" t="str">
        <f ca="1">IFERROR(IF(SUMIFS(Tabela2[Preço x quantidade],Tabela2[Lote],Tabela2[[#This Row],[Lote]])&lt;=80000,Tabela2[[#This Row],[Quantidade]],""),"")</f>
        <v/>
      </c>
      <c r="U314" s="14" t="str">
        <f ca="1">IFERROR(IF(Tabela2[[#This Row],[Itens exclusivos (Quantidade)]]&gt;0,(Tabela2[[#This Row],[Itens exclusivos (Quantidade)]]*Tabela2[[#This Row],[Preço de referência]])),"")</f>
        <v/>
      </c>
    </row>
    <row r="315" spans="1:21" ht="15.75">
      <c r="A315" s="33" t="str">
        <f>IFERROR(IF(Fornecedores!B325="","",IF(AND(Fornecedores!A325="",Fornecedores!B325&lt;&gt;""),1,Fornecedores!A325)),"")</f>
        <v/>
      </c>
      <c r="B315" s="33" t="str">
        <f>IFERROR(IF(Fornecedores!B325="","",Fornecedores!B325),"")</f>
        <v/>
      </c>
      <c r="C315" s="33" t="str">
        <f>IFERROR(IF(Fornecedores!C325="","",Fornecedores!C325),"")</f>
        <v/>
      </c>
      <c r="D315" s="33" t="str">
        <f>IFERROR(IF(Fornecedores!D325="","",Fornecedores!D325),"")</f>
        <v/>
      </c>
      <c r="E315" s="33" t="str">
        <f>IFERROR(IF(Fornecedores!E325="","",Fornecedores!E325),"")</f>
        <v/>
      </c>
      <c r="F315" s="52" t="str">
        <f>IFERROR(IF(Fornecedores!F325="","",Fornecedores!F325),"")</f>
        <v/>
      </c>
      <c r="G315" s="33" t="str">
        <f>IFERROR(IF(Fornecedores!G325="","",Fornecedores!G325),"")</f>
        <v/>
      </c>
      <c r="H315" s="47" t="str">
        <f>IFERROR(ROUND(AVERAGE(Fornecedores!H325:ZV325),2),"")</f>
        <v/>
      </c>
      <c r="I315" s="33" t="str">
        <f>IFERROR(ROUND(STDEV(Fornecedores!H325:ZV325),2),"")</f>
        <v/>
      </c>
      <c r="J315" s="33" t="str">
        <f>IFERROR(IF(Tabela2[[#This Row],[Média preços]]="","",H315-I315),"")</f>
        <v/>
      </c>
      <c r="K315" s="33" t="str">
        <f>IFERROR(IF(Tabela2[[#This Row],[Média preços]]="","",H315+I315),"")</f>
        <v/>
      </c>
      <c r="L315" s="47" t="str">
        <f>IFERROR(ROUND(MEDIAN(Fornecedores!H325:ZV325),2),"")</f>
        <v/>
      </c>
      <c r="M315" s="33" t="str">
        <f>IFERROR(ROUND(AVERAGEIFS(Fornecedores!H325:ZV325,Fornecedores!H325:ZV325,"&lt;="&amp;K315,Fornecedores!H325:ZV325,"&gt;="&amp;J315),2),"")</f>
        <v/>
      </c>
      <c r="N315" s="33" t="str">
        <f t="shared" si="4"/>
        <v/>
      </c>
      <c r="O315" s="33" t="str">
        <f>IFERROR(Tabela2[[#This Row],[Preço de referência]]*Tabela2[[#This Row],[Quantidade]],"")</f>
        <v/>
      </c>
      <c r="P31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15" s="33" t="str">
        <f ca="1">IFERROR(IF(Tabela2[[#This Row],[Itens de Ampla Participação (Quantidade)]]&gt;0,(Tabela2[[#This Row],[Itens de Ampla Participação (Quantidade)]]*Tabela2[[#This Row],[Preço de referência]])),"")</f>
        <v/>
      </c>
      <c r="R31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15" s="33" t="str">
        <f ca="1">IFERROR(IF(Tabela2[[#This Row],[Itens de Cota Reservada (Quantidade)]]&gt;0,(Tabela2[[#This Row],[Itens de Cota Reservada (Quantidade)]]*Tabela2[[#This Row],[Preço de referência]])),"")</f>
        <v/>
      </c>
      <c r="T315" s="52" t="str">
        <f ca="1">IFERROR(IF(SUMIFS(Tabela2[Preço x quantidade],Tabela2[Lote],Tabela2[[#This Row],[Lote]])&lt;=80000,Tabela2[[#This Row],[Quantidade]],""),"")</f>
        <v/>
      </c>
      <c r="U315" s="33" t="str">
        <f ca="1">IFERROR(IF(Tabela2[[#This Row],[Itens exclusivos (Quantidade)]]&gt;0,(Tabela2[[#This Row],[Itens exclusivos (Quantidade)]]*Tabela2[[#This Row],[Preço de referência]])),"")</f>
        <v/>
      </c>
    </row>
    <row r="316" spans="1:21" ht="15.75">
      <c r="A316" s="14" t="str">
        <f>IFERROR(IF(Fornecedores!B326="","",IF(AND(Fornecedores!A326="",Fornecedores!B326&lt;&gt;""),1,Fornecedores!A326)),"")</f>
        <v/>
      </c>
      <c r="B316" s="14" t="str">
        <f>IFERROR(IF(Fornecedores!B326="","",Fornecedores!B326),"")</f>
        <v/>
      </c>
      <c r="C316" s="14" t="str">
        <f>IFERROR(IF(Fornecedores!C326="","",Fornecedores!C326),"")</f>
        <v/>
      </c>
      <c r="D316" s="14" t="str">
        <f>IFERROR(IF(Fornecedores!D326="","",Fornecedores!D326),"")</f>
        <v/>
      </c>
      <c r="E316" s="14" t="str">
        <f>IFERROR(IF(Fornecedores!E326="","",Fornecedores!E326),"")</f>
        <v/>
      </c>
      <c r="F316" s="51" t="str">
        <f>IFERROR(IF(Fornecedores!F326="","",Fornecedores!F326),"")</f>
        <v/>
      </c>
      <c r="G316" s="14" t="str">
        <f>IFERROR(IF(Fornecedores!G326="","",Fornecedores!G326),"")</f>
        <v/>
      </c>
      <c r="H316" s="48" t="str">
        <f>IFERROR(ROUND(AVERAGE(Fornecedores!H326:ZV326),2),"")</f>
        <v/>
      </c>
      <c r="I316" s="14" t="str">
        <f>IFERROR(ROUND(STDEV(Fornecedores!H326:ZV326),2),"")</f>
        <v/>
      </c>
      <c r="J316" s="14" t="str">
        <f>IFERROR(IF(Tabela2[[#This Row],[Média preços]]="","",H316-I316),"")</f>
        <v/>
      </c>
      <c r="K316" s="14" t="str">
        <f>IFERROR(IF(Tabela2[[#This Row],[Média preços]]="","",H316+I316),"")</f>
        <v/>
      </c>
      <c r="L316" s="48" t="str">
        <f>IFERROR(ROUND(MEDIAN(Fornecedores!H326:ZV326),2),"")</f>
        <v/>
      </c>
      <c r="M316" s="14" t="str">
        <f>IFERROR(ROUND(AVERAGEIFS(Fornecedores!H326:ZV326,Fornecedores!H326:ZV326,"&lt;="&amp;K316,Fornecedores!H326:ZV326,"&gt;="&amp;J316),2),"")</f>
        <v/>
      </c>
      <c r="N316" s="14" t="str">
        <f t="shared" si="4"/>
        <v/>
      </c>
      <c r="O316" s="14" t="str">
        <f>IFERROR(Tabela2[[#This Row],[Preço de referência]]*Tabela2[[#This Row],[Quantidade]],"")</f>
        <v/>
      </c>
      <c r="P31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16" s="14" t="str">
        <f ca="1">IFERROR(IF(Tabela2[[#This Row],[Itens de Ampla Participação (Quantidade)]]&gt;0,(Tabela2[[#This Row],[Itens de Ampla Participação (Quantidade)]]*Tabela2[[#This Row],[Preço de referência]])),"")</f>
        <v/>
      </c>
      <c r="R31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16" s="14" t="str">
        <f ca="1">IFERROR(IF(Tabela2[[#This Row],[Itens de Cota Reservada (Quantidade)]]&gt;0,(Tabela2[[#This Row],[Itens de Cota Reservada (Quantidade)]]*Tabela2[[#This Row],[Preço de referência]])),"")</f>
        <v/>
      </c>
      <c r="T316" s="51" t="str">
        <f ca="1">IFERROR(IF(SUMIFS(Tabela2[Preço x quantidade],Tabela2[Lote],Tabela2[[#This Row],[Lote]])&lt;=80000,Tabela2[[#This Row],[Quantidade]],""),"")</f>
        <v/>
      </c>
      <c r="U316" s="14" t="str">
        <f ca="1">IFERROR(IF(Tabela2[[#This Row],[Itens exclusivos (Quantidade)]]&gt;0,(Tabela2[[#This Row],[Itens exclusivos (Quantidade)]]*Tabela2[[#This Row],[Preço de referência]])),"")</f>
        <v/>
      </c>
    </row>
    <row r="317" spans="1:21" ht="15.75">
      <c r="A317" s="33" t="str">
        <f>IFERROR(IF(Fornecedores!B327="","",IF(AND(Fornecedores!A327="",Fornecedores!B327&lt;&gt;""),1,Fornecedores!A327)),"")</f>
        <v/>
      </c>
      <c r="B317" s="33" t="str">
        <f>IFERROR(IF(Fornecedores!B327="","",Fornecedores!B327),"")</f>
        <v/>
      </c>
      <c r="C317" s="33" t="str">
        <f>IFERROR(IF(Fornecedores!C327="","",Fornecedores!C327),"")</f>
        <v/>
      </c>
      <c r="D317" s="33" t="str">
        <f>IFERROR(IF(Fornecedores!D327="","",Fornecedores!D327),"")</f>
        <v/>
      </c>
      <c r="E317" s="33" t="str">
        <f>IFERROR(IF(Fornecedores!E327="","",Fornecedores!E327),"")</f>
        <v/>
      </c>
      <c r="F317" s="52" t="str">
        <f>IFERROR(IF(Fornecedores!F327="","",Fornecedores!F327),"")</f>
        <v/>
      </c>
      <c r="G317" s="33" t="str">
        <f>IFERROR(IF(Fornecedores!G327="","",Fornecedores!G327),"")</f>
        <v/>
      </c>
      <c r="H317" s="47" t="str">
        <f>IFERROR(ROUND(AVERAGE(Fornecedores!H327:ZV327),2),"")</f>
        <v/>
      </c>
      <c r="I317" s="33" t="str">
        <f>IFERROR(ROUND(STDEV(Fornecedores!H327:ZV327),2),"")</f>
        <v/>
      </c>
      <c r="J317" s="33" t="str">
        <f>IFERROR(IF(Tabela2[[#This Row],[Média preços]]="","",H317-I317),"")</f>
        <v/>
      </c>
      <c r="K317" s="33" t="str">
        <f>IFERROR(IF(Tabela2[[#This Row],[Média preços]]="","",H317+I317),"")</f>
        <v/>
      </c>
      <c r="L317" s="47" t="str">
        <f>IFERROR(ROUND(MEDIAN(Fornecedores!H327:ZV327),2),"")</f>
        <v/>
      </c>
      <c r="M317" s="33" t="str">
        <f>IFERROR(ROUND(AVERAGEIFS(Fornecedores!H327:ZV327,Fornecedores!H327:ZV327,"&lt;="&amp;K317,Fornecedores!H327:ZV327,"&gt;="&amp;J317),2),"")</f>
        <v/>
      </c>
      <c r="N317" s="33" t="str">
        <f t="shared" si="4"/>
        <v/>
      </c>
      <c r="O317" s="33" t="str">
        <f>IFERROR(Tabela2[[#This Row],[Preço de referência]]*Tabela2[[#This Row],[Quantidade]],"")</f>
        <v/>
      </c>
      <c r="P31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17" s="33" t="str">
        <f ca="1">IFERROR(IF(Tabela2[[#This Row],[Itens de Ampla Participação (Quantidade)]]&gt;0,(Tabela2[[#This Row],[Itens de Ampla Participação (Quantidade)]]*Tabela2[[#This Row],[Preço de referência]])),"")</f>
        <v/>
      </c>
      <c r="R31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17" s="33" t="str">
        <f ca="1">IFERROR(IF(Tabela2[[#This Row],[Itens de Cota Reservada (Quantidade)]]&gt;0,(Tabela2[[#This Row],[Itens de Cota Reservada (Quantidade)]]*Tabela2[[#This Row],[Preço de referência]])),"")</f>
        <v/>
      </c>
      <c r="T317" s="52" t="str">
        <f ca="1">IFERROR(IF(SUMIFS(Tabela2[Preço x quantidade],Tabela2[Lote],Tabela2[[#This Row],[Lote]])&lt;=80000,Tabela2[[#This Row],[Quantidade]],""),"")</f>
        <v/>
      </c>
      <c r="U317" s="33" t="str">
        <f ca="1">IFERROR(IF(Tabela2[[#This Row],[Itens exclusivos (Quantidade)]]&gt;0,(Tabela2[[#This Row],[Itens exclusivos (Quantidade)]]*Tabela2[[#This Row],[Preço de referência]])),"")</f>
        <v/>
      </c>
    </row>
    <row r="318" spans="1:21" ht="15.75">
      <c r="A318" s="14" t="str">
        <f>IFERROR(IF(Fornecedores!B328="","",IF(AND(Fornecedores!A328="",Fornecedores!B328&lt;&gt;""),1,Fornecedores!A328)),"")</f>
        <v/>
      </c>
      <c r="B318" s="14" t="str">
        <f>IFERROR(IF(Fornecedores!B328="","",Fornecedores!B328),"")</f>
        <v/>
      </c>
      <c r="C318" s="14" t="str">
        <f>IFERROR(IF(Fornecedores!C328="","",Fornecedores!C328),"")</f>
        <v/>
      </c>
      <c r="D318" s="14" t="str">
        <f>IFERROR(IF(Fornecedores!D328="","",Fornecedores!D328),"")</f>
        <v/>
      </c>
      <c r="E318" s="14" t="str">
        <f>IFERROR(IF(Fornecedores!E328="","",Fornecedores!E328),"")</f>
        <v/>
      </c>
      <c r="F318" s="51" t="str">
        <f>IFERROR(IF(Fornecedores!F328="","",Fornecedores!F328),"")</f>
        <v/>
      </c>
      <c r="G318" s="14" t="str">
        <f>IFERROR(IF(Fornecedores!G328="","",Fornecedores!G328),"")</f>
        <v/>
      </c>
      <c r="H318" s="48" t="str">
        <f>IFERROR(ROUND(AVERAGE(Fornecedores!H328:ZV328),2),"")</f>
        <v/>
      </c>
      <c r="I318" s="14" t="str">
        <f>IFERROR(ROUND(STDEV(Fornecedores!H328:ZV328),2),"")</f>
        <v/>
      </c>
      <c r="J318" s="14" t="str">
        <f>IFERROR(IF(Tabela2[[#This Row],[Média preços]]="","",H318-I318),"")</f>
        <v/>
      </c>
      <c r="K318" s="14" t="str">
        <f>IFERROR(IF(Tabela2[[#This Row],[Média preços]]="","",H318+I318),"")</f>
        <v/>
      </c>
      <c r="L318" s="48" t="str">
        <f>IFERROR(ROUND(MEDIAN(Fornecedores!H328:ZV328),2),"")</f>
        <v/>
      </c>
      <c r="M318" s="14" t="str">
        <f>IFERROR(ROUND(AVERAGEIFS(Fornecedores!H328:ZV328,Fornecedores!H328:ZV328,"&lt;="&amp;K318,Fornecedores!H328:ZV328,"&gt;="&amp;J318),2),"")</f>
        <v/>
      </c>
      <c r="N318" s="14" t="str">
        <f t="shared" si="4"/>
        <v/>
      </c>
      <c r="O318" s="14" t="str">
        <f>IFERROR(Tabela2[[#This Row],[Preço de referência]]*Tabela2[[#This Row],[Quantidade]],"")</f>
        <v/>
      </c>
      <c r="P31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18" s="14" t="str">
        <f ca="1">IFERROR(IF(Tabela2[[#This Row],[Itens de Ampla Participação (Quantidade)]]&gt;0,(Tabela2[[#This Row],[Itens de Ampla Participação (Quantidade)]]*Tabela2[[#This Row],[Preço de referência]])),"")</f>
        <v/>
      </c>
      <c r="R31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18" s="14" t="str">
        <f ca="1">IFERROR(IF(Tabela2[[#This Row],[Itens de Cota Reservada (Quantidade)]]&gt;0,(Tabela2[[#This Row],[Itens de Cota Reservada (Quantidade)]]*Tabela2[[#This Row],[Preço de referência]])),"")</f>
        <v/>
      </c>
      <c r="T318" s="51" t="str">
        <f ca="1">IFERROR(IF(SUMIFS(Tabela2[Preço x quantidade],Tabela2[Lote],Tabela2[[#This Row],[Lote]])&lt;=80000,Tabela2[[#This Row],[Quantidade]],""),"")</f>
        <v/>
      </c>
      <c r="U318" s="14" t="str">
        <f ca="1">IFERROR(IF(Tabela2[[#This Row],[Itens exclusivos (Quantidade)]]&gt;0,(Tabela2[[#This Row],[Itens exclusivos (Quantidade)]]*Tabela2[[#This Row],[Preço de referência]])),"")</f>
        <v/>
      </c>
    </row>
    <row r="319" spans="1:21" ht="15.75">
      <c r="A319" s="33" t="str">
        <f>IFERROR(IF(Fornecedores!B329="","",IF(AND(Fornecedores!A329="",Fornecedores!B329&lt;&gt;""),1,Fornecedores!A329)),"")</f>
        <v/>
      </c>
      <c r="B319" s="33" t="str">
        <f>IFERROR(IF(Fornecedores!B329="","",Fornecedores!B329),"")</f>
        <v/>
      </c>
      <c r="C319" s="33" t="str">
        <f>IFERROR(IF(Fornecedores!C329="","",Fornecedores!C329),"")</f>
        <v/>
      </c>
      <c r="D319" s="33" t="str">
        <f>IFERROR(IF(Fornecedores!D329="","",Fornecedores!D329),"")</f>
        <v/>
      </c>
      <c r="E319" s="33" t="str">
        <f>IFERROR(IF(Fornecedores!E329="","",Fornecedores!E329),"")</f>
        <v/>
      </c>
      <c r="F319" s="52" t="str">
        <f>IFERROR(IF(Fornecedores!F329="","",Fornecedores!F329),"")</f>
        <v/>
      </c>
      <c r="G319" s="33" t="str">
        <f>IFERROR(IF(Fornecedores!G329="","",Fornecedores!G329),"")</f>
        <v/>
      </c>
      <c r="H319" s="47" t="str">
        <f>IFERROR(ROUND(AVERAGE(Fornecedores!H329:ZV329),2),"")</f>
        <v/>
      </c>
      <c r="I319" s="33" t="str">
        <f>IFERROR(ROUND(STDEV(Fornecedores!H329:ZV329),2),"")</f>
        <v/>
      </c>
      <c r="J319" s="33" t="str">
        <f>IFERROR(IF(Tabela2[[#This Row],[Média preços]]="","",H319-I319),"")</f>
        <v/>
      </c>
      <c r="K319" s="33" t="str">
        <f>IFERROR(IF(Tabela2[[#This Row],[Média preços]]="","",H319+I319),"")</f>
        <v/>
      </c>
      <c r="L319" s="47" t="str">
        <f>IFERROR(ROUND(MEDIAN(Fornecedores!H329:ZV329),2),"")</f>
        <v/>
      </c>
      <c r="M319" s="33" t="str">
        <f>IFERROR(ROUND(AVERAGEIFS(Fornecedores!H329:ZV329,Fornecedores!H329:ZV329,"&lt;="&amp;K319,Fornecedores!H329:ZV329,"&gt;="&amp;J319),2),"")</f>
        <v/>
      </c>
      <c r="N319" s="33" t="str">
        <f t="shared" si="4"/>
        <v/>
      </c>
      <c r="O319" s="33" t="str">
        <f>IFERROR(Tabela2[[#This Row],[Preço de referência]]*Tabela2[[#This Row],[Quantidade]],"")</f>
        <v/>
      </c>
      <c r="P31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19" s="33" t="str">
        <f ca="1">IFERROR(IF(Tabela2[[#This Row],[Itens de Ampla Participação (Quantidade)]]&gt;0,(Tabela2[[#This Row],[Itens de Ampla Participação (Quantidade)]]*Tabela2[[#This Row],[Preço de referência]])),"")</f>
        <v/>
      </c>
      <c r="R31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19" s="33" t="str">
        <f ca="1">IFERROR(IF(Tabela2[[#This Row],[Itens de Cota Reservada (Quantidade)]]&gt;0,(Tabela2[[#This Row],[Itens de Cota Reservada (Quantidade)]]*Tabela2[[#This Row],[Preço de referência]])),"")</f>
        <v/>
      </c>
      <c r="T319" s="52" t="str">
        <f ca="1">IFERROR(IF(SUMIFS(Tabela2[Preço x quantidade],Tabela2[Lote],Tabela2[[#This Row],[Lote]])&lt;=80000,Tabela2[[#This Row],[Quantidade]],""),"")</f>
        <v/>
      </c>
      <c r="U319" s="33" t="str">
        <f ca="1">IFERROR(IF(Tabela2[[#This Row],[Itens exclusivos (Quantidade)]]&gt;0,(Tabela2[[#This Row],[Itens exclusivos (Quantidade)]]*Tabela2[[#This Row],[Preço de referência]])),"")</f>
        <v/>
      </c>
    </row>
    <row r="320" spans="1:21" ht="15.75">
      <c r="A320" s="14" t="str">
        <f>IFERROR(IF(Fornecedores!B330="","",IF(AND(Fornecedores!A330="",Fornecedores!B330&lt;&gt;""),1,Fornecedores!A330)),"")</f>
        <v/>
      </c>
      <c r="B320" s="14" t="str">
        <f>IFERROR(IF(Fornecedores!B330="","",Fornecedores!B330),"")</f>
        <v/>
      </c>
      <c r="C320" s="14" t="str">
        <f>IFERROR(IF(Fornecedores!C330="","",Fornecedores!C330),"")</f>
        <v/>
      </c>
      <c r="D320" s="14" t="str">
        <f>IFERROR(IF(Fornecedores!D330="","",Fornecedores!D330),"")</f>
        <v/>
      </c>
      <c r="E320" s="14" t="str">
        <f>IFERROR(IF(Fornecedores!E330="","",Fornecedores!E330),"")</f>
        <v/>
      </c>
      <c r="F320" s="51" t="str">
        <f>IFERROR(IF(Fornecedores!F330="","",Fornecedores!F330),"")</f>
        <v/>
      </c>
      <c r="G320" s="14" t="str">
        <f>IFERROR(IF(Fornecedores!G330="","",Fornecedores!G330),"")</f>
        <v/>
      </c>
      <c r="H320" s="48" t="str">
        <f>IFERROR(ROUND(AVERAGE(Fornecedores!H330:ZV330),2),"")</f>
        <v/>
      </c>
      <c r="I320" s="14" t="str">
        <f>IFERROR(ROUND(STDEV(Fornecedores!H330:ZV330),2),"")</f>
        <v/>
      </c>
      <c r="J320" s="14" t="str">
        <f>IFERROR(IF(Tabela2[[#This Row],[Média preços]]="","",H320-I320),"")</f>
        <v/>
      </c>
      <c r="K320" s="14" t="str">
        <f>IFERROR(IF(Tabela2[[#This Row],[Média preços]]="","",H320+I320),"")</f>
        <v/>
      </c>
      <c r="L320" s="48" t="str">
        <f>IFERROR(ROUND(MEDIAN(Fornecedores!H330:ZV330),2),"")</f>
        <v/>
      </c>
      <c r="M320" s="14" t="str">
        <f>IFERROR(ROUND(AVERAGEIFS(Fornecedores!H330:ZV330,Fornecedores!H330:ZV330,"&lt;="&amp;K320,Fornecedores!H330:ZV330,"&gt;="&amp;J320),2),"")</f>
        <v/>
      </c>
      <c r="N320" s="14" t="str">
        <f t="shared" si="4"/>
        <v/>
      </c>
      <c r="O320" s="14" t="str">
        <f>IFERROR(Tabela2[[#This Row],[Preço de referência]]*Tabela2[[#This Row],[Quantidade]],"")</f>
        <v/>
      </c>
      <c r="P32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20" s="14" t="str">
        <f ca="1">IFERROR(IF(Tabela2[[#This Row],[Itens de Ampla Participação (Quantidade)]]&gt;0,(Tabela2[[#This Row],[Itens de Ampla Participação (Quantidade)]]*Tabela2[[#This Row],[Preço de referência]])),"")</f>
        <v/>
      </c>
      <c r="R32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20" s="14" t="str">
        <f ca="1">IFERROR(IF(Tabela2[[#This Row],[Itens de Cota Reservada (Quantidade)]]&gt;0,(Tabela2[[#This Row],[Itens de Cota Reservada (Quantidade)]]*Tabela2[[#This Row],[Preço de referência]])),"")</f>
        <v/>
      </c>
      <c r="T320" s="51" t="str">
        <f ca="1">IFERROR(IF(SUMIFS(Tabela2[Preço x quantidade],Tabela2[Lote],Tabela2[[#This Row],[Lote]])&lt;=80000,Tabela2[[#This Row],[Quantidade]],""),"")</f>
        <v/>
      </c>
      <c r="U320" s="14" t="str">
        <f ca="1">IFERROR(IF(Tabela2[[#This Row],[Itens exclusivos (Quantidade)]]&gt;0,(Tabela2[[#This Row],[Itens exclusivos (Quantidade)]]*Tabela2[[#This Row],[Preço de referência]])),"")</f>
        <v/>
      </c>
    </row>
    <row r="321" spans="1:21" ht="15.75">
      <c r="A321" s="33" t="str">
        <f>IFERROR(IF(Fornecedores!B331="","",IF(AND(Fornecedores!A331="",Fornecedores!B331&lt;&gt;""),1,Fornecedores!A331)),"")</f>
        <v/>
      </c>
      <c r="B321" s="33" t="str">
        <f>IFERROR(IF(Fornecedores!B331="","",Fornecedores!B331),"")</f>
        <v/>
      </c>
      <c r="C321" s="33" t="str">
        <f>IFERROR(IF(Fornecedores!C331="","",Fornecedores!C331),"")</f>
        <v/>
      </c>
      <c r="D321" s="33" t="str">
        <f>IFERROR(IF(Fornecedores!D331="","",Fornecedores!D331),"")</f>
        <v/>
      </c>
      <c r="E321" s="33" t="str">
        <f>IFERROR(IF(Fornecedores!E331="","",Fornecedores!E331),"")</f>
        <v/>
      </c>
      <c r="F321" s="52" t="str">
        <f>IFERROR(IF(Fornecedores!F331="","",Fornecedores!F331),"")</f>
        <v/>
      </c>
      <c r="G321" s="33" t="str">
        <f>IFERROR(IF(Fornecedores!G331="","",Fornecedores!G331),"")</f>
        <v/>
      </c>
      <c r="H321" s="47" t="str">
        <f>IFERROR(ROUND(AVERAGE(Fornecedores!H331:ZV331),2),"")</f>
        <v/>
      </c>
      <c r="I321" s="33" t="str">
        <f>IFERROR(ROUND(STDEV(Fornecedores!H331:ZV331),2),"")</f>
        <v/>
      </c>
      <c r="J321" s="33" t="str">
        <f>IFERROR(IF(Tabela2[[#This Row],[Média preços]]="","",H321-I321),"")</f>
        <v/>
      </c>
      <c r="K321" s="33" t="str">
        <f>IFERROR(IF(Tabela2[[#This Row],[Média preços]]="","",H321+I321),"")</f>
        <v/>
      </c>
      <c r="L321" s="47" t="str">
        <f>IFERROR(ROUND(MEDIAN(Fornecedores!H331:ZV331),2),"")</f>
        <v/>
      </c>
      <c r="M321" s="33" t="str">
        <f>IFERROR(ROUND(AVERAGEIFS(Fornecedores!H331:ZV331,Fornecedores!H331:ZV331,"&lt;="&amp;K321,Fornecedores!H331:ZV331,"&gt;="&amp;J321),2),"")</f>
        <v/>
      </c>
      <c r="N321" s="33" t="str">
        <f t="shared" si="4"/>
        <v/>
      </c>
      <c r="O321" s="33" t="str">
        <f>IFERROR(Tabela2[[#This Row],[Preço de referência]]*Tabela2[[#This Row],[Quantidade]],"")</f>
        <v/>
      </c>
      <c r="P32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21" s="33" t="str">
        <f ca="1">IFERROR(IF(Tabela2[[#This Row],[Itens de Ampla Participação (Quantidade)]]&gt;0,(Tabela2[[#This Row],[Itens de Ampla Participação (Quantidade)]]*Tabela2[[#This Row],[Preço de referência]])),"")</f>
        <v/>
      </c>
      <c r="R32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21" s="33" t="str">
        <f ca="1">IFERROR(IF(Tabela2[[#This Row],[Itens de Cota Reservada (Quantidade)]]&gt;0,(Tabela2[[#This Row],[Itens de Cota Reservada (Quantidade)]]*Tabela2[[#This Row],[Preço de referência]])),"")</f>
        <v/>
      </c>
      <c r="T321" s="52" t="str">
        <f ca="1">IFERROR(IF(SUMIFS(Tabela2[Preço x quantidade],Tabela2[Lote],Tabela2[[#This Row],[Lote]])&lt;=80000,Tabela2[[#This Row],[Quantidade]],""),"")</f>
        <v/>
      </c>
      <c r="U321" s="33" t="str">
        <f ca="1">IFERROR(IF(Tabela2[[#This Row],[Itens exclusivos (Quantidade)]]&gt;0,(Tabela2[[#This Row],[Itens exclusivos (Quantidade)]]*Tabela2[[#This Row],[Preço de referência]])),"")</f>
        <v/>
      </c>
    </row>
    <row r="322" spans="1:21" ht="15.75">
      <c r="A322" s="14" t="str">
        <f>IFERROR(IF(Fornecedores!B332="","",IF(AND(Fornecedores!A332="",Fornecedores!B332&lt;&gt;""),1,Fornecedores!A332)),"")</f>
        <v/>
      </c>
      <c r="B322" s="14" t="str">
        <f>IFERROR(IF(Fornecedores!B332="","",Fornecedores!B332),"")</f>
        <v/>
      </c>
      <c r="C322" s="14" t="str">
        <f>IFERROR(IF(Fornecedores!C332="","",Fornecedores!C332),"")</f>
        <v/>
      </c>
      <c r="D322" s="14" t="str">
        <f>IFERROR(IF(Fornecedores!D332="","",Fornecedores!D332),"")</f>
        <v/>
      </c>
      <c r="E322" s="14" t="str">
        <f>IFERROR(IF(Fornecedores!E332="","",Fornecedores!E332),"")</f>
        <v/>
      </c>
      <c r="F322" s="51" t="str">
        <f>IFERROR(IF(Fornecedores!F332="","",Fornecedores!F332),"")</f>
        <v/>
      </c>
      <c r="G322" s="14" t="str">
        <f>IFERROR(IF(Fornecedores!G332="","",Fornecedores!G332),"")</f>
        <v/>
      </c>
      <c r="H322" s="48" t="str">
        <f>IFERROR(ROUND(AVERAGE(Fornecedores!H332:ZV332),2),"")</f>
        <v/>
      </c>
      <c r="I322" s="14" t="str">
        <f>IFERROR(ROUND(STDEV(Fornecedores!H332:ZV332),2),"")</f>
        <v/>
      </c>
      <c r="J322" s="14" t="str">
        <f>IFERROR(IF(Tabela2[[#This Row],[Média preços]]="","",H322-I322),"")</f>
        <v/>
      </c>
      <c r="K322" s="14" t="str">
        <f>IFERROR(IF(Tabela2[[#This Row],[Média preços]]="","",H322+I322),"")</f>
        <v/>
      </c>
      <c r="L322" s="48" t="str">
        <f>IFERROR(ROUND(MEDIAN(Fornecedores!H332:ZV332),2),"")</f>
        <v/>
      </c>
      <c r="M322" s="14" t="str">
        <f>IFERROR(ROUND(AVERAGEIFS(Fornecedores!H332:ZV332,Fornecedores!H332:ZV332,"&lt;="&amp;K322,Fornecedores!H332:ZV332,"&gt;="&amp;J322),2),"")</f>
        <v/>
      </c>
      <c r="N322" s="14" t="str">
        <f t="shared" si="4"/>
        <v/>
      </c>
      <c r="O322" s="14" t="str">
        <f>IFERROR(Tabela2[[#This Row],[Preço de referência]]*Tabela2[[#This Row],[Quantidade]],"")</f>
        <v/>
      </c>
      <c r="P32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22" s="14" t="str">
        <f ca="1">IFERROR(IF(Tabela2[[#This Row],[Itens de Ampla Participação (Quantidade)]]&gt;0,(Tabela2[[#This Row],[Itens de Ampla Participação (Quantidade)]]*Tabela2[[#This Row],[Preço de referência]])),"")</f>
        <v/>
      </c>
      <c r="R32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22" s="14" t="str">
        <f ca="1">IFERROR(IF(Tabela2[[#This Row],[Itens de Cota Reservada (Quantidade)]]&gt;0,(Tabela2[[#This Row],[Itens de Cota Reservada (Quantidade)]]*Tabela2[[#This Row],[Preço de referência]])),"")</f>
        <v/>
      </c>
      <c r="T322" s="51" t="str">
        <f ca="1">IFERROR(IF(SUMIFS(Tabela2[Preço x quantidade],Tabela2[Lote],Tabela2[[#This Row],[Lote]])&lt;=80000,Tabela2[[#This Row],[Quantidade]],""),"")</f>
        <v/>
      </c>
      <c r="U322" s="14" t="str">
        <f ca="1">IFERROR(IF(Tabela2[[#This Row],[Itens exclusivos (Quantidade)]]&gt;0,(Tabela2[[#This Row],[Itens exclusivos (Quantidade)]]*Tabela2[[#This Row],[Preço de referência]])),"")</f>
        <v/>
      </c>
    </row>
    <row r="323" spans="1:21" ht="15.75">
      <c r="A323" s="33" t="str">
        <f>IFERROR(IF(Fornecedores!B333="","",IF(AND(Fornecedores!A333="",Fornecedores!B333&lt;&gt;""),1,Fornecedores!A333)),"")</f>
        <v/>
      </c>
      <c r="B323" s="33" t="str">
        <f>IFERROR(IF(Fornecedores!B333="","",Fornecedores!B333),"")</f>
        <v/>
      </c>
      <c r="C323" s="33" t="str">
        <f>IFERROR(IF(Fornecedores!C333="","",Fornecedores!C333),"")</f>
        <v/>
      </c>
      <c r="D323" s="33" t="str">
        <f>IFERROR(IF(Fornecedores!D333="","",Fornecedores!D333),"")</f>
        <v/>
      </c>
      <c r="E323" s="33" t="str">
        <f>IFERROR(IF(Fornecedores!E333="","",Fornecedores!E333),"")</f>
        <v/>
      </c>
      <c r="F323" s="52" t="str">
        <f>IFERROR(IF(Fornecedores!F333="","",Fornecedores!F333),"")</f>
        <v/>
      </c>
      <c r="G323" s="33" t="str">
        <f>IFERROR(IF(Fornecedores!G333="","",Fornecedores!G333),"")</f>
        <v/>
      </c>
      <c r="H323" s="47" t="str">
        <f>IFERROR(ROUND(AVERAGE(Fornecedores!H333:ZV333),2),"")</f>
        <v/>
      </c>
      <c r="I323" s="33" t="str">
        <f>IFERROR(ROUND(STDEV(Fornecedores!H333:ZV333),2),"")</f>
        <v/>
      </c>
      <c r="J323" s="33" t="str">
        <f>IFERROR(IF(Tabela2[[#This Row],[Média preços]]="","",H323-I323),"")</f>
        <v/>
      </c>
      <c r="K323" s="33" t="str">
        <f>IFERROR(IF(Tabela2[[#This Row],[Média preços]]="","",H323+I323),"")</f>
        <v/>
      </c>
      <c r="L323" s="47" t="str">
        <f>IFERROR(ROUND(MEDIAN(Fornecedores!H333:ZV333),2),"")</f>
        <v/>
      </c>
      <c r="M323" s="33" t="str">
        <f>IFERROR(ROUND(AVERAGEIFS(Fornecedores!H333:ZV333,Fornecedores!H333:ZV333,"&lt;="&amp;K323,Fornecedores!H333:ZV333,"&gt;="&amp;J323),2),"")</f>
        <v/>
      </c>
      <c r="N323" s="33" t="str">
        <f t="shared" si="4"/>
        <v/>
      </c>
      <c r="O323" s="33" t="str">
        <f>IFERROR(Tabela2[[#This Row],[Preço de referência]]*Tabela2[[#This Row],[Quantidade]],"")</f>
        <v/>
      </c>
      <c r="P32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23" s="33" t="str">
        <f ca="1">IFERROR(IF(Tabela2[[#This Row],[Itens de Ampla Participação (Quantidade)]]&gt;0,(Tabela2[[#This Row],[Itens de Ampla Participação (Quantidade)]]*Tabela2[[#This Row],[Preço de referência]])),"")</f>
        <v/>
      </c>
      <c r="R32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23" s="33" t="str">
        <f ca="1">IFERROR(IF(Tabela2[[#This Row],[Itens de Cota Reservada (Quantidade)]]&gt;0,(Tabela2[[#This Row],[Itens de Cota Reservada (Quantidade)]]*Tabela2[[#This Row],[Preço de referência]])),"")</f>
        <v/>
      </c>
      <c r="T323" s="52" t="str">
        <f ca="1">IFERROR(IF(SUMIFS(Tabela2[Preço x quantidade],Tabela2[Lote],Tabela2[[#This Row],[Lote]])&lt;=80000,Tabela2[[#This Row],[Quantidade]],""),"")</f>
        <v/>
      </c>
      <c r="U323" s="33" t="str">
        <f ca="1">IFERROR(IF(Tabela2[[#This Row],[Itens exclusivos (Quantidade)]]&gt;0,(Tabela2[[#This Row],[Itens exclusivos (Quantidade)]]*Tabela2[[#This Row],[Preço de referência]])),"")</f>
        <v/>
      </c>
    </row>
    <row r="324" spans="1:21" ht="15.75">
      <c r="A324" s="14" t="str">
        <f>IFERROR(IF(Fornecedores!B334="","",IF(AND(Fornecedores!A334="",Fornecedores!B334&lt;&gt;""),1,Fornecedores!A334)),"")</f>
        <v/>
      </c>
      <c r="B324" s="14" t="str">
        <f>IFERROR(IF(Fornecedores!B334="","",Fornecedores!B334),"")</f>
        <v/>
      </c>
      <c r="C324" s="14" t="str">
        <f>IFERROR(IF(Fornecedores!C334="","",Fornecedores!C334),"")</f>
        <v/>
      </c>
      <c r="D324" s="14" t="str">
        <f>IFERROR(IF(Fornecedores!D334="","",Fornecedores!D334),"")</f>
        <v/>
      </c>
      <c r="E324" s="14" t="str">
        <f>IFERROR(IF(Fornecedores!E334="","",Fornecedores!E334),"")</f>
        <v/>
      </c>
      <c r="F324" s="51" t="str">
        <f>IFERROR(IF(Fornecedores!F334="","",Fornecedores!F334),"")</f>
        <v/>
      </c>
      <c r="G324" s="14" t="str">
        <f>IFERROR(IF(Fornecedores!G334="","",Fornecedores!G334),"")</f>
        <v/>
      </c>
      <c r="H324" s="48" t="str">
        <f>IFERROR(ROUND(AVERAGE(Fornecedores!H334:ZV334),2),"")</f>
        <v/>
      </c>
      <c r="I324" s="14" t="str">
        <f>IFERROR(ROUND(STDEV(Fornecedores!H334:ZV334),2),"")</f>
        <v/>
      </c>
      <c r="J324" s="14" t="str">
        <f>IFERROR(IF(Tabela2[[#This Row],[Média preços]]="","",H324-I324),"")</f>
        <v/>
      </c>
      <c r="K324" s="14" t="str">
        <f>IFERROR(IF(Tabela2[[#This Row],[Média preços]]="","",H324+I324),"")</f>
        <v/>
      </c>
      <c r="L324" s="48" t="str">
        <f>IFERROR(ROUND(MEDIAN(Fornecedores!H334:ZV334),2),"")</f>
        <v/>
      </c>
      <c r="M324" s="14" t="str">
        <f>IFERROR(ROUND(AVERAGEIFS(Fornecedores!H334:ZV334,Fornecedores!H334:ZV334,"&lt;="&amp;K324,Fornecedores!H334:ZV334,"&gt;="&amp;J324),2),"")</f>
        <v/>
      </c>
      <c r="N324" s="14" t="str">
        <f t="shared" si="4"/>
        <v/>
      </c>
      <c r="O324" s="14" t="str">
        <f>IFERROR(Tabela2[[#This Row],[Preço de referência]]*Tabela2[[#This Row],[Quantidade]],"")</f>
        <v/>
      </c>
      <c r="P32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24" s="14" t="str">
        <f ca="1">IFERROR(IF(Tabela2[[#This Row],[Itens de Ampla Participação (Quantidade)]]&gt;0,(Tabela2[[#This Row],[Itens de Ampla Participação (Quantidade)]]*Tabela2[[#This Row],[Preço de referência]])),"")</f>
        <v/>
      </c>
      <c r="R32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24" s="14" t="str">
        <f ca="1">IFERROR(IF(Tabela2[[#This Row],[Itens de Cota Reservada (Quantidade)]]&gt;0,(Tabela2[[#This Row],[Itens de Cota Reservada (Quantidade)]]*Tabela2[[#This Row],[Preço de referência]])),"")</f>
        <v/>
      </c>
      <c r="T324" s="51" t="str">
        <f ca="1">IFERROR(IF(SUMIFS(Tabela2[Preço x quantidade],Tabela2[Lote],Tabela2[[#This Row],[Lote]])&lt;=80000,Tabela2[[#This Row],[Quantidade]],""),"")</f>
        <v/>
      </c>
      <c r="U324" s="14" t="str">
        <f ca="1">IFERROR(IF(Tabela2[[#This Row],[Itens exclusivos (Quantidade)]]&gt;0,(Tabela2[[#This Row],[Itens exclusivos (Quantidade)]]*Tabela2[[#This Row],[Preço de referência]])),"")</f>
        <v/>
      </c>
    </row>
    <row r="325" spans="1:21" ht="15.75">
      <c r="A325" s="33" t="str">
        <f>IFERROR(IF(Fornecedores!B335="","",IF(AND(Fornecedores!A335="",Fornecedores!B335&lt;&gt;""),1,Fornecedores!A335)),"")</f>
        <v/>
      </c>
      <c r="B325" s="33" t="str">
        <f>IFERROR(IF(Fornecedores!B335="","",Fornecedores!B335),"")</f>
        <v/>
      </c>
      <c r="C325" s="33" t="str">
        <f>IFERROR(IF(Fornecedores!C335="","",Fornecedores!C335),"")</f>
        <v/>
      </c>
      <c r="D325" s="33" t="str">
        <f>IFERROR(IF(Fornecedores!D335="","",Fornecedores!D335),"")</f>
        <v/>
      </c>
      <c r="E325" s="33" t="str">
        <f>IFERROR(IF(Fornecedores!E335="","",Fornecedores!E335),"")</f>
        <v/>
      </c>
      <c r="F325" s="52" t="str">
        <f>IFERROR(IF(Fornecedores!F335="","",Fornecedores!F335),"")</f>
        <v/>
      </c>
      <c r="G325" s="33" t="str">
        <f>IFERROR(IF(Fornecedores!G335="","",Fornecedores!G335),"")</f>
        <v/>
      </c>
      <c r="H325" s="47" t="str">
        <f>IFERROR(ROUND(AVERAGE(Fornecedores!H335:ZV335),2),"")</f>
        <v/>
      </c>
      <c r="I325" s="33" t="str">
        <f>IFERROR(ROUND(STDEV(Fornecedores!H335:ZV335),2),"")</f>
        <v/>
      </c>
      <c r="J325" s="33" t="str">
        <f>IFERROR(IF(Tabela2[[#This Row],[Média preços]]="","",H325-I325),"")</f>
        <v/>
      </c>
      <c r="K325" s="33" t="str">
        <f>IFERROR(IF(Tabela2[[#This Row],[Média preços]]="","",H325+I325),"")</f>
        <v/>
      </c>
      <c r="L325" s="47" t="str">
        <f>IFERROR(ROUND(MEDIAN(Fornecedores!H335:ZV335),2),"")</f>
        <v/>
      </c>
      <c r="M325" s="33" t="str">
        <f>IFERROR(ROUND(AVERAGEIFS(Fornecedores!H335:ZV335,Fornecedores!H335:ZV335,"&lt;="&amp;K325,Fornecedores!H335:ZV335,"&gt;="&amp;J325),2),"")</f>
        <v/>
      </c>
      <c r="N325" s="33" t="str">
        <f t="shared" si="4"/>
        <v/>
      </c>
      <c r="O325" s="33" t="str">
        <f>IFERROR(Tabela2[[#This Row],[Preço de referência]]*Tabela2[[#This Row],[Quantidade]],"")</f>
        <v/>
      </c>
      <c r="P32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25" s="33" t="str">
        <f ca="1">IFERROR(IF(Tabela2[[#This Row],[Itens de Ampla Participação (Quantidade)]]&gt;0,(Tabela2[[#This Row],[Itens de Ampla Participação (Quantidade)]]*Tabela2[[#This Row],[Preço de referência]])),"")</f>
        <v/>
      </c>
      <c r="R32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25" s="33" t="str">
        <f ca="1">IFERROR(IF(Tabela2[[#This Row],[Itens de Cota Reservada (Quantidade)]]&gt;0,(Tabela2[[#This Row],[Itens de Cota Reservada (Quantidade)]]*Tabela2[[#This Row],[Preço de referência]])),"")</f>
        <v/>
      </c>
      <c r="T325" s="52" t="str">
        <f ca="1">IFERROR(IF(SUMIFS(Tabela2[Preço x quantidade],Tabela2[Lote],Tabela2[[#This Row],[Lote]])&lt;=80000,Tabela2[[#This Row],[Quantidade]],""),"")</f>
        <v/>
      </c>
      <c r="U325" s="33" t="str">
        <f ca="1">IFERROR(IF(Tabela2[[#This Row],[Itens exclusivos (Quantidade)]]&gt;0,(Tabela2[[#This Row],[Itens exclusivos (Quantidade)]]*Tabela2[[#This Row],[Preço de referência]])),"")</f>
        <v/>
      </c>
    </row>
    <row r="326" spans="1:21" ht="15.75">
      <c r="A326" s="14" t="str">
        <f>IFERROR(IF(Fornecedores!B336="","",IF(AND(Fornecedores!A336="",Fornecedores!B336&lt;&gt;""),1,Fornecedores!A336)),"")</f>
        <v/>
      </c>
      <c r="B326" s="14" t="str">
        <f>IFERROR(IF(Fornecedores!B336="","",Fornecedores!B336),"")</f>
        <v/>
      </c>
      <c r="C326" s="14" t="str">
        <f>IFERROR(IF(Fornecedores!C336="","",Fornecedores!C336),"")</f>
        <v/>
      </c>
      <c r="D326" s="14" t="str">
        <f>IFERROR(IF(Fornecedores!D336="","",Fornecedores!D336),"")</f>
        <v/>
      </c>
      <c r="E326" s="14" t="str">
        <f>IFERROR(IF(Fornecedores!E336="","",Fornecedores!E336),"")</f>
        <v/>
      </c>
      <c r="F326" s="51" t="str">
        <f>IFERROR(IF(Fornecedores!F336="","",Fornecedores!F336),"")</f>
        <v/>
      </c>
      <c r="G326" s="14" t="str">
        <f>IFERROR(IF(Fornecedores!G336="","",Fornecedores!G336),"")</f>
        <v/>
      </c>
      <c r="H326" s="48" t="str">
        <f>IFERROR(ROUND(AVERAGE(Fornecedores!H336:ZV336),2),"")</f>
        <v/>
      </c>
      <c r="I326" s="14" t="str">
        <f>IFERROR(ROUND(STDEV(Fornecedores!H336:ZV336),2),"")</f>
        <v/>
      </c>
      <c r="J326" s="14" t="str">
        <f>IFERROR(IF(Tabela2[[#This Row],[Média preços]]="","",H326-I326),"")</f>
        <v/>
      </c>
      <c r="K326" s="14" t="str">
        <f>IFERROR(IF(Tabela2[[#This Row],[Média preços]]="","",H326+I326),"")</f>
        <v/>
      </c>
      <c r="L326" s="48" t="str">
        <f>IFERROR(ROUND(MEDIAN(Fornecedores!H336:ZV336),2),"")</f>
        <v/>
      </c>
      <c r="M326" s="14" t="str">
        <f>IFERROR(ROUND(AVERAGEIFS(Fornecedores!H336:ZV336,Fornecedores!H336:ZV336,"&lt;="&amp;K326,Fornecedores!H336:ZV336,"&gt;="&amp;J326),2),"")</f>
        <v/>
      </c>
      <c r="N326" s="14" t="str">
        <f t="shared" si="4"/>
        <v/>
      </c>
      <c r="O326" s="14" t="str">
        <f>IFERROR(Tabela2[[#This Row],[Preço de referência]]*Tabela2[[#This Row],[Quantidade]],"")</f>
        <v/>
      </c>
      <c r="P32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26" s="14" t="str">
        <f ca="1">IFERROR(IF(Tabela2[[#This Row],[Itens de Ampla Participação (Quantidade)]]&gt;0,(Tabela2[[#This Row],[Itens de Ampla Participação (Quantidade)]]*Tabela2[[#This Row],[Preço de referência]])),"")</f>
        <v/>
      </c>
      <c r="R32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26" s="14" t="str">
        <f ca="1">IFERROR(IF(Tabela2[[#This Row],[Itens de Cota Reservada (Quantidade)]]&gt;0,(Tabela2[[#This Row],[Itens de Cota Reservada (Quantidade)]]*Tabela2[[#This Row],[Preço de referência]])),"")</f>
        <v/>
      </c>
      <c r="T326" s="51" t="str">
        <f ca="1">IFERROR(IF(SUMIFS(Tabela2[Preço x quantidade],Tabela2[Lote],Tabela2[[#This Row],[Lote]])&lt;=80000,Tabela2[[#This Row],[Quantidade]],""),"")</f>
        <v/>
      </c>
      <c r="U326" s="14" t="str">
        <f ca="1">IFERROR(IF(Tabela2[[#This Row],[Itens exclusivos (Quantidade)]]&gt;0,(Tabela2[[#This Row],[Itens exclusivos (Quantidade)]]*Tabela2[[#This Row],[Preço de referência]])),"")</f>
        <v/>
      </c>
    </row>
    <row r="327" spans="1:21" ht="15.75">
      <c r="A327" s="33" t="str">
        <f>IFERROR(IF(Fornecedores!B337="","",IF(AND(Fornecedores!A337="",Fornecedores!B337&lt;&gt;""),1,Fornecedores!A337)),"")</f>
        <v/>
      </c>
      <c r="B327" s="33" t="str">
        <f>IFERROR(IF(Fornecedores!B337="","",Fornecedores!B337),"")</f>
        <v/>
      </c>
      <c r="C327" s="33" t="str">
        <f>IFERROR(IF(Fornecedores!C337="","",Fornecedores!C337),"")</f>
        <v/>
      </c>
      <c r="D327" s="33" t="str">
        <f>IFERROR(IF(Fornecedores!D337="","",Fornecedores!D337),"")</f>
        <v/>
      </c>
      <c r="E327" s="33" t="str">
        <f>IFERROR(IF(Fornecedores!E337="","",Fornecedores!E337),"")</f>
        <v/>
      </c>
      <c r="F327" s="52" t="str">
        <f>IFERROR(IF(Fornecedores!F337="","",Fornecedores!F337),"")</f>
        <v/>
      </c>
      <c r="G327" s="33" t="str">
        <f>IFERROR(IF(Fornecedores!G337="","",Fornecedores!G337),"")</f>
        <v/>
      </c>
      <c r="H327" s="47" t="str">
        <f>IFERROR(ROUND(AVERAGE(Fornecedores!H337:ZV337),2),"")</f>
        <v/>
      </c>
      <c r="I327" s="33" t="str">
        <f>IFERROR(ROUND(STDEV(Fornecedores!H337:ZV337),2),"")</f>
        <v/>
      </c>
      <c r="J327" s="33" t="str">
        <f>IFERROR(IF(Tabela2[[#This Row],[Média preços]]="","",H327-I327),"")</f>
        <v/>
      </c>
      <c r="K327" s="33" t="str">
        <f>IFERROR(IF(Tabela2[[#This Row],[Média preços]]="","",H327+I327),"")</f>
        <v/>
      </c>
      <c r="L327" s="47" t="str">
        <f>IFERROR(ROUND(MEDIAN(Fornecedores!H337:ZV337),2),"")</f>
        <v/>
      </c>
      <c r="M327" s="33" t="str">
        <f>IFERROR(ROUND(AVERAGEIFS(Fornecedores!H337:ZV337,Fornecedores!H337:ZV337,"&lt;="&amp;K327,Fornecedores!H337:ZV337,"&gt;="&amp;J327),2),"")</f>
        <v/>
      </c>
      <c r="N327" s="33" t="str">
        <f t="shared" si="4"/>
        <v/>
      </c>
      <c r="O327" s="33" t="str">
        <f>IFERROR(Tabela2[[#This Row],[Preço de referência]]*Tabela2[[#This Row],[Quantidade]],"")</f>
        <v/>
      </c>
      <c r="P32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27" s="33" t="str">
        <f ca="1">IFERROR(IF(Tabela2[[#This Row],[Itens de Ampla Participação (Quantidade)]]&gt;0,(Tabela2[[#This Row],[Itens de Ampla Participação (Quantidade)]]*Tabela2[[#This Row],[Preço de referência]])),"")</f>
        <v/>
      </c>
      <c r="R32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27" s="33" t="str">
        <f ca="1">IFERROR(IF(Tabela2[[#This Row],[Itens de Cota Reservada (Quantidade)]]&gt;0,(Tabela2[[#This Row],[Itens de Cota Reservada (Quantidade)]]*Tabela2[[#This Row],[Preço de referência]])),"")</f>
        <v/>
      </c>
      <c r="T327" s="52" t="str">
        <f ca="1">IFERROR(IF(SUMIFS(Tabela2[Preço x quantidade],Tabela2[Lote],Tabela2[[#This Row],[Lote]])&lt;=80000,Tabela2[[#This Row],[Quantidade]],""),"")</f>
        <v/>
      </c>
      <c r="U327" s="33" t="str">
        <f ca="1">IFERROR(IF(Tabela2[[#This Row],[Itens exclusivos (Quantidade)]]&gt;0,(Tabela2[[#This Row],[Itens exclusivos (Quantidade)]]*Tabela2[[#This Row],[Preço de referência]])),"")</f>
        <v/>
      </c>
    </row>
    <row r="328" spans="1:21" ht="15.75">
      <c r="A328" s="14" t="str">
        <f>IFERROR(IF(Fornecedores!B338="","",IF(AND(Fornecedores!A338="",Fornecedores!B338&lt;&gt;""),1,Fornecedores!A338)),"")</f>
        <v/>
      </c>
      <c r="B328" s="14" t="str">
        <f>IFERROR(IF(Fornecedores!B338="","",Fornecedores!B338),"")</f>
        <v/>
      </c>
      <c r="C328" s="14" t="str">
        <f>IFERROR(IF(Fornecedores!C338="","",Fornecedores!C338),"")</f>
        <v/>
      </c>
      <c r="D328" s="14" t="str">
        <f>IFERROR(IF(Fornecedores!D338="","",Fornecedores!D338),"")</f>
        <v/>
      </c>
      <c r="E328" s="14" t="str">
        <f>IFERROR(IF(Fornecedores!E338="","",Fornecedores!E338),"")</f>
        <v/>
      </c>
      <c r="F328" s="51" t="str">
        <f>IFERROR(IF(Fornecedores!F338="","",Fornecedores!F338),"")</f>
        <v/>
      </c>
      <c r="G328" s="14" t="str">
        <f>IFERROR(IF(Fornecedores!G338="","",Fornecedores!G338),"")</f>
        <v/>
      </c>
      <c r="H328" s="48" t="str">
        <f>IFERROR(ROUND(AVERAGE(Fornecedores!H338:ZV338),2),"")</f>
        <v/>
      </c>
      <c r="I328" s="14" t="str">
        <f>IFERROR(ROUND(STDEV(Fornecedores!H338:ZV338),2),"")</f>
        <v/>
      </c>
      <c r="J328" s="14" t="str">
        <f>IFERROR(IF(Tabela2[[#This Row],[Média preços]]="","",H328-I328),"")</f>
        <v/>
      </c>
      <c r="K328" s="14" t="str">
        <f>IFERROR(IF(Tabela2[[#This Row],[Média preços]]="","",H328+I328),"")</f>
        <v/>
      </c>
      <c r="L328" s="48" t="str">
        <f>IFERROR(ROUND(MEDIAN(Fornecedores!H338:ZV338),2),"")</f>
        <v/>
      </c>
      <c r="M328" s="14" t="str">
        <f>IFERROR(ROUND(AVERAGEIFS(Fornecedores!H338:ZV338,Fornecedores!H338:ZV338,"&lt;="&amp;K328,Fornecedores!H338:ZV338,"&gt;="&amp;J328),2),"")</f>
        <v/>
      </c>
      <c r="N328" s="14" t="str">
        <f t="shared" ref="N328:N391" si="5">IFERROR(ROUND(IF(M328&lt;L328,M328,L328),2),"")</f>
        <v/>
      </c>
      <c r="O328" s="14" t="str">
        <f>IFERROR(Tabela2[[#This Row],[Preço de referência]]*Tabela2[[#This Row],[Quantidade]],"")</f>
        <v/>
      </c>
      <c r="P32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28" s="14" t="str">
        <f ca="1">IFERROR(IF(Tabela2[[#This Row],[Itens de Ampla Participação (Quantidade)]]&gt;0,(Tabela2[[#This Row],[Itens de Ampla Participação (Quantidade)]]*Tabela2[[#This Row],[Preço de referência]])),"")</f>
        <v/>
      </c>
      <c r="R32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28" s="14" t="str">
        <f ca="1">IFERROR(IF(Tabela2[[#This Row],[Itens de Cota Reservada (Quantidade)]]&gt;0,(Tabela2[[#This Row],[Itens de Cota Reservada (Quantidade)]]*Tabela2[[#This Row],[Preço de referência]])),"")</f>
        <v/>
      </c>
      <c r="T328" s="51" t="str">
        <f ca="1">IFERROR(IF(SUMIFS(Tabela2[Preço x quantidade],Tabela2[Lote],Tabela2[[#This Row],[Lote]])&lt;=80000,Tabela2[[#This Row],[Quantidade]],""),"")</f>
        <v/>
      </c>
      <c r="U328" s="14" t="str">
        <f ca="1">IFERROR(IF(Tabela2[[#This Row],[Itens exclusivos (Quantidade)]]&gt;0,(Tabela2[[#This Row],[Itens exclusivos (Quantidade)]]*Tabela2[[#This Row],[Preço de referência]])),"")</f>
        <v/>
      </c>
    </row>
    <row r="329" spans="1:21" ht="15.75">
      <c r="A329" s="33" t="str">
        <f>IFERROR(IF(Fornecedores!B339="","",IF(AND(Fornecedores!A339="",Fornecedores!B339&lt;&gt;""),1,Fornecedores!A339)),"")</f>
        <v/>
      </c>
      <c r="B329" s="33" t="str">
        <f>IFERROR(IF(Fornecedores!B339="","",Fornecedores!B339),"")</f>
        <v/>
      </c>
      <c r="C329" s="33" t="str">
        <f>IFERROR(IF(Fornecedores!C339="","",Fornecedores!C339),"")</f>
        <v/>
      </c>
      <c r="D329" s="33" t="str">
        <f>IFERROR(IF(Fornecedores!D339="","",Fornecedores!D339),"")</f>
        <v/>
      </c>
      <c r="E329" s="33" t="str">
        <f>IFERROR(IF(Fornecedores!E339="","",Fornecedores!E339),"")</f>
        <v/>
      </c>
      <c r="F329" s="52" t="str">
        <f>IFERROR(IF(Fornecedores!F339="","",Fornecedores!F339),"")</f>
        <v/>
      </c>
      <c r="G329" s="33" t="str">
        <f>IFERROR(IF(Fornecedores!G339="","",Fornecedores!G339),"")</f>
        <v/>
      </c>
      <c r="H329" s="47" t="str">
        <f>IFERROR(ROUND(AVERAGE(Fornecedores!H339:ZV339),2),"")</f>
        <v/>
      </c>
      <c r="I329" s="33" t="str">
        <f>IFERROR(ROUND(STDEV(Fornecedores!H339:ZV339),2),"")</f>
        <v/>
      </c>
      <c r="J329" s="33" t="str">
        <f>IFERROR(IF(Tabela2[[#This Row],[Média preços]]="","",H329-I329),"")</f>
        <v/>
      </c>
      <c r="K329" s="33" t="str">
        <f>IFERROR(IF(Tabela2[[#This Row],[Média preços]]="","",H329+I329),"")</f>
        <v/>
      </c>
      <c r="L329" s="47" t="str">
        <f>IFERROR(ROUND(MEDIAN(Fornecedores!H339:ZV339),2),"")</f>
        <v/>
      </c>
      <c r="M329" s="33" t="str">
        <f>IFERROR(ROUND(AVERAGEIFS(Fornecedores!H339:ZV339,Fornecedores!H339:ZV339,"&lt;="&amp;K329,Fornecedores!H339:ZV339,"&gt;="&amp;J329),2),"")</f>
        <v/>
      </c>
      <c r="N329" s="33" t="str">
        <f t="shared" si="5"/>
        <v/>
      </c>
      <c r="O329" s="33" t="str">
        <f>IFERROR(Tabela2[[#This Row],[Preço de referência]]*Tabela2[[#This Row],[Quantidade]],"")</f>
        <v/>
      </c>
      <c r="P32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29" s="33" t="str">
        <f ca="1">IFERROR(IF(Tabela2[[#This Row],[Itens de Ampla Participação (Quantidade)]]&gt;0,(Tabela2[[#This Row],[Itens de Ampla Participação (Quantidade)]]*Tabela2[[#This Row],[Preço de referência]])),"")</f>
        <v/>
      </c>
      <c r="R32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29" s="33" t="str">
        <f ca="1">IFERROR(IF(Tabela2[[#This Row],[Itens de Cota Reservada (Quantidade)]]&gt;0,(Tabela2[[#This Row],[Itens de Cota Reservada (Quantidade)]]*Tabela2[[#This Row],[Preço de referência]])),"")</f>
        <v/>
      </c>
      <c r="T329" s="52" t="str">
        <f ca="1">IFERROR(IF(SUMIFS(Tabela2[Preço x quantidade],Tabela2[Lote],Tabela2[[#This Row],[Lote]])&lt;=80000,Tabela2[[#This Row],[Quantidade]],""),"")</f>
        <v/>
      </c>
      <c r="U329" s="33" t="str">
        <f ca="1">IFERROR(IF(Tabela2[[#This Row],[Itens exclusivos (Quantidade)]]&gt;0,(Tabela2[[#This Row],[Itens exclusivos (Quantidade)]]*Tabela2[[#This Row],[Preço de referência]])),"")</f>
        <v/>
      </c>
    </row>
    <row r="330" spans="1:21" ht="15.75">
      <c r="A330" s="14" t="str">
        <f>IFERROR(IF(Fornecedores!B340="","",IF(AND(Fornecedores!A340="",Fornecedores!B340&lt;&gt;""),1,Fornecedores!A340)),"")</f>
        <v/>
      </c>
      <c r="B330" s="14" t="str">
        <f>IFERROR(IF(Fornecedores!B340="","",Fornecedores!B340),"")</f>
        <v/>
      </c>
      <c r="C330" s="14" t="str">
        <f>IFERROR(IF(Fornecedores!C340="","",Fornecedores!C340),"")</f>
        <v/>
      </c>
      <c r="D330" s="14" t="str">
        <f>IFERROR(IF(Fornecedores!D340="","",Fornecedores!D340),"")</f>
        <v/>
      </c>
      <c r="E330" s="14" t="str">
        <f>IFERROR(IF(Fornecedores!E340="","",Fornecedores!E340),"")</f>
        <v/>
      </c>
      <c r="F330" s="51" t="str">
        <f>IFERROR(IF(Fornecedores!F340="","",Fornecedores!F340),"")</f>
        <v/>
      </c>
      <c r="G330" s="14" t="str">
        <f>IFERROR(IF(Fornecedores!G340="","",Fornecedores!G340),"")</f>
        <v/>
      </c>
      <c r="H330" s="48" t="str">
        <f>IFERROR(ROUND(AVERAGE(Fornecedores!H340:ZV340),2),"")</f>
        <v/>
      </c>
      <c r="I330" s="14" t="str">
        <f>IFERROR(ROUND(STDEV(Fornecedores!H340:ZV340),2),"")</f>
        <v/>
      </c>
      <c r="J330" s="14" t="str">
        <f>IFERROR(IF(Tabela2[[#This Row],[Média preços]]="","",H330-I330),"")</f>
        <v/>
      </c>
      <c r="K330" s="14" t="str">
        <f>IFERROR(IF(Tabela2[[#This Row],[Média preços]]="","",H330+I330),"")</f>
        <v/>
      </c>
      <c r="L330" s="48" t="str">
        <f>IFERROR(ROUND(MEDIAN(Fornecedores!H340:ZV340),2),"")</f>
        <v/>
      </c>
      <c r="M330" s="14" t="str">
        <f>IFERROR(ROUND(AVERAGEIFS(Fornecedores!H340:ZV340,Fornecedores!H340:ZV340,"&lt;="&amp;K330,Fornecedores!H340:ZV340,"&gt;="&amp;J330),2),"")</f>
        <v/>
      </c>
      <c r="N330" s="14" t="str">
        <f t="shared" si="5"/>
        <v/>
      </c>
      <c r="O330" s="14" t="str">
        <f>IFERROR(Tabela2[[#This Row],[Preço de referência]]*Tabela2[[#This Row],[Quantidade]],"")</f>
        <v/>
      </c>
      <c r="P33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30" s="14" t="str">
        <f ca="1">IFERROR(IF(Tabela2[[#This Row],[Itens de Ampla Participação (Quantidade)]]&gt;0,(Tabela2[[#This Row],[Itens de Ampla Participação (Quantidade)]]*Tabela2[[#This Row],[Preço de referência]])),"")</f>
        <v/>
      </c>
      <c r="R33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30" s="14" t="str">
        <f ca="1">IFERROR(IF(Tabela2[[#This Row],[Itens de Cota Reservada (Quantidade)]]&gt;0,(Tabela2[[#This Row],[Itens de Cota Reservada (Quantidade)]]*Tabela2[[#This Row],[Preço de referência]])),"")</f>
        <v/>
      </c>
      <c r="T330" s="51" t="str">
        <f ca="1">IFERROR(IF(SUMIFS(Tabela2[Preço x quantidade],Tabela2[Lote],Tabela2[[#This Row],[Lote]])&lt;=80000,Tabela2[[#This Row],[Quantidade]],""),"")</f>
        <v/>
      </c>
      <c r="U330" s="14" t="str">
        <f ca="1">IFERROR(IF(Tabela2[[#This Row],[Itens exclusivos (Quantidade)]]&gt;0,(Tabela2[[#This Row],[Itens exclusivos (Quantidade)]]*Tabela2[[#This Row],[Preço de referência]])),"")</f>
        <v/>
      </c>
    </row>
    <row r="331" spans="1:21" ht="15.75">
      <c r="A331" s="33" t="str">
        <f>IFERROR(IF(Fornecedores!B341="","",IF(AND(Fornecedores!A341="",Fornecedores!B341&lt;&gt;""),1,Fornecedores!A341)),"")</f>
        <v/>
      </c>
      <c r="B331" s="33" t="str">
        <f>IFERROR(IF(Fornecedores!B341="","",Fornecedores!B341),"")</f>
        <v/>
      </c>
      <c r="C331" s="33" t="str">
        <f>IFERROR(IF(Fornecedores!C341="","",Fornecedores!C341),"")</f>
        <v/>
      </c>
      <c r="D331" s="33" t="str">
        <f>IFERROR(IF(Fornecedores!D341="","",Fornecedores!D341),"")</f>
        <v/>
      </c>
      <c r="E331" s="33" t="str">
        <f>IFERROR(IF(Fornecedores!E341="","",Fornecedores!E341),"")</f>
        <v/>
      </c>
      <c r="F331" s="52" t="str">
        <f>IFERROR(IF(Fornecedores!F341="","",Fornecedores!F341),"")</f>
        <v/>
      </c>
      <c r="G331" s="33" t="str">
        <f>IFERROR(IF(Fornecedores!G341="","",Fornecedores!G341),"")</f>
        <v/>
      </c>
      <c r="H331" s="47" t="str">
        <f>IFERROR(ROUND(AVERAGE(Fornecedores!H341:ZV341),2),"")</f>
        <v/>
      </c>
      <c r="I331" s="33" t="str">
        <f>IFERROR(ROUND(STDEV(Fornecedores!H341:ZV341),2),"")</f>
        <v/>
      </c>
      <c r="J331" s="33" t="str">
        <f>IFERROR(IF(Tabela2[[#This Row],[Média preços]]="","",H331-I331),"")</f>
        <v/>
      </c>
      <c r="K331" s="33" t="str">
        <f>IFERROR(IF(Tabela2[[#This Row],[Média preços]]="","",H331+I331),"")</f>
        <v/>
      </c>
      <c r="L331" s="47" t="str">
        <f>IFERROR(ROUND(MEDIAN(Fornecedores!H341:ZV341),2),"")</f>
        <v/>
      </c>
      <c r="M331" s="33" t="str">
        <f>IFERROR(ROUND(AVERAGEIFS(Fornecedores!H341:ZV341,Fornecedores!H341:ZV341,"&lt;="&amp;K331,Fornecedores!H341:ZV341,"&gt;="&amp;J331),2),"")</f>
        <v/>
      </c>
      <c r="N331" s="33" t="str">
        <f t="shared" si="5"/>
        <v/>
      </c>
      <c r="O331" s="33" t="str">
        <f>IFERROR(Tabela2[[#This Row],[Preço de referência]]*Tabela2[[#This Row],[Quantidade]],"")</f>
        <v/>
      </c>
      <c r="P33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31" s="33" t="str">
        <f ca="1">IFERROR(IF(Tabela2[[#This Row],[Itens de Ampla Participação (Quantidade)]]&gt;0,(Tabela2[[#This Row],[Itens de Ampla Participação (Quantidade)]]*Tabela2[[#This Row],[Preço de referência]])),"")</f>
        <v/>
      </c>
      <c r="R33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31" s="33" t="str">
        <f ca="1">IFERROR(IF(Tabela2[[#This Row],[Itens de Cota Reservada (Quantidade)]]&gt;0,(Tabela2[[#This Row],[Itens de Cota Reservada (Quantidade)]]*Tabela2[[#This Row],[Preço de referência]])),"")</f>
        <v/>
      </c>
      <c r="T331" s="52" t="str">
        <f ca="1">IFERROR(IF(SUMIFS(Tabela2[Preço x quantidade],Tabela2[Lote],Tabela2[[#This Row],[Lote]])&lt;=80000,Tabela2[[#This Row],[Quantidade]],""),"")</f>
        <v/>
      </c>
      <c r="U331" s="33" t="str">
        <f ca="1">IFERROR(IF(Tabela2[[#This Row],[Itens exclusivos (Quantidade)]]&gt;0,(Tabela2[[#This Row],[Itens exclusivos (Quantidade)]]*Tabela2[[#This Row],[Preço de referência]])),"")</f>
        <v/>
      </c>
    </row>
    <row r="332" spans="1:21" ht="15.75">
      <c r="A332" s="14" t="str">
        <f>IFERROR(IF(Fornecedores!B342="","",IF(AND(Fornecedores!A342="",Fornecedores!B342&lt;&gt;""),1,Fornecedores!A342)),"")</f>
        <v/>
      </c>
      <c r="B332" s="14" t="str">
        <f>IFERROR(IF(Fornecedores!B342="","",Fornecedores!B342),"")</f>
        <v/>
      </c>
      <c r="C332" s="14" t="str">
        <f>IFERROR(IF(Fornecedores!C342="","",Fornecedores!C342),"")</f>
        <v/>
      </c>
      <c r="D332" s="14" t="str">
        <f>IFERROR(IF(Fornecedores!D342="","",Fornecedores!D342),"")</f>
        <v/>
      </c>
      <c r="E332" s="14" t="str">
        <f>IFERROR(IF(Fornecedores!E342="","",Fornecedores!E342),"")</f>
        <v/>
      </c>
      <c r="F332" s="51" t="str">
        <f>IFERROR(IF(Fornecedores!F342="","",Fornecedores!F342),"")</f>
        <v/>
      </c>
      <c r="G332" s="14" t="str">
        <f>IFERROR(IF(Fornecedores!G342="","",Fornecedores!G342),"")</f>
        <v/>
      </c>
      <c r="H332" s="48" t="str">
        <f>IFERROR(ROUND(AVERAGE(Fornecedores!H342:ZV342),2),"")</f>
        <v/>
      </c>
      <c r="I332" s="14" t="str">
        <f>IFERROR(ROUND(STDEV(Fornecedores!H342:ZV342),2),"")</f>
        <v/>
      </c>
      <c r="J332" s="14" t="str">
        <f>IFERROR(IF(Tabela2[[#This Row],[Média preços]]="","",H332-I332),"")</f>
        <v/>
      </c>
      <c r="K332" s="14" t="str">
        <f>IFERROR(IF(Tabela2[[#This Row],[Média preços]]="","",H332+I332),"")</f>
        <v/>
      </c>
      <c r="L332" s="48" t="str">
        <f>IFERROR(ROUND(MEDIAN(Fornecedores!H342:ZV342),2),"")</f>
        <v/>
      </c>
      <c r="M332" s="14" t="str">
        <f>IFERROR(ROUND(AVERAGEIFS(Fornecedores!H342:ZV342,Fornecedores!H342:ZV342,"&lt;="&amp;K332,Fornecedores!H342:ZV342,"&gt;="&amp;J332),2),"")</f>
        <v/>
      </c>
      <c r="N332" s="14" t="str">
        <f t="shared" si="5"/>
        <v/>
      </c>
      <c r="O332" s="14" t="str">
        <f>IFERROR(Tabela2[[#This Row],[Preço de referência]]*Tabela2[[#This Row],[Quantidade]],"")</f>
        <v/>
      </c>
      <c r="P33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32" s="14" t="str">
        <f ca="1">IFERROR(IF(Tabela2[[#This Row],[Itens de Ampla Participação (Quantidade)]]&gt;0,(Tabela2[[#This Row],[Itens de Ampla Participação (Quantidade)]]*Tabela2[[#This Row],[Preço de referência]])),"")</f>
        <v/>
      </c>
      <c r="R33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32" s="14" t="str">
        <f ca="1">IFERROR(IF(Tabela2[[#This Row],[Itens de Cota Reservada (Quantidade)]]&gt;0,(Tabela2[[#This Row],[Itens de Cota Reservada (Quantidade)]]*Tabela2[[#This Row],[Preço de referência]])),"")</f>
        <v/>
      </c>
      <c r="T332" s="51" t="str">
        <f ca="1">IFERROR(IF(SUMIFS(Tabela2[Preço x quantidade],Tabela2[Lote],Tabela2[[#This Row],[Lote]])&lt;=80000,Tabela2[[#This Row],[Quantidade]],""),"")</f>
        <v/>
      </c>
      <c r="U332" s="14" t="str">
        <f ca="1">IFERROR(IF(Tabela2[[#This Row],[Itens exclusivos (Quantidade)]]&gt;0,(Tabela2[[#This Row],[Itens exclusivos (Quantidade)]]*Tabela2[[#This Row],[Preço de referência]])),"")</f>
        <v/>
      </c>
    </row>
    <row r="333" spans="1:21" ht="15.75">
      <c r="A333" s="33" t="str">
        <f>IFERROR(IF(Fornecedores!B343="","",IF(AND(Fornecedores!A343="",Fornecedores!B343&lt;&gt;""),1,Fornecedores!A343)),"")</f>
        <v/>
      </c>
      <c r="B333" s="33" t="str">
        <f>IFERROR(IF(Fornecedores!B343="","",Fornecedores!B343),"")</f>
        <v/>
      </c>
      <c r="C333" s="33" t="str">
        <f>IFERROR(IF(Fornecedores!C343="","",Fornecedores!C343),"")</f>
        <v/>
      </c>
      <c r="D333" s="33" t="str">
        <f>IFERROR(IF(Fornecedores!D343="","",Fornecedores!D343),"")</f>
        <v/>
      </c>
      <c r="E333" s="33" t="str">
        <f>IFERROR(IF(Fornecedores!E343="","",Fornecedores!E343),"")</f>
        <v/>
      </c>
      <c r="F333" s="52" t="str">
        <f>IFERROR(IF(Fornecedores!F343="","",Fornecedores!F343),"")</f>
        <v/>
      </c>
      <c r="G333" s="33" t="str">
        <f>IFERROR(IF(Fornecedores!G343="","",Fornecedores!G343),"")</f>
        <v/>
      </c>
      <c r="H333" s="47" t="str">
        <f>IFERROR(ROUND(AVERAGE(Fornecedores!H343:ZV343),2),"")</f>
        <v/>
      </c>
      <c r="I333" s="33" t="str">
        <f>IFERROR(ROUND(STDEV(Fornecedores!H343:ZV343),2),"")</f>
        <v/>
      </c>
      <c r="J333" s="33" t="str">
        <f>IFERROR(IF(Tabela2[[#This Row],[Média preços]]="","",H333-I333),"")</f>
        <v/>
      </c>
      <c r="K333" s="33" t="str">
        <f>IFERROR(IF(Tabela2[[#This Row],[Média preços]]="","",H333+I333),"")</f>
        <v/>
      </c>
      <c r="L333" s="47" t="str">
        <f>IFERROR(ROUND(MEDIAN(Fornecedores!H343:ZV343),2),"")</f>
        <v/>
      </c>
      <c r="M333" s="33" t="str">
        <f>IFERROR(ROUND(AVERAGEIFS(Fornecedores!H343:ZV343,Fornecedores!H343:ZV343,"&lt;="&amp;K333,Fornecedores!H343:ZV343,"&gt;="&amp;J333),2),"")</f>
        <v/>
      </c>
      <c r="N333" s="33" t="str">
        <f t="shared" si="5"/>
        <v/>
      </c>
      <c r="O333" s="33" t="str">
        <f>IFERROR(Tabela2[[#This Row],[Preço de referência]]*Tabela2[[#This Row],[Quantidade]],"")</f>
        <v/>
      </c>
      <c r="P33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33" s="33" t="str">
        <f ca="1">IFERROR(IF(Tabela2[[#This Row],[Itens de Ampla Participação (Quantidade)]]&gt;0,(Tabela2[[#This Row],[Itens de Ampla Participação (Quantidade)]]*Tabela2[[#This Row],[Preço de referência]])),"")</f>
        <v/>
      </c>
      <c r="R33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33" s="33" t="str">
        <f ca="1">IFERROR(IF(Tabela2[[#This Row],[Itens de Cota Reservada (Quantidade)]]&gt;0,(Tabela2[[#This Row],[Itens de Cota Reservada (Quantidade)]]*Tabela2[[#This Row],[Preço de referência]])),"")</f>
        <v/>
      </c>
      <c r="T333" s="52" t="str">
        <f ca="1">IFERROR(IF(SUMIFS(Tabela2[Preço x quantidade],Tabela2[Lote],Tabela2[[#This Row],[Lote]])&lt;=80000,Tabela2[[#This Row],[Quantidade]],""),"")</f>
        <v/>
      </c>
      <c r="U333" s="33" t="str">
        <f ca="1">IFERROR(IF(Tabela2[[#This Row],[Itens exclusivos (Quantidade)]]&gt;0,(Tabela2[[#This Row],[Itens exclusivos (Quantidade)]]*Tabela2[[#This Row],[Preço de referência]])),"")</f>
        <v/>
      </c>
    </row>
    <row r="334" spans="1:21" ht="15.75">
      <c r="A334" s="14" t="str">
        <f>IFERROR(IF(Fornecedores!B344="","",IF(AND(Fornecedores!A344="",Fornecedores!B344&lt;&gt;""),1,Fornecedores!A344)),"")</f>
        <v/>
      </c>
      <c r="B334" s="14" t="str">
        <f>IFERROR(IF(Fornecedores!B344="","",Fornecedores!B344),"")</f>
        <v/>
      </c>
      <c r="C334" s="14" t="str">
        <f>IFERROR(IF(Fornecedores!C344="","",Fornecedores!C344),"")</f>
        <v/>
      </c>
      <c r="D334" s="14" t="str">
        <f>IFERROR(IF(Fornecedores!D344="","",Fornecedores!D344),"")</f>
        <v/>
      </c>
      <c r="E334" s="14" t="str">
        <f>IFERROR(IF(Fornecedores!E344="","",Fornecedores!E344),"")</f>
        <v/>
      </c>
      <c r="F334" s="51" t="str">
        <f>IFERROR(IF(Fornecedores!F344="","",Fornecedores!F344),"")</f>
        <v/>
      </c>
      <c r="G334" s="14" t="str">
        <f>IFERROR(IF(Fornecedores!G344="","",Fornecedores!G344),"")</f>
        <v/>
      </c>
      <c r="H334" s="48" t="str">
        <f>IFERROR(ROUND(AVERAGE(Fornecedores!H344:ZV344),2),"")</f>
        <v/>
      </c>
      <c r="I334" s="14" t="str">
        <f>IFERROR(ROUND(STDEV(Fornecedores!H344:ZV344),2),"")</f>
        <v/>
      </c>
      <c r="J334" s="14" t="str">
        <f>IFERROR(IF(Tabela2[[#This Row],[Média preços]]="","",H334-I334),"")</f>
        <v/>
      </c>
      <c r="K334" s="14" t="str">
        <f>IFERROR(IF(Tabela2[[#This Row],[Média preços]]="","",H334+I334),"")</f>
        <v/>
      </c>
      <c r="L334" s="48" t="str">
        <f>IFERROR(ROUND(MEDIAN(Fornecedores!H344:ZV344),2),"")</f>
        <v/>
      </c>
      <c r="M334" s="14" t="str">
        <f>IFERROR(ROUND(AVERAGEIFS(Fornecedores!H344:ZV344,Fornecedores!H344:ZV344,"&lt;="&amp;K334,Fornecedores!H344:ZV344,"&gt;="&amp;J334),2),"")</f>
        <v/>
      </c>
      <c r="N334" s="14" t="str">
        <f t="shared" si="5"/>
        <v/>
      </c>
      <c r="O334" s="14" t="str">
        <f>IFERROR(Tabela2[[#This Row],[Preço de referência]]*Tabela2[[#This Row],[Quantidade]],"")</f>
        <v/>
      </c>
      <c r="P33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34" s="14" t="str">
        <f ca="1">IFERROR(IF(Tabela2[[#This Row],[Itens de Ampla Participação (Quantidade)]]&gt;0,(Tabela2[[#This Row],[Itens de Ampla Participação (Quantidade)]]*Tabela2[[#This Row],[Preço de referência]])),"")</f>
        <v/>
      </c>
      <c r="R33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34" s="14" t="str">
        <f ca="1">IFERROR(IF(Tabela2[[#This Row],[Itens de Cota Reservada (Quantidade)]]&gt;0,(Tabela2[[#This Row],[Itens de Cota Reservada (Quantidade)]]*Tabela2[[#This Row],[Preço de referência]])),"")</f>
        <v/>
      </c>
      <c r="T334" s="51" t="str">
        <f ca="1">IFERROR(IF(SUMIFS(Tabela2[Preço x quantidade],Tabela2[Lote],Tabela2[[#This Row],[Lote]])&lt;=80000,Tabela2[[#This Row],[Quantidade]],""),"")</f>
        <v/>
      </c>
      <c r="U334" s="14" t="str">
        <f ca="1">IFERROR(IF(Tabela2[[#This Row],[Itens exclusivos (Quantidade)]]&gt;0,(Tabela2[[#This Row],[Itens exclusivos (Quantidade)]]*Tabela2[[#This Row],[Preço de referência]])),"")</f>
        <v/>
      </c>
    </row>
    <row r="335" spans="1:21" ht="15.75">
      <c r="A335" s="33" t="str">
        <f>IFERROR(IF(Fornecedores!B345="","",IF(AND(Fornecedores!A345="",Fornecedores!B345&lt;&gt;""),1,Fornecedores!A345)),"")</f>
        <v/>
      </c>
      <c r="B335" s="33" t="str">
        <f>IFERROR(IF(Fornecedores!B345="","",Fornecedores!B345),"")</f>
        <v/>
      </c>
      <c r="C335" s="33" t="str">
        <f>IFERROR(IF(Fornecedores!C345="","",Fornecedores!C345),"")</f>
        <v/>
      </c>
      <c r="D335" s="33" t="str">
        <f>IFERROR(IF(Fornecedores!D345="","",Fornecedores!D345),"")</f>
        <v/>
      </c>
      <c r="E335" s="33" t="str">
        <f>IFERROR(IF(Fornecedores!E345="","",Fornecedores!E345),"")</f>
        <v/>
      </c>
      <c r="F335" s="52" t="str">
        <f>IFERROR(IF(Fornecedores!F345="","",Fornecedores!F345),"")</f>
        <v/>
      </c>
      <c r="G335" s="33" t="str">
        <f>IFERROR(IF(Fornecedores!G345="","",Fornecedores!G345),"")</f>
        <v/>
      </c>
      <c r="H335" s="47" t="str">
        <f>IFERROR(ROUND(AVERAGE(Fornecedores!H345:ZV345),2),"")</f>
        <v/>
      </c>
      <c r="I335" s="33" t="str">
        <f>IFERROR(ROUND(STDEV(Fornecedores!H345:ZV345),2),"")</f>
        <v/>
      </c>
      <c r="J335" s="33" t="str">
        <f>IFERROR(IF(Tabela2[[#This Row],[Média preços]]="","",H335-I335),"")</f>
        <v/>
      </c>
      <c r="K335" s="33" t="str">
        <f>IFERROR(IF(Tabela2[[#This Row],[Média preços]]="","",H335+I335),"")</f>
        <v/>
      </c>
      <c r="L335" s="47" t="str">
        <f>IFERROR(ROUND(MEDIAN(Fornecedores!H345:ZV345),2),"")</f>
        <v/>
      </c>
      <c r="M335" s="33" t="str">
        <f>IFERROR(ROUND(AVERAGEIFS(Fornecedores!H345:ZV345,Fornecedores!H345:ZV345,"&lt;="&amp;K335,Fornecedores!H345:ZV345,"&gt;="&amp;J335),2),"")</f>
        <v/>
      </c>
      <c r="N335" s="33" t="str">
        <f t="shared" si="5"/>
        <v/>
      </c>
      <c r="O335" s="33" t="str">
        <f>IFERROR(Tabela2[[#This Row],[Preço de referência]]*Tabela2[[#This Row],[Quantidade]],"")</f>
        <v/>
      </c>
      <c r="P33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35" s="33" t="str">
        <f ca="1">IFERROR(IF(Tabela2[[#This Row],[Itens de Ampla Participação (Quantidade)]]&gt;0,(Tabela2[[#This Row],[Itens de Ampla Participação (Quantidade)]]*Tabela2[[#This Row],[Preço de referência]])),"")</f>
        <v/>
      </c>
      <c r="R33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35" s="33" t="str">
        <f ca="1">IFERROR(IF(Tabela2[[#This Row],[Itens de Cota Reservada (Quantidade)]]&gt;0,(Tabela2[[#This Row],[Itens de Cota Reservada (Quantidade)]]*Tabela2[[#This Row],[Preço de referência]])),"")</f>
        <v/>
      </c>
      <c r="T335" s="52" t="str">
        <f ca="1">IFERROR(IF(SUMIFS(Tabela2[Preço x quantidade],Tabela2[Lote],Tabela2[[#This Row],[Lote]])&lt;=80000,Tabela2[[#This Row],[Quantidade]],""),"")</f>
        <v/>
      </c>
      <c r="U335" s="33" t="str">
        <f ca="1">IFERROR(IF(Tabela2[[#This Row],[Itens exclusivos (Quantidade)]]&gt;0,(Tabela2[[#This Row],[Itens exclusivos (Quantidade)]]*Tabela2[[#This Row],[Preço de referência]])),"")</f>
        <v/>
      </c>
    </row>
    <row r="336" spans="1:21" ht="15.75">
      <c r="A336" s="14" t="str">
        <f>IFERROR(IF(Fornecedores!B346="","",IF(AND(Fornecedores!A346="",Fornecedores!B346&lt;&gt;""),1,Fornecedores!A346)),"")</f>
        <v/>
      </c>
      <c r="B336" s="14" t="str">
        <f>IFERROR(IF(Fornecedores!B346="","",Fornecedores!B346),"")</f>
        <v/>
      </c>
      <c r="C336" s="14" t="str">
        <f>IFERROR(IF(Fornecedores!C346="","",Fornecedores!C346),"")</f>
        <v/>
      </c>
      <c r="D336" s="14" t="str">
        <f>IFERROR(IF(Fornecedores!D346="","",Fornecedores!D346),"")</f>
        <v/>
      </c>
      <c r="E336" s="14" t="str">
        <f>IFERROR(IF(Fornecedores!E346="","",Fornecedores!E346),"")</f>
        <v/>
      </c>
      <c r="F336" s="51" t="str">
        <f>IFERROR(IF(Fornecedores!F346="","",Fornecedores!F346),"")</f>
        <v/>
      </c>
      <c r="G336" s="14" t="str">
        <f>IFERROR(IF(Fornecedores!G346="","",Fornecedores!G346),"")</f>
        <v/>
      </c>
      <c r="H336" s="48" t="str">
        <f>IFERROR(ROUND(AVERAGE(Fornecedores!H346:ZV346),2),"")</f>
        <v/>
      </c>
      <c r="I336" s="14" t="str">
        <f>IFERROR(ROUND(STDEV(Fornecedores!H346:ZV346),2),"")</f>
        <v/>
      </c>
      <c r="J336" s="14" t="str">
        <f>IFERROR(IF(Tabela2[[#This Row],[Média preços]]="","",H336-I336),"")</f>
        <v/>
      </c>
      <c r="K336" s="14" t="str">
        <f>IFERROR(IF(Tabela2[[#This Row],[Média preços]]="","",H336+I336),"")</f>
        <v/>
      </c>
      <c r="L336" s="48" t="str">
        <f>IFERROR(ROUND(MEDIAN(Fornecedores!H346:ZV346),2),"")</f>
        <v/>
      </c>
      <c r="M336" s="14" t="str">
        <f>IFERROR(ROUND(AVERAGEIFS(Fornecedores!H346:ZV346,Fornecedores!H346:ZV346,"&lt;="&amp;K336,Fornecedores!H346:ZV346,"&gt;="&amp;J336),2),"")</f>
        <v/>
      </c>
      <c r="N336" s="14" t="str">
        <f t="shared" si="5"/>
        <v/>
      </c>
      <c r="O336" s="14" t="str">
        <f>IFERROR(Tabela2[[#This Row],[Preço de referência]]*Tabela2[[#This Row],[Quantidade]],"")</f>
        <v/>
      </c>
      <c r="P33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36" s="14" t="str">
        <f ca="1">IFERROR(IF(Tabela2[[#This Row],[Itens de Ampla Participação (Quantidade)]]&gt;0,(Tabela2[[#This Row],[Itens de Ampla Participação (Quantidade)]]*Tabela2[[#This Row],[Preço de referência]])),"")</f>
        <v/>
      </c>
      <c r="R33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36" s="14" t="str">
        <f ca="1">IFERROR(IF(Tabela2[[#This Row],[Itens de Cota Reservada (Quantidade)]]&gt;0,(Tabela2[[#This Row],[Itens de Cota Reservada (Quantidade)]]*Tabela2[[#This Row],[Preço de referência]])),"")</f>
        <v/>
      </c>
      <c r="T336" s="51" t="str">
        <f ca="1">IFERROR(IF(SUMIFS(Tabela2[Preço x quantidade],Tabela2[Lote],Tabela2[[#This Row],[Lote]])&lt;=80000,Tabela2[[#This Row],[Quantidade]],""),"")</f>
        <v/>
      </c>
      <c r="U336" s="14" t="str">
        <f ca="1">IFERROR(IF(Tabela2[[#This Row],[Itens exclusivos (Quantidade)]]&gt;0,(Tabela2[[#This Row],[Itens exclusivos (Quantidade)]]*Tabela2[[#This Row],[Preço de referência]])),"")</f>
        <v/>
      </c>
    </row>
    <row r="337" spans="1:21" ht="15.75">
      <c r="A337" s="33" t="str">
        <f>IFERROR(IF(Fornecedores!B347="","",IF(AND(Fornecedores!A347="",Fornecedores!B347&lt;&gt;""),1,Fornecedores!A347)),"")</f>
        <v/>
      </c>
      <c r="B337" s="33" t="str">
        <f>IFERROR(IF(Fornecedores!B347="","",Fornecedores!B347),"")</f>
        <v/>
      </c>
      <c r="C337" s="33" t="str">
        <f>IFERROR(IF(Fornecedores!C347="","",Fornecedores!C347),"")</f>
        <v/>
      </c>
      <c r="D337" s="33" t="str">
        <f>IFERROR(IF(Fornecedores!D347="","",Fornecedores!D347),"")</f>
        <v/>
      </c>
      <c r="E337" s="33" t="str">
        <f>IFERROR(IF(Fornecedores!E347="","",Fornecedores!E347),"")</f>
        <v/>
      </c>
      <c r="F337" s="52" t="str">
        <f>IFERROR(IF(Fornecedores!F347="","",Fornecedores!F347),"")</f>
        <v/>
      </c>
      <c r="G337" s="33" t="str">
        <f>IFERROR(IF(Fornecedores!G347="","",Fornecedores!G347),"")</f>
        <v/>
      </c>
      <c r="H337" s="47" t="str">
        <f>IFERROR(ROUND(AVERAGE(Fornecedores!H347:ZV347),2),"")</f>
        <v/>
      </c>
      <c r="I337" s="33" t="str">
        <f>IFERROR(ROUND(STDEV(Fornecedores!H347:ZV347),2),"")</f>
        <v/>
      </c>
      <c r="J337" s="33" t="str">
        <f>IFERROR(IF(Tabela2[[#This Row],[Média preços]]="","",H337-I337),"")</f>
        <v/>
      </c>
      <c r="K337" s="33" t="str">
        <f>IFERROR(IF(Tabela2[[#This Row],[Média preços]]="","",H337+I337),"")</f>
        <v/>
      </c>
      <c r="L337" s="47" t="str">
        <f>IFERROR(ROUND(MEDIAN(Fornecedores!H347:ZV347),2),"")</f>
        <v/>
      </c>
      <c r="M337" s="33" t="str">
        <f>IFERROR(ROUND(AVERAGEIFS(Fornecedores!H347:ZV347,Fornecedores!H347:ZV347,"&lt;="&amp;K337,Fornecedores!H347:ZV347,"&gt;="&amp;J337),2),"")</f>
        <v/>
      </c>
      <c r="N337" s="33" t="str">
        <f t="shared" si="5"/>
        <v/>
      </c>
      <c r="O337" s="33" t="str">
        <f>IFERROR(Tabela2[[#This Row],[Preço de referência]]*Tabela2[[#This Row],[Quantidade]],"")</f>
        <v/>
      </c>
      <c r="P33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37" s="33" t="str">
        <f ca="1">IFERROR(IF(Tabela2[[#This Row],[Itens de Ampla Participação (Quantidade)]]&gt;0,(Tabela2[[#This Row],[Itens de Ampla Participação (Quantidade)]]*Tabela2[[#This Row],[Preço de referência]])),"")</f>
        <v/>
      </c>
      <c r="R33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37" s="33" t="str">
        <f ca="1">IFERROR(IF(Tabela2[[#This Row],[Itens de Cota Reservada (Quantidade)]]&gt;0,(Tabela2[[#This Row],[Itens de Cota Reservada (Quantidade)]]*Tabela2[[#This Row],[Preço de referência]])),"")</f>
        <v/>
      </c>
      <c r="T337" s="52" t="str">
        <f ca="1">IFERROR(IF(SUMIFS(Tabela2[Preço x quantidade],Tabela2[Lote],Tabela2[[#This Row],[Lote]])&lt;=80000,Tabela2[[#This Row],[Quantidade]],""),"")</f>
        <v/>
      </c>
      <c r="U337" s="33" t="str">
        <f ca="1">IFERROR(IF(Tabela2[[#This Row],[Itens exclusivos (Quantidade)]]&gt;0,(Tabela2[[#This Row],[Itens exclusivos (Quantidade)]]*Tabela2[[#This Row],[Preço de referência]])),"")</f>
        <v/>
      </c>
    </row>
    <row r="338" spans="1:21" ht="15.75">
      <c r="A338" s="14" t="str">
        <f>IFERROR(IF(Fornecedores!B348="","",IF(AND(Fornecedores!A348="",Fornecedores!B348&lt;&gt;""),1,Fornecedores!A348)),"")</f>
        <v/>
      </c>
      <c r="B338" s="14" t="str">
        <f>IFERROR(IF(Fornecedores!B348="","",Fornecedores!B348),"")</f>
        <v/>
      </c>
      <c r="C338" s="14" t="str">
        <f>IFERROR(IF(Fornecedores!C348="","",Fornecedores!C348),"")</f>
        <v/>
      </c>
      <c r="D338" s="14" t="str">
        <f>IFERROR(IF(Fornecedores!D348="","",Fornecedores!D348),"")</f>
        <v/>
      </c>
      <c r="E338" s="14" t="str">
        <f>IFERROR(IF(Fornecedores!E348="","",Fornecedores!E348),"")</f>
        <v/>
      </c>
      <c r="F338" s="51" t="str">
        <f>IFERROR(IF(Fornecedores!F348="","",Fornecedores!F348),"")</f>
        <v/>
      </c>
      <c r="G338" s="14" t="str">
        <f>IFERROR(IF(Fornecedores!G348="","",Fornecedores!G348),"")</f>
        <v/>
      </c>
      <c r="H338" s="48" t="str">
        <f>IFERROR(ROUND(AVERAGE(Fornecedores!H348:ZV348),2),"")</f>
        <v/>
      </c>
      <c r="I338" s="14" t="str">
        <f>IFERROR(ROUND(STDEV(Fornecedores!H348:ZV348),2),"")</f>
        <v/>
      </c>
      <c r="J338" s="14" t="str">
        <f>IFERROR(IF(Tabela2[[#This Row],[Média preços]]="","",H338-I338),"")</f>
        <v/>
      </c>
      <c r="K338" s="14" t="str">
        <f>IFERROR(IF(Tabela2[[#This Row],[Média preços]]="","",H338+I338),"")</f>
        <v/>
      </c>
      <c r="L338" s="48" t="str">
        <f>IFERROR(ROUND(MEDIAN(Fornecedores!H348:ZV348),2),"")</f>
        <v/>
      </c>
      <c r="M338" s="14" t="str">
        <f>IFERROR(ROUND(AVERAGEIFS(Fornecedores!H348:ZV348,Fornecedores!H348:ZV348,"&lt;="&amp;K338,Fornecedores!H348:ZV348,"&gt;="&amp;J338),2),"")</f>
        <v/>
      </c>
      <c r="N338" s="14" t="str">
        <f t="shared" si="5"/>
        <v/>
      </c>
      <c r="O338" s="14" t="str">
        <f>IFERROR(Tabela2[[#This Row],[Preço de referência]]*Tabela2[[#This Row],[Quantidade]],"")</f>
        <v/>
      </c>
      <c r="P33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38" s="14" t="str">
        <f ca="1">IFERROR(IF(Tabela2[[#This Row],[Itens de Ampla Participação (Quantidade)]]&gt;0,(Tabela2[[#This Row],[Itens de Ampla Participação (Quantidade)]]*Tabela2[[#This Row],[Preço de referência]])),"")</f>
        <v/>
      </c>
      <c r="R33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38" s="14" t="str">
        <f ca="1">IFERROR(IF(Tabela2[[#This Row],[Itens de Cota Reservada (Quantidade)]]&gt;0,(Tabela2[[#This Row],[Itens de Cota Reservada (Quantidade)]]*Tabela2[[#This Row],[Preço de referência]])),"")</f>
        <v/>
      </c>
      <c r="T338" s="51" t="str">
        <f ca="1">IFERROR(IF(SUMIFS(Tabela2[Preço x quantidade],Tabela2[Lote],Tabela2[[#This Row],[Lote]])&lt;=80000,Tabela2[[#This Row],[Quantidade]],""),"")</f>
        <v/>
      </c>
      <c r="U338" s="14" t="str">
        <f ca="1">IFERROR(IF(Tabela2[[#This Row],[Itens exclusivos (Quantidade)]]&gt;0,(Tabela2[[#This Row],[Itens exclusivos (Quantidade)]]*Tabela2[[#This Row],[Preço de referência]])),"")</f>
        <v/>
      </c>
    </row>
    <row r="339" spans="1:21" ht="15.75">
      <c r="A339" s="33" t="str">
        <f>IFERROR(IF(Fornecedores!B349="","",IF(AND(Fornecedores!A349="",Fornecedores!B349&lt;&gt;""),1,Fornecedores!A349)),"")</f>
        <v/>
      </c>
      <c r="B339" s="33" t="str">
        <f>IFERROR(IF(Fornecedores!B349="","",Fornecedores!B349),"")</f>
        <v/>
      </c>
      <c r="C339" s="33" t="str">
        <f>IFERROR(IF(Fornecedores!C349="","",Fornecedores!C349),"")</f>
        <v/>
      </c>
      <c r="D339" s="33" t="str">
        <f>IFERROR(IF(Fornecedores!D349="","",Fornecedores!D349),"")</f>
        <v/>
      </c>
      <c r="E339" s="33" t="str">
        <f>IFERROR(IF(Fornecedores!E349="","",Fornecedores!E349),"")</f>
        <v/>
      </c>
      <c r="F339" s="52" t="str">
        <f>IFERROR(IF(Fornecedores!F349="","",Fornecedores!F349),"")</f>
        <v/>
      </c>
      <c r="G339" s="33" t="str">
        <f>IFERROR(IF(Fornecedores!G349="","",Fornecedores!G349),"")</f>
        <v/>
      </c>
      <c r="H339" s="47" t="str">
        <f>IFERROR(ROUND(AVERAGE(Fornecedores!H349:ZV349),2),"")</f>
        <v/>
      </c>
      <c r="I339" s="33" t="str">
        <f>IFERROR(ROUND(STDEV(Fornecedores!H349:ZV349),2),"")</f>
        <v/>
      </c>
      <c r="J339" s="33" t="str">
        <f>IFERROR(IF(Tabela2[[#This Row],[Média preços]]="","",H339-I339),"")</f>
        <v/>
      </c>
      <c r="K339" s="33" t="str">
        <f>IFERROR(IF(Tabela2[[#This Row],[Média preços]]="","",H339+I339),"")</f>
        <v/>
      </c>
      <c r="L339" s="47" t="str">
        <f>IFERROR(ROUND(MEDIAN(Fornecedores!H349:ZV349),2),"")</f>
        <v/>
      </c>
      <c r="M339" s="33" t="str">
        <f>IFERROR(ROUND(AVERAGEIFS(Fornecedores!H349:ZV349,Fornecedores!H349:ZV349,"&lt;="&amp;K339,Fornecedores!H349:ZV349,"&gt;="&amp;J339),2),"")</f>
        <v/>
      </c>
      <c r="N339" s="33" t="str">
        <f t="shared" si="5"/>
        <v/>
      </c>
      <c r="O339" s="33" t="str">
        <f>IFERROR(Tabela2[[#This Row],[Preço de referência]]*Tabela2[[#This Row],[Quantidade]],"")</f>
        <v/>
      </c>
      <c r="P33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39" s="33" t="str">
        <f ca="1">IFERROR(IF(Tabela2[[#This Row],[Itens de Ampla Participação (Quantidade)]]&gt;0,(Tabela2[[#This Row],[Itens de Ampla Participação (Quantidade)]]*Tabela2[[#This Row],[Preço de referência]])),"")</f>
        <v/>
      </c>
      <c r="R33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39" s="33" t="str">
        <f ca="1">IFERROR(IF(Tabela2[[#This Row],[Itens de Cota Reservada (Quantidade)]]&gt;0,(Tabela2[[#This Row],[Itens de Cota Reservada (Quantidade)]]*Tabela2[[#This Row],[Preço de referência]])),"")</f>
        <v/>
      </c>
      <c r="T339" s="52" t="str">
        <f ca="1">IFERROR(IF(SUMIFS(Tabela2[Preço x quantidade],Tabela2[Lote],Tabela2[[#This Row],[Lote]])&lt;=80000,Tabela2[[#This Row],[Quantidade]],""),"")</f>
        <v/>
      </c>
      <c r="U339" s="33" t="str">
        <f ca="1">IFERROR(IF(Tabela2[[#This Row],[Itens exclusivos (Quantidade)]]&gt;0,(Tabela2[[#This Row],[Itens exclusivos (Quantidade)]]*Tabela2[[#This Row],[Preço de referência]])),"")</f>
        <v/>
      </c>
    </row>
    <row r="340" spans="1:21" ht="15.75">
      <c r="A340" s="14" t="str">
        <f>IFERROR(IF(Fornecedores!B350="","",IF(AND(Fornecedores!A350="",Fornecedores!B350&lt;&gt;""),1,Fornecedores!A350)),"")</f>
        <v/>
      </c>
      <c r="B340" s="14" t="str">
        <f>IFERROR(IF(Fornecedores!B350="","",Fornecedores!B350),"")</f>
        <v/>
      </c>
      <c r="C340" s="14" t="str">
        <f>IFERROR(IF(Fornecedores!C350="","",Fornecedores!C350),"")</f>
        <v/>
      </c>
      <c r="D340" s="14" t="str">
        <f>IFERROR(IF(Fornecedores!D350="","",Fornecedores!D350),"")</f>
        <v/>
      </c>
      <c r="E340" s="14" t="str">
        <f>IFERROR(IF(Fornecedores!E350="","",Fornecedores!E350),"")</f>
        <v/>
      </c>
      <c r="F340" s="51" t="str">
        <f>IFERROR(IF(Fornecedores!F350="","",Fornecedores!F350),"")</f>
        <v/>
      </c>
      <c r="G340" s="14" t="str">
        <f>IFERROR(IF(Fornecedores!G350="","",Fornecedores!G350),"")</f>
        <v/>
      </c>
      <c r="H340" s="48" t="str">
        <f>IFERROR(ROUND(AVERAGE(Fornecedores!H350:ZV350),2),"")</f>
        <v/>
      </c>
      <c r="I340" s="14" t="str">
        <f>IFERROR(ROUND(STDEV(Fornecedores!H350:ZV350),2),"")</f>
        <v/>
      </c>
      <c r="J340" s="14" t="str">
        <f>IFERROR(IF(Tabela2[[#This Row],[Média preços]]="","",H340-I340),"")</f>
        <v/>
      </c>
      <c r="K340" s="14" t="str">
        <f>IFERROR(IF(Tabela2[[#This Row],[Média preços]]="","",H340+I340),"")</f>
        <v/>
      </c>
      <c r="L340" s="48" t="str">
        <f>IFERROR(ROUND(MEDIAN(Fornecedores!H350:ZV350),2),"")</f>
        <v/>
      </c>
      <c r="M340" s="14" t="str">
        <f>IFERROR(ROUND(AVERAGEIFS(Fornecedores!H350:ZV350,Fornecedores!H350:ZV350,"&lt;="&amp;K340,Fornecedores!H350:ZV350,"&gt;="&amp;J340),2),"")</f>
        <v/>
      </c>
      <c r="N340" s="14" t="str">
        <f t="shared" si="5"/>
        <v/>
      </c>
      <c r="O340" s="14" t="str">
        <f>IFERROR(Tabela2[[#This Row],[Preço de referência]]*Tabela2[[#This Row],[Quantidade]],"")</f>
        <v/>
      </c>
      <c r="P34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40" s="14" t="str">
        <f ca="1">IFERROR(IF(Tabela2[[#This Row],[Itens de Ampla Participação (Quantidade)]]&gt;0,(Tabela2[[#This Row],[Itens de Ampla Participação (Quantidade)]]*Tabela2[[#This Row],[Preço de referência]])),"")</f>
        <v/>
      </c>
      <c r="R34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40" s="14" t="str">
        <f ca="1">IFERROR(IF(Tabela2[[#This Row],[Itens de Cota Reservada (Quantidade)]]&gt;0,(Tabela2[[#This Row],[Itens de Cota Reservada (Quantidade)]]*Tabela2[[#This Row],[Preço de referência]])),"")</f>
        <v/>
      </c>
      <c r="T340" s="51" t="str">
        <f ca="1">IFERROR(IF(SUMIFS(Tabela2[Preço x quantidade],Tabela2[Lote],Tabela2[[#This Row],[Lote]])&lt;=80000,Tabela2[[#This Row],[Quantidade]],""),"")</f>
        <v/>
      </c>
      <c r="U340" s="14" t="str">
        <f ca="1">IFERROR(IF(Tabela2[[#This Row],[Itens exclusivos (Quantidade)]]&gt;0,(Tabela2[[#This Row],[Itens exclusivos (Quantidade)]]*Tabela2[[#This Row],[Preço de referência]])),"")</f>
        <v/>
      </c>
    </row>
    <row r="341" spans="1:21" ht="15.75">
      <c r="A341" s="33" t="str">
        <f>IFERROR(IF(Fornecedores!B351="","",IF(AND(Fornecedores!A351="",Fornecedores!B351&lt;&gt;""),1,Fornecedores!A351)),"")</f>
        <v/>
      </c>
      <c r="B341" s="33" t="str">
        <f>IFERROR(IF(Fornecedores!B351="","",Fornecedores!B351),"")</f>
        <v/>
      </c>
      <c r="C341" s="33" t="str">
        <f>IFERROR(IF(Fornecedores!C351="","",Fornecedores!C351),"")</f>
        <v/>
      </c>
      <c r="D341" s="33" t="str">
        <f>IFERROR(IF(Fornecedores!D351="","",Fornecedores!D351),"")</f>
        <v/>
      </c>
      <c r="E341" s="33" t="str">
        <f>IFERROR(IF(Fornecedores!E351="","",Fornecedores!E351),"")</f>
        <v/>
      </c>
      <c r="F341" s="52" t="str">
        <f>IFERROR(IF(Fornecedores!F351="","",Fornecedores!F351),"")</f>
        <v/>
      </c>
      <c r="G341" s="33" t="str">
        <f>IFERROR(IF(Fornecedores!G351="","",Fornecedores!G351),"")</f>
        <v/>
      </c>
      <c r="H341" s="47" t="str">
        <f>IFERROR(ROUND(AVERAGE(Fornecedores!H351:ZV351),2),"")</f>
        <v/>
      </c>
      <c r="I341" s="33" t="str">
        <f>IFERROR(ROUND(STDEV(Fornecedores!H351:ZV351),2),"")</f>
        <v/>
      </c>
      <c r="J341" s="33" t="str">
        <f>IFERROR(IF(Tabela2[[#This Row],[Média preços]]="","",H341-I341),"")</f>
        <v/>
      </c>
      <c r="K341" s="33" t="str">
        <f>IFERROR(IF(Tabela2[[#This Row],[Média preços]]="","",H341+I341),"")</f>
        <v/>
      </c>
      <c r="L341" s="47" t="str">
        <f>IFERROR(ROUND(MEDIAN(Fornecedores!H351:ZV351),2),"")</f>
        <v/>
      </c>
      <c r="M341" s="33" t="str">
        <f>IFERROR(ROUND(AVERAGEIFS(Fornecedores!H351:ZV351,Fornecedores!H351:ZV351,"&lt;="&amp;K341,Fornecedores!H351:ZV351,"&gt;="&amp;J341),2),"")</f>
        <v/>
      </c>
      <c r="N341" s="33" t="str">
        <f t="shared" si="5"/>
        <v/>
      </c>
      <c r="O341" s="33" t="str">
        <f>IFERROR(Tabela2[[#This Row],[Preço de referência]]*Tabela2[[#This Row],[Quantidade]],"")</f>
        <v/>
      </c>
      <c r="P34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41" s="33" t="str">
        <f ca="1">IFERROR(IF(Tabela2[[#This Row],[Itens de Ampla Participação (Quantidade)]]&gt;0,(Tabela2[[#This Row],[Itens de Ampla Participação (Quantidade)]]*Tabela2[[#This Row],[Preço de referência]])),"")</f>
        <v/>
      </c>
      <c r="R34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41" s="33" t="str">
        <f ca="1">IFERROR(IF(Tabela2[[#This Row],[Itens de Cota Reservada (Quantidade)]]&gt;0,(Tabela2[[#This Row],[Itens de Cota Reservada (Quantidade)]]*Tabela2[[#This Row],[Preço de referência]])),"")</f>
        <v/>
      </c>
      <c r="T341" s="52" t="str">
        <f ca="1">IFERROR(IF(SUMIFS(Tabela2[Preço x quantidade],Tabela2[Lote],Tabela2[[#This Row],[Lote]])&lt;=80000,Tabela2[[#This Row],[Quantidade]],""),"")</f>
        <v/>
      </c>
      <c r="U341" s="33" t="str">
        <f ca="1">IFERROR(IF(Tabela2[[#This Row],[Itens exclusivos (Quantidade)]]&gt;0,(Tabela2[[#This Row],[Itens exclusivos (Quantidade)]]*Tabela2[[#This Row],[Preço de referência]])),"")</f>
        <v/>
      </c>
    </row>
    <row r="342" spans="1:21" ht="15.75">
      <c r="A342" s="14" t="str">
        <f>IFERROR(IF(Fornecedores!B352="","",IF(AND(Fornecedores!A352="",Fornecedores!B352&lt;&gt;""),1,Fornecedores!A352)),"")</f>
        <v/>
      </c>
      <c r="B342" s="14" t="str">
        <f>IFERROR(IF(Fornecedores!B352="","",Fornecedores!B352),"")</f>
        <v/>
      </c>
      <c r="C342" s="14" t="str">
        <f>IFERROR(IF(Fornecedores!C352="","",Fornecedores!C352),"")</f>
        <v/>
      </c>
      <c r="D342" s="14" t="str">
        <f>IFERROR(IF(Fornecedores!D352="","",Fornecedores!D352),"")</f>
        <v/>
      </c>
      <c r="E342" s="14" t="str">
        <f>IFERROR(IF(Fornecedores!E352="","",Fornecedores!E352),"")</f>
        <v/>
      </c>
      <c r="F342" s="51" t="str">
        <f>IFERROR(IF(Fornecedores!F352="","",Fornecedores!F352),"")</f>
        <v/>
      </c>
      <c r="G342" s="14" t="str">
        <f>IFERROR(IF(Fornecedores!G352="","",Fornecedores!G352),"")</f>
        <v/>
      </c>
      <c r="H342" s="48" t="str">
        <f>IFERROR(ROUND(AVERAGE(Fornecedores!H352:ZV352),2),"")</f>
        <v/>
      </c>
      <c r="I342" s="14" t="str">
        <f>IFERROR(ROUND(STDEV(Fornecedores!H352:ZV352),2),"")</f>
        <v/>
      </c>
      <c r="J342" s="14" t="str">
        <f>IFERROR(IF(Tabela2[[#This Row],[Média preços]]="","",H342-I342),"")</f>
        <v/>
      </c>
      <c r="K342" s="14" t="str">
        <f>IFERROR(IF(Tabela2[[#This Row],[Média preços]]="","",H342+I342),"")</f>
        <v/>
      </c>
      <c r="L342" s="48" t="str">
        <f>IFERROR(ROUND(MEDIAN(Fornecedores!H352:ZV352),2),"")</f>
        <v/>
      </c>
      <c r="M342" s="14" t="str">
        <f>IFERROR(ROUND(AVERAGEIFS(Fornecedores!H352:ZV352,Fornecedores!H352:ZV352,"&lt;="&amp;K342,Fornecedores!H352:ZV352,"&gt;="&amp;J342),2),"")</f>
        <v/>
      </c>
      <c r="N342" s="14" t="str">
        <f t="shared" si="5"/>
        <v/>
      </c>
      <c r="O342" s="14" t="str">
        <f>IFERROR(Tabela2[[#This Row],[Preço de referência]]*Tabela2[[#This Row],[Quantidade]],"")</f>
        <v/>
      </c>
      <c r="P34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42" s="14" t="str">
        <f ca="1">IFERROR(IF(Tabela2[[#This Row],[Itens de Ampla Participação (Quantidade)]]&gt;0,(Tabela2[[#This Row],[Itens de Ampla Participação (Quantidade)]]*Tabela2[[#This Row],[Preço de referência]])),"")</f>
        <v/>
      </c>
      <c r="R34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42" s="14" t="str">
        <f ca="1">IFERROR(IF(Tabela2[[#This Row],[Itens de Cota Reservada (Quantidade)]]&gt;0,(Tabela2[[#This Row],[Itens de Cota Reservada (Quantidade)]]*Tabela2[[#This Row],[Preço de referência]])),"")</f>
        <v/>
      </c>
      <c r="T342" s="51" t="str">
        <f ca="1">IFERROR(IF(SUMIFS(Tabela2[Preço x quantidade],Tabela2[Lote],Tabela2[[#This Row],[Lote]])&lt;=80000,Tabela2[[#This Row],[Quantidade]],""),"")</f>
        <v/>
      </c>
      <c r="U342" s="14" t="str">
        <f ca="1">IFERROR(IF(Tabela2[[#This Row],[Itens exclusivos (Quantidade)]]&gt;0,(Tabela2[[#This Row],[Itens exclusivos (Quantidade)]]*Tabela2[[#This Row],[Preço de referência]])),"")</f>
        <v/>
      </c>
    </row>
    <row r="343" spans="1:21" ht="15.75">
      <c r="A343" s="33" t="str">
        <f>IFERROR(IF(Fornecedores!B353="","",IF(AND(Fornecedores!A353="",Fornecedores!B353&lt;&gt;""),1,Fornecedores!A353)),"")</f>
        <v/>
      </c>
      <c r="B343" s="33" t="str">
        <f>IFERROR(IF(Fornecedores!B353="","",Fornecedores!B353),"")</f>
        <v/>
      </c>
      <c r="C343" s="33" t="str">
        <f>IFERROR(IF(Fornecedores!C353="","",Fornecedores!C353),"")</f>
        <v/>
      </c>
      <c r="D343" s="33" t="str">
        <f>IFERROR(IF(Fornecedores!D353="","",Fornecedores!D353),"")</f>
        <v/>
      </c>
      <c r="E343" s="33" t="str">
        <f>IFERROR(IF(Fornecedores!E353="","",Fornecedores!E353),"")</f>
        <v/>
      </c>
      <c r="F343" s="52" t="str">
        <f>IFERROR(IF(Fornecedores!F353="","",Fornecedores!F353),"")</f>
        <v/>
      </c>
      <c r="G343" s="33" t="str">
        <f>IFERROR(IF(Fornecedores!G353="","",Fornecedores!G353),"")</f>
        <v/>
      </c>
      <c r="H343" s="47" t="str">
        <f>IFERROR(ROUND(AVERAGE(Fornecedores!H353:ZV353),2),"")</f>
        <v/>
      </c>
      <c r="I343" s="33" t="str">
        <f>IFERROR(ROUND(STDEV(Fornecedores!H353:ZV353),2),"")</f>
        <v/>
      </c>
      <c r="J343" s="33" t="str">
        <f>IFERROR(IF(Tabela2[[#This Row],[Média preços]]="","",H343-I343),"")</f>
        <v/>
      </c>
      <c r="K343" s="33" t="str">
        <f>IFERROR(IF(Tabela2[[#This Row],[Média preços]]="","",H343+I343),"")</f>
        <v/>
      </c>
      <c r="L343" s="47" t="str">
        <f>IFERROR(ROUND(MEDIAN(Fornecedores!H353:ZV353),2),"")</f>
        <v/>
      </c>
      <c r="M343" s="33" t="str">
        <f>IFERROR(ROUND(AVERAGEIFS(Fornecedores!H353:ZV353,Fornecedores!H353:ZV353,"&lt;="&amp;K343,Fornecedores!H353:ZV353,"&gt;="&amp;J343),2),"")</f>
        <v/>
      </c>
      <c r="N343" s="33" t="str">
        <f t="shared" si="5"/>
        <v/>
      </c>
      <c r="O343" s="33" t="str">
        <f>IFERROR(Tabela2[[#This Row],[Preço de referência]]*Tabela2[[#This Row],[Quantidade]],"")</f>
        <v/>
      </c>
      <c r="P34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43" s="33" t="str">
        <f ca="1">IFERROR(IF(Tabela2[[#This Row],[Itens de Ampla Participação (Quantidade)]]&gt;0,(Tabela2[[#This Row],[Itens de Ampla Participação (Quantidade)]]*Tabela2[[#This Row],[Preço de referência]])),"")</f>
        <v/>
      </c>
      <c r="R34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43" s="33" t="str">
        <f ca="1">IFERROR(IF(Tabela2[[#This Row],[Itens de Cota Reservada (Quantidade)]]&gt;0,(Tabela2[[#This Row],[Itens de Cota Reservada (Quantidade)]]*Tabela2[[#This Row],[Preço de referência]])),"")</f>
        <v/>
      </c>
      <c r="T343" s="52" t="str">
        <f ca="1">IFERROR(IF(SUMIFS(Tabela2[Preço x quantidade],Tabela2[Lote],Tabela2[[#This Row],[Lote]])&lt;=80000,Tabela2[[#This Row],[Quantidade]],""),"")</f>
        <v/>
      </c>
      <c r="U343" s="33" t="str">
        <f ca="1">IFERROR(IF(Tabela2[[#This Row],[Itens exclusivos (Quantidade)]]&gt;0,(Tabela2[[#This Row],[Itens exclusivos (Quantidade)]]*Tabela2[[#This Row],[Preço de referência]])),"")</f>
        <v/>
      </c>
    </row>
    <row r="344" spans="1:21" ht="15.75">
      <c r="A344" s="14" t="str">
        <f>IFERROR(IF(Fornecedores!B354="","",IF(AND(Fornecedores!A354="",Fornecedores!B354&lt;&gt;""),1,Fornecedores!A354)),"")</f>
        <v/>
      </c>
      <c r="B344" s="14" t="str">
        <f>IFERROR(IF(Fornecedores!B354="","",Fornecedores!B354),"")</f>
        <v/>
      </c>
      <c r="C344" s="14" t="str">
        <f>IFERROR(IF(Fornecedores!C354="","",Fornecedores!C354),"")</f>
        <v/>
      </c>
      <c r="D344" s="14" t="str">
        <f>IFERROR(IF(Fornecedores!D354="","",Fornecedores!D354),"")</f>
        <v/>
      </c>
      <c r="E344" s="14" t="str">
        <f>IFERROR(IF(Fornecedores!E354="","",Fornecedores!E354),"")</f>
        <v/>
      </c>
      <c r="F344" s="51" t="str">
        <f>IFERROR(IF(Fornecedores!F354="","",Fornecedores!F354),"")</f>
        <v/>
      </c>
      <c r="G344" s="14" t="str">
        <f>IFERROR(IF(Fornecedores!G354="","",Fornecedores!G354),"")</f>
        <v/>
      </c>
      <c r="H344" s="48" t="str">
        <f>IFERROR(ROUND(AVERAGE(Fornecedores!H354:ZV354),2),"")</f>
        <v/>
      </c>
      <c r="I344" s="14" t="str">
        <f>IFERROR(ROUND(STDEV(Fornecedores!H354:ZV354),2),"")</f>
        <v/>
      </c>
      <c r="J344" s="14" t="str">
        <f>IFERROR(IF(Tabela2[[#This Row],[Média preços]]="","",H344-I344),"")</f>
        <v/>
      </c>
      <c r="K344" s="14" t="str">
        <f>IFERROR(IF(Tabela2[[#This Row],[Média preços]]="","",H344+I344),"")</f>
        <v/>
      </c>
      <c r="L344" s="48" t="str">
        <f>IFERROR(ROUND(MEDIAN(Fornecedores!H354:ZV354),2),"")</f>
        <v/>
      </c>
      <c r="M344" s="14" t="str">
        <f>IFERROR(ROUND(AVERAGEIFS(Fornecedores!H354:ZV354,Fornecedores!H354:ZV354,"&lt;="&amp;K344,Fornecedores!H354:ZV354,"&gt;="&amp;J344),2),"")</f>
        <v/>
      </c>
      <c r="N344" s="14" t="str">
        <f t="shared" si="5"/>
        <v/>
      </c>
      <c r="O344" s="14" t="str">
        <f>IFERROR(Tabela2[[#This Row],[Preço de referência]]*Tabela2[[#This Row],[Quantidade]],"")</f>
        <v/>
      </c>
      <c r="P34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44" s="14" t="str">
        <f ca="1">IFERROR(IF(Tabela2[[#This Row],[Itens de Ampla Participação (Quantidade)]]&gt;0,(Tabela2[[#This Row],[Itens de Ampla Participação (Quantidade)]]*Tabela2[[#This Row],[Preço de referência]])),"")</f>
        <v/>
      </c>
      <c r="R34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44" s="14" t="str">
        <f ca="1">IFERROR(IF(Tabela2[[#This Row],[Itens de Cota Reservada (Quantidade)]]&gt;0,(Tabela2[[#This Row],[Itens de Cota Reservada (Quantidade)]]*Tabela2[[#This Row],[Preço de referência]])),"")</f>
        <v/>
      </c>
      <c r="T344" s="51" t="str">
        <f ca="1">IFERROR(IF(SUMIFS(Tabela2[Preço x quantidade],Tabela2[Lote],Tabela2[[#This Row],[Lote]])&lt;=80000,Tabela2[[#This Row],[Quantidade]],""),"")</f>
        <v/>
      </c>
      <c r="U344" s="14" t="str">
        <f ca="1">IFERROR(IF(Tabela2[[#This Row],[Itens exclusivos (Quantidade)]]&gt;0,(Tabela2[[#This Row],[Itens exclusivos (Quantidade)]]*Tabela2[[#This Row],[Preço de referência]])),"")</f>
        <v/>
      </c>
    </row>
    <row r="345" spans="1:21" ht="15.75">
      <c r="A345" s="33" t="str">
        <f>IFERROR(IF(Fornecedores!B355="","",IF(AND(Fornecedores!A355="",Fornecedores!B355&lt;&gt;""),1,Fornecedores!A355)),"")</f>
        <v/>
      </c>
      <c r="B345" s="33" t="str">
        <f>IFERROR(IF(Fornecedores!B355="","",Fornecedores!B355),"")</f>
        <v/>
      </c>
      <c r="C345" s="33" t="str">
        <f>IFERROR(IF(Fornecedores!C355="","",Fornecedores!C355),"")</f>
        <v/>
      </c>
      <c r="D345" s="33" t="str">
        <f>IFERROR(IF(Fornecedores!D355="","",Fornecedores!D355),"")</f>
        <v/>
      </c>
      <c r="E345" s="33" t="str">
        <f>IFERROR(IF(Fornecedores!E355="","",Fornecedores!E355),"")</f>
        <v/>
      </c>
      <c r="F345" s="52" t="str">
        <f>IFERROR(IF(Fornecedores!F355="","",Fornecedores!F355),"")</f>
        <v/>
      </c>
      <c r="G345" s="33" t="str">
        <f>IFERROR(IF(Fornecedores!G355="","",Fornecedores!G355),"")</f>
        <v/>
      </c>
      <c r="H345" s="47" t="str">
        <f>IFERROR(ROUND(AVERAGE(Fornecedores!H355:ZV355),2),"")</f>
        <v/>
      </c>
      <c r="I345" s="33" t="str">
        <f>IFERROR(ROUND(STDEV(Fornecedores!H355:ZV355),2),"")</f>
        <v/>
      </c>
      <c r="J345" s="33" t="str">
        <f>IFERROR(IF(Tabela2[[#This Row],[Média preços]]="","",H345-I345),"")</f>
        <v/>
      </c>
      <c r="K345" s="33" t="str">
        <f>IFERROR(IF(Tabela2[[#This Row],[Média preços]]="","",H345+I345),"")</f>
        <v/>
      </c>
      <c r="L345" s="47" t="str">
        <f>IFERROR(ROUND(MEDIAN(Fornecedores!H355:ZV355),2),"")</f>
        <v/>
      </c>
      <c r="M345" s="33" t="str">
        <f>IFERROR(ROUND(AVERAGEIFS(Fornecedores!H355:ZV355,Fornecedores!H355:ZV355,"&lt;="&amp;K345,Fornecedores!H355:ZV355,"&gt;="&amp;J345),2),"")</f>
        <v/>
      </c>
      <c r="N345" s="33" t="str">
        <f t="shared" si="5"/>
        <v/>
      </c>
      <c r="O345" s="33" t="str">
        <f>IFERROR(Tabela2[[#This Row],[Preço de referência]]*Tabela2[[#This Row],[Quantidade]],"")</f>
        <v/>
      </c>
      <c r="P34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45" s="33" t="str">
        <f ca="1">IFERROR(IF(Tabela2[[#This Row],[Itens de Ampla Participação (Quantidade)]]&gt;0,(Tabela2[[#This Row],[Itens de Ampla Participação (Quantidade)]]*Tabela2[[#This Row],[Preço de referência]])),"")</f>
        <v/>
      </c>
      <c r="R34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45" s="33" t="str">
        <f ca="1">IFERROR(IF(Tabela2[[#This Row],[Itens de Cota Reservada (Quantidade)]]&gt;0,(Tabela2[[#This Row],[Itens de Cota Reservada (Quantidade)]]*Tabela2[[#This Row],[Preço de referência]])),"")</f>
        <v/>
      </c>
      <c r="T345" s="52" t="str">
        <f ca="1">IFERROR(IF(SUMIFS(Tabela2[Preço x quantidade],Tabela2[Lote],Tabela2[[#This Row],[Lote]])&lt;=80000,Tabela2[[#This Row],[Quantidade]],""),"")</f>
        <v/>
      </c>
      <c r="U345" s="33" t="str">
        <f ca="1">IFERROR(IF(Tabela2[[#This Row],[Itens exclusivos (Quantidade)]]&gt;0,(Tabela2[[#This Row],[Itens exclusivos (Quantidade)]]*Tabela2[[#This Row],[Preço de referência]])),"")</f>
        <v/>
      </c>
    </row>
    <row r="346" spans="1:21" ht="15.75">
      <c r="A346" s="14" t="str">
        <f>IFERROR(IF(Fornecedores!B356="","",IF(AND(Fornecedores!A356="",Fornecedores!B356&lt;&gt;""),1,Fornecedores!A356)),"")</f>
        <v/>
      </c>
      <c r="B346" s="14" t="str">
        <f>IFERROR(IF(Fornecedores!B356="","",Fornecedores!B356),"")</f>
        <v/>
      </c>
      <c r="C346" s="14" t="str">
        <f>IFERROR(IF(Fornecedores!C356="","",Fornecedores!C356),"")</f>
        <v/>
      </c>
      <c r="D346" s="14" t="str">
        <f>IFERROR(IF(Fornecedores!D356="","",Fornecedores!D356),"")</f>
        <v/>
      </c>
      <c r="E346" s="14" t="str">
        <f>IFERROR(IF(Fornecedores!E356="","",Fornecedores!E356),"")</f>
        <v/>
      </c>
      <c r="F346" s="51" t="str">
        <f>IFERROR(IF(Fornecedores!F356="","",Fornecedores!F356),"")</f>
        <v/>
      </c>
      <c r="G346" s="14" t="str">
        <f>IFERROR(IF(Fornecedores!G356="","",Fornecedores!G356),"")</f>
        <v/>
      </c>
      <c r="H346" s="48" t="str">
        <f>IFERROR(ROUND(AVERAGE(Fornecedores!H356:ZV356),2),"")</f>
        <v/>
      </c>
      <c r="I346" s="14" t="str">
        <f>IFERROR(ROUND(STDEV(Fornecedores!H356:ZV356),2),"")</f>
        <v/>
      </c>
      <c r="J346" s="14" t="str">
        <f>IFERROR(IF(Tabela2[[#This Row],[Média preços]]="","",H346-I346),"")</f>
        <v/>
      </c>
      <c r="K346" s="14" t="str">
        <f>IFERROR(IF(Tabela2[[#This Row],[Média preços]]="","",H346+I346),"")</f>
        <v/>
      </c>
      <c r="L346" s="48" t="str">
        <f>IFERROR(ROUND(MEDIAN(Fornecedores!H356:ZV356),2),"")</f>
        <v/>
      </c>
      <c r="M346" s="14" t="str">
        <f>IFERROR(ROUND(AVERAGEIFS(Fornecedores!H356:ZV356,Fornecedores!H356:ZV356,"&lt;="&amp;K346,Fornecedores!H356:ZV356,"&gt;="&amp;J346),2),"")</f>
        <v/>
      </c>
      <c r="N346" s="14" t="str">
        <f t="shared" si="5"/>
        <v/>
      </c>
      <c r="O346" s="14" t="str">
        <f>IFERROR(Tabela2[[#This Row],[Preço de referência]]*Tabela2[[#This Row],[Quantidade]],"")</f>
        <v/>
      </c>
      <c r="P34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46" s="14" t="str">
        <f ca="1">IFERROR(IF(Tabela2[[#This Row],[Itens de Ampla Participação (Quantidade)]]&gt;0,(Tabela2[[#This Row],[Itens de Ampla Participação (Quantidade)]]*Tabela2[[#This Row],[Preço de referência]])),"")</f>
        <v/>
      </c>
      <c r="R34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46" s="14" t="str">
        <f ca="1">IFERROR(IF(Tabela2[[#This Row],[Itens de Cota Reservada (Quantidade)]]&gt;0,(Tabela2[[#This Row],[Itens de Cota Reservada (Quantidade)]]*Tabela2[[#This Row],[Preço de referência]])),"")</f>
        <v/>
      </c>
      <c r="T346" s="51" t="str">
        <f ca="1">IFERROR(IF(SUMIFS(Tabela2[Preço x quantidade],Tabela2[Lote],Tabela2[[#This Row],[Lote]])&lt;=80000,Tabela2[[#This Row],[Quantidade]],""),"")</f>
        <v/>
      </c>
      <c r="U346" s="14" t="str">
        <f ca="1">IFERROR(IF(Tabela2[[#This Row],[Itens exclusivos (Quantidade)]]&gt;0,(Tabela2[[#This Row],[Itens exclusivos (Quantidade)]]*Tabela2[[#This Row],[Preço de referência]])),"")</f>
        <v/>
      </c>
    </row>
    <row r="347" spans="1:21" ht="15.75">
      <c r="A347" s="33" t="str">
        <f>IFERROR(IF(Fornecedores!B357="","",IF(AND(Fornecedores!A357="",Fornecedores!B357&lt;&gt;""),1,Fornecedores!A357)),"")</f>
        <v/>
      </c>
      <c r="B347" s="33" t="str">
        <f>IFERROR(IF(Fornecedores!B357="","",Fornecedores!B357),"")</f>
        <v/>
      </c>
      <c r="C347" s="33" t="str">
        <f>IFERROR(IF(Fornecedores!C357="","",Fornecedores!C357),"")</f>
        <v/>
      </c>
      <c r="D347" s="33" t="str">
        <f>IFERROR(IF(Fornecedores!D357="","",Fornecedores!D357),"")</f>
        <v/>
      </c>
      <c r="E347" s="33" t="str">
        <f>IFERROR(IF(Fornecedores!E357="","",Fornecedores!E357),"")</f>
        <v/>
      </c>
      <c r="F347" s="52" t="str">
        <f>IFERROR(IF(Fornecedores!F357="","",Fornecedores!F357),"")</f>
        <v/>
      </c>
      <c r="G347" s="33" t="str">
        <f>IFERROR(IF(Fornecedores!G357="","",Fornecedores!G357),"")</f>
        <v/>
      </c>
      <c r="H347" s="47" t="str">
        <f>IFERROR(ROUND(AVERAGE(Fornecedores!H357:ZV357),2),"")</f>
        <v/>
      </c>
      <c r="I347" s="33" t="str">
        <f>IFERROR(ROUND(STDEV(Fornecedores!H357:ZV357),2),"")</f>
        <v/>
      </c>
      <c r="J347" s="33" t="str">
        <f>IFERROR(IF(Tabela2[[#This Row],[Média preços]]="","",H347-I347),"")</f>
        <v/>
      </c>
      <c r="K347" s="33" t="str">
        <f>IFERROR(IF(Tabela2[[#This Row],[Média preços]]="","",H347+I347),"")</f>
        <v/>
      </c>
      <c r="L347" s="47" t="str">
        <f>IFERROR(ROUND(MEDIAN(Fornecedores!H357:ZV357),2),"")</f>
        <v/>
      </c>
      <c r="M347" s="33" t="str">
        <f>IFERROR(ROUND(AVERAGEIFS(Fornecedores!H357:ZV357,Fornecedores!H357:ZV357,"&lt;="&amp;K347,Fornecedores!H357:ZV357,"&gt;="&amp;J347),2),"")</f>
        <v/>
      </c>
      <c r="N347" s="33" t="str">
        <f t="shared" si="5"/>
        <v/>
      </c>
      <c r="O347" s="33" t="str">
        <f>IFERROR(Tabela2[[#This Row],[Preço de referência]]*Tabela2[[#This Row],[Quantidade]],"")</f>
        <v/>
      </c>
      <c r="P34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47" s="33" t="str">
        <f ca="1">IFERROR(IF(Tabela2[[#This Row],[Itens de Ampla Participação (Quantidade)]]&gt;0,(Tabela2[[#This Row],[Itens de Ampla Participação (Quantidade)]]*Tabela2[[#This Row],[Preço de referência]])),"")</f>
        <v/>
      </c>
      <c r="R34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47" s="33" t="str">
        <f ca="1">IFERROR(IF(Tabela2[[#This Row],[Itens de Cota Reservada (Quantidade)]]&gt;0,(Tabela2[[#This Row],[Itens de Cota Reservada (Quantidade)]]*Tabela2[[#This Row],[Preço de referência]])),"")</f>
        <v/>
      </c>
      <c r="T347" s="52" t="str">
        <f ca="1">IFERROR(IF(SUMIFS(Tabela2[Preço x quantidade],Tabela2[Lote],Tabela2[[#This Row],[Lote]])&lt;=80000,Tabela2[[#This Row],[Quantidade]],""),"")</f>
        <v/>
      </c>
      <c r="U347" s="33" t="str">
        <f ca="1">IFERROR(IF(Tabela2[[#This Row],[Itens exclusivos (Quantidade)]]&gt;0,(Tabela2[[#This Row],[Itens exclusivos (Quantidade)]]*Tabela2[[#This Row],[Preço de referência]])),"")</f>
        <v/>
      </c>
    </row>
    <row r="348" spans="1:21" ht="15.75">
      <c r="A348" s="14" t="str">
        <f>IFERROR(IF(Fornecedores!B358="","",IF(AND(Fornecedores!A358="",Fornecedores!B358&lt;&gt;""),1,Fornecedores!A358)),"")</f>
        <v/>
      </c>
      <c r="B348" s="14" t="str">
        <f>IFERROR(IF(Fornecedores!B358="","",Fornecedores!B358),"")</f>
        <v/>
      </c>
      <c r="C348" s="14" t="str">
        <f>IFERROR(IF(Fornecedores!C358="","",Fornecedores!C358),"")</f>
        <v/>
      </c>
      <c r="D348" s="14" t="str">
        <f>IFERROR(IF(Fornecedores!D358="","",Fornecedores!D358),"")</f>
        <v/>
      </c>
      <c r="E348" s="14" t="str">
        <f>IFERROR(IF(Fornecedores!E358="","",Fornecedores!E358),"")</f>
        <v/>
      </c>
      <c r="F348" s="51" t="str">
        <f>IFERROR(IF(Fornecedores!F358="","",Fornecedores!F358),"")</f>
        <v/>
      </c>
      <c r="G348" s="14" t="str">
        <f>IFERROR(IF(Fornecedores!G358="","",Fornecedores!G358),"")</f>
        <v/>
      </c>
      <c r="H348" s="48" t="str">
        <f>IFERROR(ROUND(AVERAGE(Fornecedores!H358:ZV358),2),"")</f>
        <v/>
      </c>
      <c r="I348" s="14" t="str">
        <f>IFERROR(ROUND(STDEV(Fornecedores!H358:ZV358),2),"")</f>
        <v/>
      </c>
      <c r="J348" s="14" t="str">
        <f>IFERROR(IF(Tabela2[[#This Row],[Média preços]]="","",H348-I348),"")</f>
        <v/>
      </c>
      <c r="K348" s="14" t="str">
        <f>IFERROR(IF(Tabela2[[#This Row],[Média preços]]="","",H348+I348),"")</f>
        <v/>
      </c>
      <c r="L348" s="48" t="str">
        <f>IFERROR(ROUND(MEDIAN(Fornecedores!H358:ZV358),2),"")</f>
        <v/>
      </c>
      <c r="M348" s="14" t="str">
        <f>IFERROR(ROUND(AVERAGEIFS(Fornecedores!H358:ZV358,Fornecedores!H358:ZV358,"&lt;="&amp;K348,Fornecedores!H358:ZV358,"&gt;="&amp;J348),2),"")</f>
        <v/>
      </c>
      <c r="N348" s="14" t="str">
        <f t="shared" si="5"/>
        <v/>
      </c>
      <c r="O348" s="14" t="str">
        <f>IFERROR(Tabela2[[#This Row],[Preço de referência]]*Tabela2[[#This Row],[Quantidade]],"")</f>
        <v/>
      </c>
      <c r="P34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48" s="14" t="str">
        <f ca="1">IFERROR(IF(Tabela2[[#This Row],[Itens de Ampla Participação (Quantidade)]]&gt;0,(Tabela2[[#This Row],[Itens de Ampla Participação (Quantidade)]]*Tabela2[[#This Row],[Preço de referência]])),"")</f>
        <v/>
      </c>
      <c r="R34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48" s="14" t="str">
        <f ca="1">IFERROR(IF(Tabela2[[#This Row],[Itens de Cota Reservada (Quantidade)]]&gt;0,(Tabela2[[#This Row],[Itens de Cota Reservada (Quantidade)]]*Tabela2[[#This Row],[Preço de referência]])),"")</f>
        <v/>
      </c>
      <c r="T348" s="51" t="str">
        <f ca="1">IFERROR(IF(SUMIFS(Tabela2[Preço x quantidade],Tabela2[Lote],Tabela2[[#This Row],[Lote]])&lt;=80000,Tabela2[[#This Row],[Quantidade]],""),"")</f>
        <v/>
      </c>
      <c r="U348" s="14" t="str">
        <f ca="1">IFERROR(IF(Tabela2[[#This Row],[Itens exclusivos (Quantidade)]]&gt;0,(Tabela2[[#This Row],[Itens exclusivos (Quantidade)]]*Tabela2[[#This Row],[Preço de referência]])),"")</f>
        <v/>
      </c>
    </row>
    <row r="349" spans="1:21" ht="15.75">
      <c r="A349" s="33" t="str">
        <f>IFERROR(IF(Fornecedores!B359="","",IF(AND(Fornecedores!A359="",Fornecedores!B359&lt;&gt;""),1,Fornecedores!A359)),"")</f>
        <v/>
      </c>
      <c r="B349" s="33" t="str">
        <f>IFERROR(IF(Fornecedores!B359="","",Fornecedores!B359),"")</f>
        <v/>
      </c>
      <c r="C349" s="33" t="str">
        <f>IFERROR(IF(Fornecedores!C359="","",Fornecedores!C359),"")</f>
        <v/>
      </c>
      <c r="D349" s="33" t="str">
        <f>IFERROR(IF(Fornecedores!D359="","",Fornecedores!D359),"")</f>
        <v/>
      </c>
      <c r="E349" s="33" t="str">
        <f>IFERROR(IF(Fornecedores!E359="","",Fornecedores!E359),"")</f>
        <v/>
      </c>
      <c r="F349" s="52" t="str">
        <f>IFERROR(IF(Fornecedores!F359="","",Fornecedores!F359),"")</f>
        <v/>
      </c>
      <c r="G349" s="33" t="str">
        <f>IFERROR(IF(Fornecedores!G359="","",Fornecedores!G359),"")</f>
        <v/>
      </c>
      <c r="H349" s="47" t="str">
        <f>IFERROR(ROUND(AVERAGE(Fornecedores!H359:ZV359),2),"")</f>
        <v/>
      </c>
      <c r="I349" s="33" t="str">
        <f>IFERROR(ROUND(STDEV(Fornecedores!H359:ZV359),2),"")</f>
        <v/>
      </c>
      <c r="J349" s="33" t="str">
        <f>IFERROR(IF(Tabela2[[#This Row],[Média preços]]="","",H349-I349),"")</f>
        <v/>
      </c>
      <c r="K349" s="33" t="str">
        <f>IFERROR(IF(Tabela2[[#This Row],[Média preços]]="","",H349+I349),"")</f>
        <v/>
      </c>
      <c r="L349" s="47" t="str">
        <f>IFERROR(ROUND(MEDIAN(Fornecedores!H359:ZV359),2),"")</f>
        <v/>
      </c>
      <c r="M349" s="33" t="str">
        <f>IFERROR(ROUND(AVERAGEIFS(Fornecedores!H359:ZV359,Fornecedores!H359:ZV359,"&lt;="&amp;K349,Fornecedores!H359:ZV359,"&gt;="&amp;J349),2),"")</f>
        <v/>
      </c>
      <c r="N349" s="33" t="str">
        <f t="shared" si="5"/>
        <v/>
      </c>
      <c r="O349" s="33" t="str">
        <f>IFERROR(Tabela2[[#This Row],[Preço de referência]]*Tabela2[[#This Row],[Quantidade]],"")</f>
        <v/>
      </c>
      <c r="P34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49" s="33" t="str">
        <f ca="1">IFERROR(IF(Tabela2[[#This Row],[Itens de Ampla Participação (Quantidade)]]&gt;0,(Tabela2[[#This Row],[Itens de Ampla Participação (Quantidade)]]*Tabela2[[#This Row],[Preço de referência]])),"")</f>
        <v/>
      </c>
      <c r="R34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49" s="33" t="str">
        <f ca="1">IFERROR(IF(Tabela2[[#This Row],[Itens de Cota Reservada (Quantidade)]]&gt;0,(Tabela2[[#This Row],[Itens de Cota Reservada (Quantidade)]]*Tabela2[[#This Row],[Preço de referência]])),"")</f>
        <v/>
      </c>
      <c r="T349" s="52" t="str">
        <f ca="1">IFERROR(IF(SUMIFS(Tabela2[Preço x quantidade],Tabela2[Lote],Tabela2[[#This Row],[Lote]])&lt;=80000,Tabela2[[#This Row],[Quantidade]],""),"")</f>
        <v/>
      </c>
      <c r="U349" s="33" t="str">
        <f ca="1">IFERROR(IF(Tabela2[[#This Row],[Itens exclusivos (Quantidade)]]&gt;0,(Tabela2[[#This Row],[Itens exclusivos (Quantidade)]]*Tabela2[[#This Row],[Preço de referência]])),"")</f>
        <v/>
      </c>
    </row>
    <row r="350" spans="1:21" ht="15.75">
      <c r="A350" s="14" t="str">
        <f>IFERROR(IF(Fornecedores!B360="","",IF(AND(Fornecedores!A360="",Fornecedores!B360&lt;&gt;""),1,Fornecedores!A360)),"")</f>
        <v/>
      </c>
      <c r="B350" s="14" t="str">
        <f>IFERROR(IF(Fornecedores!B360="","",Fornecedores!B360),"")</f>
        <v/>
      </c>
      <c r="C350" s="14" t="str">
        <f>IFERROR(IF(Fornecedores!C360="","",Fornecedores!C360),"")</f>
        <v/>
      </c>
      <c r="D350" s="14" t="str">
        <f>IFERROR(IF(Fornecedores!D360="","",Fornecedores!D360),"")</f>
        <v/>
      </c>
      <c r="E350" s="14" t="str">
        <f>IFERROR(IF(Fornecedores!E360="","",Fornecedores!E360),"")</f>
        <v/>
      </c>
      <c r="F350" s="51" t="str">
        <f>IFERROR(IF(Fornecedores!F360="","",Fornecedores!F360),"")</f>
        <v/>
      </c>
      <c r="G350" s="14" t="str">
        <f>IFERROR(IF(Fornecedores!G360="","",Fornecedores!G360),"")</f>
        <v/>
      </c>
      <c r="H350" s="48" t="str">
        <f>IFERROR(ROUND(AVERAGE(Fornecedores!H360:ZV360),2),"")</f>
        <v/>
      </c>
      <c r="I350" s="14" t="str">
        <f>IFERROR(ROUND(STDEV(Fornecedores!H360:ZV360),2),"")</f>
        <v/>
      </c>
      <c r="J350" s="14" t="str">
        <f>IFERROR(IF(Tabela2[[#This Row],[Média preços]]="","",H350-I350),"")</f>
        <v/>
      </c>
      <c r="K350" s="14" t="str">
        <f>IFERROR(IF(Tabela2[[#This Row],[Média preços]]="","",H350+I350),"")</f>
        <v/>
      </c>
      <c r="L350" s="48" t="str">
        <f>IFERROR(ROUND(MEDIAN(Fornecedores!H360:ZV360),2),"")</f>
        <v/>
      </c>
      <c r="M350" s="14" t="str">
        <f>IFERROR(ROUND(AVERAGEIFS(Fornecedores!H360:ZV360,Fornecedores!H360:ZV360,"&lt;="&amp;K350,Fornecedores!H360:ZV360,"&gt;="&amp;J350),2),"")</f>
        <v/>
      </c>
      <c r="N350" s="14" t="str">
        <f t="shared" si="5"/>
        <v/>
      </c>
      <c r="O350" s="14" t="str">
        <f>IFERROR(Tabela2[[#This Row],[Preço de referência]]*Tabela2[[#This Row],[Quantidade]],"")</f>
        <v/>
      </c>
      <c r="P35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50" s="14" t="str">
        <f ca="1">IFERROR(IF(Tabela2[[#This Row],[Itens de Ampla Participação (Quantidade)]]&gt;0,(Tabela2[[#This Row],[Itens de Ampla Participação (Quantidade)]]*Tabela2[[#This Row],[Preço de referência]])),"")</f>
        <v/>
      </c>
      <c r="R35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50" s="14" t="str">
        <f ca="1">IFERROR(IF(Tabela2[[#This Row],[Itens de Cota Reservada (Quantidade)]]&gt;0,(Tabela2[[#This Row],[Itens de Cota Reservada (Quantidade)]]*Tabela2[[#This Row],[Preço de referência]])),"")</f>
        <v/>
      </c>
      <c r="T350" s="51" t="str">
        <f ca="1">IFERROR(IF(SUMIFS(Tabela2[Preço x quantidade],Tabela2[Lote],Tabela2[[#This Row],[Lote]])&lt;=80000,Tabela2[[#This Row],[Quantidade]],""),"")</f>
        <v/>
      </c>
      <c r="U350" s="14" t="str">
        <f ca="1">IFERROR(IF(Tabela2[[#This Row],[Itens exclusivos (Quantidade)]]&gt;0,(Tabela2[[#This Row],[Itens exclusivos (Quantidade)]]*Tabela2[[#This Row],[Preço de referência]])),"")</f>
        <v/>
      </c>
    </row>
    <row r="351" spans="1:21" ht="15.75">
      <c r="A351" s="33" t="str">
        <f>IFERROR(IF(Fornecedores!B361="","",IF(AND(Fornecedores!A361="",Fornecedores!B361&lt;&gt;""),1,Fornecedores!A361)),"")</f>
        <v/>
      </c>
      <c r="B351" s="33" t="str">
        <f>IFERROR(IF(Fornecedores!B361="","",Fornecedores!B361),"")</f>
        <v/>
      </c>
      <c r="C351" s="33" t="str">
        <f>IFERROR(IF(Fornecedores!C361="","",Fornecedores!C361),"")</f>
        <v/>
      </c>
      <c r="D351" s="33" t="str">
        <f>IFERROR(IF(Fornecedores!D361="","",Fornecedores!D361),"")</f>
        <v/>
      </c>
      <c r="E351" s="33" t="str">
        <f>IFERROR(IF(Fornecedores!E361="","",Fornecedores!E361),"")</f>
        <v/>
      </c>
      <c r="F351" s="52" t="str">
        <f>IFERROR(IF(Fornecedores!F361="","",Fornecedores!F361),"")</f>
        <v/>
      </c>
      <c r="G351" s="33" t="str">
        <f>IFERROR(IF(Fornecedores!G361="","",Fornecedores!G361),"")</f>
        <v/>
      </c>
      <c r="H351" s="47" t="str">
        <f>IFERROR(ROUND(AVERAGE(Fornecedores!H361:ZV361),2),"")</f>
        <v/>
      </c>
      <c r="I351" s="33" t="str">
        <f>IFERROR(ROUND(STDEV(Fornecedores!H361:ZV361),2),"")</f>
        <v/>
      </c>
      <c r="J351" s="33" t="str">
        <f>IFERROR(IF(Tabela2[[#This Row],[Média preços]]="","",H351-I351),"")</f>
        <v/>
      </c>
      <c r="K351" s="33" t="str">
        <f>IFERROR(IF(Tabela2[[#This Row],[Média preços]]="","",H351+I351),"")</f>
        <v/>
      </c>
      <c r="L351" s="47" t="str">
        <f>IFERROR(ROUND(MEDIAN(Fornecedores!H361:ZV361),2),"")</f>
        <v/>
      </c>
      <c r="M351" s="33" t="str">
        <f>IFERROR(ROUND(AVERAGEIFS(Fornecedores!H361:ZV361,Fornecedores!H361:ZV361,"&lt;="&amp;K351,Fornecedores!H361:ZV361,"&gt;="&amp;J351),2),"")</f>
        <v/>
      </c>
      <c r="N351" s="33" t="str">
        <f t="shared" si="5"/>
        <v/>
      </c>
      <c r="O351" s="33" t="str">
        <f>IFERROR(Tabela2[[#This Row],[Preço de referência]]*Tabela2[[#This Row],[Quantidade]],"")</f>
        <v/>
      </c>
      <c r="P35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51" s="33" t="str">
        <f ca="1">IFERROR(IF(Tabela2[[#This Row],[Itens de Ampla Participação (Quantidade)]]&gt;0,(Tabela2[[#This Row],[Itens de Ampla Participação (Quantidade)]]*Tabela2[[#This Row],[Preço de referência]])),"")</f>
        <v/>
      </c>
      <c r="R35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51" s="33" t="str">
        <f ca="1">IFERROR(IF(Tabela2[[#This Row],[Itens de Cota Reservada (Quantidade)]]&gt;0,(Tabela2[[#This Row],[Itens de Cota Reservada (Quantidade)]]*Tabela2[[#This Row],[Preço de referência]])),"")</f>
        <v/>
      </c>
      <c r="T351" s="52" t="str">
        <f ca="1">IFERROR(IF(SUMIFS(Tabela2[Preço x quantidade],Tabela2[Lote],Tabela2[[#This Row],[Lote]])&lt;=80000,Tabela2[[#This Row],[Quantidade]],""),"")</f>
        <v/>
      </c>
      <c r="U351" s="33" t="str">
        <f ca="1">IFERROR(IF(Tabela2[[#This Row],[Itens exclusivos (Quantidade)]]&gt;0,(Tabela2[[#This Row],[Itens exclusivos (Quantidade)]]*Tabela2[[#This Row],[Preço de referência]])),"")</f>
        <v/>
      </c>
    </row>
    <row r="352" spans="1:21" ht="15.75">
      <c r="A352" s="14" t="str">
        <f>IFERROR(IF(Fornecedores!B362="","",IF(AND(Fornecedores!A362="",Fornecedores!B362&lt;&gt;""),1,Fornecedores!A362)),"")</f>
        <v/>
      </c>
      <c r="B352" s="14" t="str">
        <f>IFERROR(IF(Fornecedores!B362="","",Fornecedores!B362),"")</f>
        <v/>
      </c>
      <c r="C352" s="14" t="str">
        <f>IFERROR(IF(Fornecedores!C362="","",Fornecedores!C362),"")</f>
        <v/>
      </c>
      <c r="D352" s="14" t="str">
        <f>IFERROR(IF(Fornecedores!D362="","",Fornecedores!D362),"")</f>
        <v/>
      </c>
      <c r="E352" s="14" t="str">
        <f>IFERROR(IF(Fornecedores!E362="","",Fornecedores!E362),"")</f>
        <v/>
      </c>
      <c r="F352" s="51" t="str">
        <f>IFERROR(IF(Fornecedores!F362="","",Fornecedores!F362),"")</f>
        <v/>
      </c>
      <c r="G352" s="14" t="str">
        <f>IFERROR(IF(Fornecedores!G362="","",Fornecedores!G362),"")</f>
        <v/>
      </c>
      <c r="H352" s="48" t="str">
        <f>IFERROR(ROUND(AVERAGE(Fornecedores!H362:ZV362),2),"")</f>
        <v/>
      </c>
      <c r="I352" s="14" t="str">
        <f>IFERROR(ROUND(STDEV(Fornecedores!H362:ZV362),2),"")</f>
        <v/>
      </c>
      <c r="J352" s="14" t="str">
        <f>IFERROR(IF(Tabela2[[#This Row],[Média preços]]="","",H352-I352),"")</f>
        <v/>
      </c>
      <c r="K352" s="14" t="str">
        <f>IFERROR(IF(Tabela2[[#This Row],[Média preços]]="","",H352+I352),"")</f>
        <v/>
      </c>
      <c r="L352" s="48" t="str">
        <f>IFERROR(ROUND(MEDIAN(Fornecedores!H362:ZV362),2),"")</f>
        <v/>
      </c>
      <c r="M352" s="14" t="str">
        <f>IFERROR(ROUND(AVERAGEIFS(Fornecedores!H362:ZV362,Fornecedores!H362:ZV362,"&lt;="&amp;K352,Fornecedores!H362:ZV362,"&gt;="&amp;J352),2),"")</f>
        <v/>
      </c>
      <c r="N352" s="14" t="str">
        <f t="shared" si="5"/>
        <v/>
      </c>
      <c r="O352" s="14" t="str">
        <f>IFERROR(Tabela2[[#This Row],[Preço de referência]]*Tabela2[[#This Row],[Quantidade]],"")</f>
        <v/>
      </c>
      <c r="P35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52" s="14" t="str">
        <f ca="1">IFERROR(IF(Tabela2[[#This Row],[Itens de Ampla Participação (Quantidade)]]&gt;0,(Tabela2[[#This Row],[Itens de Ampla Participação (Quantidade)]]*Tabela2[[#This Row],[Preço de referência]])),"")</f>
        <v/>
      </c>
      <c r="R35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52" s="14" t="str">
        <f ca="1">IFERROR(IF(Tabela2[[#This Row],[Itens de Cota Reservada (Quantidade)]]&gt;0,(Tabela2[[#This Row],[Itens de Cota Reservada (Quantidade)]]*Tabela2[[#This Row],[Preço de referência]])),"")</f>
        <v/>
      </c>
      <c r="T352" s="51" t="str">
        <f ca="1">IFERROR(IF(SUMIFS(Tabela2[Preço x quantidade],Tabela2[Lote],Tabela2[[#This Row],[Lote]])&lt;=80000,Tabela2[[#This Row],[Quantidade]],""),"")</f>
        <v/>
      </c>
      <c r="U352" s="14" t="str">
        <f ca="1">IFERROR(IF(Tabela2[[#This Row],[Itens exclusivos (Quantidade)]]&gt;0,(Tabela2[[#This Row],[Itens exclusivos (Quantidade)]]*Tabela2[[#This Row],[Preço de referência]])),"")</f>
        <v/>
      </c>
    </row>
    <row r="353" spans="1:21" ht="15.75">
      <c r="A353" s="33" t="str">
        <f>IFERROR(IF(Fornecedores!B363="","",IF(AND(Fornecedores!A363="",Fornecedores!B363&lt;&gt;""),1,Fornecedores!A363)),"")</f>
        <v/>
      </c>
      <c r="B353" s="33" t="str">
        <f>IFERROR(IF(Fornecedores!B363="","",Fornecedores!B363),"")</f>
        <v/>
      </c>
      <c r="C353" s="33" t="str">
        <f>IFERROR(IF(Fornecedores!C363="","",Fornecedores!C363),"")</f>
        <v/>
      </c>
      <c r="D353" s="33" t="str">
        <f>IFERROR(IF(Fornecedores!D363="","",Fornecedores!D363),"")</f>
        <v/>
      </c>
      <c r="E353" s="33" t="str">
        <f>IFERROR(IF(Fornecedores!E363="","",Fornecedores!E363),"")</f>
        <v/>
      </c>
      <c r="F353" s="52" t="str">
        <f>IFERROR(IF(Fornecedores!F363="","",Fornecedores!F363),"")</f>
        <v/>
      </c>
      <c r="G353" s="33" t="str">
        <f>IFERROR(IF(Fornecedores!G363="","",Fornecedores!G363),"")</f>
        <v/>
      </c>
      <c r="H353" s="47" t="str">
        <f>IFERROR(ROUND(AVERAGE(Fornecedores!H363:ZV363),2),"")</f>
        <v/>
      </c>
      <c r="I353" s="33" t="str">
        <f>IFERROR(ROUND(STDEV(Fornecedores!H363:ZV363),2),"")</f>
        <v/>
      </c>
      <c r="J353" s="33" t="str">
        <f>IFERROR(IF(Tabela2[[#This Row],[Média preços]]="","",H353-I353),"")</f>
        <v/>
      </c>
      <c r="K353" s="33" t="str">
        <f>IFERROR(IF(Tabela2[[#This Row],[Média preços]]="","",H353+I353),"")</f>
        <v/>
      </c>
      <c r="L353" s="47" t="str">
        <f>IFERROR(ROUND(MEDIAN(Fornecedores!H363:ZV363),2),"")</f>
        <v/>
      </c>
      <c r="M353" s="33" t="str">
        <f>IFERROR(ROUND(AVERAGEIFS(Fornecedores!H363:ZV363,Fornecedores!H363:ZV363,"&lt;="&amp;K353,Fornecedores!H363:ZV363,"&gt;="&amp;J353),2),"")</f>
        <v/>
      </c>
      <c r="N353" s="33" t="str">
        <f t="shared" si="5"/>
        <v/>
      </c>
      <c r="O353" s="33" t="str">
        <f>IFERROR(Tabela2[[#This Row],[Preço de referência]]*Tabela2[[#This Row],[Quantidade]],"")</f>
        <v/>
      </c>
      <c r="P35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53" s="33" t="str">
        <f ca="1">IFERROR(IF(Tabela2[[#This Row],[Itens de Ampla Participação (Quantidade)]]&gt;0,(Tabela2[[#This Row],[Itens de Ampla Participação (Quantidade)]]*Tabela2[[#This Row],[Preço de referência]])),"")</f>
        <v/>
      </c>
      <c r="R35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53" s="33" t="str">
        <f ca="1">IFERROR(IF(Tabela2[[#This Row],[Itens de Cota Reservada (Quantidade)]]&gt;0,(Tabela2[[#This Row],[Itens de Cota Reservada (Quantidade)]]*Tabela2[[#This Row],[Preço de referência]])),"")</f>
        <v/>
      </c>
      <c r="T353" s="52" t="str">
        <f ca="1">IFERROR(IF(SUMIFS(Tabela2[Preço x quantidade],Tabela2[Lote],Tabela2[[#This Row],[Lote]])&lt;=80000,Tabela2[[#This Row],[Quantidade]],""),"")</f>
        <v/>
      </c>
      <c r="U353" s="33" t="str">
        <f ca="1">IFERROR(IF(Tabela2[[#This Row],[Itens exclusivos (Quantidade)]]&gt;0,(Tabela2[[#This Row],[Itens exclusivos (Quantidade)]]*Tabela2[[#This Row],[Preço de referência]])),"")</f>
        <v/>
      </c>
    </row>
    <row r="354" spans="1:21" ht="15.75">
      <c r="A354" s="14" t="str">
        <f>IFERROR(IF(Fornecedores!B364="","",IF(AND(Fornecedores!A364="",Fornecedores!B364&lt;&gt;""),1,Fornecedores!A364)),"")</f>
        <v/>
      </c>
      <c r="B354" s="14" t="str">
        <f>IFERROR(IF(Fornecedores!B364="","",Fornecedores!B364),"")</f>
        <v/>
      </c>
      <c r="C354" s="14" t="str">
        <f>IFERROR(IF(Fornecedores!C364="","",Fornecedores!C364),"")</f>
        <v/>
      </c>
      <c r="D354" s="14" t="str">
        <f>IFERROR(IF(Fornecedores!D364="","",Fornecedores!D364),"")</f>
        <v/>
      </c>
      <c r="E354" s="14" t="str">
        <f>IFERROR(IF(Fornecedores!E364="","",Fornecedores!E364),"")</f>
        <v/>
      </c>
      <c r="F354" s="51" t="str">
        <f>IFERROR(IF(Fornecedores!F364="","",Fornecedores!F364),"")</f>
        <v/>
      </c>
      <c r="G354" s="14" t="str">
        <f>IFERROR(IF(Fornecedores!G364="","",Fornecedores!G364),"")</f>
        <v/>
      </c>
      <c r="H354" s="48" t="str">
        <f>IFERROR(ROUND(AVERAGE(Fornecedores!H364:ZV364),2),"")</f>
        <v/>
      </c>
      <c r="I354" s="14" t="str">
        <f>IFERROR(ROUND(STDEV(Fornecedores!H364:ZV364),2),"")</f>
        <v/>
      </c>
      <c r="J354" s="14" t="str">
        <f>IFERROR(IF(Tabela2[[#This Row],[Média preços]]="","",H354-I354),"")</f>
        <v/>
      </c>
      <c r="K354" s="14" t="str">
        <f>IFERROR(IF(Tabela2[[#This Row],[Média preços]]="","",H354+I354),"")</f>
        <v/>
      </c>
      <c r="L354" s="48" t="str">
        <f>IFERROR(ROUND(MEDIAN(Fornecedores!H364:ZV364),2),"")</f>
        <v/>
      </c>
      <c r="M354" s="14" t="str">
        <f>IFERROR(ROUND(AVERAGEIFS(Fornecedores!H364:ZV364,Fornecedores!H364:ZV364,"&lt;="&amp;K354,Fornecedores!H364:ZV364,"&gt;="&amp;J354),2),"")</f>
        <v/>
      </c>
      <c r="N354" s="14" t="str">
        <f t="shared" si="5"/>
        <v/>
      </c>
      <c r="O354" s="14" t="str">
        <f>IFERROR(Tabela2[[#This Row],[Preço de referência]]*Tabela2[[#This Row],[Quantidade]],"")</f>
        <v/>
      </c>
      <c r="P35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54" s="14" t="str">
        <f ca="1">IFERROR(IF(Tabela2[[#This Row],[Itens de Ampla Participação (Quantidade)]]&gt;0,(Tabela2[[#This Row],[Itens de Ampla Participação (Quantidade)]]*Tabela2[[#This Row],[Preço de referência]])),"")</f>
        <v/>
      </c>
      <c r="R35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54" s="14" t="str">
        <f ca="1">IFERROR(IF(Tabela2[[#This Row],[Itens de Cota Reservada (Quantidade)]]&gt;0,(Tabela2[[#This Row],[Itens de Cota Reservada (Quantidade)]]*Tabela2[[#This Row],[Preço de referência]])),"")</f>
        <v/>
      </c>
      <c r="T354" s="51" t="str">
        <f ca="1">IFERROR(IF(SUMIFS(Tabela2[Preço x quantidade],Tabela2[Lote],Tabela2[[#This Row],[Lote]])&lt;=80000,Tabela2[[#This Row],[Quantidade]],""),"")</f>
        <v/>
      </c>
      <c r="U354" s="14" t="str">
        <f ca="1">IFERROR(IF(Tabela2[[#This Row],[Itens exclusivos (Quantidade)]]&gt;0,(Tabela2[[#This Row],[Itens exclusivos (Quantidade)]]*Tabela2[[#This Row],[Preço de referência]])),"")</f>
        <v/>
      </c>
    </row>
    <row r="355" spans="1:21" ht="15.75">
      <c r="A355" s="33" t="str">
        <f>IFERROR(IF(Fornecedores!B365="","",IF(AND(Fornecedores!A365="",Fornecedores!B365&lt;&gt;""),1,Fornecedores!A365)),"")</f>
        <v/>
      </c>
      <c r="B355" s="33" t="str">
        <f>IFERROR(IF(Fornecedores!B365="","",Fornecedores!B365),"")</f>
        <v/>
      </c>
      <c r="C355" s="33" t="str">
        <f>IFERROR(IF(Fornecedores!C365="","",Fornecedores!C365),"")</f>
        <v/>
      </c>
      <c r="D355" s="33" t="str">
        <f>IFERROR(IF(Fornecedores!D365="","",Fornecedores!D365),"")</f>
        <v/>
      </c>
      <c r="E355" s="33" t="str">
        <f>IFERROR(IF(Fornecedores!E365="","",Fornecedores!E365),"")</f>
        <v/>
      </c>
      <c r="F355" s="52" t="str">
        <f>IFERROR(IF(Fornecedores!F365="","",Fornecedores!F365),"")</f>
        <v/>
      </c>
      <c r="G355" s="33" t="str">
        <f>IFERROR(IF(Fornecedores!G365="","",Fornecedores!G365),"")</f>
        <v/>
      </c>
      <c r="H355" s="47" t="str">
        <f>IFERROR(ROUND(AVERAGE(Fornecedores!H365:ZV365),2),"")</f>
        <v/>
      </c>
      <c r="I355" s="33" t="str">
        <f>IFERROR(ROUND(STDEV(Fornecedores!H365:ZV365),2),"")</f>
        <v/>
      </c>
      <c r="J355" s="33" t="str">
        <f>IFERROR(IF(Tabela2[[#This Row],[Média preços]]="","",H355-I355),"")</f>
        <v/>
      </c>
      <c r="K355" s="33" t="str">
        <f>IFERROR(IF(Tabela2[[#This Row],[Média preços]]="","",H355+I355),"")</f>
        <v/>
      </c>
      <c r="L355" s="47" t="str">
        <f>IFERROR(ROUND(MEDIAN(Fornecedores!H365:ZV365),2),"")</f>
        <v/>
      </c>
      <c r="M355" s="33" t="str">
        <f>IFERROR(ROUND(AVERAGEIFS(Fornecedores!H365:ZV365,Fornecedores!H365:ZV365,"&lt;="&amp;K355,Fornecedores!H365:ZV365,"&gt;="&amp;J355),2),"")</f>
        <v/>
      </c>
      <c r="N355" s="33" t="str">
        <f t="shared" si="5"/>
        <v/>
      </c>
      <c r="O355" s="33" t="str">
        <f>IFERROR(Tabela2[[#This Row],[Preço de referência]]*Tabela2[[#This Row],[Quantidade]],"")</f>
        <v/>
      </c>
      <c r="P35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55" s="33" t="str">
        <f ca="1">IFERROR(IF(Tabela2[[#This Row],[Itens de Ampla Participação (Quantidade)]]&gt;0,(Tabela2[[#This Row],[Itens de Ampla Participação (Quantidade)]]*Tabela2[[#This Row],[Preço de referência]])),"")</f>
        <v/>
      </c>
      <c r="R35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55" s="33" t="str">
        <f ca="1">IFERROR(IF(Tabela2[[#This Row],[Itens de Cota Reservada (Quantidade)]]&gt;0,(Tabela2[[#This Row],[Itens de Cota Reservada (Quantidade)]]*Tabela2[[#This Row],[Preço de referência]])),"")</f>
        <v/>
      </c>
      <c r="T355" s="52" t="str">
        <f ca="1">IFERROR(IF(SUMIFS(Tabela2[Preço x quantidade],Tabela2[Lote],Tabela2[[#This Row],[Lote]])&lt;=80000,Tabela2[[#This Row],[Quantidade]],""),"")</f>
        <v/>
      </c>
      <c r="U355" s="33" t="str">
        <f ca="1">IFERROR(IF(Tabela2[[#This Row],[Itens exclusivos (Quantidade)]]&gt;0,(Tabela2[[#This Row],[Itens exclusivos (Quantidade)]]*Tabela2[[#This Row],[Preço de referência]])),"")</f>
        <v/>
      </c>
    </row>
    <row r="356" spans="1:21" ht="15.75">
      <c r="A356" s="14" t="str">
        <f>IFERROR(IF(Fornecedores!B366="","",IF(AND(Fornecedores!A366="",Fornecedores!B366&lt;&gt;""),1,Fornecedores!A366)),"")</f>
        <v/>
      </c>
      <c r="B356" s="14" t="str">
        <f>IFERROR(IF(Fornecedores!B366="","",Fornecedores!B366),"")</f>
        <v/>
      </c>
      <c r="C356" s="14" t="str">
        <f>IFERROR(IF(Fornecedores!C366="","",Fornecedores!C366),"")</f>
        <v/>
      </c>
      <c r="D356" s="14" t="str">
        <f>IFERROR(IF(Fornecedores!D366="","",Fornecedores!D366),"")</f>
        <v/>
      </c>
      <c r="E356" s="14" t="str">
        <f>IFERROR(IF(Fornecedores!E366="","",Fornecedores!E366),"")</f>
        <v/>
      </c>
      <c r="F356" s="51" t="str">
        <f>IFERROR(IF(Fornecedores!F366="","",Fornecedores!F366),"")</f>
        <v/>
      </c>
      <c r="G356" s="14" t="str">
        <f>IFERROR(IF(Fornecedores!G366="","",Fornecedores!G366),"")</f>
        <v/>
      </c>
      <c r="H356" s="48" t="str">
        <f>IFERROR(ROUND(AVERAGE(Fornecedores!H366:ZV366),2),"")</f>
        <v/>
      </c>
      <c r="I356" s="14" t="str">
        <f>IFERROR(ROUND(STDEV(Fornecedores!H366:ZV366),2),"")</f>
        <v/>
      </c>
      <c r="J356" s="14" t="str">
        <f>IFERROR(IF(Tabela2[[#This Row],[Média preços]]="","",H356-I356),"")</f>
        <v/>
      </c>
      <c r="K356" s="14" t="str">
        <f>IFERROR(IF(Tabela2[[#This Row],[Média preços]]="","",H356+I356),"")</f>
        <v/>
      </c>
      <c r="L356" s="48" t="str">
        <f>IFERROR(ROUND(MEDIAN(Fornecedores!H366:ZV366),2),"")</f>
        <v/>
      </c>
      <c r="M356" s="14" t="str">
        <f>IFERROR(ROUND(AVERAGEIFS(Fornecedores!H366:ZV366,Fornecedores!H366:ZV366,"&lt;="&amp;K356,Fornecedores!H366:ZV366,"&gt;="&amp;J356),2),"")</f>
        <v/>
      </c>
      <c r="N356" s="14" t="str">
        <f t="shared" si="5"/>
        <v/>
      </c>
      <c r="O356" s="14" t="str">
        <f>IFERROR(Tabela2[[#This Row],[Preço de referência]]*Tabela2[[#This Row],[Quantidade]],"")</f>
        <v/>
      </c>
      <c r="P35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56" s="14" t="str">
        <f ca="1">IFERROR(IF(Tabela2[[#This Row],[Itens de Ampla Participação (Quantidade)]]&gt;0,(Tabela2[[#This Row],[Itens de Ampla Participação (Quantidade)]]*Tabela2[[#This Row],[Preço de referência]])),"")</f>
        <v/>
      </c>
      <c r="R35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56" s="14" t="str">
        <f ca="1">IFERROR(IF(Tabela2[[#This Row],[Itens de Cota Reservada (Quantidade)]]&gt;0,(Tabela2[[#This Row],[Itens de Cota Reservada (Quantidade)]]*Tabela2[[#This Row],[Preço de referência]])),"")</f>
        <v/>
      </c>
      <c r="T356" s="51" t="str">
        <f ca="1">IFERROR(IF(SUMIFS(Tabela2[Preço x quantidade],Tabela2[Lote],Tabela2[[#This Row],[Lote]])&lt;=80000,Tabela2[[#This Row],[Quantidade]],""),"")</f>
        <v/>
      </c>
      <c r="U356" s="14" t="str">
        <f ca="1">IFERROR(IF(Tabela2[[#This Row],[Itens exclusivos (Quantidade)]]&gt;0,(Tabela2[[#This Row],[Itens exclusivos (Quantidade)]]*Tabela2[[#This Row],[Preço de referência]])),"")</f>
        <v/>
      </c>
    </row>
    <row r="357" spans="1:21" ht="15.75">
      <c r="A357" s="33" t="str">
        <f>IFERROR(IF(Fornecedores!B367="","",IF(AND(Fornecedores!A367="",Fornecedores!B367&lt;&gt;""),1,Fornecedores!A367)),"")</f>
        <v/>
      </c>
      <c r="B357" s="33" t="str">
        <f>IFERROR(IF(Fornecedores!B367="","",Fornecedores!B367),"")</f>
        <v/>
      </c>
      <c r="C357" s="33" t="str">
        <f>IFERROR(IF(Fornecedores!C367="","",Fornecedores!C367),"")</f>
        <v/>
      </c>
      <c r="D357" s="33" t="str">
        <f>IFERROR(IF(Fornecedores!D367="","",Fornecedores!D367),"")</f>
        <v/>
      </c>
      <c r="E357" s="33" t="str">
        <f>IFERROR(IF(Fornecedores!E367="","",Fornecedores!E367),"")</f>
        <v/>
      </c>
      <c r="F357" s="52" t="str">
        <f>IFERROR(IF(Fornecedores!F367="","",Fornecedores!F367),"")</f>
        <v/>
      </c>
      <c r="G357" s="33" t="str">
        <f>IFERROR(IF(Fornecedores!G367="","",Fornecedores!G367),"")</f>
        <v/>
      </c>
      <c r="H357" s="47" t="str">
        <f>IFERROR(ROUND(AVERAGE(Fornecedores!H367:ZV367),2),"")</f>
        <v/>
      </c>
      <c r="I357" s="33" t="str">
        <f>IFERROR(ROUND(STDEV(Fornecedores!H367:ZV367),2),"")</f>
        <v/>
      </c>
      <c r="J357" s="33" t="str">
        <f>IFERROR(IF(Tabela2[[#This Row],[Média preços]]="","",H357-I357),"")</f>
        <v/>
      </c>
      <c r="K357" s="33" t="str">
        <f>IFERROR(IF(Tabela2[[#This Row],[Média preços]]="","",H357+I357),"")</f>
        <v/>
      </c>
      <c r="L357" s="47" t="str">
        <f>IFERROR(ROUND(MEDIAN(Fornecedores!H367:ZV367),2),"")</f>
        <v/>
      </c>
      <c r="M357" s="33" t="str">
        <f>IFERROR(ROUND(AVERAGEIFS(Fornecedores!H367:ZV367,Fornecedores!H367:ZV367,"&lt;="&amp;K357,Fornecedores!H367:ZV367,"&gt;="&amp;J357),2),"")</f>
        <v/>
      </c>
      <c r="N357" s="33" t="str">
        <f t="shared" si="5"/>
        <v/>
      </c>
      <c r="O357" s="33" t="str">
        <f>IFERROR(Tabela2[[#This Row],[Preço de referência]]*Tabela2[[#This Row],[Quantidade]],"")</f>
        <v/>
      </c>
      <c r="P35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57" s="33" t="str">
        <f ca="1">IFERROR(IF(Tabela2[[#This Row],[Itens de Ampla Participação (Quantidade)]]&gt;0,(Tabela2[[#This Row],[Itens de Ampla Participação (Quantidade)]]*Tabela2[[#This Row],[Preço de referência]])),"")</f>
        <v/>
      </c>
      <c r="R35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57" s="33" t="str">
        <f ca="1">IFERROR(IF(Tabela2[[#This Row],[Itens de Cota Reservada (Quantidade)]]&gt;0,(Tabela2[[#This Row],[Itens de Cota Reservada (Quantidade)]]*Tabela2[[#This Row],[Preço de referência]])),"")</f>
        <v/>
      </c>
      <c r="T357" s="52" t="str">
        <f ca="1">IFERROR(IF(SUMIFS(Tabela2[Preço x quantidade],Tabela2[Lote],Tabela2[[#This Row],[Lote]])&lt;=80000,Tabela2[[#This Row],[Quantidade]],""),"")</f>
        <v/>
      </c>
      <c r="U357" s="33" t="str">
        <f ca="1">IFERROR(IF(Tabela2[[#This Row],[Itens exclusivos (Quantidade)]]&gt;0,(Tabela2[[#This Row],[Itens exclusivos (Quantidade)]]*Tabela2[[#This Row],[Preço de referência]])),"")</f>
        <v/>
      </c>
    </row>
    <row r="358" spans="1:21" ht="15.75">
      <c r="A358" s="14" t="str">
        <f>IFERROR(IF(Fornecedores!B368="","",IF(AND(Fornecedores!A368="",Fornecedores!B368&lt;&gt;""),1,Fornecedores!A368)),"")</f>
        <v/>
      </c>
      <c r="B358" s="14" t="str">
        <f>IFERROR(IF(Fornecedores!B368="","",Fornecedores!B368),"")</f>
        <v/>
      </c>
      <c r="C358" s="14" t="str">
        <f>IFERROR(IF(Fornecedores!C368="","",Fornecedores!C368),"")</f>
        <v/>
      </c>
      <c r="D358" s="14" t="str">
        <f>IFERROR(IF(Fornecedores!D368="","",Fornecedores!D368),"")</f>
        <v/>
      </c>
      <c r="E358" s="14" t="str">
        <f>IFERROR(IF(Fornecedores!E368="","",Fornecedores!E368),"")</f>
        <v/>
      </c>
      <c r="F358" s="51" t="str">
        <f>IFERROR(IF(Fornecedores!F368="","",Fornecedores!F368),"")</f>
        <v/>
      </c>
      <c r="G358" s="14" t="str">
        <f>IFERROR(IF(Fornecedores!G368="","",Fornecedores!G368),"")</f>
        <v/>
      </c>
      <c r="H358" s="48" t="str">
        <f>IFERROR(ROUND(AVERAGE(Fornecedores!H368:ZV368),2),"")</f>
        <v/>
      </c>
      <c r="I358" s="14" t="str">
        <f>IFERROR(ROUND(STDEV(Fornecedores!H368:ZV368),2),"")</f>
        <v/>
      </c>
      <c r="J358" s="14" t="str">
        <f>IFERROR(IF(Tabela2[[#This Row],[Média preços]]="","",H358-I358),"")</f>
        <v/>
      </c>
      <c r="K358" s="14" t="str">
        <f>IFERROR(IF(Tabela2[[#This Row],[Média preços]]="","",H358+I358),"")</f>
        <v/>
      </c>
      <c r="L358" s="48" t="str">
        <f>IFERROR(ROUND(MEDIAN(Fornecedores!H368:ZV368),2),"")</f>
        <v/>
      </c>
      <c r="M358" s="14" t="str">
        <f>IFERROR(ROUND(AVERAGEIFS(Fornecedores!H368:ZV368,Fornecedores!H368:ZV368,"&lt;="&amp;K358,Fornecedores!H368:ZV368,"&gt;="&amp;J358),2),"")</f>
        <v/>
      </c>
      <c r="N358" s="14" t="str">
        <f t="shared" si="5"/>
        <v/>
      </c>
      <c r="O358" s="14" t="str">
        <f>IFERROR(Tabela2[[#This Row],[Preço de referência]]*Tabela2[[#This Row],[Quantidade]],"")</f>
        <v/>
      </c>
      <c r="P35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58" s="14" t="str">
        <f ca="1">IFERROR(IF(Tabela2[[#This Row],[Itens de Ampla Participação (Quantidade)]]&gt;0,(Tabela2[[#This Row],[Itens de Ampla Participação (Quantidade)]]*Tabela2[[#This Row],[Preço de referência]])),"")</f>
        <v/>
      </c>
      <c r="R35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58" s="14" t="str">
        <f ca="1">IFERROR(IF(Tabela2[[#This Row],[Itens de Cota Reservada (Quantidade)]]&gt;0,(Tabela2[[#This Row],[Itens de Cota Reservada (Quantidade)]]*Tabela2[[#This Row],[Preço de referência]])),"")</f>
        <v/>
      </c>
      <c r="T358" s="51" t="str">
        <f ca="1">IFERROR(IF(SUMIFS(Tabela2[Preço x quantidade],Tabela2[Lote],Tabela2[[#This Row],[Lote]])&lt;=80000,Tabela2[[#This Row],[Quantidade]],""),"")</f>
        <v/>
      </c>
      <c r="U358" s="14" t="str">
        <f ca="1">IFERROR(IF(Tabela2[[#This Row],[Itens exclusivos (Quantidade)]]&gt;0,(Tabela2[[#This Row],[Itens exclusivos (Quantidade)]]*Tabela2[[#This Row],[Preço de referência]])),"")</f>
        <v/>
      </c>
    </row>
    <row r="359" spans="1:21" ht="15.75">
      <c r="A359" s="33" t="str">
        <f>IFERROR(IF(Fornecedores!B369="","",IF(AND(Fornecedores!A369="",Fornecedores!B369&lt;&gt;""),1,Fornecedores!A369)),"")</f>
        <v/>
      </c>
      <c r="B359" s="33" t="str">
        <f>IFERROR(IF(Fornecedores!B369="","",Fornecedores!B369),"")</f>
        <v/>
      </c>
      <c r="C359" s="33" t="str">
        <f>IFERROR(IF(Fornecedores!C369="","",Fornecedores!C369),"")</f>
        <v/>
      </c>
      <c r="D359" s="33" t="str">
        <f>IFERROR(IF(Fornecedores!D369="","",Fornecedores!D369),"")</f>
        <v/>
      </c>
      <c r="E359" s="33" t="str">
        <f>IFERROR(IF(Fornecedores!E369="","",Fornecedores!E369),"")</f>
        <v/>
      </c>
      <c r="F359" s="52" t="str">
        <f>IFERROR(IF(Fornecedores!F369="","",Fornecedores!F369),"")</f>
        <v/>
      </c>
      <c r="G359" s="33" t="str">
        <f>IFERROR(IF(Fornecedores!G369="","",Fornecedores!G369),"")</f>
        <v/>
      </c>
      <c r="H359" s="47" t="str">
        <f>IFERROR(ROUND(AVERAGE(Fornecedores!H369:ZV369),2),"")</f>
        <v/>
      </c>
      <c r="I359" s="33" t="str">
        <f>IFERROR(ROUND(STDEV(Fornecedores!H369:ZV369),2),"")</f>
        <v/>
      </c>
      <c r="J359" s="33" t="str">
        <f>IFERROR(IF(Tabela2[[#This Row],[Média preços]]="","",H359-I359),"")</f>
        <v/>
      </c>
      <c r="K359" s="33" t="str">
        <f>IFERROR(IF(Tabela2[[#This Row],[Média preços]]="","",H359+I359),"")</f>
        <v/>
      </c>
      <c r="L359" s="47" t="str">
        <f>IFERROR(ROUND(MEDIAN(Fornecedores!H369:ZV369),2),"")</f>
        <v/>
      </c>
      <c r="M359" s="33" t="str">
        <f>IFERROR(ROUND(AVERAGEIFS(Fornecedores!H369:ZV369,Fornecedores!H369:ZV369,"&lt;="&amp;K359,Fornecedores!H369:ZV369,"&gt;="&amp;J359),2),"")</f>
        <v/>
      </c>
      <c r="N359" s="33" t="str">
        <f t="shared" si="5"/>
        <v/>
      </c>
      <c r="O359" s="33" t="str">
        <f>IFERROR(Tabela2[[#This Row],[Preço de referência]]*Tabela2[[#This Row],[Quantidade]],"")</f>
        <v/>
      </c>
      <c r="P35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59" s="33" t="str">
        <f ca="1">IFERROR(IF(Tabela2[[#This Row],[Itens de Ampla Participação (Quantidade)]]&gt;0,(Tabela2[[#This Row],[Itens de Ampla Participação (Quantidade)]]*Tabela2[[#This Row],[Preço de referência]])),"")</f>
        <v/>
      </c>
      <c r="R35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59" s="33" t="str">
        <f ca="1">IFERROR(IF(Tabela2[[#This Row],[Itens de Cota Reservada (Quantidade)]]&gt;0,(Tabela2[[#This Row],[Itens de Cota Reservada (Quantidade)]]*Tabela2[[#This Row],[Preço de referência]])),"")</f>
        <v/>
      </c>
      <c r="T359" s="52" t="str">
        <f ca="1">IFERROR(IF(SUMIFS(Tabela2[Preço x quantidade],Tabela2[Lote],Tabela2[[#This Row],[Lote]])&lt;=80000,Tabela2[[#This Row],[Quantidade]],""),"")</f>
        <v/>
      </c>
      <c r="U359" s="33" t="str">
        <f ca="1">IFERROR(IF(Tabela2[[#This Row],[Itens exclusivos (Quantidade)]]&gt;0,(Tabela2[[#This Row],[Itens exclusivos (Quantidade)]]*Tabela2[[#This Row],[Preço de referência]])),"")</f>
        <v/>
      </c>
    </row>
    <row r="360" spans="1:21" ht="15.75">
      <c r="A360" s="14" t="str">
        <f>IFERROR(IF(Fornecedores!B370="","",IF(AND(Fornecedores!A370="",Fornecedores!B370&lt;&gt;""),1,Fornecedores!A370)),"")</f>
        <v/>
      </c>
      <c r="B360" s="14" t="str">
        <f>IFERROR(IF(Fornecedores!B370="","",Fornecedores!B370),"")</f>
        <v/>
      </c>
      <c r="C360" s="14" t="str">
        <f>IFERROR(IF(Fornecedores!C370="","",Fornecedores!C370),"")</f>
        <v/>
      </c>
      <c r="D360" s="14" t="str">
        <f>IFERROR(IF(Fornecedores!D370="","",Fornecedores!D370),"")</f>
        <v/>
      </c>
      <c r="E360" s="14" t="str">
        <f>IFERROR(IF(Fornecedores!E370="","",Fornecedores!E370),"")</f>
        <v/>
      </c>
      <c r="F360" s="51" t="str">
        <f>IFERROR(IF(Fornecedores!F370="","",Fornecedores!F370),"")</f>
        <v/>
      </c>
      <c r="G360" s="14" t="str">
        <f>IFERROR(IF(Fornecedores!G370="","",Fornecedores!G370),"")</f>
        <v/>
      </c>
      <c r="H360" s="48" t="str">
        <f>IFERROR(ROUND(AVERAGE(Fornecedores!H370:ZV370),2),"")</f>
        <v/>
      </c>
      <c r="I360" s="14" t="str">
        <f>IFERROR(ROUND(STDEV(Fornecedores!H370:ZV370),2),"")</f>
        <v/>
      </c>
      <c r="J360" s="14" t="str">
        <f>IFERROR(IF(Tabela2[[#This Row],[Média preços]]="","",H360-I360),"")</f>
        <v/>
      </c>
      <c r="K360" s="14" t="str">
        <f>IFERROR(IF(Tabela2[[#This Row],[Média preços]]="","",H360+I360),"")</f>
        <v/>
      </c>
      <c r="L360" s="48" t="str">
        <f>IFERROR(ROUND(MEDIAN(Fornecedores!H370:ZV370),2),"")</f>
        <v/>
      </c>
      <c r="M360" s="14" t="str">
        <f>IFERROR(ROUND(AVERAGEIFS(Fornecedores!H370:ZV370,Fornecedores!H370:ZV370,"&lt;="&amp;K360,Fornecedores!H370:ZV370,"&gt;="&amp;J360),2),"")</f>
        <v/>
      </c>
      <c r="N360" s="14" t="str">
        <f t="shared" si="5"/>
        <v/>
      </c>
      <c r="O360" s="14" t="str">
        <f>IFERROR(Tabela2[[#This Row],[Preço de referência]]*Tabela2[[#This Row],[Quantidade]],"")</f>
        <v/>
      </c>
      <c r="P36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60" s="14" t="str">
        <f ca="1">IFERROR(IF(Tabela2[[#This Row],[Itens de Ampla Participação (Quantidade)]]&gt;0,(Tabela2[[#This Row],[Itens de Ampla Participação (Quantidade)]]*Tabela2[[#This Row],[Preço de referência]])),"")</f>
        <v/>
      </c>
      <c r="R36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60" s="14" t="str">
        <f ca="1">IFERROR(IF(Tabela2[[#This Row],[Itens de Cota Reservada (Quantidade)]]&gt;0,(Tabela2[[#This Row],[Itens de Cota Reservada (Quantidade)]]*Tabela2[[#This Row],[Preço de referência]])),"")</f>
        <v/>
      </c>
      <c r="T360" s="51" t="str">
        <f ca="1">IFERROR(IF(SUMIFS(Tabela2[Preço x quantidade],Tabela2[Lote],Tabela2[[#This Row],[Lote]])&lt;=80000,Tabela2[[#This Row],[Quantidade]],""),"")</f>
        <v/>
      </c>
      <c r="U360" s="14" t="str">
        <f ca="1">IFERROR(IF(Tabela2[[#This Row],[Itens exclusivos (Quantidade)]]&gt;0,(Tabela2[[#This Row],[Itens exclusivos (Quantidade)]]*Tabela2[[#This Row],[Preço de referência]])),"")</f>
        <v/>
      </c>
    </row>
    <row r="361" spans="1:21" ht="15.75">
      <c r="A361" s="33" t="str">
        <f>IFERROR(IF(Fornecedores!B371="","",IF(AND(Fornecedores!A371="",Fornecedores!B371&lt;&gt;""),1,Fornecedores!A371)),"")</f>
        <v/>
      </c>
      <c r="B361" s="33" t="str">
        <f>IFERROR(IF(Fornecedores!B371="","",Fornecedores!B371),"")</f>
        <v/>
      </c>
      <c r="C361" s="33" t="str">
        <f>IFERROR(IF(Fornecedores!C371="","",Fornecedores!C371),"")</f>
        <v/>
      </c>
      <c r="D361" s="33" t="str">
        <f>IFERROR(IF(Fornecedores!D371="","",Fornecedores!D371),"")</f>
        <v/>
      </c>
      <c r="E361" s="33" t="str">
        <f>IFERROR(IF(Fornecedores!E371="","",Fornecedores!E371),"")</f>
        <v/>
      </c>
      <c r="F361" s="52" t="str">
        <f>IFERROR(IF(Fornecedores!F371="","",Fornecedores!F371),"")</f>
        <v/>
      </c>
      <c r="G361" s="33" t="str">
        <f>IFERROR(IF(Fornecedores!G371="","",Fornecedores!G371),"")</f>
        <v/>
      </c>
      <c r="H361" s="47" t="str">
        <f>IFERROR(ROUND(AVERAGE(Fornecedores!H371:ZV371),2),"")</f>
        <v/>
      </c>
      <c r="I361" s="33" t="str">
        <f>IFERROR(ROUND(STDEV(Fornecedores!H371:ZV371),2),"")</f>
        <v/>
      </c>
      <c r="J361" s="33" t="str">
        <f>IFERROR(IF(Tabela2[[#This Row],[Média preços]]="","",H361-I361),"")</f>
        <v/>
      </c>
      <c r="K361" s="33" t="str">
        <f>IFERROR(IF(Tabela2[[#This Row],[Média preços]]="","",H361+I361),"")</f>
        <v/>
      </c>
      <c r="L361" s="47" t="str">
        <f>IFERROR(ROUND(MEDIAN(Fornecedores!H371:ZV371),2),"")</f>
        <v/>
      </c>
      <c r="M361" s="33" t="str">
        <f>IFERROR(ROUND(AVERAGEIFS(Fornecedores!H371:ZV371,Fornecedores!H371:ZV371,"&lt;="&amp;K361,Fornecedores!H371:ZV371,"&gt;="&amp;J361),2),"")</f>
        <v/>
      </c>
      <c r="N361" s="33" t="str">
        <f t="shared" si="5"/>
        <v/>
      </c>
      <c r="O361" s="33" t="str">
        <f>IFERROR(Tabela2[[#This Row],[Preço de referência]]*Tabela2[[#This Row],[Quantidade]],"")</f>
        <v/>
      </c>
      <c r="P36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61" s="33" t="str">
        <f ca="1">IFERROR(IF(Tabela2[[#This Row],[Itens de Ampla Participação (Quantidade)]]&gt;0,(Tabela2[[#This Row],[Itens de Ampla Participação (Quantidade)]]*Tabela2[[#This Row],[Preço de referência]])),"")</f>
        <v/>
      </c>
      <c r="R36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61" s="33" t="str">
        <f ca="1">IFERROR(IF(Tabela2[[#This Row],[Itens de Cota Reservada (Quantidade)]]&gt;0,(Tabela2[[#This Row],[Itens de Cota Reservada (Quantidade)]]*Tabela2[[#This Row],[Preço de referência]])),"")</f>
        <v/>
      </c>
      <c r="T361" s="52" t="str">
        <f ca="1">IFERROR(IF(SUMIFS(Tabela2[Preço x quantidade],Tabela2[Lote],Tabela2[[#This Row],[Lote]])&lt;=80000,Tabela2[[#This Row],[Quantidade]],""),"")</f>
        <v/>
      </c>
      <c r="U361" s="33" t="str">
        <f ca="1">IFERROR(IF(Tabela2[[#This Row],[Itens exclusivos (Quantidade)]]&gt;0,(Tabela2[[#This Row],[Itens exclusivos (Quantidade)]]*Tabela2[[#This Row],[Preço de referência]])),"")</f>
        <v/>
      </c>
    </row>
    <row r="362" spans="1:21" ht="15.75">
      <c r="A362" s="14" t="str">
        <f>IFERROR(IF(Fornecedores!B372="","",IF(AND(Fornecedores!A372="",Fornecedores!B372&lt;&gt;""),1,Fornecedores!A372)),"")</f>
        <v/>
      </c>
      <c r="B362" s="14" t="str">
        <f>IFERROR(IF(Fornecedores!B372="","",Fornecedores!B372),"")</f>
        <v/>
      </c>
      <c r="C362" s="14" t="str">
        <f>IFERROR(IF(Fornecedores!C372="","",Fornecedores!C372),"")</f>
        <v/>
      </c>
      <c r="D362" s="14" t="str">
        <f>IFERROR(IF(Fornecedores!D372="","",Fornecedores!D372),"")</f>
        <v/>
      </c>
      <c r="E362" s="14" t="str">
        <f>IFERROR(IF(Fornecedores!E372="","",Fornecedores!E372),"")</f>
        <v/>
      </c>
      <c r="F362" s="51" t="str">
        <f>IFERROR(IF(Fornecedores!F372="","",Fornecedores!F372),"")</f>
        <v/>
      </c>
      <c r="G362" s="14" t="str">
        <f>IFERROR(IF(Fornecedores!G372="","",Fornecedores!G372),"")</f>
        <v/>
      </c>
      <c r="H362" s="48" t="str">
        <f>IFERROR(ROUND(AVERAGE(Fornecedores!H372:ZV372),2),"")</f>
        <v/>
      </c>
      <c r="I362" s="14" t="str">
        <f>IFERROR(ROUND(STDEV(Fornecedores!H372:ZV372),2),"")</f>
        <v/>
      </c>
      <c r="J362" s="14" t="str">
        <f>IFERROR(IF(Tabela2[[#This Row],[Média preços]]="","",H362-I362),"")</f>
        <v/>
      </c>
      <c r="K362" s="14" t="str">
        <f>IFERROR(IF(Tabela2[[#This Row],[Média preços]]="","",H362+I362),"")</f>
        <v/>
      </c>
      <c r="L362" s="48" t="str">
        <f>IFERROR(ROUND(MEDIAN(Fornecedores!H372:ZV372),2),"")</f>
        <v/>
      </c>
      <c r="M362" s="14" t="str">
        <f>IFERROR(ROUND(AVERAGEIFS(Fornecedores!H372:ZV372,Fornecedores!H372:ZV372,"&lt;="&amp;K362,Fornecedores!H372:ZV372,"&gt;="&amp;J362),2),"")</f>
        <v/>
      </c>
      <c r="N362" s="14" t="str">
        <f t="shared" si="5"/>
        <v/>
      </c>
      <c r="O362" s="14" t="str">
        <f>IFERROR(Tabela2[[#This Row],[Preço de referência]]*Tabela2[[#This Row],[Quantidade]],"")</f>
        <v/>
      </c>
      <c r="P36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62" s="14" t="str">
        <f ca="1">IFERROR(IF(Tabela2[[#This Row],[Itens de Ampla Participação (Quantidade)]]&gt;0,(Tabela2[[#This Row],[Itens de Ampla Participação (Quantidade)]]*Tabela2[[#This Row],[Preço de referência]])),"")</f>
        <v/>
      </c>
      <c r="R36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62" s="14" t="str">
        <f ca="1">IFERROR(IF(Tabela2[[#This Row],[Itens de Cota Reservada (Quantidade)]]&gt;0,(Tabela2[[#This Row],[Itens de Cota Reservada (Quantidade)]]*Tabela2[[#This Row],[Preço de referência]])),"")</f>
        <v/>
      </c>
      <c r="T362" s="51" t="str">
        <f ca="1">IFERROR(IF(SUMIFS(Tabela2[Preço x quantidade],Tabela2[Lote],Tabela2[[#This Row],[Lote]])&lt;=80000,Tabela2[[#This Row],[Quantidade]],""),"")</f>
        <v/>
      </c>
      <c r="U362" s="14" t="str">
        <f ca="1">IFERROR(IF(Tabela2[[#This Row],[Itens exclusivos (Quantidade)]]&gt;0,(Tabela2[[#This Row],[Itens exclusivos (Quantidade)]]*Tabela2[[#This Row],[Preço de referência]])),"")</f>
        <v/>
      </c>
    </row>
    <row r="363" spans="1:21" ht="15.75">
      <c r="A363" s="33" t="str">
        <f>IFERROR(IF(Fornecedores!B373="","",IF(AND(Fornecedores!A373="",Fornecedores!B373&lt;&gt;""),1,Fornecedores!A373)),"")</f>
        <v/>
      </c>
      <c r="B363" s="33" t="str">
        <f>IFERROR(IF(Fornecedores!B373="","",Fornecedores!B373),"")</f>
        <v/>
      </c>
      <c r="C363" s="33" t="str">
        <f>IFERROR(IF(Fornecedores!C373="","",Fornecedores!C373),"")</f>
        <v/>
      </c>
      <c r="D363" s="33" t="str">
        <f>IFERROR(IF(Fornecedores!D373="","",Fornecedores!D373),"")</f>
        <v/>
      </c>
      <c r="E363" s="33" t="str">
        <f>IFERROR(IF(Fornecedores!E373="","",Fornecedores!E373),"")</f>
        <v/>
      </c>
      <c r="F363" s="52" t="str">
        <f>IFERROR(IF(Fornecedores!F373="","",Fornecedores!F373),"")</f>
        <v/>
      </c>
      <c r="G363" s="33" t="str">
        <f>IFERROR(IF(Fornecedores!G373="","",Fornecedores!G373),"")</f>
        <v/>
      </c>
      <c r="H363" s="47" t="str">
        <f>IFERROR(ROUND(AVERAGE(Fornecedores!H373:ZV373),2),"")</f>
        <v/>
      </c>
      <c r="I363" s="33" t="str">
        <f>IFERROR(ROUND(STDEV(Fornecedores!H373:ZV373),2),"")</f>
        <v/>
      </c>
      <c r="J363" s="33" t="str">
        <f>IFERROR(IF(Tabela2[[#This Row],[Média preços]]="","",H363-I363),"")</f>
        <v/>
      </c>
      <c r="K363" s="33" t="str">
        <f>IFERROR(IF(Tabela2[[#This Row],[Média preços]]="","",H363+I363),"")</f>
        <v/>
      </c>
      <c r="L363" s="47" t="str">
        <f>IFERROR(ROUND(MEDIAN(Fornecedores!H373:ZV373),2),"")</f>
        <v/>
      </c>
      <c r="M363" s="33" t="str">
        <f>IFERROR(ROUND(AVERAGEIFS(Fornecedores!H373:ZV373,Fornecedores!H373:ZV373,"&lt;="&amp;K363,Fornecedores!H373:ZV373,"&gt;="&amp;J363),2),"")</f>
        <v/>
      </c>
      <c r="N363" s="33" t="str">
        <f t="shared" si="5"/>
        <v/>
      </c>
      <c r="O363" s="33" t="str">
        <f>IFERROR(Tabela2[[#This Row],[Preço de referência]]*Tabela2[[#This Row],[Quantidade]],"")</f>
        <v/>
      </c>
      <c r="P36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63" s="33" t="str">
        <f ca="1">IFERROR(IF(Tabela2[[#This Row],[Itens de Ampla Participação (Quantidade)]]&gt;0,(Tabela2[[#This Row],[Itens de Ampla Participação (Quantidade)]]*Tabela2[[#This Row],[Preço de referência]])),"")</f>
        <v/>
      </c>
      <c r="R36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63" s="33" t="str">
        <f ca="1">IFERROR(IF(Tabela2[[#This Row],[Itens de Cota Reservada (Quantidade)]]&gt;0,(Tabela2[[#This Row],[Itens de Cota Reservada (Quantidade)]]*Tabela2[[#This Row],[Preço de referência]])),"")</f>
        <v/>
      </c>
      <c r="T363" s="52" t="str">
        <f ca="1">IFERROR(IF(SUMIFS(Tabela2[Preço x quantidade],Tabela2[Lote],Tabela2[[#This Row],[Lote]])&lt;=80000,Tabela2[[#This Row],[Quantidade]],""),"")</f>
        <v/>
      </c>
      <c r="U363" s="33" t="str">
        <f ca="1">IFERROR(IF(Tabela2[[#This Row],[Itens exclusivos (Quantidade)]]&gt;0,(Tabela2[[#This Row],[Itens exclusivos (Quantidade)]]*Tabela2[[#This Row],[Preço de referência]])),"")</f>
        <v/>
      </c>
    </row>
    <row r="364" spans="1:21" ht="15.75">
      <c r="A364" s="14" t="str">
        <f>IFERROR(IF(Fornecedores!B374="","",IF(AND(Fornecedores!A374="",Fornecedores!B374&lt;&gt;""),1,Fornecedores!A374)),"")</f>
        <v/>
      </c>
      <c r="B364" s="14" t="str">
        <f>IFERROR(IF(Fornecedores!B374="","",Fornecedores!B374),"")</f>
        <v/>
      </c>
      <c r="C364" s="14" t="str">
        <f>IFERROR(IF(Fornecedores!C374="","",Fornecedores!C374),"")</f>
        <v/>
      </c>
      <c r="D364" s="14" t="str">
        <f>IFERROR(IF(Fornecedores!D374="","",Fornecedores!D374),"")</f>
        <v/>
      </c>
      <c r="E364" s="14" t="str">
        <f>IFERROR(IF(Fornecedores!E374="","",Fornecedores!E374),"")</f>
        <v/>
      </c>
      <c r="F364" s="51" t="str">
        <f>IFERROR(IF(Fornecedores!F374="","",Fornecedores!F374),"")</f>
        <v/>
      </c>
      <c r="G364" s="14" t="str">
        <f>IFERROR(IF(Fornecedores!G374="","",Fornecedores!G374),"")</f>
        <v/>
      </c>
      <c r="H364" s="48" t="str">
        <f>IFERROR(ROUND(AVERAGE(Fornecedores!H374:ZV374),2),"")</f>
        <v/>
      </c>
      <c r="I364" s="14" t="str">
        <f>IFERROR(ROUND(STDEV(Fornecedores!H374:ZV374),2),"")</f>
        <v/>
      </c>
      <c r="J364" s="14" t="str">
        <f>IFERROR(IF(Tabela2[[#This Row],[Média preços]]="","",H364-I364),"")</f>
        <v/>
      </c>
      <c r="K364" s="14" t="str">
        <f>IFERROR(IF(Tabela2[[#This Row],[Média preços]]="","",H364+I364),"")</f>
        <v/>
      </c>
      <c r="L364" s="48" t="str">
        <f>IFERROR(ROUND(MEDIAN(Fornecedores!H374:ZV374),2),"")</f>
        <v/>
      </c>
      <c r="M364" s="14" t="str">
        <f>IFERROR(ROUND(AVERAGEIFS(Fornecedores!H374:ZV374,Fornecedores!H374:ZV374,"&lt;="&amp;K364,Fornecedores!H374:ZV374,"&gt;="&amp;J364),2),"")</f>
        <v/>
      </c>
      <c r="N364" s="14" t="str">
        <f t="shared" si="5"/>
        <v/>
      </c>
      <c r="O364" s="14" t="str">
        <f>IFERROR(Tabela2[[#This Row],[Preço de referência]]*Tabela2[[#This Row],[Quantidade]],"")</f>
        <v/>
      </c>
      <c r="P36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64" s="14" t="str">
        <f ca="1">IFERROR(IF(Tabela2[[#This Row],[Itens de Ampla Participação (Quantidade)]]&gt;0,(Tabela2[[#This Row],[Itens de Ampla Participação (Quantidade)]]*Tabela2[[#This Row],[Preço de referência]])),"")</f>
        <v/>
      </c>
      <c r="R36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64" s="14" t="str">
        <f ca="1">IFERROR(IF(Tabela2[[#This Row],[Itens de Cota Reservada (Quantidade)]]&gt;0,(Tabela2[[#This Row],[Itens de Cota Reservada (Quantidade)]]*Tabela2[[#This Row],[Preço de referência]])),"")</f>
        <v/>
      </c>
      <c r="T364" s="51" t="str">
        <f ca="1">IFERROR(IF(SUMIFS(Tabela2[Preço x quantidade],Tabela2[Lote],Tabela2[[#This Row],[Lote]])&lt;=80000,Tabela2[[#This Row],[Quantidade]],""),"")</f>
        <v/>
      </c>
      <c r="U364" s="14" t="str">
        <f ca="1">IFERROR(IF(Tabela2[[#This Row],[Itens exclusivos (Quantidade)]]&gt;0,(Tabela2[[#This Row],[Itens exclusivos (Quantidade)]]*Tabela2[[#This Row],[Preço de referência]])),"")</f>
        <v/>
      </c>
    </row>
    <row r="365" spans="1:21" ht="15.75">
      <c r="A365" s="33" t="str">
        <f>IFERROR(IF(Fornecedores!B375="","",IF(AND(Fornecedores!A375="",Fornecedores!B375&lt;&gt;""),1,Fornecedores!A375)),"")</f>
        <v/>
      </c>
      <c r="B365" s="33" t="str">
        <f>IFERROR(IF(Fornecedores!B375="","",Fornecedores!B375),"")</f>
        <v/>
      </c>
      <c r="C365" s="33" t="str">
        <f>IFERROR(IF(Fornecedores!C375="","",Fornecedores!C375),"")</f>
        <v/>
      </c>
      <c r="D365" s="33" t="str">
        <f>IFERROR(IF(Fornecedores!D375="","",Fornecedores!D375),"")</f>
        <v/>
      </c>
      <c r="E365" s="33" t="str">
        <f>IFERROR(IF(Fornecedores!E375="","",Fornecedores!E375),"")</f>
        <v/>
      </c>
      <c r="F365" s="52" t="str">
        <f>IFERROR(IF(Fornecedores!F375="","",Fornecedores!F375),"")</f>
        <v/>
      </c>
      <c r="G365" s="33" t="str">
        <f>IFERROR(IF(Fornecedores!G375="","",Fornecedores!G375),"")</f>
        <v/>
      </c>
      <c r="H365" s="47" t="str">
        <f>IFERROR(ROUND(AVERAGE(Fornecedores!H375:ZV375),2),"")</f>
        <v/>
      </c>
      <c r="I365" s="33" t="str">
        <f>IFERROR(ROUND(STDEV(Fornecedores!H375:ZV375),2),"")</f>
        <v/>
      </c>
      <c r="J365" s="33" t="str">
        <f>IFERROR(IF(Tabela2[[#This Row],[Média preços]]="","",H365-I365),"")</f>
        <v/>
      </c>
      <c r="K365" s="33" t="str">
        <f>IFERROR(IF(Tabela2[[#This Row],[Média preços]]="","",H365+I365),"")</f>
        <v/>
      </c>
      <c r="L365" s="47" t="str">
        <f>IFERROR(ROUND(MEDIAN(Fornecedores!H375:ZV375),2),"")</f>
        <v/>
      </c>
      <c r="M365" s="33" t="str">
        <f>IFERROR(ROUND(AVERAGEIFS(Fornecedores!H375:ZV375,Fornecedores!H375:ZV375,"&lt;="&amp;K365,Fornecedores!H375:ZV375,"&gt;="&amp;J365),2),"")</f>
        <v/>
      </c>
      <c r="N365" s="33" t="str">
        <f t="shared" si="5"/>
        <v/>
      </c>
      <c r="O365" s="33" t="str">
        <f>IFERROR(Tabela2[[#This Row],[Preço de referência]]*Tabela2[[#This Row],[Quantidade]],"")</f>
        <v/>
      </c>
      <c r="P36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65" s="33" t="str">
        <f ca="1">IFERROR(IF(Tabela2[[#This Row],[Itens de Ampla Participação (Quantidade)]]&gt;0,(Tabela2[[#This Row],[Itens de Ampla Participação (Quantidade)]]*Tabela2[[#This Row],[Preço de referência]])),"")</f>
        <v/>
      </c>
      <c r="R36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65" s="33" t="str">
        <f ca="1">IFERROR(IF(Tabela2[[#This Row],[Itens de Cota Reservada (Quantidade)]]&gt;0,(Tabela2[[#This Row],[Itens de Cota Reservada (Quantidade)]]*Tabela2[[#This Row],[Preço de referência]])),"")</f>
        <v/>
      </c>
      <c r="T365" s="52" t="str">
        <f ca="1">IFERROR(IF(SUMIFS(Tabela2[Preço x quantidade],Tabela2[Lote],Tabela2[[#This Row],[Lote]])&lt;=80000,Tabela2[[#This Row],[Quantidade]],""),"")</f>
        <v/>
      </c>
      <c r="U365" s="33" t="str">
        <f ca="1">IFERROR(IF(Tabela2[[#This Row],[Itens exclusivos (Quantidade)]]&gt;0,(Tabela2[[#This Row],[Itens exclusivos (Quantidade)]]*Tabela2[[#This Row],[Preço de referência]])),"")</f>
        <v/>
      </c>
    </row>
    <row r="366" spans="1:21" ht="15.75">
      <c r="A366" s="14" t="str">
        <f>IFERROR(IF(Fornecedores!B376="","",IF(AND(Fornecedores!A376="",Fornecedores!B376&lt;&gt;""),1,Fornecedores!A376)),"")</f>
        <v/>
      </c>
      <c r="B366" s="14" t="str">
        <f>IFERROR(IF(Fornecedores!B376="","",Fornecedores!B376),"")</f>
        <v/>
      </c>
      <c r="C366" s="14" t="str">
        <f>IFERROR(IF(Fornecedores!C376="","",Fornecedores!C376),"")</f>
        <v/>
      </c>
      <c r="D366" s="14" t="str">
        <f>IFERROR(IF(Fornecedores!D376="","",Fornecedores!D376),"")</f>
        <v/>
      </c>
      <c r="E366" s="14" t="str">
        <f>IFERROR(IF(Fornecedores!E376="","",Fornecedores!E376),"")</f>
        <v/>
      </c>
      <c r="F366" s="51" t="str">
        <f>IFERROR(IF(Fornecedores!F376="","",Fornecedores!F376),"")</f>
        <v/>
      </c>
      <c r="G366" s="14" t="str">
        <f>IFERROR(IF(Fornecedores!G376="","",Fornecedores!G376),"")</f>
        <v/>
      </c>
      <c r="H366" s="48" t="str">
        <f>IFERROR(ROUND(AVERAGE(Fornecedores!H376:ZV376),2),"")</f>
        <v/>
      </c>
      <c r="I366" s="14" t="str">
        <f>IFERROR(ROUND(STDEV(Fornecedores!H376:ZV376),2),"")</f>
        <v/>
      </c>
      <c r="J366" s="14" t="str">
        <f>IFERROR(IF(Tabela2[[#This Row],[Média preços]]="","",H366-I366),"")</f>
        <v/>
      </c>
      <c r="K366" s="14" t="str">
        <f>IFERROR(IF(Tabela2[[#This Row],[Média preços]]="","",H366+I366),"")</f>
        <v/>
      </c>
      <c r="L366" s="48" t="str">
        <f>IFERROR(ROUND(MEDIAN(Fornecedores!H376:ZV376),2),"")</f>
        <v/>
      </c>
      <c r="M366" s="14" t="str">
        <f>IFERROR(ROUND(AVERAGEIFS(Fornecedores!H376:ZV376,Fornecedores!H376:ZV376,"&lt;="&amp;K366,Fornecedores!H376:ZV376,"&gt;="&amp;J366),2),"")</f>
        <v/>
      </c>
      <c r="N366" s="14" t="str">
        <f t="shared" si="5"/>
        <v/>
      </c>
      <c r="O366" s="14" t="str">
        <f>IFERROR(Tabela2[[#This Row],[Preço de referência]]*Tabela2[[#This Row],[Quantidade]],"")</f>
        <v/>
      </c>
      <c r="P36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66" s="14" t="str">
        <f ca="1">IFERROR(IF(Tabela2[[#This Row],[Itens de Ampla Participação (Quantidade)]]&gt;0,(Tabela2[[#This Row],[Itens de Ampla Participação (Quantidade)]]*Tabela2[[#This Row],[Preço de referência]])),"")</f>
        <v/>
      </c>
      <c r="R36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66" s="14" t="str">
        <f ca="1">IFERROR(IF(Tabela2[[#This Row],[Itens de Cota Reservada (Quantidade)]]&gt;0,(Tabela2[[#This Row],[Itens de Cota Reservada (Quantidade)]]*Tabela2[[#This Row],[Preço de referência]])),"")</f>
        <v/>
      </c>
      <c r="T366" s="51" t="str">
        <f ca="1">IFERROR(IF(SUMIFS(Tabela2[Preço x quantidade],Tabela2[Lote],Tabela2[[#This Row],[Lote]])&lt;=80000,Tabela2[[#This Row],[Quantidade]],""),"")</f>
        <v/>
      </c>
      <c r="U366" s="14" t="str">
        <f ca="1">IFERROR(IF(Tabela2[[#This Row],[Itens exclusivos (Quantidade)]]&gt;0,(Tabela2[[#This Row],[Itens exclusivos (Quantidade)]]*Tabela2[[#This Row],[Preço de referência]])),"")</f>
        <v/>
      </c>
    </row>
    <row r="367" spans="1:21" ht="15.75">
      <c r="A367" s="33" t="str">
        <f>IFERROR(IF(Fornecedores!B377="","",IF(AND(Fornecedores!A377="",Fornecedores!B377&lt;&gt;""),1,Fornecedores!A377)),"")</f>
        <v/>
      </c>
      <c r="B367" s="33" t="str">
        <f>IFERROR(IF(Fornecedores!B377="","",Fornecedores!B377),"")</f>
        <v/>
      </c>
      <c r="C367" s="33" t="str">
        <f>IFERROR(IF(Fornecedores!C377="","",Fornecedores!C377),"")</f>
        <v/>
      </c>
      <c r="D367" s="33" t="str">
        <f>IFERROR(IF(Fornecedores!D377="","",Fornecedores!D377),"")</f>
        <v/>
      </c>
      <c r="E367" s="33" t="str">
        <f>IFERROR(IF(Fornecedores!E377="","",Fornecedores!E377),"")</f>
        <v/>
      </c>
      <c r="F367" s="52" t="str">
        <f>IFERROR(IF(Fornecedores!F377="","",Fornecedores!F377),"")</f>
        <v/>
      </c>
      <c r="G367" s="33" t="str">
        <f>IFERROR(IF(Fornecedores!G377="","",Fornecedores!G377),"")</f>
        <v/>
      </c>
      <c r="H367" s="47" t="str">
        <f>IFERROR(ROUND(AVERAGE(Fornecedores!H377:ZV377),2),"")</f>
        <v/>
      </c>
      <c r="I367" s="33" t="str">
        <f>IFERROR(ROUND(STDEV(Fornecedores!H377:ZV377),2),"")</f>
        <v/>
      </c>
      <c r="J367" s="33" t="str">
        <f>IFERROR(IF(Tabela2[[#This Row],[Média preços]]="","",H367-I367),"")</f>
        <v/>
      </c>
      <c r="K367" s="33" t="str">
        <f>IFERROR(IF(Tabela2[[#This Row],[Média preços]]="","",H367+I367),"")</f>
        <v/>
      </c>
      <c r="L367" s="47" t="str">
        <f>IFERROR(ROUND(MEDIAN(Fornecedores!H377:ZV377),2),"")</f>
        <v/>
      </c>
      <c r="M367" s="33" t="str">
        <f>IFERROR(ROUND(AVERAGEIFS(Fornecedores!H377:ZV377,Fornecedores!H377:ZV377,"&lt;="&amp;K367,Fornecedores!H377:ZV377,"&gt;="&amp;J367),2),"")</f>
        <v/>
      </c>
      <c r="N367" s="33" t="str">
        <f t="shared" si="5"/>
        <v/>
      </c>
      <c r="O367" s="33" t="str">
        <f>IFERROR(Tabela2[[#This Row],[Preço de referência]]*Tabela2[[#This Row],[Quantidade]],"")</f>
        <v/>
      </c>
      <c r="P36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67" s="33" t="str">
        <f ca="1">IFERROR(IF(Tabela2[[#This Row],[Itens de Ampla Participação (Quantidade)]]&gt;0,(Tabela2[[#This Row],[Itens de Ampla Participação (Quantidade)]]*Tabela2[[#This Row],[Preço de referência]])),"")</f>
        <v/>
      </c>
      <c r="R36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67" s="33" t="str">
        <f ca="1">IFERROR(IF(Tabela2[[#This Row],[Itens de Cota Reservada (Quantidade)]]&gt;0,(Tabela2[[#This Row],[Itens de Cota Reservada (Quantidade)]]*Tabela2[[#This Row],[Preço de referência]])),"")</f>
        <v/>
      </c>
      <c r="T367" s="52" t="str">
        <f ca="1">IFERROR(IF(SUMIFS(Tabela2[Preço x quantidade],Tabela2[Lote],Tabela2[[#This Row],[Lote]])&lt;=80000,Tabela2[[#This Row],[Quantidade]],""),"")</f>
        <v/>
      </c>
      <c r="U367" s="33" t="str">
        <f ca="1">IFERROR(IF(Tabela2[[#This Row],[Itens exclusivos (Quantidade)]]&gt;0,(Tabela2[[#This Row],[Itens exclusivos (Quantidade)]]*Tabela2[[#This Row],[Preço de referência]])),"")</f>
        <v/>
      </c>
    </row>
    <row r="368" spans="1:21" ht="15.75">
      <c r="A368" s="14" t="str">
        <f>IFERROR(IF(Fornecedores!B378="","",IF(AND(Fornecedores!A378="",Fornecedores!B378&lt;&gt;""),1,Fornecedores!A378)),"")</f>
        <v/>
      </c>
      <c r="B368" s="14" t="str">
        <f>IFERROR(IF(Fornecedores!B378="","",Fornecedores!B378),"")</f>
        <v/>
      </c>
      <c r="C368" s="14" t="str">
        <f>IFERROR(IF(Fornecedores!C378="","",Fornecedores!C378),"")</f>
        <v/>
      </c>
      <c r="D368" s="14" t="str">
        <f>IFERROR(IF(Fornecedores!D378="","",Fornecedores!D378),"")</f>
        <v/>
      </c>
      <c r="E368" s="14" t="str">
        <f>IFERROR(IF(Fornecedores!E378="","",Fornecedores!E378),"")</f>
        <v/>
      </c>
      <c r="F368" s="51" t="str">
        <f>IFERROR(IF(Fornecedores!F378="","",Fornecedores!F378),"")</f>
        <v/>
      </c>
      <c r="G368" s="14" t="str">
        <f>IFERROR(IF(Fornecedores!G378="","",Fornecedores!G378),"")</f>
        <v/>
      </c>
      <c r="H368" s="48" t="str">
        <f>IFERROR(ROUND(AVERAGE(Fornecedores!H378:ZV378),2),"")</f>
        <v/>
      </c>
      <c r="I368" s="14" t="str">
        <f>IFERROR(ROUND(STDEV(Fornecedores!H378:ZV378),2),"")</f>
        <v/>
      </c>
      <c r="J368" s="14" t="str">
        <f>IFERROR(IF(Tabela2[[#This Row],[Média preços]]="","",H368-I368),"")</f>
        <v/>
      </c>
      <c r="K368" s="14" t="str">
        <f>IFERROR(IF(Tabela2[[#This Row],[Média preços]]="","",H368+I368),"")</f>
        <v/>
      </c>
      <c r="L368" s="48" t="str">
        <f>IFERROR(ROUND(MEDIAN(Fornecedores!H378:ZV378),2),"")</f>
        <v/>
      </c>
      <c r="M368" s="14" t="str">
        <f>IFERROR(ROUND(AVERAGEIFS(Fornecedores!H378:ZV378,Fornecedores!H378:ZV378,"&lt;="&amp;K368,Fornecedores!H378:ZV378,"&gt;="&amp;J368),2),"")</f>
        <v/>
      </c>
      <c r="N368" s="14" t="str">
        <f t="shared" si="5"/>
        <v/>
      </c>
      <c r="O368" s="14" t="str">
        <f>IFERROR(Tabela2[[#This Row],[Preço de referência]]*Tabela2[[#This Row],[Quantidade]],"")</f>
        <v/>
      </c>
      <c r="P36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68" s="14" t="str">
        <f ca="1">IFERROR(IF(Tabela2[[#This Row],[Itens de Ampla Participação (Quantidade)]]&gt;0,(Tabela2[[#This Row],[Itens de Ampla Participação (Quantidade)]]*Tabela2[[#This Row],[Preço de referência]])),"")</f>
        <v/>
      </c>
      <c r="R36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68" s="14" t="str">
        <f ca="1">IFERROR(IF(Tabela2[[#This Row],[Itens de Cota Reservada (Quantidade)]]&gt;0,(Tabela2[[#This Row],[Itens de Cota Reservada (Quantidade)]]*Tabela2[[#This Row],[Preço de referência]])),"")</f>
        <v/>
      </c>
      <c r="T368" s="51" t="str">
        <f ca="1">IFERROR(IF(SUMIFS(Tabela2[Preço x quantidade],Tabela2[Lote],Tabela2[[#This Row],[Lote]])&lt;=80000,Tabela2[[#This Row],[Quantidade]],""),"")</f>
        <v/>
      </c>
      <c r="U368" s="14" t="str">
        <f ca="1">IFERROR(IF(Tabela2[[#This Row],[Itens exclusivos (Quantidade)]]&gt;0,(Tabela2[[#This Row],[Itens exclusivos (Quantidade)]]*Tabela2[[#This Row],[Preço de referência]])),"")</f>
        <v/>
      </c>
    </row>
    <row r="369" spans="1:21" ht="15.75">
      <c r="A369" s="33" t="str">
        <f>IFERROR(IF(Fornecedores!B379="","",IF(AND(Fornecedores!A379="",Fornecedores!B379&lt;&gt;""),1,Fornecedores!A379)),"")</f>
        <v/>
      </c>
      <c r="B369" s="33" t="str">
        <f>IFERROR(IF(Fornecedores!B379="","",Fornecedores!B379),"")</f>
        <v/>
      </c>
      <c r="C369" s="33" t="str">
        <f>IFERROR(IF(Fornecedores!C379="","",Fornecedores!C379),"")</f>
        <v/>
      </c>
      <c r="D369" s="33" t="str">
        <f>IFERROR(IF(Fornecedores!D379="","",Fornecedores!D379),"")</f>
        <v/>
      </c>
      <c r="E369" s="33" t="str">
        <f>IFERROR(IF(Fornecedores!E379="","",Fornecedores!E379),"")</f>
        <v/>
      </c>
      <c r="F369" s="52" t="str">
        <f>IFERROR(IF(Fornecedores!F379="","",Fornecedores!F379),"")</f>
        <v/>
      </c>
      <c r="G369" s="33" t="str">
        <f>IFERROR(IF(Fornecedores!G379="","",Fornecedores!G379),"")</f>
        <v/>
      </c>
      <c r="H369" s="47" t="str">
        <f>IFERROR(ROUND(AVERAGE(Fornecedores!H379:ZV379),2),"")</f>
        <v/>
      </c>
      <c r="I369" s="33" t="str">
        <f>IFERROR(ROUND(STDEV(Fornecedores!H379:ZV379),2),"")</f>
        <v/>
      </c>
      <c r="J369" s="33" t="str">
        <f>IFERROR(IF(Tabela2[[#This Row],[Média preços]]="","",H369-I369),"")</f>
        <v/>
      </c>
      <c r="K369" s="33" t="str">
        <f>IFERROR(IF(Tabela2[[#This Row],[Média preços]]="","",H369+I369),"")</f>
        <v/>
      </c>
      <c r="L369" s="47" t="str">
        <f>IFERROR(ROUND(MEDIAN(Fornecedores!H379:ZV379),2),"")</f>
        <v/>
      </c>
      <c r="M369" s="33" t="str">
        <f>IFERROR(ROUND(AVERAGEIFS(Fornecedores!H379:ZV379,Fornecedores!H379:ZV379,"&lt;="&amp;K369,Fornecedores!H379:ZV379,"&gt;="&amp;J369),2),"")</f>
        <v/>
      </c>
      <c r="N369" s="33" t="str">
        <f t="shared" si="5"/>
        <v/>
      </c>
      <c r="O369" s="33" t="str">
        <f>IFERROR(Tabela2[[#This Row],[Preço de referência]]*Tabela2[[#This Row],[Quantidade]],"")</f>
        <v/>
      </c>
      <c r="P36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69" s="33" t="str">
        <f ca="1">IFERROR(IF(Tabela2[[#This Row],[Itens de Ampla Participação (Quantidade)]]&gt;0,(Tabela2[[#This Row],[Itens de Ampla Participação (Quantidade)]]*Tabela2[[#This Row],[Preço de referência]])),"")</f>
        <v/>
      </c>
      <c r="R36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69" s="33" t="str">
        <f ca="1">IFERROR(IF(Tabela2[[#This Row],[Itens de Cota Reservada (Quantidade)]]&gt;0,(Tabela2[[#This Row],[Itens de Cota Reservada (Quantidade)]]*Tabela2[[#This Row],[Preço de referência]])),"")</f>
        <v/>
      </c>
      <c r="T369" s="52" t="str">
        <f ca="1">IFERROR(IF(SUMIFS(Tabela2[Preço x quantidade],Tabela2[Lote],Tabela2[[#This Row],[Lote]])&lt;=80000,Tabela2[[#This Row],[Quantidade]],""),"")</f>
        <v/>
      </c>
      <c r="U369" s="33" t="str">
        <f ca="1">IFERROR(IF(Tabela2[[#This Row],[Itens exclusivos (Quantidade)]]&gt;0,(Tabela2[[#This Row],[Itens exclusivos (Quantidade)]]*Tabela2[[#This Row],[Preço de referência]])),"")</f>
        <v/>
      </c>
    </row>
    <row r="370" spans="1:21" ht="15.75">
      <c r="A370" s="14" t="str">
        <f>IFERROR(IF(Fornecedores!B380="","",IF(AND(Fornecedores!A380="",Fornecedores!B380&lt;&gt;""),1,Fornecedores!A380)),"")</f>
        <v/>
      </c>
      <c r="B370" s="14" t="str">
        <f>IFERROR(IF(Fornecedores!B380="","",Fornecedores!B380),"")</f>
        <v/>
      </c>
      <c r="C370" s="14" t="str">
        <f>IFERROR(IF(Fornecedores!C380="","",Fornecedores!C380),"")</f>
        <v/>
      </c>
      <c r="D370" s="14" t="str">
        <f>IFERROR(IF(Fornecedores!D380="","",Fornecedores!D380),"")</f>
        <v/>
      </c>
      <c r="E370" s="14" t="str">
        <f>IFERROR(IF(Fornecedores!E380="","",Fornecedores!E380),"")</f>
        <v/>
      </c>
      <c r="F370" s="51" t="str">
        <f>IFERROR(IF(Fornecedores!F380="","",Fornecedores!F380),"")</f>
        <v/>
      </c>
      <c r="G370" s="14" t="str">
        <f>IFERROR(IF(Fornecedores!G380="","",Fornecedores!G380),"")</f>
        <v/>
      </c>
      <c r="H370" s="48" t="str">
        <f>IFERROR(ROUND(AVERAGE(Fornecedores!H380:ZV380),2),"")</f>
        <v/>
      </c>
      <c r="I370" s="14" t="str">
        <f>IFERROR(ROUND(STDEV(Fornecedores!H380:ZV380),2),"")</f>
        <v/>
      </c>
      <c r="J370" s="14" t="str">
        <f>IFERROR(IF(Tabela2[[#This Row],[Média preços]]="","",H370-I370),"")</f>
        <v/>
      </c>
      <c r="K370" s="14" t="str">
        <f>IFERROR(IF(Tabela2[[#This Row],[Média preços]]="","",H370+I370),"")</f>
        <v/>
      </c>
      <c r="L370" s="48" t="str">
        <f>IFERROR(ROUND(MEDIAN(Fornecedores!H380:ZV380),2),"")</f>
        <v/>
      </c>
      <c r="M370" s="14" t="str">
        <f>IFERROR(ROUND(AVERAGEIFS(Fornecedores!H380:ZV380,Fornecedores!H380:ZV380,"&lt;="&amp;K370,Fornecedores!H380:ZV380,"&gt;="&amp;J370),2),"")</f>
        <v/>
      </c>
      <c r="N370" s="14" t="str">
        <f t="shared" si="5"/>
        <v/>
      </c>
      <c r="O370" s="14" t="str">
        <f>IFERROR(Tabela2[[#This Row],[Preço de referência]]*Tabela2[[#This Row],[Quantidade]],"")</f>
        <v/>
      </c>
      <c r="P37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70" s="14" t="str">
        <f ca="1">IFERROR(IF(Tabela2[[#This Row],[Itens de Ampla Participação (Quantidade)]]&gt;0,(Tabela2[[#This Row],[Itens de Ampla Participação (Quantidade)]]*Tabela2[[#This Row],[Preço de referência]])),"")</f>
        <v/>
      </c>
      <c r="R37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70" s="14" t="str">
        <f ca="1">IFERROR(IF(Tabela2[[#This Row],[Itens de Cota Reservada (Quantidade)]]&gt;0,(Tabela2[[#This Row],[Itens de Cota Reservada (Quantidade)]]*Tabela2[[#This Row],[Preço de referência]])),"")</f>
        <v/>
      </c>
      <c r="T370" s="51" t="str">
        <f ca="1">IFERROR(IF(SUMIFS(Tabela2[Preço x quantidade],Tabela2[Lote],Tabela2[[#This Row],[Lote]])&lt;=80000,Tabela2[[#This Row],[Quantidade]],""),"")</f>
        <v/>
      </c>
      <c r="U370" s="14" t="str">
        <f ca="1">IFERROR(IF(Tabela2[[#This Row],[Itens exclusivos (Quantidade)]]&gt;0,(Tabela2[[#This Row],[Itens exclusivos (Quantidade)]]*Tabela2[[#This Row],[Preço de referência]])),"")</f>
        <v/>
      </c>
    </row>
    <row r="371" spans="1:21" ht="15.75">
      <c r="A371" s="33" t="str">
        <f>IFERROR(IF(Fornecedores!B381="","",IF(AND(Fornecedores!A381="",Fornecedores!B381&lt;&gt;""),1,Fornecedores!A381)),"")</f>
        <v/>
      </c>
      <c r="B371" s="33" t="str">
        <f>IFERROR(IF(Fornecedores!B381="","",Fornecedores!B381),"")</f>
        <v/>
      </c>
      <c r="C371" s="33" t="str">
        <f>IFERROR(IF(Fornecedores!C381="","",Fornecedores!C381),"")</f>
        <v/>
      </c>
      <c r="D371" s="33" t="str">
        <f>IFERROR(IF(Fornecedores!D381="","",Fornecedores!D381),"")</f>
        <v/>
      </c>
      <c r="E371" s="33" t="str">
        <f>IFERROR(IF(Fornecedores!E381="","",Fornecedores!E381),"")</f>
        <v/>
      </c>
      <c r="F371" s="52" t="str">
        <f>IFERROR(IF(Fornecedores!F381="","",Fornecedores!F381),"")</f>
        <v/>
      </c>
      <c r="G371" s="33" t="str">
        <f>IFERROR(IF(Fornecedores!G381="","",Fornecedores!G381),"")</f>
        <v/>
      </c>
      <c r="H371" s="47" t="str">
        <f>IFERROR(ROUND(AVERAGE(Fornecedores!H381:ZV381),2),"")</f>
        <v/>
      </c>
      <c r="I371" s="33" t="str">
        <f>IFERROR(ROUND(STDEV(Fornecedores!H381:ZV381),2),"")</f>
        <v/>
      </c>
      <c r="J371" s="33" t="str">
        <f>IFERROR(IF(Tabela2[[#This Row],[Média preços]]="","",H371-I371),"")</f>
        <v/>
      </c>
      <c r="K371" s="33" t="str">
        <f>IFERROR(IF(Tabela2[[#This Row],[Média preços]]="","",H371+I371),"")</f>
        <v/>
      </c>
      <c r="L371" s="47" t="str">
        <f>IFERROR(ROUND(MEDIAN(Fornecedores!H381:ZV381),2),"")</f>
        <v/>
      </c>
      <c r="M371" s="33" t="str">
        <f>IFERROR(ROUND(AVERAGEIFS(Fornecedores!H381:ZV381,Fornecedores!H381:ZV381,"&lt;="&amp;K371,Fornecedores!H381:ZV381,"&gt;="&amp;J371),2),"")</f>
        <v/>
      </c>
      <c r="N371" s="33" t="str">
        <f t="shared" si="5"/>
        <v/>
      </c>
      <c r="O371" s="33" t="str">
        <f>IFERROR(Tabela2[[#This Row],[Preço de referência]]*Tabela2[[#This Row],[Quantidade]],"")</f>
        <v/>
      </c>
      <c r="P37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71" s="33" t="str">
        <f ca="1">IFERROR(IF(Tabela2[[#This Row],[Itens de Ampla Participação (Quantidade)]]&gt;0,(Tabela2[[#This Row],[Itens de Ampla Participação (Quantidade)]]*Tabela2[[#This Row],[Preço de referência]])),"")</f>
        <v/>
      </c>
      <c r="R37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71" s="33" t="str">
        <f ca="1">IFERROR(IF(Tabela2[[#This Row],[Itens de Cota Reservada (Quantidade)]]&gt;0,(Tabela2[[#This Row],[Itens de Cota Reservada (Quantidade)]]*Tabela2[[#This Row],[Preço de referência]])),"")</f>
        <v/>
      </c>
      <c r="T371" s="52" t="str">
        <f ca="1">IFERROR(IF(SUMIFS(Tabela2[Preço x quantidade],Tabela2[Lote],Tabela2[[#This Row],[Lote]])&lt;=80000,Tabela2[[#This Row],[Quantidade]],""),"")</f>
        <v/>
      </c>
      <c r="U371" s="33" t="str">
        <f ca="1">IFERROR(IF(Tabela2[[#This Row],[Itens exclusivos (Quantidade)]]&gt;0,(Tabela2[[#This Row],[Itens exclusivos (Quantidade)]]*Tabela2[[#This Row],[Preço de referência]])),"")</f>
        <v/>
      </c>
    </row>
    <row r="372" spans="1:21" ht="15.75">
      <c r="A372" s="14" t="str">
        <f>IFERROR(IF(Fornecedores!B382="","",IF(AND(Fornecedores!A382="",Fornecedores!B382&lt;&gt;""),1,Fornecedores!A382)),"")</f>
        <v/>
      </c>
      <c r="B372" s="14" t="str">
        <f>IFERROR(IF(Fornecedores!B382="","",Fornecedores!B382),"")</f>
        <v/>
      </c>
      <c r="C372" s="14" t="str">
        <f>IFERROR(IF(Fornecedores!C382="","",Fornecedores!C382),"")</f>
        <v/>
      </c>
      <c r="D372" s="14" t="str">
        <f>IFERROR(IF(Fornecedores!D382="","",Fornecedores!D382),"")</f>
        <v/>
      </c>
      <c r="E372" s="14" t="str">
        <f>IFERROR(IF(Fornecedores!E382="","",Fornecedores!E382),"")</f>
        <v/>
      </c>
      <c r="F372" s="51" t="str">
        <f>IFERROR(IF(Fornecedores!F382="","",Fornecedores!F382),"")</f>
        <v/>
      </c>
      <c r="G372" s="14" t="str">
        <f>IFERROR(IF(Fornecedores!G382="","",Fornecedores!G382),"")</f>
        <v/>
      </c>
      <c r="H372" s="48" t="str">
        <f>IFERROR(ROUND(AVERAGE(Fornecedores!H382:ZV382),2),"")</f>
        <v/>
      </c>
      <c r="I372" s="14" t="str">
        <f>IFERROR(ROUND(STDEV(Fornecedores!H382:ZV382),2),"")</f>
        <v/>
      </c>
      <c r="J372" s="14" t="str">
        <f>IFERROR(IF(Tabela2[[#This Row],[Média preços]]="","",H372-I372),"")</f>
        <v/>
      </c>
      <c r="K372" s="14" t="str">
        <f>IFERROR(IF(Tabela2[[#This Row],[Média preços]]="","",H372+I372),"")</f>
        <v/>
      </c>
      <c r="L372" s="48" t="str">
        <f>IFERROR(ROUND(MEDIAN(Fornecedores!H382:ZV382),2),"")</f>
        <v/>
      </c>
      <c r="M372" s="14" t="str">
        <f>IFERROR(ROUND(AVERAGEIFS(Fornecedores!H382:ZV382,Fornecedores!H382:ZV382,"&lt;="&amp;K372,Fornecedores!H382:ZV382,"&gt;="&amp;J372),2),"")</f>
        <v/>
      </c>
      <c r="N372" s="14" t="str">
        <f t="shared" si="5"/>
        <v/>
      </c>
      <c r="O372" s="14" t="str">
        <f>IFERROR(Tabela2[[#This Row],[Preço de referência]]*Tabela2[[#This Row],[Quantidade]],"")</f>
        <v/>
      </c>
      <c r="P37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72" s="14" t="str">
        <f ca="1">IFERROR(IF(Tabela2[[#This Row],[Itens de Ampla Participação (Quantidade)]]&gt;0,(Tabela2[[#This Row],[Itens de Ampla Participação (Quantidade)]]*Tabela2[[#This Row],[Preço de referência]])),"")</f>
        <v/>
      </c>
      <c r="R37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72" s="14" t="str">
        <f ca="1">IFERROR(IF(Tabela2[[#This Row],[Itens de Cota Reservada (Quantidade)]]&gt;0,(Tabela2[[#This Row],[Itens de Cota Reservada (Quantidade)]]*Tabela2[[#This Row],[Preço de referência]])),"")</f>
        <v/>
      </c>
      <c r="T372" s="51" t="str">
        <f ca="1">IFERROR(IF(SUMIFS(Tabela2[Preço x quantidade],Tabela2[Lote],Tabela2[[#This Row],[Lote]])&lt;=80000,Tabela2[[#This Row],[Quantidade]],""),"")</f>
        <v/>
      </c>
      <c r="U372" s="14" t="str">
        <f ca="1">IFERROR(IF(Tabela2[[#This Row],[Itens exclusivos (Quantidade)]]&gt;0,(Tabela2[[#This Row],[Itens exclusivos (Quantidade)]]*Tabela2[[#This Row],[Preço de referência]])),"")</f>
        <v/>
      </c>
    </row>
    <row r="373" spans="1:21" ht="15.75">
      <c r="A373" s="33" t="str">
        <f>IFERROR(IF(Fornecedores!B383="","",IF(AND(Fornecedores!A383="",Fornecedores!B383&lt;&gt;""),1,Fornecedores!A383)),"")</f>
        <v/>
      </c>
      <c r="B373" s="33" t="str">
        <f>IFERROR(IF(Fornecedores!B383="","",Fornecedores!B383),"")</f>
        <v/>
      </c>
      <c r="C373" s="33" t="str">
        <f>IFERROR(IF(Fornecedores!C383="","",Fornecedores!C383),"")</f>
        <v/>
      </c>
      <c r="D373" s="33" t="str">
        <f>IFERROR(IF(Fornecedores!D383="","",Fornecedores!D383),"")</f>
        <v/>
      </c>
      <c r="E373" s="33" t="str">
        <f>IFERROR(IF(Fornecedores!E383="","",Fornecedores!E383),"")</f>
        <v/>
      </c>
      <c r="F373" s="52" t="str">
        <f>IFERROR(IF(Fornecedores!F383="","",Fornecedores!F383),"")</f>
        <v/>
      </c>
      <c r="G373" s="33" t="str">
        <f>IFERROR(IF(Fornecedores!G383="","",Fornecedores!G383),"")</f>
        <v/>
      </c>
      <c r="H373" s="47" t="str">
        <f>IFERROR(ROUND(AVERAGE(Fornecedores!H383:ZV383),2),"")</f>
        <v/>
      </c>
      <c r="I373" s="33" t="str">
        <f>IFERROR(ROUND(STDEV(Fornecedores!H383:ZV383),2),"")</f>
        <v/>
      </c>
      <c r="J373" s="33" t="str">
        <f>IFERROR(IF(Tabela2[[#This Row],[Média preços]]="","",H373-I373),"")</f>
        <v/>
      </c>
      <c r="K373" s="33" t="str">
        <f>IFERROR(IF(Tabela2[[#This Row],[Média preços]]="","",H373+I373),"")</f>
        <v/>
      </c>
      <c r="L373" s="47" t="str">
        <f>IFERROR(ROUND(MEDIAN(Fornecedores!H383:ZV383),2),"")</f>
        <v/>
      </c>
      <c r="M373" s="33" t="str">
        <f>IFERROR(ROUND(AVERAGEIFS(Fornecedores!H383:ZV383,Fornecedores!H383:ZV383,"&lt;="&amp;K373,Fornecedores!H383:ZV383,"&gt;="&amp;J373),2),"")</f>
        <v/>
      </c>
      <c r="N373" s="33" t="str">
        <f t="shared" si="5"/>
        <v/>
      </c>
      <c r="O373" s="33" t="str">
        <f>IFERROR(Tabela2[[#This Row],[Preço de referência]]*Tabela2[[#This Row],[Quantidade]],"")</f>
        <v/>
      </c>
      <c r="P37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73" s="33" t="str">
        <f ca="1">IFERROR(IF(Tabela2[[#This Row],[Itens de Ampla Participação (Quantidade)]]&gt;0,(Tabela2[[#This Row],[Itens de Ampla Participação (Quantidade)]]*Tabela2[[#This Row],[Preço de referência]])),"")</f>
        <v/>
      </c>
      <c r="R37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73" s="33" t="str">
        <f ca="1">IFERROR(IF(Tabela2[[#This Row],[Itens de Cota Reservada (Quantidade)]]&gt;0,(Tabela2[[#This Row],[Itens de Cota Reservada (Quantidade)]]*Tabela2[[#This Row],[Preço de referência]])),"")</f>
        <v/>
      </c>
      <c r="T373" s="52" t="str">
        <f ca="1">IFERROR(IF(SUMIFS(Tabela2[Preço x quantidade],Tabela2[Lote],Tabela2[[#This Row],[Lote]])&lt;=80000,Tabela2[[#This Row],[Quantidade]],""),"")</f>
        <v/>
      </c>
      <c r="U373" s="33" t="str">
        <f ca="1">IFERROR(IF(Tabela2[[#This Row],[Itens exclusivos (Quantidade)]]&gt;0,(Tabela2[[#This Row],[Itens exclusivos (Quantidade)]]*Tabela2[[#This Row],[Preço de referência]])),"")</f>
        <v/>
      </c>
    </row>
    <row r="374" spans="1:21" ht="15.75">
      <c r="A374" s="14" t="str">
        <f>IFERROR(IF(Fornecedores!B384="","",IF(AND(Fornecedores!A384="",Fornecedores!B384&lt;&gt;""),1,Fornecedores!A384)),"")</f>
        <v/>
      </c>
      <c r="B374" s="14" t="str">
        <f>IFERROR(IF(Fornecedores!B384="","",Fornecedores!B384),"")</f>
        <v/>
      </c>
      <c r="C374" s="14" t="str">
        <f>IFERROR(IF(Fornecedores!C384="","",Fornecedores!C384),"")</f>
        <v/>
      </c>
      <c r="D374" s="14" t="str">
        <f>IFERROR(IF(Fornecedores!D384="","",Fornecedores!D384),"")</f>
        <v/>
      </c>
      <c r="E374" s="14" t="str">
        <f>IFERROR(IF(Fornecedores!E384="","",Fornecedores!E384),"")</f>
        <v/>
      </c>
      <c r="F374" s="51" t="str">
        <f>IFERROR(IF(Fornecedores!F384="","",Fornecedores!F384),"")</f>
        <v/>
      </c>
      <c r="G374" s="14" t="str">
        <f>IFERROR(IF(Fornecedores!G384="","",Fornecedores!G384),"")</f>
        <v/>
      </c>
      <c r="H374" s="48" t="str">
        <f>IFERROR(ROUND(AVERAGE(Fornecedores!H384:ZV384),2),"")</f>
        <v/>
      </c>
      <c r="I374" s="14" t="str">
        <f>IFERROR(ROUND(STDEV(Fornecedores!H384:ZV384),2),"")</f>
        <v/>
      </c>
      <c r="J374" s="14" t="str">
        <f>IFERROR(IF(Tabela2[[#This Row],[Média preços]]="","",H374-I374),"")</f>
        <v/>
      </c>
      <c r="K374" s="14" t="str">
        <f>IFERROR(IF(Tabela2[[#This Row],[Média preços]]="","",H374+I374),"")</f>
        <v/>
      </c>
      <c r="L374" s="48" t="str">
        <f>IFERROR(ROUND(MEDIAN(Fornecedores!H384:ZV384),2),"")</f>
        <v/>
      </c>
      <c r="M374" s="14" t="str">
        <f>IFERROR(ROUND(AVERAGEIFS(Fornecedores!H384:ZV384,Fornecedores!H384:ZV384,"&lt;="&amp;K374,Fornecedores!H384:ZV384,"&gt;="&amp;J374),2),"")</f>
        <v/>
      </c>
      <c r="N374" s="14" t="str">
        <f t="shared" si="5"/>
        <v/>
      </c>
      <c r="O374" s="14" t="str">
        <f>IFERROR(Tabela2[[#This Row],[Preço de referência]]*Tabela2[[#This Row],[Quantidade]],"")</f>
        <v/>
      </c>
      <c r="P37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74" s="14" t="str">
        <f ca="1">IFERROR(IF(Tabela2[[#This Row],[Itens de Ampla Participação (Quantidade)]]&gt;0,(Tabela2[[#This Row],[Itens de Ampla Participação (Quantidade)]]*Tabela2[[#This Row],[Preço de referência]])),"")</f>
        <v/>
      </c>
      <c r="R37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74" s="14" t="str">
        <f ca="1">IFERROR(IF(Tabela2[[#This Row],[Itens de Cota Reservada (Quantidade)]]&gt;0,(Tabela2[[#This Row],[Itens de Cota Reservada (Quantidade)]]*Tabela2[[#This Row],[Preço de referência]])),"")</f>
        <v/>
      </c>
      <c r="T374" s="51" t="str">
        <f ca="1">IFERROR(IF(SUMIFS(Tabela2[Preço x quantidade],Tabela2[Lote],Tabela2[[#This Row],[Lote]])&lt;=80000,Tabela2[[#This Row],[Quantidade]],""),"")</f>
        <v/>
      </c>
      <c r="U374" s="14" t="str">
        <f ca="1">IFERROR(IF(Tabela2[[#This Row],[Itens exclusivos (Quantidade)]]&gt;0,(Tabela2[[#This Row],[Itens exclusivos (Quantidade)]]*Tabela2[[#This Row],[Preço de referência]])),"")</f>
        <v/>
      </c>
    </row>
    <row r="375" spans="1:21" ht="15.75">
      <c r="A375" s="33" t="str">
        <f>IFERROR(IF(Fornecedores!B385="","",IF(AND(Fornecedores!A385="",Fornecedores!B385&lt;&gt;""),1,Fornecedores!A385)),"")</f>
        <v/>
      </c>
      <c r="B375" s="33" t="str">
        <f>IFERROR(IF(Fornecedores!B385="","",Fornecedores!B385),"")</f>
        <v/>
      </c>
      <c r="C375" s="33" t="str">
        <f>IFERROR(IF(Fornecedores!C385="","",Fornecedores!C385),"")</f>
        <v/>
      </c>
      <c r="D375" s="33" t="str">
        <f>IFERROR(IF(Fornecedores!D385="","",Fornecedores!D385),"")</f>
        <v/>
      </c>
      <c r="E375" s="33" t="str">
        <f>IFERROR(IF(Fornecedores!E385="","",Fornecedores!E385),"")</f>
        <v/>
      </c>
      <c r="F375" s="52" t="str">
        <f>IFERROR(IF(Fornecedores!F385="","",Fornecedores!F385),"")</f>
        <v/>
      </c>
      <c r="G375" s="33" t="str">
        <f>IFERROR(IF(Fornecedores!G385="","",Fornecedores!G385),"")</f>
        <v/>
      </c>
      <c r="H375" s="47" t="str">
        <f>IFERROR(ROUND(AVERAGE(Fornecedores!H385:ZV385),2),"")</f>
        <v/>
      </c>
      <c r="I375" s="33" t="str">
        <f>IFERROR(ROUND(STDEV(Fornecedores!H385:ZV385),2),"")</f>
        <v/>
      </c>
      <c r="J375" s="33" t="str">
        <f>IFERROR(IF(Tabela2[[#This Row],[Média preços]]="","",H375-I375),"")</f>
        <v/>
      </c>
      <c r="K375" s="33" t="str">
        <f>IFERROR(IF(Tabela2[[#This Row],[Média preços]]="","",H375+I375),"")</f>
        <v/>
      </c>
      <c r="L375" s="47" t="str">
        <f>IFERROR(ROUND(MEDIAN(Fornecedores!H385:ZV385),2),"")</f>
        <v/>
      </c>
      <c r="M375" s="33" t="str">
        <f>IFERROR(ROUND(AVERAGEIFS(Fornecedores!H385:ZV385,Fornecedores!H385:ZV385,"&lt;="&amp;K375,Fornecedores!H385:ZV385,"&gt;="&amp;J375),2),"")</f>
        <v/>
      </c>
      <c r="N375" s="33" t="str">
        <f t="shared" si="5"/>
        <v/>
      </c>
      <c r="O375" s="33" t="str">
        <f>IFERROR(Tabela2[[#This Row],[Preço de referência]]*Tabela2[[#This Row],[Quantidade]],"")</f>
        <v/>
      </c>
      <c r="P37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75" s="33" t="str">
        <f ca="1">IFERROR(IF(Tabela2[[#This Row],[Itens de Ampla Participação (Quantidade)]]&gt;0,(Tabela2[[#This Row],[Itens de Ampla Participação (Quantidade)]]*Tabela2[[#This Row],[Preço de referência]])),"")</f>
        <v/>
      </c>
      <c r="R37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75" s="33" t="str">
        <f ca="1">IFERROR(IF(Tabela2[[#This Row],[Itens de Cota Reservada (Quantidade)]]&gt;0,(Tabela2[[#This Row],[Itens de Cota Reservada (Quantidade)]]*Tabela2[[#This Row],[Preço de referência]])),"")</f>
        <v/>
      </c>
      <c r="T375" s="52" t="str">
        <f ca="1">IFERROR(IF(SUMIFS(Tabela2[Preço x quantidade],Tabela2[Lote],Tabela2[[#This Row],[Lote]])&lt;=80000,Tabela2[[#This Row],[Quantidade]],""),"")</f>
        <v/>
      </c>
      <c r="U375" s="33" t="str">
        <f ca="1">IFERROR(IF(Tabela2[[#This Row],[Itens exclusivos (Quantidade)]]&gt;0,(Tabela2[[#This Row],[Itens exclusivos (Quantidade)]]*Tabela2[[#This Row],[Preço de referência]])),"")</f>
        <v/>
      </c>
    </row>
    <row r="376" spans="1:21" ht="15.75">
      <c r="A376" s="14" t="str">
        <f>IFERROR(IF(Fornecedores!B386="","",IF(AND(Fornecedores!A386="",Fornecedores!B386&lt;&gt;""),1,Fornecedores!A386)),"")</f>
        <v/>
      </c>
      <c r="B376" s="14" t="str">
        <f>IFERROR(IF(Fornecedores!B386="","",Fornecedores!B386),"")</f>
        <v/>
      </c>
      <c r="C376" s="14" t="str">
        <f>IFERROR(IF(Fornecedores!C386="","",Fornecedores!C386),"")</f>
        <v/>
      </c>
      <c r="D376" s="14" t="str">
        <f>IFERROR(IF(Fornecedores!D386="","",Fornecedores!D386),"")</f>
        <v/>
      </c>
      <c r="E376" s="14" t="str">
        <f>IFERROR(IF(Fornecedores!E386="","",Fornecedores!E386),"")</f>
        <v/>
      </c>
      <c r="F376" s="51" t="str">
        <f>IFERROR(IF(Fornecedores!F386="","",Fornecedores!F386),"")</f>
        <v/>
      </c>
      <c r="G376" s="14" t="str">
        <f>IFERROR(IF(Fornecedores!G386="","",Fornecedores!G386),"")</f>
        <v/>
      </c>
      <c r="H376" s="48" t="str">
        <f>IFERROR(ROUND(AVERAGE(Fornecedores!H386:ZV386),2),"")</f>
        <v/>
      </c>
      <c r="I376" s="14" t="str">
        <f>IFERROR(ROUND(STDEV(Fornecedores!H386:ZV386),2),"")</f>
        <v/>
      </c>
      <c r="J376" s="14" t="str">
        <f>IFERROR(IF(Tabela2[[#This Row],[Média preços]]="","",H376-I376),"")</f>
        <v/>
      </c>
      <c r="K376" s="14" t="str">
        <f>IFERROR(IF(Tabela2[[#This Row],[Média preços]]="","",H376+I376),"")</f>
        <v/>
      </c>
      <c r="L376" s="48" t="str">
        <f>IFERROR(ROUND(MEDIAN(Fornecedores!H386:ZV386),2),"")</f>
        <v/>
      </c>
      <c r="M376" s="14" t="str">
        <f>IFERROR(ROUND(AVERAGEIFS(Fornecedores!H386:ZV386,Fornecedores!H386:ZV386,"&lt;="&amp;K376,Fornecedores!H386:ZV386,"&gt;="&amp;J376),2),"")</f>
        <v/>
      </c>
      <c r="N376" s="14" t="str">
        <f t="shared" si="5"/>
        <v/>
      </c>
      <c r="O376" s="14" t="str">
        <f>IFERROR(Tabela2[[#This Row],[Preço de referência]]*Tabela2[[#This Row],[Quantidade]],"")</f>
        <v/>
      </c>
      <c r="P37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76" s="14" t="str">
        <f ca="1">IFERROR(IF(Tabela2[[#This Row],[Itens de Ampla Participação (Quantidade)]]&gt;0,(Tabela2[[#This Row],[Itens de Ampla Participação (Quantidade)]]*Tabela2[[#This Row],[Preço de referência]])),"")</f>
        <v/>
      </c>
      <c r="R37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76" s="14" t="str">
        <f ca="1">IFERROR(IF(Tabela2[[#This Row],[Itens de Cota Reservada (Quantidade)]]&gt;0,(Tabela2[[#This Row],[Itens de Cota Reservada (Quantidade)]]*Tabela2[[#This Row],[Preço de referência]])),"")</f>
        <v/>
      </c>
      <c r="T376" s="51" t="str">
        <f ca="1">IFERROR(IF(SUMIFS(Tabela2[Preço x quantidade],Tabela2[Lote],Tabela2[[#This Row],[Lote]])&lt;=80000,Tabela2[[#This Row],[Quantidade]],""),"")</f>
        <v/>
      </c>
      <c r="U376" s="14" t="str">
        <f ca="1">IFERROR(IF(Tabela2[[#This Row],[Itens exclusivos (Quantidade)]]&gt;0,(Tabela2[[#This Row],[Itens exclusivos (Quantidade)]]*Tabela2[[#This Row],[Preço de referência]])),"")</f>
        <v/>
      </c>
    </row>
    <row r="377" spans="1:21" ht="15.75">
      <c r="A377" s="33" t="str">
        <f>IFERROR(IF(Fornecedores!B387="","",IF(AND(Fornecedores!A387="",Fornecedores!B387&lt;&gt;""),1,Fornecedores!A387)),"")</f>
        <v/>
      </c>
      <c r="B377" s="33" t="str">
        <f>IFERROR(IF(Fornecedores!B387="","",Fornecedores!B387),"")</f>
        <v/>
      </c>
      <c r="C377" s="33" t="str">
        <f>IFERROR(IF(Fornecedores!C387="","",Fornecedores!C387),"")</f>
        <v/>
      </c>
      <c r="D377" s="33" t="str">
        <f>IFERROR(IF(Fornecedores!D387="","",Fornecedores!D387),"")</f>
        <v/>
      </c>
      <c r="E377" s="33" t="str">
        <f>IFERROR(IF(Fornecedores!E387="","",Fornecedores!E387),"")</f>
        <v/>
      </c>
      <c r="F377" s="52" t="str">
        <f>IFERROR(IF(Fornecedores!F387="","",Fornecedores!F387),"")</f>
        <v/>
      </c>
      <c r="G377" s="33" t="str">
        <f>IFERROR(IF(Fornecedores!G387="","",Fornecedores!G387),"")</f>
        <v/>
      </c>
      <c r="H377" s="47" t="str">
        <f>IFERROR(ROUND(AVERAGE(Fornecedores!H387:ZV387),2),"")</f>
        <v/>
      </c>
      <c r="I377" s="33" t="str">
        <f>IFERROR(ROUND(STDEV(Fornecedores!H387:ZV387),2),"")</f>
        <v/>
      </c>
      <c r="J377" s="33" t="str">
        <f>IFERROR(IF(Tabela2[[#This Row],[Média preços]]="","",H377-I377),"")</f>
        <v/>
      </c>
      <c r="K377" s="33" t="str">
        <f>IFERROR(IF(Tabela2[[#This Row],[Média preços]]="","",H377+I377),"")</f>
        <v/>
      </c>
      <c r="L377" s="47" t="str">
        <f>IFERROR(ROUND(MEDIAN(Fornecedores!H387:ZV387),2),"")</f>
        <v/>
      </c>
      <c r="M377" s="33" t="str">
        <f>IFERROR(ROUND(AVERAGEIFS(Fornecedores!H387:ZV387,Fornecedores!H387:ZV387,"&lt;="&amp;K377,Fornecedores!H387:ZV387,"&gt;="&amp;J377),2),"")</f>
        <v/>
      </c>
      <c r="N377" s="33" t="str">
        <f t="shared" si="5"/>
        <v/>
      </c>
      <c r="O377" s="33" t="str">
        <f>IFERROR(Tabela2[[#This Row],[Preço de referência]]*Tabela2[[#This Row],[Quantidade]],"")</f>
        <v/>
      </c>
      <c r="P37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77" s="33" t="str">
        <f ca="1">IFERROR(IF(Tabela2[[#This Row],[Itens de Ampla Participação (Quantidade)]]&gt;0,(Tabela2[[#This Row],[Itens de Ampla Participação (Quantidade)]]*Tabela2[[#This Row],[Preço de referência]])),"")</f>
        <v/>
      </c>
      <c r="R37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77" s="33" t="str">
        <f ca="1">IFERROR(IF(Tabela2[[#This Row],[Itens de Cota Reservada (Quantidade)]]&gt;0,(Tabela2[[#This Row],[Itens de Cota Reservada (Quantidade)]]*Tabela2[[#This Row],[Preço de referência]])),"")</f>
        <v/>
      </c>
      <c r="T377" s="52" t="str">
        <f ca="1">IFERROR(IF(SUMIFS(Tabela2[Preço x quantidade],Tabela2[Lote],Tabela2[[#This Row],[Lote]])&lt;=80000,Tabela2[[#This Row],[Quantidade]],""),"")</f>
        <v/>
      </c>
      <c r="U377" s="33" t="str">
        <f ca="1">IFERROR(IF(Tabela2[[#This Row],[Itens exclusivos (Quantidade)]]&gt;0,(Tabela2[[#This Row],[Itens exclusivos (Quantidade)]]*Tabela2[[#This Row],[Preço de referência]])),"")</f>
        <v/>
      </c>
    </row>
    <row r="378" spans="1:21" ht="15.75">
      <c r="A378" s="14" t="str">
        <f>IFERROR(IF(Fornecedores!B388="","",IF(AND(Fornecedores!A388="",Fornecedores!B388&lt;&gt;""),1,Fornecedores!A388)),"")</f>
        <v/>
      </c>
      <c r="B378" s="14" t="str">
        <f>IFERROR(IF(Fornecedores!B388="","",Fornecedores!B388),"")</f>
        <v/>
      </c>
      <c r="C378" s="14" t="str">
        <f>IFERROR(IF(Fornecedores!C388="","",Fornecedores!C388),"")</f>
        <v/>
      </c>
      <c r="D378" s="14" t="str">
        <f>IFERROR(IF(Fornecedores!D388="","",Fornecedores!D388),"")</f>
        <v/>
      </c>
      <c r="E378" s="14" t="str">
        <f>IFERROR(IF(Fornecedores!E388="","",Fornecedores!E388),"")</f>
        <v/>
      </c>
      <c r="F378" s="51" t="str">
        <f>IFERROR(IF(Fornecedores!F388="","",Fornecedores!F388),"")</f>
        <v/>
      </c>
      <c r="G378" s="14" t="str">
        <f>IFERROR(IF(Fornecedores!G388="","",Fornecedores!G388),"")</f>
        <v/>
      </c>
      <c r="H378" s="48" t="str">
        <f>IFERROR(ROUND(AVERAGE(Fornecedores!H388:ZV388),2),"")</f>
        <v/>
      </c>
      <c r="I378" s="14" t="str">
        <f>IFERROR(ROUND(STDEV(Fornecedores!H388:ZV388),2),"")</f>
        <v/>
      </c>
      <c r="J378" s="14" t="str">
        <f>IFERROR(IF(Tabela2[[#This Row],[Média preços]]="","",H378-I378),"")</f>
        <v/>
      </c>
      <c r="K378" s="14" t="str">
        <f>IFERROR(IF(Tabela2[[#This Row],[Média preços]]="","",H378+I378),"")</f>
        <v/>
      </c>
      <c r="L378" s="48" t="str">
        <f>IFERROR(ROUND(MEDIAN(Fornecedores!H388:ZV388),2),"")</f>
        <v/>
      </c>
      <c r="M378" s="14" t="str">
        <f>IFERROR(ROUND(AVERAGEIFS(Fornecedores!H388:ZV388,Fornecedores!H388:ZV388,"&lt;="&amp;K378,Fornecedores!H388:ZV388,"&gt;="&amp;J378),2),"")</f>
        <v/>
      </c>
      <c r="N378" s="14" t="str">
        <f t="shared" si="5"/>
        <v/>
      </c>
      <c r="O378" s="14" t="str">
        <f>IFERROR(Tabela2[[#This Row],[Preço de referência]]*Tabela2[[#This Row],[Quantidade]],"")</f>
        <v/>
      </c>
      <c r="P37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78" s="14" t="str">
        <f ca="1">IFERROR(IF(Tabela2[[#This Row],[Itens de Ampla Participação (Quantidade)]]&gt;0,(Tabela2[[#This Row],[Itens de Ampla Participação (Quantidade)]]*Tabela2[[#This Row],[Preço de referência]])),"")</f>
        <v/>
      </c>
      <c r="R37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78" s="14" t="str">
        <f ca="1">IFERROR(IF(Tabela2[[#This Row],[Itens de Cota Reservada (Quantidade)]]&gt;0,(Tabela2[[#This Row],[Itens de Cota Reservada (Quantidade)]]*Tabela2[[#This Row],[Preço de referência]])),"")</f>
        <v/>
      </c>
      <c r="T378" s="51" t="str">
        <f ca="1">IFERROR(IF(SUMIFS(Tabela2[Preço x quantidade],Tabela2[Lote],Tabela2[[#This Row],[Lote]])&lt;=80000,Tabela2[[#This Row],[Quantidade]],""),"")</f>
        <v/>
      </c>
      <c r="U378" s="14" t="str">
        <f ca="1">IFERROR(IF(Tabela2[[#This Row],[Itens exclusivos (Quantidade)]]&gt;0,(Tabela2[[#This Row],[Itens exclusivos (Quantidade)]]*Tabela2[[#This Row],[Preço de referência]])),"")</f>
        <v/>
      </c>
    </row>
    <row r="379" spans="1:21" ht="15.75">
      <c r="A379" s="33" t="str">
        <f>IFERROR(IF(Fornecedores!B389="","",IF(AND(Fornecedores!A389="",Fornecedores!B389&lt;&gt;""),1,Fornecedores!A389)),"")</f>
        <v/>
      </c>
      <c r="B379" s="33" t="str">
        <f>IFERROR(IF(Fornecedores!B389="","",Fornecedores!B389),"")</f>
        <v/>
      </c>
      <c r="C379" s="33" t="str">
        <f>IFERROR(IF(Fornecedores!C389="","",Fornecedores!C389),"")</f>
        <v/>
      </c>
      <c r="D379" s="33" t="str">
        <f>IFERROR(IF(Fornecedores!D389="","",Fornecedores!D389),"")</f>
        <v/>
      </c>
      <c r="E379" s="33" t="str">
        <f>IFERROR(IF(Fornecedores!E389="","",Fornecedores!E389),"")</f>
        <v/>
      </c>
      <c r="F379" s="52" t="str">
        <f>IFERROR(IF(Fornecedores!F389="","",Fornecedores!F389),"")</f>
        <v/>
      </c>
      <c r="G379" s="33" t="str">
        <f>IFERROR(IF(Fornecedores!G389="","",Fornecedores!G389),"")</f>
        <v/>
      </c>
      <c r="H379" s="47" t="str">
        <f>IFERROR(ROUND(AVERAGE(Fornecedores!H389:ZV389),2),"")</f>
        <v/>
      </c>
      <c r="I379" s="33" t="str">
        <f>IFERROR(ROUND(STDEV(Fornecedores!H389:ZV389),2),"")</f>
        <v/>
      </c>
      <c r="J379" s="33" t="str">
        <f>IFERROR(IF(Tabela2[[#This Row],[Média preços]]="","",H379-I379),"")</f>
        <v/>
      </c>
      <c r="K379" s="33" t="str">
        <f>IFERROR(IF(Tabela2[[#This Row],[Média preços]]="","",H379+I379),"")</f>
        <v/>
      </c>
      <c r="L379" s="47" t="str">
        <f>IFERROR(ROUND(MEDIAN(Fornecedores!H389:ZV389),2),"")</f>
        <v/>
      </c>
      <c r="M379" s="33" t="str">
        <f>IFERROR(ROUND(AVERAGEIFS(Fornecedores!H389:ZV389,Fornecedores!H389:ZV389,"&lt;="&amp;K379,Fornecedores!H389:ZV389,"&gt;="&amp;J379),2),"")</f>
        <v/>
      </c>
      <c r="N379" s="33" t="str">
        <f t="shared" si="5"/>
        <v/>
      </c>
      <c r="O379" s="33" t="str">
        <f>IFERROR(Tabela2[[#This Row],[Preço de referência]]*Tabela2[[#This Row],[Quantidade]],"")</f>
        <v/>
      </c>
      <c r="P37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79" s="33" t="str">
        <f ca="1">IFERROR(IF(Tabela2[[#This Row],[Itens de Ampla Participação (Quantidade)]]&gt;0,(Tabela2[[#This Row],[Itens de Ampla Participação (Quantidade)]]*Tabela2[[#This Row],[Preço de referência]])),"")</f>
        <v/>
      </c>
      <c r="R37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79" s="33" t="str">
        <f ca="1">IFERROR(IF(Tabela2[[#This Row],[Itens de Cota Reservada (Quantidade)]]&gt;0,(Tabela2[[#This Row],[Itens de Cota Reservada (Quantidade)]]*Tabela2[[#This Row],[Preço de referência]])),"")</f>
        <v/>
      </c>
      <c r="T379" s="52" t="str">
        <f ca="1">IFERROR(IF(SUMIFS(Tabela2[Preço x quantidade],Tabela2[Lote],Tabela2[[#This Row],[Lote]])&lt;=80000,Tabela2[[#This Row],[Quantidade]],""),"")</f>
        <v/>
      </c>
      <c r="U379" s="33" t="str">
        <f ca="1">IFERROR(IF(Tabela2[[#This Row],[Itens exclusivos (Quantidade)]]&gt;0,(Tabela2[[#This Row],[Itens exclusivos (Quantidade)]]*Tabela2[[#This Row],[Preço de referência]])),"")</f>
        <v/>
      </c>
    </row>
    <row r="380" spans="1:21" ht="15.75">
      <c r="A380" s="14" t="str">
        <f>IFERROR(IF(Fornecedores!B390="","",IF(AND(Fornecedores!A390="",Fornecedores!B390&lt;&gt;""),1,Fornecedores!A390)),"")</f>
        <v/>
      </c>
      <c r="B380" s="14" t="str">
        <f>IFERROR(IF(Fornecedores!B390="","",Fornecedores!B390),"")</f>
        <v/>
      </c>
      <c r="C380" s="14" t="str">
        <f>IFERROR(IF(Fornecedores!C390="","",Fornecedores!C390),"")</f>
        <v/>
      </c>
      <c r="D380" s="14" t="str">
        <f>IFERROR(IF(Fornecedores!D390="","",Fornecedores!D390),"")</f>
        <v/>
      </c>
      <c r="E380" s="14" t="str">
        <f>IFERROR(IF(Fornecedores!E390="","",Fornecedores!E390),"")</f>
        <v/>
      </c>
      <c r="F380" s="51" t="str">
        <f>IFERROR(IF(Fornecedores!F390="","",Fornecedores!F390),"")</f>
        <v/>
      </c>
      <c r="G380" s="14" t="str">
        <f>IFERROR(IF(Fornecedores!G390="","",Fornecedores!G390),"")</f>
        <v/>
      </c>
      <c r="H380" s="48" t="str">
        <f>IFERROR(ROUND(AVERAGE(Fornecedores!H390:ZV390),2),"")</f>
        <v/>
      </c>
      <c r="I380" s="14" t="str">
        <f>IFERROR(ROUND(STDEV(Fornecedores!H390:ZV390),2),"")</f>
        <v/>
      </c>
      <c r="J380" s="14" t="str">
        <f>IFERROR(IF(Tabela2[[#This Row],[Média preços]]="","",H380-I380),"")</f>
        <v/>
      </c>
      <c r="K380" s="14" t="str">
        <f>IFERROR(IF(Tabela2[[#This Row],[Média preços]]="","",H380+I380),"")</f>
        <v/>
      </c>
      <c r="L380" s="48" t="str">
        <f>IFERROR(ROUND(MEDIAN(Fornecedores!H390:ZV390),2),"")</f>
        <v/>
      </c>
      <c r="M380" s="14" t="str">
        <f>IFERROR(ROUND(AVERAGEIFS(Fornecedores!H390:ZV390,Fornecedores!H390:ZV390,"&lt;="&amp;K380,Fornecedores!H390:ZV390,"&gt;="&amp;J380),2),"")</f>
        <v/>
      </c>
      <c r="N380" s="14" t="str">
        <f t="shared" si="5"/>
        <v/>
      </c>
      <c r="O380" s="14" t="str">
        <f>IFERROR(Tabela2[[#This Row],[Preço de referência]]*Tabela2[[#This Row],[Quantidade]],"")</f>
        <v/>
      </c>
      <c r="P38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80" s="14" t="str">
        <f ca="1">IFERROR(IF(Tabela2[[#This Row],[Itens de Ampla Participação (Quantidade)]]&gt;0,(Tabela2[[#This Row],[Itens de Ampla Participação (Quantidade)]]*Tabela2[[#This Row],[Preço de referência]])),"")</f>
        <v/>
      </c>
      <c r="R38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80" s="14" t="str">
        <f ca="1">IFERROR(IF(Tabela2[[#This Row],[Itens de Cota Reservada (Quantidade)]]&gt;0,(Tabela2[[#This Row],[Itens de Cota Reservada (Quantidade)]]*Tabela2[[#This Row],[Preço de referência]])),"")</f>
        <v/>
      </c>
      <c r="T380" s="51" t="str">
        <f ca="1">IFERROR(IF(SUMIFS(Tabela2[Preço x quantidade],Tabela2[Lote],Tabela2[[#This Row],[Lote]])&lt;=80000,Tabela2[[#This Row],[Quantidade]],""),"")</f>
        <v/>
      </c>
      <c r="U380" s="14" t="str">
        <f ca="1">IFERROR(IF(Tabela2[[#This Row],[Itens exclusivos (Quantidade)]]&gt;0,(Tabela2[[#This Row],[Itens exclusivos (Quantidade)]]*Tabela2[[#This Row],[Preço de referência]])),"")</f>
        <v/>
      </c>
    </row>
    <row r="381" spans="1:21" ht="15.75">
      <c r="A381" s="33" t="str">
        <f>IFERROR(IF(Fornecedores!B391="","",IF(AND(Fornecedores!A391="",Fornecedores!B391&lt;&gt;""),1,Fornecedores!A391)),"")</f>
        <v/>
      </c>
      <c r="B381" s="33" t="str">
        <f>IFERROR(IF(Fornecedores!B391="","",Fornecedores!B391),"")</f>
        <v/>
      </c>
      <c r="C381" s="33" t="str">
        <f>IFERROR(IF(Fornecedores!C391="","",Fornecedores!C391),"")</f>
        <v/>
      </c>
      <c r="D381" s="33" t="str">
        <f>IFERROR(IF(Fornecedores!D391="","",Fornecedores!D391),"")</f>
        <v/>
      </c>
      <c r="E381" s="33" t="str">
        <f>IFERROR(IF(Fornecedores!E391="","",Fornecedores!E391),"")</f>
        <v/>
      </c>
      <c r="F381" s="52" t="str">
        <f>IFERROR(IF(Fornecedores!F391="","",Fornecedores!F391),"")</f>
        <v/>
      </c>
      <c r="G381" s="33" t="str">
        <f>IFERROR(IF(Fornecedores!G391="","",Fornecedores!G391),"")</f>
        <v/>
      </c>
      <c r="H381" s="47" t="str">
        <f>IFERROR(ROUND(AVERAGE(Fornecedores!H391:ZV391),2),"")</f>
        <v/>
      </c>
      <c r="I381" s="33" t="str">
        <f>IFERROR(ROUND(STDEV(Fornecedores!H391:ZV391),2),"")</f>
        <v/>
      </c>
      <c r="J381" s="33" t="str">
        <f>IFERROR(IF(Tabela2[[#This Row],[Média preços]]="","",H381-I381),"")</f>
        <v/>
      </c>
      <c r="K381" s="33" t="str">
        <f>IFERROR(IF(Tabela2[[#This Row],[Média preços]]="","",H381+I381),"")</f>
        <v/>
      </c>
      <c r="L381" s="47" t="str">
        <f>IFERROR(ROUND(MEDIAN(Fornecedores!H391:ZV391),2),"")</f>
        <v/>
      </c>
      <c r="M381" s="33" t="str">
        <f>IFERROR(ROUND(AVERAGEIFS(Fornecedores!H391:ZV391,Fornecedores!H391:ZV391,"&lt;="&amp;K381,Fornecedores!H391:ZV391,"&gt;="&amp;J381),2),"")</f>
        <v/>
      </c>
      <c r="N381" s="33" t="str">
        <f t="shared" si="5"/>
        <v/>
      </c>
      <c r="O381" s="33" t="str">
        <f>IFERROR(Tabela2[[#This Row],[Preço de referência]]*Tabela2[[#This Row],[Quantidade]],"")</f>
        <v/>
      </c>
      <c r="P38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81" s="33" t="str">
        <f ca="1">IFERROR(IF(Tabela2[[#This Row],[Itens de Ampla Participação (Quantidade)]]&gt;0,(Tabela2[[#This Row],[Itens de Ampla Participação (Quantidade)]]*Tabela2[[#This Row],[Preço de referência]])),"")</f>
        <v/>
      </c>
      <c r="R38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81" s="33" t="str">
        <f ca="1">IFERROR(IF(Tabela2[[#This Row],[Itens de Cota Reservada (Quantidade)]]&gt;0,(Tabela2[[#This Row],[Itens de Cota Reservada (Quantidade)]]*Tabela2[[#This Row],[Preço de referência]])),"")</f>
        <v/>
      </c>
      <c r="T381" s="52" t="str">
        <f ca="1">IFERROR(IF(SUMIFS(Tabela2[Preço x quantidade],Tabela2[Lote],Tabela2[[#This Row],[Lote]])&lt;=80000,Tabela2[[#This Row],[Quantidade]],""),"")</f>
        <v/>
      </c>
      <c r="U381" s="33" t="str">
        <f ca="1">IFERROR(IF(Tabela2[[#This Row],[Itens exclusivos (Quantidade)]]&gt;0,(Tabela2[[#This Row],[Itens exclusivos (Quantidade)]]*Tabela2[[#This Row],[Preço de referência]])),"")</f>
        <v/>
      </c>
    </row>
    <row r="382" spans="1:21" ht="15.75">
      <c r="A382" s="14" t="str">
        <f>IFERROR(IF(Fornecedores!B392="","",IF(AND(Fornecedores!A392="",Fornecedores!B392&lt;&gt;""),1,Fornecedores!A392)),"")</f>
        <v/>
      </c>
      <c r="B382" s="14" t="str">
        <f>IFERROR(IF(Fornecedores!B392="","",Fornecedores!B392),"")</f>
        <v/>
      </c>
      <c r="C382" s="14" t="str">
        <f>IFERROR(IF(Fornecedores!C392="","",Fornecedores!C392),"")</f>
        <v/>
      </c>
      <c r="D382" s="14" t="str">
        <f>IFERROR(IF(Fornecedores!D392="","",Fornecedores!D392),"")</f>
        <v/>
      </c>
      <c r="E382" s="14" t="str">
        <f>IFERROR(IF(Fornecedores!E392="","",Fornecedores!E392),"")</f>
        <v/>
      </c>
      <c r="F382" s="51" t="str">
        <f>IFERROR(IF(Fornecedores!F392="","",Fornecedores!F392),"")</f>
        <v/>
      </c>
      <c r="G382" s="14" t="str">
        <f>IFERROR(IF(Fornecedores!G392="","",Fornecedores!G392),"")</f>
        <v/>
      </c>
      <c r="H382" s="48" t="str">
        <f>IFERROR(ROUND(AVERAGE(Fornecedores!H392:ZV392),2),"")</f>
        <v/>
      </c>
      <c r="I382" s="14" t="str">
        <f>IFERROR(ROUND(STDEV(Fornecedores!H392:ZV392),2),"")</f>
        <v/>
      </c>
      <c r="J382" s="14" t="str">
        <f>IFERROR(IF(Tabela2[[#This Row],[Média preços]]="","",H382-I382),"")</f>
        <v/>
      </c>
      <c r="K382" s="14" t="str">
        <f>IFERROR(IF(Tabela2[[#This Row],[Média preços]]="","",H382+I382),"")</f>
        <v/>
      </c>
      <c r="L382" s="48" t="str">
        <f>IFERROR(ROUND(MEDIAN(Fornecedores!H392:ZV392),2),"")</f>
        <v/>
      </c>
      <c r="M382" s="14" t="str">
        <f>IFERROR(ROUND(AVERAGEIFS(Fornecedores!H392:ZV392,Fornecedores!H392:ZV392,"&lt;="&amp;K382,Fornecedores!H392:ZV392,"&gt;="&amp;J382),2),"")</f>
        <v/>
      </c>
      <c r="N382" s="14" t="str">
        <f t="shared" si="5"/>
        <v/>
      </c>
      <c r="O382" s="14" t="str">
        <f>IFERROR(Tabela2[[#This Row],[Preço de referência]]*Tabela2[[#This Row],[Quantidade]],"")</f>
        <v/>
      </c>
      <c r="P38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82" s="14" t="str">
        <f ca="1">IFERROR(IF(Tabela2[[#This Row],[Itens de Ampla Participação (Quantidade)]]&gt;0,(Tabela2[[#This Row],[Itens de Ampla Participação (Quantidade)]]*Tabela2[[#This Row],[Preço de referência]])),"")</f>
        <v/>
      </c>
      <c r="R38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82" s="14" t="str">
        <f ca="1">IFERROR(IF(Tabela2[[#This Row],[Itens de Cota Reservada (Quantidade)]]&gt;0,(Tabela2[[#This Row],[Itens de Cota Reservada (Quantidade)]]*Tabela2[[#This Row],[Preço de referência]])),"")</f>
        <v/>
      </c>
      <c r="T382" s="51" t="str">
        <f ca="1">IFERROR(IF(SUMIFS(Tabela2[Preço x quantidade],Tabela2[Lote],Tabela2[[#This Row],[Lote]])&lt;=80000,Tabela2[[#This Row],[Quantidade]],""),"")</f>
        <v/>
      </c>
      <c r="U382" s="14" t="str">
        <f ca="1">IFERROR(IF(Tabela2[[#This Row],[Itens exclusivos (Quantidade)]]&gt;0,(Tabela2[[#This Row],[Itens exclusivos (Quantidade)]]*Tabela2[[#This Row],[Preço de referência]])),"")</f>
        <v/>
      </c>
    </row>
    <row r="383" spans="1:21" ht="15.75">
      <c r="A383" s="33" t="str">
        <f>IFERROR(IF(Fornecedores!B393="","",IF(AND(Fornecedores!A393="",Fornecedores!B393&lt;&gt;""),1,Fornecedores!A393)),"")</f>
        <v/>
      </c>
      <c r="B383" s="33" t="str">
        <f>IFERROR(IF(Fornecedores!B393="","",Fornecedores!B393),"")</f>
        <v/>
      </c>
      <c r="C383" s="33" t="str">
        <f>IFERROR(IF(Fornecedores!C393="","",Fornecedores!C393),"")</f>
        <v/>
      </c>
      <c r="D383" s="33" t="str">
        <f>IFERROR(IF(Fornecedores!D393="","",Fornecedores!D393),"")</f>
        <v/>
      </c>
      <c r="E383" s="33" t="str">
        <f>IFERROR(IF(Fornecedores!E393="","",Fornecedores!E393),"")</f>
        <v/>
      </c>
      <c r="F383" s="52" t="str">
        <f>IFERROR(IF(Fornecedores!F393="","",Fornecedores!F393),"")</f>
        <v/>
      </c>
      <c r="G383" s="33" t="str">
        <f>IFERROR(IF(Fornecedores!G393="","",Fornecedores!G393),"")</f>
        <v/>
      </c>
      <c r="H383" s="47" t="str">
        <f>IFERROR(ROUND(AVERAGE(Fornecedores!H393:ZV393),2),"")</f>
        <v/>
      </c>
      <c r="I383" s="33" t="str">
        <f>IFERROR(ROUND(STDEV(Fornecedores!H393:ZV393),2),"")</f>
        <v/>
      </c>
      <c r="J383" s="33" t="str">
        <f>IFERROR(IF(Tabela2[[#This Row],[Média preços]]="","",H383-I383),"")</f>
        <v/>
      </c>
      <c r="K383" s="33" t="str">
        <f>IFERROR(IF(Tabela2[[#This Row],[Média preços]]="","",H383+I383),"")</f>
        <v/>
      </c>
      <c r="L383" s="47" t="str">
        <f>IFERROR(ROUND(MEDIAN(Fornecedores!H393:ZV393),2),"")</f>
        <v/>
      </c>
      <c r="M383" s="33" t="str">
        <f>IFERROR(ROUND(AVERAGEIFS(Fornecedores!H393:ZV393,Fornecedores!H393:ZV393,"&lt;="&amp;K383,Fornecedores!H393:ZV393,"&gt;="&amp;J383),2),"")</f>
        <v/>
      </c>
      <c r="N383" s="33" t="str">
        <f t="shared" si="5"/>
        <v/>
      </c>
      <c r="O383" s="33" t="str">
        <f>IFERROR(Tabela2[[#This Row],[Preço de referência]]*Tabela2[[#This Row],[Quantidade]],"")</f>
        <v/>
      </c>
      <c r="P38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83" s="33" t="str">
        <f ca="1">IFERROR(IF(Tabela2[[#This Row],[Itens de Ampla Participação (Quantidade)]]&gt;0,(Tabela2[[#This Row],[Itens de Ampla Participação (Quantidade)]]*Tabela2[[#This Row],[Preço de referência]])),"")</f>
        <v/>
      </c>
      <c r="R38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83" s="33" t="str">
        <f ca="1">IFERROR(IF(Tabela2[[#This Row],[Itens de Cota Reservada (Quantidade)]]&gt;0,(Tabela2[[#This Row],[Itens de Cota Reservada (Quantidade)]]*Tabela2[[#This Row],[Preço de referência]])),"")</f>
        <v/>
      </c>
      <c r="T383" s="52" t="str">
        <f ca="1">IFERROR(IF(SUMIFS(Tabela2[Preço x quantidade],Tabela2[Lote],Tabela2[[#This Row],[Lote]])&lt;=80000,Tabela2[[#This Row],[Quantidade]],""),"")</f>
        <v/>
      </c>
      <c r="U383" s="33" t="str">
        <f ca="1">IFERROR(IF(Tabela2[[#This Row],[Itens exclusivos (Quantidade)]]&gt;0,(Tabela2[[#This Row],[Itens exclusivos (Quantidade)]]*Tabela2[[#This Row],[Preço de referência]])),"")</f>
        <v/>
      </c>
    </row>
    <row r="384" spans="1:21" ht="15.75">
      <c r="A384" s="14" t="str">
        <f>IFERROR(IF(Fornecedores!B394="","",IF(AND(Fornecedores!A394="",Fornecedores!B394&lt;&gt;""),1,Fornecedores!A394)),"")</f>
        <v/>
      </c>
      <c r="B384" s="14" t="str">
        <f>IFERROR(IF(Fornecedores!B394="","",Fornecedores!B394),"")</f>
        <v/>
      </c>
      <c r="C384" s="14" t="str">
        <f>IFERROR(IF(Fornecedores!C394="","",Fornecedores!C394),"")</f>
        <v/>
      </c>
      <c r="D384" s="14" t="str">
        <f>IFERROR(IF(Fornecedores!D394="","",Fornecedores!D394),"")</f>
        <v/>
      </c>
      <c r="E384" s="14" t="str">
        <f>IFERROR(IF(Fornecedores!E394="","",Fornecedores!E394),"")</f>
        <v/>
      </c>
      <c r="F384" s="51" t="str">
        <f>IFERROR(IF(Fornecedores!F394="","",Fornecedores!F394),"")</f>
        <v/>
      </c>
      <c r="G384" s="14" t="str">
        <f>IFERROR(IF(Fornecedores!G394="","",Fornecedores!G394),"")</f>
        <v/>
      </c>
      <c r="H384" s="48" t="str">
        <f>IFERROR(ROUND(AVERAGE(Fornecedores!H394:ZV394),2),"")</f>
        <v/>
      </c>
      <c r="I384" s="14" t="str">
        <f>IFERROR(ROUND(STDEV(Fornecedores!H394:ZV394),2),"")</f>
        <v/>
      </c>
      <c r="J384" s="14" t="str">
        <f>IFERROR(IF(Tabela2[[#This Row],[Média preços]]="","",H384-I384),"")</f>
        <v/>
      </c>
      <c r="K384" s="14" t="str">
        <f>IFERROR(IF(Tabela2[[#This Row],[Média preços]]="","",H384+I384),"")</f>
        <v/>
      </c>
      <c r="L384" s="48" t="str">
        <f>IFERROR(ROUND(MEDIAN(Fornecedores!H394:ZV394),2),"")</f>
        <v/>
      </c>
      <c r="M384" s="14" t="str">
        <f>IFERROR(ROUND(AVERAGEIFS(Fornecedores!H394:ZV394,Fornecedores!H394:ZV394,"&lt;="&amp;K384,Fornecedores!H394:ZV394,"&gt;="&amp;J384),2),"")</f>
        <v/>
      </c>
      <c r="N384" s="14" t="str">
        <f t="shared" si="5"/>
        <v/>
      </c>
      <c r="O384" s="14" t="str">
        <f>IFERROR(Tabela2[[#This Row],[Preço de referência]]*Tabela2[[#This Row],[Quantidade]],"")</f>
        <v/>
      </c>
      <c r="P38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84" s="14" t="str">
        <f ca="1">IFERROR(IF(Tabela2[[#This Row],[Itens de Ampla Participação (Quantidade)]]&gt;0,(Tabela2[[#This Row],[Itens de Ampla Participação (Quantidade)]]*Tabela2[[#This Row],[Preço de referência]])),"")</f>
        <v/>
      </c>
      <c r="R38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84" s="14" t="str">
        <f ca="1">IFERROR(IF(Tabela2[[#This Row],[Itens de Cota Reservada (Quantidade)]]&gt;0,(Tabela2[[#This Row],[Itens de Cota Reservada (Quantidade)]]*Tabela2[[#This Row],[Preço de referência]])),"")</f>
        <v/>
      </c>
      <c r="T384" s="51" t="str">
        <f ca="1">IFERROR(IF(SUMIFS(Tabela2[Preço x quantidade],Tabela2[Lote],Tabela2[[#This Row],[Lote]])&lt;=80000,Tabela2[[#This Row],[Quantidade]],""),"")</f>
        <v/>
      </c>
      <c r="U384" s="14" t="str">
        <f ca="1">IFERROR(IF(Tabela2[[#This Row],[Itens exclusivos (Quantidade)]]&gt;0,(Tabela2[[#This Row],[Itens exclusivos (Quantidade)]]*Tabela2[[#This Row],[Preço de referência]])),"")</f>
        <v/>
      </c>
    </row>
    <row r="385" spans="1:21" ht="15.75">
      <c r="A385" s="33" t="str">
        <f>IFERROR(IF(Fornecedores!B395="","",IF(AND(Fornecedores!A395="",Fornecedores!B395&lt;&gt;""),1,Fornecedores!A395)),"")</f>
        <v/>
      </c>
      <c r="B385" s="33" t="str">
        <f>IFERROR(IF(Fornecedores!B395="","",Fornecedores!B395),"")</f>
        <v/>
      </c>
      <c r="C385" s="33" t="str">
        <f>IFERROR(IF(Fornecedores!C395="","",Fornecedores!C395),"")</f>
        <v/>
      </c>
      <c r="D385" s="33" t="str">
        <f>IFERROR(IF(Fornecedores!D395="","",Fornecedores!D395),"")</f>
        <v/>
      </c>
      <c r="E385" s="33" t="str">
        <f>IFERROR(IF(Fornecedores!E395="","",Fornecedores!E395),"")</f>
        <v/>
      </c>
      <c r="F385" s="52" t="str">
        <f>IFERROR(IF(Fornecedores!F395="","",Fornecedores!F395),"")</f>
        <v/>
      </c>
      <c r="G385" s="33" t="str">
        <f>IFERROR(IF(Fornecedores!G395="","",Fornecedores!G395),"")</f>
        <v/>
      </c>
      <c r="H385" s="47" t="str">
        <f>IFERROR(ROUND(AVERAGE(Fornecedores!H395:ZV395),2),"")</f>
        <v/>
      </c>
      <c r="I385" s="33" t="str">
        <f>IFERROR(ROUND(STDEV(Fornecedores!H395:ZV395),2),"")</f>
        <v/>
      </c>
      <c r="J385" s="33" t="str">
        <f>IFERROR(IF(Tabela2[[#This Row],[Média preços]]="","",H385-I385),"")</f>
        <v/>
      </c>
      <c r="K385" s="33" t="str">
        <f>IFERROR(IF(Tabela2[[#This Row],[Média preços]]="","",H385+I385),"")</f>
        <v/>
      </c>
      <c r="L385" s="47" t="str">
        <f>IFERROR(ROUND(MEDIAN(Fornecedores!H395:ZV395),2),"")</f>
        <v/>
      </c>
      <c r="M385" s="33" t="str">
        <f>IFERROR(ROUND(AVERAGEIFS(Fornecedores!H395:ZV395,Fornecedores!H395:ZV395,"&lt;="&amp;K385,Fornecedores!H395:ZV395,"&gt;="&amp;J385),2),"")</f>
        <v/>
      </c>
      <c r="N385" s="33" t="str">
        <f t="shared" si="5"/>
        <v/>
      </c>
      <c r="O385" s="33" t="str">
        <f>IFERROR(Tabela2[[#This Row],[Preço de referência]]*Tabela2[[#This Row],[Quantidade]],"")</f>
        <v/>
      </c>
      <c r="P38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85" s="33" t="str">
        <f ca="1">IFERROR(IF(Tabela2[[#This Row],[Itens de Ampla Participação (Quantidade)]]&gt;0,(Tabela2[[#This Row],[Itens de Ampla Participação (Quantidade)]]*Tabela2[[#This Row],[Preço de referência]])),"")</f>
        <v/>
      </c>
      <c r="R38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85" s="33" t="str">
        <f ca="1">IFERROR(IF(Tabela2[[#This Row],[Itens de Cota Reservada (Quantidade)]]&gt;0,(Tabela2[[#This Row],[Itens de Cota Reservada (Quantidade)]]*Tabela2[[#This Row],[Preço de referência]])),"")</f>
        <v/>
      </c>
      <c r="T385" s="52" t="str">
        <f ca="1">IFERROR(IF(SUMIFS(Tabela2[Preço x quantidade],Tabela2[Lote],Tabela2[[#This Row],[Lote]])&lt;=80000,Tabela2[[#This Row],[Quantidade]],""),"")</f>
        <v/>
      </c>
      <c r="U385" s="33" t="str">
        <f ca="1">IFERROR(IF(Tabela2[[#This Row],[Itens exclusivos (Quantidade)]]&gt;0,(Tabela2[[#This Row],[Itens exclusivos (Quantidade)]]*Tabela2[[#This Row],[Preço de referência]])),"")</f>
        <v/>
      </c>
    </row>
    <row r="386" spans="1:21" ht="15.75">
      <c r="A386" s="14" t="str">
        <f>IFERROR(IF(Fornecedores!B396="","",IF(AND(Fornecedores!A396="",Fornecedores!B396&lt;&gt;""),1,Fornecedores!A396)),"")</f>
        <v/>
      </c>
      <c r="B386" s="14" t="str">
        <f>IFERROR(IF(Fornecedores!B396="","",Fornecedores!B396),"")</f>
        <v/>
      </c>
      <c r="C386" s="14" t="str">
        <f>IFERROR(IF(Fornecedores!C396="","",Fornecedores!C396),"")</f>
        <v/>
      </c>
      <c r="D386" s="14" t="str">
        <f>IFERROR(IF(Fornecedores!D396="","",Fornecedores!D396),"")</f>
        <v/>
      </c>
      <c r="E386" s="14" t="str">
        <f>IFERROR(IF(Fornecedores!E396="","",Fornecedores!E396),"")</f>
        <v/>
      </c>
      <c r="F386" s="51" t="str">
        <f>IFERROR(IF(Fornecedores!F396="","",Fornecedores!F396),"")</f>
        <v/>
      </c>
      <c r="G386" s="14" t="str">
        <f>IFERROR(IF(Fornecedores!G396="","",Fornecedores!G396),"")</f>
        <v/>
      </c>
      <c r="H386" s="48" t="str">
        <f>IFERROR(ROUND(AVERAGE(Fornecedores!H396:ZV396),2),"")</f>
        <v/>
      </c>
      <c r="I386" s="14" t="str">
        <f>IFERROR(ROUND(STDEV(Fornecedores!H396:ZV396),2),"")</f>
        <v/>
      </c>
      <c r="J386" s="14" t="str">
        <f>IFERROR(IF(Tabela2[[#This Row],[Média preços]]="","",H386-I386),"")</f>
        <v/>
      </c>
      <c r="K386" s="14" t="str">
        <f>IFERROR(IF(Tabela2[[#This Row],[Média preços]]="","",H386+I386),"")</f>
        <v/>
      </c>
      <c r="L386" s="48" t="str">
        <f>IFERROR(ROUND(MEDIAN(Fornecedores!H396:ZV396),2),"")</f>
        <v/>
      </c>
      <c r="M386" s="14" t="str">
        <f>IFERROR(ROUND(AVERAGEIFS(Fornecedores!H396:ZV396,Fornecedores!H396:ZV396,"&lt;="&amp;K386,Fornecedores!H396:ZV396,"&gt;="&amp;J386),2),"")</f>
        <v/>
      </c>
      <c r="N386" s="14" t="str">
        <f t="shared" si="5"/>
        <v/>
      </c>
      <c r="O386" s="14" t="str">
        <f>IFERROR(Tabela2[[#This Row],[Preço de referência]]*Tabela2[[#This Row],[Quantidade]],"")</f>
        <v/>
      </c>
      <c r="P38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86" s="14" t="str">
        <f ca="1">IFERROR(IF(Tabela2[[#This Row],[Itens de Ampla Participação (Quantidade)]]&gt;0,(Tabela2[[#This Row],[Itens de Ampla Participação (Quantidade)]]*Tabela2[[#This Row],[Preço de referência]])),"")</f>
        <v/>
      </c>
      <c r="R38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86" s="14" t="str">
        <f ca="1">IFERROR(IF(Tabela2[[#This Row],[Itens de Cota Reservada (Quantidade)]]&gt;0,(Tabela2[[#This Row],[Itens de Cota Reservada (Quantidade)]]*Tabela2[[#This Row],[Preço de referência]])),"")</f>
        <v/>
      </c>
      <c r="T386" s="51" t="str">
        <f ca="1">IFERROR(IF(SUMIFS(Tabela2[Preço x quantidade],Tabela2[Lote],Tabela2[[#This Row],[Lote]])&lt;=80000,Tabela2[[#This Row],[Quantidade]],""),"")</f>
        <v/>
      </c>
      <c r="U386" s="14" t="str">
        <f ca="1">IFERROR(IF(Tabela2[[#This Row],[Itens exclusivos (Quantidade)]]&gt;0,(Tabela2[[#This Row],[Itens exclusivos (Quantidade)]]*Tabela2[[#This Row],[Preço de referência]])),"")</f>
        <v/>
      </c>
    </row>
    <row r="387" spans="1:21" ht="15.75">
      <c r="A387" s="33" t="str">
        <f>IFERROR(IF(Fornecedores!B397="","",IF(AND(Fornecedores!A397="",Fornecedores!B397&lt;&gt;""),1,Fornecedores!A397)),"")</f>
        <v/>
      </c>
      <c r="B387" s="33" t="str">
        <f>IFERROR(IF(Fornecedores!B397="","",Fornecedores!B397),"")</f>
        <v/>
      </c>
      <c r="C387" s="33" t="str">
        <f>IFERROR(IF(Fornecedores!C397="","",Fornecedores!C397),"")</f>
        <v/>
      </c>
      <c r="D387" s="33" t="str">
        <f>IFERROR(IF(Fornecedores!D397="","",Fornecedores!D397),"")</f>
        <v/>
      </c>
      <c r="E387" s="33" t="str">
        <f>IFERROR(IF(Fornecedores!E397="","",Fornecedores!E397),"")</f>
        <v/>
      </c>
      <c r="F387" s="52" t="str">
        <f>IFERROR(IF(Fornecedores!F397="","",Fornecedores!F397),"")</f>
        <v/>
      </c>
      <c r="G387" s="33" t="str">
        <f>IFERROR(IF(Fornecedores!G397="","",Fornecedores!G397),"")</f>
        <v/>
      </c>
      <c r="H387" s="47" t="str">
        <f>IFERROR(ROUND(AVERAGE(Fornecedores!H397:ZV397),2),"")</f>
        <v/>
      </c>
      <c r="I387" s="33" t="str">
        <f>IFERROR(ROUND(STDEV(Fornecedores!H397:ZV397),2),"")</f>
        <v/>
      </c>
      <c r="J387" s="33" t="str">
        <f>IFERROR(IF(Tabela2[[#This Row],[Média preços]]="","",H387-I387),"")</f>
        <v/>
      </c>
      <c r="K387" s="33" t="str">
        <f>IFERROR(IF(Tabela2[[#This Row],[Média preços]]="","",H387+I387),"")</f>
        <v/>
      </c>
      <c r="L387" s="47" t="str">
        <f>IFERROR(ROUND(MEDIAN(Fornecedores!H397:ZV397),2),"")</f>
        <v/>
      </c>
      <c r="M387" s="33" t="str">
        <f>IFERROR(ROUND(AVERAGEIFS(Fornecedores!H397:ZV397,Fornecedores!H397:ZV397,"&lt;="&amp;K387,Fornecedores!H397:ZV397,"&gt;="&amp;J387),2),"")</f>
        <v/>
      </c>
      <c r="N387" s="33" t="str">
        <f t="shared" si="5"/>
        <v/>
      </c>
      <c r="O387" s="33" t="str">
        <f>IFERROR(Tabela2[[#This Row],[Preço de referência]]*Tabela2[[#This Row],[Quantidade]],"")</f>
        <v/>
      </c>
      <c r="P38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87" s="33" t="str">
        <f ca="1">IFERROR(IF(Tabela2[[#This Row],[Itens de Ampla Participação (Quantidade)]]&gt;0,(Tabela2[[#This Row],[Itens de Ampla Participação (Quantidade)]]*Tabela2[[#This Row],[Preço de referência]])),"")</f>
        <v/>
      </c>
      <c r="R38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87" s="33" t="str">
        <f ca="1">IFERROR(IF(Tabela2[[#This Row],[Itens de Cota Reservada (Quantidade)]]&gt;0,(Tabela2[[#This Row],[Itens de Cota Reservada (Quantidade)]]*Tabela2[[#This Row],[Preço de referência]])),"")</f>
        <v/>
      </c>
      <c r="T387" s="52" t="str">
        <f ca="1">IFERROR(IF(SUMIFS(Tabela2[Preço x quantidade],Tabela2[Lote],Tabela2[[#This Row],[Lote]])&lt;=80000,Tabela2[[#This Row],[Quantidade]],""),"")</f>
        <v/>
      </c>
      <c r="U387" s="33" t="str">
        <f ca="1">IFERROR(IF(Tabela2[[#This Row],[Itens exclusivos (Quantidade)]]&gt;0,(Tabela2[[#This Row],[Itens exclusivos (Quantidade)]]*Tabela2[[#This Row],[Preço de referência]])),"")</f>
        <v/>
      </c>
    </row>
    <row r="388" spans="1:21" ht="15.75">
      <c r="A388" s="14" t="str">
        <f>IFERROR(IF(Fornecedores!B398="","",IF(AND(Fornecedores!A398="",Fornecedores!B398&lt;&gt;""),1,Fornecedores!A398)),"")</f>
        <v/>
      </c>
      <c r="B388" s="14" t="str">
        <f>IFERROR(IF(Fornecedores!B398="","",Fornecedores!B398),"")</f>
        <v/>
      </c>
      <c r="C388" s="14" t="str">
        <f>IFERROR(IF(Fornecedores!C398="","",Fornecedores!C398),"")</f>
        <v/>
      </c>
      <c r="D388" s="14" t="str">
        <f>IFERROR(IF(Fornecedores!D398="","",Fornecedores!D398),"")</f>
        <v/>
      </c>
      <c r="E388" s="14" t="str">
        <f>IFERROR(IF(Fornecedores!E398="","",Fornecedores!E398),"")</f>
        <v/>
      </c>
      <c r="F388" s="51" t="str">
        <f>IFERROR(IF(Fornecedores!F398="","",Fornecedores!F398),"")</f>
        <v/>
      </c>
      <c r="G388" s="14" t="str">
        <f>IFERROR(IF(Fornecedores!G398="","",Fornecedores!G398),"")</f>
        <v/>
      </c>
      <c r="H388" s="48" t="str">
        <f>IFERROR(ROUND(AVERAGE(Fornecedores!H398:ZV398),2),"")</f>
        <v/>
      </c>
      <c r="I388" s="14" t="str">
        <f>IFERROR(ROUND(STDEV(Fornecedores!H398:ZV398),2),"")</f>
        <v/>
      </c>
      <c r="J388" s="14" t="str">
        <f>IFERROR(IF(Tabela2[[#This Row],[Média preços]]="","",H388-I388),"")</f>
        <v/>
      </c>
      <c r="K388" s="14" t="str">
        <f>IFERROR(IF(Tabela2[[#This Row],[Média preços]]="","",H388+I388),"")</f>
        <v/>
      </c>
      <c r="L388" s="48" t="str">
        <f>IFERROR(ROUND(MEDIAN(Fornecedores!H398:ZV398),2),"")</f>
        <v/>
      </c>
      <c r="M388" s="14" t="str">
        <f>IFERROR(ROUND(AVERAGEIFS(Fornecedores!H398:ZV398,Fornecedores!H398:ZV398,"&lt;="&amp;K388,Fornecedores!H398:ZV398,"&gt;="&amp;J388),2),"")</f>
        <v/>
      </c>
      <c r="N388" s="14" t="str">
        <f t="shared" si="5"/>
        <v/>
      </c>
      <c r="O388" s="14" t="str">
        <f>IFERROR(Tabela2[[#This Row],[Preço de referência]]*Tabela2[[#This Row],[Quantidade]],"")</f>
        <v/>
      </c>
      <c r="P38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88" s="14" t="str">
        <f ca="1">IFERROR(IF(Tabela2[[#This Row],[Itens de Ampla Participação (Quantidade)]]&gt;0,(Tabela2[[#This Row],[Itens de Ampla Participação (Quantidade)]]*Tabela2[[#This Row],[Preço de referência]])),"")</f>
        <v/>
      </c>
      <c r="R38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88" s="14" t="str">
        <f ca="1">IFERROR(IF(Tabela2[[#This Row],[Itens de Cota Reservada (Quantidade)]]&gt;0,(Tabela2[[#This Row],[Itens de Cota Reservada (Quantidade)]]*Tabela2[[#This Row],[Preço de referência]])),"")</f>
        <v/>
      </c>
      <c r="T388" s="51" t="str">
        <f ca="1">IFERROR(IF(SUMIFS(Tabela2[Preço x quantidade],Tabela2[Lote],Tabela2[[#This Row],[Lote]])&lt;=80000,Tabela2[[#This Row],[Quantidade]],""),"")</f>
        <v/>
      </c>
      <c r="U388" s="14" t="str">
        <f ca="1">IFERROR(IF(Tabela2[[#This Row],[Itens exclusivos (Quantidade)]]&gt;0,(Tabela2[[#This Row],[Itens exclusivos (Quantidade)]]*Tabela2[[#This Row],[Preço de referência]])),"")</f>
        <v/>
      </c>
    </row>
    <row r="389" spans="1:21" ht="15.75">
      <c r="A389" s="33" t="str">
        <f>IFERROR(IF(Fornecedores!B399="","",IF(AND(Fornecedores!A399="",Fornecedores!B399&lt;&gt;""),1,Fornecedores!A399)),"")</f>
        <v/>
      </c>
      <c r="B389" s="33" t="str">
        <f>IFERROR(IF(Fornecedores!B399="","",Fornecedores!B399),"")</f>
        <v/>
      </c>
      <c r="C389" s="33" t="str">
        <f>IFERROR(IF(Fornecedores!C399="","",Fornecedores!C399),"")</f>
        <v/>
      </c>
      <c r="D389" s="33" t="str">
        <f>IFERROR(IF(Fornecedores!D399="","",Fornecedores!D399),"")</f>
        <v/>
      </c>
      <c r="E389" s="33" t="str">
        <f>IFERROR(IF(Fornecedores!E399="","",Fornecedores!E399),"")</f>
        <v/>
      </c>
      <c r="F389" s="52" t="str">
        <f>IFERROR(IF(Fornecedores!F399="","",Fornecedores!F399),"")</f>
        <v/>
      </c>
      <c r="G389" s="33" t="str">
        <f>IFERROR(IF(Fornecedores!G399="","",Fornecedores!G399),"")</f>
        <v/>
      </c>
      <c r="H389" s="47" t="str">
        <f>IFERROR(ROUND(AVERAGE(Fornecedores!H399:ZV399),2),"")</f>
        <v/>
      </c>
      <c r="I389" s="33" t="str">
        <f>IFERROR(ROUND(STDEV(Fornecedores!H399:ZV399),2),"")</f>
        <v/>
      </c>
      <c r="J389" s="33" t="str">
        <f>IFERROR(IF(Tabela2[[#This Row],[Média preços]]="","",H389-I389),"")</f>
        <v/>
      </c>
      <c r="K389" s="33" t="str">
        <f>IFERROR(IF(Tabela2[[#This Row],[Média preços]]="","",H389+I389),"")</f>
        <v/>
      </c>
      <c r="L389" s="47" t="str">
        <f>IFERROR(ROUND(MEDIAN(Fornecedores!H399:ZV399),2),"")</f>
        <v/>
      </c>
      <c r="M389" s="33" t="str">
        <f>IFERROR(ROUND(AVERAGEIFS(Fornecedores!H399:ZV399,Fornecedores!H399:ZV399,"&lt;="&amp;K389,Fornecedores!H399:ZV399,"&gt;="&amp;J389),2),"")</f>
        <v/>
      </c>
      <c r="N389" s="33" t="str">
        <f t="shared" si="5"/>
        <v/>
      </c>
      <c r="O389" s="33" t="str">
        <f>IFERROR(Tabela2[[#This Row],[Preço de referência]]*Tabela2[[#This Row],[Quantidade]],"")</f>
        <v/>
      </c>
      <c r="P38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89" s="33" t="str">
        <f ca="1">IFERROR(IF(Tabela2[[#This Row],[Itens de Ampla Participação (Quantidade)]]&gt;0,(Tabela2[[#This Row],[Itens de Ampla Participação (Quantidade)]]*Tabela2[[#This Row],[Preço de referência]])),"")</f>
        <v/>
      </c>
      <c r="R38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89" s="33" t="str">
        <f ca="1">IFERROR(IF(Tabela2[[#This Row],[Itens de Cota Reservada (Quantidade)]]&gt;0,(Tabela2[[#This Row],[Itens de Cota Reservada (Quantidade)]]*Tabela2[[#This Row],[Preço de referência]])),"")</f>
        <v/>
      </c>
      <c r="T389" s="52" t="str">
        <f ca="1">IFERROR(IF(SUMIFS(Tabela2[Preço x quantidade],Tabela2[Lote],Tabela2[[#This Row],[Lote]])&lt;=80000,Tabela2[[#This Row],[Quantidade]],""),"")</f>
        <v/>
      </c>
      <c r="U389" s="33" t="str">
        <f ca="1">IFERROR(IF(Tabela2[[#This Row],[Itens exclusivos (Quantidade)]]&gt;0,(Tabela2[[#This Row],[Itens exclusivos (Quantidade)]]*Tabela2[[#This Row],[Preço de referência]])),"")</f>
        <v/>
      </c>
    </row>
    <row r="390" spans="1:21" ht="15.75">
      <c r="A390" s="14" t="str">
        <f>IFERROR(IF(Fornecedores!B400="","",IF(AND(Fornecedores!A400="",Fornecedores!B400&lt;&gt;""),1,Fornecedores!A400)),"")</f>
        <v/>
      </c>
      <c r="B390" s="14" t="str">
        <f>IFERROR(IF(Fornecedores!B400="","",Fornecedores!B400),"")</f>
        <v/>
      </c>
      <c r="C390" s="14" t="str">
        <f>IFERROR(IF(Fornecedores!C400="","",Fornecedores!C400),"")</f>
        <v/>
      </c>
      <c r="D390" s="14" t="str">
        <f>IFERROR(IF(Fornecedores!D400="","",Fornecedores!D400),"")</f>
        <v/>
      </c>
      <c r="E390" s="14" t="str">
        <f>IFERROR(IF(Fornecedores!E400="","",Fornecedores!E400),"")</f>
        <v/>
      </c>
      <c r="F390" s="51" t="str">
        <f>IFERROR(IF(Fornecedores!F400="","",Fornecedores!F400),"")</f>
        <v/>
      </c>
      <c r="G390" s="14" t="str">
        <f>IFERROR(IF(Fornecedores!G400="","",Fornecedores!G400),"")</f>
        <v/>
      </c>
      <c r="H390" s="48" t="str">
        <f>IFERROR(ROUND(AVERAGE(Fornecedores!H400:ZV400),2),"")</f>
        <v/>
      </c>
      <c r="I390" s="14" t="str">
        <f>IFERROR(ROUND(STDEV(Fornecedores!H400:ZV400),2),"")</f>
        <v/>
      </c>
      <c r="J390" s="14" t="str">
        <f>IFERROR(IF(Tabela2[[#This Row],[Média preços]]="","",H390-I390),"")</f>
        <v/>
      </c>
      <c r="K390" s="14" t="str">
        <f>IFERROR(IF(Tabela2[[#This Row],[Média preços]]="","",H390+I390),"")</f>
        <v/>
      </c>
      <c r="L390" s="48" t="str">
        <f>IFERROR(ROUND(MEDIAN(Fornecedores!H400:ZV400),2),"")</f>
        <v/>
      </c>
      <c r="M390" s="14" t="str">
        <f>IFERROR(ROUND(AVERAGEIFS(Fornecedores!H400:ZV400,Fornecedores!H400:ZV400,"&lt;="&amp;K390,Fornecedores!H400:ZV400,"&gt;="&amp;J390),2),"")</f>
        <v/>
      </c>
      <c r="N390" s="14" t="str">
        <f t="shared" si="5"/>
        <v/>
      </c>
      <c r="O390" s="14" t="str">
        <f>IFERROR(Tabela2[[#This Row],[Preço de referência]]*Tabela2[[#This Row],[Quantidade]],"")</f>
        <v/>
      </c>
      <c r="P39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90" s="14" t="str">
        <f ca="1">IFERROR(IF(Tabela2[[#This Row],[Itens de Ampla Participação (Quantidade)]]&gt;0,(Tabela2[[#This Row],[Itens de Ampla Participação (Quantidade)]]*Tabela2[[#This Row],[Preço de referência]])),"")</f>
        <v/>
      </c>
      <c r="R39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90" s="14" t="str">
        <f ca="1">IFERROR(IF(Tabela2[[#This Row],[Itens de Cota Reservada (Quantidade)]]&gt;0,(Tabela2[[#This Row],[Itens de Cota Reservada (Quantidade)]]*Tabela2[[#This Row],[Preço de referência]])),"")</f>
        <v/>
      </c>
      <c r="T390" s="51" t="str">
        <f ca="1">IFERROR(IF(SUMIFS(Tabela2[Preço x quantidade],Tabela2[Lote],Tabela2[[#This Row],[Lote]])&lt;=80000,Tabela2[[#This Row],[Quantidade]],""),"")</f>
        <v/>
      </c>
      <c r="U390" s="14" t="str">
        <f ca="1">IFERROR(IF(Tabela2[[#This Row],[Itens exclusivos (Quantidade)]]&gt;0,(Tabela2[[#This Row],[Itens exclusivos (Quantidade)]]*Tabela2[[#This Row],[Preço de referência]])),"")</f>
        <v/>
      </c>
    </row>
    <row r="391" spans="1:21" ht="15.75">
      <c r="A391" s="33" t="str">
        <f>IFERROR(IF(Fornecedores!B401="","",IF(AND(Fornecedores!A401="",Fornecedores!B401&lt;&gt;""),1,Fornecedores!A401)),"")</f>
        <v/>
      </c>
      <c r="B391" s="33" t="str">
        <f>IFERROR(IF(Fornecedores!B401="","",Fornecedores!B401),"")</f>
        <v/>
      </c>
      <c r="C391" s="33" t="str">
        <f>IFERROR(IF(Fornecedores!C401="","",Fornecedores!C401),"")</f>
        <v/>
      </c>
      <c r="D391" s="33" t="str">
        <f>IFERROR(IF(Fornecedores!D401="","",Fornecedores!D401),"")</f>
        <v/>
      </c>
      <c r="E391" s="33" t="str">
        <f>IFERROR(IF(Fornecedores!E401="","",Fornecedores!E401),"")</f>
        <v/>
      </c>
      <c r="F391" s="52" t="str">
        <f>IFERROR(IF(Fornecedores!F401="","",Fornecedores!F401),"")</f>
        <v/>
      </c>
      <c r="G391" s="33" t="str">
        <f>IFERROR(IF(Fornecedores!G401="","",Fornecedores!G401),"")</f>
        <v/>
      </c>
      <c r="H391" s="47" t="str">
        <f>IFERROR(ROUND(AVERAGE(Fornecedores!H401:ZV401),2),"")</f>
        <v/>
      </c>
      <c r="I391" s="33" t="str">
        <f>IFERROR(ROUND(STDEV(Fornecedores!H401:ZV401),2),"")</f>
        <v/>
      </c>
      <c r="J391" s="33" t="str">
        <f>IFERROR(IF(Tabela2[[#This Row],[Média preços]]="","",H391-I391),"")</f>
        <v/>
      </c>
      <c r="K391" s="33" t="str">
        <f>IFERROR(IF(Tabela2[[#This Row],[Média preços]]="","",H391+I391),"")</f>
        <v/>
      </c>
      <c r="L391" s="47" t="str">
        <f>IFERROR(ROUND(MEDIAN(Fornecedores!H401:ZV401),2),"")</f>
        <v/>
      </c>
      <c r="M391" s="33" t="str">
        <f>IFERROR(ROUND(AVERAGEIFS(Fornecedores!H401:ZV401,Fornecedores!H401:ZV401,"&lt;="&amp;K391,Fornecedores!H401:ZV401,"&gt;="&amp;J391),2),"")</f>
        <v/>
      </c>
      <c r="N391" s="33" t="str">
        <f t="shared" si="5"/>
        <v/>
      </c>
      <c r="O391" s="33" t="str">
        <f>IFERROR(Tabela2[[#This Row],[Preço de referência]]*Tabela2[[#This Row],[Quantidade]],"")</f>
        <v/>
      </c>
      <c r="P39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91" s="33" t="str">
        <f ca="1">IFERROR(IF(Tabela2[[#This Row],[Itens de Ampla Participação (Quantidade)]]&gt;0,(Tabela2[[#This Row],[Itens de Ampla Participação (Quantidade)]]*Tabela2[[#This Row],[Preço de referência]])),"")</f>
        <v/>
      </c>
      <c r="R39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91" s="33" t="str">
        <f ca="1">IFERROR(IF(Tabela2[[#This Row],[Itens de Cota Reservada (Quantidade)]]&gt;0,(Tabela2[[#This Row],[Itens de Cota Reservada (Quantidade)]]*Tabela2[[#This Row],[Preço de referência]])),"")</f>
        <v/>
      </c>
      <c r="T391" s="52" t="str">
        <f ca="1">IFERROR(IF(SUMIFS(Tabela2[Preço x quantidade],Tabela2[Lote],Tabela2[[#This Row],[Lote]])&lt;=80000,Tabela2[[#This Row],[Quantidade]],""),"")</f>
        <v/>
      </c>
      <c r="U391" s="33" t="str">
        <f ca="1">IFERROR(IF(Tabela2[[#This Row],[Itens exclusivos (Quantidade)]]&gt;0,(Tabela2[[#This Row],[Itens exclusivos (Quantidade)]]*Tabela2[[#This Row],[Preço de referência]])),"")</f>
        <v/>
      </c>
    </row>
    <row r="392" spans="1:21" ht="15.75">
      <c r="A392" s="14" t="str">
        <f>IFERROR(IF(Fornecedores!B402="","",IF(AND(Fornecedores!A402="",Fornecedores!B402&lt;&gt;""),1,Fornecedores!A402)),"")</f>
        <v/>
      </c>
      <c r="B392" s="14" t="str">
        <f>IFERROR(IF(Fornecedores!B402="","",Fornecedores!B402),"")</f>
        <v/>
      </c>
      <c r="C392" s="14" t="str">
        <f>IFERROR(IF(Fornecedores!C402="","",Fornecedores!C402),"")</f>
        <v/>
      </c>
      <c r="D392" s="14" t="str">
        <f>IFERROR(IF(Fornecedores!D402="","",Fornecedores!D402),"")</f>
        <v/>
      </c>
      <c r="E392" s="14" t="str">
        <f>IFERROR(IF(Fornecedores!E402="","",Fornecedores!E402),"")</f>
        <v/>
      </c>
      <c r="F392" s="51" t="str">
        <f>IFERROR(IF(Fornecedores!F402="","",Fornecedores!F402),"")</f>
        <v/>
      </c>
      <c r="G392" s="14" t="str">
        <f>IFERROR(IF(Fornecedores!G402="","",Fornecedores!G402),"")</f>
        <v/>
      </c>
      <c r="H392" s="48" t="str">
        <f>IFERROR(ROUND(AVERAGE(Fornecedores!H402:ZV402),2),"")</f>
        <v/>
      </c>
      <c r="I392" s="14" t="str">
        <f>IFERROR(ROUND(STDEV(Fornecedores!H402:ZV402),2),"")</f>
        <v/>
      </c>
      <c r="J392" s="14" t="str">
        <f>IFERROR(IF(Tabela2[[#This Row],[Média preços]]="","",H392-I392),"")</f>
        <v/>
      </c>
      <c r="K392" s="14" t="str">
        <f>IFERROR(IF(Tabela2[[#This Row],[Média preços]]="","",H392+I392),"")</f>
        <v/>
      </c>
      <c r="L392" s="48" t="str">
        <f>IFERROR(ROUND(MEDIAN(Fornecedores!H402:ZV402),2),"")</f>
        <v/>
      </c>
      <c r="M392" s="14" t="str">
        <f>IFERROR(ROUND(AVERAGEIFS(Fornecedores!H402:ZV402,Fornecedores!H402:ZV402,"&lt;="&amp;K392,Fornecedores!H402:ZV402,"&gt;="&amp;J392),2),"")</f>
        <v/>
      </c>
      <c r="N392" s="14" t="str">
        <f t="shared" ref="N392:N455" si="6">IFERROR(ROUND(IF(M392&lt;L392,M392,L392),2),"")</f>
        <v/>
      </c>
      <c r="O392" s="14" t="str">
        <f>IFERROR(Tabela2[[#This Row],[Preço de referência]]*Tabela2[[#This Row],[Quantidade]],"")</f>
        <v/>
      </c>
      <c r="P39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92" s="14" t="str">
        <f ca="1">IFERROR(IF(Tabela2[[#This Row],[Itens de Ampla Participação (Quantidade)]]&gt;0,(Tabela2[[#This Row],[Itens de Ampla Participação (Quantidade)]]*Tabela2[[#This Row],[Preço de referência]])),"")</f>
        <v/>
      </c>
      <c r="R39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92" s="14" t="str">
        <f ca="1">IFERROR(IF(Tabela2[[#This Row],[Itens de Cota Reservada (Quantidade)]]&gt;0,(Tabela2[[#This Row],[Itens de Cota Reservada (Quantidade)]]*Tabela2[[#This Row],[Preço de referência]])),"")</f>
        <v/>
      </c>
      <c r="T392" s="51" t="str">
        <f ca="1">IFERROR(IF(SUMIFS(Tabela2[Preço x quantidade],Tabela2[Lote],Tabela2[[#This Row],[Lote]])&lt;=80000,Tabela2[[#This Row],[Quantidade]],""),"")</f>
        <v/>
      </c>
      <c r="U392" s="14" t="str">
        <f ca="1">IFERROR(IF(Tabela2[[#This Row],[Itens exclusivos (Quantidade)]]&gt;0,(Tabela2[[#This Row],[Itens exclusivos (Quantidade)]]*Tabela2[[#This Row],[Preço de referência]])),"")</f>
        <v/>
      </c>
    </row>
    <row r="393" spans="1:21" ht="15.75">
      <c r="A393" s="33" t="str">
        <f>IFERROR(IF(Fornecedores!B403="","",IF(AND(Fornecedores!A403="",Fornecedores!B403&lt;&gt;""),1,Fornecedores!A403)),"")</f>
        <v/>
      </c>
      <c r="B393" s="33" t="str">
        <f>IFERROR(IF(Fornecedores!B403="","",Fornecedores!B403),"")</f>
        <v/>
      </c>
      <c r="C393" s="33" t="str">
        <f>IFERROR(IF(Fornecedores!C403="","",Fornecedores!C403),"")</f>
        <v/>
      </c>
      <c r="D393" s="33" t="str">
        <f>IFERROR(IF(Fornecedores!D403="","",Fornecedores!D403),"")</f>
        <v/>
      </c>
      <c r="E393" s="33" t="str">
        <f>IFERROR(IF(Fornecedores!E403="","",Fornecedores!E403),"")</f>
        <v/>
      </c>
      <c r="F393" s="52" t="str">
        <f>IFERROR(IF(Fornecedores!F403="","",Fornecedores!F403),"")</f>
        <v/>
      </c>
      <c r="G393" s="33" t="str">
        <f>IFERROR(IF(Fornecedores!G403="","",Fornecedores!G403),"")</f>
        <v/>
      </c>
      <c r="H393" s="47" t="str">
        <f>IFERROR(ROUND(AVERAGE(Fornecedores!H403:ZV403),2),"")</f>
        <v/>
      </c>
      <c r="I393" s="33" t="str">
        <f>IFERROR(ROUND(STDEV(Fornecedores!H403:ZV403),2),"")</f>
        <v/>
      </c>
      <c r="J393" s="33" t="str">
        <f>IFERROR(IF(Tabela2[[#This Row],[Média preços]]="","",H393-I393),"")</f>
        <v/>
      </c>
      <c r="K393" s="33" t="str">
        <f>IFERROR(IF(Tabela2[[#This Row],[Média preços]]="","",H393+I393),"")</f>
        <v/>
      </c>
      <c r="L393" s="47" t="str">
        <f>IFERROR(ROUND(MEDIAN(Fornecedores!H403:ZV403),2),"")</f>
        <v/>
      </c>
      <c r="M393" s="33" t="str">
        <f>IFERROR(ROUND(AVERAGEIFS(Fornecedores!H403:ZV403,Fornecedores!H403:ZV403,"&lt;="&amp;K393,Fornecedores!H403:ZV403,"&gt;="&amp;J393),2),"")</f>
        <v/>
      </c>
      <c r="N393" s="33" t="str">
        <f t="shared" si="6"/>
        <v/>
      </c>
      <c r="O393" s="33" t="str">
        <f>IFERROR(Tabela2[[#This Row],[Preço de referência]]*Tabela2[[#This Row],[Quantidade]],"")</f>
        <v/>
      </c>
      <c r="P39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93" s="33" t="str">
        <f ca="1">IFERROR(IF(Tabela2[[#This Row],[Itens de Ampla Participação (Quantidade)]]&gt;0,(Tabela2[[#This Row],[Itens de Ampla Participação (Quantidade)]]*Tabela2[[#This Row],[Preço de referência]])),"")</f>
        <v/>
      </c>
      <c r="R39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93" s="33" t="str">
        <f ca="1">IFERROR(IF(Tabela2[[#This Row],[Itens de Cota Reservada (Quantidade)]]&gt;0,(Tabela2[[#This Row],[Itens de Cota Reservada (Quantidade)]]*Tabela2[[#This Row],[Preço de referência]])),"")</f>
        <v/>
      </c>
      <c r="T393" s="52" t="str">
        <f ca="1">IFERROR(IF(SUMIFS(Tabela2[Preço x quantidade],Tabela2[Lote],Tabela2[[#This Row],[Lote]])&lt;=80000,Tabela2[[#This Row],[Quantidade]],""),"")</f>
        <v/>
      </c>
      <c r="U393" s="33" t="str">
        <f ca="1">IFERROR(IF(Tabela2[[#This Row],[Itens exclusivos (Quantidade)]]&gt;0,(Tabela2[[#This Row],[Itens exclusivos (Quantidade)]]*Tabela2[[#This Row],[Preço de referência]])),"")</f>
        <v/>
      </c>
    </row>
    <row r="394" spans="1:21" ht="15.75">
      <c r="A394" s="14" t="str">
        <f>IFERROR(IF(Fornecedores!B404="","",IF(AND(Fornecedores!A404="",Fornecedores!B404&lt;&gt;""),1,Fornecedores!A404)),"")</f>
        <v/>
      </c>
      <c r="B394" s="14" t="str">
        <f>IFERROR(IF(Fornecedores!B404="","",Fornecedores!B404),"")</f>
        <v/>
      </c>
      <c r="C394" s="14" t="str">
        <f>IFERROR(IF(Fornecedores!C404="","",Fornecedores!C404),"")</f>
        <v/>
      </c>
      <c r="D394" s="14" t="str">
        <f>IFERROR(IF(Fornecedores!D404="","",Fornecedores!D404),"")</f>
        <v/>
      </c>
      <c r="E394" s="14" t="str">
        <f>IFERROR(IF(Fornecedores!E404="","",Fornecedores!E404),"")</f>
        <v/>
      </c>
      <c r="F394" s="51" t="str">
        <f>IFERROR(IF(Fornecedores!F404="","",Fornecedores!F404),"")</f>
        <v/>
      </c>
      <c r="G394" s="14" t="str">
        <f>IFERROR(IF(Fornecedores!G404="","",Fornecedores!G404),"")</f>
        <v/>
      </c>
      <c r="H394" s="48" t="str">
        <f>IFERROR(ROUND(AVERAGE(Fornecedores!H404:ZV404),2),"")</f>
        <v/>
      </c>
      <c r="I394" s="14" t="str">
        <f>IFERROR(ROUND(STDEV(Fornecedores!H404:ZV404),2),"")</f>
        <v/>
      </c>
      <c r="J394" s="14" t="str">
        <f>IFERROR(IF(Tabela2[[#This Row],[Média preços]]="","",H394-I394),"")</f>
        <v/>
      </c>
      <c r="K394" s="14" t="str">
        <f>IFERROR(IF(Tabela2[[#This Row],[Média preços]]="","",H394+I394),"")</f>
        <v/>
      </c>
      <c r="L394" s="48" t="str">
        <f>IFERROR(ROUND(MEDIAN(Fornecedores!H404:ZV404),2),"")</f>
        <v/>
      </c>
      <c r="M394" s="14" t="str">
        <f>IFERROR(ROUND(AVERAGEIFS(Fornecedores!H404:ZV404,Fornecedores!H404:ZV404,"&lt;="&amp;K394,Fornecedores!H404:ZV404,"&gt;="&amp;J394),2),"")</f>
        <v/>
      </c>
      <c r="N394" s="14" t="str">
        <f t="shared" si="6"/>
        <v/>
      </c>
      <c r="O394" s="14" t="str">
        <f>IFERROR(Tabela2[[#This Row],[Preço de referência]]*Tabela2[[#This Row],[Quantidade]],"")</f>
        <v/>
      </c>
      <c r="P39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94" s="14" t="str">
        <f ca="1">IFERROR(IF(Tabela2[[#This Row],[Itens de Ampla Participação (Quantidade)]]&gt;0,(Tabela2[[#This Row],[Itens de Ampla Participação (Quantidade)]]*Tabela2[[#This Row],[Preço de referência]])),"")</f>
        <v/>
      </c>
      <c r="R39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94" s="14" t="str">
        <f ca="1">IFERROR(IF(Tabela2[[#This Row],[Itens de Cota Reservada (Quantidade)]]&gt;0,(Tabela2[[#This Row],[Itens de Cota Reservada (Quantidade)]]*Tabela2[[#This Row],[Preço de referência]])),"")</f>
        <v/>
      </c>
      <c r="T394" s="51" t="str">
        <f ca="1">IFERROR(IF(SUMIFS(Tabela2[Preço x quantidade],Tabela2[Lote],Tabela2[[#This Row],[Lote]])&lt;=80000,Tabela2[[#This Row],[Quantidade]],""),"")</f>
        <v/>
      </c>
      <c r="U394" s="14" t="str">
        <f ca="1">IFERROR(IF(Tabela2[[#This Row],[Itens exclusivos (Quantidade)]]&gt;0,(Tabela2[[#This Row],[Itens exclusivos (Quantidade)]]*Tabela2[[#This Row],[Preço de referência]])),"")</f>
        <v/>
      </c>
    </row>
    <row r="395" spans="1:21" ht="15.75">
      <c r="A395" s="33" t="str">
        <f>IFERROR(IF(Fornecedores!B405="","",IF(AND(Fornecedores!A405="",Fornecedores!B405&lt;&gt;""),1,Fornecedores!A405)),"")</f>
        <v/>
      </c>
      <c r="B395" s="33" t="str">
        <f>IFERROR(IF(Fornecedores!B405="","",Fornecedores!B405),"")</f>
        <v/>
      </c>
      <c r="C395" s="33" t="str">
        <f>IFERROR(IF(Fornecedores!C405="","",Fornecedores!C405),"")</f>
        <v/>
      </c>
      <c r="D395" s="33" t="str">
        <f>IFERROR(IF(Fornecedores!D405="","",Fornecedores!D405),"")</f>
        <v/>
      </c>
      <c r="E395" s="33" t="str">
        <f>IFERROR(IF(Fornecedores!E405="","",Fornecedores!E405),"")</f>
        <v/>
      </c>
      <c r="F395" s="52" t="str">
        <f>IFERROR(IF(Fornecedores!F405="","",Fornecedores!F405),"")</f>
        <v/>
      </c>
      <c r="G395" s="33" t="str">
        <f>IFERROR(IF(Fornecedores!G405="","",Fornecedores!G405),"")</f>
        <v/>
      </c>
      <c r="H395" s="47" t="str">
        <f>IFERROR(ROUND(AVERAGE(Fornecedores!H405:ZV405),2),"")</f>
        <v/>
      </c>
      <c r="I395" s="33" t="str">
        <f>IFERROR(ROUND(STDEV(Fornecedores!H405:ZV405),2),"")</f>
        <v/>
      </c>
      <c r="J395" s="33" t="str">
        <f>IFERROR(IF(Tabela2[[#This Row],[Média preços]]="","",H395-I395),"")</f>
        <v/>
      </c>
      <c r="K395" s="33" t="str">
        <f>IFERROR(IF(Tabela2[[#This Row],[Média preços]]="","",H395+I395),"")</f>
        <v/>
      </c>
      <c r="L395" s="47" t="str">
        <f>IFERROR(ROUND(MEDIAN(Fornecedores!H405:ZV405),2),"")</f>
        <v/>
      </c>
      <c r="M395" s="33" t="str">
        <f>IFERROR(ROUND(AVERAGEIFS(Fornecedores!H405:ZV405,Fornecedores!H405:ZV405,"&lt;="&amp;K395,Fornecedores!H405:ZV405,"&gt;="&amp;J395),2),"")</f>
        <v/>
      </c>
      <c r="N395" s="33" t="str">
        <f t="shared" si="6"/>
        <v/>
      </c>
      <c r="O395" s="33" t="str">
        <f>IFERROR(Tabela2[[#This Row],[Preço de referência]]*Tabela2[[#This Row],[Quantidade]],"")</f>
        <v/>
      </c>
      <c r="P39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95" s="33" t="str">
        <f ca="1">IFERROR(IF(Tabela2[[#This Row],[Itens de Ampla Participação (Quantidade)]]&gt;0,(Tabela2[[#This Row],[Itens de Ampla Participação (Quantidade)]]*Tabela2[[#This Row],[Preço de referência]])),"")</f>
        <v/>
      </c>
      <c r="R39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95" s="33" t="str">
        <f ca="1">IFERROR(IF(Tabela2[[#This Row],[Itens de Cota Reservada (Quantidade)]]&gt;0,(Tabela2[[#This Row],[Itens de Cota Reservada (Quantidade)]]*Tabela2[[#This Row],[Preço de referência]])),"")</f>
        <v/>
      </c>
      <c r="T395" s="52" t="str">
        <f ca="1">IFERROR(IF(SUMIFS(Tabela2[Preço x quantidade],Tabela2[Lote],Tabela2[[#This Row],[Lote]])&lt;=80000,Tabela2[[#This Row],[Quantidade]],""),"")</f>
        <v/>
      </c>
      <c r="U395" s="33" t="str">
        <f ca="1">IFERROR(IF(Tabela2[[#This Row],[Itens exclusivos (Quantidade)]]&gt;0,(Tabela2[[#This Row],[Itens exclusivos (Quantidade)]]*Tabela2[[#This Row],[Preço de referência]])),"")</f>
        <v/>
      </c>
    </row>
    <row r="396" spans="1:21" ht="15.75">
      <c r="A396" s="14" t="str">
        <f>IFERROR(IF(Fornecedores!B406="","",IF(AND(Fornecedores!A406="",Fornecedores!B406&lt;&gt;""),1,Fornecedores!A406)),"")</f>
        <v/>
      </c>
      <c r="B396" s="14" t="str">
        <f>IFERROR(IF(Fornecedores!B406="","",Fornecedores!B406),"")</f>
        <v/>
      </c>
      <c r="C396" s="14" t="str">
        <f>IFERROR(IF(Fornecedores!C406="","",Fornecedores!C406),"")</f>
        <v/>
      </c>
      <c r="D396" s="14" t="str">
        <f>IFERROR(IF(Fornecedores!D406="","",Fornecedores!D406),"")</f>
        <v/>
      </c>
      <c r="E396" s="14" t="str">
        <f>IFERROR(IF(Fornecedores!E406="","",Fornecedores!E406),"")</f>
        <v/>
      </c>
      <c r="F396" s="51" t="str">
        <f>IFERROR(IF(Fornecedores!F406="","",Fornecedores!F406),"")</f>
        <v/>
      </c>
      <c r="G396" s="14" t="str">
        <f>IFERROR(IF(Fornecedores!G406="","",Fornecedores!G406),"")</f>
        <v/>
      </c>
      <c r="H396" s="48" t="str">
        <f>IFERROR(ROUND(AVERAGE(Fornecedores!H406:ZV406),2),"")</f>
        <v/>
      </c>
      <c r="I396" s="14" t="str">
        <f>IFERROR(ROUND(STDEV(Fornecedores!H406:ZV406),2),"")</f>
        <v/>
      </c>
      <c r="J396" s="14" t="str">
        <f>IFERROR(IF(Tabela2[[#This Row],[Média preços]]="","",H396-I396),"")</f>
        <v/>
      </c>
      <c r="K396" s="14" t="str">
        <f>IFERROR(IF(Tabela2[[#This Row],[Média preços]]="","",H396+I396),"")</f>
        <v/>
      </c>
      <c r="L396" s="48" t="str">
        <f>IFERROR(ROUND(MEDIAN(Fornecedores!H406:ZV406),2),"")</f>
        <v/>
      </c>
      <c r="M396" s="14" t="str">
        <f>IFERROR(ROUND(AVERAGEIFS(Fornecedores!H406:ZV406,Fornecedores!H406:ZV406,"&lt;="&amp;K396,Fornecedores!H406:ZV406,"&gt;="&amp;J396),2),"")</f>
        <v/>
      </c>
      <c r="N396" s="14" t="str">
        <f t="shared" si="6"/>
        <v/>
      </c>
      <c r="O396" s="14" t="str">
        <f>IFERROR(Tabela2[[#This Row],[Preço de referência]]*Tabela2[[#This Row],[Quantidade]],"")</f>
        <v/>
      </c>
      <c r="P39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96" s="14" t="str">
        <f ca="1">IFERROR(IF(Tabela2[[#This Row],[Itens de Ampla Participação (Quantidade)]]&gt;0,(Tabela2[[#This Row],[Itens de Ampla Participação (Quantidade)]]*Tabela2[[#This Row],[Preço de referência]])),"")</f>
        <v/>
      </c>
      <c r="R39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96" s="14" t="str">
        <f ca="1">IFERROR(IF(Tabela2[[#This Row],[Itens de Cota Reservada (Quantidade)]]&gt;0,(Tabela2[[#This Row],[Itens de Cota Reservada (Quantidade)]]*Tabela2[[#This Row],[Preço de referência]])),"")</f>
        <v/>
      </c>
      <c r="T396" s="51" t="str">
        <f ca="1">IFERROR(IF(SUMIFS(Tabela2[Preço x quantidade],Tabela2[Lote],Tabela2[[#This Row],[Lote]])&lt;=80000,Tabela2[[#This Row],[Quantidade]],""),"")</f>
        <v/>
      </c>
      <c r="U396" s="14" t="str">
        <f ca="1">IFERROR(IF(Tabela2[[#This Row],[Itens exclusivos (Quantidade)]]&gt;0,(Tabela2[[#This Row],[Itens exclusivos (Quantidade)]]*Tabela2[[#This Row],[Preço de referência]])),"")</f>
        <v/>
      </c>
    </row>
    <row r="397" spans="1:21" ht="15.75">
      <c r="A397" s="33" t="str">
        <f>IFERROR(IF(Fornecedores!B407="","",IF(AND(Fornecedores!A407="",Fornecedores!B407&lt;&gt;""),1,Fornecedores!A407)),"")</f>
        <v/>
      </c>
      <c r="B397" s="33" t="str">
        <f>IFERROR(IF(Fornecedores!B407="","",Fornecedores!B407),"")</f>
        <v/>
      </c>
      <c r="C397" s="33" t="str">
        <f>IFERROR(IF(Fornecedores!C407="","",Fornecedores!C407),"")</f>
        <v/>
      </c>
      <c r="D397" s="33" t="str">
        <f>IFERROR(IF(Fornecedores!D407="","",Fornecedores!D407),"")</f>
        <v/>
      </c>
      <c r="E397" s="33" t="str">
        <f>IFERROR(IF(Fornecedores!E407="","",Fornecedores!E407),"")</f>
        <v/>
      </c>
      <c r="F397" s="52" t="str">
        <f>IFERROR(IF(Fornecedores!F407="","",Fornecedores!F407),"")</f>
        <v/>
      </c>
      <c r="G397" s="33" t="str">
        <f>IFERROR(IF(Fornecedores!G407="","",Fornecedores!G407),"")</f>
        <v/>
      </c>
      <c r="H397" s="47" t="str">
        <f>IFERROR(ROUND(AVERAGE(Fornecedores!H407:ZV407),2),"")</f>
        <v/>
      </c>
      <c r="I397" s="33" t="str">
        <f>IFERROR(ROUND(STDEV(Fornecedores!H407:ZV407),2),"")</f>
        <v/>
      </c>
      <c r="J397" s="33" t="str">
        <f>IFERROR(IF(Tabela2[[#This Row],[Média preços]]="","",H397-I397),"")</f>
        <v/>
      </c>
      <c r="K397" s="33" t="str">
        <f>IFERROR(IF(Tabela2[[#This Row],[Média preços]]="","",H397+I397),"")</f>
        <v/>
      </c>
      <c r="L397" s="47" t="str">
        <f>IFERROR(ROUND(MEDIAN(Fornecedores!H407:ZV407),2),"")</f>
        <v/>
      </c>
      <c r="M397" s="33" t="str">
        <f>IFERROR(ROUND(AVERAGEIFS(Fornecedores!H407:ZV407,Fornecedores!H407:ZV407,"&lt;="&amp;K397,Fornecedores!H407:ZV407,"&gt;="&amp;J397),2),"")</f>
        <v/>
      </c>
      <c r="N397" s="33" t="str">
        <f t="shared" si="6"/>
        <v/>
      </c>
      <c r="O397" s="33" t="str">
        <f>IFERROR(Tabela2[[#This Row],[Preço de referência]]*Tabela2[[#This Row],[Quantidade]],"")</f>
        <v/>
      </c>
      <c r="P39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97" s="33" t="str">
        <f ca="1">IFERROR(IF(Tabela2[[#This Row],[Itens de Ampla Participação (Quantidade)]]&gt;0,(Tabela2[[#This Row],[Itens de Ampla Participação (Quantidade)]]*Tabela2[[#This Row],[Preço de referência]])),"")</f>
        <v/>
      </c>
      <c r="R39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97" s="33" t="str">
        <f ca="1">IFERROR(IF(Tabela2[[#This Row],[Itens de Cota Reservada (Quantidade)]]&gt;0,(Tabela2[[#This Row],[Itens de Cota Reservada (Quantidade)]]*Tabela2[[#This Row],[Preço de referência]])),"")</f>
        <v/>
      </c>
      <c r="T397" s="52" t="str">
        <f ca="1">IFERROR(IF(SUMIFS(Tabela2[Preço x quantidade],Tabela2[Lote],Tabela2[[#This Row],[Lote]])&lt;=80000,Tabela2[[#This Row],[Quantidade]],""),"")</f>
        <v/>
      </c>
      <c r="U397" s="33" t="str">
        <f ca="1">IFERROR(IF(Tabela2[[#This Row],[Itens exclusivos (Quantidade)]]&gt;0,(Tabela2[[#This Row],[Itens exclusivos (Quantidade)]]*Tabela2[[#This Row],[Preço de referência]])),"")</f>
        <v/>
      </c>
    </row>
    <row r="398" spans="1:21" ht="15.75">
      <c r="A398" s="14" t="str">
        <f>IFERROR(IF(Fornecedores!B408="","",IF(AND(Fornecedores!A408="",Fornecedores!B408&lt;&gt;""),1,Fornecedores!A408)),"")</f>
        <v/>
      </c>
      <c r="B398" s="14" t="str">
        <f>IFERROR(IF(Fornecedores!B408="","",Fornecedores!B408),"")</f>
        <v/>
      </c>
      <c r="C398" s="14" t="str">
        <f>IFERROR(IF(Fornecedores!C408="","",Fornecedores!C408),"")</f>
        <v/>
      </c>
      <c r="D398" s="14" t="str">
        <f>IFERROR(IF(Fornecedores!D408="","",Fornecedores!D408),"")</f>
        <v/>
      </c>
      <c r="E398" s="14" t="str">
        <f>IFERROR(IF(Fornecedores!E408="","",Fornecedores!E408),"")</f>
        <v/>
      </c>
      <c r="F398" s="51" t="str">
        <f>IFERROR(IF(Fornecedores!F408="","",Fornecedores!F408),"")</f>
        <v/>
      </c>
      <c r="G398" s="14" t="str">
        <f>IFERROR(IF(Fornecedores!G408="","",Fornecedores!G408),"")</f>
        <v/>
      </c>
      <c r="H398" s="48" t="str">
        <f>IFERROR(ROUND(AVERAGE(Fornecedores!H408:ZV408),2),"")</f>
        <v/>
      </c>
      <c r="I398" s="14" t="str">
        <f>IFERROR(ROUND(STDEV(Fornecedores!H408:ZV408),2),"")</f>
        <v/>
      </c>
      <c r="J398" s="14" t="str">
        <f>IFERROR(IF(Tabela2[[#This Row],[Média preços]]="","",H398-I398),"")</f>
        <v/>
      </c>
      <c r="K398" s="14" t="str">
        <f>IFERROR(IF(Tabela2[[#This Row],[Média preços]]="","",H398+I398),"")</f>
        <v/>
      </c>
      <c r="L398" s="48" t="str">
        <f>IFERROR(ROUND(MEDIAN(Fornecedores!H408:ZV408),2),"")</f>
        <v/>
      </c>
      <c r="M398" s="14" t="str">
        <f>IFERROR(ROUND(AVERAGEIFS(Fornecedores!H408:ZV408,Fornecedores!H408:ZV408,"&lt;="&amp;K398,Fornecedores!H408:ZV408,"&gt;="&amp;J398),2),"")</f>
        <v/>
      </c>
      <c r="N398" s="14" t="str">
        <f t="shared" si="6"/>
        <v/>
      </c>
      <c r="O398" s="14" t="str">
        <f>IFERROR(Tabela2[[#This Row],[Preço de referência]]*Tabela2[[#This Row],[Quantidade]],"")</f>
        <v/>
      </c>
      <c r="P39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98" s="14" t="str">
        <f ca="1">IFERROR(IF(Tabela2[[#This Row],[Itens de Ampla Participação (Quantidade)]]&gt;0,(Tabela2[[#This Row],[Itens de Ampla Participação (Quantidade)]]*Tabela2[[#This Row],[Preço de referência]])),"")</f>
        <v/>
      </c>
      <c r="R39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98" s="14" t="str">
        <f ca="1">IFERROR(IF(Tabela2[[#This Row],[Itens de Cota Reservada (Quantidade)]]&gt;0,(Tabela2[[#This Row],[Itens de Cota Reservada (Quantidade)]]*Tabela2[[#This Row],[Preço de referência]])),"")</f>
        <v/>
      </c>
      <c r="T398" s="51" t="str">
        <f ca="1">IFERROR(IF(SUMIFS(Tabela2[Preço x quantidade],Tabela2[Lote],Tabela2[[#This Row],[Lote]])&lt;=80000,Tabela2[[#This Row],[Quantidade]],""),"")</f>
        <v/>
      </c>
      <c r="U398" s="14" t="str">
        <f ca="1">IFERROR(IF(Tabela2[[#This Row],[Itens exclusivos (Quantidade)]]&gt;0,(Tabela2[[#This Row],[Itens exclusivos (Quantidade)]]*Tabela2[[#This Row],[Preço de referência]])),"")</f>
        <v/>
      </c>
    </row>
    <row r="399" spans="1:21" ht="15.75">
      <c r="A399" s="33" t="str">
        <f>IFERROR(IF(Fornecedores!B409="","",IF(AND(Fornecedores!A409="",Fornecedores!B409&lt;&gt;""),1,Fornecedores!A409)),"")</f>
        <v/>
      </c>
      <c r="B399" s="33" t="str">
        <f>IFERROR(IF(Fornecedores!B409="","",Fornecedores!B409),"")</f>
        <v/>
      </c>
      <c r="C399" s="33" t="str">
        <f>IFERROR(IF(Fornecedores!C409="","",Fornecedores!C409),"")</f>
        <v/>
      </c>
      <c r="D399" s="33" t="str">
        <f>IFERROR(IF(Fornecedores!D409="","",Fornecedores!D409),"")</f>
        <v/>
      </c>
      <c r="E399" s="33" t="str">
        <f>IFERROR(IF(Fornecedores!E409="","",Fornecedores!E409),"")</f>
        <v/>
      </c>
      <c r="F399" s="52" t="str">
        <f>IFERROR(IF(Fornecedores!F409="","",Fornecedores!F409),"")</f>
        <v/>
      </c>
      <c r="G399" s="33" t="str">
        <f>IFERROR(IF(Fornecedores!G409="","",Fornecedores!G409),"")</f>
        <v/>
      </c>
      <c r="H399" s="47" t="str">
        <f>IFERROR(ROUND(AVERAGE(Fornecedores!H409:ZV409),2),"")</f>
        <v/>
      </c>
      <c r="I399" s="33" t="str">
        <f>IFERROR(ROUND(STDEV(Fornecedores!H409:ZV409),2),"")</f>
        <v/>
      </c>
      <c r="J399" s="33" t="str">
        <f>IFERROR(IF(Tabela2[[#This Row],[Média preços]]="","",H399-I399),"")</f>
        <v/>
      </c>
      <c r="K399" s="33" t="str">
        <f>IFERROR(IF(Tabela2[[#This Row],[Média preços]]="","",H399+I399),"")</f>
        <v/>
      </c>
      <c r="L399" s="47" t="str">
        <f>IFERROR(ROUND(MEDIAN(Fornecedores!H409:ZV409),2),"")</f>
        <v/>
      </c>
      <c r="M399" s="33" t="str">
        <f>IFERROR(ROUND(AVERAGEIFS(Fornecedores!H409:ZV409,Fornecedores!H409:ZV409,"&lt;="&amp;K399,Fornecedores!H409:ZV409,"&gt;="&amp;J399),2),"")</f>
        <v/>
      </c>
      <c r="N399" s="33" t="str">
        <f t="shared" si="6"/>
        <v/>
      </c>
      <c r="O399" s="33" t="str">
        <f>IFERROR(Tabela2[[#This Row],[Preço de referência]]*Tabela2[[#This Row],[Quantidade]],"")</f>
        <v/>
      </c>
      <c r="P39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99" s="33" t="str">
        <f ca="1">IFERROR(IF(Tabela2[[#This Row],[Itens de Ampla Participação (Quantidade)]]&gt;0,(Tabela2[[#This Row],[Itens de Ampla Participação (Quantidade)]]*Tabela2[[#This Row],[Preço de referência]])),"")</f>
        <v/>
      </c>
      <c r="R39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99" s="33" t="str">
        <f ca="1">IFERROR(IF(Tabela2[[#This Row],[Itens de Cota Reservada (Quantidade)]]&gt;0,(Tabela2[[#This Row],[Itens de Cota Reservada (Quantidade)]]*Tabela2[[#This Row],[Preço de referência]])),"")</f>
        <v/>
      </c>
      <c r="T399" s="52" t="str">
        <f ca="1">IFERROR(IF(SUMIFS(Tabela2[Preço x quantidade],Tabela2[Lote],Tabela2[[#This Row],[Lote]])&lt;=80000,Tabela2[[#This Row],[Quantidade]],""),"")</f>
        <v/>
      </c>
      <c r="U399" s="33" t="str">
        <f ca="1">IFERROR(IF(Tabela2[[#This Row],[Itens exclusivos (Quantidade)]]&gt;0,(Tabela2[[#This Row],[Itens exclusivos (Quantidade)]]*Tabela2[[#This Row],[Preço de referência]])),"")</f>
        <v/>
      </c>
    </row>
    <row r="400" spans="1:21" ht="15.75">
      <c r="A400" s="14" t="str">
        <f>IFERROR(IF(Fornecedores!B410="","",IF(AND(Fornecedores!A410="",Fornecedores!B410&lt;&gt;""),1,Fornecedores!A410)),"")</f>
        <v/>
      </c>
      <c r="B400" s="14" t="str">
        <f>IFERROR(IF(Fornecedores!B410="","",Fornecedores!B410),"")</f>
        <v/>
      </c>
      <c r="C400" s="14" t="str">
        <f>IFERROR(IF(Fornecedores!C410="","",Fornecedores!C410),"")</f>
        <v/>
      </c>
      <c r="D400" s="14" t="str">
        <f>IFERROR(IF(Fornecedores!D410="","",Fornecedores!D410),"")</f>
        <v/>
      </c>
      <c r="E400" s="14" t="str">
        <f>IFERROR(IF(Fornecedores!E410="","",Fornecedores!E410),"")</f>
        <v/>
      </c>
      <c r="F400" s="51" t="str">
        <f>IFERROR(IF(Fornecedores!F410="","",Fornecedores!F410),"")</f>
        <v/>
      </c>
      <c r="G400" s="14" t="str">
        <f>IFERROR(IF(Fornecedores!G410="","",Fornecedores!G410),"")</f>
        <v/>
      </c>
      <c r="H400" s="48" t="str">
        <f>IFERROR(ROUND(AVERAGE(Fornecedores!H410:ZV410),2),"")</f>
        <v/>
      </c>
      <c r="I400" s="14" t="str">
        <f>IFERROR(ROUND(STDEV(Fornecedores!H410:ZV410),2),"")</f>
        <v/>
      </c>
      <c r="J400" s="14" t="str">
        <f>IFERROR(IF(Tabela2[[#This Row],[Média preços]]="","",H400-I400),"")</f>
        <v/>
      </c>
      <c r="K400" s="14" t="str">
        <f>IFERROR(IF(Tabela2[[#This Row],[Média preços]]="","",H400+I400),"")</f>
        <v/>
      </c>
      <c r="L400" s="48" t="str">
        <f>IFERROR(ROUND(MEDIAN(Fornecedores!H410:ZV410),2),"")</f>
        <v/>
      </c>
      <c r="M400" s="14" t="str">
        <f>IFERROR(ROUND(AVERAGEIFS(Fornecedores!H410:ZV410,Fornecedores!H410:ZV410,"&lt;="&amp;K400,Fornecedores!H410:ZV410,"&gt;="&amp;J400),2),"")</f>
        <v/>
      </c>
      <c r="N400" s="14" t="str">
        <f t="shared" si="6"/>
        <v/>
      </c>
      <c r="O400" s="14" t="str">
        <f>IFERROR(Tabela2[[#This Row],[Preço de referência]]*Tabela2[[#This Row],[Quantidade]],"")</f>
        <v/>
      </c>
      <c r="P40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00" s="14" t="str">
        <f ca="1">IFERROR(IF(Tabela2[[#This Row],[Itens de Ampla Participação (Quantidade)]]&gt;0,(Tabela2[[#This Row],[Itens de Ampla Participação (Quantidade)]]*Tabela2[[#This Row],[Preço de referência]])),"")</f>
        <v/>
      </c>
      <c r="R40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00" s="14" t="str">
        <f ca="1">IFERROR(IF(Tabela2[[#This Row],[Itens de Cota Reservada (Quantidade)]]&gt;0,(Tabela2[[#This Row],[Itens de Cota Reservada (Quantidade)]]*Tabela2[[#This Row],[Preço de referência]])),"")</f>
        <v/>
      </c>
      <c r="T400" s="51" t="str">
        <f ca="1">IFERROR(IF(SUMIFS(Tabela2[Preço x quantidade],Tabela2[Lote],Tabela2[[#This Row],[Lote]])&lt;=80000,Tabela2[[#This Row],[Quantidade]],""),"")</f>
        <v/>
      </c>
      <c r="U400" s="14" t="str">
        <f ca="1">IFERROR(IF(Tabela2[[#This Row],[Itens exclusivos (Quantidade)]]&gt;0,(Tabela2[[#This Row],[Itens exclusivos (Quantidade)]]*Tabela2[[#This Row],[Preço de referência]])),"")</f>
        <v/>
      </c>
    </row>
    <row r="401" spans="1:21" ht="15.75">
      <c r="A401" s="33" t="str">
        <f>IFERROR(IF(Fornecedores!B411="","",IF(AND(Fornecedores!A411="",Fornecedores!B411&lt;&gt;""),1,Fornecedores!A411)),"")</f>
        <v/>
      </c>
      <c r="B401" s="33" t="str">
        <f>IFERROR(IF(Fornecedores!B411="","",Fornecedores!B411),"")</f>
        <v/>
      </c>
      <c r="C401" s="33" t="str">
        <f>IFERROR(IF(Fornecedores!C411="","",Fornecedores!C411),"")</f>
        <v/>
      </c>
      <c r="D401" s="33" t="str">
        <f>IFERROR(IF(Fornecedores!D411="","",Fornecedores!D411),"")</f>
        <v/>
      </c>
      <c r="E401" s="33" t="str">
        <f>IFERROR(IF(Fornecedores!E411="","",Fornecedores!E411),"")</f>
        <v/>
      </c>
      <c r="F401" s="52" t="str">
        <f>IFERROR(IF(Fornecedores!F411="","",Fornecedores!F411),"")</f>
        <v/>
      </c>
      <c r="G401" s="33" t="str">
        <f>IFERROR(IF(Fornecedores!G411="","",Fornecedores!G411),"")</f>
        <v/>
      </c>
      <c r="H401" s="47" t="str">
        <f>IFERROR(ROUND(AVERAGE(Fornecedores!H411:ZV411),2),"")</f>
        <v/>
      </c>
      <c r="I401" s="33" t="str">
        <f>IFERROR(ROUND(STDEV(Fornecedores!H411:ZV411),2),"")</f>
        <v/>
      </c>
      <c r="J401" s="33" t="str">
        <f>IFERROR(IF(Tabela2[[#This Row],[Média preços]]="","",H401-I401),"")</f>
        <v/>
      </c>
      <c r="K401" s="33" t="str">
        <f>IFERROR(IF(Tabela2[[#This Row],[Média preços]]="","",H401+I401),"")</f>
        <v/>
      </c>
      <c r="L401" s="47" t="str">
        <f>IFERROR(ROUND(MEDIAN(Fornecedores!H411:ZV411),2),"")</f>
        <v/>
      </c>
      <c r="M401" s="33" t="str">
        <f>IFERROR(ROUND(AVERAGEIFS(Fornecedores!H411:ZV411,Fornecedores!H411:ZV411,"&lt;="&amp;K401,Fornecedores!H411:ZV411,"&gt;="&amp;J401),2),"")</f>
        <v/>
      </c>
      <c r="N401" s="33" t="str">
        <f t="shared" si="6"/>
        <v/>
      </c>
      <c r="O401" s="33" t="str">
        <f>IFERROR(Tabela2[[#This Row],[Preço de referência]]*Tabela2[[#This Row],[Quantidade]],"")</f>
        <v/>
      </c>
      <c r="P40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01" s="33" t="str">
        <f ca="1">IFERROR(IF(Tabela2[[#This Row],[Itens de Ampla Participação (Quantidade)]]&gt;0,(Tabela2[[#This Row],[Itens de Ampla Participação (Quantidade)]]*Tabela2[[#This Row],[Preço de referência]])),"")</f>
        <v/>
      </c>
      <c r="R40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01" s="33" t="str">
        <f ca="1">IFERROR(IF(Tabela2[[#This Row],[Itens de Cota Reservada (Quantidade)]]&gt;0,(Tabela2[[#This Row],[Itens de Cota Reservada (Quantidade)]]*Tabela2[[#This Row],[Preço de referência]])),"")</f>
        <v/>
      </c>
      <c r="T401" s="52" t="str">
        <f ca="1">IFERROR(IF(SUMIFS(Tabela2[Preço x quantidade],Tabela2[Lote],Tabela2[[#This Row],[Lote]])&lt;=80000,Tabela2[[#This Row],[Quantidade]],""),"")</f>
        <v/>
      </c>
      <c r="U401" s="33" t="str">
        <f ca="1">IFERROR(IF(Tabela2[[#This Row],[Itens exclusivos (Quantidade)]]&gt;0,(Tabela2[[#This Row],[Itens exclusivos (Quantidade)]]*Tabela2[[#This Row],[Preço de referência]])),"")</f>
        <v/>
      </c>
    </row>
    <row r="402" spans="1:21" ht="15.75">
      <c r="A402" s="14" t="str">
        <f>IFERROR(IF(Fornecedores!B412="","",IF(AND(Fornecedores!A412="",Fornecedores!B412&lt;&gt;""),1,Fornecedores!A412)),"")</f>
        <v/>
      </c>
      <c r="B402" s="14" t="str">
        <f>IFERROR(IF(Fornecedores!B412="","",Fornecedores!B412),"")</f>
        <v/>
      </c>
      <c r="C402" s="14" t="str">
        <f>IFERROR(IF(Fornecedores!C412="","",Fornecedores!C412),"")</f>
        <v/>
      </c>
      <c r="D402" s="14" t="str">
        <f>IFERROR(IF(Fornecedores!D412="","",Fornecedores!D412),"")</f>
        <v/>
      </c>
      <c r="E402" s="14" t="str">
        <f>IFERROR(IF(Fornecedores!E412="","",Fornecedores!E412),"")</f>
        <v/>
      </c>
      <c r="F402" s="51" t="str">
        <f>IFERROR(IF(Fornecedores!F412="","",Fornecedores!F412),"")</f>
        <v/>
      </c>
      <c r="G402" s="14" t="str">
        <f>IFERROR(IF(Fornecedores!G412="","",Fornecedores!G412),"")</f>
        <v/>
      </c>
      <c r="H402" s="48" t="str">
        <f>IFERROR(ROUND(AVERAGE(Fornecedores!H412:ZV412),2),"")</f>
        <v/>
      </c>
      <c r="I402" s="14" t="str">
        <f>IFERROR(ROUND(STDEV(Fornecedores!H412:ZV412),2),"")</f>
        <v/>
      </c>
      <c r="J402" s="14" t="str">
        <f>IFERROR(IF(Tabela2[[#This Row],[Média preços]]="","",H402-I402),"")</f>
        <v/>
      </c>
      <c r="K402" s="14" t="str">
        <f>IFERROR(IF(Tabela2[[#This Row],[Média preços]]="","",H402+I402),"")</f>
        <v/>
      </c>
      <c r="L402" s="48" t="str">
        <f>IFERROR(ROUND(MEDIAN(Fornecedores!H412:ZV412),2),"")</f>
        <v/>
      </c>
      <c r="M402" s="14" t="str">
        <f>IFERROR(ROUND(AVERAGEIFS(Fornecedores!H412:ZV412,Fornecedores!H412:ZV412,"&lt;="&amp;K402,Fornecedores!H412:ZV412,"&gt;="&amp;J402),2),"")</f>
        <v/>
      </c>
      <c r="N402" s="14" t="str">
        <f t="shared" si="6"/>
        <v/>
      </c>
      <c r="O402" s="14" t="str">
        <f>IFERROR(Tabela2[[#This Row],[Preço de referência]]*Tabela2[[#This Row],[Quantidade]],"")</f>
        <v/>
      </c>
      <c r="P40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02" s="14" t="str">
        <f ca="1">IFERROR(IF(Tabela2[[#This Row],[Itens de Ampla Participação (Quantidade)]]&gt;0,(Tabela2[[#This Row],[Itens de Ampla Participação (Quantidade)]]*Tabela2[[#This Row],[Preço de referência]])),"")</f>
        <v/>
      </c>
      <c r="R40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02" s="14" t="str">
        <f ca="1">IFERROR(IF(Tabela2[[#This Row],[Itens de Cota Reservada (Quantidade)]]&gt;0,(Tabela2[[#This Row],[Itens de Cota Reservada (Quantidade)]]*Tabela2[[#This Row],[Preço de referência]])),"")</f>
        <v/>
      </c>
      <c r="T402" s="51" t="str">
        <f ca="1">IFERROR(IF(SUMIFS(Tabela2[Preço x quantidade],Tabela2[Lote],Tabela2[[#This Row],[Lote]])&lt;=80000,Tabela2[[#This Row],[Quantidade]],""),"")</f>
        <v/>
      </c>
      <c r="U402" s="14" t="str">
        <f ca="1">IFERROR(IF(Tabela2[[#This Row],[Itens exclusivos (Quantidade)]]&gt;0,(Tabela2[[#This Row],[Itens exclusivos (Quantidade)]]*Tabela2[[#This Row],[Preço de referência]])),"")</f>
        <v/>
      </c>
    </row>
    <row r="403" spans="1:21" ht="15.75">
      <c r="A403" s="33" t="str">
        <f>IFERROR(IF(Fornecedores!B413="","",IF(AND(Fornecedores!A413="",Fornecedores!B413&lt;&gt;""),1,Fornecedores!A413)),"")</f>
        <v/>
      </c>
      <c r="B403" s="33" t="str">
        <f>IFERROR(IF(Fornecedores!B413="","",Fornecedores!B413),"")</f>
        <v/>
      </c>
      <c r="C403" s="33" t="str">
        <f>IFERROR(IF(Fornecedores!C413="","",Fornecedores!C413),"")</f>
        <v/>
      </c>
      <c r="D403" s="33" t="str">
        <f>IFERROR(IF(Fornecedores!D413="","",Fornecedores!D413),"")</f>
        <v/>
      </c>
      <c r="E403" s="33" t="str">
        <f>IFERROR(IF(Fornecedores!E413="","",Fornecedores!E413),"")</f>
        <v/>
      </c>
      <c r="F403" s="52" t="str">
        <f>IFERROR(IF(Fornecedores!F413="","",Fornecedores!F413),"")</f>
        <v/>
      </c>
      <c r="G403" s="33" t="str">
        <f>IFERROR(IF(Fornecedores!G413="","",Fornecedores!G413),"")</f>
        <v/>
      </c>
      <c r="H403" s="47" t="str">
        <f>IFERROR(ROUND(AVERAGE(Fornecedores!H413:ZV413),2),"")</f>
        <v/>
      </c>
      <c r="I403" s="33" t="str">
        <f>IFERROR(ROUND(STDEV(Fornecedores!H413:ZV413),2),"")</f>
        <v/>
      </c>
      <c r="J403" s="33" t="str">
        <f>IFERROR(IF(Tabela2[[#This Row],[Média preços]]="","",H403-I403),"")</f>
        <v/>
      </c>
      <c r="K403" s="33" t="str">
        <f>IFERROR(IF(Tabela2[[#This Row],[Média preços]]="","",H403+I403),"")</f>
        <v/>
      </c>
      <c r="L403" s="47" t="str">
        <f>IFERROR(ROUND(MEDIAN(Fornecedores!H413:ZV413),2),"")</f>
        <v/>
      </c>
      <c r="M403" s="33" t="str">
        <f>IFERROR(ROUND(AVERAGEIFS(Fornecedores!H413:ZV413,Fornecedores!H413:ZV413,"&lt;="&amp;K403,Fornecedores!H413:ZV413,"&gt;="&amp;J403),2),"")</f>
        <v/>
      </c>
      <c r="N403" s="33" t="str">
        <f t="shared" si="6"/>
        <v/>
      </c>
      <c r="O403" s="33" t="str">
        <f>IFERROR(Tabela2[[#This Row],[Preço de referência]]*Tabela2[[#This Row],[Quantidade]],"")</f>
        <v/>
      </c>
      <c r="P40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03" s="33" t="str">
        <f ca="1">IFERROR(IF(Tabela2[[#This Row],[Itens de Ampla Participação (Quantidade)]]&gt;0,(Tabela2[[#This Row],[Itens de Ampla Participação (Quantidade)]]*Tabela2[[#This Row],[Preço de referência]])),"")</f>
        <v/>
      </c>
      <c r="R40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03" s="33" t="str">
        <f ca="1">IFERROR(IF(Tabela2[[#This Row],[Itens de Cota Reservada (Quantidade)]]&gt;0,(Tabela2[[#This Row],[Itens de Cota Reservada (Quantidade)]]*Tabela2[[#This Row],[Preço de referência]])),"")</f>
        <v/>
      </c>
      <c r="T403" s="52" t="str">
        <f ca="1">IFERROR(IF(SUMIFS(Tabela2[Preço x quantidade],Tabela2[Lote],Tabela2[[#This Row],[Lote]])&lt;=80000,Tabela2[[#This Row],[Quantidade]],""),"")</f>
        <v/>
      </c>
      <c r="U403" s="33" t="str">
        <f ca="1">IFERROR(IF(Tabela2[[#This Row],[Itens exclusivos (Quantidade)]]&gt;0,(Tabela2[[#This Row],[Itens exclusivos (Quantidade)]]*Tabela2[[#This Row],[Preço de referência]])),"")</f>
        <v/>
      </c>
    </row>
    <row r="404" spans="1:21" ht="15.75">
      <c r="A404" s="14" t="str">
        <f>IFERROR(IF(Fornecedores!B414="","",IF(AND(Fornecedores!A414="",Fornecedores!B414&lt;&gt;""),1,Fornecedores!A414)),"")</f>
        <v/>
      </c>
      <c r="B404" s="14" t="str">
        <f>IFERROR(IF(Fornecedores!B414="","",Fornecedores!B414),"")</f>
        <v/>
      </c>
      <c r="C404" s="14" t="str">
        <f>IFERROR(IF(Fornecedores!C414="","",Fornecedores!C414),"")</f>
        <v/>
      </c>
      <c r="D404" s="14" t="str">
        <f>IFERROR(IF(Fornecedores!D414="","",Fornecedores!D414),"")</f>
        <v/>
      </c>
      <c r="E404" s="14" t="str">
        <f>IFERROR(IF(Fornecedores!E414="","",Fornecedores!E414),"")</f>
        <v/>
      </c>
      <c r="F404" s="51" t="str">
        <f>IFERROR(IF(Fornecedores!F414="","",Fornecedores!F414),"")</f>
        <v/>
      </c>
      <c r="G404" s="14" t="str">
        <f>IFERROR(IF(Fornecedores!G414="","",Fornecedores!G414),"")</f>
        <v/>
      </c>
      <c r="H404" s="48" t="str">
        <f>IFERROR(ROUND(AVERAGE(Fornecedores!H414:ZV414),2),"")</f>
        <v/>
      </c>
      <c r="I404" s="14" t="str">
        <f>IFERROR(ROUND(STDEV(Fornecedores!H414:ZV414),2),"")</f>
        <v/>
      </c>
      <c r="J404" s="14" t="str">
        <f>IFERROR(IF(Tabela2[[#This Row],[Média preços]]="","",H404-I404),"")</f>
        <v/>
      </c>
      <c r="K404" s="14" t="str">
        <f>IFERROR(IF(Tabela2[[#This Row],[Média preços]]="","",H404+I404),"")</f>
        <v/>
      </c>
      <c r="L404" s="48" t="str">
        <f>IFERROR(ROUND(MEDIAN(Fornecedores!H414:ZV414),2),"")</f>
        <v/>
      </c>
      <c r="M404" s="14" t="str">
        <f>IFERROR(ROUND(AVERAGEIFS(Fornecedores!H414:ZV414,Fornecedores!H414:ZV414,"&lt;="&amp;K404,Fornecedores!H414:ZV414,"&gt;="&amp;J404),2),"")</f>
        <v/>
      </c>
      <c r="N404" s="14" t="str">
        <f t="shared" si="6"/>
        <v/>
      </c>
      <c r="O404" s="14" t="str">
        <f>IFERROR(Tabela2[[#This Row],[Preço de referência]]*Tabela2[[#This Row],[Quantidade]],"")</f>
        <v/>
      </c>
      <c r="P40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04" s="14" t="str">
        <f ca="1">IFERROR(IF(Tabela2[[#This Row],[Itens de Ampla Participação (Quantidade)]]&gt;0,(Tabela2[[#This Row],[Itens de Ampla Participação (Quantidade)]]*Tabela2[[#This Row],[Preço de referência]])),"")</f>
        <v/>
      </c>
      <c r="R40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04" s="14" t="str">
        <f ca="1">IFERROR(IF(Tabela2[[#This Row],[Itens de Cota Reservada (Quantidade)]]&gt;0,(Tabela2[[#This Row],[Itens de Cota Reservada (Quantidade)]]*Tabela2[[#This Row],[Preço de referência]])),"")</f>
        <v/>
      </c>
      <c r="T404" s="51" t="str">
        <f ca="1">IFERROR(IF(SUMIFS(Tabela2[Preço x quantidade],Tabela2[Lote],Tabela2[[#This Row],[Lote]])&lt;=80000,Tabela2[[#This Row],[Quantidade]],""),"")</f>
        <v/>
      </c>
      <c r="U404" s="14" t="str">
        <f ca="1">IFERROR(IF(Tabela2[[#This Row],[Itens exclusivos (Quantidade)]]&gt;0,(Tabela2[[#This Row],[Itens exclusivos (Quantidade)]]*Tabela2[[#This Row],[Preço de referência]])),"")</f>
        <v/>
      </c>
    </row>
    <row r="405" spans="1:21" ht="15.75">
      <c r="A405" s="33" t="str">
        <f>IFERROR(IF(Fornecedores!B415="","",IF(AND(Fornecedores!A415="",Fornecedores!B415&lt;&gt;""),1,Fornecedores!A415)),"")</f>
        <v/>
      </c>
      <c r="B405" s="33" t="str">
        <f>IFERROR(IF(Fornecedores!B415="","",Fornecedores!B415),"")</f>
        <v/>
      </c>
      <c r="C405" s="33" t="str">
        <f>IFERROR(IF(Fornecedores!C415="","",Fornecedores!C415),"")</f>
        <v/>
      </c>
      <c r="D405" s="33" t="str">
        <f>IFERROR(IF(Fornecedores!D415="","",Fornecedores!D415),"")</f>
        <v/>
      </c>
      <c r="E405" s="33" t="str">
        <f>IFERROR(IF(Fornecedores!E415="","",Fornecedores!E415),"")</f>
        <v/>
      </c>
      <c r="F405" s="52" t="str">
        <f>IFERROR(IF(Fornecedores!F415="","",Fornecedores!F415),"")</f>
        <v/>
      </c>
      <c r="G405" s="33" t="str">
        <f>IFERROR(IF(Fornecedores!G415="","",Fornecedores!G415),"")</f>
        <v/>
      </c>
      <c r="H405" s="47" t="str">
        <f>IFERROR(ROUND(AVERAGE(Fornecedores!H415:ZV415),2),"")</f>
        <v/>
      </c>
      <c r="I405" s="33" t="str">
        <f>IFERROR(ROUND(STDEV(Fornecedores!H415:ZV415),2),"")</f>
        <v/>
      </c>
      <c r="J405" s="33" t="str">
        <f>IFERROR(IF(Tabela2[[#This Row],[Média preços]]="","",H405-I405),"")</f>
        <v/>
      </c>
      <c r="K405" s="33" t="str">
        <f>IFERROR(IF(Tabela2[[#This Row],[Média preços]]="","",H405+I405),"")</f>
        <v/>
      </c>
      <c r="L405" s="47" t="str">
        <f>IFERROR(ROUND(MEDIAN(Fornecedores!H415:ZV415),2),"")</f>
        <v/>
      </c>
      <c r="M405" s="33" t="str">
        <f>IFERROR(ROUND(AVERAGEIFS(Fornecedores!H415:ZV415,Fornecedores!H415:ZV415,"&lt;="&amp;K405,Fornecedores!H415:ZV415,"&gt;="&amp;J405),2),"")</f>
        <v/>
      </c>
      <c r="N405" s="33" t="str">
        <f t="shared" si="6"/>
        <v/>
      </c>
      <c r="O405" s="33" t="str">
        <f>IFERROR(Tabela2[[#This Row],[Preço de referência]]*Tabela2[[#This Row],[Quantidade]],"")</f>
        <v/>
      </c>
      <c r="P40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05" s="33" t="str">
        <f ca="1">IFERROR(IF(Tabela2[[#This Row],[Itens de Ampla Participação (Quantidade)]]&gt;0,(Tabela2[[#This Row],[Itens de Ampla Participação (Quantidade)]]*Tabela2[[#This Row],[Preço de referência]])),"")</f>
        <v/>
      </c>
      <c r="R40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05" s="33" t="str">
        <f ca="1">IFERROR(IF(Tabela2[[#This Row],[Itens de Cota Reservada (Quantidade)]]&gt;0,(Tabela2[[#This Row],[Itens de Cota Reservada (Quantidade)]]*Tabela2[[#This Row],[Preço de referência]])),"")</f>
        <v/>
      </c>
      <c r="T405" s="52" t="str">
        <f ca="1">IFERROR(IF(SUMIFS(Tabela2[Preço x quantidade],Tabela2[Lote],Tabela2[[#This Row],[Lote]])&lt;=80000,Tabela2[[#This Row],[Quantidade]],""),"")</f>
        <v/>
      </c>
      <c r="U405" s="33" t="str">
        <f ca="1">IFERROR(IF(Tabela2[[#This Row],[Itens exclusivos (Quantidade)]]&gt;0,(Tabela2[[#This Row],[Itens exclusivos (Quantidade)]]*Tabela2[[#This Row],[Preço de referência]])),"")</f>
        <v/>
      </c>
    </row>
    <row r="406" spans="1:21" ht="15.75">
      <c r="A406" s="14" t="str">
        <f>IFERROR(IF(Fornecedores!B416="","",IF(AND(Fornecedores!A416="",Fornecedores!B416&lt;&gt;""),1,Fornecedores!A416)),"")</f>
        <v/>
      </c>
      <c r="B406" s="14" t="str">
        <f>IFERROR(IF(Fornecedores!B416="","",Fornecedores!B416),"")</f>
        <v/>
      </c>
      <c r="C406" s="14" t="str">
        <f>IFERROR(IF(Fornecedores!C416="","",Fornecedores!C416),"")</f>
        <v/>
      </c>
      <c r="D406" s="14" t="str">
        <f>IFERROR(IF(Fornecedores!D416="","",Fornecedores!D416),"")</f>
        <v/>
      </c>
      <c r="E406" s="14" t="str">
        <f>IFERROR(IF(Fornecedores!E416="","",Fornecedores!E416),"")</f>
        <v/>
      </c>
      <c r="F406" s="51" t="str">
        <f>IFERROR(IF(Fornecedores!F416="","",Fornecedores!F416),"")</f>
        <v/>
      </c>
      <c r="G406" s="14" t="str">
        <f>IFERROR(IF(Fornecedores!G416="","",Fornecedores!G416),"")</f>
        <v/>
      </c>
      <c r="H406" s="48" t="str">
        <f>IFERROR(ROUND(AVERAGE(Fornecedores!H416:ZV416),2),"")</f>
        <v/>
      </c>
      <c r="I406" s="14" t="str">
        <f>IFERROR(ROUND(STDEV(Fornecedores!H416:ZV416),2),"")</f>
        <v/>
      </c>
      <c r="J406" s="14" t="str">
        <f>IFERROR(IF(Tabela2[[#This Row],[Média preços]]="","",H406-I406),"")</f>
        <v/>
      </c>
      <c r="K406" s="14" t="str">
        <f>IFERROR(IF(Tabela2[[#This Row],[Média preços]]="","",H406+I406),"")</f>
        <v/>
      </c>
      <c r="L406" s="48" t="str">
        <f>IFERROR(ROUND(MEDIAN(Fornecedores!H416:ZV416),2),"")</f>
        <v/>
      </c>
      <c r="M406" s="14" t="str">
        <f>IFERROR(ROUND(AVERAGEIFS(Fornecedores!H416:ZV416,Fornecedores!H416:ZV416,"&lt;="&amp;K406,Fornecedores!H416:ZV416,"&gt;="&amp;J406),2),"")</f>
        <v/>
      </c>
      <c r="N406" s="14" t="str">
        <f t="shared" si="6"/>
        <v/>
      </c>
      <c r="O406" s="14" t="str">
        <f>IFERROR(Tabela2[[#This Row],[Preço de referência]]*Tabela2[[#This Row],[Quantidade]],"")</f>
        <v/>
      </c>
      <c r="P40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06" s="14" t="str">
        <f ca="1">IFERROR(IF(Tabela2[[#This Row],[Itens de Ampla Participação (Quantidade)]]&gt;0,(Tabela2[[#This Row],[Itens de Ampla Participação (Quantidade)]]*Tabela2[[#This Row],[Preço de referência]])),"")</f>
        <v/>
      </c>
      <c r="R40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06" s="14" t="str">
        <f ca="1">IFERROR(IF(Tabela2[[#This Row],[Itens de Cota Reservada (Quantidade)]]&gt;0,(Tabela2[[#This Row],[Itens de Cota Reservada (Quantidade)]]*Tabela2[[#This Row],[Preço de referência]])),"")</f>
        <v/>
      </c>
      <c r="T406" s="51" t="str">
        <f ca="1">IFERROR(IF(SUMIFS(Tabela2[Preço x quantidade],Tabela2[Lote],Tabela2[[#This Row],[Lote]])&lt;=80000,Tabela2[[#This Row],[Quantidade]],""),"")</f>
        <v/>
      </c>
      <c r="U406" s="14" t="str">
        <f ca="1">IFERROR(IF(Tabela2[[#This Row],[Itens exclusivos (Quantidade)]]&gt;0,(Tabela2[[#This Row],[Itens exclusivos (Quantidade)]]*Tabela2[[#This Row],[Preço de referência]])),"")</f>
        <v/>
      </c>
    </row>
    <row r="407" spans="1:21" ht="15.75">
      <c r="A407" s="33" t="str">
        <f>IFERROR(IF(Fornecedores!B417="","",IF(AND(Fornecedores!A417="",Fornecedores!B417&lt;&gt;""),1,Fornecedores!A417)),"")</f>
        <v/>
      </c>
      <c r="B407" s="33" t="str">
        <f>IFERROR(IF(Fornecedores!B417="","",Fornecedores!B417),"")</f>
        <v/>
      </c>
      <c r="C407" s="33" t="str">
        <f>IFERROR(IF(Fornecedores!C417="","",Fornecedores!C417),"")</f>
        <v/>
      </c>
      <c r="D407" s="33" t="str">
        <f>IFERROR(IF(Fornecedores!D417="","",Fornecedores!D417),"")</f>
        <v/>
      </c>
      <c r="E407" s="33" t="str">
        <f>IFERROR(IF(Fornecedores!E417="","",Fornecedores!E417),"")</f>
        <v/>
      </c>
      <c r="F407" s="52" t="str">
        <f>IFERROR(IF(Fornecedores!F417="","",Fornecedores!F417),"")</f>
        <v/>
      </c>
      <c r="G407" s="33" t="str">
        <f>IFERROR(IF(Fornecedores!G417="","",Fornecedores!G417),"")</f>
        <v/>
      </c>
      <c r="H407" s="47" t="str">
        <f>IFERROR(ROUND(AVERAGE(Fornecedores!H417:ZV417),2),"")</f>
        <v/>
      </c>
      <c r="I407" s="33" t="str">
        <f>IFERROR(ROUND(STDEV(Fornecedores!H417:ZV417),2),"")</f>
        <v/>
      </c>
      <c r="J407" s="33" t="str">
        <f>IFERROR(IF(Tabela2[[#This Row],[Média preços]]="","",H407-I407),"")</f>
        <v/>
      </c>
      <c r="K407" s="33" t="str">
        <f>IFERROR(IF(Tabela2[[#This Row],[Média preços]]="","",H407+I407),"")</f>
        <v/>
      </c>
      <c r="L407" s="47" t="str">
        <f>IFERROR(ROUND(MEDIAN(Fornecedores!H417:ZV417),2),"")</f>
        <v/>
      </c>
      <c r="M407" s="33" t="str">
        <f>IFERROR(ROUND(AVERAGEIFS(Fornecedores!H417:ZV417,Fornecedores!H417:ZV417,"&lt;="&amp;K407,Fornecedores!H417:ZV417,"&gt;="&amp;J407),2),"")</f>
        <v/>
      </c>
      <c r="N407" s="33" t="str">
        <f t="shared" si="6"/>
        <v/>
      </c>
      <c r="O407" s="33" t="str">
        <f>IFERROR(Tabela2[[#This Row],[Preço de referência]]*Tabela2[[#This Row],[Quantidade]],"")</f>
        <v/>
      </c>
      <c r="P40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07" s="33" t="str">
        <f ca="1">IFERROR(IF(Tabela2[[#This Row],[Itens de Ampla Participação (Quantidade)]]&gt;0,(Tabela2[[#This Row],[Itens de Ampla Participação (Quantidade)]]*Tabela2[[#This Row],[Preço de referência]])),"")</f>
        <v/>
      </c>
      <c r="R40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07" s="33" t="str">
        <f ca="1">IFERROR(IF(Tabela2[[#This Row],[Itens de Cota Reservada (Quantidade)]]&gt;0,(Tabela2[[#This Row],[Itens de Cota Reservada (Quantidade)]]*Tabela2[[#This Row],[Preço de referência]])),"")</f>
        <v/>
      </c>
      <c r="T407" s="52" t="str">
        <f ca="1">IFERROR(IF(SUMIFS(Tabela2[Preço x quantidade],Tabela2[Lote],Tabela2[[#This Row],[Lote]])&lt;=80000,Tabela2[[#This Row],[Quantidade]],""),"")</f>
        <v/>
      </c>
      <c r="U407" s="33" t="str">
        <f ca="1">IFERROR(IF(Tabela2[[#This Row],[Itens exclusivos (Quantidade)]]&gt;0,(Tabela2[[#This Row],[Itens exclusivos (Quantidade)]]*Tabela2[[#This Row],[Preço de referência]])),"")</f>
        <v/>
      </c>
    </row>
    <row r="408" spans="1:21" ht="15.75">
      <c r="A408" s="14" t="str">
        <f>IFERROR(IF(Fornecedores!B418="","",IF(AND(Fornecedores!A418="",Fornecedores!B418&lt;&gt;""),1,Fornecedores!A418)),"")</f>
        <v/>
      </c>
      <c r="B408" s="14" t="str">
        <f>IFERROR(IF(Fornecedores!B418="","",Fornecedores!B418),"")</f>
        <v/>
      </c>
      <c r="C408" s="14" t="str">
        <f>IFERROR(IF(Fornecedores!C418="","",Fornecedores!C418),"")</f>
        <v/>
      </c>
      <c r="D408" s="14" t="str">
        <f>IFERROR(IF(Fornecedores!D418="","",Fornecedores!D418),"")</f>
        <v/>
      </c>
      <c r="E408" s="14" t="str">
        <f>IFERROR(IF(Fornecedores!E418="","",Fornecedores!E418),"")</f>
        <v/>
      </c>
      <c r="F408" s="51" t="str">
        <f>IFERROR(IF(Fornecedores!F418="","",Fornecedores!F418),"")</f>
        <v/>
      </c>
      <c r="G408" s="14" t="str">
        <f>IFERROR(IF(Fornecedores!G418="","",Fornecedores!G418),"")</f>
        <v/>
      </c>
      <c r="H408" s="48" t="str">
        <f>IFERROR(ROUND(AVERAGE(Fornecedores!H418:ZV418),2),"")</f>
        <v/>
      </c>
      <c r="I408" s="14" t="str">
        <f>IFERROR(ROUND(STDEV(Fornecedores!H418:ZV418),2),"")</f>
        <v/>
      </c>
      <c r="J408" s="14" t="str">
        <f>IFERROR(IF(Tabela2[[#This Row],[Média preços]]="","",H408-I408),"")</f>
        <v/>
      </c>
      <c r="K408" s="14" t="str">
        <f>IFERROR(IF(Tabela2[[#This Row],[Média preços]]="","",H408+I408),"")</f>
        <v/>
      </c>
      <c r="L408" s="48" t="str">
        <f>IFERROR(ROUND(MEDIAN(Fornecedores!H418:ZV418),2),"")</f>
        <v/>
      </c>
      <c r="M408" s="14" t="str">
        <f>IFERROR(ROUND(AVERAGEIFS(Fornecedores!H418:ZV418,Fornecedores!H418:ZV418,"&lt;="&amp;K408,Fornecedores!H418:ZV418,"&gt;="&amp;J408),2),"")</f>
        <v/>
      </c>
      <c r="N408" s="14" t="str">
        <f t="shared" si="6"/>
        <v/>
      </c>
      <c r="O408" s="14" t="str">
        <f>IFERROR(Tabela2[[#This Row],[Preço de referência]]*Tabela2[[#This Row],[Quantidade]],"")</f>
        <v/>
      </c>
      <c r="P40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08" s="14" t="str">
        <f ca="1">IFERROR(IF(Tabela2[[#This Row],[Itens de Ampla Participação (Quantidade)]]&gt;0,(Tabela2[[#This Row],[Itens de Ampla Participação (Quantidade)]]*Tabela2[[#This Row],[Preço de referência]])),"")</f>
        <v/>
      </c>
      <c r="R40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08" s="14" t="str">
        <f ca="1">IFERROR(IF(Tabela2[[#This Row],[Itens de Cota Reservada (Quantidade)]]&gt;0,(Tabela2[[#This Row],[Itens de Cota Reservada (Quantidade)]]*Tabela2[[#This Row],[Preço de referência]])),"")</f>
        <v/>
      </c>
      <c r="T408" s="51" t="str">
        <f ca="1">IFERROR(IF(SUMIFS(Tabela2[Preço x quantidade],Tabela2[Lote],Tabela2[[#This Row],[Lote]])&lt;=80000,Tabela2[[#This Row],[Quantidade]],""),"")</f>
        <v/>
      </c>
      <c r="U408" s="14" t="str">
        <f ca="1">IFERROR(IF(Tabela2[[#This Row],[Itens exclusivos (Quantidade)]]&gt;0,(Tabela2[[#This Row],[Itens exclusivos (Quantidade)]]*Tabela2[[#This Row],[Preço de referência]])),"")</f>
        <v/>
      </c>
    </row>
    <row r="409" spans="1:21" ht="15.75">
      <c r="A409" s="33" t="str">
        <f>IFERROR(IF(Fornecedores!B419="","",IF(AND(Fornecedores!A419="",Fornecedores!B419&lt;&gt;""),1,Fornecedores!A419)),"")</f>
        <v/>
      </c>
      <c r="B409" s="33" t="str">
        <f>IFERROR(IF(Fornecedores!B419="","",Fornecedores!B419),"")</f>
        <v/>
      </c>
      <c r="C409" s="33" t="str">
        <f>IFERROR(IF(Fornecedores!C419="","",Fornecedores!C419),"")</f>
        <v/>
      </c>
      <c r="D409" s="33" t="str">
        <f>IFERROR(IF(Fornecedores!D419="","",Fornecedores!D419),"")</f>
        <v/>
      </c>
      <c r="E409" s="33" t="str">
        <f>IFERROR(IF(Fornecedores!E419="","",Fornecedores!E419),"")</f>
        <v/>
      </c>
      <c r="F409" s="52" t="str">
        <f>IFERROR(IF(Fornecedores!F419="","",Fornecedores!F419),"")</f>
        <v/>
      </c>
      <c r="G409" s="33" t="str">
        <f>IFERROR(IF(Fornecedores!G419="","",Fornecedores!G419),"")</f>
        <v/>
      </c>
      <c r="H409" s="47" t="str">
        <f>IFERROR(ROUND(AVERAGE(Fornecedores!H419:ZV419),2),"")</f>
        <v/>
      </c>
      <c r="I409" s="33" t="str">
        <f>IFERROR(ROUND(STDEV(Fornecedores!H419:ZV419),2),"")</f>
        <v/>
      </c>
      <c r="J409" s="33" t="str">
        <f>IFERROR(IF(Tabela2[[#This Row],[Média preços]]="","",H409-I409),"")</f>
        <v/>
      </c>
      <c r="K409" s="33" t="str">
        <f>IFERROR(IF(Tabela2[[#This Row],[Média preços]]="","",H409+I409),"")</f>
        <v/>
      </c>
      <c r="L409" s="47" t="str">
        <f>IFERROR(ROUND(MEDIAN(Fornecedores!H419:ZV419),2),"")</f>
        <v/>
      </c>
      <c r="M409" s="33" t="str">
        <f>IFERROR(ROUND(AVERAGEIFS(Fornecedores!H419:ZV419,Fornecedores!H419:ZV419,"&lt;="&amp;K409,Fornecedores!H419:ZV419,"&gt;="&amp;J409),2),"")</f>
        <v/>
      </c>
      <c r="N409" s="33" t="str">
        <f t="shared" si="6"/>
        <v/>
      </c>
      <c r="O409" s="33" t="str">
        <f>IFERROR(Tabela2[[#This Row],[Preço de referência]]*Tabela2[[#This Row],[Quantidade]],"")</f>
        <v/>
      </c>
      <c r="P40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09" s="33" t="str">
        <f ca="1">IFERROR(IF(Tabela2[[#This Row],[Itens de Ampla Participação (Quantidade)]]&gt;0,(Tabela2[[#This Row],[Itens de Ampla Participação (Quantidade)]]*Tabela2[[#This Row],[Preço de referência]])),"")</f>
        <v/>
      </c>
      <c r="R40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09" s="33" t="str">
        <f ca="1">IFERROR(IF(Tabela2[[#This Row],[Itens de Cota Reservada (Quantidade)]]&gt;0,(Tabela2[[#This Row],[Itens de Cota Reservada (Quantidade)]]*Tabela2[[#This Row],[Preço de referência]])),"")</f>
        <v/>
      </c>
      <c r="T409" s="52" t="str">
        <f ca="1">IFERROR(IF(SUMIFS(Tabela2[Preço x quantidade],Tabela2[Lote],Tabela2[[#This Row],[Lote]])&lt;=80000,Tabela2[[#This Row],[Quantidade]],""),"")</f>
        <v/>
      </c>
      <c r="U409" s="33" t="str">
        <f ca="1">IFERROR(IF(Tabela2[[#This Row],[Itens exclusivos (Quantidade)]]&gt;0,(Tabela2[[#This Row],[Itens exclusivos (Quantidade)]]*Tabela2[[#This Row],[Preço de referência]])),"")</f>
        <v/>
      </c>
    </row>
    <row r="410" spans="1:21" ht="15.75">
      <c r="A410" s="14" t="str">
        <f>IFERROR(IF(Fornecedores!B420="","",IF(AND(Fornecedores!A420="",Fornecedores!B420&lt;&gt;""),1,Fornecedores!A420)),"")</f>
        <v/>
      </c>
      <c r="B410" s="14" t="str">
        <f>IFERROR(IF(Fornecedores!B420="","",Fornecedores!B420),"")</f>
        <v/>
      </c>
      <c r="C410" s="14" t="str">
        <f>IFERROR(IF(Fornecedores!C420="","",Fornecedores!C420),"")</f>
        <v/>
      </c>
      <c r="D410" s="14" t="str">
        <f>IFERROR(IF(Fornecedores!D420="","",Fornecedores!D420),"")</f>
        <v/>
      </c>
      <c r="E410" s="14" t="str">
        <f>IFERROR(IF(Fornecedores!E420="","",Fornecedores!E420),"")</f>
        <v/>
      </c>
      <c r="F410" s="51" t="str">
        <f>IFERROR(IF(Fornecedores!F420="","",Fornecedores!F420),"")</f>
        <v/>
      </c>
      <c r="G410" s="14" t="str">
        <f>IFERROR(IF(Fornecedores!G420="","",Fornecedores!G420),"")</f>
        <v/>
      </c>
      <c r="H410" s="48" t="str">
        <f>IFERROR(ROUND(AVERAGE(Fornecedores!H420:ZV420),2),"")</f>
        <v/>
      </c>
      <c r="I410" s="14" t="str">
        <f>IFERROR(ROUND(STDEV(Fornecedores!H420:ZV420),2),"")</f>
        <v/>
      </c>
      <c r="J410" s="14" t="str">
        <f>IFERROR(IF(Tabela2[[#This Row],[Média preços]]="","",H410-I410),"")</f>
        <v/>
      </c>
      <c r="K410" s="14" t="str">
        <f>IFERROR(IF(Tabela2[[#This Row],[Média preços]]="","",H410+I410),"")</f>
        <v/>
      </c>
      <c r="L410" s="48" t="str">
        <f>IFERROR(ROUND(MEDIAN(Fornecedores!H420:ZV420),2),"")</f>
        <v/>
      </c>
      <c r="M410" s="14" t="str">
        <f>IFERROR(ROUND(AVERAGEIFS(Fornecedores!H420:ZV420,Fornecedores!H420:ZV420,"&lt;="&amp;K410,Fornecedores!H420:ZV420,"&gt;="&amp;J410),2),"")</f>
        <v/>
      </c>
      <c r="N410" s="14" t="str">
        <f t="shared" si="6"/>
        <v/>
      </c>
      <c r="O410" s="14" t="str">
        <f>IFERROR(Tabela2[[#This Row],[Preço de referência]]*Tabela2[[#This Row],[Quantidade]],"")</f>
        <v/>
      </c>
      <c r="P41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10" s="14" t="str">
        <f ca="1">IFERROR(IF(Tabela2[[#This Row],[Itens de Ampla Participação (Quantidade)]]&gt;0,(Tabela2[[#This Row],[Itens de Ampla Participação (Quantidade)]]*Tabela2[[#This Row],[Preço de referência]])),"")</f>
        <v/>
      </c>
      <c r="R41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10" s="14" t="str">
        <f ca="1">IFERROR(IF(Tabela2[[#This Row],[Itens de Cota Reservada (Quantidade)]]&gt;0,(Tabela2[[#This Row],[Itens de Cota Reservada (Quantidade)]]*Tabela2[[#This Row],[Preço de referência]])),"")</f>
        <v/>
      </c>
      <c r="T410" s="51" t="str">
        <f ca="1">IFERROR(IF(SUMIFS(Tabela2[Preço x quantidade],Tabela2[Lote],Tabela2[[#This Row],[Lote]])&lt;=80000,Tabela2[[#This Row],[Quantidade]],""),"")</f>
        <v/>
      </c>
      <c r="U410" s="14" t="str">
        <f ca="1">IFERROR(IF(Tabela2[[#This Row],[Itens exclusivos (Quantidade)]]&gt;0,(Tabela2[[#This Row],[Itens exclusivos (Quantidade)]]*Tabela2[[#This Row],[Preço de referência]])),"")</f>
        <v/>
      </c>
    </row>
    <row r="411" spans="1:21" ht="15.75">
      <c r="A411" s="33" t="str">
        <f>IFERROR(IF(Fornecedores!B421="","",IF(AND(Fornecedores!A421="",Fornecedores!B421&lt;&gt;""),1,Fornecedores!A421)),"")</f>
        <v/>
      </c>
      <c r="B411" s="33" t="str">
        <f>IFERROR(IF(Fornecedores!B421="","",Fornecedores!B421),"")</f>
        <v/>
      </c>
      <c r="C411" s="33" t="str">
        <f>IFERROR(IF(Fornecedores!C421="","",Fornecedores!C421),"")</f>
        <v/>
      </c>
      <c r="D411" s="33" t="str">
        <f>IFERROR(IF(Fornecedores!D421="","",Fornecedores!D421),"")</f>
        <v/>
      </c>
      <c r="E411" s="33" t="str">
        <f>IFERROR(IF(Fornecedores!E421="","",Fornecedores!E421),"")</f>
        <v/>
      </c>
      <c r="F411" s="52" t="str">
        <f>IFERROR(IF(Fornecedores!F421="","",Fornecedores!F421),"")</f>
        <v/>
      </c>
      <c r="G411" s="33" t="str">
        <f>IFERROR(IF(Fornecedores!G421="","",Fornecedores!G421),"")</f>
        <v/>
      </c>
      <c r="H411" s="47" t="str">
        <f>IFERROR(ROUND(AVERAGE(Fornecedores!H421:ZV421),2),"")</f>
        <v/>
      </c>
      <c r="I411" s="33" t="str">
        <f>IFERROR(ROUND(STDEV(Fornecedores!H421:ZV421),2),"")</f>
        <v/>
      </c>
      <c r="J411" s="33" t="str">
        <f>IFERROR(IF(Tabela2[[#This Row],[Média preços]]="","",H411-I411),"")</f>
        <v/>
      </c>
      <c r="K411" s="33" t="str">
        <f>IFERROR(IF(Tabela2[[#This Row],[Média preços]]="","",H411+I411),"")</f>
        <v/>
      </c>
      <c r="L411" s="47" t="str">
        <f>IFERROR(ROUND(MEDIAN(Fornecedores!H421:ZV421),2),"")</f>
        <v/>
      </c>
      <c r="M411" s="33" t="str">
        <f>IFERROR(ROUND(AVERAGEIFS(Fornecedores!H421:ZV421,Fornecedores!H421:ZV421,"&lt;="&amp;K411,Fornecedores!H421:ZV421,"&gt;="&amp;J411),2),"")</f>
        <v/>
      </c>
      <c r="N411" s="33" t="str">
        <f t="shared" si="6"/>
        <v/>
      </c>
      <c r="O411" s="33" t="str">
        <f>IFERROR(Tabela2[[#This Row],[Preço de referência]]*Tabela2[[#This Row],[Quantidade]],"")</f>
        <v/>
      </c>
      <c r="P41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11" s="33" t="str">
        <f ca="1">IFERROR(IF(Tabela2[[#This Row],[Itens de Ampla Participação (Quantidade)]]&gt;0,(Tabela2[[#This Row],[Itens de Ampla Participação (Quantidade)]]*Tabela2[[#This Row],[Preço de referência]])),"")</f>
        <v/>
      </c>
      <c r="R41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11" s="33" t="str">
        <f ca="1">IFERROR(IF(Tabela2[[#This Row],[Itens de Cota Reservada (Quantidade)]]&gt;0,(Tabela2[[#This Row],[Itens de Cota Reservada (Quantidade)]]*Tabela2[[#This Row],[Preço de referência]])),"")</f>
        <v/>
      </c>
      <c r="T411" s="52" t="str">
        <f ca="1">IFERROR(IF(SUMIFS(Tabela2[Preço x quantidade],Tabela2[Lote],Tabela2[[#This Row],[Lote]])&lt;=80000,Tabela2[[#This Row],[Quantidade]],""),"")</f>
        <v/>
      </c>
      <c r="U411" s="33" t="str">
        <f ca="1">IFERROR(IF(Tabela2[[#This Row],[Itens exclusivos (Quantidade)]]&gt;0,(Tabela2[[#This Row],[Itens exclusivos (Quantidade)]]*Tabela2[[#This Row],[Preço de referência]])),"")</f>
        <v/>
      </c>
    </row>
    <row r="412" spans="1:21" ht="15.75">
      <c r="A412" s="14" t="str">
        <f>IFERROR(IF(Fornecedores!B422="","",IF(AND(Fornecedores!A422="",Fornecedores!B422&lt;&gt;""),1,Fornecedores!A422)),"")</f>
        <v/>
      </c>
      <c r="B412" s="14" t="str">
        <f>IFERROR(IF(Fornecedores!B422="","",Fornecedores!B422),"")</f>
        <v/>
      </c>
      <c r="C412" s="14" t="str">
        <f>IFERROR(IF(Fornecedores!C422="","",Fornecedores!C422),"")</f>
        <v/>
      </c>
      <c r="D412" s="14" t="str">
        <f>IFERROR(IF(Fornecedores!D422="","",Fornecedores!D422),"")</f>
        <v/>
      </c>
      <c r="E412" s="14" t="str">
        <f>IFERROR(IF(Fornecedores!E422="","",Fornecedores!E422),"")</f>
        <v/>
      </c>
      <c r="F412" s="51" t="str">
        <f>IFERROR(IF(Fornecedores!F422="","",Fornecedores!F422),"")</f>
        <v/>
      </c>
      <c r="G412" s="14" t="str">
        <f>IFERROR(IF(Fornecedores!G422="","",Fornecedores!G422),"")</f>
        <v/>
      </c>
      <c r="H412" s="48" t="str">
        <f>IFERROR(ROUND(AVERAGE(Fornecedores!H422:ZV422),2),"")</f>
        <v/>
      </c>
      <c r="I412" s="14" t="str">
        <f>IFERROR(ROUND(STDEV(Fornecedores!H422:ZV422),2),"")</f>
        <v/>
      </c>
      <c r="J412" s="14" t="str">
        <f>IFERROR(IF(Tabela2[[#This Row],[Média preços]]="","",H412-I412),"")</f>
        <v/>
      </c>
      <c r="K412" s="14" t="str">
        <f>IFERROR(IF(Tabela2[[#This Row],[Média preços]]="","",H412+I412),"")</f>
        <v/>
      </c>
      <c r="L412" s="48" t="str">
        <f>IFERROR(ROUND(MEDIAN(Fornecedores!H422:ZV422),2),"")</f>
        <v/>
      </c>
      <c r="M412" s="14" t="str">
        <f>IFERROR(ROUND(AVERAGEIFS(Fornecedores!H422:ZV422,Fornecedores!H422:ZV422,"&lt;="&amp;K412,Fornecedores!H422:ZV422,"&gt;="&amp;J412),2),"")</f>
        <v/>
      </c>
      <c r="N412" s="14" t="str">
        <f t="shared" si="6"/>
        <v/>
      </c>
      <c r="O412" s="14" t="str">
        <f>IFERROR(Tabela2[[#This Row],[Preço de referência]]*Tabela2[[#This Row],[Quantidade]],"")</f>
        <v/>
      </c>
      <c r="P41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12" s="14" t="str">
        <f ca="1">IFERROR(IF(Tabela2[[#This Row],[Itens de Ampla Participação (Quantidade)]]&gt;0,(Tabela2[[#This Row],[Itens de Ampla Participação (Quantidade)]]*Tabela2[[#This Row],[Preço de referência]])),"")</f>
        <v/>
      </c>
      <c r="R41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12" s="14" t="str">
        <f ca="1">IFERROR(IF(Tabela2[[#This Row],[Itens de Cota Reservada (Quantidade)]]&gt;0,(Tabela2[[#This Row],[Itens de Cota Reservada (Quantidade)]]*Tabela2[[#This Row],[Preço de referência]])),"")</f>
        <v/>
      </c>
      <c r="T412" s="51" t="str">
        <f ca="1">IFERROR(IF(SUMIFS(Tabela2[Preço x quantidade],Tabela2[Lote],Tabela2[[#This Row],[Lote]])&lt;=80000,Tabela2[[#This Row],[Quantidade]],""),"")</f>
        <v/>
      </c>
      <c r="U412" s="14" t="str">
        <f ca="1">IFERROR(IF(Tabela2[[#This Row],[Itens exclusivos (Quantidade)]]&gt;0,(Tabela2[[#This Row],[Itens exclusivos (Quantidade)]]*Tabela2[[#This Row],[Preço de referência]])),"")</f>
        <v/>
      </c>
    </row>
    <row r="413" spans="1:21" ht="15.75">
      <c r="A413" s="33" t="str">
        <f>IFERROR(IF(Fornecedores!B423="","",IF(AND(Fornecedores!A423="",Fornecedores!B423&lt;&gt;""),1,Fornecedores!A423)),"")</f>
        <v/>
      </c>
      <c r="B413" s="33" t="str">
        <f>IFERROR(IF(Fornecedores!B423="","",Fornecedores!B423),"")</f>
        <v/>
      </c>
      <c r="C413" s="33" t="str">
        <f>IFERROR(IF(Fornecedores!C423="","",Fornecedores!C423),"")</f>
        <v/>
      </c>
      <c r="D413" s="33" t="str">
        <f>IFERROR(IF(Fornecedores!D423="","",Fornecedores!D423),"")</f>
        <v/>
      </c>
      <c r="E413" s="33" t="str">
        <f>IFERROR(IF(Fornecedores!E423="","",Fornecedores!E423),"")</f>
        <v/>
      </c>
      <c r="F413" s="52" t="str">
        <f>IFERROR(IF(Fornecedores!F423="","",Fornecedores!F423),"")</f>
        <v/>
      </c>
      <c r="G413" s="33" t="str">
        <f>IFERROR(IF(Fornecedores!G423="","",Fornecedores!G423),"")</f>
        <v/>
      </c>
      <c r="H413" s="47" t="str">
        <f>IFERROR(ROUND(AVERAGE(Fornecedores!H423:ZV423),2),"")</f>
        <v/>
      </c>
      <c r="I413" s="33" t="str">
        <f>IFERROR(ROUND(STDEV(Fornecedores!H423:ZV423),2),"")</f>
        <v/>
      </c>
      <c r="J413" s="33" t="str">
        <f>IFERROR(IF(Tabela2[[#This Row],[Média preços]]="","",H413-I413),"")</f>
        <v/>
      </c>
      <c r="K413" s="33" t="str">
        <f>IFERROR(IF(Tabela2[[#This Row],[Média preços]]="","",H413+I413),"")</f>
        <v/>
      </c>
      <c r="L413" s="47" t="str">
        <f>IFERROR(ROUND(MEDIAN(Fornecedores!H423:ZV423),2),"")</f>
        <v/>
      </c>
      <c r="M413" s="33" t="str">
        <f>IFERROR(ROUND(AVERAGEIFS(Fornecedores!H423:ZV423,Fornecedores!H423:ZV423,"&lt;="&amp;K413,Fornecedores!H423:ZV423,"&gt;="&amp;J413),2),"")</f>
        <v/>
      </c>
      <c r="N413" s="33" t="str">
        <f t="shared" si="6"/>
        <v/>
      </c>
      <c r="O413" s="33" t="str">
        <f>IFERROR(Tabela2[[#This Row],[Preço de referência]]*Tabela2[[#This Row],[Quantidade]],"")</f>
        <v/>
      </c>
      <c r="P41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13" s="33" t="str">
        <f ca="1">IFERROR(IF(Tabela2[[#This Row],[Itens de Ampla Participação (Quantidade)]]&gt;0,(Tabela2[[#This Row],[Itens de Ampla Participação (Quantidade)]]*Tabela2[[#This Row],[Preço de referência]])),"")</f>
        <v/>
      </c>
      <c r="R41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13" s="33" t="str">
        <f ca="1">IFERROR(IF(Tabela2[[#This Row],[Itens de Cota Reservada (Quantidade)]]&gt;0,(Tabela2[[#This Row],[Itens de Cota Reservada (Quantidade)]]*Tabela2[[#This Row],[Preço de referência]])),"")</f>
        <v/>
      </c>
      <c r="T413" s="52" t="str">
        <f ca="1">IFERROR(IF(SUMIFS(Tabela2[Preço x quantidade],Tabela2[Lote],Tabela2[[#This Row],[Lote]])&lt;=80000,Tabela2[[#This Row],[Quantidade]],""),"")</f>
        <v/>
      </c>
      <c r="U413" s="33" t="str">
        <f ca="1">IFERROR(IF(Tabela2[[#This Row],[Itens exclusivos (Quantidade)]]&gt;0,(Tabela2[[#This Row],[Itens exclusivos (Quantidade)]]*Tabela2[[#This Row],[Preço de referência]])),"")</f>
        <v/>
      </c>
    </row>
    <row r="414" spans="1:21" ht="15.75">
      <c r="A414" s="14" t="str">
        <f>IFERROR(IF(Fornecedores!B424="","",IF(AND(Fornecedores!A424="",Fornecedores!B424&lt;&gt;""),1,Fornecedores!A424)),"")</f>
        <v/>
      </c>
      <c r="B414" s="14" t="str">
        <f>IFERROR(IF(Fornecedores!B424="","",Fornecedores!B424),"")</f>
        <v/>
      </c>
      <c r="C414" s="14" t="str">
        <f>IFERROR(IF(Fornecedores!C424="","",Fornecedores!C424),"")</f>
        <v/>
      </c>
      <c r="D414" s="14" t="str">
        <f>IFERROR(IF(Fornecedores!D424="","",Fornecedores!D424),"")</f>
        <v/>
      </c>
      <c r="E414" s="14" t="str">
        <f>IFERROR(IF(Fornecedores!E424="","",Fornecedores!E424),"")</f>
        <v/>
      </c>
      <c r="F414" s="51" t="str">
        <f>IFERROR(IF(Fornecedores!F424="","",Fornecedores!F424),"")</f>
        <v/>
      </c>
      <c r="G414" s="14" t="str">
        <f>IFERROR(IF(Fornecedores!G424="","",Fornecedores!G424),"")</f>
        <v/>
      </c>
      <c r="H414" s="48" t="str">
        <f>IFERROR(ROUND(AVERAGE(Fornecedores!H424:ZV424),2),"")</f>
        <v/>
      </c>
      <c r="I414" s="14" t="str">
        <f>IFERROR(ROUND(STDEV(Fornecedores!H424:ZV424),2),"")</f>
        <v/>
      </c>
      <c r="J414" s="14" t="str">
        <f>IFERROR(IF(Tabela2[[#This Row],[Média preços]]="","",H414-I414),"")</f>
        <v/>
      </c>
      <c r="K414" s="14" t="str">
        <f>IFERROR(IF(Tabela2[[#This Row],[Média preços]]="","",H414+I414),"")</f>
        <v/>
      </c>
      <c r="L414" s="48" t="str">
        <f>IFERROR(ROUND(MEDIAN(Fornecedores!H424:ZV424),2),"")</f>
        <v/>
      </c>
      <c r="M414" s="14" t="str">
        <f>IFERROR(ROUND(AVERAGEIFS(Fornecedores!H424:ZV424,Fornecedores!H424:ZV424,"&lt;="&amp;K414,Fornecedores!H424:ZV424,"&gt;="&amp;J414),2),"")</f>
        <v/>
      </c>
      <c r="N414" s="14" t="str">
        <f t="shared" si="6"/>
        <v/>
      </c>
      <c r="O414" s="14" t="str">
        <f>IFERROR(Tabela2[[#This Row],[Preço de referência]]*Tabela2[[#This Row],[Quantidade]],"")</f>
        <v/>
      </c>
      <c r="P41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14" s="14" t="str">
        <f ca="1">IFERROR(IF(Tabela2[[#This Row],[Itens de Ampla Participação (Quantidade)]]&gt;0,(Tabela2[[#This Row],[Itens de Ampla Participação (Quantidade)]]*Tabela2[[#This Row],[Preço de referência]])),"")</f>
        <v/>
      </c>
      <c r="R41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14" s="14" t="str">
        <f ca="1">IFERROR(IF(Tabela2[[#This Row],[Itens de Cota Reservada (Quantidade)]]&gt;0,(Tabela2[[#This Row],[Itens de Cota Reservada (Quantidade)]]*Tabela2[[#This Row],[Preço de referência]])),"")</f>
        <v/>
      </c>
      <c r="T414" s="51" t="str">
        <f ca="1">IFERROR(IF(SUMIFS(Tabela2[Preço x quantidade],Tabela2[Lote],Tabela2[[#This Row],[Lote]])&lt;=80000,Tabela2[[#This Row],[Quantidade]],""),"")</f>
        <v/>
      </c>
      <c r="U414" s="14" t="str">
        <f ca="1">IFERROR(IF(Tabela2[[#This Row],[Itens exclusivos (Quantidade)]]&gt;0,(Tabela2[[#This Row],[Itens exclusivos (Quantidade)]]*Tabela2[[#This Row],[Preço de referência]])),"")</f>
        <v/>
      </c>
    </row>
    <row r="415" spans="1:21" ht="15.75">
      <c r="A415" s="33" t="str">
        <f>IFERROR(IF(Fornecedores!B425="","",IF(AND(Fornecedores!A425="",Fornecedores!B425&lt;&gt;""),1,Fornecedores!A425)),"")</f>
        <v/>
      </c>
      <c r="B415" s="33" t="str">
        <f>IFERROR(IF(Fornecedores!B425="","",Fornecedores!B425),"")</f>
        <v/>
      </c>
      <c r="C415" s="33" t="str">
        <f>IFERROR(IF(Fornecedores!C425="","",Fornecedores!C425),"")</f>
        <v/>
      </c>
      <c r="D415" s="33" t="str">
        <f>IFERROR(IF(Fornecedores!D425="","",Fornecedores!D425),"")</f>
        <v/>
      </c>
      <c r="E415" s="33" t="str">
        <f>IFERROR(IF(Fornecedores!E425="","",Fornecedores!E425),"")</f>
        <v/>
      </c>
      <c r="F415" s="52" t="str">
        <f>IFERROR(IF(Fornecedores!F425="","",Fornecedores!F425),"")</f>
        <v/>
      </c>
      <c r="G415" s="33" t="str">
        <f>IFERROR(IF(Fornecedores!G425="","",Fornecedores!G425),"")</f>
        <v/>
      </c>
      <c r="H415" s="47" t="str">
        <f>IFERROR(ROUND(AVERAGE(Fornecedores!H425:ZV425),2),"")</f>
        <v/>
      </c>
      <c r="I415" s="33" t="str">
        <f>IFERROR(ROUND(STDEV(Fornecedores!H425:ZV425),2),"")</f>
        <v/>
      </c>
      <c r="J415" s="33" t="str">
        <f>IFERROR(IF(Tabela2[[#This Row],[Média preços]]="","",H415-I415),"")</f>
        <v/>
      </c>
      <c r="K415" s="33" t="str">
        <f>IFERROR(IF(Tabela2[[#This Row],[Média preços]]="","",H415+I415),"")</f>
        <v/>
      </c>
      <c r="L415" s="47" t="str">
        <f>IFERROR(ROUND(MEDIAN(Fornecedores!H425:ZV425),2),"")</f>
        <v/>
      </c>
      <c r="M415" s="33" t="str">
        <f>IFERROR(ROUND(AVERAGEIFS(Fornecedores!H425:ZV425,Fornecedores!H425:ZV425,"&lt;="&amp;K415,Fornecedores!H425:ZV425,"&gt;="&amp;J415),2),"")</f>
        <v/>
      </c>
      <c r="N415" s="33" t="str">
        <f t="shared" si="6"/>
        <v/>
      </c>
      <c r="O415" s="33" t="str">
        <f>IFERROR(Tabela2[[#This Row],[Preço de referência]]*Tabela2[[#This Row],[Quantidade]],"")</f>
        <v/>
      </c>
      <c r="P41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15" s="33" t="str">
        <f ca="1">IFERROR(IF(Tabela2[[#This Row],[Itens de Ampla Participação (Quantidade)]]&gt;0,(Tabela2[[#This Row],[Itens de Ampla Participação (Quantidade)]]*Tabela2[[#This Row],[Preço de referência]])),"")</f>
        <v/>
      </c>
      <c r="R41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15" s="33" t="str">
        <f ca="1">IFERROR(IF(Tabela2[[#This Row],[Itens de Cota Reservada (Quantidade)]]&gt;0,(Tabela2[[#This Row],[Itens de Cota Reservada (Quantidade)]]*Tabela2[[#This Row],[Preço de referência]])),"")</f>
        <v/>
      </c>
      <c r="T415" s="52" t="str">
        <f ca="1">IFERROR(IF(SUMIFS(Tabela2[Preço x quantidade],Tabela2[Lote],Tabela2[[#This Row],[Lote]])&lt;=80000,Tabela2[[#This Row],[Quantidade]],""),"")</f>
        <v/>
      </c>
      <c r="U415" s="33" t="str">
        <f ca="1">IFERROR(IF(Tabela2[[#This Row],[Itens exclusivos (Quantidade)]]&gt;0,(Tabela2[[#This Row],[Itens exclusivos (Quantidade)]]*Tabela2[[#This Row],[Preço de referência]])),"")</f>
        <v/>
      </c>
    </row>
    <row r="416" spans="1:21" ht="15.75">
      <c r="A416" s="14" t="str">
        <f>IFERROR(IF(Fornecedores!B426="","",IF(AND(Fornecedores!A426="",Fornecedores!B426&lt;&gt;""),1,Fornecedores!A426)),"")</f>
        <v/>
      </c>
      <c r="B416" s="14" t="str">
        <f>IFERROR(IF(Fornecedores!B426="","",Fornecedores!B426),"")</f>
        <v/>
      </c>
      <c r="C416" s="14" t="str">
        <f>IFERROR(IF(Fornecedores!C426="","",Fornecedores!C426),"")</f>
        <v/>
      </c>
      <c r="D416" s="14" t="str">
        <f>IFERROR(IF(Fornecedores!D426="","",Fornecedores!D426),"")</f>
        <v/>
      </c>
      <c r="E416" s="14" t="str">
        <f>IFERROR(IF(Fornecedores!E426="","",Fornecedores!E426),"")</f>
        <v/>
      </c>
      <c r="F416" s="51" t="str">
        <f>IFERROR(IF(Fornecedores!F426="","",Fornecedores!F426),"")</f>
        <v/>
      </c>
      <c r="G416" s="14" t="str">
        <f>IFERROR(IF(Fornecedores!G426="","",Fornecedores!G426),"")</f>
        <v/>
      </c>
      <c r="H416" s="48" t="str">
        <f>IFERROR(ROUND(AVERAGE(Fornecedores!H426:ZV426),2),"")</f>
        <v/>
      </c>
      <c r="I416" s="14" t="str">
        <f>IFERROR(ROUND(STDEV(Fornecedores!H426:ZV426),2),"")</f>
        <v/>
      </c>
      <c r="J416" s="14" t="str">
        <f>IFERROR(IF(Tabela2[[#This Row],[Média preços]]="","",H416-I416),"")</f>
        <v/>
      </c>
      <c r="K416" s="14" t="str">
        <f>IFERROR(IF(Tabela2[[#This Row],[Média preços]]="","",H416+I416),"")</f>
        <v/>
      </c>
      <c r="L416" s="48" t="str">
        <f>IFERROR(ROUND(MEDIAN(Fornecedores!H426:ZV426),2),"")</f>
        <v/>
      </c>
      <c r="M416" s="14" t="str">
        <f>IFERROR(ROUND(AVERAGEIFS(Fornecedores!H426:ZV426,Fornecedores!H426:ZV426,"&lt;="&amp;K416,Fornecedores!H426:ZV426,"&gt;="&amp;J416),2),"")</f>
        <v/>
      </c>
      <c r="N416" s="14" t="str">
        <f t="shared" si="6"/>
        <v/>
      </c>
      <c r="O416" s="14" t="str">
        <f>IFERROR(Tabela2[[#This Row],[Preço de referência]]*Tabela2[[#This Row],[Quantidade]],"")</f>
        <v/>
      </c>
      <c r="P41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16" s="14" t="str">
        <f ca="1">IFERROR(IF(Tabela2[[#This Row],[Itens de Ampla Participação (Quantidade)]]&gt;0,(Tabela2[[#This Row],[Itens de Ampla Participação (Quantidade)]]*Tabela2[[#This Row],[Preço de referência]])),"")</f>
        <v/>
      </c>
      <c r="R41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16" s="14" t="str">
        <f ca="1">IFERROR(IF(Tabela2[[#This Row],[Itens de Cota Reservada (Quantidade)]]&gt;0,(Tabela2[[#This Row],[Itens de Cota Reservada (Quantidade)]]*Tabela2[[#This Row],[Preço de referência]])),"")</f>
        <v/>
      </c>
      <c r="T416" s="51" t="str">
        <f ca="1">IFERROR(IF(SUMIFS(Tabela2[Preço x quantidade],Tabela2[Lote],Tabela2[[#This Row],[Lote]])&lt;=80000,Tabela2[[#This Row],[Quantidade]],""),"")</f>
        <v/>
      </c>
      <c r="U416" s="14" t="str">
        <f ca="1">IFERROR(IF(Tabela2[[#This Row],[Itens exclusivos (Quantidade)]]&gt;0,(Tabela2[[#This Row],[Itens exclusivos (Quantidade)]]*Tabela2[[#This Row],[Preço de referência]])),"")</f>
        <v/>
      </c>
    </row>
    <row r="417" spans="1:21" ht="15.75">
      <c r="A417" s="33" t="str">
        <f>IFERROR(IF(Fornecedores!B427="","",IF(AND(Fornecedores!A427="",Fornecedores!B427&lt;&gt;""),1,Fornecedores!A427)),"")</f>
        <v/>
      </c>
      <c r="B417" s="33" t="str">
        <f>IFERROR(IF(Fornecedores!B427="","",Fornecedores!B427),"")</f>
        <v/>
      </c>
      <c r="C417" s="33" t="str">
        <f>IFERROR(IF(Fornecedores!C427="","",Fornecedores!C427),"")</f>
        <v/>
      </c>
      <c r="D417" s="33" t="str">
        <f>IFERROR(IF(Fornecedores!D427="","",Fornecedores!D427),"")</f>
        <v/>
      </c>
      <c r="E417" s="33" t="str">
        <f>IFERROR(IF(Fornecedores!E427="","",Fornecedores!E427),"")</f>
        <v/>
      </c>
      <c r="F417" s="52" t="str">
        <f>IFERROR(IF(Fornecedores!F427="","",Fornecedores!F427),"")</f>
        <v/>
      </c>
      <c r="G417" s="33" t="str">
        <f>IFERROR(IF(Fornecedores!G427="","",Fornecedores!G427),"")</f>
        <v/>
      </c>
      <c r="H417" s="47" t="str">
        <f>IFERROR(ROUND(AVERAGE(Fornecedores!H427:ZV427),2),"")</f>
        <v/>
      </c>
      <c r="I417" s="33" t="str">
        <f>IFERROR(ROUND(STDEV(Fornecedores!H427:ZV427),2),"")</f>
        <v/>
      </c>
      <c r="J417" s="33" t="str">
        <f>IFERROR(IF(Tabela2[[#This Row],[Média preços]]="","",H417-I417),"")</f>
        <v/>
      </c>
      <c r="K417" s="33" t="str">
        <f>IFERROR(IF(Tabela2[[#This Row],[Média preços]]="","",H417+I417),"")</f>
        <v/>
      </c>
      <c r="L417" s="47" t="str">
        <f>IFERROR(ROUND(MEDIAN(Fornecedores!H427:ZV427),2),"")</f>
        <v/>
      </c>
      <c r="M417" s="33" t="str">
        <f>IFERROR(ROUND(AVERAGEIFS(Fornecedores!H427:ZV427,Fornecedores!H427:ZV427,"&lt;="&amp;K417,Fornecedores!H427:ZV427,"&gt;="&amp;J417),2),"")</f>
        <v/>
      </c>
      <c r="N417" s="33" t="str">
        <f t="shared" si="6"/>
        <v/>
      </c>
      <c r="O417" s="33" t="str">
        <f>IFERROR(Tabela2[[#This Row],[Preço de referência]]*Tabela2[[#This Row],[Quantidade]],"")</f>
        <v/>
      </c>
      <c r="P41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17" s="33" t="str">
        <f ca="1">IFERROR(IF(Tabela2[[#This Row],[Itens de Ampla Participação (Quantidade)]]&gt;0,(Tabela2[[#This Row],[Itens de Ampla Participação (Quantidade)]]*Tabela2[[#This Row],[Preço de referência]])),"")</f>
        <v/>
      </c>
      <c r="R41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17" s="33" t="str">
        <f ca="1">IFERROR(IF(Tabela2[[#This Row],[Itens de Cota Reservada (Quantidade)]]&gt;0,(Tabela2[[#This Row],[Itens de Cota Reservada (Quantidade)]]*Tabela2[[#This Row],[Preço de referência]])),"")</f>
        <v/>
      </c>
      <c r="T417" s="52" t="str">
        <f ca="1">IFERROR(IF(SUMIFS(Tabela2[Preço x quantidade],Tabela2[Lote],Tabela2[[#This Row],[Lote]])&lt;=80000,Tabela2[[#This Row],[Quantidade]],""),"")</f>
        <v/>
      </c>
      <c r="U417" s="33" t="str">
        <f ca="1">IFERROR(IF(Tabela2[[#This Row],[Itens exclusivos (Quantidade)]]&gt;0,(Tabela2[[#This Row],[Itens exclusivos (Quantidade)]]*Tabela2[[#This Row],[Preço de referência]])),"")</f>
        <v/>
      </c>
    </row>
    <row r="418" spans="1:21" ht="15.75">
      <c r="A418" s="14" t="str">
        <f>IFERROR(IF(Fornecedores!B428="","",IF(AND(Fornecedores!A428="",Fornecedores!B428&lt;&gt;""),1,Fornecedores!A428)),"")</f>
        <v/>
      </c>
      <c r="B418" s="14" t="str">
        <f>IFERROR(IF(Fornecedores!B428="","",Fornecedores!B428),"")</f>
        <v/>
      </c>
      <c r="C418" s="14" t="str">
        <f>IFERROR(IF(Fornecedores!C428="","",Fornecedores!C428),"")</f>
        <v/>
      </c>
      <c r="D418" s="14" t="str">
        <f>IFERROR(IF(Fornecedores!D428="","",Fornecedores!D428),"")</f>
        <v/>
      </c>
      <c r="E418" s="14" t="str">
        <f>IFERROR(IF(Fornecedores!E428="","",Fornecedores!E428),"")</f>
        <v/>
      </c>
      <c r="F418" s="51" t="str">
        <f>IFERROR(IF(Fornecedores!F428="","",Fornecedores!F428),"")</f>
        <v/>
      </c>
      <c r="G418" s="14" t="str">
        <f>IFERROR(IF(Fornecedores!G428="","",Fornecedores!G428),"")</f>
        <v/>
      </c>
      <c r="H418" s="48" t="str">
        <f>IFERROR(ROUND(AVERAGE(Fornecedores!H428:ZV428),2),"")</f>
        <v/>
      </c>
      <c r="I418" s="14" t="str">
        <f>IFERROR(ROUND(STDEV(Fornecedores!H428:ZV428),2),"")</f>
        <v/>
      </c>
      <c r="J418" s="14" t="str">
        <f>IFERROR(IF(Tabela2[[#This Row],[Média preços]]="","",H418-I418),"")</f>
        <v/>
      </c>
      <c r="K418" s="14" t="str">
        <f>IFERROR(IF(Tabela2[[#This Row],[Média preços]]="","",H418+I418),"")</f>
        <v/>
      </c>
      <c r="L418" s="48" t="str">
        <f>IFERROR(ROUND(MEDIAN(Fornecedores!H428:ZV428),2),"")</f>
        <v/>
      </c>
      <c r="M418" s="14" t="str">
        <f>IFERROR(ROUND(AVERAGEIFS(Fornecedores!H428:ZV428,Fornecedores!H428:ZV428,"&lt;="&amp;K418,Fornecedores!H428:ZV428,"&gt;="&amp;J418),2),"")</f>
        <v/>
      </c>
      <c r="N418" s="14" t="str">
        <f t="shared" si="6"/>
        <v/>
      </c>
      <c r="O418" s="14" t="str">
        <f>IFERROR(Tabela2[[#This Row],[Preço de referência]]*Tabela2[[#This Row],[Quantidade]],"")</f>
        <v/>
      </c>
      <c r="P41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18" s="14" t="str">
        <f ca="1">IFERROR(IF(Tabela2[[#This Row],[Itens de Ampla Participação (Quantidade)]]&gt;0,(Tabela2[[#This Row],[Itens de Ampla Participação (Quantidade)]]*Tabela2[[#This Row],[Preço de referência]])),"")</f>
        <v/>
      </c>
      <c r="R41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18" s="14" t="str">
        <f ca="1">IFERROR(IF(Tabela2[[#This Row],[Itens de Cota Reservada (Quantidade)]]&gt;0,(Tabela2[[#This Row],[Itens de Cota Reservada (Quantidade)]]*Tabela2[[#This Row],[Preço de referência]])),"")</f>
        <v/>
      </c>
      <c r="T418" s="51" t="str">
        <f ca="1">IFERROR(IF(SUMIFS(Tabela2[Preço x quantidade],Tabela2[Lote],Tabela2[[#This Row],[Lote]])&lt;=80000,Tabela2[[#This Row],[Quantidade]],""),"")</f>
        <v/>
      </c>
      <c r="U418" s="14" t="str">
        <f ca="1">IFERROR(IF(Tabela2[[#This Row],[Itens exclusivos (Quantidade)]]&gt;0,(Tabela2[[#This Row],[Itens exclusivos (Quantidade)]]*Tabela2[[#This Row],[Preço de referência]])),"")</f>
        <v/>
      </c>
    </row>
    <row r="419" spans="1:21" ht="15.75">
      <c r="A419" s="33" t="str">
        <f>IFERROR(IF(Fornecedores!B429="","",IF(AND(Fornecedores!A429="",Fornecedores!B429&lt;&gt;""),1,Fornecedores!A429)),"")</f>
        <v/>
      </c>
      <c r="B419" s="33" t="str">
        <f>IFERROR(IF(Fornecedores!B429="","",Fornecedores!B429),"")</f>
        <v/>
      </c>
      <c r="C419" s="33" t="str">
        <f>IFERROR(IF(Fornecedores!C429="","",Fornecedores!C429),"")</f>
        <v/>
      </c>
      <c r="D419" s="33" t="str">
        <f>IFERROR(IF(Fornecedores!D429="","",Fornecedores!D429),"")</f>
        <v/>
      </c>
      <c r="E419" s="33" t="str">
        <f>IFERROR(IF(Fornecedores!E429="","",Fornecedores!E429),"")</f>
        <v/>
      </c>
      <c r="F419" s="52" t="str">
        <f>IFERROR(IF(Fornecedores!F429="","",Fornecedores!F429),"")</f>
        <v/>
      </c>
      <c r="G419" s="33" t="str">
        <f>IFERROR(IF(Fornecedores!G429="","",Fornecedores!G429),"")</f>
        <v/>
      </c>
      <c r="H419" s="47" t="str">
        <f>IFERROR(ROUND(AVERAGE(Fornecedores!H429:ZV429),2),"")</f>
        <v/>
      </c>
      <c r="I419" s="33" t="str">
        <f>IFERROR(ROUND(STDEV(Fornecedores!H429:ZV429),2),"")</f>
        <v/>
      </c>
      <c r="J419" s="33" t="str">
        <f>IFERROR(IF(Tabela2[[#This Row],[Média preços]]="","",H419-I419),"")</f>
        <v/>
      </c>
      <c r="K419" s="33" t="str">
        <f>IFERROR(IF(Tabela2[[#This Row],[Média preços]]="","",H419+I419),"")</f>
        <v/>
      </c>
      <c r="L419" s="47" t="str">
        <f>IFERROR(ROUND(MEDIAN(Fornecedores!H429:ZV429),2),"")</f>
        <v/>
      </c>
      <c r="M419" s="33" t="str">
        <f>IFERROR(ROUND(AVERAGEIFS(Fornecedores!H429:ZV429,Fornecedores!H429:ZV429,"&lt;="&amp;K419,Fornecedores!H429:ZV429,"&gt;="&amp;J419),2),"")</f>
        <v/>
      </c>
      <c r="N419" s="33" t="str">
        <f t="shared" si="6"/>
        <v/>
      </c>
      <c r="O419" s="33" t="str">
        <f>IFERROR(Tabela2[[#This Row],[Preço de referência]]*Tabela2[[#This Row],[Quantidade]],"")</f>
        <v/>
      </c>
      <c r="P41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19" s="33" t="str">
        <f ca="1">IFERROR(IF(Tabela2[[#This Row],[Itens de Ampla Participação (Quantidade)]]&gt;0,(Tabela2[[#This Row],[Itens de Ampla Participação (Quantidade)]]*Tabela2[[#This Row],[Preço de referência]])),"")</f>
        <v/>
      </c>
      <c r="R41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19" s="33" t="str">
        <f ca="1">IFERROR(IF(Tabela2[[#This Row],[Itens de Cota Reservada (Quantidade)]]&gt;0,(Tabela2[[#This Row],[Itens de Cota Reservada (Quantidade)]]*Tabela2[[#This Row],[Preço de referência]])),"")</f>
        <v/>
      </c>
      <c r="T419" s="52" t="str">
        <f ca="1">IFERROR(IF(SUMIFS(Tabela2[Preço x quantidade],Tabela2[Lote],Tabela2[[#This Row],[Lote]])&lt;=80000,Tabela2[[#This Row],[Quantidade]],""),"")</f>
        <v/>
      </c>
      <c r="U419" s="33" t="str">
        <f ca="1">IFERROR(IF(Tabela2[[#This Row],[Itens exclusivos (Quantidade)]]&gt;0,(Tabela2[[#This Row],[Itens exclusivos (Quantidade)]]*Tabela2[[#This Row],[Preço de referência]])),"")</f>
        <v/>
      </c>
    </row>
    <row r="420" spans="1:21" ht="15.75">
      <c r="A420" s="14" t="str">
        <f>IFERROR(IF(Fornecedores!B430="","",IF(AND(Fornecedores!A430="",Fornecedores!B430&lt;&gt;""),1,Fornecedores!A430)),"")</f>
        <v/>
      </c>
      <c r="B420" s="14" t="str">
        <f>IFERROR(IF(Fornecedores!B430="","",Fornecedores!B430),"")</f>
        <v/>
      </c>
      <c r="C420" s="14" t="str">
        <f>IFERROR(IF(Fornecedores!C430="","",Fornecedores!C430),"")</f>
        <v/>
      </c>
      <c r="D420" s="14" t="str">
        <f>IFERROR(IF(Fornecedores!D430="","",Fornecedores!D430),"")</f>
        <v/>
      </c>
      <c r="E420" s="14" t="str">
        <f>IFERROR(IF(Fornecedores!E430="","",Fornecedores!E430),"")</f>
        <v/>
      </c>
      <c r="F420" s="51" t="str">
        <f>IFERROR(IF(Fornecedores!F430="","",Fornecedores!F430),"")</f>
        <v/>
      </c>
      <c r="G420" s="14" t="str">
        <f>IFERROR(IF(Fornecedores!G430="","",Fornecedores!G430),"")</f>
        <v/>
      </c>
      <c r="H420" s="48" t="str">
        <f>IFERROR(ROUND(AVERAGE(Fornecedores!H430:ZV430),2),"")</f>
        <v/>
      </c>
      <c r="I420" s="14" t="str">
        <f>IFERROR(ROUND(STDEV(Fornecedores!H430:ZV430),2),"")</f>
        <v/>
      </c>
      <c r="J420" s="14" t="str">
        <f>IFERROR(IF(Tabela2[[#This Row],[Média preços]]="","",H420-I420),"")</f>
        <v/>
      </c>
      <c r="K420" s="14" t="str">
        <f>IFERROR(IF(Tabela2[[#This Row],[Média preços]]="","",H420+I420),"")</f>
        <v/>
      </c>
      <c r="L420" s="48" t="str">
        <f>IFERROR(ROUND(MEDIAN(Fornecedores!H430:ZV430),2),"")</f>
        <v/>
      </c>
      <c r="M420" s="14" t="str">
        <f>IFERROR(ROUND(AVERAGEIFS(Fornecedores!H430:ZV430,Fornecedores!H430:ZV430,"&lt;="&amp;K420,Fornecedores!H430:ZV430,"&gt;="&amp;J420),2),"")</f>
        <v/>
      </c>
      <c r="N420" s="14" t="str">
        <f t="shared" si="6"/>
        <v/>
      </c>
      <c r="O420" s="14" t="str">
        <f>IFERROR(Tabela2[[#This Row],[Preço de referência]]*Tabela2[[#This Row],[Quantidade]],"")</f>
        <v/>
      </c>
      <c r="P42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20" s="14" t="str">
        <f ca="1">IFERROR(IF(Tabela2[[#This Row],[Itens de Ampla Participação (Quantidade)]]&gt;0,(Tabela2[[#This Row],[Itens de Ampla Participação (Quantidade)]]*Tabela2[[#This Row],[Preço de referência]])),"")</f>
        <v/>
      </c>
      <c r="R42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20" s="14" t="str">
        <f ca="1">IFERROR(IF(Tabela2[[#This Row],[Itens de Cota Reservada (Quantidade)]]&gt;0,(Tabela2[[#This Row],[Itens de Cota Reservada (Quantidade)]]*Tabela2[[#This Row],[Preço de referência]])),"")</f>
        <v/>
      </c>
      <c r="T420" s="51" t="str">
        <f ca="1">IFERROR(IF(SUMIFS(Tabela2[Preço x quantidade],Tabela2[Lote],Tabela2[[#This Row],[Lote]])&lt;=80000,Tabela2[[#This Row],[Quantidade]],""),"")</f>
        <v/>
      </c>
      <c r="U420" s="14" t="str">
        <f ca="1">IFERROR(IF(Tabela2[[#This Row],[Itens exclusivos (Quantidade)]]&gt;0,(Tabela2[[#This Row],[Itens exclusivos (Quantidade)]]*Tabela2[[#This Row],[Preço de referência]])),"")</f>
        <v/>
      </c>
    </row>
    <row r="421" spans="1:21" ht="15.75">
      <c r="A421" s="33" t="str">
        <f>IFERROR(IF(Fornecedores!B431="","",IF(AND(Fornecedores!A431="",Fornecedores!B431&lt;&gt;""),1,Fornecedores!A431)),"")</f>
        <v/>
      </c>
      <c r="B421" s="33" t="str">
        <f>IFERROR(IF(Fornecedores!B431="","",Fornecedores!B431),"")</f>
        <v/>
      </c>
      <c r="C421" s="33" t="str">
        <f>IFERROR(IF(Fornecedores!C431="","",Fornecedores!C431),"")</f>
        <v/>
      </c>
      <c r="D421" s="33" t="str">
        <f>IFERROR(IF(Fornecedores!D431="","",Fornecedores!D431),"")</f>
        <v/>
      </c>
      <c r="E421" s="33" t="str">
        <f>IFERROR(IF(Fornecedores!E431="","",Fornecedores!E431),"")</f>
        <v/>
      </c>
      <c r="F421" s="52" t="str">
        <f>IFERROR(IF(Fornecedores!F431="","",Fornecedores!F431),"")</f>
        <v/>
      </c>
      <c r="G421" s="33" t="str">
        <f>IFERROR(IF(Fornecedores!G431="","",Fornecedores!G431),"")</f>
        <v/>
      </c>
      <c r="H421" s="47" t="str">
        <f>IFERROR(ROUND(AVERAGE(Fornecedores!H431:ZV431),2),"")</f>
        <v/>
      </c>
      <c r="I421" s="33" t="str">
        <f>IFERROR(ROUND(STDEV(Fornecedores!H431:ZV431),2),"")</f>
        <v/>
      </c>
      <c r="J421" s="33" t="str">
        <f>IFERROR(IF(Tabela2[[#This Row],[Média preços]]="","",H421-I421),"")</f>
        <v/>
      </c>
      <c r="K421" s="33" t="str">
        <f>IFERROR(IF(Tabela2[[#This Row],[Média preços]]="","",H421+I421),"")</f>
        <v/>
      </c>
      <c r="L421" s="47" t="str">
        <f>IFERROR(ROUND(MEDIAN(Fornecedores!H431:ZV431),2),"")</f>
        <v/>
      </c>
      <c r="M421" s="33" t="str">
        <f>IFERROR(ROUND(AVERAGEIFS(Fornecedores!H431:ZV431,Fornecedores!H431:ZV431,"&lt;="&amp;K421,Fornecedores!H431:ZV431,"&gt;="&amp;J421),2),"")</f>
        <v/>
      </c>
      <c r="N421" s="33" t="str">
        <f t="shared" si="6"/>
        <v/>
      </c>
      <c r="O421" s="33" t="str">
        <f>IFERROR(Tabela2[[#This Row],[Preço de referência]]*Tabela2[[#This Row],[Quantidade]],"")</f>
        <v/>
      </c>
      <c r="P42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21" s="33" t="str">
        <f ca="1">IFERROR(IF(Tabela2[[#This Row],[Itens de Ampla Participação (Quantidade)]]&gt;0,(Tabela2[[#This Row],[Itens de Ampla Participação (Quantidade)]]*Tabela2[[#This Row],[Preço de referência]])),"")</f>
        <v/>
      </c>
      <c r="R42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21" s="33" t="str">
        <f ca="1">IFERROR(IF(Tabela2[[#This Row],[Itens de Cota Reservada (Quantidade)]]&gt;0,(Tabela2[[#This Row],[Itens de Cota Reservada (Quantidade)]]*Tabela2[[#This Row],[Preço de referência]])),"")</f>
        <v/>
      </c>
      <c r="T421" s="52" t="str">
        <f ca="1">IFERROR(IF(SUMIFS(Tabela2[Preço x quantidade],Tabela2[Lote],Tabela2[[#This Row],[Lote]])&lt;=80000,Tabela2[[#This Row],[Quantidade]],""),"")</f>
        <v/>
      </c>
      <c r="U421" s="33" t="str">
        <f ca="1">IFERROR(IF(Tabela2[[#This Row],[Itens exclusivos (Quantidade)]]&gt;0,(Tabela2[[#This Row],[Itens exclusivos (Quantidade)]]*Tabela2[[#This Row],[Preço de referência]])),"")</f>
        <v/>
      </c>
    </row>
    <row r="422" spans="1:21" ht="15.75">
      <c r="A422" s="14" t="str">
        <f>IFERROR(IF(Fornecedores!B432="","",IF(AND(Fornecedores!A432="",Fornecedores!B432&lt;&gt;""),1,Fornecedores!A432)),"")</f>
        <v/>
      </c>
      <c r="B422" s="14" t="str">
        <f>IFERROR(IF(Fornecedores!B432="","",Fornecedores!B432),"")</f>
        <v/>
      </c>
      <c r="C422" s="14" t="str">
        <f>IFERROR(IF(Fornecedores!C432="","",Fornecedores!C432),"")</f>
        <v/>
      </c>
      <c r="D422" s="14" t="str">
        <f>IFERROR(IF(Fornecedores!D432="","",Fornecedores!D432),"")</f>
        <v/>
      </c>
      <c r="E422" s="14" t="str">
        <f>IFERROR(IF(Fornecedores!E432="","",Fornecedores!E432),"")</f>
        <v/>
      </c>
      <c r="F422" s="51" t="str">
        <f>IFERROR(IF(Fornecedores!F432="","",Fornecedores!F432),"")</f>
        <v/>
      </c>
      <c r="G422" s="14" t="str">
        <f>IFERROR(IF(Fornecedores!G432="","",Fornecedores!G432),"")</f>
        <v/>
      </c>
      <c r="H422" s="48" t="str">
        <f>IFERROR(ROUND(AVERAGE(Fornecedores!H432:ZV432),2),"")</f>
        <v/>
      </c>
      <c r="I422" s="14" t="str">
        <f>IFERROR(ROUND(STDEV(Fornecedores!H432:ZV432),2),"")</f>
        <v/>
      </c>
      <c r="J422" s="14" t="str">
        <f>IFERROR(IF(Tabela2[[#This Row],[Média preços]]="","",H422-I422),"")</f>
        <v/>
      </c>
      <c r="K422" s="14" t="str">
        <f>IFERROR(IF(Tabela2[[#This Row],[Média preços]]="","",H422+I422),"")</f>
        <v/>
      </c>
      <c r="L422" s="48" t="str">
        <f>IFERROR(ROUND(MEDIAN(Fornecedores!H432:ZV432),2),"")</f>
        <v/>
      </c>
      <c r="M422" s="14" t="str">
        <f>IFERROR(ROUND(AVERAGEIFS(Fornecedores!H432:ZV432,Fornecedores!H432:ZV432,"&lt;="&amp;K422,Fornecedores!H432:ZV432,"&gt;="&amp;J422),2),"")</f>
        <v/>
      </c>
      <c r="N422" s="14" t="str">
        <f t="shared" si="6"/>
        <v/>
      </c>
      <c r="O422" s="14" t="str">
        <f>IFERROR(Tabela2[[#This Row],[Preço de referência]]*Tabela2[[#This Row],[Quantidade]],"")</f>
        <v/>
      </c>
      <c r="P42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22" s="14" t="str">
        <f ca="1">IFERROR(IF(Tabela2[[#This Row],[Itens de Ampla Participação (Quantidade)]]&gt;0,(Tabela2[[#This Row],[Itens de Ampla Participação (Quantidade)]]*Tabela2[[#This Row],[Preço de referência]])),"")</f>
        <v/>
      </c>
      <c r="R42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22" s="14" t="str">
        <f ca="1">IFERROR(IF(Tabela2[[#This Row],[Itens de Cota Reservada (Quantidade)]]&gt;0,(Tabela2[[#This Row],[Itens de Cota Reservada (Quantidade)]]*Tabela2[[#This Row],[Preço de referência]])),"")</f>
        <v/>
      </c>
      <c r="T422" s="51" t="str">
        <f ca="1">IFERROR(IF(SUMIFS(Tabela2[Preço x quantidade],Tabela2[Lote],Tabela2[[#This Row],[Lote]])&lt;=80000,Tabela2[[#This Row],[Quantidade]],""),"")</f>
        <v/>
      </c>
      <c r="U422" s="14" t="str">
        <f ca="1">IFERROR(IF(Tabela2[[#This Row],[Itens exclusivos (Quantidade)]]&gt;0,(Tabela2[[#This Row],[Itens exclusivos (Quantidade)]]*Tabela2[[#This Row],[Preço de referência]])),"")</f>
        <v/>
      </c>
    </row>
    <row r="423" spans="1:21" ht="15.75">
      <c r="A423" s="33" t="str">
        <f>IFERROR(IF(Fornecedores!B433="","",IF(AND(Fornecedores!A433="",Fornecedores!B433&lt;&gt;""),1,Fornecedores!A433)),"")</f>
        <v/>
      </c>
      <c r="B423" s="33" t="str">
        <f>IFERROR(IF(Fornecedores!B433="","",Fornecedores!B433),"")</f>
        <v/>
      </c>
      <c r="C423" s="33" t="str">
        <f>IFERROR(IF(Fornecedores!C433="","",Fornecedores!C433),"")</f>
        <v/>
      </c>
      <c r="D423" s="33" t="str">
        <f>IFERROR(IF(Fornecedores!D433="","",Fornecedores!D433),"")</f>
        <v/>
      </c>
      <c r="E423" s="33" t="str">
        <f>IFERROR(IF(Fornecedores!E433="","",Fornecedores!E433),"")</f>
        <v/>
      </c>
      <c r="F423" s="52" t="str">
        <f>IFERROR(IF(Fornecedores!F433="","",Fornecedores!F433),"")</f>
        <v/>
      </c>
      <c r="G423" s="33" t="str">
        <f>IFERROR(IF(Fornecedores!G433="","",Fornecedores!G433),"")</f>
        <v/>
      </c>
      <c r="H423" s="47" t="str">
        <f>IFERROR(ROUND(AVERAGE(Fornecedores!H433:ZV433),2),"")</f>
        <v/>
      </c>
      <c r="I423" s="33" t="str">
        <f>IFERROR(ROUND(STDEV(Fornecedores!H433:ZV433),2),"")</f>
        <v/>
      </c>
      <c r="J423" s="33" t="str">
        <f>IFERROR(IF(Tabela2[[#This Row],[Média preços]]="","",H423-I423),"")</f>
        <v/>
      </c>
      <c r="K423" s="33" t="str">
        <f>IFERROR(IF(Tabela2[[#This Row],[Média preços]]="","",H423+I423),"")</f>
        <v/>
      </c>
      <c r="L423" s="47" t="str">
        <f>IFERROR(ROUND(MEDIAN(Fornecedores!H433:ZV433),2),"")</f>
        <v/>
      </c>
      <c r="M423" s="33" t="str">
        <f>IFERROR(ROUND(AVERAGEIFS(Fornecedores!H433:ZV433,Fornecedores!H433:ZV433,"&lt;="&amp;K423,Fornecedores!H433:ZV433,"&gt;="&amp;J423),2),"")</f>
        <v/>
      </c>
      <c r="N423" s="33" t="str">
        <f t="shared" si="6"/>
        <v/>
      </c>
      <c r="O423" s="33" t="str">
        <f>IFERROR(Tabela2[[#This Row],[Preço de referência]]*Tabela2[[#This Row],[Quantidade]],"")</f>
        <v/>
      </c>
      <c r="P42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23" s="33" t="str">
        <f ca="1">IFERROR(IF(Tabela2[[#This Row],[Itens de Ampla Participação (Quantidade)]]&gt;0,(Tabela2[[#This Row],[Itens de Ampla Participação (Quantidade)]]*Tabela2[[#This Row],[Preço de referência]])),"")</f>
        <v/>
      </c>
      <c r="R42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23" s="33" t="str">
        <f ca="1">IFERROR(IF(Tabela2[[#This Row],[Itens de Cota Reservada (Quantidade)]]&gt;0,(Tabela2[[#This Row],[Itens de Cota Reservada (Quantidade)]]*Tabela2[[#This Row],[Preço de referência]])),"")</f>
        <v/>
      </c>
      <c r="T423" s="52" t="str">
        <f ca="1">IFERROR(IF(SUMIFS(Tabela2[Preço x quantidade],Tabela2[Lote],Tabela2[[#This Row],[Lote]])&lt;=80000,Tabela2[[#This Row],[Quantidade]],""),"")</f>
        <v/>
      </c>
      <c r="U423" s="33" t="str">
        <f ca="1">IFERROR(IF(Tabela2[[#This Row],[Itens exclusivos (Quantidade)]]&gt;0,(Tabela2[[#This Row],[Itens exclusivos (Quantidade)]]*Tabela2[[#This Row],[Preço de referência]])),"")</f>
        <v/>
      </c>
    </row>
    <row r="424" spans="1:21" ht="15.75">
      <c r="A424" s="14" t="str">
        <f>IFERROR(IF(Fornecedores!B434="","",IF(AND(Fornecedores!A434="",Fornecedores!B434&lt;&gt;""),1,Fornecedores!A434)),"")</f>
        <v/>
      </c>
      <c r="B424" s="14" t="str">
        <f>IFERROR(IF(Fornecedores!B434="","",Fornecedores!B434),"")</f>
        <v/>
      </c>
      <c r="C424" s="14" t="str">
        <f>IFERROR(IF(Fornecedores!C434="","",Fornecedores!C434),"")</f>
        <v/>
      </c>
      <c r="D424" s="14" t="str">
        <f>IFERROR(IF(Fornecedores!D434="","",Fornecedores!D434),"")</f>
        <v/>
      </c>
      <c r="E424" s="14" t="str">
        <f>IFERROR(IF(Fornecedores!E434="","",Fornecedores!E434),"")</f>
        <v/>
      </c>
      <c r="F424" s="51" t="str">
        <f>IFERROR(IF(Fornecedores!F434="","",Fornecedores!F434),"")</f>
        <v/>
      </c>
      <c r="G424" s="14" t="str">
        <f>IFERROR(IF(Fornecedores!G434="","",Fornecedores!G434),"")</f>
        <v/>
      </c>
      <c r="H424" s="48" t="str">
        <f>IFERROR(ROUND(AVERAGE(Fornecedores!H434:ZV434),2),"")</f>
        <v/>
      </c>
      <c r="I424" s="14" t="str">
        <f>IFERROR(ROUND(STDEV(Fornecedores!H434:ZV434),2),"")</f>
        <v/>
      </c>
      <c r="J424" s="14" t="str">
        <f>IFERROR(IF(Tabela2[[#This Row],[Média preços]]="","",H424-I424),"")</f>
        <v/>
      </c>
      <c r="K424" s="14" t="str">
        <f>IFERROR(IF(Tabela2[[#This Row],[Média preços]]="","",H424+I424),"")</f>
        <v/>
      </c>
      <c r="L424" s="48" t="str">
        <f>IFERROR(ROUND(MEDIAN(Fornecedores!H434:ZV434),2),"")</f>
        <v/>
      </c>
      <c r="M424" s="14" t="str">
        <f>IFERROR(ROUND(AVERAGEIFS(Fornecedores!H434:ZV434,Fornecedores!H434:ZV434,"&lt;="&amp;K424,Fornecedores!H434:ZV434,"&gt;="&amp;J424),2),"")</f>
        <v/>
      </c>
      <c r="N424" s="14" t="str">
        <f t="shared" si="6"/>
        <v/>
      </c>
      <c r="O424" s="14" t="str">
        <f>IFERROR(Tabela2[[#This Row],[Preço de referência]]*Tabela2[[#This Row],[Quantidade]],"")</f>
        <v/>
      </c>
      <c r="P42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24" s="14" t="str">
        <f ca="1">IFERROR(IF(Tabela2[[#This Row],[Itens de Ampla Participação (Quantidade)]]&gt;0,(Tabela2[[#This Row],[Itens de Ampla Participação (Quantidade)]]*Tabela2[[#This Row],[Preço de referência]])),"")</f>
        <v/>
      </c>
      <c r="R42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24" s="14" t="str">
        <f ca="1">IFERROR(IF(Tabela2[[#This Row],[Itens de Cota Reservada (Quantidade)]]&gt;0,(Tabela2[[#This Row],[Itens de Cota Reservada (Quantidade)]]*Tabela2[[#This Row],[Preço de referência]])),"")</f>
        <v/>
      </c>
      <c r="T424" s="51" t="str">
        <f ca="1">IFERROR(IF(SUMIFS(Tabela2[Preço x quantidade],Tabela2[Lote],Tabela2[[#This Row],[Lote]])&lt;=80000,Tabela2[[#This Row],[Quantidade]],""),"")</f>
        <v/>
      </c>
      <c r="U424" s="14" t="str">
        <f ca="1">IFERROR(IF(Tabela2[[#This Row],[Itens exclusivos (Quantidade)]]&gt;0,(Tabela2[[#This Row],[Itens exclusivos (Quantidade)]]*Tabela2[[#This Row],[Preço de referência]])),"")</f>
        <v/>
      </c>
    </row>
    <row r="425" spans="1:21" ht="15.75">
      <c r="A425" s="33" t="str">
        <f>IFERROR(IF(Fornecedores!B435="","",IF(AND(Fornecedores!A435="",Fornecedores!B435&lt;&gt;""),1,Fornecedores!A435)),"")</f>
        <v/>
      </c>
      <c r="B425" s="33" t="str">
        <f>IFERROR(IF(Fornecedores!B435="","",Fornecedores!B435),"")</f>
        <v/>
      </c>
      <c r="C425" s="33" t="str">
        <f>IFERROR(IF(Fornecedores!C435="","",Fornecedores!C435),"")</f>
        <v/>
      </c>
      <c r="D425" s="33" t="str">
        <f>IFERROR(IF(Fornecedores!D435="","",Fornecedores!D435),"")</f>
        <v/>
      </c>
      <c r="E425" s="33" t="str">
        <f>IFERROR(IF(Fornecedores!E435="","",Fornecedores!E435),"")</f>
        <v/>
      </c>
      <c r="F425" s="52" t="str">
        <f>IFERROR(IF(Fornecedores!F435="","",Fornecedores!F435),"")</f>
        <v/>
      </c>
      <c r="G425" s="33" t="str">
        <f>IFERROR(IF(Fornecedores!G435="","",Fornecedores!G435),"")</f>
        <v/>
      </c>
      <c r="H425" s="47" t="str">
        <f>IFERROR(ROUND(AVERAGE(Fornecedores!H435:ZV435),2),"")</f>
        <v/>
      </c>
      <c r="I425" s="33" t="str">
        <f>IFERROR(ROUND(STDEV(Fornecedores!H435:ZV435),2),"")</f>
        <v/>
      </c>
      <c r="J425" s="33" t="str">
        <f>IFERROR(IF(Tabela2[[#This Row],[Média preços]]="","",H425-I425),"")</f>
        <v/>
      </c>
      <c r="K425" s="33" t="str">
        <f>IFERROR(IF(Tabela2[[#This Row],[Média preços]]="","",H425+I425),"")</f>
        <v/>
      </c>
      <c r="L425" s="47" t="str">
        <f>IFERROR(ROUND(MEDIAN(Fornecedores!H435:ZV435),2),"")</f>
        <v/>
      </c>
      <c r="M425" s="33" t="str">
        <f>IFERROR(ROUND(AVERAGEIFS(Fornecedores!H435:ZV435,Fornecedores!H435:ZV435,"&lt;="&amp;K425,Fornecedores!H435:ZV435,"&gt;="&amp;J425),2),"")</f>
        <v/>
      </c>
      <c r="N425" s="33" t="str">
        <f t="shared" si="6"/>
        <v/>
      </c>
      <c r="O425" s="33" t="str">
        <f>IFERROR(Tabela2[[#This Row],[Preço de referência]]*Tabela2[[#This Row],[Quantidade]],"")</f>
        <v/>
      </c>
      <c r="P42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25" s="33" t="str">
        <f ca="1">IFERROR(IF(Tabela2[[#This Row],[Itens de Ampla Participação (Quantidade)]]&gt;0,(Tabela2[[#This Row],[Itens de Ampla Participação (Quantidade)]]*Tabela2[[#This Row],[Preço de referência]])),"")</f>
        <v/>
      </c>
      <c r="R42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25" s="33" t="str">
        <f ca="1">IFERROR(IF(Tabela2[[#This Row],[Itens de Cota Reservada (Quantidade)]]&gt;0,(Tabela2[[#This Row],[Itens de Cota Reservada (Quantidade)]]*Tabela2[[#This Row],[Preço de referência]])),"")</f>
        <v/>
      </c>
      <c r="T425" s="52" t="str">
        <f ca="1">IFERROR(IF(SUMIFS(Tabela2[Preço x quantidade],Tabela2[Lote],Tabela2[[#This Row],[Lote]])&lt;=80000,Tabela2[[#This Row],[Quantidade]],""),"")</f>
        <v/>
      </c>
      <c r="U425" s="33" t="str">
        <f ca="1">IFERROR(IF(Tabela2[[#This Row],[Itens exclusivos (Quantidade)]]&gt;0,(Tabela2[[#This Row],[Itens exclusivos (Quantidade)]]*Tabela2[[#This Row],[Preço de referência]])),"")</f>
        <v/>
      </c>
    </row>
    <row r="426" spans="1:21" ht="15.75">
      <c r="A426" s="14" t="str">
        <f>IFERROR(IF(Fornecedores!B436="","",IF(AND(Fornecedores!A436="",Fornecedores!B436&lt;&gt;""),1,Fornecedores!A436)),"")</f>
        <v/>
      </c>
      <c r="B426" s="14" t="str">
        <f>IFERROR(IF(Fornecedores!B436="","",Fornecedores!B436),"")</f>
        <v/>
      </c>
      <c r="C426" s="14" t="str">
        <f>IFERROR(IF(Fornecedores!C436="","",Fornecedores!C436),"")</f>
        <v/>
      </c>
      <c r="D426" s="14" t="str">
        <f>IFERROR(IF(Fornecedores!D436="","",Fornecedores!D436),"")</f>
        <v/>
      </c>
      <c r="E426" s="14" t="str">
        <f>IFERROR(IF(Fornecedores!E436="","",Fornecedores!E436),"")</f>
        <v/>
      </c>
      <c r="F426" s="51" t="str">
        <f>IFERROR(IF(Fornecedores!F436="","",Fornecedores!F436),"")</f>
        <v/>
      </c>
      <c r="G426" s="14" t="str">
        <f>IFERROR(IF(Fornecedores!G436="","",Fornecedores!G436),"")</f>
        <v/>
      </c>
      <c r="H426" s="48" t="str">
        <f>IFERROR(ROUND(AVERAGE(Fornecedores!H436:ZV436),2),"")</f>
        <v/>
      </c>
      <c r="I426" s="14" t="str">
        <f>IFERROR(ROUND(STDEV(Fornecedores!H436:ZV436),2),"")</f>
        <v/>
      </c>
      <c r="J426" s="14" t="str">
        <f>IFERROR(IF(Tabela2[[#This Row],[Média preços]]="","",H426-I426),"")</f>
        <v/>
      </c>
      <c r="K426" s="14" t="str">
        <f>IFERROR(IF(Tabela2[[#This Row],[Média preços]]="","",H426+I426),"")</f>
        <v/>
      </c>
      <c r="L426" s="48" t="str">
        <f>IFERROR(ROUND(MEDIAN(Fornecedores!H436:ZV436),2),"")</f>
        <v/>
      </c>
      <c r="M426" s="14" t="str">
        <f>IFERROR(ROUND(AVERAGEIFS(Fornecedores!H436:ZV436,Fornecedores!H436:ZV436,"&lt;="&amp;K426,Fornecedores!H436:ZV436,"&gt;="&amp;J426),2),"")</f>
        <v/>
      </c>
      <c r="N426" s="14" t="str">
        <f t="shared" si="6"/>
        <v/>
      </c>
      <c r="O426" s="14" t="str">
        <f>IFERROR(Tabela2[[#This Row],[Preço de referência]]*Tabela2[[#This Row],[Quantidade]],"")</f>
        <v/>
      </c>
      <c r="P42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26" s="14" t="str">
        <f ca="1">IFERROR(IF(Tabela2[[#This Row],[Itens de Ampla Participação (Quantidade)]]&gt;0,(Tabela2[[#This Row],[Itens de Ampla Participação (Quantidade)]]*Tabela2[[#This Row],[Preço de referência]])),"")</f>
        <v/>
      </c>
      <c r="R42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26" s="14" t="str">
        <f ca="1">IFERROR(IF(Tabela2[[#This Row],[Itens de Cota Reservada (Quantidade)]]&gt;0,(Tabela2[[#This Row],[Itens de Cota Reservada (Quantidade)]]*Tabela2[[#This Row],[Preço de referência]])),"")</f>
        <v/>
      </c>
      <c r="T426" s="51" t="str">
        <f ca="1">IFERROR(IF(SUMIFS(Tabela2[Preço x quantidade],Tabela2[Lote],Tabela2[[#This Row],[Lote]])&lt;=80000,Tabela2[[#This Row],[Quantidade]],""),"")</f>
        <v/>
      </c>
      <c r="U426" s="14" t="str">
        <f ca="1">IFERROR(IF(Tabela2[[#This Row],[Itens exclusivos (Quantidade)]]&gt;0,(Tabela2[[#This Row],[Itens exclusivos (Quantidade)]]*Tabela2[[#This Row],[Preço de referência]])),"")</f>
        <v/>
      </c>
    </row>
    <row r="427" spans="1:21" ht="15.75">
      <c r="A427" s="33" t="str">
        <f>IFERROR(IF(Fornecedores!B437="","",IF(AND(Fornecedores!A437="",Fornecedores!B437&lt;&gt;""),1,Fornecedores!A437)),"")</f>
        <v/>
      </c>
      <c r="B427" s="33" t="str">
        <f>IFERROR(IF(Fornecedores!B437="","",Fornecedores!B437),"")</f>
        <v/>
      </c>
      <c r="C427" s="33" t="str">
        <f>IFERROR(IF(Fornecedores!C437="","",Fornecedores!C437),"")</f>
        <v/>
      </c>
      <c r="D427" s="33" t="str">
        <f>IFERROR(IF(Fornecedores!D437="","",Fornecedores!D437),"")</f>
        <v/>
      </c>
      <c r="E427" s="33" t="str">
        <f>IFERROR(IF(Fornecedores!E437="","",Fornecedores!E437),"")</f>
        <v/>
      </c>
      <c r="F427" s="52" t="str">
        <f>IFERROR(IF(Fornecedores!F437="","",Fornecedores!F437),"")</f>
        <v/>
      </c>
      <c r="G427" s="33" t="str">
        <f>IFERROR(IF(Fornecedores!G437="","",Fornecedores!G437),"")</f>
        <v/>
      </c>
      <c r="H427" s="47" t="str">
        <f>IFERROR(ROUND(AVERAGE(Fornecedores!H437:ZV437),2),"")</f>
        <v/>
      </c>
      <c r="I427" s="33" t="str">
        <f>IFERROR(ROUND(STDEV(Fornecedores!H437:ZV437),2),"")</f>
        <v/>
      </c>
      <c r="J427" s="33" t="str">
        <f>IFERROR(IF(Tabela2[[#This Row],[Média preços]]="","",H427-I427),"")</f>
        <v/>
      </c>
      <c r="K427" s="33" t="str">
        <f>IFERROR(IF(Tabela2[[#This Row],[Média preços]]="","",H427+I427),"")</f>
        <v/>
      </c>
      <c r="L427" s="47" t="str">
        <f>IFERROR(ROUND(MEDIAN(Fornecedores!H437:ZV437),2),"")</f>
        <v/>
      </c>
      <c r="M427" s="33" t="str">
        <f>IFERROR(ROUND(AVERAGEIFS(Fornecedores!H437:ZV437,Fornecedores!H437:ZV437,"&lt;="&amp;K427,Fornecedores!H437:ZV437,"&gt;="&amp;J427),2),"")</f>
        <v/>
      </c>
      <c r="N427" s="33" t="str">
        <f t="shared" si="6"/>
        <v/>
      </c>
      <c r="O427" s="33" t="str">
        <f>IFERROR(Tabela2[[#This Row],[Preço de referência]]*Tabela2[[#This Row],[Quantidade]],"")</f>
        <v/>
      </c>
      <c r="P42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27" s="33" t="str">
        <f ca="1">IFERROR(IF(Tabela2[[#This Row],[Itens de Ampla Participação (Quantidade)]]&gt;0,(Tabela2[[#This Row],[Itens de Ampla Participação (Quantidade)]]*Tabela2[[#This Row],[Preço de referência]])),"")</f>
        <v/>
      </c>
      <c r="R42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27" s="33" t="str">
        <f ca="1">IFERROR(IF(Tabela2[[#This Row],[Itens de Cota Reservada (Quantidade)]]&gt;0,(Tabela2[[#This Row],[Itens de Cota Reservada (Quantidade)]]*Tabela2[[#This Row],[Preço de referência]])),"")</f>
        <v/>
      </c>
      <c r="T427" s="52" t="str">
        <f ca="1">IFERROR(IF(SUMIFS(Tabela2[Preço x quantidade],Tabela2[Lote],Tabela2[[#This Row],[Lote]])&lt;=80000,Tabela2[[#This Row],[Quantidade]],""),"")</f>
        <v/>
      </c>
      <c r="U427" s="33" t="str">
        <f ca="1">IFERROR(IF(Tabela2[[#This Row],[Itens exclusivos (Quantidade)]]&gt;0,(Tabela2[[#This Row],[Itens exclusivos (Quantidade)]]*Tabela2[[#This Row],[Preço de referência]])),"")</f>
        <v/>
      </c>
    </row>
    <row r="428" spans="1:21" ht="15.75">
      <c r="A428" s="14" t="str">
        <f>IFERROR(IF(Fornecedores!B438="","",IF(AND(Fornecedores!A438="",Fornecedores!B438&lt;&gt;""),1,Fornecedores!A438)),"")</f>
        <v/>
      </c>
      <c r="B428" s="14" t="str">
        <f>IFERROR(IF(Fornecedores!B438="","",Fornecedores!B438),"")</f>
        <v/>
      </c>
      <c r="C428" s="14" t="str">
        <f>IFERROR(IF(Fornecedores!C438="","",Fornecedores!C438),"")</f>
        <v/>
      </c>
      <c r="D428" s="14" t="str">
        <f>IFERROR(IF(Fornecedores!D438="","",Fornecedores!D438),"")</f>
        <v/>
      </c>
      <c r="E428" s="14" t="str">
        <f>IFERROR(IF(Fornecedores!E438="","",Fornecedores!E438),"")</f>
        <v/>
      </c>
      <c r="F428" s="51" t="str">
        <f>IFERROR(IF(Fornecedores!F438="","",Fornecedores!F438),"")</f>
        <v/>
      </c>
      <c r="G428" s="14" t="str">
        <f>IFERROR(IF(Fornecedores!G438="","",Fornecedores!G438),"")</f>
        <v/>
      </c>
      <c r="H428" s="48" t="str">
        <f>IFERROR(ROUND(AVERAGE(Fornecedores!H438:ZV438),2),"")</f>
        <v/>
      </c>
      <c r="I428" s="14" t="str">
        <f>IFERROR(ROUND(STDEV(Fornecedores!H438:ZV438),2),"")</f>
        <v/>
      </c>
      <c r="J428" s="14" t="str">
        <f>IFERROR(IF(Tabela2[[#This Row],[Média preços]]="","",H428-I428),"")</f>
        <v/>
      </c>
      <c r="K428" s="14" t="str">
        <f>IFERROR(IF(Tabela2[[#This Row],[Média preços]]="","",H428+I428),"")</f>
        <v/>
      </c>
      <c r="L428" s="48" t="str">
        <f>IFERROR(ROUND(MEDIAN(Fornecedores!H438:ZV438),2),"")</f>
        <v/>
      </c>
      <c r="M428" s="14" t="str">
        <f>IFERROR(ROUND(AVERAGEIFS(Fornecedores!H438:ZV438,Fornecedores!H438:ZV438,"&lt;="&amp;K428,Fornecedores!H438:ZV438,"&gt;="&amp;J428),2),"")</f>
        <v/>
      </c>
      <c r="N428" s="14" t="str">
        <f t="shared" si="6"/>
        <v/>
      </c>
      <c r="O428" s="14" t="str">
        <f>IFERROR(Tabela2[[#This Row],[Preço de referência]]*Tabela2[[#This Row],[Quantidade]],"")</f>
        <v/>
      </c>
      <c r="P42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28" s="14" t="str">
        <f ca="1">IFERROR(IF(Tabela2[[#This Row],[Itens de Ampla Participação (Quantidade)]]&gt;0,(Tabela2[[#This Row],[Itens de Ampla Participação (Quantidade)]]*Tabela2[[#This Row],[Preço de referência]])),"")</f>
        <v/>
      </c>
      <c r="R42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28" s="14" t="str">
        <f ca="1">IFERROR(IF(Tabela2[[#This Row],[Itens de Cota Reservada (Quantidade)]]&gt;0,(Tabela2[[#This Row],[Itens de Cota Reservada (Quantidade)]]*Tabela2[[#This Row],[Preço de referência]])),"")</f>
        <v/>
      </c>
      <c r="T428" s="51" t="str">
        <f ca="1">IFERROR(IF(SUMIFS(Tabela2[Preço x quantidade],Tabela2[Lote],Tabela2[[#This Row],[Lote]])&lt;=80000,Tabela2[[#This Row],[Quantidade]],""),"")</f>
        <v/>
      </c>
      <c r="U428" s="14" t="str">
        <f ca="1">IFERROR(IF(Tabela2[[#This Row],[Itens exclusivos (Quantidade)]]&gt;0,(Tabela2[[#This Row],[Itens exclusivos (Quantidade)]]*Tabela2[[#This Row],[Preço de referência]])),"")</f>
        <v/>
      </c>
    </row>
    <row r="429" spans="1:21" ht="15.75">
      <c r="A429" s="33" t="str">
        <f>IFERROR(IF(Fornecedores!B439="","",IF(AND(Fornecedores!A439="",Fornecedores!B439&lt;&gt;""),1,Fornecedores!A439)),"")</f>
        <v/>
      </c>
      <c r="B429" s="33" t="str">
        <f>IFERROR(IF(Fornecedores!B439="","",Fornecedores!B439),"")</f>
        <v/>
      </c>
      <c r="C429" s="33" t="str">
        <f>IFERROR(IF(Fornecedores!C439="","",Fornecedores!C439),"")</f>
        <v/>
      </c>
      <c r="D429" s="33" t="str">
        <f>IFERROR(IF(Fornecedores!D439="","",Fornecedores!D439),"")</f>
        <v/>
      </c>
      <c r="E429" s="33" t="str">
        <f>IFERROR(IF(Fornecedores!E439="","",Fornecedores!E439),"")</f>
        <v/>
      </c>
      <c r="F429" s="52" t="str">
        <f>IFERROR(IF(Fornecedores!F439="","",Fornecedores!F439),"")</f>
        <v/>
      </c>
      <c r="G429" s="33" t="str">
        <f>IFERROR(IF(Fornecedores!G439="","",Fornecedores!G439),"")</f>
        <v/>
      </c>
      <c r="H429" s="47" t="str">
        <f>IFERROR(ROUND(AVERAGE(Fornecedores!H439:ZV439),2),"")</f>
        <v/>
      </c>
      <c r="I429" s="33" t="str">
        <f>IFERROR(ROUND(STDEV(Fornecedores!H439:ZV439),2),"")</f>
        <v/>
      </c>
      <c r="J429" s="33" t="str">
        <f>IFERROR(IF(Tabela2[[#This Row],[Média preços]]="","",H429-I429),"")</f>
        <v/>
      </c>
      <c r="K429" s="33" t="str">
        <f>IFERROR(IF(Tabela2[[#This Row],[Média preços]]="","",H429+I429),"")</f>
        <v/>
      </c>
      <c r="L429" s="47" t="str">
        <f>IFERROR(ROUND(MEDIAN(Fornecedores!H439:ZV439),2),"")</f>
        <v/>
      </c>
      <c r="M429" s="33" t="str">
        <f>IFERROR(ROUND(AVERAGEIFS(Fornecedores!H439:ZV439,Fornecedores!H439:ZV439,"&lt;="&amp;K429,Fornecedores!H439:ZV439,"&gt;="&amp;J429),2),"")</f>
        <v/>
      </c>
      <c r="N429" s="33" t="str">
        <f t="shared" si="6"/>
        <v/>
      </c>
      <c r="O429" s="33" t="str">
        <f>IFERROR(Tabela2[[#This Row],[Preço de referência]]*Tabela2[[#This Row],[Quantidade]],"")</f>
        <v/>
      </c>
      <c r="P42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29" s="33" t="str">
        <f ca="1">IFERROR(IF(Tabela2[[#This Row],[Itens de Ampla Participação (Quantidade)]]&gt;0,(Tabela2[[#This Row],[Itens de Ampla Participação (Quantidade)]]*Tabela2[[#This Row],[Preço de referência]])),"")</f>
        <v/>
      </c>
      <c r="R42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29" s="33" t="str">
        <f ca="1">IFERROR(IF(Tabela2[[#This Row],[Itens de Cota Reservada (Quantidade)]]&gt;0,(Tabela2[[#This Row],[Itens de Cota Reservada (Quantidade)]]*Tabela2[[#This Row],[Preço de referência]])),"")</f>
        <v/>
      </c>
      <c r="T429" s="52" t="str">
        <f ca="1">IFERROR(IF(SUMIFS(Tabela2[Preço x quantidade],Tabela2[Lote],Tabela2[[#This Row],[Lote]])&lt;=80000,Tabela2[[#This Row],[Quantidade]],""),"")</f>
        <v/>
      </c>
      <c r="U429" s="33" t="str">
        <f ca="1">IFERROR(IF(Tabela2[[#This Row],[Itens exclusivos (Quantidade)]]&gt;0,(Tabela2[[#This Row],[Itens exclusivos (Quantidade)]]*Tabela2[[#This Row],[Preço de referência]])),"")</f>
        <v/>
      </c>
    </row>
    <row r="430" spans="1:21" ht="15.75">
      <c r="A430" s="14" t="str">
        <f>IFERROR(IF(Fornecedores!B440="","",IF(AND(Fornecedores!A440="",Fornecedores!B440&lt;&gt;""),1,Fornecedores!A440)),"")</f>
        <v/>
      </c>
      <c r="B430" s="14" t="str">
        <f>IFERROR(IF(Fornecedores!B440="","",Fornecedores!B440),"")</f>
        <v/>
      </c>
      <c r="C430" s="14" t="str">
        <f>IFERROR(IF(Fornecedores!C440="","",Fornecedores!C440),"")</f>
        <v/>
      </c>
      <c r="D430" s="14" t="str">
        <f>IFERROR(IF(Fornecedores!D440="","",Fornecedores!D440),"")</f>
        <v/>
      </c>
      <c r="E430" s="14" t="str">
        <f>IFERROR(IF(Fornecedores!E440="","",Fornecedores!E440),"")</f>
        <v/>
      </c>
      <c r="F430" s="51" t="str">
        <f>IFERROR(IF(Fornecedores!F440="","",Fornecedores!F440),"")</f>
        <v/>
      </c>
      <c r="G430" s="14" t="str">
        <f>IFERROR(IF(Fornecedores!G440="","",Fornecedores!G440),"")</f>
        <v/>
      </c>
      <c r="H430" s="48" t="str">
        <f>IFERROR(ROUND(AVERAGE(Fornecedores!H440:ZV440),2),"")</f>
        <v/>
      </c>
      <c r="I430" s="14" t="str">
        <f>IFERROR(ROUND(STDEV(Fornecedores!H440:ZV440),2),"")</f>
        <v/>
      </c>
      <c r="J430" s="14" t="str">
        <f>IFERROR(IF(Tabela2[[#This Row],[Média preços]]="","",H430-I430),"")</f>
        <v/>
      </c>
      <c r="K430" s="14" t="str">
        <f>IFERROR(IF(Tabela2[[#This Row],[Média preços]]="","",H430+I430),"")</f>
        <v/>
      </c>
      <c r="L430" s="48" t="str">
        <f>IFERROR(ROUND(MEDIAN(Fornecedores!H440:ZV440),2),"")</f>
        <v/>
      </c>
      <c r="M430" s="14" t="str">
        <f>IFERROR(ROUND(AVERAGEIFS(Fornecedores!H440:ZV440,Fornecedores!H440:ZV440,"&lt;="&amp;K430,Fornecedores!H440:ZV440,"&gt;="&amp;J430),2),"")</f>
        <v/>
      </c>
      <c r="N430" s="14" t="str">
        <f t="shared" si="6"/>
        <v/>
      </c>
      <c r="O430" s="14" t="str">
        <f>IFERROR(Tabela2[[#This Row],[Preço de referência]]*Tabela2[[#This Row],[Quantidade]],"")</f>
        <v/>
      </c>
      <c r="P43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30" s="14" t="str">
        <f ca="1">IFERROR(IF(Tabela2[[#This Row],[Itens de Ampla Participação (Quantidade)]]&gt;0,(Tabela2[[#This Row],[Itens de Ampla Participação (Quantidade)]]*Tabela2[[#This Row],[Preço de referência]])),"")</f>
        <v/>
      </c>
      <c r="R43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30" s="14" t="str">
        <f ca="1">IFERROR(IF(Tabela2[[#This Row],[Itens de Cota Reservada (Quantidade)]]&gt;0,(Tabela2[[#This Row],[Itens de Cota Reservada (Quantidade)]]*Tabela2[[#This Row],[Preço de referência]])),"")</f>
        <v/>
      </c>
      <c r="T430" s="51" t="str">
        <f ca="1">IFERROR(IF(SUMIFS(Tabela2[Preço x quantidade],Tabela2[Lote],Tabela2[[#This Row],[Lote]])&lt;=80000,Tabela2[[#This Row],[Quantidade]],""),"")</f>
        <v/>
      </c>
      <c r="U430" s="14" t="str">
        <f ca="1">IFERROR(IF(Tabela2[[#This Row],[Itens exclusivos (Quantidade)]]&gt;0,(Tabela2[[#This Row],[Itens exclusivos (Quantidade)]]*Tabela2[[#This Row],[Preço de referência]])),"")</f>
        <v/>
      </c>
    </row>
    <row r="431" spans="1:21" ht="15.75">
      <c r="A431" s="33" t="str">
        <f>IFERROR(IF(Fornecedores!B441="","",IF(AND(Fornecedores!A441="",Fornecedores!B441&lt;&gt;""),1,Fornecedores!A441)),"")</f>
        <v/>
      </c>
      <c r="B431" s="33" t="str">
        <f>IFERROR(IF(Fornecedores!B441="","",Fornecedores!B441),"")</f>
        <v/>
      </c>
      <c r="C431" s="33" t="str">
        <f>IFERROR(IF(Fornecedores!C441="","",Fornecedores!C441),"")</f>
        <v/>
      </c>
      <c r="D431" s="33" t="str">
        <f>IFERROR(IF(Fornecedores!D441="","",Fornecedores!D441),"")</f>
        <v/>
      </c>
      <c r="E431" s="33" t="str">
        <f>IFERROR(IF(Fornecedores!E441="","",Fornecedores!E441),"")</f>
        <v/>
      </c>
      <c r="F431" s="52" t="str">
        <f>IFERROR(IF(Fornecedores!F441="","",Fornecedores!F441),"")</f>
        <v/>
      </c>
      <c r="G431" s="33" t="str">
        <f>IFERROR(IF(Fornecedores!G441="","",Fornecedores!G441),"")</f>
        <v/>
      </c>
      <c r="H431" s="47" t="str">
        <f>IFERROR(ROUND(AVERAGE(Fornecedores!H441:ZV441),2),"")</f>
        <v/>
      </c>
      <c r="I431" s="33" t="str">
        <f>IFERROR(ROUND(STDEV(Fornecedores!H441:ZV441),2),"")</f>
        <v/>
      </c>
      <c r="J431" s="33" t="str">
        <f>IFERROR(IF(Tabela2[[#This Row],[Média preços]]="","",H431-I431),"")</f>
        <v/>
      </c>
      <c r="K431" s="33" t="str">
        <f>IFERROR(IF(Tabela2[[#This Row],[Média preços]]="","",H431+I431),"")</f>
        <v/>
      </c>
      <c r="L431" s="47" t="str">
        <f>IFERROR(ROUND(MEDIAN(Fornecedores!H441:ZV441),2),"")</f>
        <v/>
      </c>
      <c r="M431" s="33" t="str">
        <f>IFERROR(ROUND(AVERAGEIFS(Fornecedores!H441:ZV441,Fornecedores!H441:ZV441,"&lt;="&amp;K431,Fornecedores!H441:ZV441,"&gt;="&amp;J431),2),"")</f>
        <v/>
      </c>
      <c r="N431" s="33" t="str">
        <f t="shared" si="6"/>
        <v/>
      </c>
      <c r="O431" s="33" t="str">
        <f>IFERROR(Tabela2[[#This Row],[Preço de referência]]*Tabela2[[#This Row],[Quantidade]],"")</f>
        <v/>
      </c>
      <c r="P43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31" s="33" t="str">
        <f ca="1">IFERROR(IF(Tabela2[[#This Row],[Itens de Ampla Participação (Quantidade)]]&gt;0,(Tabela2[[#This Row],[Itens de Ampla Participação (Quantidade)]]*Tabela2[[#This Row],[Preço de referência]])),"")</f>
        <v/>
      </c>
      <c r="R43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31" s="33" t="str">
        <f ca="1">IFERROR(IF(Tabela2[[#This Row],[Itens de Cota Reservada (Quantidade)]]&gt;0,(Tabela2[[#This Row],[Itens de Cota Reservada (Quantidade)]]*Tabela2[[#This Row],[Preço de referência]])),"")</f>
        <v/>
      </c>
      <c r="T431" s="52" t="str">
        <f ca="1">IFERROR(IF(SUMIFS(Tabela2[Preço x quantidade],Tabela2[Lote],Tabela2[[#This Row],[Lote]])&lt;=80000,Tabela2[[#This Row],[Quantidade]],""),"")</f>
        <v/>
      </c>
      <c r="U431" s="33" t="str">
        <f ca="1">IFERROR(IF(Tabela2[[#This Row],[Itens exclusivos (Quantidade)]]&gt;0,(Tabela2[[#This Row],[Itens exclusivos (Quantidade)]]*Tabela2[[#This Row],[Preço de referência]])),"")</f>
        <v/>
      </c>
    </row>
    <row r="432" spans="1:21" ht="15.75">
      <c r="A432" s="14" t="str">
        <f>IFERROR(IF(Fornecedores!B442="","",IF(AND(Fornecedores!A442="",Fornecedores!B442&lt;&gt;""),1,Fornecedores!A442)),"")</f>
        <v/>
      </c>
      <c r="B432" s="14" t="str">
        <f>IFERROR(IF(Fornecedores!B442="","",Fornecedores!B442),"")</f>
        <v/>
      </c>
      <c r="C432" s="14" t="str">
        <f>IFERROR(IF(Fornecedores!C442="","",Fornecedores!C442),"")</f>
        <v/>
      </c>
      <c r="D432" s="14" t="str">
        <f>IFERROR(IF(Fornecedores!D442="","",Fornecedores!D442),"")</f>
        <v/>
      </c>
      <c r="E432" s="14" t="str">
        <f>IFERROR(IF(Fornecedores!E442="","",Fornecedores!E442),"")</f>
        <v/>
      </c>
      <c r="F432" s="51" t="str">
        <f>IFERROR(IF(Fornecedores!F442="","",Fornecedores!F442),"")</f>
        <v/>
      </c>
      <c r="G432" s="14" t="str">
        <f>IFERROR(IF(Fornecedores!G442="","",Fornecedores!G442),"")</f>
        <v/>
      </c>
      <c r="H432" s="48" t="str">
        <f>IFERROR(ROUND(AVERAGE(Fornecedores!H442:ZV442),2),"")</f>
        <v/>
      </c>
      <c r="I432" s="14" t="str">
        <f>IFERROR(ROUND(STDEV(Fornecedores!H442:ZV442),2),"")</f>
        <v/>
      </c>
      <c r="J432" s="14" t="str">
        <f>IFERROR(IF(Tabela2[[#This Row],[Média preços]]="","",H432-I432),"")</f>
        <v/>
      </c>
      <c r="K432" s="14" t="str">
        <f>IFERROR(IF(Tabela2[[#This Row],[Média preços]]="","",H432+I432),"")</f>
        <v/>
      </c>
      <c r="L432" s="48" t="str">
        <f>IFERROR(ROUND(MEDIAN(Fornecedores!H442:ZV442),2),"")</f>
        <v/>
      </c>
      <c r="M432" s="14" t="str">
        <f>IFERROR(ROUND(AVERAGEIFS(Fornecedores!H442:ZV442,Fornecedores!H442:ZV442,"&lt;="&amp;K432,Fornecedores!H442:ZV442,"&gt;="&amp;J432),2),"")</f>
        <v/>
      </c>
      <c r="N432" s="14" t="str">
        <f t="shared" si="6"/>
        <v/>
      </c>
      <c r="O432" s="14" t="str">
        <f>IFERROR(Tabela2[[#This Row],[Preço de referência]]*Tabela2[[#This Row],[Quantidade]],"")</f>
        <v/>
      </c>
      <c r="P43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32" s="14" t="str">
        <f ca="1">IFERROR(IF(Tabela2[[#This Row],[Itens de Ampla Participação (Quantidade)]]&gt;0,(Tabela2[[#This Row],[Itens de Ampla Participação (Quantidade)]]*Tabela2[[#This Row],[Preço de referência]])),"")</f>
        <v/>
      </c>
      <c r="R43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32" s="14" t="str">
        <f ca="1">IFERROR(IF(Tabela2[[#This Row],[Itens de Cota Reservada (Quantidade)]]&gt;0,(Tabela2[[#This Row],[Itens de Cota Reservada (Quantidade)]]*Tabela2[[#This Row],[Preço de referência]])),"")</f>
        <v/>
      </c>
      <c r="T432" s="51" t="str">
        <f ca="1">IFERROR(IF(SUMIFS(Tabela2[Preço x quantidade],Tabela2[Lote],Tabela2[[#This Row],[Lote]])&lt;=80000,Tabela2[[#This Row],[Quantidade]],""),"")</f>
        <v/>
      </c>
      <c r="U432" s="14" t="str">
        <f ca="1">IFERROR(IF(Tabela2[[#This Row],[Itens exclusivos (Quantidade)]]&gt;0,(Tabela2[[#This Row],[Itens exclusivos (Quantidade)]]*Tabela2[[#This Row],[Preço de referência]])),"")</f>
        <v/>
      </c>
    </row>
    <row r="433" spans="1:21" ht="15.75">
      <c r="A433" s="33" t="str">
        <f>IFERROR(IF(Fornecedores!B443="","",IF(AND(Fornecedores!A443="",Fornecedores!B443&lt;&gt;""),1,Fornecedores!A443)),"")</f>
        <v/>
      </c>
      <c r="B433" s="33" t="str">
        <f>IFERROR(IF(Fornecedores!B443="","",Fornecedores!B443),"")</f>
        <v/>
      </c>
      <c r="C433" s="33" t="str">
        <f>IFERROR(IF(Fornecedores!C443="","",Fornecedores!C443),"")</f>
        <v/>
      </c>
      <c r="D433" s="33" t="str">
        <f>IFERROR(IF(Fornecedores!D443="","",Fornecedores!D443),"")</f>
        <v/>
      </c>
      <c r="E433" s="33" t="str">
        <f>IFERROR(IF(Fornecedores!E443="","",Fornecedores!E443),"")</f>
        <v/>
      </c>
      <c r="F433" s="52" t="str">
        <f>IFERROR(IF(Fornecedores!F443="","",Fornecedores!F443),"")</f>
        <v/>
      </c>
      <c r="G433" s="33" t="str">
        <f>IFERROR(IF(Fornecedores!G443="","",Fornecedores!G443),"")</f>
        <v/>
      </c>
      <c r="H433" s="47" t="str">
        <f>IFERROR(ROUND(AVERAGE(Fornecedores!H443:ZV443),2),"")</f>
        <v/>
      </c>
      <c r="I433" s="33" t="str">
        <f>IFERROR(ROUND(STDEV(Fornecedores!H443:ZV443),2),"")</f>
        <v/>
      </c>
      <c r="J433" s="33" t="str">
        <f>IFERROR(IF(Tabela2[[#This Row],[Média preços]]="","",H433-I433),"")</f>
        <v/>
      </c>
      <c r="K433" s="33" t="str">
        <f>IFERROR(IF(Tabela2[[#This Row],[Média preços]]="","",H433+I433),"")</f>
        <v/>
      </c>
      <c r="L433" s="47" t="str">
        <f>IFERROR(ROUND(MEDIAN(Fornecedores!H443:ZV443),2),"")</f>
        <v/>
      </c>
      <c r="M433" s="33" t="str">
        <f>IFERROR(ROUND(AVERAGEIFS(Fornecedores!H443:ZV443,Fornecedores!H443:ZV443,"&lt;="&amp;K433,Fornecedores!H443:ZV443,"&gt;="&amp;J433),2),"")</f>
        <v/>
      </c>
      <c r="N433" s="33" t="str">
        <f t="shared" si="6"/>
        <v/>
      </c>
      <c r="O433" s="33" t="str">
        <f>IFERROR(Tabela2[[#This Row],[Preço de referência]]*Tabela2[[#This Row],[Quantidade]],"")</f>
        <v/>
      </c>
      <c r="P43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33" s="33" t="str">
        <f ca="1">IFERROR(IF(Tabela2[[#This Row],[Itens de Ampla Participação (Quantidade)]]&gt;0,(Tabela2[[#This Row],[Itens de Ampla Participação (Quantidade)]]*Tabela2[[#This Row],[Preço de referência]])),"")</f>
        <v/>
      </c>
      <c r="R43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33" s="33" t="str">
        <f ca="1">IFERROR(IF(Tabela2[[#This Row],[Itens de Cota Reservada (Quantidade)]]&gt;0,(Tabela2[[#This Row],[Itens de Cota Reservada (Quantidade)]]*Tabela2[[#This Row],[Preço de referência]])),"")</f>
        <v/>
      </c>
      <c r="T433" s="52" t="str">
        <f ca="1">IFERROR(IF(SUMIFS(Tabela2[Preço x quantidade],Tabela2[Lote],Tabela2[[#This Row],[Lote]])&lt;=80000,Tabela2[[#This Row],[Quantidade]],""),"")</f>
        <v/>
      </c>
      <c r="U433" s="33" t="str">
        <f ca="1">IFERROR(IF(Tabela2[[#This Row],[Itens exclusivos (Quantidade)]]&gt;0,(Tabela2[[#This Row],[Itens exclusivos (Quantidade)]]*Tabela2[[#This Row],[Preço de referência]])),"")</f>
        <v/>
      </c>
    </row>
    <row r="434" spans="1:21" ht="15.75">
      <c r="A434" s="14" t="str">
        <f>IFERROR(IF(Fornecedores!B444="","",IF(AND(Fornecedores!A444="",Fornecedores!B444&lt;&gt;""),1,Fornecedores!A444)),"")</f>
        <v/>
      </c>
      <c r="B434" s="14" t="str">
        <f>IFERROR(IF(Fornecedores!B444="","",Fornecedores!B444),"")</f>
        <v/>
      </c>
      <c r="C434" s="14" t="str">
        <f>IFERROR(IF(Fornecedores!C444="","",Fornecedores!C444),"")</f>
        <v/>
      </c>
      <c r="D434" s="14" t="str">
        <f>IFERROR(IF(Fornecedores!D444="","",Fornecedores!D444),"")</f>
        <v/>
      </c>
      <c r="E434" s="14" t="str">
        <f>IFERROR(IF(Fornecedores!E444="","",Fornecedores!E444),"")</f>
        <v/>
      </c>
      <c r="F434" s="51" t="str">
        <f>IFERROR(IF(Fornecedores!F444="","",Fornecedores!F444),"")</f>
        <v/>
      </c>
      <c r="G434" s="14" t="str">
        <f>IFERROR(IF(Fornecedores!G444="","",Fornecedores!G444),"")</f>
        <v/>
      </c>
      <c r="H434" s="48" t="str">
        <f>IFERROR(ROUND(AVERAGE(Fornecedores!H444:ZV444),2),"")</f>
        <v/>
      </c>
      <c r="I434" s="14" t="str">
        <f>IFERROR(ROUND(STDEV(Fornecedores!H444:ZV444),2),"")</f>
        <v/>
      </c>
      <c r="J434" s="14" t="str">
        <f>IFERROR(IF(Tabela2[[#This Row],[Média preços]]="","",H434-I434),"")</f>
        <v/>
      </c>
      <c r="K434" s="14" t="str">
        <f>IFERROR(IF(Tabela2[[#This Row],[Média preços]]="","",H434+I434),"")</f>
        <v/>
      </c>
      <c r="L434" s="48" t="str">
        <f>IFERROR(ROUND(MEDIAN(Fornecedores!H444:ZV444),2),"")</f>
        <v/>
      </c>
      <c r="M434" s="14" t="str">
        <f>IFERROR(ROUND(AVERAGEIFS(Fornecedores!H444:ZV444,Fornecedores!H444:ZV444,"&lt;="&amp;K434,Fornecedores!H444:ZV444,"&gt;="&amp;J434),2),"")</f>
        <v/>
      </c>
      <c r="N434" s="14" t="str">
        <f t="shared" si="6"/>
        <v/>
      </c>
      <c r="O434" s="14" t="str">
        <f>IFERROR(Tabela2[[#This Row],[Preço de referência]]*Tabela2[[#This Row],[Quantidade]],"")</f>
        <v/>
      </c>
      <c r="P43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34" s="14" t="str">
        <f ca="1">IFERROR(IF(Tabela2[[#This Row],[Itens de Ampla Participação (Quantidade)]]&gt;0,(Tabela2[[#This Row],[Itens de Ampla Participação (Quantidade)]]*Tabela2[[#This Row],[Preço de referência]])),"")</f>
        <v/>
      </c>
      <c r="R43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34" s="14" t="str">
        <f ca="1">IFERROR(IF(Tabela2[[#This Row],[Itens de Cota Reservada (Quantidade)]]&gt;0,(Tabela2[[#This Row],[Itens de Cota Reservada (Quantidade)]]*Tabela2[[#This Row],[Preço de referência]])),"")</f>
        <v/>
      </c>
      <c r="T434" s="51" t="str">
        <f ca="1">IFERROR(IF(SUMIFS(Tabela2[Preço x quantidade],Tabela2[Lote],Tabela2[[#This Row],[Lote]])&lt;=80000,Tabela2[[#This Row],[Quantidade]],""),"")</f>
        <v/>
      </c>
      <c r="U434" s="14" t="str">
        <f ca="1">IFERROR(IF(Tabela2[[#This Row],[Itens exclusivos (Quantidade)]]&gt;0,(Tabela2[[#This Row],[Itens exclusivos (Quantidade)]]*Tabela2[[#This Row],[Preço de referência]])),"")</f>
        <v/>
      </c>
    </row>
    <row r="435" spans="1:21" ht="15.75">
      <c r="A435" s="33" t="str">
        <f>IFERROR(IF(Fornecedores!B445="","",IF(AND(Fornecedores!A445="",Fornecedores!B445&lt;&gt;""),1,Fornecedores!A445)),"")</f>
        <v/>
      </c>
      <c r="B435" s="33" t="str">
        <f>IFERROR(IF(Fornecedores!B445="","",Fornecedores!B445),"")</f>
        <v/>
      </c>
      <c r="C435" s="33" t="str">
        <f>IFERROR(IF(Fornecedores!C445="","",Fornecedores!C445),"")</f>
        <v/>
      </c>
      <c r="D435" s="33" t="str">
        <f>IFERROR(IF(Fornecedores!D445="","",Fornecedores!D445),"")</f>
        <v/>
      </c>
      <c r="E435" s="33" t="str">
        <f>IFERROR(IF(Fornecedores!E445="","",Fornecedores!E445),"")</f>
        <v/>
      </c>
      <c r="F435" s="52" t="str">
        <f>IFERROR(IF(Fornecedores!F445="","",Fornecedores!F445),"")</f>
        <v/>
      </c>
      <c r="G435" s="33" t="str">
        <f>IFERROR(IF(Fornecedores!G445="","",Fornecedores!G445),"")</f>
        <v/>
      </c>
      <c r="H435" s="47" t="str">
        <f>IFERROR(ROUND(AVERAGE(Fornecedores!H445:ZV445),2),"")</f>
        <v/>
      </c>
      <c r="I435" s="33" t="str">
        <f>IFERROR(ROUND(STDEV(Fornecedores!H445:ZV445),2),"")</f>
        <v/>
      </c>
      <c r="J435" s="33" t="str">
        <f>IFERROR(IF(Tabela2[[#This Row],[Média preços]]="","",H435-I435),"")</f>
        <v/>
      </c>
      <c r="K435" s="33" t="str">
        <f>IFERROR(IF(Tabela2[[#This Row],[Média preços]]="","",H435+I435),"")</f>
        <v/>
      </c>
      <c r="L435" s="47" t="str">
        <f>IFERROR(ROUND(MEDIAN(Fornecedores!H445:ZV445),2),"")</f>
        <v/>
      </c>
      <c r="M435" s="33" t="str">
        <f>IFERROR(ROUND(AVERAGEIFS(Fornecedores!H445:ZV445,Fornecedores!H445:ZV445,"&lt;="&amp;K435,Fornecedores!H445:ZV445,"&gt;="&amp;J435),2),"")</f>
        <v/>
      </c>
      <c r="N435" s="33" t="str">
        <f t="shared" si="6"/>
        <v/>
      </c>
      <c r="O435" s="33" t="str">
        <f>IFERROR(Tabela2[[#This Row],[Preço de referência]]*Tabela2[[#This Row],[Quantidade]],"")</f>
        <v/>
      </c>
      <c r="P43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35" s="33" t="str">
        <f ca="1">IFERROR(IF(Tabela2[[#This Row],[Itens de Ampla Participação (Quantidade)]]&gt;0,(Tabela2[[#This Row],[Itens de Ampla Participação (Quantidade)]]*Tabela2[[#This Row],[Preço de referência]])),"")</f>
        <v/>
      </c>
      <c r="R43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35" s="33" t="str">
        <f ca="1">IFERROR(IF(Tabela2[[#This Row],[Itens de Cota Reservada (Quantidade)]]&gt;0,(Tabela2[[#This Row],[Itens de Cota Reservada (Quantidade)]]*Tabela2[[#This Row],[Preço de referência]])),"")</f>
        <v/>
      </c>
      <c r="T435" s="52" t="str">
        <f ca="1">IFERROR(IF(SUMIFS(Tabela2[Preço x quantidade],Tabela2[Lote],Tabela2[[#This Row],[Lote]])&lt;=80000,Tabela2[[#This Row],[Quantidade]],""),"")</f>
        <v/>
      </c>
      <c r="U435" s="33" t="str">
        <f ca="1">IFERROR(IF(Tabela2[[#This Row],[Itens exclusivos (Quantidade)]]&gt;0,(Tabela2[[#This Row],[Itens exclusivos (Quantidade)]]*Tabela2[[#This Row],[Preço de referência]])),"")</f>
        <v/>
      </c>
    </row>
    <row r="436" spans="1:21" ht="15.75">
      <c r="A436" s="14" t="str">
        <f>IFERROR(IF(Fornecedores!B446="","",IF(AND(Fornecedores!A446="",Fornecedores!B446&lt;&gt;""),1,Fornecedores!A446)),"")</f>
        <v/>
      </c>
      <c r="B436" s="14" t="str">
        <f>IFERROR(IF(Fornecedores!B446="","",Fornecedores!B446),"")</f>
        <v/>
      </c>
      <c r="C436" s="14" t="str">
        <f>IFERROR(IF(Fornecedores!C446="","",Fornecedores!C446),"")</f>
        <v/>
      </c>
      <c r="D436" s="14" t="str">
        <f>IFERROR(IF(Fornecedores!D446="","",Fornecedores!D446),"")</f>
        <v/>
      </c>
      <c r="E436" s="14" t="str">
        <f>IFERROR(IF(Fornecedores!E446="","",Fornecedores!E446),"")</f>
        <v/>
      </c>
      <c r="F436" s="51" t="str">
        <f>IFERROR(IF(Fornecedores!F446="","",Fornecedores!F446),"")</f>
        <v/>
      </c>
      <c r="G436" s="14" t="str">
        <f>IFERROR(IF(Fornecedores!G446="","",Fornecedores!G446),"")</f>
        <v/>
      </c>
      <c r="H436" s="48" t="str">
        <f>IFERROR(ROUND(AVERAGE(Fornecedores!H446:ZV446),2),"")</f>
        <v/>
      </c>
      <c r="I436" s="14" t="str">
        <f>IFERROR(ROUND(STDEV(Fornecedores!H446:ZV446),2),"")</f>
        <v/>
      </c>
      <c r="J436" s="14" t="str">
        <f>IFERROR(IF(Tabela2[[#This Row],[Média preços]]="","",H436-I436),"")</f>
        <v/>
      </c>
      <c r="K436" s="14" t="str">
        <f>IFERROR(IF(Tabela2[[#This Row],[Média preços]]="","",H436+I436),"")</f>
        <v/>
      </c>
      <c r="L436" s="48" t="str">
        <f>IFERROR(ROUND(MEDIAN(Fornecedores!H446:ZV446),2),"")</f>
        <v/>
      </c>
      <c r="M436" s="14" t="str">
        <f>IFERROR(ROUND(AVERAGEIFS(Fornecedores!H446:ZV446,Fornecedores!H446:ZV446,"&lt;="&amp;K436,Fornecedores!H446:ZV446,"&gt;="&amp;J436),2),"")</f>
        <v/>
      </c>
      <c r="N436" s="14" t="str">
        <f t="shared" si="6"/>
        <v/>
      </c>
      <c r="O436" s="14" t="str">
        <f>IFERROR(Tabela2[[#This Row],[Preço de referência]]*Tabela2[[#This Row],[Quantidade]],"")</f>
        <v/>
      </c>
      <c r="P43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36" s="14" t="str">
        <f ca="1">IFERROR(IF(Tabela2[[#This Row],[Itens de Ampla Participação (Quantidade)]]&gt;0,(Tabela2[[#This Row],[Itens de Ampla Participação (Quantidade)]]*Tabela2[[#This Row],[Preço de referência]])),"")</f>
        <v/>
      </c>
      <c r="R43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36" s="14" t="str">
        <f ca="1">IFERROR(IF(Tabela2[[#This Row],[Itens de Cota Reservada (Quantidade)]]&gt;0,(Tabela2[[#This Row],[Itens de Cota Reservada (Quantidade)]]*Tabela2[[#This Row],[Preço de referência]])),"")</f>
        <v/>
      </c>
      <c r="T436" s="51" t="str">
        <f ca="1">IFERROR(IF(SUMIFS(Tabela2[Preço x quantidade],Tabela2[Lote],Tabela2[[#This Row],[Lote]])&lt;=80000,Tabela2[[#This Row],[Quantidade]],""),"")</f>
        <v/>
      </c>
      <c r="U436" s="14" t="str">
        <f ca="1">IFERROR(IF(Tabela2[[#This Row],[Itens exclusivos (Quantidade)]]&gt;0,(Tabela2[[#This Row],[Itens exclusivos (Quantidade)]]*Tabela2[[#This Row],[Preço de referência]])),"")</f>
        <v/>
      </c>
    </row>
    <row r="437" spans="1:21" ht="15.75">
      <c r="A437" s="33" t="str">
        <f>IFERROR(IF(Fornecedores!B447="","",IF(AND(Fornecedores!A447="",Fornecedores!B447&lt;&gt;""),1,Fornecedores!A447)),"")</f>
        <v/>
      </c>
      <c r="B437" s="33" t="str">
        <f>IFERROR(IF(Fornecedores!B447="","",Fornecedores!B447),"")</f>
        <v/>
      </c>
      <c r="C437" s="33" t="str">
        <f>IFERROR(IF(Fornecedores!C447="","",Fornecedores!C447),"")</f>
        <v/>
      </c>
      <c r="D437" s="33" t="str">
        <f>IFERROR(IF(Fornecedores!D447="","",Fornecedores!D447),"")</f>
        <v/>
      </c>
      <c r="E437" s="33" t="str">
        <f>IFERROR(IF(Fornecedores!E447="","",Fornecedores!E447),"")</f>
        <v/>
      </c>
      <c r="F437" s="52" t="str">
        <f>IFERROR(IF(Fornecedores!F447="","",Fornecedores!F447),"")</f>
        <v/>
      </c>
      <c r="G437" s="33" t="str">
        <f>IFERROR(IF(Fornecedores!G447="","",Fornecedores!G447),"")</f>
        <v/>
      </c>
      <c r="H437" s="47" t="str">
        <f>IFERROR(ROUND(AVERAGE(Fornecedores!H447:ZV447),2),"")</f>
        <v/>
      </c>
      <c r="I437" s="33" t="str">
        <f>IFERROR(ROUND(STDEV(Fornecedores!H447:ZV447),2),"")</f>
        <v/>
      </c>
      <c r="J437" s="33" t="str">
        <f>IFERROR(IF(Tabela2[[#This Row],[Média preços]]="","",H437-I437),"")</f>
        <v/>
      </c>
      <c r="K437" s="33" t="str">
        <f>IFERROR(IF(Tabela2[[#This Row],[Média preços]]="","",H437+I437),"")</f>
        <v/>
      </c>
      <c r="L437" s="47" t="str">
        <f>IFERROR(ROUND(MEDIAN(Fornecedores!H447:ZV447),2),"")</f>
        <v/>
      </c>
      <c r="M437" s="33" t="str">
        <f>IFERROR(ROUND(AVERAGEIFS(Fornecedores!H447:ZV447,Fornecedores!H447:ZV447,"&lt;="&amp;K437,Fornecedores!H447:ZV447,"&gt;="&amp;J437),2),"")</f>
        <v/>
      </c>
      <c r="N437" s="33" t="str">
        <f t="shared" si="6"/>
        <v/>
      </c>
      <c r="O437" s="33" t="str">
        <f>IFERROR(Tabela2[[#This Row],[Preço de referência]]*Tabela2[[#This Row],[Quantidade]],"")</f>
        <v/>
      </c>
      <c r="P43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37" s="33" t="str">
        <f ca="1">IFERROR(IF(Tabela2[[#This Row],[Itens de Ampla Participação (Quantidade)]]&gt;0,(Tabela2[[#This Row],[Itens de Ampla Participação (Quantidade)]]*Tabela2[[#This Row],[Preço de referência]])),"")</f>
        <v/>
      </c>
      <c r="R43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37" s="33" t="str">
        <f ca="1">IFERROR(IF(Tabela2[[#This Row],[Itens de Cota Reservada (Quantidade)]]&gt;0,(Tabela2[[#This Row],[Itens de Cota Reservada (Quantidade)]]*Tabela2[[#This Row],[Preço de referência]])),"")</f>
        <v/>
      </c>
      <c r="T437" s="52" t="str">
        <f ca="1">IFERROR(IF(SUMIFS(Tabela2[Preço x quantidade],Tabela2[Lote],Tabela2[[#This Row],[Lote]])&lt;=80000,Tabela2[[#This Row],[Quantidade]],""),"")</f>
        <v/>
      </c>
      <c r="U437" s="33" t="str">
        <f ca="1">IFERROR(IF(Tabela2[[#This Row],[Itens exclusivos (Quantidade)]]&gt;0,(Tabela2[[#This Row],[Itens exclusivos (Quantidade)]]*Tabela2[[#This Row],[Preço de referência]])),"")</f>
        <v/>
      </c>
    </row>
    <row r="438" spans="1:21" ht="15.75">
      <c r="A438" s="14" t="str">
        <f>IFERROR(IF(Fornecedores!B448="","",IF(AND(Fornecedores!A448="",Fornecedores!B448&lt;&gt;""),1,Fornecedores!A448)),"")</f>
        <v/>
      </c>
      <c r="B438" s="14" t="str">
        <f>IFERROR(IF(Fornecedores!B448="","",Fornecedores!B448),"")</f>
        <v/>
      </c>
      <c r="C438" s="14" t="str">
        <f>IFERROR(IF(Fornecedores!C448="","",Fornecedores!C448),"")</f>
        <v/>
      </c>
      <c r="D438" s="14" t="str">
        <f>IFERROR(IF(Fornecedores!D448="","",Fornecedores!D448),"")</f>
        <v/>
      </c>
      <c r="E438" s="14" t="str">
        <f>IFERROR(IF(Fornecedores!E448="","",Fornecedores!E448),"")</f>
        <v/>
      </c>
      <c r="F438" s="51" t="str">
        <f>IFERROR(IF(Fornecedores!F448="","",Fornecedores!F448),"")</f>
        <v/>
      </c>
      <c r="G438" s="14" t="str">
        <f>IFERROR(IF(Fornecedores!G448="","",Fornecedores!G448),"")</f>
        <v/>
      </c>
      <c r="H438" s="48" t="str">
        <f>IFERROR(ROUND(AVERAGE(Fornecedores!H448:ZV448),2),"")</f>
        <v/>
      </c>
      <c r="I438" s="14" t="str">
        <f>IFERROR(ROUND(STDEV(Fornecedores!H448:ZV448),2),"")</f>
        <v/>
      </c>
      <c r="J438" s="14" t="str">
        <f>IFERROR(IF(Tabela2[[#This Row],[Média preços]]="","",H438-I438),"")</f>
        <v/>
      </c>
      <c r="K438" s="14" t="str">
        <f>IFERROR(IF(Tabela2[[#This Row],[Média preços]]="","",H438+I438),"")</f>
        <v/>
      </c>
      <c r="L438" s="48" t="str">
        <f>IFERROR(ROUND(MEDIAN(Fornecedores!H448:ZV448),2),"")</f>
        <v/>
      </c>
      <c r="M438" s="14" t="str">
        <f>IFERROR(ROUND(AVERAGEIFS(Fornecedores!H448:ZV448,Fornecedores!H448:ZV448,"&lt;="&amp;K438,Fornecedores!H448:ZV448,"&gt;="&amp;J438),2),"")</f>
        <v/>
      </c>
      <c r="N438" s="14" t="str">
        <f t="shared" si="6"/>
        <v/>
      </c>
      <c r="O438" s="14" t="str">
        <f>IFERROR(Tabela2[[#This Row],[Preço de referência]]*Tabela2[[#This Row],[Quantidade]],"")</f>
        <v/>
      </c>
      <c r="P43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38" s="14" t="str">
        <f ca="1">IFERROR(IF(Tabela2[[#This Row],[Itens de Ampla Participação (Quantidade)]]&gt;0,(Tabela2[[#This Row],[Itens de Ampla Participação (Quantidade)]]*Tabela2[[#This Row],[Preço de referência]])),"")</f>
        <v/>
      </c>
      <c r="R43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38" s="14" t="str">
        <f ca="1">IFERROR(IF(Tabela2[[#This Row],[Itens de Cota Reservada (Quantidade)]]&gt;0,(Tabela2[[#This Row],[Itens de Cota Reservada (Quantidade)]]*Tabela2[[#This Row],[Preço de referência]])),"")</f>
        <v/>
      </c>
      <c r="T438" s="51" t="str">
        <f ca="1">IFERROR(IF(SUMIFS(Tabela2[Preço x quantidade],Tabela2[Lote],Tabela2[[#This Row],[Lote]])&lt;=80000,Tabela2[[#This Row],[Quantidade]],""),"")</f>
        <v/>
      </c>
      <c r="U438" s="14" t="str">
        <f ca="1">IFERROR(IF(Tabela2[[#This Row],[Itens exclusivos (Quantidade)]]&gt;0,(Tabela2[[#This Row],[Itens exclusivos (Quantidade)]]*Tabela2[[#This Row],[Preço de referência]])),"")</f>
        <v/>
      </c>
    </row>
    <row r="439" spans="1:21" ht="15.75">
      <c r="A439" s="33" t="str">
        <f>IFERROR(IF(Fornecedores!B449="","",IF(AND(Fornecedores!A449="",Fornecedores!B449&lt;&gt;""),1,Fornecedores!A449)),"")</f>
        <v/>
      </c>
      <c r="B439" s="33" t="str">
        <f>IFERROR(IF(Fornecedores!B449="","",Fornecedores!B449),"")</f>
        <v/>
      </c>
      <c r="C439" s="33" t="str">
        <f>IFERROR(IF(Fornecedores!C449="","",Fornecedores!C449),"")</f>
        <v/>
      </c>
      <c r="D439" s="33" t="str">
        <f>IFERROR(IF(Fornecedores!D449="","",Fornecedores!D449),"")</f>
        <v/>
      </c>
      <c r="E439" s="33" t="str">
        <f>IFERROR(IF(Fornecedores!E449="","",Fornecedores!E449),"")</f>
        <v/>
      </c>
      <c r="F439" s="52" t="str">
        <f>IFERROR(IF(Fornecedores!F449="","",Fornecedores!F449),"")</f>
        <v/>
      </c>
      <c r="G439" s="33" t="str">
        <f>IFERROR(IF(Fornecedores!G449="","",Fornecedores!G449),"")</f>
        <v/>
      </c>
      <c r="H439" s="47" t="str">
        <f>IFERROR(ROUND(AVERAGE(Fornecedores!H449:ZV449),2),"")</f>
        <v/>
      </c>
      <c r="I439" s="33" t="str">
        <f>IFERROR(ROUND(STDEV(Fornecedores!H449:ZV449),2),"")</f>
        <v/>
      </c>
      <c r="J439" s="33" t="str">
        <f>IFERROR(IF(Tabela2[[#This Row],[Média preços]]="","",H439-I439),"")</f>
        <v/>
      </c>
      <c r="K439" s="33" t="str">
        <f>IFERROR(IF(Tabela2[[#This Row],[Média preços]]="","",H439+I439),"")</f>
        <v/>
      </c>
      <c r="L439" s="47" t="str">
        <f>IFERROR(ROUND(MEDIAN(Fornecedores!H449:ZV449),2),"")</f>
        <v/>
      </c>
      <c r="M439" s="33" t="str">
        <f>IFERROR(ROUND(AVERAGEIFS(Fornecedores!H449:ZV449,Fornecedores!H449:ZV449,"&lt;="&amp;K439,Fornecedores!H449:ZV449,"&gt;="&amp;J439),2),"")</f>
        <v/>
      </c>
      <c r="N439" s="33" t="str">
        <f t="shared" si="6"/>
        <v/>
      </c>
      <c r="O439" s="33" t="str">
        <f>IFERROR(Tabela2[[#This Row],[Preço de referência]]*Tabela2[[#This Row],[Quantidade]],"")</f>
        <v/>
      </c>
      <c r="P43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39" s="33" t="str">
        <f ca="1">IFERROR(IF(Tabela2[[#This Row],[Itens de Ampla Participação (Quantidade)]]&gt;0,(Tabela2[[#This Row],[Itens de Ampla Participação (Quantidade)]]*Tabela2[[#This Row],[Preço de referência]])),"")</f>
        <v/>
      </c>
      <c r="R43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39" s="33" t="str">
        <f ca="1">IFERROR(IF(Tabela2[[#This Row],[Itens de Cota Reservada (Quantidade)]]&gt;0,(Tabela2[[#This Row],[Itens de Cota Reservada (Quantidade)]]*Tabela2[[#This Row],[Preço de referência]])),"")</f>
        <v/>
      </c>
      <c r="T439" s="52" t="str">
        <f ca="1">IFERROR(IF(SUMIFS(Tabela2[Preço x quantidade],Tabela2[Lote],Tabela2[[#This Row],[Lote]])&lt;=80000,Tabela2[[#This Row],[Quantidade]],""),"")</f>
        <v/>
      </c>
      <c r="U439" s="33" t="str">
        <f ca="1">IFERROR(IF(Tabela2[[#This Row],[Itens exclusivos (Quantidade)]]&gt;0,(Tabela2[[#This Row],[Itens exclusivos (Quantidade)]]*Tabela2[[#This Row],[Preço de referência]])),"")</f>
        <v/>
      </c>
    </row>
    <row r="440" spans="1:21" ht="15.75">
      <c r="A440" s="14" t="str">
        <f>IFERROR(IF(Fornecedores!B450="","",IF(AND(Fornecedores!A450="",Fornecedores!B450&lt;&gt;""),1,Fornecedores!A450)),"")</f>
        <v/>
      </c>
      <c r="B440" s="14" t="str">
        <f>IFERROR(IF(Fornecedores!B450="","",Fornecedores!B450),"")</f>
        <v/>
      </c>
      <c r="C440" s="14" t="str">
        <f>IFERROR(IF(Fornecedores!C450="","",Fornecedores!C450),"")</f>
        <v/>
      </c>
      <c r="D440" s="14" t="str">
        <f>IFERROR(IF(Fornecedores!D450="","",Fornecedores!D450),"")</f>
        <v/>
      </c>
      <c r="E440" s="14" t="str">
        <f>IFERROR(IF(Fornecedores!E450="","",Fornecedores!E450),"")</f>
        <v/>
      </c>
      <c r="F440" s="51" t="str">
        <f>IFERROR(IF(Fornecedores!F450="","",Fornecedores!F450),"")</f>
        <v/>
      </c>
      <c r="G440" s="14" t="str">
        <f>IFERROR(IF(Fornecedores!G450="","",Fornecedores!G450),"")</f>
        <v/>
      </c>
      <c r="H440" s="48" t="str">
        <f>IFERROR(ROUND(AVERAGE(Fornecedores!H450:ZV450),2),"")</f>
        <v/>
      </c>
      <c r="I440" s="14" t="str">
        <f>IFERROR(ROUND(STDEV(Fornecedores!H450:ZV450),2),"")</f>
        <v/>
      </c>
      <c r="J440" s="14" t="str">
        <f>IFERROR(IF(Tabela2[[#This Row],[Média preços]]="","",H440-I440),"")</f>
        <v/>
      </c>
      <c r="K440" s="14" t="str">
        <f>IFERROR(IF(Tabela2[[#This Row],[Média preços]]="","",H440+I440),"")</f>
        <v/>
      </c>
      <c r="L440" s="48" t="str">
        <f>IFERROR(ROUND(MEDIAN(Fornecedores!H450:ZV450),2),"")</f>
        <v/>
      </c>
      <c r="M440" s="14" t="str">
        <f>IFERROR(ROUND(AVERAGEIFS(Fornecedores!H450:ZV450,Fornecedores!H450:ZV450,"&lt;="&amp;K440,Fornecedores!H450:ZV450,"&gt;="&amp;J440),2),"")</f>
        <v/>
      </c>
      <c r="N440" s="14" t="str">
        <f t="shared" si="6"/>
        <v/>
      </c>
      <c r="O440" s="14" t="str">
        <f>IFERROR(Tabela2[[#This Row],[Preço de referência]]*Tabela2[[#This Row],[Quantidade]],"")</f>
        <v/>
      </c>
      <c r="P44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40" s="14" t="str">
        <f ca="1">IFERROR(IF(Tabela2[[#This Row],[Itens de Ampla Participação (Quantidade)]]&gt;0,(Tabela2[[#This Row],[Itens de Ampla Participação (Quantidade)]]*Tabela2[[#This Row],[Preço de referência]])),"")</f>
        <v/>
      </c>
      <c r="R44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40" s="14" t="str">
        <f ca="1">IFERROR(IF(Tabela2[[#This Row],[Itens de Cota Reservada (Quantidade)]]&gt;0,(Tabela2[[#This Row],[Itens de Cota Reservada (Quantidade)]]*Tabela2[[#This Row],[Preço de referência]])),"")</f>
        <v/>
      </c>
      <c r="T440" s="51" t="str">
        <f ca="1">IFERROR(IF(SUMIFS(Tabela2[Preço x quantidade],Tabela2[Lote],Tabela2[[#This Row],[Lote]])&lt;=80000,Tabela2[[#This Row],[Quantidade]],""),"")</f>
        <v/>
      </c>
      <c r="U440" s="14" t="str">
        <f ca="1">IFERROR(IF(Tabela2[[#This Row],[Itens exclusivos (Quantidade)]]&gt;0,(Tabela2[[#This Row],[Itens exclusivos (Quantidade)]]*Tabela2[[#This Row],[Preço de referência]])),"")</f>
        <v/>
      </c>
    </row>
    <row r="441" spans="1:21" ht="15.75">
      <c r="A441" s="33" t="str">
        <f>IFERROR(IF(Fornecedores!B451="","",IF(AND(Fornecedores!A451="",Fornecedores!B451&lt;&gt;""),1,Fornecedores!A451)),"")</f>
        <v/>
      </c>
      <c r="B441" s="33" t="str">
        <f>IFERROR(IF(Fornecedores!B451="","",Fornecedores!B451),"")</f>
        <v/>
      </c>
      <c r="C441" s="33" t="str">
        <f>IFERROR(IF(Fornecedores!C451="","",Fornecedores!C451),"")</f>
        <v/>
      </c>
      <c r="D441" s="33" t="str">
        <f>IFERROR(IF(Fornecedores!D451="","",Fornecedores!D451),"")</f>
        <v/>
      </c>
      <c r="E441" s="33" t="str">
        <f>IFERROR(IF(Fornecedores!E451="","",Fornecedores!E451),"")</f>
        <v/>
      </c>
      <c r="F441" s="52" t="str">
        <f>IFERROR(IF(Fornecedores!F451="","",Fornecedores!F451),"")</f>
        <v/>
      </c>
      <c r="G441" s="33" t="str">
        <f>IFERROR(IF(Fornecedores!G451="","",Fornecedores!G451),"")</f>
        <v/>
      </c>
      <c r="H441" s="47" t="str">
        <f>IFERROR(ROUND(AVERAGE(Fornecedores!H451:ZV451),2),"")</f>
        <v/>
      </c>
      <c r="I441" s="33" t="str">
        <f>IFERROR(ROUND(STDEV(Fornecedores!H451:ZV451),2),"")</f>
        <v/>
      </c>
      <c r="J441" s="33" t="str">
        <f>IFERROR(IF(Tabela2[[#This Row],[Média preços]]="","",H441-I441),"")</f>
        <v/>
      </c>
      <c r="K441" s="33" t="str">
        <f>IFERROR(IF(Tabela2[[#This Row],[Média preços]]="","",H441+I441),"")</f>
        <v/>
      </c>
      <c r="L441" s="47" t="str">
        <f>IFERROR(ROUND(MEDIAN(Fornecedores!H451:ZV451),2),"")</f>
        <v/>
      </c>
      <c r="M441" s="33" t="str">
        <f>IFERROR(ROUND(AVERAGEIFS(Fornecedores!H451:ZV451,Fornecedores!H451:ZV451,"&lt;="&amp;K441,Fornecedores!H451:ZV451,"&gt;="&amp;J441),2),"")</f>
        <v/>
      </c>
      <c r="N441" s="33" t="str">
        <f t="shared" si="6"/>
        <v/>
      </c>
      <c r="O441" s="33" t="str">
        <f>IFERROR(Tabela2[[#This Row],[Preço de referência]]*Tabela2[[#This Row],[Quantidade]],"")</f>
        <v/>
      </c>
      <c r="P44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41" s="33" t="str">
        <f ca="1">IFERROR(IF(Tabela2[[#This Row],[Itens de Ampla Participação (Quantidade)]]&gt;0,(Tabela2[[#This Row],[Itens de Ampla Participação (Quantidade)]]*Tabela2[[#This Row],[Preço de referência]])),"")</f>
        <v/>
      </c>
      <c r="R44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41" s="33" t="str">
        <f ca="1">IFERROR(IF(Tabela2[[#This Row],[Itens de Cota Reservada (Quantidade)]]&gt;0,(Tabela2[[#This Row],[Itens de Cota Reservada (Quantidade)]]*Tabela2[[#This Row],[Preço de referência]])),"")</f>
        <v/>
      </c>
      <c r="T441" s="52" t="str">
        <f ca="1">IFERROR(IF(SUMIFS(Tabela2[Preço x quantidade],Tabela2[Lote],Tabela2[[#This Row],[Lote]])&lt;=80000,Tabela2[[#This Row],[Quantidade]],""),"")</f>
        <v/>
      </c>
      <c r="U441" s="33" t="str">
        <f ca="1">IFERROR(IF(Tabela2[[#This Row],[Itens exclusivos (Quantidade)]]&gt;0,(Tabela2[[#This Row],[Itens exclusivos (Quantidade)]]*Tabela2[[#This Row],[Preço de referência]])),"")</f>
        <v/>
      </c>
    </row>
    <row r="442" spans="1:21" ht="15.75">
      <c r="A442" s="14" t="str">
        <f>IFERROR(IF(Fornecedores!B452="","",IF(AND(Fornecedores!A452="",Fornecedores!B452&lt;&gt;""),1,Fornecedores!A452)),"")</f>
        <v/>
      </c>
      <c r="B442" s="14" t="str">
        <f>IFERROR(IF(Fornecedores!B452="","",Fornecedores!B452),"")</f>
        <v/>
      </c>
      <c r="C442" s="14" t="str">
        <f>IFERROR(IF(Fornecedores!C452="","",Fornecedores!C452),"")</f>
        <v/>
      </c>
      <c r="D442" s="14" t="str">
        <f>IFERROR(IF(Fornecedores!D452="","",Fornecedores!D452),"")</f>
        <v/>
      </c>
      <c r="E442" s="14" t="str">
        <f>IFERROR(IF(Fornecedores!E452="","",Fornecedores!E452),"")</f>
        <v/>
      </c>
      <c r="F442" s="51" t="str">
        <f>IFERROR(IF(Fornecedores!F452="","",Fornecedores!F452),"")</f>
        <v/>
      </c>
      <c r="G442" s="14" t="str">
        <f>IFERROR(IF(Fornecedores!G452="","",Fornecedores!G452),"")</f>
        <v/>
      </c>
      <c r="H442" s="48" t="str">
        <f>IFERROR(ROUND(AVERAGE(Fornecedores!H452:ZV452),2),"")</f>
        <v/>
      </c>
      <c r="I442" s="14" t="str">
        <f>IFERROR(ROUND(STDEV(Fornecedores!H452:ZV452),2),"")</f>
        <v/>
      </c>
      <c r="J442" s="14" t="str">
        <f>IFERROR(IF(Tabela2[[#This Row],[Média preços]]="","",H442-I442),"")</f>
        <v/>
      </c>
      <c r="K442" s="14" t="str">
        <f>IFERROR(IF(Tabela2[[#This Row],[Média preços]]="","",H442+I442),"")</f>
        <v/>
      </c>
      <c r="L442" s="48" t="str">
        <f>IFERROR(ROUND(MEDIAN(Fornecedores!H452:ZV452),2),"")</f>
        <v/>
      </c>
      <c r="M442" s="14" t="str">
        <f>IFERROR(ROUND(AVERAGEIFS(Fornecedores!H452:ZV452,Fornecedores!H452:ZV452,"&lt;="&amp;K442,Fornecedores!H452:ZV452,"&gt;="&amp;J442),2),"")</f>
        <v/>
      </c>
      <c r="N442" s="14" t="str">
        <f t="shared" si="6"/>
        <v/>
      </c>
      <c r="O442" s="14" t="str">
        <f>IFERROR(Tabela2[[#This Row],[Preço de referência]]*Tabela2[[#This Row],[Quantidade]],"")</f>
        <v/>
      </c>
      <c r="P44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42" s="14" t="str">
        <f ca="1">IFERROR(IF(Tabela2[[#This Row],[Itens de Ampla Participação (Quantidade)]]&gt;0,(Tabela2[[#This Row],[Itens de Ampla Participação (Quantidade)]]*Tabela2[[#This Row],[Preço de referência]])),"")</f>
        <v/>
      </c>
      <c r="R44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42" s="14" t="str">
        <f ca="1">IFERROR(IF(Tabela2[[#This Row],[Itens de Cota Reservada (Quantidade)]]&gt;0,(Tabela2[[#This Row],[Itens de Cota Reservada (Quantidade)]]*Tabela2[[#This Row],[Preço de referência]])),"")</f>
        <v/>
      </c>
      <c r="T442" s="51" t="str">
        <f ca="1">IFERROR(IF(SUMIFS(Tabela2[Preço x quantidade],Tabela2[Lote],Tabela2[[#This Row],[Lote]])&lt;=80000,Tabela2[[#This Row],[Quantidade]],""),"")</f>
        <v/>
      </c>
      <c r="U442" s="14" t="str">
        <f ca="1">IFERROR(IF(Tabela2[[#This Row],[Itens exclusivos (Quantidade)]]&gt;0,(Tabela2[[#This Row],[Itens exclusivos (Quantidade)]]*Tabela2[[#This Row],[Preço de referência]])),"")</f>
        <v/>
      </c>
    </row>
    <row r="443" spans="1:21" ht="15.75">
      <c r="A443" s="33" t="str">
        <f>IFERROR(IF(Fornecedores!B453="","",IF(AND(Fornecedores!A453="",Fornecedores!B453&lt;&gt;""),1,Fornecedores!A453)),"")</f>
        <v/>
      </c>
      <c r="B443" s="33" t="str">
        <f>IFERROR(IF(Fornecedores!B453="","",Fornecedores!B453),"")</f>
        <v/>
      </c>
      <c r="C443" s="33" t="str">
        <f>IFERROR(IF(Fornecedores!C453="","",Fornecedores!C453),"")</f>
        <v/>
      </c>
      <c r="D443" s="33" t="str">
        <f>IFERROR(IF(Fornecedores!D453="","",Fornecedores!D453),"")</f>
        <v/>
      </c>
      <c r="E443" s="33" t="str">
        <f>IFERROR(IF(Fornecedores!E453="","",Fornecedores!E453),"")</f>
        <v/>
      </c>
      <c r="F443" s="52" t="str">
        <f>IFERROR(IF(Fornecedores!F453="","",Fornecedores!F453),"")</f>
        <v/>
      </c>
      <c r="G443" s="33" t="str">
        <f>IFERROR(IF(Fornecedores!G453="","",Fornecedores!G453),"")</f>
        <v/>
      </c>
      <c r="H443" s="47" t="str">
        <f>IFERROR(ROUND(AVERAGE(Fornecedores!H453:ZV453),2),"")</f>
        <v/>
      </c>
      <c r="I443" s="33" t="str">
        <f>IFERROR(ROUND(STDEV(Fornecedores!H453:ZV453),2),"")</f>
        <v/>
      </c>
      <c r="J443" s="33" t="str">
        <f>IFERROR(IF(Tabela2[[#This Row],[Média preços]]="","",H443-I443),"")</f>
        <v/>
      </c>
      <c r="K443" s="33" t="str">
        <f>IFERROR(IF(Tabela2[[#This Row],[Média preços]]="","",H443+I443),"")</f>
        <v/>
      </c>
      <c r="L443" s="47" t="str">
        <f>IFERROR(ROUND(MEDIAN(Fornecedores!H453:ZV453),2),"")</f>
        <v/>
      </c>
      <c r="M443" s="33" t="str">
        <f>IFERROR(ROUND(AVERAGEIFS(Fornecedores!H453:ZV453,Fornecedores!H453:ZV453,"&lt;="&amp;K443,Fornecedores!H453:ZV453,"&gt;="&amp;J443),2),"")</f>
        <v/>
      </c>
      <c r="N443" s="33" t="str">
        <f t="shared" si="6"/>
        <v/>
      </c>
      <c r="O443" s="33" t="str">
        <f>IFERROR(Tabela2[[#This Row],[Preço de referência]]*Tabela2[[#This Row],[Quantidade]],"")</f>
        <v/>
      </c>
      <c r="P44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43" s="33" t="str">
        <f ca="1">IFERROR(IF(Tabela2[[#This Row],[Itens de Ampla Participação (Quantidade)]]&gt;0,(Tabela2[[#This Row],[Itens de Ampla Participação (Quantidade)]]*Tabela2[[#This Row],[Preço de referência]])),"")</f>
        <v/>
      </c>
      <c r="R44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43" s="33" t="str">
        <f ca="1">IFERROR(IF(Tabela2[[#This Row],[Itens de Cota Reservada (Quantidade)]]&gt;0,(Tabela2[[#This Row],[Itens de Cota Reservada (Quantidade)]]*Tabela2[[#This Row],[Preço de referência]])),"")</f>
        <v/>
      </c>
      <c r="T443" s="52" t="str">
        <f ca="1">IFERROR(IF(SUMIFS(Tabela2[Preço x quantidade],Tabela2[Lote],Tabela2[[#This Row],[Lote]])&lt;=80000,Tabela2[[#This Row],[Quantidade]],""),"")</f>
        <v/>
      </c>
      <c r="U443" s="33" t="str">
        <f ca="1">IFERROR(IF(Tabela2[[#This Row],[Itens exclusivos (Quantidade)]]&gt;0,(Tabela2[[#This Row],[Itens exclusivos (Quantidade)]]*Tabela2[[#This Row],[Preço de referência]])),"")</f>
        <v/>
      </c>
    </row>
    <row r="444" spans="1:21" ht="15.75">
      <c r="A444" s="14" t="str">
        <f>IFERROR(IF(Fornecedores!B454="","",IF(AND(Fornecedores!A454="",Fornecedores!B454&lt;&gt;""),1,Fornecedores!A454)),"")</f>
        <v/>
      </c>
      <c r="B444" s="14" t="str">
        <f>IFERROR(IF(Fornecedores!B454="","",Fornecedores!B454),"")</f>
        <v/>
      </c>
      <c r="C444" s="14" t="str">
        <f>IFERROR(IF(Fornecedores!C454="","",Fornecedores!C454),"")</f>
        <v/>
      </c>
      <c r="D444" s="14" t="str">
        <f>IFERROR(IF(Fornecedores!D454="","",Fornecedores!D454),"")</f>
        <v/>
      </c>
      <c r="E444" s="14" t="str">
        <f>IFERROR(IF(Fornecedores!E454="","",Fornecedores!E454),"")</f>
        <v/>
      </c>
      <c r="F444" s="51" t="str">
        <f>IFERROR(IF(Fornecedores!F454="","",Fornecedores!F454),"")</f>
        <v/>
      </c>
      <c r="G444" s="14" t="str">
        <f>IFERROR(IF(Fornecedores!G454="","",Fornecedores!G454),"")</f>
        <v/>
      </c>
      <c r="H444" s="48" t="str">
        <f>IFERROR(ROUND(AVERAGE(Fornecedores!H454:ZV454),2),"")</f>
        <v/>
      </c>
      <c r="I444" s="14" t="str">
        <f>IFERROR(ROUND(STDEV(Fornecedores!H454:ZV454),2),"")</f>
        <v/>
      </c>
      <c r="J444" s="14" t="str">
        <f>IFERROR(IF(Tabela2[[#This Row],[Média preços]]="","",H444-I444),"")</f>
        <v/>
      </c>
      <c r="K444" s="14" t="str">
        <f>IFERROR(IF(Tabela2[[#This Row],[Média preços]]="","",H444+I444),"")</f>
        <v/>
      </c>
      <c r="L444" s="48" t="str">
        <f>IFERROR(ROUND(MEDIAN(Fornecedores!H454:ZV454),2),"")</f>
        <v/>
      </c>
      <c r="M444" s="14" t="str">
        <f>IFERROR(ROUND(AVERAGEIFS(Fornecedores!H454:ZV454,Fornecedores!H454:ZV454,"&lt;="&amp;K444,Fornecedores!H454:ZV454,"&gt;="&amp;J444),2),"")</f>
        <v/>
      </c>
      <c r="N444" s="14" t="str">
        <f t="shared" si="6"/>
        <v/>
      </c>
      <c r="O444" s="14" t="str">
        <f>IFERROR(Tabela2[[#This Row],[Preço de referência]]*Tabela2[[#This Row],[Quantidade]],"")</f>
        <v/>
      </c>
      <c r="P44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44" s="14" t="str">
        <f ca="1">IFERROR(IF(Tabela2[[#This Row],[Itens de Ampla Participação (Quantidade)]]&gt;0,(Tabela2[[#This Row],[Itens de Ampla Participação (Quantidade)]]*Tabela2[[#This Row],[Preço de referência]])),"")</f>
        <v/>
      </c>
      <c r="R44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44" s="14" t="str">
        <f ca="1">IFERROR(IF(Tabela2[[#This Row],[Itens de Cota Reservada (Quantidade)]]&gt;0,(Tabela2[[#This Row],[Itens de Cota Reservada (Quantidade)]]*Tabela2[[#This Row],[Preço de referência]])),"")</f>
        <v/>
      </c>
      <c r="T444" s="51" t="str">
        <f ca="1">IFERROR(IF(SUMIFS(Tabela2[Preço x quantidade],Tabela2[Lote],Tabela2[[#This Row],[Lote]])&lt;=80000,Tabela2[[#This Row],[Quantidade]],""),"")</f>
        <v/>
      </c>
      <c r="U444" s="14" t="str">
        <f ca="1">IFERROR(IF(Tabela2[[#This Row],[Itens exclusivos (Quantidade)]]&gt;0,(Tabela2[[#This Row],[Itens exclusivos (Quantidade)]]*Tabela2[[#This Row],[Preço de referência]])),"")</f>
        <v/>
      </c>
    </row>
    <row r="445" spans="1:21" ht="15.75">
      <c r="A445" s="33" t="str">
        <f>IFERROR(IF(Fornecedores!B455="","",IF(AND(Fornecedores!A455="",Fornecedores!B455&lt;&gt;""),1,Fornecedores!A455)),"")</f>
        <v/>
      </c>
      <c r="B445" s="33" t="str">
        <f>IFERROR(IF(Fornecedores!B455="","",Fornecedores!B455),"")</f>
        <v/>
      </c>
      <c r="C445" s="33" t="str">
        <f>IFERROR(IF(Fornecedores!C455="","",Fornecedores!C455),"")</f>
        <v/>
      </c>
      <c r="D445" s="33" t="str">
        <f>IFERROR(IF(Fornecedores!D455="","",Fornecedores!D455),"")</f>
        <v/>
      </c>
      <c r="E445" s="33" t="str">
        <f>IFERROR(IF(Fornecedores!E455="","",Fornecedores!E455),"")</f>
        <v/>
      </c>
      <c r="F445" s="52" t="str">
        <f>IFERROR(IF(Fornecedores!F455="","",Fornecedores!F455),"")</f>
        <v/>
      </c>
      <c r="G445" s="33" t="str">
        <f>IFERROR(IF(Fornecedores!G455="","",Fornecedores!G455),"")</f>
        <v/>
      </c>
      <c r="H445" s="47" t="str">
        <f>IFERROR(ROUND(AVERAGE(Fornecedores!H455:ZV455),2),"")</f>
        <v/>
      </c>
      <c r="I445" s="33" t="str">
        <f>IFERROR(ROUND(STDEV(Fornecedores!H455:ZV455),2),"")</f>
        <v/>
      </c>
      <c r="J445" s="33" t="str">
        <f>IFERROR(IF(Tabela2[[#This Row],[Média preços]]="","",H445-I445),"")</f>
        <v/>
      </c>
      <c r="K445" s="33" t="str">
        <f>IFERROR(IF(Tabela2[[#This Row],[Média preços]]="","",H445+I445),"")</f>
        <v/>
      </c>
      <c r="L445" s="47" t="str">
        <f>IFERROR(ROUND(MEDIAN(Fornecedores!H455:ZV455),2),"")</f>
        <v/>
      </c>
      <c r="M445" s="33" t="str">
        <f>IFERROR(ROUND(AVERAGEIFS(Fornecedores!H455:ZV455,Fornecedores!H455:ZV455,"&lt;="&amp;K445,Fornecedores!H455:ZV455,"&gt;="&amp;J445),2),"")</f>
        <v/>
      </c>
      <c r="N445" s="33" t="str">
        <f t="shared" si="6"/>
        <v/>
      </c>
      <c r="O445" s="33" t="str">
        <f>IFERROR(Tabela2[[#This Row],[Preço de referência]]*Tabela2[[#This Row],[Quantidade]],"")</f>
        <v/>
      </c>
      <c r="P44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45" s="33" t="str">
        <f ca="1">IFERROR(IF(Tabela2[[#This Row],[Itens de Ampla Participação (Quantidade)]]&gt;0,(Tabela2[[#This Row],[Itens de Ampla Participação (Quantidade)]]*Tabela2[[#This Row],[Preço de referência]])),"")</f>
        <v/>
      </c>
      <c r="R44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45" s="33" t="str">
        <f ca="1">IFERROR(IF(Tabela2[[#This Row],[Itens de Cota Reservada (Quantidade)]]&gt;0,(Tabela2[[#This Row],[Itens de Cota Reservada (Quantidade)]]*Tabela2[[#This Row],[Preço de referência]])),"")</f>
        <v/>
      </c>
      <c r="T445" s="52" t="str">
        <f ca="1">IFERROR(IF(SUMIFS(Tabela2[Preço x quantidade],Tabela2[Lote],Tabela2[[#This Row],[Lote]])&lt;=80000,Tabela2[[#This Row],[Quantidade]],""),"")</f>
        <v/>
      </c>
      <c r="U445" s="33" t="str">
        <f ca="1">IFERROR(IF(Tabela2[[#This Row],[Itens exclusivos (Quantidade)]]&gt;0,(Tabela2[[#This Row],[Itens exclusivos (Quantidade)]]*Tabela2[[#This Row],[Preço de referência]])),"")</f>
        <v/>
      </c>
    </row>
    <row r="446" spans="1:21" ht="15.75">
      <c r="A446" s="14" t="str">
        <f>IFERROR(IF(Fornecedores!B456="","",IF(AND(Fornecedores!A456="",Fornecedores!B456&lt;&gt;""),1,Fornecedores!A456)),"")</f>
        <v/>
      </c>
      <c r="B446" s="14" t="str">
        <f>IFERROR(IF(Fornecedores!B456="","",Fornecedores!B456),"")</f>
        <v/>
      </c>
      <c r="C446" s="14" t="str">
        <f>IFERROR(IF(Fornecedores!C456="","",Fornecedores!C456),"")</f>
        <v/>
      </c>
      <c r="D446" s="14" t="str">
        <f>IFERROR(IF(Fornecedores!D456="","",Fornecedores!D456),"")</f>
        <v/>
      </c>
      <c r="E446" s="14" t="str">
        <f>IFERROR(IF(Fornecedores!E456="","",Fornecedores!E456),"")</f>
        <v/>
      </c>
      <c r="F446" s="51" t="str">
        <f>IFERROR(IF(Fornecedores!F456="","",Fornecedores!F456),"")</f>
        <v/>
      </c>
      <c r="G446" s="14" t="str">
        <f>IFERROR(IF(Fornecedores!G456="","",Fornecedores!G456),"")</f>
        <v/>
      </c>
      <c r="H446" s="48" t="str">
        <f>IFERROR(ROUND(AVERAGE(Fornecedores!H456:ZV456),2),"")</f>
        <v/>
      </c>
      <c r="I446" s="14" t="str">
        <f>IFERROR(ROUND(STDEV(Fornecedores!H456:ZV456),2),"")</f>
        <v/>
      </c>
      <c r="J446" s="14" t="str">
        <f>IFERROR(IF(Tabela2[[#This Row],[Média preços]]="","",H446-I446),"")</f>
        <v/>
      </c>
      <c r="K446" s="14" t="str">
        <f>IFERROR(IF(Tabela2[[#This Row],[Média preços]]="","",H446+I446),"")</f>
        <v/>
      </c>
      <c r="L446" s="48" t="str">
        <f>IFERROR(ROUND(MEDIAN(Fornecedores!H456:ZV456),2),"")</f>
        <v/>
      </c>
      <c r="M446" s="14" t="str">
        <f>IFERROR(ROUND(AVERAGEIFS(Fornecedores!H456:ZV456,Fornecedores!H456:ZV456,"&lt;="&amp;K446,Fornecedores!H456:ZV456,"&gt;="&amp;J446),2),"")</f>
        <v/>
      </c>
      <c r="N446" s="14" t="str">
        <f t="shared" si="6"/>
        <v/>
      </c>
      <c r="O446" s="14" t="str">
        <f>IFERROR(Tabela2[[#This Row],[Preço de referência]]*Tabela2[[#This Row],[Quantidade]],"")</f>
        <v/>
      </c>
      <c r="P44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46" s="14" t="str">
        <f ca="1">IFERROR(IF(Tabela2[[#This Row],[Itens de Ampla Participação (Quantidade)]]&gt;0,(Tabela2[[#This Row],[Itens de Ampla Participação (Quantidade)]]*Tabela2[[#This Row],[Preço de referência]])),"")</f>
        <v/>
      </c>
      <c r="R44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46" s="14" t="str">
        <f ca="1">IFERROR(IF(Tabela2[[#This Row],[Itens de Cota Reservada (Quantidade)]]&gt;0,(Tabela2[[#This Row],[Itens de Cota Reservada (Quantidade)]]*Tabela2[[#This Row],[Preço de referência]])),"")</f>
        <v/>
      </c>
      <c r="T446" s="51" t="str">
        <f ca="1">IFERROR(IF(SUMIFS(Tabela2[Preço x quantidade],Tabela2[Lote],Tabela2[[#This Row],[Lote]])&lt;=80000,Tabela2[[#This Row],[Quantidade]],""),"")</f>
        <v/>
      </c>
      <c r="U446" s="14" t="str">
        <f ca="1">IFERROR(IF(Tabela2[[#This Row],[Itens exclusivos (Quantidade)]]&gt;0,(Tabela2[[#This Row],[Itens exclusivos (Quantidade)]]*Tabela2[[#This Row],[Preço de referência]])),"")</f>
        <v/>
      </c>
    </row>
    <row r="447" spans="1:21" ht="15.75">
      <c r="A447" s="33" t="str">
        <f>IFERROR(IF(Fornecedores!B457="","",IF(AND(Fornecedores!A457="",Fornecedores!B457&lt;&gt;""),1,Fornecedores!A457)),"")</f>
        <v/>
      </c>
      <c r="B447" s="33" t="str">
        <f>IFERROR(IF(Fornecedores!B457="","",Fornecedores!B457),"")</f>
        <v/>
      </c>
      <c r="C447" s="33" t="str">
        <f>IFERROR(IF(Fornecedores!C457="","",Fornecedores!C457),"")</f>
        <v/>
      </c>
      <c r="D447" s="33" t="str">
        <f>IFERROR(IF(Fornecedores!D457="","",Fornecedores!D457),"")</f>
        <v/>
      </c>
      <c r="E447" s="33" t="str">
        <f>IFERROR(IF(Fornecedores!E457="","",Fornecedores!E457),"")</f>
        <v/>
      </c>
      <c r="F447" s="52" t="str">
        <f>IFERROR(IF(Fornecedores!F457="","",Fornecedores!F457),"")</f>
        <v/>
      </c>
      <c r="G447" s="33" t="str">
        <f>IFERROR(IF(Fornecedores!G457="","",Fornecedores!G457),"")</f>
        <v/>
      </c>
      <c r="H447" s="47" t="str">
        <f>IFERROR(ROUND(AVERAGE(Fornecedores!H457:ZV457),2),"")</f>
        <v/>
      </c>
      <c r="I447" s="33" t="str">
        <f>IFERROR(ROUND(STDEV(Fornecedores!H457:ZV457),2),"")</f>
        <v/>
      </c>
      <c r="J447" s="33" t="str">
        <f>IFERROR(IF(Tabela2[[#This Row],[Média preços]]="","",H447-I447),"")</f>
        <v/>
      </c>
      <c r="K447" s="33" t="str">
        <f>IFERROR(IF(Tabela2[[#This Row],[Média preços]]="","",H447+I447),"")</f>
        <v/>
      </c>
      <c r="L447" s="47" t="str">
        <f>IFERROR(ROUND(MEDIAN(Fornecedores!H457:ZV457),2),"")</f>
        <v/>
      </c>
      <c r="M447" s="33" t="str">
        <f>IFERROR(ROUND(AVERAGEIFS(Fornecedores!H457:ZV457,Fornecedores!H457:ZV457,"&lt;="&amp;K447,Fornecedores!H457:ZV457,"&gt;="&amp;J447),2),"")</f>
        <v/>
      </c>
      <c r="N447" s="33" t="str">
        <f t="shared" si="6"/>
        <v/>
      </c>
      <c r="O447" s="33" t="str">
        <f>IFERROR(Tabela2[[#This Row],[Preço de referência]]*Tabela2[[#This Row],[Quantidade]],"")</f>
        <v/>
      </c>
      <c r="P44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47" s="33" t="str">
        <f ca="1">IFERROR(IF(Tabela2[[#This Row],[Itens de Ampla Participação (Quantidade)]]&gt;0,(Tabela2[[#This Row],[Itens de Ampla Participação (Quantidade)]]*Tabela2[[#This Row],[Preço de referência]])),"")</f>
        <v/>
      </c>
      <c r="R44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47" s="33" t="str">
        <f ca="1">IFERROR(IF(Tabela2[[#This Row],[Itens de Cota Reservada (Quantidade)]]&gt;0,(Tabela2[[#This Row],[Itens de Cota Reservada (Quantidade)]]*Tabela2[[#This Row],[Preço de referência]])),"")</f>
        <v/>
      </c>
      <c r="T447" s="52" t="str">
        <f ca="1">IFERROR(IF(SUMIFS(Tabela2[Preço x quantidade],Tabela2[Lote],Tabela2[[#This Row],[Lote]])&lt;=80000,Tabela2[[#This Row],[Quantidade]],""),"")</f>
        <v/>
      </c>
      <c r="U447" s="33" t="str">
        <f ca="1">IFERROR(IF(Tabela2[[#This Row],[Itens exclusivos (Quantidade)]]&gt;0,(Tabela2[[#This Row],[Itens exclusivos (Quantidade)]]*Tabela2[[#This Row],[Preço de referência]])),"")</f>
        <v/>
      </c>
    </row>
    <row r="448" spans="1:21" ht="15.75">
      <c r="A448" s="14" t="str">
        <f>IFERROR(IF(Fornecedores!B458="","",IF(AND(Fornecedores!A458="",Fornecedores!B458&lt;&gt;""),1,Fornecedores!A458)),"")</f>
        <v/>
      </c>
      <c r="B448" s="14" t="str">
        <f>IFERROR(IF(Fornecedores!B458="","",Fornecedores!B458),"")</f>
        <v/>
      </c>
      <c r="C448" s="14" t="str">
        <f>IFERROR(IF(Fornecedores!C458="","",Fornecedores!C458),"")</f>
        <v/>
      </c>
      <c r="D448" s="14" t="str">
        <f>IFERROR(IF(Fornecedores!D458="","",Fornecedores!D458),"")</f>
        <v/>
      </c>
      <c r="E448" s="14" t="str">
        <f>IFERROR(IF(Fornecedores!E458="","",Fornecedores!E458),"")</f>
        <v/>
      </c>
      <c r="F448" s="51" t="str">
        <f>IFERROR(IF(Fornecedores!F458="","",Fornecedores!F458),"")</f>
        <v/>
      </c>
      <c r="G448" s="14" t="str">
        <f>IFERROR(IF(Fornecedores!G458="","",Fornecedores!G458),"")</f>
        <v/>
      </c>
      <c r="H448" s="48" t="str">
        <f>IFERROR(ROUND(AVERAGE(Fornecedores!H458:ZV458),2),"")</f>
        <v/>
      </c>
      <c r="I448" s="14" t="str">
        <f>IFERROR(ROUND(STDEV(Fornecedores!H458:ZV458),2),"")</f>
        <v/>
      </c>
      <c r="J448" s="14" t="str">
        <f>IFERROR(IF(Tabela2[[#This Row],[Média preços]]="","",H448-I448),"")</f>
        <v/>
      </c>
      <c r="K448" s="14" t="str">
        <f>IFERROR(IF(Tabela2[[#This Row],[Média preços]]="","",H448+I448),"")</f>
        <v/>
      </c>
      <c r="L448" s="48" t="str">
        <f>IFERROR(ROUND(MEDIAN(Fornecedores!H458:ZV458),2),"")</f>
        <v/>
      </c>
      <c r="M448" s="14" t="str">
        <f>IFERROR(ROUND(AVERAGEIFS(Fornecedores!H458:ZV458,Fornecedores!H458:ZV458,"&lt;="&amp;K448,Fornecedores!H458:ZV458,"&gt;="&amp;J448),2),"")</f>
        <v/>
      </c>
      <c r="N448" s="14" t="str">
        <f t="shared" si="6"/>
        <v/>
      </c>
      <c r="O448" s="14" t="str">
        <f>IFERROR(Tabela2[[#This Row],[Preço de referência]]*Tabela2[[#This Row],[Quantidade]],"")</f>
        <v/>
      </c>
      <c r="P44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48" s="14" t="str">
        <f ca="1">IFERROR(IF(Tabela2[[#This Row],[Itens de Ampla Participação (Quantidade)]]&gt;0,(Tabela2[[#This Row],[Itens de Ampla Participação (Quantidade)]]*Tabela2[[#This Row],[Preço de referência]])),"")</f>
        <v/>
      </c>
      <c r="R44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48" s="14" t="str">
        <f ca="1">IFERROR(IF(Tabela2[[#This Row],[Itens de Cota Reservada (Quantidade)]]&gt;0,(Tabela2[[#This Row],[Itens de Cota Reservada (Quantidade)]]*Tabela2[[#This Row],[Preço de referência]])),"")</f>
        <v/>
      </c>
      <c r="T448" s="51" t="str">
        <f ca="1">IFERROR(IF(SUMIFS(Tabela2[Preço x quantidade],Tabela2[Lote],Tabela2[[#This Row],[Lote]])&lt;=80000,Tabela2[[#This Row],[Quantidade]],""),"")</f>
        <v/>
      </c>
      <c r="U448" s="14" t="str">
        <f ca="1">IFERROR(IF(Tabela2[[#This Row],[Itens exclusivos (Quantidade)]]&gt;0,(Tabela2[[#This Row],[Itens exclusivos (Quantidade)]]*Tabela2[[#This Row],[Preço de referência]])),"")</f>
        <v/>
      </c>
    </row>
    <row r="449" spans="1:21" ht="15.75">
      <c r="A449" s="33" t="str">
        <f>IFERROR(IF(Fornecedores!B459="","",IF(AND(Fornecedores!A459="",Fornecedores!B459&lt;&gt;""),1,Fornecedores!A459)),"")</f>
        <v/>
      </c>
      <c r="B449" s="33" t="str">
        <f>IFERROR(IF(Fornecedores!B459="","",Fornecedores!B459),"")</f>
        <v/>
      </c>
      <c r="C449" s="33" t="str">
        <f>IFERROR(IF(Fornecedores!C459="","",Fornecedores!C459),"")</f>
        <v/>
      </c>
      <c r="D449" s="33" t="str">
        <f>IFERROR(IF(Fornecedores!D459="","",Fornecedores!D459),"")</f>
        <v/>
      </c>
      <c r="E449" s="33" t="str">
        <f>IFERROR(IF(Fornecedores!E459="","",Fornecedores!E459),"")</f>
        <v/>
      </c>
      <c r="F449" s="52" t="str">
        <f>IFERROR(IF(Fornecedores!F459="","",Fornecedores!F459),"")</f>
        <v/>
      </c>
      <c r="G449" s="33" t="str">
        <f>IFERROR(IF(Fornecedores!G459="","",Fornecedores!G459),"")</f>
        <v/>
      </c>
      <c r="H449" s="47" t="str">
        <f>IFERROR(ROUND(AVERAGE(Fornecedores!H459:ZV459),2),"")</f>
        <v/>
      </c>
      <c r="I449" s="33" t="str">
        <f>IFERROR(ROUND(STDEV(Fornecedores!H459:ZV459),2),"")</f>
        <v/>
      </c>
      <c r="J449" s="33" t="str">
        <f>IFERROR(IF(Tabela2[[#This Row],[Média preços]]="","",H449-I449),"")</f>
        <v/>
      </c>
      <c r="K449" s="33" t="str">
        <f>IFERROR(IF(Tabela2[[#This Row],[Média preços]]="","",H449+I449),"")</f>
        <v/>
      </c>
      <c r="L449" s="47" t="str">
        <f>IFERROR(ROUND(MEDIAN(Fornecedores!H459:ZV459),2),"")</f>
        <v/>
      </c>
      <c r="M449" s="33" t="str">
        <f>IFERROR(ROUND(AVERAGEIFS(Fornecedores!H459:ZV459,Fornecedores!H459:ZV459,"&lt;="&amp;K449,Fornecedores!H459:ZV459,"&gt;="&amp;J449),2),"")</f>
        <v/>
      </c>
      <c r="N449" s="33" t="str">
        <f t="shared" si="6"/>
        <v/>
      </c>
      <c r="O449" s="33" t="str">
        <f>IFERROR(Tabela2[[#This Row],[Preço de referência]]*Tabela2[[#This Row],[Quantidade]],"")</f>
        <v/>
      </c>
      <c r="P44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49" s="33" t="str">
        <f ca="1">IFERROR(IF(Tabela2[[#This Row],[Itens de Ampla Participação (Quantidade)]]&gt;0,(Tabela2[[#This Row],[Itens de Ampla Participação (Quantidade)]]*Tabela2[[#This Row],[Preço de referência]])),"")</f>
        <v/>
      </c>
      <c r="R44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49" s="33" t="str">
        <f ca="1">IFERROR(IF(Tabela2[[#This Row],[Itens de Cota Reservada (Quantidade)]]&gt;0,(Tabela2[[#This Row],[Itens de Cota Reservada (Quantidade)]]*Tabela2[[#This Row],[Preço de referência]])),"")</f>
        <v/>
      </c>
      <c r="T449" s="52" t="str">
        <f ca="1">IFERROR(IF(SUMIFS(Tabela2[Preço x quantidade],Tabela2[Lote],Tabela2[[#This Row],[Lote]])&lt;=80000,Tabela2[[#This Row],[Quantidade]],""),"")</f>
        <v/>
      </c>
      <c r="U449" s="33" t="str">
        <f ca="1">IFERROR(IF(Tabela2[[#This Row],[Itens exclusivos (Quantidade)]]&gt;0,(Tabela2[[#This Row],[Itens exclusivos (Quantidade)]]*Tabela2[[#This Row],[Preço de referência]])),"")</f>
        <v/>
      </c>
    </row>
    <row r="450" spans="1:21" ht="15.75">
      <c r="A450" s="14" t="str">
        <f>IFERROR(IF(Fornecedores!B460="","",IF(AND(Fornecedores!A460="",Fornecedores!B460&lt;&gt;""),1,Fornecedores!A460)),"")</f>
        <v/>
      </c>
      <c r="B450" s="14" t="str">
        <f>IFERROR(IF(Fornecedores!B460="","",Fornecedores!B460),"")</f>
        <v/>
      </c>
      <c r="C450" s="14" t="str">
        <f>IFERROR(IF(Fornecedores!C460="","",Fornecedores!C460),"")</f>
        <v/>
      </c>
      <c r="D450" s="14" t="str">
        <f>IFERROR(IF(Fornecedores!D460="","",Fornecedores!D460),"")</f>
        <v/>
      </c>
      <c r="E450" s="14" t="str">
        <f>IFERROR(IF(Fornecedores!E460="","",Fornecedores!E460),"")</f>
        <v/>
      </c>
      <c r="F450" s="51" t="str">
        <f>IFERROR(IF(Fornecedores!F460="","",Fornecedores!F460),"")</f>
        <v/>
      </c>
      <c r="G450" s="14" t="str">
        <f>IFERROR(IF(Fornecedores!G460="","",Fornecedores!G460),"")</f>
        <v/>
      </c>
      <c r="H450" s="48" t="str">
        <f>IFERROR(ROUND(AVERAGE(Fornecedores!H460:ZV460),2),"")</f>
        <v/>
      </c>
      <c r="I450" s="14" t="str">
        <f>IFERROR(ROUND(STDEV(Fornecedores!H460:ZV460),2),"")</f>
        <v/>
      </c>
      <c r="J450" s="14" t="str">
        <f>IFERROR(IF(Tabela2[[#This Row],[Média preços]]="","",H450-I450),"")</f>
        <v/>
      </c>
      <c r="K450" s="14" t="str">
        <f>IFERROR(IF(Tabela2[[#This Row],[Média preços]]="","",H450+I450),"")</f>
        <v/>
      </c>
      <c r="L450" s="48" t="str">
        <f>IFERROR(ROUND(MEDIAN(Fornecedores!H460:ZV460),2),"")</f>
        <v/>
      </c>
      <c r="M450" s="14" t="str">
        <f>IFERROR(ROUND(AVERAGEIFS(Fornecedores!H460:ZV460,Fornecedores!H460:ZV460,"&lt;="&amp;K450,Fornecedores!H460:ZV460,"&gt;="&amp;J450),2),"")</f>
        <v/>
      </c>
      <c r="N450" s="14" t="str">
        <f t="shared" si="6"/>
        <v/>
      </c>
      <c r="O450" s="14" t="str">
        <f>IFERROR(Tabela2[[#This Row],[Preço de referência]]*Tabela2[[#This Row],[Quantidade]],"")</f>
        <v/>
      </c>
      <c r="P45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50" s="14" t="str">
        <f ca="1">IFERROR(IF(Tabela2[[#This Row],[Itens de Ampla Participação (Quantidade)]]&gt;0,(Tabela2[[#This Row],[Itens de Ampla Participação (Quantidade)]]*Tabela2[[#This Row],[Preço de referência]])),"")</f>
        <v/>
      </c>
      <c r="R45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50" s="14" t="str">
        <f ca="1">IFERROR(IF(Tabela2[[#This Row],[Itens de Cota Reservada (Quantidade)]]&gt;0,(Tabela2[[#This Row],[Itens de Cota Reservada (Quantidade)]]*Tabela2[[#This Row],[Preço de referência]])),"")</f>
        <v/>
      </c>
      <c r="T450" s="51" t="str">
        <f ca="1">IFERROR(IF(SUMIFS(Tabela2[Preço x quantidade],Tabela2[Lote],Tabela2[[#This Row],[Lote]])&lt;=80000,Tabela2[[#This Row],[Quantidade]],""),"")</f>
        <v/>
      </c>
      <c r="U450" s="14" t="str">
        <f ca="1">IFERROR(IF(Tabela2[[#This Row],[Itens exclusivos (Quantidade)]]&gt;0,(Tabela2[[#This Row],[Itens exclusivos (Quantidade)]]*Tabela2[[#This Row],[Preço de referência]])),"")</f>
        <v/>
      </c>
    </row>
    <row r="451" spans="1:21" ht="15.75">
      <c r="A451" s="33" t="str">
        <f>IFERROR(IF(Fornecedores!B461="","",IF(AND(Fornecedores!A461="",Fornecedores!B461&lt;&gt;""),1,Fornecedores!A461)),"")</f>
        <v/>
      </c>
      <c r="B451" s="33" t="str">
        <f>IFERROR(IF(Fornecedores!B461="","",Fornecedores!B461),"")</f>
        <v/>
      </c>
      <c r="C451" s="33" t="str">
        <f>IFERROR(IF(Fornecedores!C461="","",Fornecedores!C461),"")</f>
        <v/>
      </c>
      <c r="D451" s="33" t="str">
        <f>IFERROR(IF(Fornecedores!D461="","",Fornecedores!D461),"")</f>
        <v/>
      </c>
      <c r="E451" s="33" t="str">
        <f>IFERROR(IF(Fornecedores!E461="","",Fornecedores!E461),"")</f>
        <v/>
      </c>
      <c r="F451" s="52" t="str">
        <f>IFERROR(IF(Fornecedores!F461="","",Fornecedores!F461),"")</f>
        <v/>
      </c>
      <c r="G451" s="33" t="str">
        <f>IFERROR(IF(Fornecedores!G461="","",Fornecedores!G461),"")</f>
        <v/>
      </c>
      <c r="H451" s="47" t="str">
        <f>IFERROR(ROUND(AVERAGE(Fornecedores!H461:ZV461),2),"")</f>
        <v/>
      </c>
      <c r="I451" s="33" t="str">
        <f>IFERROR(ROUND(STDEV(Fornecedores!H461:ZV461),2),"")</f>
        <v/>
      </c>
      <c r="J451" s="33" t="str">
        <f>IFERROR(IF(Tabela2[[#This Row],[Média preços]]="","",H451-I451),"")</f>
        <v/>
      </c>
      <c r="K451" s="33" t="str">
        <f>IFERROR(IF(Tabela2[[#This Row],[Média preços]]="","",H451+I451),"")</f>
        <v/>
      </c>
      <c r="L451" s="47" t="str">
        <f>IFERROR(ROUND(MEDIAN(Fornecedores!H461:ZV461),2),"")</f>
        <v/>
      </c>
      <c r="M451" s="33" t="str">
        <f>IFERROR(ROUND(AVERAGEIFS(Fornecedores!H461:ZV461,Fornecedores!H461:ZV461,"&lt;="&amp;K451,Fornecedores!H461:ZV461,"&gt;="&amp;J451),2),"")</f>
        <v/>
      </c>
      <c r="N451" s="33" t="str">
        <f t="shared" si="6"/>
        <v/>
      </c>
      <c r="O451" s="33" t="str">
        <f>IFERROR(Tabela2[[#This Row],[Preço de referência]]*Tabela2[[#This Row],[Quantidade]],"")</f>
        <v/>
      </c>
      <c r="P45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51" s="33" t="str">
        <f ca="1">IFERROR(IF(Tabela2[[#This Row],[Itens de Ampla Participação (Quantidade)]]&gt;0,(Tabela2[[#This Row],[Itens de Ampla Participação (Quantidade)]]*Tabela2[[#This Row],[Preço de referência]])),"")</f>
        <v/>
      </c>
      <c r="R45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51" s="33" t="str">
        <f ca="1">IFERROR(IF(Tabela2[[#This Row],[Itens de Cota Reservada (Quantidade)]]&gt;0,(Tabela2[[#This Row],[Itens de Cota Reservada (Quantidade)]]*Tabela2[[#This Row],[Preço de referência]])),"")</f>
        <v/>
      </c>
      <c r="T451" s="52" t="str">
        <f ca="1">IFERROR(IF(SUMIFS(Tabela2[Preço x quantidade],Tabela2[Lote],Tabela2[[#This Row],[Lote]])&lt;=80000,Tabela2[[#This Row],[Quantidade]],""),"")</f>
        <v/>
      </c>
      <c r="U451" s="33" t="str">
        <f ca="1">IFERROR(IF(Tabela2[[#This Row],[Itens exclusivos (Quantidade)]]&gt;0,(Tabela2[[#This Row],[Itens exclusivos (Quantidade)]]*Tabela2[[#This Row],[Preço de referência]])),"")</f>
        <v/>
      </c>
    </row>
    <row r="452" spans="1:21" ht="15.75">
      <c r="A452" s="14" t="str">
        <f>IFERROR(IF(Fornecedores!B462="","",IF(AND(Fornecedores!A462="",Fornecedores!B462&lt;&gt;""),1,Fornecedores!A462)),"")</f>
        <v/>
      </c>
      <c r="B452" s="14" t="str">
        <f>IFERROR(IF(Fornecedores!B462="","",Fornecedores!B462),"")</f>
        <v/>
      </c>
      <c r="C452" s="14" t="str">
        <f>IFERROR(IF(Fornecedores!C462="","",Fornecedores!C462),"")</f>
        <v/>
      </c>
      <c r="D452" s="14" t="str">
        <f>IFERROR(IF(Fornecedores!D462="","",Fornecedores!D462),"")</f>
        <v/>
      </c>
      <c r="E452" s="14" t="str">
        <f>IFERROR(IF(Fornecedores!E462="","",Fornecedores!E462),"")</f>
        <v/>
      </c>
      <c r="F452" s="51" t="str">
        <f>IFERROR(IF(Fornecedores!F462="","",Fornecedores!F462),"")</f>
        <v/>
      </c>
      <c r="G452" s="14" t="str">
        <f>IFERROR(IF(Fornecedores!G462="","",Fornecedores!G462),"")</f>
        <v/>
      </c>
      <c r="H452" s="48" t="str">
        <f>IFERROR(ROUND(AVERAGE(Fornecedores!H462:ZV462),2),"")</f>
        <v/>
      </c>
      <c r="I452" s="14" t="str">
        <f>IFERROR(ROUND(STDEV(Fornecedores!H462:ZV462),2),"")</f>
        <v/>
      </c>
      <c r="J452" s="14" t="str">
        <f>IFERROR(IF(Tabela2[[#This Row],[Média preços]]="","",H452-I452),"")</f>
        <v/>
      </c>
      <c r="K452" s="14" t="str">
        <f>IFERROR(IF(Tabela2[[#This Row],[Média preços]]="","",H452+I452),"")</f>
        <v/>
      </c>
      <c r="L452" s="48" t="str">
        <f>IFERROR(ROUND(MEDIAN(Fornecedores!H462:ZV462),2),"")</f>
        <v/>
      </c>
      <c r="M452" s="14" t="str">
        <f>IFERROR(ROUND(AVERAGEIFS(Fornecedores!H462:ZV462,Fornecedores!H462:ZV462,"&lt;="&amp;K452,Fornecedores!H462:ZV462,"&gt;="&amp;J452),2),"")</f>
        <v/>
      </c>
      <c r="N452" s="14" t="str">
        <f t="shared" si="6"/>
        <v/>
      </c>
      <c r="O452" s="14" t="str">
        <f>IFERROR(Tabela2[[#This Row],[Preço de referência]]*Tabela2[[#This Row],[Quantidade]],"")</f>
        <v/>
      </c>
      <c r="P45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52" s="14" t="str">
        <f ca="1">IFERROR(IF(Tabela2[[#This Row],[Itens de Ampla Participação (Quantidade)]]&gt;0,(Tabela2[[#This Row],[Itens de Ampla Participação (Quantidade)]]*Tabela2[[#This Row],[Preço de referência]])),"")</f>
        <v/>
      </c>
      <c r="R45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52" s="14" t="str">
        <f ca="1">IFERROR(IF(Tabela2[[#This Row],[Itens de Cota Reservada (Quantidade)]]&gt;0,(Tabela2[[#This Row],[Itens de Cota Reservada (Quantidade)]]*Tabela2[[#This Row],[Preço de referência]])),"")</f>
        <v/>
      </c>
      <c r="T452" s="51" t="str">
        <f ca="1">IFERROR(IF(SUMIFS(Tabela2[Preço x quantidade],Tabela2[Lote],Tabela2[[#This Row],[Lote]])&lt;=80000,Tabela2[[#This Row],[Quantidade]],""),"")</f>
        <v/>
      </c>
      <c r="U452" s="14" t="str">
        <f ca="1">IFERROR(IF(Tabela2[[#This Row],[Itens exclusivos (Quantidade)]]&gt;0,(Tabela2[[#This Row],[Itens exclusivos (Quantidade)]]*Tabela2[[#This Row],[Preço de referência]])),"")</f>
        <v/>
      </c>
    </row>
    <row r="453" spans="1:21" ht="15.75">
      <c r="A453" s="33" t="str">
        <f>IFERROR(IF(Fornecedores!B463="","",IF(AND(Fornecedores!A463="",Fornecedores!B463&lt;&gt;""),1,Fornecedores!A463)),"")</f>
        <v/>
      </c>
      <c r="B453" s="33" t="str">
        <f>IFERROR(IF(Fornecedores!B463="","",Fornecedores!B463),"")</f>
        <v/>
      </c>
      <c r="C453" s="33" t="str">
        <f>IFERROR(IF(Fornecedores!C463="","",Fornecedores!C463),"")</f>
        <v/>
      </c>
      <c r="D453" s="33" t="str">
        <f>IFERROR(IF(Fornecedores!D463="","",Fornecedores!D463),"")</f>
        <v/>
      </c>
      <c r="E453" s="33" t="str">
        <f>IFERROR(IF(Fornecedores!E463="","",Fornecedores!E463),"")</f>
        <v/>
      </c>
      <c r="F453" s="52" t="str">
        <f>IFERROR(IF(Fornecedores!F463="","",Fornecedores!F463),"")</f>
        <v/>
      </c>
      <c r="G453" s="33" t="str">
        <f>IFERROR(IF(Fornecedores!G463="","",Fornecedores!G463),"")</f>
        <v/>
      </c>
      <c r="H453" s="47" t="str">
        <f>IFERROR(ROUND(AVERAGE(Fornecedores!H463:ZV463),2),"")</f>
        <v/>
      </c>
      <c r="I453" s="33" t="str">
        <f>IFERROR(ROUND(STDEV(Fornecedores!H463:ZV463),2),"")</f>
        <v/>
      </c>
      <c r="J453" s="33" t="str">
        <f>IFERROR(IF(Tabela2[[#This Row],[Média preços]]="","",H453-I453),"")</f>
        <v/>
      </c>
      <c r="K453" s="33" t="str">
        <f>IFERROR(IF(Tabela2[[#This Row],[Média preços]]="","",H453+I453),"")</f>
        <v/>
      </c>
      <c r="L453" s="47" t="str">
        <f>IFERROR(ROUND(MEDIAN(Fornecedores!H463:ZV463),2),"")</f>
        <v/>
      </c>
      <c r="M453" s="33" t="str">
        <f>IFERROR(ROUND(AVERAGEIFS(Fornecedores!H463:ZV463,Fornecedores!H463:ZV463,"&lt;="&amp;K453,Fornecedores!H463:ZV463,"&gt;="&amp;J453),2),"")</f>
        <v/>
      </c>
      <c r="N453" s="33" t="str">
        <f t="shared" si="6"/>
        <v/>
      </c>
      <c r="O453" s="33" t="str">
        <f>IFERROR(Tabela2[[#This Row],[Preço de referência]]*Tabela2[[#This Row],[Quantidade]],"")</f>
        <v/>
      </c>
      <c r="P45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53" s="33" t="str">
        <f ca="1">IFERROR(IF(Tabela2[[#This Row],[Itens de Ampla Participação (Quantidade)]]&gt;0,(Tabela2[[#This Row],[Itens de Ampla Participação (Quantidade)]]*Tabela2[[#This Row],[Preço de referência]])),"")</f>
        <v/>
      </c>
      <c r="R45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53" s="33" t="str">
        <f ca="1">IFERROR(IF(Tabela2[[#This Row],[Itens de Cota Reservada (Quantidade)]]&gt;0,(Tabela2[[#This Row],[Itens de Cota Reservada (Quantidade)]]*Tabela2[[#This Row],[Preço de referência]])),"")</f>
        <v/>
      </c>
      <c r="T453" s="52" t="str">
        <f ca="1">IFERROR(IF(SUMIFS(Tabela2[Preço x quantidade],Tabela2[Lote],Tabela2[[#This Row],[Lote]])&lt;=80000,Tabela2[[#This Row],[Quantidade]],""),"")</f>
        <v/>
      </c>
      <c r="U453" s="33" t="str">
        <f ca="1">IFERROR(IF(Tabela2[[#This Row],[Itens exclusivos (Quantidade)]]&gt;0,(Tabela2[[#This Row],[Itens exclusivos (Quantidade)]]*Tabela2[[#This Row],[Preço de referência]])),"")</f>
        <v/>
      </c>
    </row>
    <row r="454" spans="1:21" ht="15.75">
      <c r="A454" s="14" t="str">
        <f>IFERROR(IF(Fornecedores!B464="","",IF(AND(Fornecedores!A464="",Fornecedores!B464&lt;&gt;""),1,Fornecedores!A464)),"")</f>
        <v/>
      </c>
      <c r="B454" s="14" t="str">
        <f>IFERROR(IF(Fornecedores!B464="","",Fornecedores!B464),"")</f>
        <v/>
      </c>
      <c r="C454" s="14" t="str">
        <f>IFERROR(IF(Fornecedores!C464="","",Fornecedores!C464),"")</f>
        <v/>
      </c>
      <c r="D454" s="14" t="str">
        <f>IFERROR(IF(Fornecedores!D464="","",Fornecedores!D464),"")</f>
        <v/>
      </c>
      <c r="E454" s="14" t="str">
        <f>IFERROR(IF(Fornecedores!E464="","",Fornecedores!E464),"")</f>
        <v/>
      </c>
      <c r="F454" s="51" t="str">
        <f>IFERROR(IF(Fornecedores!F464="","",Fornecedores!F464),"")</f>
        <v/>
      </c>
      <c r="G454" s="14" t="str">
        <f>IFERROR(IF(Fornecedores!G464="","",Fornecedores!G464),"")</f>
        <v/>
      </c>
      <c r="H454" s="48" t="str">
        <f>IFERROR(ROUND(AVERAGE(Fornecedores!H464:ZV464),2),"")</f>
        <v/>
      </c>
      <c r="I454" s="14" t="str">
        <f>IFERROR(ROUND(STDEV(Fornecedores!H464:ZV464),2),"")</f>
        <v/>
      </c>
      <c r="J454" s="14" t="str">
        <f>IFERROR(IF(Tabela2[[#This Row],[Média preços]]="","",H454-I454),"")</f>
        <v/>
      </c>
      <c r="K454" s="14" t="str">
        <f>IFERROR(IF(Tabela2[[#This Row],[Média preços]]="","",H454+I454),"")</f>
        <v/>
      </c>
      <c r="L454" s="48" t="str">
        <f>IFERROR(ROUND(MEDIAN(Fornecedores!H464:ZV464),2),"")</f>
        <v/>
      </c>
      <c r="M454" s="14" t="str">
        <f>IFERROR(ROUND(AVERAGEIFS(Fornecedores!H464:ZV464,Fornecedores!H464:ZV464,"&lt;="&amp;K454,Fornecedores!H464:ZV464,"&gt;="&amp;J454),2),"")</f>
        <v/>
      </c>
      <c r="N454" s="14" t="str">
        <f t="shared" si="6"/>
        <v/>
      </c>
      <c r="O454" s="14" t="str">
        <f>IFERROR(Tabela2[[#This Row],[Preço de referência]]*Tabela2[[#This Row],[Quantidade]],"")</f>
        <v/>
      </c>
      <c r="P45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54" s="14" t="str">
        <f ca="1">IFERROR(IF(Tabela2[[#This Row],[Itens de Ampla Participação (Quantidade)]]&gt;0,(Tabela2[[#This Row],[Itens de Ampla Participação (Quantidade)]]*Tabela2[[#This Row],[Preço de referência]])),"")</f>
        <v/>
      </c>
      <c r="R45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54" s="14" t="str">
        <f ca="1">IFERROR(IF(Tabela2[[#This Row],[Itens de Cota Reservada (Quantidade)]]&gt;0,(Tabela2[[#This Row],[Itens de Cota Reservada (Quantidade)]]*Tabela2[[#This Row],[Preço de referência]])),"")</f>
        <v/>
      </c>
      <c r="T454" s="51" t="str">
        <f ca="1">IFERROR(IF(SUMIFS(Tabela2[Preço x quantidade],Tabela2[Lote],Tabela2[[#This Row],[Lote]])&lt;=80000,Tabela2[[#This Row],[Quantidade]],""),"")</f>
        <v/>
      </c>
      <c r="U454" s="14" t="str">
        <f ca="1">IFERROR(IF(Tabela2[[#This Row],[Itens exclusivos (Quantidade)]]&gt;0,(Tabela2[[#This Row],[Itens exclusivos (Quantidade)]]*Tabela2[[#This Row],[Preço de referência]])),"")</f>
        <v/>
      </c>
    </row>
    <row r="455" spans="1:21" ht="15.75">
      <c r="A455" s="33" t="str">
        <f>IFERROR(IF(Fornecedores!B465="","",IF(AND(Fornecedores!A465="",Fornecedores!B465&lt;&gt;""),1,Fornecedores!A465)),"")</f>
        <v/>
      </c>
      <c r="B455" s="33" t="str">
        <f>IFERROR(IF(Fornecedores!B465="","",Fornecedores!B465),"")</f>
        <v/>
      </c>
      <c r="C455" s="33" t="str">
        <f>IFERROR(IF(Fornecedores!C465="","",Fornecedores!C465),"")</f>
        <v/>
      </c>
      <c r="D455" s="33" t="str">
        <f>IFERROR(IF(Fornecedores!D465="","",Fornecedores!D465),"")</f>
        <v/>
      </c>
      <c r="E455" s="33" t="str">
        <f>IFERROR(IF(Fornecedores!E465="","",Fornecedores!E465),"")</f>
        <v/>
      </c>
      <c r="F455" s="52" t="str">
        <f>IFERROR(IF(Fornecedores!F465="","",Fornecedores!F465),"")</f>
        <v/>
      </c>
      <c r="G455" s="33" t="str">
        <f>IFERROR(IF(Fornecedores!G465="","",Fornecedores!G465),"")</f>
        <v/>
      </c>
      <c r="H455" s="47" t="str">
        <f>IFERROR(ROUND(AVERAGE(Fornecedores!H465:ZV465),2),"")</f>
        <v/>
      </c>
      <c r="I455" s="33" t="str">
        <f>IFERROR(ROUND(STDEV(Fornecedores!H465:ZV465),2),"")</f>
        <v/>
      </c>
      <c r="J455" s="33" t="str">
        <f>IFERROR(IF(Tabela2[[#This Row],[Média preços]]="","",H455-I455),"")</f>
        <v/>
      </c>
      <c r="K455" s="33" t="str">
        <f>IFERROR(IF(Tabela2[[#This Row],[Média preços]]="","",H455+I455),"")</f>
        <v/>
      </c>
      <c r="L455" s="47" t="str">
        <f>IFERROR(ROUND(MEDIAN(Fornecedores!H465:ZV465),2),"")</f>
        <v/>
      </c>
      <c r="M455" s="33" t="str">
        <f>IFERROR(ROUND(AVERAGEIFS(Fornecedores!H465:ZV465,Fornecedores!H465:ZV465,"&lt;="&amp;K455,Fornecedores!H465:ZV465,"&gt;="&amp;J455),2),"")</f>
        <v/>
      </c>
      <c r="N455" s="33" t="str">
        <f t="shared" si="6"/>
        <v/>
      </c>
      <c r="O455" s="33" t="str">
        <f>IFERROR(Tabela2[[#This Row],[Preço de referência]]*Tabela2[[#This Row],[Quantidade]],"")</f>
        <v/>
      </c>
      <c r="P45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55" s="33" t="str">
        <f ca="1">IFERROR(IF(Tabela2[[#This Row],[Itens de Ampla Participação (Quantidade)]]&gt;0,(Tabela2[[#This Row],[Itens de Ampla Participação (Quantidade)]]*Tabela2[[#This Row],[Preço de referência]])),"")</f>
        <v/>
      </c>
      <c r="R45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55" s="33" t="str">
        <f ca="1">IFERROR(IF(Tabela2[[#This Row],[Itens de Cota Reservada (Quantidade)]]&gt;0,(Tabela2[[#This Row],[Itens de Cota Reservada (Quantidade)]]*Tabela2[[#This Row],[Preço de referência]])),"")</f>
        <v/>
      </c>
      <c r="T455" s="52" t="str">
        <f ca="1">IFERROR(IF(SUMIFS(Tabela2[Preço x quantidade],Tabela2[Lote],Tabela2[[#This Row],[Lote]])&lt;=80000,Tabela2[[#This Row],[Quantidade]],""),"")</f>
        <v/>
      </c>
      <c r="U455" s="33" t="str">
        <f ca="1">IFERROR(IF(Tabela2[[#This Row],[Itens exclusivos (Quantidade)]]&gt;0,(Tabela2[[#This Row],[Itens exclusivos (Quantidade)]]*Tabela2[[#This Row],[Preço de referência]])),"")</f>
        <v/>
      </c>
    </row>
    <row r="456" spans="1:21" ht="15.75">
      <c r="A456" s="14" t="str">
        <f>IFERROR(IF(Fornecedores!B466="","",IF(AND(Fornecedores!A466="",Fornecedores!B466&lt;&gt;""),1,Fornecedores!A466)),"")</f>
        <v/>
      </c>
      <c r="B456" s="14" t="str">
        <f>IFERROR(IF(Fornecedores!B466="","",Fornecedores!B466),"")</f>
        <v/>
      </c>
      <c r="C456" s="14" t="str">
        <f>IFERROR(IF(Fornecedores!C466="","",Fornecedores!C466),"")</f>
        <v/>
      </c>
      <c r="D456" s="14" t="str">
        <f>IFERROR(IF(Fornecedores!D466="","",Fornecedores!D466),"")</f>
        <v/>
      </c>
      <c r="E456" s="14" t="str">
        <f>IFERROR(IF(Fornecedores!E466="","",Fornecedores!E466),"")</f>
        <v/>
      </c>
      <c r="F456" s="51" t="str">
        <f>IFERROR(IF(Fornecedores!F466="","",Fornecedores!F466),"")</f>
        <v/>
      </c>
      <c r="G456" s="14" t="str">
        <f>IFERROR(IF(Fornecedores!G466="","",Fornecedores!G466),"")</f>
        <v/>
      </c>
      <c r="H456" s="48" t="str">
        <f>IFERROR(ROUND(AVERAGE(Fornecedores!H466:ZV466),2),"")</f>
        <v/>
      </c>
      <c r="I456" s="14" t="str">
        <f>IFERROR(ROUND(STDEV(Fornecedores!H466:ZV466),2),"")</f>
        <v/>
      </c>
      <c r="J456" s="14" t="str">
        <f>IFERROR(IF(Tabela2[[#This Row],[Média preços]]="","",H456-I456),"")</f>
        <v/>
      </c>
      <c r="K456" s="14" t="str">
        <f>IFERROR(IF(Tabela2[[#This Row],[Média preços]]="","",H456+I456),"")</f>
        <v/>
      </c>
      <c r="L456" s="48" t="str">
        <f>IFERROR(ROUND(MEDIAN(Fornecedores!H466:ZV466),2),"")</f>
        <v/>
      </c>
      <c r="M456" s="14" t="str">
        <f>IFERROR(ROUND(AVERAGEIFS(Fornecedores!H466:ZV466,Fornecedores!H466:ZV466,"&lt;="&amp;K456,Fornecedores!H466:ZV466,"&gt;="&amp;J456),2),"")</f>
        <v/>
      </c>
      <c r="N456" s="14" t="str">
        <f t="shared" ref="N456:N519" si="7">IFERROR(ROUND(IF(M456&lt;L456,M456,L456),2),"")</f>
        <v/>
      </c>
      <c r="O456" s="14" t="str">
        <f>IFERROR(Tabela2[[#This Row],[Preço de referência]]*Tabela2[[#This Row],[Quantidade]],"")</f>
        <v/>
      </c>
      <c r="P45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56" s="14" t="str">
        <f ca="1">IFERROR(IF(Tabela2[[#This Row],[Itens de Ampla Participação (Quantidade)]]&gt;0,(Tabela2[[#This Row],[Itens de Ampla Participação (Quantidade)]]*Tabela2[[#This Row],[Preço de referência]])),"")</f>
        <v/>
      </c>
      <c r="R45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56" s="14" t="str">
        <f ca="1">IFERROR(IF(Tabela2[[#This Row],[Itens de Cota Reservada (Quantidade)]]&gt;0,(Tabela2[[#This Row],[Itens de Cota Reservada (Quantidade)]]*Tabela2[[#This Row],[Preço de referência]])),"")</f>
        <v/>
      </c>
      <c r="T456" s="51" t="str">
        <f ca="1">IFERROR(IF(SUMIFS(Tabela2[Preço x quantidade],Tabela2[Lote],Tabela2[[#This Row],[Lote]])&lt;=80000,Tabela2[[#This Row],[Quantidade]],""),"")</f>
        <v/>
      </c>
      <c r="U456" s="14" t="str">
        <f ca="1">IFERROR(IF(Tabela2[[#This Row],[Itens exclusivos (Quantidade)]]&gt;0,(Tabela2[[#This Row],[Itens exclusivos (Quantidade)]]*Tabela2[[#This Row],[Preço de referência]])),"")</f>
        <v/>
      </c>
    </row>
    <row r="457" spans="1:21" ht="15.75">
      <c r="A457" s="33" t="str">
        <f>IFERROR(IF(Fornecedores!B467="","",IF(AND(Fornecedores!A467="",Fornecedores!B467&lt;&gt;""),1,Fornecedores!A467)),"")</f>
        <v/>
      </c>
      <c r="B457" s="33" t="str">
        <f>IFERROR(IF(Fornecedores!B467="","",Fornecedores!B467),"")</f>
        <v/>
      </c>
      <c r="C457" s="33" t="str">
        <f>IFERROR(IF(Fornecedores!C467="","",Fornecedores!C467),"")</f>
        <v/>
      </c>
      <c r="D457" s="33" t="str">
        <f>IFERROR(IF(Fornecedores!D467="","",Fornecedores!D467),"")</f>
        <v/>
      </c>
      <c r="E457" s="33" t="str">
        <f>IFERROR(IF(Fornecedores!E467="","",Fornecedores!E467),"")</f>
        <v/>
      </c>
      <c r="F457" s="52" t="str">
        <f>IFERROR(IF(Fornecedores!F467="","",Fornecedores!F467),"")</f>
        <v/>
      </c>
      <c r="G457" s="33" t="str">
        <f>IFERROR(IF(Fornecedores!G467="","",Fornecedores!G467),"")</f>
        <v/>
      </c>
      <c r="H457" s="47" t="str">
        <f>IFERROR(ROUND(AVERAGE(Fornecedores!H467:ZV467),2),"")</f>
        <v/>
      </c>
      <c r="I457" s="33" t="str">
        <f>IFERROR(ROUND(STDEV(Fornecedores!H467:ZV467),2),"")</f>
        <v/>
      </c>
      <c r="J457" s="33" t="str">
        <f>IFERROR(IF(Tabela2[[#This Row],[Média preços]]="","",H457-I457),"")</f>
        <v/>
      </c>
      <c r="K457" s="33" t="str">
        <f>IFERROR(IF(Tabela2[[#This Row],[Média preços]]="","",H457+I457),"")</f>
        <v/>
      </c>
      <c r="L457" s="47" t="str">
        <f>IFERROR(ROUND(MEDIAN(Fornecedores!H467:ZV467),2),"")</f>
        <v/>
      </c>
      <c r="M457" s="33" t="str">
        <f>IFERROR(ROUND(AVERAGEIFS(Fornecedores!H467:ZV467,Fornecedores!H467:ZV467,"&lt;="&amp;K457,Fornecedores!H467:ZV467,"&gt;="&amp;J457),2),"")</f>
        <v/>
      </c>
      <c r="N457" s="33" t="str">
        <f t="shared" si="7"/>
        <v/>
      </c>
      <c r="O457" s="33" t="str">
        <f>IFERROR(Tabela2[[#This Row],[Preço de referência]]*Tabela2[[#This Row],[Quantidade]],"")</f>
        <v/>
      </c>
      <c r="P45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57" s="33" t="str">
        <f ca="1">IFERROR(IF(Tabela2[[#This Row],[Itens de Ampla Participação (Quantidade)]]&gt;0,(Tabela2[[#This Row],[Itens de Ampla Participação (Quantidade)]]*Tabela2[[#This Row],[Preço de referência]])),"")</f>
        <v/>
      </c>
      <c r="R45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57" s="33" t="str">
        <f ca="1">IFERROR(IF(Tabela2[[#This Row],[Itens de Cota Reservada (Quantidade)]]&gt;0,(Tabela2[[#This Row],[Itens de Cota Reservada (Quantidade)]]*Tabela2[[#This Row],[Preço de referência]])),"")</f>
        <v/>
      </c>
      <c r="T457" s="52" t="str">
        <f ca="1">IFERROR(IF(SUMIFS(Tabela2[Preço x quantidade],Tabela2[Lote],Tabela2[[#This Row],[Lote]])&lt;=80000,Tabela2[[#This Row],[Quantidade]],""),"")</f>
        <v/>
      </c>
      <c r="U457" s="33" t="str">
        <f ca="1">IFERROR(IF(Tabela2[[#This Row],[Itens exclusivos (Quantidade)]]&gt;0,(Tabela2[[#This Row],[Itens exclusivos (Quantidade)]]*Tabela2[[#This Row],[Preço de referência]])),"")</f>
        <v/>
      </c>
    </row>
    <row r="458" spans="1:21" ht="15.75">
      <c r="A458" s="14" t="str">
        <f>IFERROR(IF(Fornecedores!B468="","",IF(AND(Fornecedores!A468="",Fornecedores!B468&lt;&gt;""),1,Fornecedores!A468)),"")</f>
        <v/>
      </c>
      <c r="B458" s="14" t="str">
        <f>IFERROR(IF(Fornecedores!B468="","",Fornecedores!B468),"")</f>
        <v/>
      </c>
      <c r="C458" s="14" t="str">
        <f>IFERROR(IF(Fornecedores!C468="","",Fornecedores!C468),"")</f>
        <v/>
      </c>
      <c r="D458" s="14" t="str">
        <f>IFERROR(IF(Fornecedores!D468="","",Fornecedores!D468),"")</f>
        <v/>
      </c>
      <c r="E458" s="14" t="str">
        <f>IFERROR(IF(Fornecedores!E468="","",Fornecedores!E468),"")</f>
        <v/>
      </c>
      <c r="F458" s="51" t="str">
        <f>IFERROR(IF(Fornecedores!F468="","",Fornecedores!F468),"")</f>
        <v/>
      </c>
      <c r="G458" s="14" t="str">
        <f>IFERROR(IF(Fornecedores!G468="","",Fornecedores!G468),"")</f>
        <v/>
      </c>
      <c r="H458" s="48" t="str">
        <f>IFERROR(ROUND(AVERAGE(Fornecedores!H468:ZV468),2),"")</f>
        <v/>
      </c>
      <c r="I458" s="14" t="str">
        <f>IFERROR(ROUND(STDEV(Fornecedores!H468:ZV468),2),"")</f>
        <v/>
      </c>
      <c r="J458" s="14" t="str">
        <f>IFERROR(IF(Tabela2[[#This Row],[Média preços]]="","",H458-I458),"")</f>
        <v/>
      </c>
      <c r="K458" s="14" t="str">
        <f>IFERROR(IF(Tabela2[[#This Row],[Média preços]]="","",H458+I458),"")</f>
        <v/>
      </c>
      <c r="L458" s="48" t="str">
        <f>IFERROR(ROUND(MEDIAN(Fornecedores!H468:ZV468),2),"")</f>
        <v/>
      </c>
      <c r="M458" s="14" t="str">
        <f>IFERROR(ROUND(AVERAGEIFS(Fornecedores!H468:ZV468,Fornecedores!H468:ZV468,"&lt;="&amp;K458,Fornecedores!H468:ZV468,"&gt;="&amp;J458),2),"")</f>
        <v/>
      </c>
      <c r="N458" s="14" t="str">
        <f t="shared" si="7"/>
        <v/>
      </c>
      <c r="O458" s="14" t="str">
        <f>IFERROR(Tabela2[[#This Row],[Preço de referência]]*Tabela2[[#This Row],[Quantidade]],"")</f>
        <v/>
      </c>
      <c r="P45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58" s="14" t="str">
        <f ca="1">IFERROR(IF(Tabela2[[#This Row],[Itens de Ampla Participação (Quantidade)]]&gt;0,(Tabela2[[#This Row],[Itens de Ampla Participação (Quantidade)]]*Tabela2[[#This Row],[Preço de referência]])),"")</f>
        <v/>
      </c>
      <c r="R45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58" s="14" t="str">
        <f ca="1">IFERROR(IF(Tabela2[[#This Row],[Itens de Cota Reservada (Quantidade)]]&gt;0,(Tabela2[[#This Row],[Itens de Cota Reservada (Quantidade)]]*Tabela2[[#This Row],[Preço de referência]])),"")</f>
        <v/>
      </c>
      <c r="T458" s="51" t="str">
        <f ca="1">IFERROR(IF(SUMIFS(Tabela2[Preço x quantidade],Tabela2[Lote],Tabela2[[#This Row],[Lote]])&lt;=80000,Tabela2[[#This Row],[Quantidade]],""),"")</f>
        <v/>
      </c>
      <c r="U458" s="14" t="str">
        <f ca="1">IFERROR(IF(Tabela2[[#This Row],[Itens exclusivos (Quantidade)]]&gt;0,(Tabela2[[#This Row],[Itens exclusivos (Quantidade)]]*Tabela2[[#This Row],[Preço de referência]])),"")</f>
        <v/>
      </c>
    </row>
    <row r="459" spans="1:21" ht="15.75">
      <c r="A459" s="33" t="str">
        <f>IFERROR(IF(Fornecedores!B469="","",IF(AND(Fornecedores!A469="",Fornecedores!B469&lt;&gt;""),1,Fornecedores!A469)),"")</f>
        <v/>
      </c>
      <c r="B459" s="33" t="str">
        <f>IFERROR(IF(Fornecedores!B469="","",Fornecedores!B469),"")</f>
        <v/>
      </c>
      <c r="C459" s="33" t="str">
        <f>IFERROR(IF(Fornecedores!C469="","",Fornecedores!C469),"")</f>
        <v/>
      </c>
      <c r="D459" s="33" t="str">
        <f>IFERROR(IF(Fornecedores!D469="","",Fornecedores!D469),"")</f>
        <v/>
      </c>
      <c r="E459" s="33" t="str">
        <f>IFERROR(IF(Fornecedores!E469="","",Fornecedores!E469),"")</f>
        <v/>
      </c>
      <c r="F459" s="52" t="str">
        <f>IFERROR(IF(Fornecedores!F469="","",Fornecedores!F469),"")</f>
        <v/>
      </c>
      <c r="G459" s="33" t="str">
        <f>IFERROR(IF(Fornecedores!G469="","",Fornecedores!G469),"")</f>
        <v/>
      </c>
      <c r="H459" s="47" t="str">
        <f>IFERROR(ROUND(AVERAGE(Fornecedores!H469:ZV469),2),"")</f>
        <v/>
      </c>
      <c r="I459" s="33" t="str">
        <f>IFERROR(ROUND(STDEV(Fornecedores!H469:ZV469),2),"")</f>
        <v/>
      </c>
      <c r="J459" s="33" t="str">
        <f>IFERROR(IF(Tabela2[[#This Row],[Média preços]]="","",H459-I459),"")</f>
        <v/>
      </c>
      <c r="K459" s="33" t="str">
        <f>IFERROR(IF(Tabela2[[#This Row],[Média preços]]="","",H459+I459),"")</f>
        <v/>
      </c>
      <c r="L459" s="47" t="str">
        <f>IFERROR(ROUND(MEDIAN(Fornecedores!H469:ZV469),2),"")</f>
        <v/>
      </c>
      <c r="M459" s="33" t="str">
        <f>IFERROR(ROUND(AVERAGEIFS(Fornecedores!H469:ZV469,Fornecedores!H469:ZV469,"&lt;="&amp;K459,Fornecedores!H469:ZV469,"&gt;="&amp;J459),2),"")</f>
        <v/>
      </c>
      <c r="N459" s="33" t="str">
        <f t="shared" si="7"/>
        <v/>
      </c>
      <c r="O459" s="33" t="str">
        <f>IFERROR(Tabela2[[#This Row],[Preço de referência]]*Tabela2[[#This Row],[Quantidade]],"")</f>
        <v/>
      </c>
      <c r="P45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59" s="33" t="str">
        <f ca="1">IFERROR(IF(Tabela2[[#This Row],[Itens de Ampla Participação (Quantidade)]]&gt;0,(Tabela2[[#This Row],[Itens de Ampla Participação (Quantidade)]]*Tabela2[[#This Row],[Preço de referência]])),"")</f>
        <v/>
      </c>
      <c r="R45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59" s="33" t="str">
        <f ca="1">IFERROR(IF(Tabela2[[#This Row],[Itens de Cota Reservada (Quantidade)]]&gt;0,(Tabela2[[#This Row],[Itens de Cota Reservada (Quantidade)]]*Tabela2[[#This Row],[Preço de referência]])),"")</f>
        <v/>
      </c>
      <c r="T459" s="52" t="str">
        <f ca="1">IFERROR(IF(SUMIFS(Tabela2[Preço x quantidade],Tabela2[Lote],Tabela2[[#This Row],[Lote]])&lt;=80000,Tabela2[[#This Row],[Quantidade]],""),"")</f>
        <v/>
      </c>
      <c r="U459" s="33" t="str">
        <f ca="1">IFERROR(IF(Tabela2[[#This Row],[Itens exclusivos (Quantidade)]]&gt;0,(Tabela2[[#This Row],[Itens exclusivos (Quantidade)]]*Tabela2[[#This Row],[Preço de referência]])),"")</f>
        <v/>
      </c>
    </row>
    <row r="460" spans="1:21" ht="15.75">
      <c r="A460" s="14" t="str">
        <f>IFERROR(IF(Fornecedores!B470="","",IF(AND(Fornecedores!A470="",Fornecedores!B470&lt;&gt;""),1,Fornecedores!A470)),"")</f>
        <v/>
      </c>
      <c r="B460" s="14" t="str">
        <f>IFERROR(IF(Fornecedores!B470="","",Fornecedores!B470),"")</f>
        <v/>
      </c>
      <c r="C460" s="14" t="str">
        <f>IFERROR(IF(Fornecedores!C470="","",Fornecedores!C470),"")</f>
        <v/>
      </c>
      <c r="D460" s="14" t="str">
        <f>IFERROR(IF(Fornecedores!D470="","",Fornecedores!D470),"")</f>
        <v/>
      </c>
      <c r="E460" s="14" t="str">
        <f>IFERROR(IF(Fornecedores!E470="","",Fornecedores!E470),"")</f>
        <v/>
      </c>
      <c r="F460" s="51" t="str">
        <f>IFERROR(IF(Fornecedores!F470="","",Fornecedores!F470),"")</f>
        <v/>
      </c>
      <c r="G460" s="14" t="str">
        <f>IFERROR(IF(Fornecedores!G470="","",Fornecedores!G470),"")</f>
        <v/>
      </c>
      <c r="H460" s="48" t="str">
        <f>IFERROR(ROUND(AVERAGE(Fornecedores!H470:ZV470),2),"")</f>
        <v/>
      </c>
      <c r="I460" s="14" t="str">
        <f>IFERROR(ROUND(STDEV(Fornecedores!H470:ZV470),2),"")</f>
        <v/>
      </c>
      <c r="J460" s="14" t="str">
        <f>IFERROR(IF(Tabela2[[#This Row],[Média preços]]="","",H460-I460),"")</f>
        <v/>
      </c>
      <c r="K460" s="14" t="str">
        <f>IFERROR(IF(Tabela2[[#This Row],[Média preços]]="","",H460+I460),"")</f>
        <v/>
      </c>
      <c r="L460" s="48" t="str">
        <f>IFERROR(ROUND(MEDIAN(Fornecedores!H470:ZV470),2),"")</f>
        <v/>
      </c>
      <c r="M460" s="14" t="str">
        <f>IFERROR(ROUND(AVERAGEIFS(Fornecedores!H470:ZV470,Fornecedores!H470:ZV470,"&lt;="&amp;K460,Fornecedores!H470:ZV470,"&gt;="&amp;J460),2),"")</f>
        <v/>
      </c>
      <c r="N460" s="14" t="str">
        <f t="shared" si="7"/>
        <v/>
      </c>
      <c r="O460" s="14" t="str">
        <f>IFERROR(Tabela2[[#This Row],[Preço de referência]]*Tabela2[[#This Row],[Quantidade]],"")</f>
        <v/>
      </c>
      <c r="P46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60" s="14" t="str">
        <f ca="1">IFERROR(IF(Tabela2[[#This Row],[Itens de Ampla Participação (Quantidade)]]&gt;0,(Tabela2[[#This Row],[Itens de Ampla Participação (Quantidade)]]*Tabela2[[#This Row],[Preço de referência]])),"")</f>
        <v/>
      </c>
      <c r="R46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60" s="14" t="str">
        <f ca="1">IFERROR(IF(Tabela2[[#This Row],[Itens de Cota Reservada (Quantidade)]]&gt;0,(Tabela2[[#This Row],[Itens de Cota Reservada (Quantidade)]]*Tabela2[[#This Row],[Preço de referência]])),"")</f>
        <v/>
      </c>
      <c r="T460" s="51" t="str">
        <f ca="1">IFERROR(IF(SUMIFS(Tabela2[Preço x quantidade],Tabela2[Lote],Tabela2[[#This Row],[Lote]])&lt;=80000,Tabela2[[#This Row],[Quantidade]],""),"")</f>
        <v/>
      </c>
      <c r="U460" s="14" t="str">
        <f ca="1">IFERROR(IF(Tabela2[[#This Row],[Itens exclusivos (Quantidade)]]&gt;0,(Tabela2[[#This Row],[Itens exclusivos (Quantidade)]]*Tabela2[[#This Row],[Preço de referência]])),"")</f>
        <v/>
      </c>
    </row>
    <row r="461" spans="1:21" ht="15.75">
      <c r="A461" s="33" t="str">
        <f>IFERROR(IF(Fornecedores!B471="","",IF(AND(Fornecedores!A471="",Fornecedores!B471&lt;&gt;""),1,Fornecedores!A471)),"")</f>
        <v/>
      </c>
      <c r="B461" s="33" t="str">
        <f>IFERROR(IF(Fornecedores!B471="","",Fornecedores!B471),"")</f>
        <v/>
      </c>
      <c r="C461" s="33" t="str">
        <f>IFERROR(IF(Fornecedores!C471="","",Fornecedores!C471),"")</f>
        <v/>
      </c>
      <c r="D461" s="33" t="str">
        <f>IFERROR(IF(Fornecedores!D471="","",Fornecedores!D471),"")</f>
        <v/>
      </c>
      <c r="E461" s="33" t="str">
        <f>IFERROR(IF(Fornecedores!E471="","",Fornecedores!E471),"")</f>
        <v/>
      </c>
      <c r="F461" s="52" t="str">
        <f>IFERROR(IF(Fornecedores!F471="","",Fornecedores!F471),"")</f>
        <v/>
      </c>
      <c r="G461" s="33" t="str">
        <f>IFERROR(IF(Fornecedores!G471="","",Fornecedores!G471),"")</f>
        <v/>
      </c>
      <c r="H461" s="47" t="str">
        <f>IFERROR(ROUND(AVERAGE(Fornecedores!H471:ZV471),2),"")</f>
        <v/>
      </c>
      <c r="I461" s="33" t="str">
        <f>IFERROR(ROUND(STDEV(Fornecedores!H471:ZV471),2),"")</f>
        <v/>
      </c>
      <c r="J461" s="33" t="str">
        <f>IFERROR(IF(Tabela2[[#This Row],[Média preços]]="","",H461-I461),"")</f>
        <v/>
      </c>
      <c r="K461" s="33" t="str">
        <f>IFERROR(IF(Tabela2[[#This Row],[Média preços]]="","",H461+I461),"")</f>
        <v/>
      </c>
      <c r="L461" s="47" t="str">
        <f>IFERROR(ROUND(MEDIAN(Fornecedores!H471:ZV471),2),"")</f>
        <v/>
      </c>
      <c r="M461" s="33" t="str">
        <f>IFERROR(ROUND(AVERAGEIFS(Fornecedores!H471:ZV471,Fornecedores!H471:ZV471,"&lt;="&amp;K461,Fornecedores!H471:ZV471,"&gt;="&amp;J461),2),"")</f>
        <v/>
      </c>
      <c r="N461" s="33" t="str">
        <f t="shared" si="7"/>
        <v/>
      </c>
      <c r="O461" s="33" t="str">
        <f>IFERROR(Tabela2[[#This Row],[Preço de referência]]*Tabela2[[#This Row],[Quantidade]],"")</f>
        <v/>
      </c>
      <c r="P46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61" s="33" t="str">
        <f ca="1">IFERROR(IF(Tabela2[[#This Row],[Itens de Ampla Participação (Quantidade)]]&gt;0,(Tabela2[[#This Row],[Itens de Ampla Participação (Quantidade)]]*Tabela2[[#This Row],[Preço de referência]])),"")</f>
        <v/>
      </c>
      <c r="R46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61" s="33" t="str">
        <f ca="1">IFERROR(IF(Tabela2[[#This Row],[Itens de Cota Reservada (Quantidade)]]&gt;0,(Tabela2[[#This Row],[Itens de Cota Reservada (Quantidade)]]*Tabela2[[#This Row],[Preço de referência]])),"")</f>
        <v/>
      </c>
      <c r="T461" s="52" t="str">
        <f ca="1">IFERROR(IF(SUMIFS(Tabela2[Preço x quantidade],Tabela2[Lote],Tabela2[[#This Row],[Lote]])&lt;=80000,Tabela2[[#This Row],[Quantidade]],""),"")</f>
        <v/>
      </c>
      <c r="U461" s="33" t="str">
        <f ca="1">IFERROR(IF(Tabela2[[#This Row],[Itens exclusivos (Quantidade)]]&gt;0,(Tabela2[[#This Row],[Itens exclusivos (Quantidade)]]*Tabela2[[#This Row],[Preço de referência]])),"")</f>
        <v/>
      </c>
    </row>
    <row r="462" spans="1:21" ht="15.75">
      <c r="A462" s="14" t="str">
        <f>IFERROR(IF(Fornecedores!B472="","",IF(AND(Fornecedores!A472="",Fornecedores!B472&lt;&gt;""),1,Fornecedores!A472)),"")</f>
        <v/>
      </c>
      <c r="B462" s="14" t="str">
        <f>IFERROR(IF(Fornecedores!B472="","",Fornecedores!B472),"")</f>
        <v/>
      </c>
      <c r="C462" s="14" t="str">
        <f>IFERROR(IF(Fornecedores!C472="","",Fornecedores!C472),"")</f>
        <v/>
      </c>
      <c r="D462" s="14" t="str">
        <f>IFERROR(IF(Fornecedores!D472="","",Fornecedores!D472),"")</f>
        <v/>
      </c>
      <c r="E462" s="14" t="str">
        <f>IFERROR(IF(Fornecedores!E472="","",Fornecedores!E472),"")</f>
        <v/>
      </c>
      <c r="F462" s="51" t="str">
        <f>IFERROR(IF(Fornecedores!F472="","",Fornecedores!F472),"")</f>
        <v/>
      </c>
      <c r="G462" s="14" t="str">
        <f>IFERROR(IF(Fornecedores!G472="","",Fornecedores!G472),"")</f>
        <v/>
      </c>
      <c r="H462" s="48" t="str">
        <f>IFERROR(ROUND(AVERAGE(Fornecedores!H472:ZV472),2),"")</f>
        <v/>
      </c>
      <c r="I462" s="14" t="str">
        <f>IFERROR(ROUND(STDEV(Fornecedores!H472:ZV472),2),"")</f>
        <v/>
      </c>
      <c r="J462" s="14" t="str">
        <f>IFERROR(IF(Tabela2[[#This Row],[Média preços]]="","",H462-I462),"")</f>
        <v/>
      </c>
      <c r="K462" s="14" t="str">
        <f>IFERROR(IF(Tabela2[[#This Row],[Média preços]]="","",H462+I462),"")</f>
        <v/>
      </c>
      <c r="L462" s="48" t="str">
        <f>IFERROR(ROUND(MEDIAN(Fornecedores!H472:ZV472),2),"")</f>
        <v/>
      </c>
      <c r="M462" s="14" t="str">
        <f>IFERROR(ROUND(AVERAGEIFS(Fornecedores!H472:ZV472,Fornecedores!H472:ZV472,"&lt;="&amp;K462,Fornecedores!H472:ZV472,"&gt;="&amp;J462),2),"")</f>
        <v/>
      </c>
      <c r="N462" s="14" t="str">
        <f t="shared" si="7"/>
        <v/>
      </c>
      <c r="O462" s="14" t="str">
        <f>IFERROR(Tabela2[[#This Row],[Preço de referência]]*Tabela2[[#This Row],[Quantidade]],"")</f>
        <v/>
      </c>
      <c r="P46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62" s="14" t="str">
        <f ca="1">IFERROR(IF(Tabela2[[#This Row],[Itens de Ampla Participação (Quantidade)]]&gt;0,(Tabela2[[#This Row],[Itens de Ampla Participação (Quantidade)]]*Tabela2[[#This Row],[Preço de referência]])),"")</f>
        <v/>
      </c>
      <c r="R46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62" s="14" t="str">
        <f ca="1">IFERROR(IF(Tabela2[[#This Row],[Itens de Cota Reservada (Quantidade)]]&gt;0,(Tabela2[[#This Row],[Itens de Cota Reservada (Quantidade)]]*Tabela2[[#This Row],[Preço de referência]])),"")</f>
        <v/>
      </c>
      <c r="T462" s="51" t="str">
        <f ca="1">IFERROR(IF(SUMIFS(Tabela2[Preço x quantidade],Tabela2[Lote],Tabela2[[#This Row],[Lote]])&lt;=80000,Tabela2[[#This Row],[Quantidade]],""),"")</f>
        <v/>
      </c>
      <c r="U462" s="14" t="str">
        <f ca="1">IFERROR(IF(Tabela2[[#This Row],[Itens exclusivos (Quantidade)]]&gt;0,(Tabela2[[#This Row],[Itens exclusivos (Quantidade)]]*Tabela2[[#This Row],[Preço de referência]])),"")</f>
        <v/>
      </c>
    </row>
    <row r="463" spans="1:21" ht="15.75">
      <c r="A463" s="33" t="str">
        <f>IFERROR(IF(Fornecedores!B473="","",IF(AND(Fornecedores!A473="",Fornecedores!B473&lt;&gt;""),1,Fornecedores!A473)),"")</f>
        <v/>
      </c>
      <c r="B463" s="33" t="str">
        <f>IFERROR(IF(Fornecedores!B473="","",Fornecedores!B473),"")</f>
        <v/>
      </c>
      <c r="C463" s="33" t="str">
        <f>IFERROR(IF(Fornecedores!C473="","",Fornecedores!C473),"")</f>
        <v/>
      </c>
      <c r="D463" s="33" t="str">
        <f>IFERROR(IF(Fornecedores!D473="","",Fornecedores!D473),"")</f>
        <v/>
      </c>
      <c r="E463" s="33" t="str">
        <f>IFERROR(IF(Fornecedores!E473="","",Fornecedores!E473),"")</f>
        <v/>
      </c>
      <c r="F463" s="52" t="str">
        <f>IFERROR(IF(Fornecedores!F473="","",Fornecedores!F473),"")</f>
        <v/>
      </c>
      <c r="G463" s="33" t="str">
        <f>IFERROR(IF(Fornecedores!G473="","",Fornecedores!G473),"")</f>
        <v/>
      </c>
      <c r="H463" s="47" t="str">
        <f>IFERROR(ROUND(AVERAGE(Fornecedores!H473:ZV473),2),"")</f>
        <v/>
      </c>
      <c r="I463" s="33" t="str">
        <f>IFERROR(ROUND(STDEV(Fornecedores!H473:ZV473),2),"")</f>
        <v/>
      </c>
      <c r="J463" s="33" t="str">
        <f>IFERROR(IF(Tabela2[[#This Row],[Média preços]]="","",H463-I463),"")</f>
        <v/>
      </c>
      <c r="K463" s="33" t="str">
        <f>IFERROR(IF(Tabela2[[#This Row],[Média preços]]="","",H463+I463),"")</f>
        <v/>
      </c>
      <c r="L463" s="47" t="str">
        <f>IFERROR(ROUND(MEDIAN(Fornecedores!H473:ZV473),2),"")</f>
        <v/>
      </c>
      <c r="M463" s="33" t="str">
        <f>IFERROR(ROUND(AVERAGEIFS(Fornecedores!H473:ZV473,Fornecedores!H473:ZV473,"&lt;="&amp;K463,Fornecedores!H473:ZV473,"&gt;="&amp;J463),2),"")</f>
        <v/>
      </c>
      <c r="N463" s="33" t="str">
        <f t="shared" si="7"/>
        <v/>
      </c>
      <c r="O463" s="33" t="str">
        <f>IFERROR(Tabela2[[#This Row],[Preço de referência]]*Tabela2[[#This Row],[Quantidade]],"")</f>
        <v/>
      </c>
      <c r="P46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63" s="33" t="str">
        <f ca="1">IFERROR(IF(Tabela2[[#This Row],[Itens de Ampla Participação (Quantidade)]]&gt;0,(Tabela2[[#This Row],[Itens de Ampla Participação (Quantidade)]]*Tabela2[[#This Row],[Preço de referência]])),"")</f>
        <v/>
      </c>
      <c r="R46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63" s="33" t="str">
        <f ca="1">IFERROR(IF(Tabela2[[#This Row],[Itens de Cota Reservada (Quantidade)]]&gt;0,(Tabela2[[#This Row],[Itens de Cota Reservada (Quantidade)]]*Tabela2[[#This Row],[Preço de referência]])),"")</f>
        <v/>
      </c>
      <c r="T463" s="52" t="str">
        <f ca="1">IFERROR(IF(SUMIFS(Tabela2[Preço x quantidade],Tabela2[Lote],Tabela2[[#This Row],[Lote]])&lt;=80000,Tabela2[[#This Row],[Quantidade]],""),"")</f>
        <v/>
      </c>
      <c r="U463" s="33" t="str">
        <f ca="1">IFERROR(IF(Tabela2[[#This Row],[Itens exclusivos (Quantidade)]]&gt;0,(Tabela2[[#This Row],[Itens exclusivos (Quantidade)]]*Tabela2[[#This Row],[Preço de referência]])),"")</f>
        <v/>
      </c>
    </row>
    <row r="464" spans="1:21" ht="15.75">
      <c r="A464" s="14" t="str">
        <f>IFERROR(IF(Fornecedores!B474="","",IF(AND(Fornecedores!A474="",Fornecedores!B474&lt;&gt;""),1,Fornecedores!A474)),"")</f>
        <v/>
      </c>
      <c r="B464" s="14" t="str">
        <f>IFERROR(IF(Fornecedores!B474="","",Fornecedores!B474),"")</f>
        <v/>
      </c>
      <c r="C464" s="14" t="str">
        <f>IFERROR(IF(Fornecedores!C474="","",Fornecedores!C474),"")</f>
        <v/>
      </c>
      <c r="D464" s="14" t="str">
        <f>IFERROR(IF(Fornecedores!D474="","",Fornecedores!D474),"")</f>
        <v/>
      </c>
      <c r="E464" s="14" t="str">
        <f>IFERROR(IF(Fornecedores!E474="","",Fornecedores!E474),"")</f>
        <v/>
      </c>
      <c r="F464" s="51" t="str">
        <f>IFERROR(IF(Fornecedores!F474="","",Fornecedores!F474),"")</f>
        <v/>
      </c>
      <c r="G464" s="14" t="str">
        <f>IFERROR(IF(Fornecedores!G474="","",Fornecedores!G474),"")</f>
        <v/>
      </c>
      <c r="H464" s="48" t="str">
        <f>IFERROR(ROUND(AVERAGE(Fornecedores!H474:ZV474),2),"")</f>
        <v/>
      </c>
      <c r="I464" s="14" t="str">
        <f>IFERROR(ROUND(STDEV(Fornecedores!H474:ZV474),2),"")</f>
        <v/>
      </c>
      <c r="J464" s="14" t="str">
        <f>IFERROR(IF(Tabela2[[#This Row],[Média preços]]="","",H464-I464),"")</f>
        <v/>
      </c>
      <c r="K464" s="14" t="str">
        <f>IFERROR(IF(Tabela2[[#This Row],[Média preços]]="","",H464+I464),"")</f>
        <v/>
      </c>
      <c r="L464" s="48" t="str">
        <f>IFERROR(ROUND(MEDIAN(Fornecedores!H474:ZV474),2),"")</f>
        <v/>
      </c>
      <c r="M464" s="14" t="str">
        <f>IFERROR(ROUND(AVERAGEIFS(Fornecedores!H474:ZV474,Fornecedores!H474:ZV474,"&lt;="&amp;K464,Fornecedores!H474:ZV474,"&gt;="&amp;J464),2),"")</f>
        <v/>
      </c>
      <c r="N464" s="14" t="str">
        <f t="shared" si="7"/>
        <v/>
      </c>
      <c r="O464" s="14" t="str">
        <f>IFERROR(Tabela2[[#This Row],[Preço de referência]]*Tabela2[[#This Row],[Quantidade]],"")</f>
        <v/>
      </c>
      <c r="P46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64" s="14" t="str">
        <f ca="1">IFERROR(IF(Tabela2[[#This Row],[Itens de Ampla Participação (Quantidade)]]&gt;0,(Tabela2[[#This Row],[Itens de Ampla Participação (Quantidade)]]*Tabela2[[#This Row],[Preço de referência]])),"")</f>
        <v/>
      </c>
      <c r="R46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64" s="14" t="str">
        <f ca="1">IFERROR(IF(Tabela2[[#This Row],[Itens de Cota Reservada (Quantidade)]]&gt;0,(Tabela2[[#This Row],[Itens de Cota Reservada (Quantidade)]]*Tabela2[[#This Row],[Preço de referência]])),"")</f>
        <v/>
      </c>
      <c r="T464" s="51" t="str">
        <f ca="1">IFERROR(IF(SUMIFS(Tabela2[Preço x quantidade],Tabela2[Lote],Tabela2[[#This Row],[Lote]])&lt;=80000,Tabela2[[#This Row],[Quantidade]],""),"")</f>
        <v/>
      </c>
      <c r="U464" s="14" t="str">
        <f ca="1">IFERROR(IF(Tabela2[[#This Row],[Itens exclusivos (Quantidade)]]&gt;0,(Tabela2[[#This Row],[Itens exclusivos (Quantidade)]]*Tabela2[[#This Row],[Preço de referência]])),"")</f>
        <v/>
      </c>
    </row>
    <row r="465" spans="1:21" ht="15.75">
      <c r="A465" s="33" t="str">
        <f>IFERROR(IF(Fornecedores!B475="","",IF(AND(Fornecedores!A475="",Fornecedores!B475&lt;&gt;""),1,Fornecedores!A475)),"")</f>
        <v/>
      </c>
      <c r="B465" s="33" t="str">
        <f>IFERROR(IF(Fornecedores!B475="","",Fornecedores!B475),"")</f>
        <v/>
      </c>
      <c r="C465" s="33" t="str">
        <f>IFERROR(IF(Fornecedores!C475="","",Fornecedores!C475),"")</f>
        <v/>
      </c>
      <c r="D465" s="33" t="str">
        <f>IFERROR(IF(Fornecedores!D475="","",Fornecedores!D475),"")</f>
        <v/>
      </c>
      <c r="E465" s="33" t="str">
        <f>IFERROR(IF(Fornecedores!E475="","",Fornecedores!E475),"")</f>
        <v/>
      </c>
      <c r="F465" s="52" t="str">
        <f>IFERROR(IF(Fornecedores!F475="","",Fornecedores!F475),"")</f>
        <v/>
      </c>
      <c r="G465" s="33" t="str">
        <f>IFERROR(IF(Fornecedores!G475="","",Fornecedores!G475),"")</f>
        <v/>
      </c>
      <c r="H465" s="47" t="str">
        <f>IFERROR(ROUND(AVERAGE(Fornecedores!H475:ZV475),2),"")</f>
        <v/>
      </c>
      <c r="I465" s="33" t="str">
        <f>IFERROR(ROUND(STDEV(Fornecedores!H475:ZV475),2),"")</f>
        <v/>
      </c>
      <c r="J465" s="33" t="str">
        <f>IFERROR(IF(Tabela2[[#This Row],[Média preços]]="","",H465-I465),"")</f>
        <v/>
      </c>
      <c r="K465" s="33" t="str">
        <f>IFERROR(IF(Tabela2[[#This Row],[Média preços]]="","",H465+I465),"")</f>
        <v/>
      </c>
      <c r="L465" s="47" t="str">
        <f>IFERROR(ROUND(MEDIAN(Fornecedores!H475:ZV475),2),"")</f>
        <v/>
      </c>
      <c r="M465" s="33" t="str">
        <f>IFERROR(ROUND(AVERAGEIFS(Fornecedores!H475:ZV475,Fornecedores!H475:ZV475,"&lt;="&amp;K465,Fornecedores!H475:ZV475,"&gt;="&amp;J465),2),"")</f>
        <v/>
      </c>
      <c r="N465" s="33" t="str">
        <f t="shared" si="7"/>
        <v/>
      </c>
      <c r="O465" s="33" t="str">
        <f>IFERROR(Tabela2[[#This Row],[Preço de referência]]*Tabela2[[#This Row],[Quantidade]],"")</f>
        <v/>
      </c>
      <c r="P46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65" s="33" t="str">
        <f ca="1">IFERROR(IF(Tabela2[[#This Row],[Itens de Ampla Participação (Quantidade)]]&gt;0,(Tabela2[[#This Row],[Itens de Ampla Participação (Quantidade)]]*Tabela2[[#This Row],[Preço de referência]])),"")</f>
        <v/>
      </c>
      <c r="R46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65" s="33" t="str">
        <f ca="1">IFERROR(IF(Tabela2[[#This Row],[Itens de Cota Reservada (Quantidade)]]&gt;0,(Tabela2[[#This Row],[Itens de Cota Reservada (Quantidade)]]*Tabela2[[#This Row],[Preço de referência]])),"")</f>
        <v/>
      </c>
      <c r="T465" s="52" t="str">
        <f ca="1">IFERROR(IF(SUMIFS(Tabela2[Preço x quantidade],Tabela2[Lote],Tabela2[[#This Row],[Lote]])&lt;=80000,Tabela2[[#This Row],[Quantidade]],""),"")</f>
        <v/>
      </c>
      <c r="U465" s="33" t="str">
        <f ca="1">IFERROR(IF(Tabela2[[#This Row],[Itens exclusivos (Quantidade)]]&gt;0,(Tabela2[[#This Row],[Itens exclusivos (Quantidade)]]*Tabela2[[#This Row],[Preço de referência]])),"")</f>
        <v/>
      </c>
    </row>
    <row r="466" spans="1:21" ht="15.75">
      <c r="A466" s="14" t="str">
        <f>IFERROR(IF(Fornecedores!B476="","",IF(AND(Fornecedores!A476="",Fornecedores!B476&lt;&gt;""),1,Fornecedores!A476)),"")</f>
        <v/>
      </c>
      <c r="B466" s="14" t="str">
        <f>IFERROR(IF(Fornecedores!B476="","",Fornecedores!B476),"")</f>
        <v/>
      </c>
      <c r="C466" s="14" t="str">
        <f>IFERROR(IF(Fornecedores!C476="","",Fornecedores!C476),"")</f>
        <v/>
      </c>
      <c r="D466" s="14" t="str">
        <f>IFERROR(IF(Fornecedores!D476="","",Fornecedores!D476),"")</f>
        <v/>
      </c>
      <c r="E466" s="14" t="str">
        <f>IFERROR(IF(Fornecedores!E476="","",Fornecedores!E476),"")</f>
        <v/>
      </c>
      <c r="F466" s="51" t="str">
        <f>IFERROR(IF(Fornecedores!F476="","",Fornecedores!F476),"")</f>
        <v/>
      </c>
      <c r="G466" s="14" t="str">
        <f>IFERROR(IF(Fornecedores!G476="","",Fornecedores!G476),"")</f>
        <v/>
      </c>
      <c r="H466" s="48" t="str">
        <f>IFERROR(ROUND(AVERAGE(Fornecedores!H476:ZV476),2),"")</f>
        <v/>
      </c>
      <c r="I466" s="14" t="str">
        <f>IFERROR(ROUND(STDEV(Fornecedores!H476:ZV476),2),"")</f>
        <v/>
      </c>
      <c r="J466" s="14" t="str">
        <f>IFERROR(IF(Tabela2[[#This Row],[Média preços]]="","",H466-I466),"")</f>
        <v/>
      </c>
      <c r="K466" s="14" t="str">
        <f>IFERROR(IF(Tabela2[[#This Row],[Média preços]]="","",H466+I466),"")</f>
        <v/>
      </c>
      <c r="L466" s="48" t="str">
        <f>IFERROR(ROUND(MEDIAN(Fornecedores!H476:ZV476),2),"")</f>
        <v/>
      </c>
      <c r="M466" s="14" t="str">
        <f>IFERROR(ROUND(AVERAGEIFS(Fornecedores!H476:ZV476,Fornecedores!H476:ZV476,"&lt;="&amp;K466,Fornecedores!H476:ZV476,"&gt;="&amp;J466),2),"")</f>
        <v/>
      </c>
      <c r="N466" s="14" t="str">
        <f t="shared" si="7"/>
        <v/>
      </c>
      <c r="O466" s="14" t="str">
        <f>IFERROR(Tabela2[[#This Row],[Preço de referência]]*Tabela2[[#This Row],[Quantidade]],"")</f>
        <v/>
      </c>
      <c r="P46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66" s="14" t="str">
        <f ca="1">IFERROR(IF(Tabela2[[#This Row],[Itens de Ampla Participação (Quantidade)]]&gt;0,(Tabela2[[#This Row],[Itens de Ampla Participação (Quantidade)]]*Tabela2[[#This Row],[Preço de referência]])),"")</f>
        <v/>
      </c>
      <c r="R46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66" s="14" t="str">
        <f ca="1">IFERROR(IF(Tabela2[[#This Row],[Itens de Cota Reservada (Quantidade)]]&gt;0,(Tabela2[[#This Row],[Itens de Cota Reservada (Quantidade)]]*Tabela2[[#This Row],[Preço de referência]])),"")</f>
        <v/>
      </c>
      <c r="T466" s="51" t="str">
        <f ca="1">IFERROR(IF(SUMIFS(Tabela2[Preço x quantidade],Tabela2[Lote],Tabela2[[#This Row],[Lote]])&lt;=80000,Tabela2[[#This Row],[Quantidade]],""),"")</f>
        <v/>
      </c>
      <c r="U466" s="14" t="str">
        <f ca="1">IFERROR(IF(Tabela2[[#This Row],[Itens exclusivos (Quantidade)]]&gt;0,(Tabela2[[#This Row],[Itens exclusivos (Quantidade)]]*Tabela2[[#This Row],[Preço de referência]])),"")</f>
        <v/>
      </c>
    </row>
    <row r="467" spans="1:21" ht="15.75">
      <c r="A467" s="33" t="str">
        <f>IFERROR(IF(Fornecedores!B477="","",IF(AND(Fornecedores!A477="",Fornecedores!B477&lt;&gt;""),1,Fornecedores!A477)),"")</f>
        <v/>
      </c>
      <c r="B467" s="33" t="str">
        <f>IFERROR(IF(Fornecedores!B477="","",Fornecedores!B477),"")</f>
        <v/>
      </c>
      <c r="C467" s="33" t="str">
        <f>IFERROR(IF(Fornecedores!C477="","",Fornecedores!C477),"")</f>
        <v/>
      </c>
      <c r="D467" s="33" t="str">
        <f>IFERROR(IF(Fornecedores!D477="","",Fornecedores!D477),"")</f>
        <v/>
      </c>
      <c r="E467" s="33" t="str">
        <f>IFERROR(IF(Fornecedores!E477="","",Fornecedores!E477),"")</f>
        <v/>
      </c>
      <c r="F467" s="52" t="str">
        <f>IFERROR(IF(Fornecedores!F477="","",Fornecedores!F477),"")</f>
        <v/>
      </c>
      <c r="G467" s="33" t="str">
        <f>IFERROR(IF(Fornecedores!G477="","",Fornecedores!G477),"")</f>
        <v/>
      </c>
      <c r="H467" s="47" t="str">
        <f>IFERROR(ROUND(AVERAGE(Fornecedores!H477:ZV477),2),"")</f>
        <v/>
      </c>
      <c r="I467" s="33" t="str">
        <f>IFERROR(ROUND(STDEV(Fornecedores!H477:ZV477),2),"")</f>
        <v/>
      </c>
      <c r="J467" s="33" t="str">
        <f>IFERROR(IF(Tabela2[[#This Row],[Média preços]]="","",H467-I467),"")</f>
        <v/>
      </c>
      <c r="K467" s="33" t="str">
        <f>IFERROR(IF(Tabela2[[#This Row],[Média preços]]="","",H467+I467),"")</f>
        <v/>
      </c>
      <c r="L467" s="47" t="str">
        <f>IFERROR(ROUND(MEDIAN(Fornecedores!H477:ZV477),2),"")</f>
        <v/>
      </c>
      <c r="M467" s="33" t="str">
        <f>IFERROR(ROUND(AVERAGEIFS(Fornecedores!H477:ZV477,Fornecedores!H477:ZV477,"&lt;="&amp;K467,Fornecedores!H477:ZV477,"&gt;="&amp;J467),2),"")</f>
        <v/>
      </c>
      <c r="N467" s="33" t="str">
        <f t="shared" si="7"/>
        <v/>
      </c>
      <c r="O467" s="33" t="str">
        <f>IFERROR(Tabela2[[#This Row],[Preço de referência]]*Tabela2[[#This Row],[Quantidade]],"")</f>
        <v/>
      </c>
      <c r="P46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67" s="33" t="str">
        <f ca="1">IFERROR(IF(Tabela2[[#This Row],[Itens de Ampla Participação (Quantidade)]]&gt;0,(Tabela2[[#This Row],[Itens de Ampla Participação (Quantidade)]]*Tabela2[[#This Row],[Preço de referência]])),"")</f>
        <v/>
      </c>
      <c r="R46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67" s="33" t="str">
        <f ca="1">IFERROR(IF(Tabela2[[#This Row],[Itens de Cota Reservada (Quantidade)]]&gt;0,(Tabela2[[#This Row],[Itens de Cota Reservada (Quantidade)]]*Tabela2[[#This Row],[Preço de referência]])),"")</f>
        <v/>
      </c>
      <c r="T467" s="52" t="str">
        <f ca="1">IFERROR(IF(SUMIFS(Tabela2[Preço x quantidade],Tabela2[Lote],Tabela2[[#This Row],[Lote]])&lt;=80000,Tabela2[[#This Row],[Quantidade]],""),"")</f>
        <v/>
      </c>
      <c r="U467" s="33" t="str">
        <f ca="1">IFERROR(IF(Tabela2[[#This Row],[Itens exclusivos (Quantidade)]]&gt;0,(Tabela2[[#This Row],[Itens exclusivos (Quantidade)]]*Tabela2[[#This Row],[Preço de referência]])),"")</f>
        <v/>
      </c>
    </row>
    <row r="468" spans="1:21" ht="15.75">
      <c r="A468" s="14" t="str">
        <f>IFERROR(IF(Fornecedores!B478="","",IF(AND(Fornecedores!A478="",Fornecedores!B478&lt;&gt;""),1,Fornecedores!A478)),"")</f>
        <v/>
      </c>
      <c r="B468" s="14" t="str">
        <f>IFERROR(IF(Fornecedores!B478="","",Fornecedores!B478),"")</f>
        <v/>
      </c>
      <c r="C468" s="14" t="str">
        <f>IFERROR(IF(Fornecedores!C478="","",Fornecedores!C478),"")</f>
        <v/>
      </c>
      <c r="D468" s="14" t="str">
        <f>IFERROR(IF(Fornecedores!D478="","",Fornecedores!D478),"")</f>
        <v/>
      </c>
      <c r="E468" s="14" t="str">
        <f>IFERROR(IF(Fornecedores!E478="","",Fornecedores!E478),"")</f>
        <v/>
      </c>
      <c r="F468" s="51" t="str">
        <f>IFERROR(IF(Fornecedores!F478="","",Fornecedores!F478),"")</f>
        <v/>
      </c>
      <c r="G468" s="14" t="str">
        <f>IFERROR(IF(Fornecedores!G478="","",Fornecedores!G478),"")</f>
        <v/>
      </c>
      <c r="H468" s="48" t="str">
        <f>IFERROR(ROUND(AVERAGE(Fornecedores!H478:ZV478),2),"")</f>
        <v/>
      </c>
      <c r="I468" s="14" t="str">
        <f>IFERROR(ROUND(STDEV(Fornecedores!H478:ZV478),2),"")</f>
        <v/>
      </c>
      <c r="J468" s="14" t="str">
        <f>IFERROR(IF(Tabela2[[#This Row],[Média preços]]="","",H468-I468),"")</f>
        <v/>
      </c>
      <c r="K468" s="14" t="str">
        <f>IFERROR(IF(Tabela2[[#This Row],[Média preços]]="","",H468+I468),"")</f>
        <v/>
      </c>
      <c r="L468" s="48" t="str">
        <f>IFERROR(ROUND(MEDIAN(Fornecedores!H478:ZV478),2),"")</f>
        <v/>
      </c>
      <c r="M468" s="14" t="str">
        <f>IFERROR(ROUND(AVERAGEIFS(Fornecedores!H478:ZV478,Fornecedores!H478:ZV478,"&lt;="&amp;K468,Fornecedores!H478:ZV478,"&gt;="&amp;J468),2),"")</f>
        <v/>
      </c>
      <c r="N468" s="14" t="str">
        <f t="shared" si="7"/>
        <v/>
      </c>
      <c r="O468" s="14" t="str">
        <f>IFERROR(Tabela2[[#This Row],[Preço de referência]]*Tabela2[[#This Row],[Quantidade]],"")</f>
        <v/>
      </c>
      <c r="P46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68" s="14" t="str">
        <f ca="1">IFERROR(IF(Tabela2[[#This Row],[Itens de Ampla Participação (Quantidade)]]&gt;0,(Tabela2[[#This Row],[Itens de Ampla Participação (Quantidade)]]*Tabela2[[#This Row],[Preço de referência]])),"")</f>
        <v/>
      </c>
      <c r="R46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68" s="14" t="str">
        <f ca="1">IFERROR(IF(Tabela2[[#This Row],[Itens de Cota Reservada (Quantidade)]]&gt;0,(Tabela2[[#This Row],[Itens de Cota Reservada (Quantidade)]]*Tabela2[[#This Row],[Preço de referência]])),"")</f>
        <v/>
      </c>
      <c r="T468" s="51" t="str">
        <f ca="1">IFERROR(IF(SUMIFS(Tabela2[Preço x quantidade],Tabela2[Lote],Tabela2[[#This Row],[Lote]])&lt;=80000,Tabela2[[#This Row],[Quantidade]],""),"")</f>
        <v/>
      </c>
      <c r="U468" s="14" t="str">
        <f ca="1">IFERROR(IF(Tabela2[[#This Row],[Itens exclusivos (Quantidade)]]&gt;0,(Tabela2[[#This Row],[Itens exclusivos (Quantidade)]]*Tabela2[[#This Row],[Preço de referência]])),"")</f>
        <v/>
      </c>
    </row>
    <row r="469" spans="1:21" ht="15.75">
      <c r="A469" s="33" t="str">
        <f>IFERROR(IF(Fornecedores!B479="","",IF(AND(Fornecedores!A479="",Fornecedores!B479&lt;&gt;""),1,Fornecedores!A479)),"")</f>
        <v/>
      </c>
      <c r="B469" s="33" t="str">
        <f>IFERROR(IF(Fornecedores!B479="","",Fornecedores!B479),"")</f>
        <v/>
      </c>
      <c r="C469" s="33" t="str">
        <f>IFERROR(IF(Fornecedores!C479="","",Fornecedores!C479),"")</f>
        <v/>
      </c>
      <c r="D469" s="33" t="str">
        <f>IFERROR(IF(Fornecedores!D479="","",Fornecedores!D479),"")</f>
        <v/>
      </c>
      <c r="E469" s="33" t="str">
        <f>IFERROR(IF(Fornecedores!E479="","",Fornecedores!E479),"")</f>
        <v/>
      </c>
      <c r="F469" s="52" t="str">
        <f>IFERROR(IF(Fornecedores!F479="","",Fornecedores!F479),"")</f>
        <v/>
      </c>
      <c r="G469" s="33" t="str">
        <f>IFERROR(IF(Fornecedores!G479="","",Fornecedores!G479),"")</f>
        <v/>
      </c>
      <c r="H469" s="47" t="str">
        <f>IFERROR(ROUND(AVERAGE(Fornecedores!H479:ZV479),2),"")</f>
        <v/>
      </c>
      <c r="I469" s="33" t="str">
        <f>IFERROR(ROUND(STDEV(Fornecedores!H479:ZV479),2),"")</f>
        <v/>
      </c>
      <c r="J469" s="33" t="str">
        <f>IFERROR(IF(Tabela2[[#This Row],[Média preços]]="","",H469-I469),"")</f>
        <v/>
      </c>
      <c r="K469" s="33" t="str">
        <f>IFERROR(IF(Tabela2[[#This Row],[Média preços]]="","",H469+I469),"")</f>
        <v/>
      </c>
      <c r="L469" s="47" t="str">
        <f>IFERROR(ROUND(MEDIAN(Fornecedores!H479:ZV479),2),"")</f>
        <v/>
      </c>
      <c r="M469" s="33" t="str">
        <f>IFERROR(ROUND(AVERAGEIFS(Fornecedores!H479:ZV479,Fornecedores!H479:ZV479,"&lt;="&amp;K469,Fornecedores!H479:ZV479,"&gt;="&amp;J469),2),"")</f>
        <v/>
      </c>
      <c r="N469" s="33" t="str">
        <f t="shared" si="7"/>
        <v/>
      </c>
      <c r="O469" s="33" t="str">
        <f>IFERROR(Tabela2[[#This Row],[Preço de referência]]*Tabela2[[#This Row],[Quantidade]],"")</f>
        <v/>
      </c>
      <c r="P46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69" s="33" t="str">
        <f ca="1">IFERROR(IF(Tabela2[[#This Row],[Itens de Ampla Participação (Quantidade)]]&gt;0,(Tabela2[[#This Row],[Itens de Ampla Participação (Quantidade)]]*Tabela2[[#This Row],[Preço de referência]])),"")</f>
        <v/>
      </c>
      <c r="R46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69" s="33" t="str">
        <f ca="1">IFERROR(IF(Tabela2[[#This Row],[Itens de Cota Reservada (Quantidade)]]&gt;0,(Tabela2[[#This Row],[Itens de Cota Reservada (Quantidade)]]*Tabela2[[#This Row],[Preço de referência]])),"")</f>
        <v/>
      </c>
      <c r="T469" s="52" t="str">
        <f ca="1">IFERROR(IF(SUMIFS(Tabela2[Preço x quantidade],Tabela2[Lote],Tabela2[[#This Row],[Lote]])&lt;=80000,Tabela2[[#This Row],[Quantidade]],""),"")</f>
        <v/>
      </c>
      <c r="U469" s="33" t="str">
        <f ca="1">IFERROR(IF(Tabela2[[#This Row],[Itens exclusivos (Quantidade)]]&gt;0,(Tabela2[[#This Row],[Itens exclusivos (Quantidade)]]*Tabela2[[#This Row],[Preço de referência]])),"")</f>
        <v/>
      </c>
    </row>
    <row r="470" spans="1:21" ht="15.75">
      <c r="A470" s="14" t="str">
        <f>IFERROR(IF(Fornecedores!B480="","",IF(AND(Fornecedores!A480="",Fornecedores!B480&lt;&gt;""),1,Fornecedores!A480)),"")</f>
        <v/>
      </c>
      <c r="B470" s="14" t="str">
        <f>IFERROR(IF(Fornecedores!B480="","",Fornecedores!B480),"")</f>
        <v/>
      </c>
      <c r="C470" s="14" t="str">
        <f>IFERROR(IF(Fornecedores!C480="","",Fornecedores!C480),"")</f>
        <v/>
      </c>
      <c r="D470" s="14" t="str">
        <f>IFERROR(IF(Fornecedores!D480="","",Fornecedores!D480),"")</f>
        <v/>
      </c>
      <c r="E470" s="14" t="str">
        <f>IFERROR(IF(Fornecedores!E480="","",Fornecedores!E480),"")</f>
        <v/>
      </c>
      <c r="F470" s="51" t="str">
        <f>IFERROR(IF(Fornecedores!F480="","",Fornecedores!F480),"")</f>
        <v/>
      </c>
      <c r="G470" s="14" t="str">
        <f>IFERROR(IF(Fornecedores!G480="","",Fornecedores!G480),"")</f>
        <v/>
      </c>
      <c r="H470" s="48" t="str">
        <f>IFERROR(ROUND(AVERAGE(Fornecedores!H480:ZV480),2),"")</f>
        <v/>
      </c>
      <c r="I470" s="14" t="str">
        <f>IFERROR(ROUND(STDEV(Fornecedores!H480:ZV480),2),"")</f>
        <v/>
      </c>
      <c r="J470" s="14" t="str">
        <f>IFERROR(IF(Tabela2[[#This Row],[Média preços]]="","",H470-I470),"")</f>
        <v/>
      </c>
      <c r="K470" s="14" t="str">
        <f>IFERROR(IF(Tabela2[[#This Row],[Média preços]]="","",H470+I470),"")</f>
        <v/>
      </c>
      <c r="L470" s="48" t="str">
        <f>IFERROR(ROUND(MEDIAN(Fornecedores!H480:ZV480),2),"")</f>
        <v/>
      </c>
      <c r="M470" s="14" t="str">
        <f>IFERROR(ROUND(AVERAGEIFS(Fornecedores!H480:ZV480,Fornecedores!H480:ZV480,"&lt;="&amp;K470,Fornecedores!H480:ZV480,"&gt;="&amp;J470),2),"")</f>
        <v/>
      </c>
      <c r="N470" s="14" t="str">
        <f t="shared" si="7"/>
        <v/>
      </c>
      <c r="O470" s="14" t="str">
        <f>IFERROR(Tabela2[[#This Row],[Preço de referência]]*Tabela2[[#This Row],[Quantidade]],"")</f>
        <v/>
      </c>
      <c r="P47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70" s="14" t="str">
        <f ca="1">IFERROR(IF(Tabela2[[#This Row],[Itens de Ampla Participação (Quantidade)]]&gt;0,(Tabela2[[#This Row],[Itens de Ampla Participação (Quantidade)]]*Tabela2[[#This Row],[Preço de referência]])),"")</f>
        <v/>
      </c>
      <c r="R47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70" s="14" t="str">
        <f ca="1">IFERROR(IF(Tabela2[[#This Row],[Itens de Cota Reservada (Quantidade)]]&gt;0,(Tabela2[[#This Row],[Itens de Cota Reservada (Quantidade)]]*Tabela2[[#This Row],[Preço de referência]])),"")</f>
        <v/>
      </c>
      <c r="T470" s="51" t="str">
        <f ca="1">IFERROR(IF(SUMIFS(Tabela2[Preço x quantidade],Tabela2[Lote],Tabela2[[#This Row],[Lote]])&lt;=80000,Tabela2[[#This Row],[Quantidade]],""),"")</f>
        <v/>
      </c>
      <c r="U470" s="14" t="str">
        <f ca="1">IFERROR(IF(Tabela2[[#This Row],[Itens exclusivos (Quantidade)]]&gt;0,(Tabela2[[#This Row],[Itens exclusivos (Quantidade)]]*Tabela2[[#This Row],[Preço de referência]])),"")</f>
        <v/>
      </c>
    </row>
    <row r="471" spans="1:21" ht="15.75">
      <c r="A471" s="33" t="str">
        <f>IFERROR(IF(Fornecedores!B481="","",IF(AND(Fornecedores!A481="",Fornecedores!B481&lt;&gt;""),1,Fornecedores!A481)),"")</f>
        <v/>
      </c>
      <c r="B471" s="33" t="str">
        <f>IFERROR(IF(Fornecedores!B481="","",Fornecedores!B481),"")</f>
        <v/>
      </c>
      <c r="C471" s="33" t="str">
        <f>IFERROR(IF(Fornecedores!C481="","",Fornecedores!C481),"")</f>
        <v/>
      </c>
      <c r="D471" s="33" t="str">
        <f>IFERROR(IF(Fornecedores!D481="","",Fornecedores!D481),"")</f>
        <v/>
      </c>
      <c r="E471" s="33" t="str">
        <f>IFERROR(IF(Fornecedores!E481="","",Fornecedores!E481),"")</f>
        <v/>
      </c>
      <c r="F471" s="52" t="str">
        <f>IFERROR(IF(Fornecedores!F481="","",Fornecedores!F481),"")</f>
        <v/>
      </c>
      <c r="G471" s="33" t="str">
        <f>IFERROR(IF(Fornecedores!G481="","",Fornecedores!G481),"")</f>
        <v/>
      </c>
      <c r="H471" s="47" t="str">
        <f>IFERROR(ROUND(AVERAGE(Fornecedores!H481:ZV481),2),"")</f>
        <v/>
      </c>
      <c r="I471" s="33" t="str">
        <f>IFERROR(ROUND(STDEV(Fornecedores!H481:ZV481),2),"")</f>
        <v/>
      </c>
      <c r="J471" s="33" t="str">
        <f>IFERROR(IF(Tabela2[[#This Row],[Média preços]]="","",H471-I471),"")</f>
        <v/>
      </c>
      <c r="K471" s="33" t="str">
        <f>IFERROR(IF(Tabela2[[#This Row],[Média preços]]="","",H471+I471),"")</f>
        <v/>
      </c>
      <c r="L471" s="47" t="str">
        <f>IFERROR(ROUND(MEDIAN(Fornecedores!H481:ZV481),2),"")</f>
        <v/>
      </c>
      <c r="M471" s="33" t="str">
        <f>IFERROR(ROUND(AVERAGEIFS(Fornecedores!H481:ZV481,Fornecedores!H481:ZV481,"&lt;="&amp;K471,Fornecedores!H481:ZV481,"&gt;="&amp;J471),2),"")</f>
        <v/>
      </c>
      <c r="N471" s="33" t="str">
        <f t="shared" si="7"/>
        <v/>
      </c>
      <c r="O471" s="33" t="str">
        <f>IFERROR(Tabela2[[#This Row],[Preço de referência]]*Tabela2[[#This Row],[Quantidade]],"")</f>
        <v/>
      </c>
      <c r="P47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71" s="33" t="str">
        <f ca="1">IFERROR(IF(Tabela2[[#This Row],[Itens de Ampla Participação (Quantidade)]]&gt;0,(Tabela2[[#This Row],[Itens de Ampla Participação (Quantidade)]]*Tabela2[[#This Row],[Preço de referência]])),"")</f>
        <v/>
      </c>
      <c r="R47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71" s="33" t="str">
        <f ca="1">IFERROR(IF(Tabela2[[#This Row],[Itens de Cota Reservada (Quantidade)]]&gt;0,(Tabela2[[#This Row],[Itens de Cota Reservada (Quantidade)]]*Tabela2[[#This Row],[Preço de referência]])),"")</f>
        <v/>
      </c>
      <c r="T471" s="52" t="str">
        <f ca="1">IFERROR(IF(SUMIFS(Tabela2[Preço x quantidade],Tabela2[Lote],Tabela2[[#This Row],[Lote]])&lt;=80000,Tabela2[[#This Row],[Quantidade]],""),"")</f>
        <v/>
      </c>
      <c r="U471" s="33" t="str">
        <f ca="1">IFERROR(IF(Tabela2[[#This Row],[Itens exclusivos (Quantidade)]]&gt;0,(Tabela2[[#This Row],[Itens exclusivos (Quantidade)]]*Tabela2[[#This Row],[Preço de referência]])),"")</f>
        <v/>
      </c>
    </row>
    <row r="472" spans="1:21" ht="15.75">
      <c r="A472" s="14" t="str">
        <f>IFERROR(IF(Fornecedores!B482="","",IF(AND(Fornecedores!A482="",Fornecedores!B482&lt;&gt;""),1,Fornecedores!A482)),"")</f>
        <v/>
      </c>
      <c r="B472" s="14" t="str">
        <f>IFERROR(IF(Fornecedores!B482="","",Fornecedores!B482),"")</f>
        <v/>
      </c>
      <c r="C472" s="14" t="str">
        <f>IFERROR(IF(Fornecedores!C482="","",Fornecedores!C482),"")</f>
        <v/>
      </c>
      <c r="D472" s="14" t="str">
        <f>IFERROR(IF(Fornecedores!D482="","",Fornecedores!D482),"")</f>
        <v/>
      </c>
      <c r="E472" s="14" t="str">
        <f>IFERROR(IF(Fornecedores!E482="","",Fornecedores!E482),"")</f>
        <v/>
      </c>
      <c r="F472" s="51" t="str">
        <f>IFERROR(IF(Fornecedores!F482="","",Fornecedores!F482),"")</f>
        <v/>
      </c>
      <c r="G472" s="14" t="str">
        <f>IFERROR(IF(Fornecedores!G482="","",Fornecedores!G482),"")</f>
        <v/>
      </c>
      <c r="H472" s="48" t="str">
        <f>IFERROR(ROUND(AVERAGE(Fornecedores!H482:ZV482),2),"")</f>
        <v/>
      </c>
      <c r="I472" s="14" t="str">
        <f>IFERROR(ROUND(STDEV(Fornecedores!H482:ZV482),2),"")</f>
        <v/>
      </c>
      <c r="J472" s="14" t="str">
        <f>IFERROR(IF(Tabela2[[#This Row],[Média preços]]="","",H472-I472),"")</f>
        <v/>
      </c>
      <c r="K472" s="14" t="str">
        <f>IFERROR(IF(Tabela2[[#This Row],[Média preços]]="","",H472+I472),"")</f>
        <v/>
      </c>
      <c r="L472" s="48" t="str">
        <f>IFERROR(ROUND(MEDIAN(Fornecedores!H482:ZV482),2),"")</f>
        <v/>
      </c>
      <c r="M472" s="14" t="str">
        <f>IFERROR(ROUND(AVERAGEIFS(Fornecedores!H482:ZV482,Fornecedores!H482:ZV482,"&lt;="&amp;K472,Fornecedores!H482:ZV482,"&gt;="&amp;J472),2),"")</f>
        <v/>
      </c>
      <c r="N472" s="14" t="str">
        <f t="shared" si="7"/>
        <v/>
      </c>
      <c r="O472" s="14" t="str">
        <f>IFERROR(Tabela2[[#This Row],[Preço de referência]]*Tabela2[[#This Row],[Quantidade]],"")</f>
        <v/>
      </c>
      <c r="P47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72" s="14" t="str">
        <f ca="1">IFERROR(IF(Tabela2[[#This Row],[Itens de Ampla Participação (Quantidade)]]&gt;0,(Tabela2[[#This Row],[Itens de Ampla Participação (Quantidade)]]*Tabela2[[#This Row],[Preço de referência]])),"")</f>
        <v/>
      </c>
      <c r="R47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72" s="14" t="str">
        <f ca="1">IFERROR(IF(Tabela2[[#This Row],[Itens de Cota Reservada (Quantidade)]]&gt;0,(Tabela2[[#This Row],[Itens de Cota Reservada (Quantidade)]]*Tabela2[[#This Row],[Preço de referência]])),"")</f>
        <v/>
      </c>
      <c r="T472" s="51" t="str">
        <f ca="1">IFERROR(IF(SUMIFS(Tabela2[Preço x quantidade],Tabela2[Lote],Tabela2[[#This Row],[Lote]])&lt;=80000,Tabela2[[#This Row],[Quantidade]],""),"")</f>
        <v/>
      </c>
      <c r="U472" s="14" t="str">
        <f ca="1">IFERROR(IF(Tabela2[[#This Row],[Itens exclusivos (Quantidade)]]&gt;0,(Tabela2[[#This Row],[Itens exclusivos (Quantidade)]]*Tabela2[[#This Row],[Preço de referência]])),"")</f>
        <v/>
      </c>
    </row>
    <row r="473" spans="1:21" ht="15.75">
      <c r="A473" s="33" t="str">
        <f>IFERROR(IF(Fornecedores!B483="","",IF(AND(Fornecedores!A483="",Fornecedores!B483&lt;&gt;""),1,Fornecedores!A483)),"")</f>
        <v/>
      </c>
      <c r="B473" s="33" t="str">
        <f>IFERROR(IF(Fornecedores!B483="","",Fornecedores!B483),"")</f>
        <v/>
      </c>
      <c r="C473" s="33" t="str">
        <f>IFERROR(IF(Fornecedores!C483="","",Fornecedores!C483),"")</f>
        <v/>
      </c>
      <c r="D473" s="33" t="str">
        <f>IFERROR(IF(Fornecedores!D483="","",Fornecedores!D483),"")</f>
        <v/>
      </c>
      <c r="E473" s="33" t="str">
        <f>IFERROR(IF(Fornecedores!E483="","",Fornecedores!E483),"")</f>
        <v/>
      </c>
      <c r="F473" s="52" t="str">
        <f>IFERROR(IF(Fornecedores!F483="","",Fornecedores!F483),"")</f>
        <v/>
      </c>
      <c r="G473" s="33" t="str">
        <f>IFERROR(IF(Fornecedores!G483="","",Fornecedores!G483),"")</f>
        <v/>
      </c>
      <c r="H473" s="47" t="str">
        <f>IFERROR(ROUND(AVERAGE(Fornecedores!H483:ZV483),2),"")</f>
        <v/>
      </c>
      <c r="I473" s="33" t="str">
        <f>IFERROR(ROUND(STDEV(Fornecedores!H483:ZV483),2),"")</f>
        <v/>
      </c>
      <c r="J473" s="33" t="str">
        <f>IFERROR(IF(Tabela2[[#This Row],[Média preços]]="","",H473-I473),"")</f>
        <v/>
      </c>
      <c r="K473" s="33" t="str">
        <f>IFERROR(IF(Tabela2[[#This Row],[Média preços]]="","",H473+I473),"")</f>
        <v/>
      </c>
      <c r="L473" s="47" t="str">
        <f>IFERROR(ROUND(MEDIAN(Fornecedores!H483:ZV483),2),"")</f>
        <v/>
      </c>
      <c r="M473" s="33" t="str">
        <f>IFERROR(ROUND(AVERAGEIFS(Fornecedores!H483:ZV483,Fornecedores!H483:ZV483,"&lt;="&amp;K473,Fornecedores!H483:ZV483,"&gt;="&amp;J473),2),"")</f>
        <v/>
      </c>
      <c r="N473" s="33" t="str">
        <f t="shared" si="7"/>
        <v/>
      </c>
      <c r="O473" s="33" t="str">
        <f>IFERROR(Tabela2[[#This Row],[Preço de referência]]*Tabela2[[#This Row],[Quantidade]],"")</f>
        <v/>
      </c>
      <c r="P47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73" s="33" t="str">
        <f ca="1">IFERROR(IF(Tabela2[[#This Row],[Itens de Ampla Participação (Quantidade)]]&gt;0,(Tabela2[[#This Row],[Itens de Ampla Participação (Quantidade)]]*Tabela2[[#This Row],[Preço de referência]])),"")</f>
        <v/>
      </c>
      <c r="R47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73" s="33" t="str">
        <f ca="1">IFERROR(IF(Tabela2[[#This Row],[Itens de Cota Reservada (Quantidade)]]&gt;0,(Tabela2[[#This Row],[Itens de Cota Reservada (Quantidade)]]*Tabela2[[#This Row],[Preço de referência]])),"")</f>
        <v/>
      </c>
      <c r="T473" s="52" t="str">
        <f ca="1">IFERROR(IF(SUMIFS(Tabela2[Preço x quantidade],Tabela2[Lote],Tabela2[[#This Row],[Lote]])&lt;=80000,Tabela2[[#This Row],[Quantidade]],""),"")</f>
        <v/>
      </c>
      <c r="U473" s="33" t="str">
        <f ca="1">IFERROR(IF(Tabela2[[#This Row],[Itens exclusivos (Quantidade)]]&gt;0,(Tabela2[[#This Row],[Itens exclusivos (Quantidade)]]*Tabela2[[#This Row],[Preço de referência]])),"")</f>
        <v/>
      </c>
    </row>
    <row r="474" spans="1:21" ht="15.75">
      <c r="A474" s="14" t="str">
        <f>IFERROR(IF(Fornecedores!B484="","",IF(AND(Fornecedores!A484="",Fornecedores!B484&lt;&gt;""),1,Fornecedores!A484)),"")</f>
        <v/>
      </c>
      <c r="B474" s="14" t="str">
        <f>IFERROR(IF(Fornecedores!B484="","",Fornecedores!B484),"")</f>
        <v/>
      </c>
      <c r="C474" s="14" t="str">
        <f>IFERROR(IF(Fornecedores!C484="","",Fornecedores!C484),"")</f>
        <v/>
      </c>
      <c r="D474" s="14" t="str">
        <f>IFERROR(IF(Fornecedores!D484="","",Fornecedores!D484),"")</f>
        <v/>
      </c>
      <c r="E474" s="14" t="str">
        <f>IFERROR(IF(Fornecedores!E484="","",Fornecedores!E484),"")</f>
        <v/>
      </c>
      <c r="F474" s="51" t="str">
        <f>IFERROR(IF(Fornecedores!F484="","",Fornecedores!F484),"")</f>
        <v/>
      </c>
      <c r="G474" s="14" t="str">
        <f>IFERROR(IF(Fornecedores!G484="","",Fornecedores!G484),"")</f>
        <v/>
      </c>
      <c r="H474" s="48" t="str">
        <f>IFERROR(ROUND(AVERAGE(Fornecedores!H484:ZV484),2),"")</f>
        <v/>
      </c>
      <c r="I474" s="14" t="str">
        <f>IFERROR(ROUND(STDEV(Fornecedores!H484:ZV484),2),"")</f>
        <v/>
      </c>
      <c r="J474" s="14" t="str">
        <f>IFERROR(IF(Tabela2[[#This Row],[Média preços]]="","",H474-I474),"")</f>
        <v/>
      </c>
      <c r="K474" s="14" t="str">
        <f>IFERROR(IF(Tabela2[[#This Row],[Média preços]]="","",H474+I474),"")</f>
        <v/>
      </c>
      <c r="L474" s="48" t="str">
        <f>IFERROR(ROUND(MEDIAN(Fornecedores!H484:ZV484),2),"")</f>
        <v/>
      </c>
      <c r="M474" s="14" t="str">
        <f>IFERROR(ROUND(AVERAGEIFS(Fornecedores!H484:ZV484,Fornecedores!H484:ZV484,"&lt;="&amp;K474,Fornecedores!H484:ZV484,"&gt;="&amp;J474),2),"")</f>
        <v/>
      </c>
      <c r="N474" s="14" t="str">
        <f t="shared" si="7"/>
        <v/>
      </c>
      <c r="O474" s="14" t="str">
        <f>IFERROR(Tabela2[[#This Row],[Preço de referência]]*Tabela2[[#This Row],[Quantidade]],"")</f>
        <v/>
      </c>
      <c r="P47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74" s="14" t="str">
        <f ca="1">IFERROR(IF(Tabela2[[#This Row],[Itens de Ampla Participação (Quantidade)]]&gt;0,(Tabela2[[#This Row],[Itens de Ampla Participação (Quantidade)]]*Tabela2[[#This Row],[Preço de referência]])),"")</f>
        <v/>
      </c>
      <c r="R47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74" s="14" t="str">
        <f ca="1">IFERROR(IF(Tabela2[[#This Row],[Itens de Cota Reservada (Quantidade)]]&gt;0,(Tabela2[[#This Row],[Itens de Cota Reservada (Quantidade)]]*Tabela2[[#This Row],[Preço de referência]])),"")</f>
        <v/>
      </c>
      <c r="T474" s="51" t="str">
        <f ca="1">IFERROR(IF(SUMIFS(Tabela2[Preço x quantidade],Tabela2[Lote],Tabela2[[#This Row],[Lote]])&lt;=80000,Tabela2[[#This Row],[Quantidade]],""),"")</f>
        <v/>
      </c>
      <c r="U474" s="14" t="str">
        <f ca="1">IFERROR(IF(Tabela2[[#This Row],[Itens exclusivos (Quantidade)]]&gt;0,(Tabela2[[#This Row],[Itens exclusivos (Quantidade)]]*Tabela2[[#This Row],[Preço de referência]])),"")</f>
        <v/>
      </c>
    </row>
    <row r="475" spans="1:21" ht="15.75">
      <c r="A475" s="33" t="str">
        <f>IFERROR(IF(Fornecedores!B485="","",IF(AND(Fornecedores!A485="",Fornecedores!B485&lt;&gt;""),1,Fornecedores!A485)),"")</f>
        <v/>
      </c>
      <c r="B475" s="33" t="str">
        <f>IFERROR(IF(Fornecedores!B485="","",Fornecedores!B485),"")</f>
        <v/>
      </c>
      <c r="C475" s="33" t="str">
        <f>IFERROR(IF(Fornecedores!C485="","",Fornecedores!C485),"")</f>
        <v/>
      </c>
      <c r="D475" s="33" t="str">
        <f>IFERROR(IF(Fornecedores!D485="","",Fornecedores!D485),"")</f>
        <v/>
      </c>
      <c r="E475" s="33" t="str">
        <f>IFERROR(IF(Fornecedores!E485="","",Fornecedores!E485),"")</f>
        <v/>
      </c>
      <c r="F475" s="52" t="str">
        <f>IFERROR(IF(Fornecedores!F485="","",Fornecedores!F485),"")</f>
        <v/>
      </c>
      <c r="G475" s="33" t="str">
        <f>IFERROR(IF(Fornecedores!G485="","",Fornecedores!G485),"")</f>
        <v/>
      </c>
      <c r="H475" s="47" t="str">
        <f>IFERROR(ROUND(AVERAGE(Fornecedores!H485:ZV485),2),"")</f>
        <v/>
      </c>
      <c r="I475" s="33" t="str">
        <f>IFERROR(ROUND(STDEV(Fornecedores!H485:ZV485),2),"")</f>
        <v/>
      </c>
      <c r="J475" s="33" t="str">
        <f>IFERROR(IF(Tabela2[[#This Row],[Média preços]]="","",H475-I475),"")</f>
        <v/>
      </c>
      <c r="K475" s="33" t="str">
        <f>IFERROR(IF(Tabela2[[#This Row],[Média preços]]="","",H475+I475),"")</f>
        <v/>
      </c>
      <c r="L475" s="47" t="str">
        <f>IFERROR(ROUND(MEDIAN(Fornecedores!H485:ZV485),2),"")</f>
        <v/>
      </c>
      <c r="M475" s="33" t="str">
        <f>IFERROR(ROUND(AVERAGEIFS(Fornecedores!H485:ZV485,Fornecedores!H485:ZV485,"&lt;="&amp;K475,Fornecedores!H485:ZV485,"&gt;="&amp;J475),2),"")</f>
        <v/>
      </c>
      <c r="N475" s="33" t="str">
        <f t="shared" si="7"/>
        <v/>
      </c>
      <c r="O475" s="33" t="str">
        <f>IFERROR(Tabela2[[#This Row],[Preço de referência]]*Tabela2[[#This Row],[Quantidade]],"")</f>
        <v/>
      </c>
      <c r="P47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75" s="33" t="str">
        <f ca="1">IFERROR(IF(Tabela2[[#This Row],[Itens de Ampla Participação (Quantidade)]]&gt;0,(Tabela2[[#This Row],[Itens de Ampla Participação (Quantidade)]]*Tabela2[[#This Row],[Preço de referência]])),"")</f>
        <v/>
      </c>
      <c r="R47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75" s="33" t="str">
        <f ca="1">IFERROR(IF(Tabela2[[#This Row],[Itens de Cota Reservada (Quantidade)]]&gt;0,(Tabela2[[#This Row],[Itens de Cota Reservada (Quantidade)]]*Tabela2[[#This Row],[Preço de referência]])),"")</f>
        <v/>
      </c>
      <c r="T475" s="52" t="str">
        <f ca="1">IFERROR(IF(SUMIFS(Tabela2[Preço x quantidade],Tabela2[Lote],Tabela2[[#This Row],[Lote]])&lt;=80000,Tabela2[[#This Row],[Quantidade]],""),"")</f>
        <v/>
      </c>
      <c r="U475" s="33" t="str">
        <f ca="1">IFERROR(IF(Tabela2[[#This Row],[Itens exclusivos (Quantidade)]]&gt;0,(Tabela2[[#This Row],[Itens exclusivos (Quantidade)]]*Tabela2[[#This Row],[Preço de referência]])),"")</f>
        <v/>
      </c>
    </row>
    <row r="476" spans="1:21" ht="15.75">
      <c r="A476" s="14" t="str">
        <f>IFERROR(IF(Fornecedores!B486="","",IF(AND(Fornecedores!A486="",Fornecedores!B486&lt;&gt;""),1,Fornecedores!A486)),"")</f>
        <v/>
      </c>
      <c r="B476" s="14" t="str">
        <f>IFERROR(IF(Fornecedores!B486="","",Fornecedores!B486),"")</f>
        <v/>
      </c>
      <c r="C476" s="14" t="str">
        <f>IFERROR(IF(Fornecedores!C486="","",Fornecedores!C486),"")</f>
        <v/>
      </c>
      <c r="D476" s="14" t="str">
        <f>IFERROR(IF(Fornecedores!D486="","",Fornecedores!D486),"")</f>
        <v/>
      </c>
      <c r="E476" s="14" t="str">
        <f>IFERROR(IF(Fornecedores!E486="","",Fornecedores!E486),"")</f>
        <v/>
      </c>
      <c r="F476" s="51" t="str">
        <f>IFERROR(IF(Fornecedores!F486="","",Fornecedores!F486),"")</f>
        <v/>
      </c>
      <c r="G476" s="14" t="str">
        <f>IFERROR(IF(Fornecedores!G486="","",Fornecedores!G486),"")</f>
        <v/>
      </c>
      <c r="H476" s="48" t="str">
        <f>IFERROR(ROUND(AVERAGE(Fornecedores!H486:ZV486),2),"")</f>
        <v/>
      </c>
      <c r="I476" s="14" t="str">
        <f>IFERROR(ROUND(STDEV(Fornecedores!H486:ZV486),2),"")</f>
        <v/>
      </c>
      <c r="J476" s="14" t="str">
        <f>IFERROR(IF(Tabela2[[#This Row],[Média preços]]="","",H476-I476),"")</f>
        <v/>
      </c>
      <c r="K476" s="14" t="str">
        <f>IFERROR(IF(Tabela2[[#This Row],[Média preços]]="","",H476+I476),"")</f>
        <v/>
      </c>
      <c r="L476" s="48" t="str">
        <f>IFERROR(ROUND(MEDIAN(Fornecedores!H486:ZV486),2),"")</f>
        <v/>
      </c>
      <c r="M476" s="14" t="str">
        <f>IFERROR(ROUND(AVERAGEIFS(Fornecedores!H486:ZV486,Fornecedores!H486:ZV486,"&lt;="&amp;K476,Fornecedores!H486:ZV486,"&gt;="&amp;J476),2),"")</f>
        <v/>
      </c>
      <c r="N476" s="14" t="str">
        <f t="shared" si="7"/>
        <v/>
      </c>
      <c r="O476" s="14" t="str">
        <f>IFERROR(Tabela2[[#This Row],[Preço de referência]]*Tabela2[[#This Row],[Quantidade]],"")</f>
        <v/>
      </c>
      <c r="P47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76" s="14" t="str">
        <f ca="1">IFERROR(IF(Tabela2[[#This Row],[Itens de Ampla Participação (Quantidade)]]&gt;0,(Tabela2[[#This Row],[Itens de Ampla Participação (Quantidade)]]*Tabela2[[#This Row],[Preço de referência]])),"")</f>
        <v/>
      </c>
      <c r="R47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76" s="14" t="str">
        <f ca="1">IFERROR(IF(Tabela2[[#This Row],[Itens de Cota Reservada (Quantidade)]]&gt;0,(Tabela2[[#This Row],[Itens de Cota Reservada (Quantidade)]]*Tabela2[[#This Row],[Preço de referência]])),"")</f>
        <v/>
      </c>
      <c r="T476" s="51" t="str">
        <f ca="1">IFERROR(IF(SUMIFS(Tabela2[Preço x quantidade],Tabela2[Lote],Tabela2[[#This Row],[Lote]])&lt;=80000,Tabela2[[#This Row],[Quantidade]],""),"")</f>
        <v/>
      </c>
      <c r="U476" s="14" t="str">
        <f ca="1">IFERROR(IF(Tabela2[[#This Row],[Itens exclusivos (Quantidade)]]&gt;0,(Tabela2[[#This Row],[Itens exclusivos (Quantidade)]]*Tabela2[[#This Row],[Preço de referência]])),"")</f>
        <v/>
      </c>
    </row>
    <row r="477" spans="1:21" ht="15.75">
      <c r="A477" s="33" t="str">
        <f>IFERROR(IF(Fornecedores!B487="","",IF(AND(Fornecedores!A487="",Fornecedores!B487&lt;&gt;""),1,Fornecedores!A487)),"")</f>
        <v/>
      </c>
      <c r="B477" s="33" t="str">
        <f>IFERROR(IF(Fornecedores!B487="","",Fornecedores!B487),"")</f>
        <v/>
      </c>
      <c r="C477" s="33" t="str">
        <f>IFERROR(IF(Fornecedores!C487="","",Fornecedores!C487),"")</f>
        <v/>
      </c>
      <c r="D477" s="33" t="str">
        <f>IFERROR(IF(Fornecedores!D487="","",Fornecedores!D487),"")</f>
        <v/>
      </c>
      <c r="E477" s="33" t="str">
        <f>IFERROR(IF(Fornecedores!E487="","",Fornecedores!E487),"")</f>
        <v/>
      </c>
      <c r="F477" s="52" t="str">
        <f>IFERROR(IF(Fornecedores!F487="","",Fornecedores!F487),"")</f>
        <v/>
      </c>
      <c r="G477" s="33" t="str">
        <f>IFERROR(IF(Fornecedores!G487="","",Fornecedores!G487),"")</f>
        <v/>
      </c>
      <c r="H477" s="47" t="str">
        <f>IFERROR(ROUND(AVERAGE(Fornecedores!H487:ZV487),2),"")</f>
        <v/>
      </c>
      <c r="I477" s="33" t="str">
        <f>IFERROR(ROUND(STDEV(Fornecedores!H487:ZV487),2),"")</f>
        <v/>
      </c>
      <c r="J477" s="33" t="str">
        <f>IFERROR(IF(Tabela2[[#This Row],[Média preços]]="","",H477-I477),"")</f>
        <v/>
      </c>
      <c r="K477" s="33" t="str">
        <f>IFERROR(IF(Tabela2[[#This Row],[Média preços]]="","",H477+I477),"")</f>
        <v/>
      </c>
      <c r="L477" s="47" t="str">
        <f>IFERROR(ROUND(MEDIAN(Fornecedores!H487:ZV487),2),"")</f>
        <v/>
      </c>
      <c r="M477" s="33" t="str">
        <f>IFERROR(ROUND(AVERAGEIFS(Fornecedores!H487:ZV487,Fornecedores!H487:ZV487,"&lt;="&amp;K477,Fornecedores!H487:ZV487,"&gt;="&amp;J477),2),"")</f>
        <v/>
      </c>
      <c r="N477" s="33" t="str">
        <f t="shared" si="7"/>
        <v/>
      </c>
      <c r="O477" s="33" t="str">
        <f>IFERROR(Tabela2[[#This Row],[Preço de referência]]*Tabela2[[#This Row],[Quantidade]],"")</f>
        <v/>
      </c>
      <c r="P47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77" s="33" t="str">
        <f ca="1">IFERROR(IF(Tabela2[[#This Row],[Itens de Ampla Participação (Quantidade)]]&gt;0,(Tabela2[[#This Row],[Itens de Ampla Participação (Quantidade)]]*Tabela2[[#This Row],[Preço de referência]])),"")</f>
        <v/>
      </c>
      <c r="R47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77" s="33" t="str">
        <f ca="1">IFERROR(IF(Tabela2[[#This Row],[Itens de Cota Reservada (Quantidade)]]&gt;0,(Tabela2[[#This Row],[Itens de Cota Reservada (Quantidade)]]*Tabela2[[#This Row],[Preço de referência]])),"")</f>
        <v/>
      </c>
      <c r="T477" s="52" t="str">
        <f ca="1">IFERROR(IF(SUMIFS(Tabela2[Preço x quantidade],Tabela2[Lote],Tabela2[[#This Row],[Lote]])&lt;=80000,Tabela2[[#This Row],[Quantidade]],""),"")</f>
        <v/>
      </c>
      <c r="U477" s="33" t="str">
        <f ca="1">IFERROR(IF(Tabela2[[#This Row],[Itens exclusivos (Quantidade)]]&gt;0,(Tabela2[[#This Row],[Itens exclusivos (Quantidade)]]*Tabela2[[#This Row],[Preço de referência]])),"")</f>
        <v/>
      </c>
    </row>
    <row r="478" spans="1:21" ht="15.75">
      <c r="A478" s="14" t="str">
        <f>IFERROR(IF(Fornecedores!B488="","",IF(AND(Fornecedores!A488="",Fornecedores!B488&lt;&gt;""),1,Fornecedores!A488)),"")</f>
        <v/>
      </c>
      <c r="B478" s="14" t="str">
        <f>IFERROR(IF(Fornecedores!B488="","",Fornecedores!B488),"")</f>
        <v/>
      </c>
      <c r="C478" s="14" t="str">
        <f>IFERROR(IF(Fornecedores!C488="","",Fornecedores!C488),"")</f>
        <v/>
      </c>
      <c r="D478" s="14" t="str">
        <f>IFERROR(IF(Fornecedores!D488="","",Fornecedores!D488),"")</f>
        <v/>
      </c>
      <c r="E478" s="14" t="str">
        <f>IFERROR(IF(Fornecedores!E488="","",Fornecedores!E488),"")</f>
        <v/>
      </c>
      <c r="F478" s="51" t="str">
        <f>IFERROR(IF(Fornecedores!F488="","",Fornecedores!F488),"")</f>
        <v/>
      </c>
      <c r="G478" s="14" t="str">
        <f>IFERROR(IF(Fornecedores!G488="","",Fornecedores!G488),"")</f>
        <v/>
      </c>
      <c r="H478" s="48" t="str">
        <f>IFERROR(ROUND(AVERAGE(Fornecedores!H488:ZV488),2),"")</f>
        <v/>
      </c>
      <c r="I478" s="14" t="str">
        <f>IFERROR(ROUND(STDEV(Fornecedores!H488:ZV488),2),"")</f>
        <v/>
      </c>
      <c r="J478" s="14" t="str">
        <f>IFERROR(IF(Tabela2[[#This Row],[Média preços]]="","",H478-I478),"")</f>
        <v/>
      </c>
      <c r="K478" s="14" t="str">
        <f>IFERROR(IF(Tabela2[[#This Row],[Média preços]]="","",H478+I478),"")</f>
        <v/>
      </c>
      <c r="L478" s="48" t="str">
        <f>IFERROR(ROUND(MEDIAN(Fornecedores!H488:ZV488),2),"")</f>
        <v/>
      </c>
      <c r="M478" s="14" t="str">
        <f>IFERROR(ROUND(AVERAGEIFS(Fornecedores!H488:ZV488,Fornecedores!H488:ZV488,"&lt;="&amp;K478,Fornecedores!H488:ZV488,"&gt;="&amp;J478),2),"")</f>
        <v/>
      </c>
      <c r="N478" s="14" t="str">
        <f t="shared" si="7"/>
        <v/>
      </c>
      <c r="O478" s="14" t="str">
        <f>IFERROR(Tabela2[[#This Row],[Preço de referência]]*Tabela2[[#This Row],[Quantidade]],"")</f>
        <v/>
      </c>
      <c r="P47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78" s="14" t="str">
        <f ca="1">IFERROR(IF(Tabela2[[#This Row],[Itens de Ampla Participação (Quantidade)]]&gt;0,(Tabela2[[#This Row],[Itens de Ampla Participação (Quantidade)]]*Tabela2[[#This Row],[Preço de referência]])),"")</f>
        <v/>
      </c>
      <c r="R47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78" s="14" t="str">
        <f ca="1">IFERROR(IF(Tabela2[[#This Row],[Itens de Cota Reservada (Quantidade)]]&gt;0,(Tabela2[[#This Row],[Itens de Cota Reservada (Quantidade)]]*Tabela2[[#This Row],[Preço de referência]])),"")</f>
        <v/>
      </c>
      <c r="T478" s="51" t="str">
        <f ca="1">IFERROR(IF(SUMIFS(Tabela2[Preço x quantidade],Tabela2[Lote],Tabela2[[#This Row],[Lote]])&lt;=80000,Tabela2[[#This Row],[Quantidade]],""),"")</f>
        <v/>
      </c>
      <c r="U478" s="14" t="str">
        <f ca="1">IFERROR(IF(Tabela2[[#This Row],[Itens exclusivos (Quantidade)]]&gt;0,(Tabela2[[#This Row],[Itens exclusivos (Quantidade)]]*Tabela2[[#This Row],[Preço de referência]])),"")</f>
        <v/>
      </c>
    </row>
    <row r="479" spans="1:21" ht="15.75">
      <c r="A479" s="33" t="str">
        <f>IFERROR(IF(Fornecedores!B489="","",IF(AND(Fornecedores!A489="",Fornecedores!B489&lt;&gt;""),1,Fornecedores!A489)),"")</f>
        <v/>
      </c>
      <c r="B479" s="33" t="str">
        <f>IFERROR(IF(Fornecedores!B489="","",Fornecedores!B489),"")</f>
        <v/>
      </c>
      <c r="C479" s="33" t="str">
        <f>IFERROR(IF(Fornecedores!C489="","",Fornecedores!C489),"")</f>
        <v/>
      </c>
      <c r="D479" s="33" t="str">
        <f>IFERROR(IF(Fornecedores!D489="","",Fornecedores!D489),"")</f>
        <v/>
      </c>
      <c r="E479" s="33" t="str">
        <f>IFERROR(IF(Fornecedores!E489="","",Fornecedores!E489),"")</f>
        <v/>
      </c>
      <c r="F479" s="52" t="str">
        <f>IFERROR(IF(Fornecedores!F489="","",Fornecedores!F489),"")</f>
        <v/>
      </c>
      <c r="G479" s="33" t="str">
        <f>IFERROR(IF(Fornecedores!G489="","",Fornecedores!G489),"")</f>
        <v/>
      </c>
      <c r="H479" s="47" t="str">
        <f>IFERROR(ROUND(AVERAGE(Fornecedores!H489:ZV489),2),"")</f>
        <v/>
      </c>
      <c r="I479" s="33" t="str">
        <f>IFERROR(ROUND(STDEV(Fornecedores!H489:ZV489),2),"")</f>
        <v/>
      </c>
      <c r="J479" s="33" t="str">
        <f>IFERROR(IF(Tabela2[[#This Row],[Média preços]]="","",H479-I479),"")</f>
        <v/>
      </c>
      <c r="K479" s="33" t="str">
        <f>IFERROR(IF(Tabela2[[#This Row],[Média preços]]="","",H479+I479),"")</f>
        <v/>
      </c>
      <c r="L479" s="47" t="str">
        <f>IFERROR(ROUND(MEDIAN(Fornecedores!H489:ZV489),2),"")</f>
        <v/>
      </c>
      <c r="M479" s="33" t="str">
        <f>IFERROR(ROUND(AVERAGEIFS(Fornecedores!H489:ZV489,Fornecedores!H489:ZV489,"&lt;="&amp;K479,Fornecedores!H489:ZV489,"&gt;="&amp;J479),2),"")</f>
        <v/>
      </c>
      <c r="N479" s="33" t="str">
        <f t="shared" si="7"/>
        <v/>
      </c>
      <c r="O479" s="33" t="str">
        <f>IFERROR(Tabela2[[#This Row],[Preço de referência]]*Tabela2[[#This Row],[Quantidade]],"")</f>
        <v/>
      </c>
      <c r="P47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79" s="33" t="str">
        <f ca="1">IFERROR(IF(Tabela2[[#This Row],[Itens de Ampla Participação (Quantidade)]]&gt;0,(Tabela2[[#This Row],[Itens de Ampla Participação (Quantidade)]]*Tabela2[[#This Row],[Preço de referência]])),"")</f>
        <v/>
      </c>
      <c r="R47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79" s="33" t="str">
        <f ca="1">IFERROR(IF(Tabela2[[#This Row],[Itens de Cota Reservada (Quantidade)]]&gt;0,(Tabela2[[#This Row],[Itens de Cota Reservada (Quantidade)]]*Tabela2[[#This Row],[Preço de referência]])),"")</f>
        <v/>
      </c>
      <c r="T479" s="52" t="str">
        <f ca="1">IFERROR(IF(SUMIFS(Tabela2[Preço x quantidade],Tabela2[Lote],Tabela2[[#This Row],[Lote]])&lt;=80000,Tabela2[[#This Row],[Quantidade]],""),"")</f>
        <v/>
      </c>
      <c r="U479" s="33" t="str">
        <f ca="1">IFERROR(IF(Tabela2[[#This Row],[Itens exclusivos (Quantidade)]]&gt;0,(Tabela2[[#This Row],[Itens exclusivos (Quantidade)]]*Tabela2[[#This Row],[Preço de referência]])),"")</f>
        <v/>
      </c>
    </row>
    <row r="480" spans="1:21" ht="15.75">
      <c r="A480" s="14" t="str">
        <f>IFERROR(IF(Fornecedores!B490="","",IF(AND(Fornecedores!A490="",Fornecedores!B490&lt;&gt;""),1,Fornecedores!A490)),"")</f>
        <v/>
      </c>
      <c r="B480" s="14" t="str">
        <f>IFERROR(IF(Fornecedores!B490="","",Fornecedores!B490),"")</f>
        <v/>
      </c>
      <c r="C480" s="14" t="str">
        <f>IFERROR(IF(Fornecedores!C490="","",Fornecedores!C490),"")</f>
        <v/>
      </c>
      <c r="D480" s="14" t="str">
        <f>IFERROR(IF(Fornecedores!D490="","",Fornecedores!D490),"")</f>
        <v/>
      </c>
      <c r="E480" s="14" t="str">
        <f>IFERROR(IF(Fornecedores!E490="","",Fornecedores!E490),"")</f>
        <v/>
      </c>
      <c r="F480" s="51" t="str">
        <f>IFERROR(IF(Fornecedores!F490="","",Fornecedores!F490),"")</f>
        <v/>
      </c>
      <c r="G480" s="14" t="str">
        <f>IFERROR(IF(Fornecedores!G490="","",Fornecedores!G490),"")</f>
        <v/>
      </c>
      <c r="H480" s="48" t="str">
        <f>IFERROR(ROUND(AVERAGE(Fornecedores!H490:ZV490),2),"")</f>
        <v/>
      </c>
      <c r="I480" s="14" t="str">
        <f>IFERROR(ROUND(STDEV(Fornecedores!H490:ZV490),2),"")</f>
        <v/>
      </c>
      <c r="J480" s="14" t="str">
        <f>IFERROR(IF(Tabela2[[#This Row],[Média preços]]="","",H480-I480),"")</f>
        <v/>
      </c>
      <c r="K480" s="14" t="str">
        <f>IFERROR(IF(Tabela2[[#This Row],[Média preços]]="","",H480+I480),"")</f>
        <v/>
      </c>
      <c r="L480" s="48" t="str">
        <f>IFERROR(ROUND(MEDIAN(Fornecedores!H490:ZV490),2),"")</f>
        <v/>
      </c>
      <c r="M480" s="14" t="str">
        <f>IFERROR(ROUND(AVERAGEIFS(Fornecedores!H490:ZV490,Fornecedores!H490:ZV490,"&lt;="&amp;K480,Fornecedores!H490:ZV490,"&gt;="&amp;J480),2),"")</f>
        <v/>
      </c>
      <c r="N480" s="14" t="str">
        <f t="shared" si="7"/>
        <v/>
      </c>
      <c r="O480" s="14" t="str">
        <f>IFERROR(Tabela2[[#This Row],[Preço de referência]]*Tabela2[[#This Row],[Quantidade]],"")</f>
        <v/>
      </c>
      <c r="P48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80" s="14" t="str">
        <f ca="1">IFERROR(IF(Tabela2[[#This Row],[Itens de Ampla Participação (Quantidade)]]&gt;0,(Tabela2[[#This Row],[Itens de Ampla Participação (Quantidade)]]*Tabela2[[#This Row],[Preço de referência]])),"")</f>
        <v/>
      </c>
      <c r="R48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80" s="14" t="str">
        <f ca="1">IFERROR(IF(Tabela2[[#This Row],[Itens de Cota Reservada (Quantidade)]]&gt;0,(Tabela2[[#This Row],[Itens de Cota Reservada (Quantidade)]]*Tabela2[[#This Row],[Preço de referência]])),"")</f>
        <v/>
      </c>
      <c r="T480" s="51" t="str">
        <f ca="1">IFERROR(IF(SUMIFS(Tabela2[Preço x quantidade],Tabela2[Lote],Tabela2[[#This Row],[Lote]])&lt;=80000,Tabela2[[#This Row],[Quantidade]],""),"")</f>
        <v/>
      </c>
      <c r="U480" s="14" t="str">
        <f ca="1">IFERROR(IF(Tabela2[[#This Row],[Itens exclusivos (Quantidade)]]&gt;0,(Tabela2[[#This Row],[Itens exclusivos (Quantidade)]]*Tabela2[[#This Row],[Preço de referência]])),"")</f>
        <v/>
      </c>
    </row>
    <row r="481" spans="1:21" ht="15.75">
      <c r="A481" s="33" t="str">
        <f>IFERROR(IF(Fornecedores!B491="","",IF(AND(Fornecedores!A491="",Fornecedores!B491&lt;&gt;""),1,Fornecedores!A491)),"")</f>
        <v/>
      </c>
      <c r="B481" s="33" t="str">
        <f>IFERROR(IF(Fornecedores!B491="","",Fornecedores!B491),"")</f>
        <v/>
      </c>
      <c r="C481" s="33" t="str">
        <f>IFERROR(IF(Fornecedores!C491="","",Fornecedores!C491),"")</f>
        <v/>
      </c>
      <c r="D481" s="33" t="str">
        <f>IFERROR(IF(Fornecedores!D491="","",Fornecedores!D491),"")</f>
        <v/>
      </c>
      <c r="E481" s="33" t="str">
        <f>IFERROR(IF(Fornecedores!E491="","",Fornecedores!E491),"")</f>
        <v/>
      </c>
      <c r="F481" s="52" t="str">
        <f>IFERROR(IF(Fornecedores!F491="","",Fornecedores!F491),"")</f>
        <v/>
      </c>
      <c r="G481" s="33" t="str">
        <f>IFERROR(IF(Fornecedores!G491="","",Fornecedores!G491),"")</f>
        <v/>
      </c>
      <c r="H481" s="47" t="str">
        <f>IFERROR(ROUND(AVERAGE(Fornecedores!H491:ZV491),2),"")</f>
        <v/>
      </c>
      <c r="I481" s="33" t="str">
        <f>IFERROR(ROUND(STDEV(Fornecedores!H491:ZV491),2),"")</f>
        <v/>
      </c>
      <c r="J481" s="33" t="str">
        <f>IFERROR(IF(Tabela2[[#This Row],[Média preços]]="","",H481-I481),"")</f>
        <v/>
      </c>
      <c r="K481" s="33" t="str">
        <f>IFERROR(IF(Tabela2[[#This Row],[Média preços]]="","",H481+I481),"")</f>
        <v/>
      </c>
      <c r="L481" s="47" t="str">
        <f>IFERROR(ROUND(MEDIAN(Fornecedores!H491:ZV491),2),"")</f>
        <v/>
      </c>
      <c r="M481" s="33" t="str">
        <f>IFERROR(ROUND(AVERAGEIFS(Fornecedores!H491:ZV491,Fornecedores!H491:ZV491,"&lt;="&amp;K481,Fornecedores!H491:ZV491,"&gt;="&amp;J481),2),"")</f>
        <v/>
      </c>
      <c r="N481" s="33" t="str">
        <f t="shared" si="7"/>
        <v/>
      </c>
      <c r="O481" s="33" t="str">
        <f>IFERROR(Tabela2[[#This Row],[Preço de referência]]*Tabela2[[#This Row],[Quantidade]],"")</f>
        <v/>
      </c>
      <c r="P48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81" s="33" t="str">
        <f ca="1">IFERROR(IF(Tabela2[[#This Row],[Itens de Ampla Participação (Quantidade)]]&gt;0,(Tabela2[[#This Row],[Itens de Ampla Participação (Quantidade)]]*Tabela2[[#This Row],[Preço de referência]])),"")</f>
        <v/>
      </c>
      <c r="R48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81" s="33" t="str">
        <f ca="1">IFERROR(IF(Tabela2[[#This Row],[Itens de Cota Reservada (Quantidade)]]&gt;0,(Tabela2[[#This Row],[Itens de Cota Reservada (Quantidade)]]*Tabela2[[#This Row],[Preço de referência]])),"")</f>
        <v/>
      </c>
      <c r="T481" s="52" t="str">
        <f ca="1">IFERROR(IF(SUMIFS(Tabela2[Preço x quantidade],Tabela2[Lote],Tabela2[[#This Row],[Lote]])&lt;=80000,Tabela2[[#This Row],[Quantidade]],""),"")</f>
        <v/>
      </c>
      <c r="U481" s="33" t="str">
        <f ca="1">IFERROR(IF(Tabela2[[#This Row],[Itens exclusivos (Quantidade)]]&gt;0,(Tabela2[[#This Row],[Itens exclusivos (Quantidade)]]*Tabela2[[#This Row],[Preço de referência]])),"")</f>
        <v/>
      </c>
    </row>
    <row r="482" spans="1:21" ht="15.75">
      <c r="A482" s="14" t="str">
        <f>IFERROR(IF(Fornecedores!B492="","",IF(AND(Fornecedores!A492="",Fornecedores!B492&lt;&gt;""),1,Fornecedores!A492)),"")</f>
        <v/>
      </c>
      <c r="B482" s="14" t="str">
        <f>IFERROR(IF(Fornecedores!B492="","",Fornecedores!B492),"")</f>
        <v/>
      </c>
      <c r="C482" s="14" t="str">
        <f>IFERROR(IF(Fornecedores!C492="","",Fornecedores!C492),"")</f>
        <v/>
      </c>
      <c r="D482" s="14" t="str">
        <f>IFERROR(IF(Fornecedores!D492="","",Fornecedores!D492),"")</f>
        <v/>
      </c>
      <c r="E482" s="14" t="str">
        <f>IFERROR(IF(Fornecedores!E492="","",Fornecedores!E492),"")</f>
        <v/>
      </c>
      <c r="F482" s="51" t="str">
        <f>IFERROR(IF(Fornecedores!F492="","",Fornecedores!F492),"")</f>
        <v/>
      </c>
      <c r="G482" s="14" t="str">
        <f>IFERROR(IF(Fornecedores!G492="","",Fornecedores!G492),"")</f>
        <v/>
      </c>
      <c r="H482" s="48" t="str">
        <f>IFERROR(ROUND(AVERAGE(Fornecedores!H492:ZV492),2),"")</f>
        <v/>
      </c>
      <c r="I482" s="14" t="str">
        <f>IFERROR(ROUND(STDEV(Fornecedores!H492:ZV492),2),"")</f>
        <v/>
      </c>
      <c r="J482" s="14" t="str">
        <f>IFERROR(IF(Tabela2[[#This Row],[Média preços]]="","",H482-I482),"")</f>
        <v/>
      </c>
      <c r="K482" s="14" t="str">
        <f>IFERROR(IF(Tabela2[[#This Row],[Média preços]]="","",H482+I482),"")</f>
        <v/>
      </c>
      <c r="L482" s="48" t="str">
        <f>IFERROR(ROUND(MEDIAN(Fornecedores!H492:ZV492),2),"")</f>
        <v/>
      </c>
      <c r="M482" s="14" t="str">
        <f>IFERROR(ROUND(AVERAGEIFS(Fornecedores!H492:ZV492,Fornecedores!H492:ZV492,"&lt;="&amp;K482,Fornecedores!H492:ZV492,"&gt;="&amp;J482),2),"")</f>
        <v/>
      </c>
      <c r="N482" s="14" t="str">
        <f t="shared" si="7"/>
        <v/>
      </c>
      <c r="O482" s="14" t="str">
        <f>IFERROR(Tabela2[[#This Row],[Preço de referência]]*Tabela2[[#This Row],[Quantidade]],"")</f>
        <v/>
      </c>
      <c r="P48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82" s="14" t="str">
        <f ca="1">IFERROR(IF(Tabela2[[#This Row],[Itens de Ampla Participação (Quantidade)]]&gt;0,(Tabela2[[#This Row],[Itens de Ampla Participação (Quantidade)]]*Tabela2[[#This Row],[Preço de referência]])),"")</f>
        <v/>
      </c>
      <c r="R48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82" s="14" t="str">
        <f ca="1">IFERROR(IF(Tabela2[[#This Row],[Itens de Cota Reservada (Quantidade)]]&gt;0,(Tabela2[[#This Row],[Itens de Cota Reservada (Quantidade)]]*Tabela2[[#This Row],[Preço de referência]])),"")</f>
        <v/>
      </c>
      <c r="T482" s="51" t="str">
        <f ca="1">IFERROR(IF(SUMIFS(Tabela2[Preço x quantidade],Tabela2[Lote],Tabela2[[#This Row],[Lote]])&lt;=80000,Tabela2[[#This Row],[Quantidade]],""),"")</f>
        <v/>
      </c>
      <c r="U482" s="14" t="str">
        <f ca="1">IFERROR(IF(Tabela2[[#This Row],[Itens exclusivos (Quantidade)]]&gt;0,(Tabela2[[#This Row],[Itens exclusivos (Quantidade)]]*Tabela2[[#This Row],[Preço de referência]])),"")</f>
        <v/>
      </c>
    </row>
    <row r="483" spans="1:21" ht="15.75">
      <c r="A483" s="33" t="str">
        <f>IFERROR(IF(Fornecedores!B493="","",IF(AND(Fornecedores!A493="",Fornecedores!B493&lt;&gt;""),1,Fornecedores!A493)),"")</f>
        <v/>
      </c>
      <c r="B483" s="33" t="str">
        <f>IFERROR(IF(Fornecedores!B493="","",Fornecedores!B493),"")</f>
        <v/>
      </c>
      <c r="C483" s="33" t="str">
        <f>IFERROR(IF(Fornecedores!C493="","",Fornecedores!C493),"")</f>
        <v/>
      </c>
      <c r="D483" s="33" t="str">
        <f>IFERROR(IF(Fornecedores!D493="","",Fornecedores!D493),"")</f>
        <v/>
      </c>
      <c r="E483" s="33" t="str">
        <f>IFERROR(IF(Fornecedores!E493="","",Fornecedores!E493),"")</f>
        <v/>
      </c>
      <c r="F483" s="52" t="str">
        <f>IFERROR(IF(Fornecedores!F493="","",Fornecedores!F493),"")</f>
        <v/>
      </c>
      <c r="G483" s="33" t="str">
        <f>IFERROR(IF(Fornecedores!G493="","",Fornecedores!G493),"")</f>
        <v/>
      </c>
      <c r="H483" s="47" t="str">
        <f>IFERROR(ROUND(AVERAGE(Fornecedores!H493:ZV493),2),"")</f>
        <v/>
      </c>
      <c r="I483" s="33" t="str">
        <f>IFERROR(ROUND(STDEV(Fornecedores!H493:ZV493),2),"")</f>
        <v/>
      </c>
      <c r="J483" s="33" t="str">
        <f>IFERROR(IF(Tabela2[[#This Row],[Média preços]]="","",H483-I483),"")</f>
        <v/>
      </c>
      <c r="K483" s="33" t="str">
        <f>IFERROR(IF(Tabela2[[#This Row],[Média preços]]="","",H483+I483),"")</f>
        <v/>
      </c>
      <c r="L483" s="47" t="str">
        <f>IFERROR(ROUND(MEDIAN(Fornecedores!H493:ZV493),2),"")</f>
        <v/>
      </c>
      <c r="M483" s="33" t="str">
        <f>IFERROR(ROUND(AVERAGEIFS(Fornecedores!H493:ZV493,Fornecedores!H493:ZV493,"&lt;="&amp;K483,Fornecedores!H493:ZV493,"&gt;="&amp;J483),2),"")</f>
        <v/>
      </c>
      <c r="N483" s="33" t="str">
        <f t="shared" si="7"/>
        <v/>
      </c>
      <c r="O483" s="33" t="str">
        <f>IFERROR(Tabela2[[#This Row],[Preço de referência]]*Tabela2[[#This Row],[Quantidade]],"")</f>
        <v/>
      </c>
      <c r="P48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83" s="33" t="str">
        <f ca="1">IFERROR(IF(Tabela2[[#This Row],[Itens de Ampla Participação (Quantidade)]]&gt;0,(Tabela2[[#This Row],[Itens de Ampla Participação (Quantidade)]]*Tabela2[[#This Row],[Preço de referência]])),"")</f>
        <v/>
      </c>
      <c r="R48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83" s="33" t="str">
        <f ca="1">IFERROR(IF(Tabela2[[#This Row],[Itens de Cota Reservada (Quantidade)]]&gt;0,(Tabela2[[#This Row],[Itens de Cota Reservada (Quantidade)]]*Tabela2[[#This Row],[Preço de referência]])),"")</f>
        <v/>
      </c>
      <c r="T483" s="52" t="str">
        <f ca="1">IFERROR(IF(SUMIFS(Tabela2[Preço x quantidade],Tabela2[Lote],Tabela2[[#This Row],[Lote]])&lt;=80000,Tabela2[[#This Row],[Quantidade]],""),"")</f>
        <v/>
      </c>
      <c r="U483" s="33" t="str">
        <f ca="1">IFERROR(IF(Tabela2[[#This Row],[Itens exclusivos (Quantidade)]]&gt;0,(Tabela2[[#This Row],[Itens exclusivos (Quantidade)]]*Tabela2[[#This Row],[Preço de referência]])),"")</f>
        <v/>
      </c>
    </row>
    <row r="484" spans="1:21" ht="15.75">
      <c r="A484" s="14" t="str">
        <f>IFERROR(IF(Fornecedores!B494="","",IF(AND(Fornecedores!A494="",Fornecedores!B494&lt;&gt;""),1,Fornecedores!A494)),"")</f>
        <v/>
      </c>
      <c r="B484" s="14" t="str">
        <f>IFERROR(IF(Fornecedores!B494="","",Fornecedores!B494),"")</f>
        <v/>
      </c>
      <c r="C484" s="14" t="str">
        <f>IFERROR(IF(Fornecedores!C494="","",Fornecedores!C494),"")</f>
        <v/>
      </c>
      <c r="D484" s="14" t="str">
        <f>IFERROR(IF(Fornecedores!D494="","",Fornecedores!D494),"")</f>
        <v/>
      </c>
      <c r="E484" s="14" t="str">
        <f>IFERROR(IF(Fornecedores!E494="","",Fornecedores!E494),"")</f>
        <v/>
      </c>
      <c r="F484" s="51" t="str">
        <f>IFERROR(IF(Fornecedores!F494="","",Fornecedores!F494),"")</f>
        <v/>
      </c>
      <c r="G484" s="14" t="str">
        <f>IFERROR(IF(Fornecedores!G494="","",Fornecedores!G494),"")</f>
        <v/>
      </c>
      <c r="H484" s="48" t="str">
        <f>IFERROR(ROUND(AVERAGE(Fornecedores!H494:ZV494),2),"")</f>
        <v/>
      </c>
      <c r="I484" s="14" t="str">
        <f>IFERROR(ROUND(STDEV(Fornecedores!H494:ZV494),2),"")</f>
        <v/>
      </c>
      <c r="J484" s="14" t="str">
        <f>IFERROR(IF(Tabela2[[#This Row],[Média preços]]="","",H484-I484),"")</f>
        <v/>
      </c>
      <c r="K484" s="14" t="str">
        <f>IFERROR(IF(Tabela2[[#This Row],[Média preços]]="","",H484+I484),"")</f>
        <v/>
      </c>
      <c r="L484" s="48" t="str">
        <f>IFERROR(ROUND(MEDIAN(Fornecedores!H494:ZV494),2),"")</f>
        <v/>
      </c>
      <c r="M484" s="14" t="str">
        <f>IFERROR(ROUND(AVERAGEIFS(Fornecedores!H494:ZV494,Fornecedores!H494:ZV494,"&lt;="&amp;K484,Fornecedores!H494:ZV494,"&gt;="&amp;J484),2),"")</f>
        <v/>
      </c>
      <c r="N484" s="14" t="str">
        <f t="shared" si="7"/>
        <v/>
      </c>
      <c r="O484" s="14" t="str">
        <f>IFERROR(Tabela2[[#This Row],[Preço de referência]]*Tabela2[[#This Row],[Quantidade]],"")</f>
        <v/>
      </c>
      <c r="P48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84" s="14" t="str">
        <f ca="1">IFERROR(IF(Tabela2[[#This Row],[Itens de Ampla Participação (Quantidade)]]&gt;0,(Tabela2[[#This Row],[Itens de Ampla Participação (Quantidade)]]*Tabela2[[#This Row],[Preço de referência]])),"")</f>
        <v/>
      </c>
      <c r="R48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84" s="14" t="str">
        <f ca="1">IFERROR(IF(Tabela2[[#This Row],[Itens de Cota Reservada (Quantidade)]]&gt;0,(Tabela2[[#This Row],[Itens de Cota Reservada (Quantidade)]]*Tabela2[[#This Row],[Preço de referência]])),"")</f>
        <v/>
      </c>
      <c r="T484" s="51" t="str">
        <f ca="1">IFERROR(IF(SUMIFS(Tabela2[Preço x quantidade],Tabela2[Lote],Tabela2[[#This Row],[Lote]])&lt;=80000,Tabela2[[#This Row],[Quantidade]],""),"")</f>
        <v/>
      </c>
      <c r="U484" s="14" t="str">
        <f ca="1">IFERROR(IF(Tabela2[[#This Row],[Itens exclusivos (Quantidade)]]&gt;0,(Tabela2[[#This Row],[Itens exclusivos (Quantidade)]]*Tabela2[[#This Row],[Preço de referência]])),"")</f>
        <v/>
      </c>
    </row>
    <row r="485" spans="1:21" ht="15.75">
      <c r="A485" s="33" t="str">
        <f>IFERROR(IF(Fornecedores!B495="","",IF(AND(Fornecedores!A495="",Fornecedores!B495&lt;&gt;""),1,Fornecedores!A495)),"")</f>
        <v/>
      </c>
      <c r="B485" s="33" t="str">
        <f>IFERROR(IF(Fornecedores!B495="","",Fornecedores!B495),"")</f>
        <v/>
      </c>
      <c r="C485" s="33" t="str">
        <f>IFERROR(IF(Fornecedores!C495="","",Fornecedores!C495),"")</f>
        <v/>
      </c>
      <c r="D485" s="33" t="str">
        <f>IFERROR(IF(Fornecedores!D495="","",Fornecedores!D495),"")</f>
        <v/>
      </c>
      <c r="E485" s="33" t="str">
        <f>IFERROR(IF(Fornecedores!E495="","",Fornecedores!E495),"")</f>
        <v/>
      </c>
      <c r="F485" s="52" t="str">
        <f>IFERROR(IF(Fornecedores!F495="","",Fornecedores!F495),"")</f>
        <v/>
      </c>
      <c r="G485" s="33" t="str">
        <f>IFERROR(IF(Fornecedores!G495="","",Fornecedores!G495),"")</f>
        <v/>
      </c>
      <c r="H485" s="47" t="str">
        <f>IFERROR(ROUND(AVERAGE(Fornecedores!H495:ZV495),2),"")</f>
        <v/>
      </c>
      <c r="I485" s="33" t="str">
        <f>IFERROR(ROUND(STDEV(Fornecedores!H495:ZV495),2),"")</f>
        <v/>
      </c>
      <c r="J485" s="33" t="str">
        <f>IFERROR(IF(Tabela2[[#This Row],[Média preços]]="","",H485-I485),"")</f>
        <v/>
      </c>
      <c r="K485" s="33" t="str">
        <f>IFERROR(IF(Tabela2[[#This Row],[Média preços]]="","",H485+I485),"")</f>
        <v/>
      </c>
      <c r="L485" s="47" t="str">
        <f>IFERROR(ROUND(MEDIAN(Fornecedores!H495:ZV495),2),"")</f>
        <v/>
      </c>
      <c r="M485" s="33" t="str">
        <f>IFERROR(ROUND(AVERAGEIFS(Fornecedores!H495:ZV495,Fornecedores!H495:ZV495,"&lt;="&amp;K485,Fornecedores!H495:ZV495,"&gt;="&amp;J485),2),"")</f>
        <v/>
      </c>
      <c r="N485" s="33" t="str">
        <f t="shared" si="7"/>
        <v/>
      </c>
      <c r="O485" s="33" t="str">
        <f>IFERROR(Tabela2[[#This Row],[Preço de referência]]*Tabela2[[#This Row],[Quantidade]],"")</f>
        <v/>
      </c>
      <c r="P48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85" s="33" t="str">
        <f ca="1">IFERROR(IF(Tabela2[[#This Row],[Itens de Ampla Participação (Quantidade)]]&gt;0,(Tabela2[[#This Row],[Itens de Ampla Participação (Quantidade)]]*Tabela2[[#This Row],[Preço de referência]])),"")</f>
        <v/>
      </c>
      <c r="R48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85" s="33" t="str">
        <f ca="1">IFERROR(IF(Tabela2[[#This Row],[Itens de Cota Reservada (Quantidade)]]&gt;0,(Tabela2[[#This Row],[Itens de Cota Reservada (Quantidade)]]*Tabela2[[#This Row],[Preço de referência]])),"")</f>
        <v/>
      </c>
      <c r="T485" s="52" t="str">
        <f ca="1">IFERROR(IF(SUMIFS(Tabela2[Preço x quantidade],Tabela2[Lote],Tabela2[[#This Row],[Lote]])&lt;=80000,Tabela2[[#This Row],[Quantidade]],""),"")</f>
        <v/>
      </c>
      <c r="U485" s="33" t="str">
        <f ca="1">IFERROR(IF(Tabela2[[#This Row],[Itens exclusivos (Quantidade)]]&gt;0,(Tabela2[[#This Row],[Itens exclusivos (Quantidade)]]*Tabela2[[#This Row],[Preço de referência]])),"")</f>
        <v/>
      </c>
    </row>
    <row r="486" spans="1:21" ht="15.75">
      <c r="A486" s="14" t="str">
        <f>IFERROR(IF(Fornecedores!B496="","",IF(AND(Fornecedores!A496="",Fornecedores!B496&lt;&gt;""),1,Fornecedores!A496)),"")</f>
        <v/>
      </c>
      <c r="B486" s="14" t="str">
        <f>IFERROR(IF(Fornecedores!B496="","",Fornecedores!B496),"")</f>
        <v/>
      </c>
      <c r="C486" s="14" t="str">
        <f>IFERROR(IF(Fornecedores!C496="","",Fornecedores!C496),"")</f>
        <v/>
      </c>
      <c r="D486" s="14" t="str">
        <f>IFERROR(IF(Fornecedores!D496="","",Fornecedores!D496),"")</f>
        <v/>
      </c>
      <c r="E486" s="14" t="str">
        <f>IFERROR(IF(Fornecedores!E496="","",Fornecedores!E496),"")</f>
        <v/>
      </c>
      <c r="F486" s="51" t="str">
        <f>IFERROR(IF(Fornecedores!F496="","",Fornecedores!F496),"")</f>
        <v/>
      </c>
      <c r="G486" s="14" t="str">
        <f>IFERROR(IF(Fornecedores!G496="","",Fornecedores!G496),"")</f>
        <v/>
      </c>
      <c r="H486" s="48" t="str">
        <f>IFERROR(ROUND(AVERAGE(Fornecedores!H496:ZV496),2),"")</f>
        <v/>
      </c>
      <c r="I486" s="14" t="str">
        <f>IFERROR(ROUND(STDEV(Fornecedores!H496:ZV496),2),"")</f>
        <v/>
      </c>
      <c r="J486" s="14" t="str">
        <f>IFERROR(IF(Tabela2[[#This Row],[Média preços]]="","",H486-I486),"")</f>
        <v/>
      </c>
      <c r="K486" s="14" t="str">
        <f>IFERROR(IF(Tabela2[[#This Row],[Média preços]]="","",H486+I486),"")</f>
        <v/>
      </c>
      <c r="L486" s="48" t="str">
        <f>IFERROR(ROUND(MEDIAN(Fornecedores!H496:ZV496),2),"")</f>
        <v/>
      </c>
      <c r="M486" s="14" t="str">
        <f>IFERROR(ROUND(AVERAGEIFS(Fornecedores!H496:ZV496,Fornecedores!H496:ZV496,"&lt;="&amp;K486,Fornecedores!H496:ZV496,"&gt;="&amp;J486),2),"")</f>
        <v/>
      </c>
      <c r="N486" s="14" t="str">
        <f t="shared" si="7"/>
        <v/>
      </c>
      <c r="O486" s="14" t="str">
        <f>IFERROR(Tabela2[[#This Row],[Preço de referência]]*Tabela2[[#This Row],[Quantidade]],"")</f>
        <v/>
      </c>
      <c r="P48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86" s="14" t="str">
        <f ca="1">IFERROR(IF(Tabela2[[#This Row],[Itens de Ampla Participação (Quantidade)]]&gt;0,(Tabela2[[#This Row],[Itens de Ampla Participação (Quantidade)]]*Tabela2[[#This Row],[Preço de referência]])),"")</f>
        <v/>
      </c>
      <c r="R48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86" s="14" t="str">
        <f ca="1">IFERROR(IF(Tabela2[[#This Row],[Itens de Cota Reservada (Quantidade)]]&gt;0,(Tabela2[[#This Row],[Itens de Cota Reservada (Quantidade)]]*Tabela2[[#This Row],[Preço de referência]])),"")</f>
        <v/>
      </c>
      <c r="T486" s="51" t="str">
        <f ca="1">IFERROR(IF(SUMIFS(Tabela2[Preço x quantidade],Tabela2[Lote],Tabela2[[#This Row],[Lote]])&lt;=80000,Tabela2[[#This Row],[Quantidade]],""),"")</f>
        <v/>
      </c>
      <c r="U486" s="14" t="str">
        <f ca="1">IFERROR(IF(Tabela2[[#This Row],[Itens exclusivos (Quantidade)]]&gt;0,(Tabela2[[#This Row],[Itens exclusivos (Quantidade)]]*Tabela2[[#This Row],[Preço de referência]])),"")</f>
        <v/>
      </c>
    </row>
    <row r="487" spans="1:21" ht="15.75">
      <c r="A487" s="33" t="str">
        <f>IFERROR(IF(Fornecedores!B497="","",IF(AND(Fornecedores!A497="",Fornecedores!B497&lt;&gt;""),1,Fornecedores!A497)),"")</f>
        <v/>
      </c>
      <c r="B487" s="33" t="str">
        <f>IFERROR(IF(Fornecedores!B497="","",Fornecedores!B497),"")</f>
        <v/>
      </c>
      <c r="C487" s="33" t="str">
        <f>IFERROR(IF(Fornecedores!C497="","",Fornecedores!C497),"")</f>
        <v/>
      </c>
      <c r="D487" s="33" t="str">
        <f>IFERROR(IF(Fornecedores!D497="","",Fornecedores!D497),"")</f>
        <v/>
      </c>
      <c r="E487" s="33" t="str">
        <f>IFERROR(IF(Fornecedores!E497="","",Fornecedores!E497),"")</f>
        <v/>
      </c>
      <c r="F487" s="52" t="str">
        <f>IFERROR(IF(Fornecedores!F497="","",Fornecedores!F497),"")</f>
        <v/>
      </c>
      <c r="G487" s="33" t="str">
        <f>IFERROR(IF(Fornecedores!G497="","",Fornecedores!G497),"")</f>
        <v/>
      </c>
      <c r="H487" s="47" t="str">
        <f>IFERROR(ROUND(AVERAGE(Fornecedores!H497:ZV497),2),"")</f>
        <v/>
      </c>
      <c r="I487" s="33" t="str">
        <f>IFERROR(ROUND(STDEV(Fornecedores!H497:ZV497),2),"")</f>
        <v/>
      </c>
      <c r="J487" s="33" t="str">
        <f>IFERROR(IF(Tabela2[[#This Row],[Média preços]]="","",H487-I487),"")</f>
        <v/>
      </c>
      <c r="K487" s="33" t="str">
        <f>IFERROR(IF(Tabela2[[#This Row],[Média preços]]="","",H487+I487),"")</f>
        <v/>
      </c>
      <c r="L487" s="47" t="str">
        <f>IFERROR(ROUND(MEDIAN(Fornecedores!H497:ZV497),2),"")</f>
        <v/>
      </c>
      <c r="M487" s="33" t="str">
        <f>IFERROR(ROUND(AVERAGEIFS(Fornecedores!H497:ZV497,Fornecedores!H497:ZV497,"&lt;="&amp;K487,Fornecedores!H497:ZV497,"&gt;="&amp;J487),2),"")</f>
        <v/>
      </c>
      <c r="N487" s="33" t="str">
        <f t="shared" si="7"/>
        <v/>
      </c>
      <c r="O487" s="33" t="str">
        <f>IFERROR(Tabela2[[#This Row],[Preço de referência]]*Tabela2[[#This Row],[Quantidade]],"")</f>
        <v/>
      </c>
      <c r="P48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87" s="33" t="str">
        <f ca="1">IFERROR(IF(Tabela2[[#This Row],[Itens de Ampla Participação (Quantidade)]]&gt;0,(Tabela2[[#This Row],[Itens de Ampla Participação (Quantidade)]]*Tabela2[[#This Row],[Preço de referência]])),"")</f>
        <v/>
      </c>
      <c r="R48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87" s="33" t="str">
        <f ca="1">IFERROR(IF(Tabela2[[#This Row],[Itens de Cota Reservada (Quantidade)]]&gt;0,(Tabela2[[#This Row],[Itens de Cota Reservada (Quantidade)]]*Tabela2[[#This Row],[Preço de referência]])),"")</f>
        <v/>
      </c>
      <c r="T487" s="52" t="str">
        <f ca="1">IFERROR(IF(SUMIFS(Tabela2[Preço x quantidade],Tabela2[Lote],Tabela2[[#This Row],[Lote]])&lt;=80000,Tabela2[[#This Row],[Quantidade]],""),"")</f>
        <v/>
      </c>
      <c r="U487" s="33" t="str">
        <f ca="1">IFERROR(IF(Tabela2[[#This Row],[Itens exclusivos (Quantidade)]]&gt;0,(Tabela2[[#This Row],[Itens exclusivos (Quantidade)]]*Tabela2[[#This Row],[Preço de referência]])),"")</f>
        <v/>
      </c>
    </row>
    <row r="488" spans="1:21" ht="15.75">
      <c r="A488" s="14" t="str">
        <f>IFERROR(IF(Fornecedores!B498="","",IF(AND(Fornecedores!A498="",Fornecedores!B498&lt;&gt;""),1,Fornecedores!A498)),"")</f>
        <v/>
      </c>
      <c r="B488" s="14" t="str">
        <f>IFERROR(IF(Fornecedores!B498="","",Fornecedores!B498),"")</f>
        <v/>
      </c>
      <c r="C488" s="14" t="str">
        <f>IFERROR(IF(Fornecedores!C498="","",Fornecedores!C498),"")</f>
        <v/>
      </c>
      <c r="D488" s="14" t="str">
        <f>IFERROR(IF(Fornecedores!D498="","",Fornecedores!D498),"")</f>
        <v/>
      </c>
      <c r="E488" s="14" t="str">
        <f>IFERROR(IF(Fornecedores!E498="","",Fornecedores!E498),"")</f>
        <v/>
      </c>
      <c r="F488" s="51" t="str">
        <f>IFERROR(IF(Fornecedores!F498="","",Fornecedores!F498),"")</f>
        <v/>
      </c>
      <c r="G488" s="14" t="str">
        <f>IFERROR(IF(Fornecedores!G498="","",Fornecedores!G498),"")</f>
        <v/>
      </c>
      <c r="H488" s="48" t="str">
        <f>IFERROR(ROUND(AVERAGE(Fornecedores!H498:ZV498),2),"")</f>
        <v/>
      </c>
      <c r="I488" s="14" t="str">
        <f>IFERROR(ROUND(STDEV(Fornecedores!H498:ZV498),2),"")</f>
        <v/>
      </c>
      <c r="J488" s="14" t="str">
        <f>IFERROR(IF(Tabela2[[#This Row],[Média preços]]="","",H488-I488),"")</f>
        <v/>
      </c>
      <c r="K488" s="14" t="str">
        <f>IFERROR(IF(Tabela2[[#This Row],[Média preços]]="","",H488+I488),"")</f>
        <v/>
      </c>
      <c r="L488" s="48" t="str">
        <f>IFERROR(ROUND(MEDIAN(Fornecedores!H498:ZV498),2),"")</f>
        <v/>
      </c>
      <c r="M488" s="14" t="str">
        <f>IFERROR(ROUND(AVERAGEIFS(Fornecedores!H498:ZV498,Fornecedores!H498:ZV498,"&lt;="&amp;K488,Fornecedores!H498:ZV498,"&gt;="&amp;J488),2),"")</f>
        <v/>
      </c>
      <c r="N488" s="14" t="str">
        <f t="shared" si="7"/>
        <v/>
      </c>
      <c r="O488" s="14" t="str">
        <f>IFERROR(Tabela2[[#This Row],[Preço de referência]]*Tabela2[[#This Row],[Quantidade]],"")</f>
        <v/>
      </c>
      <c r="P48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88" s="14" t="str">
        <f ca="1">IFERROR(IF(Tabela2[[#This Row],[Itens de Ampla Participação (Quantidade)]]&gt;0,(Tabela2[[#This Row],[Itens de Ampla Participação (Quantidade)]]*Tabela2[[#This Row],[Preço de referência]])),"")</f>
        <v/>
      </c>
      <c r="R48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88" s="14" t="str">
        <f ca="1">IFERROR(IF(Tabela2[[#This Row],[Itens de Cota Reservada (Quantidade)]]&gt;0,(Tabela2[[#This Row],[Itens de Cota Reservada (Quantidade)]]*Tabela2[[#This Row],[Preço de referência]])),"")</f>
        <v/>
      </c>
      <c r="T488" s="51" t="str">
        <f ca="1">IFERROR(IF(SUMIFS(Tabela2[Preço x quantidade],Tabela2[Lote],Tabela2[[#This Row],[Lote]])&lt;=80000,Tabela2[[#This Row],[Quantidade]],""),"")</f>
        <v/>
      </c>
      <c r="U488" s="14" t="str">
        <f ca="1">IFERROR(IF(Tabela2[[#This Row],[Itens exclusivos (Quantidade)]]&gt;0,(Tabela2[[#This Row],[Itens exclusivos (Quantidade)]]*Tabela2[[#This Row],[Preço de referência]])),"")</f>
        <v/>
      </c>
    </row>
    <row r="489" spans="1:21" ht="15.75">
      <c r="A489" s="33" t="str">
        <f>IFERROR(IF(Fornecedores!B499="","",IF(AND(Fornecedores!A499="",Fornecedores!B499&lt;&gt;""),1,Fornecedores!A499)),"")</f>
        <v/>
      </c>
      <c r="B489" s="33" t="str">
        <f>IFERROR(IF(Fornecedores!B499="","",Fornecedores!B499),"")</f>
        <v/>
      </c>
      <c r="C489" s="33" t="str">
        <f>IFERROR(IF(Fornecedores!C499="","",Fornecedores!C499),"")</f>
        <v/>
      </c>
      <c r="D489" s="33" t="str">
        <f>IFERROR(IF(Fornecedores!D499="","",Fornecedores!D499),"")</f>
        <v/>
      </c>
      <c r="E489" s="33" t="str">
        <f>IFERROR(IF(Fornecedores!E499="","",Fornecedores!E499),"")</f>
        <v/>
      </c>
      <c r="F489" s="52" t="str">
        <f>IFERROR(IF(Fornecedores!F499="","",Fornecedores!F499),"")</f>
        <v/>
      </c>
      <c r="G489" s="33" t="str">
        <f>IFERROR(IF(Fornecedores!G499="","",Fornecedores!G499),"")</f>
        <v/>
      </c>
      <c r="H489" s="47" t="str">
        <f>IFERROR(ROUND(AVERAGE(Fornecedores!H499:ZV499),2),"")</f>
        <v/>
      </c>
      <c r="I489" s="33" t="str">
        <f>IFERROR(ROUND(STDEV(Fornecedores!H499:ZV499),2),"")</f>
        <v/>
      </c>
      <c r="J489" s="33" t="str">
        <f>IFERROR(IF(Tabela2[[#This Row],[Média preços]]="","",H489-I489),"")</f>
        <v/>
      </c>
      <c r="K489" s="33" t="str">
        <f>IFERROR(IF(Tabela2[[#This Row],[Média preços]]="","",H489+I489),"")</f>
        <v/>
      </c>
      <c r="L489" s="47" t="str">
        <f>IFERROR(ROUND(MEDIAN(Fornecedores!H499:ZV499),2),"")</f>
        <v/>
      </c>
      <c r="M489" s="33" t="str">
        <f>IFERROR(ROUND(AVERAGEIFS(Fornecedores!H499:ZV499,Fornecedores!H499:ZV499,"&lt;="&amp;K489,Fornecedores!H499:ZV499,"&gt;="&amp;J489),2),"")</f>
        <v/>
      </c>
      <c r="N489" s="33" t="str">
        <f t="shared" si="7"/>
        <v/>
      </c>
      <c r="O489" s="33" t="str">
        <f>IFERROR(Tabela2[[#This Row],[Preço de referência]]*Tabela2[[#This Row],[Quantidade]],"")</f>
        <v/>
      </c>
      <c r="P48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89" s="33" t="str">
        <f ca="1">IFERROR(IF(Tabela2[[#This Row],[Itens de Ampla Participação (Quantidade)]]&gt;0,(Tabela2[[#This Row],[Itens de Ampla Participação (Quantidade)]]*Tabela2[[#This Row],[Preço de referência]])),"")</f>
        <v/>
      </c>
      <c r="R48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89" s="33" t="str">
        <f ca="1">IFERROR(IF(Tabela2[[#This Row],[Itens de Cota Reservada (Quantidade)]]&gt;0,(Tabela2[[#This Row],[Itens de Cota Reservada (Quantidade)]]*Tabela2[[#This Row],[Preço de referência]])),"")</f>
        <v/>
      </c>
      <c r="T489" s="52" t="str">
        <f ca="1">IFERROR(IF(SUMIFS(Tabela2[Preço x quantidade],Tabela2[Lote],Tabela2[[#This Row],[Lote]])&lt;=80000,Tabela2[[#This Row],[Quantidade]],""),"")</f>
        <v/>
      </c>
      <c r="U489" s="33" t="str">
        <f ca="1">IFERROR(IF(Tabela2[[#This Row],[Itens exclusivos (Quantidade)]]&gt;0,(Tabela2[[#This Row],[Itens exclusivos (Quantidade)]]*Tabela2[[#This Row],[Preço de referência]])),"")</f>
        <v/>
      </c>
    </row>
    <row r="490" spans="1:21" ht="15.75">
      <c r="A490" s="14" t="str">
        <f>IFERROR(IF(Fornecedores!B500="","",IF(AND(Fornecedores!A500="",Fornecedores!B500&lt;&gt;""),1,Fornecedores!A500)),"")</f>
        <v/>
      </c>
      <c r="B490" s="14" t="str">
        <f>IFERROR(IF(Fornecedores!B500="","",Fornecedores!B500),"")</f>
        <v/>
      </c>
      <c r="C490" s="14" t="str">
        <f>IFERROR(IF(Fornecedores!C500="","",Fornecedores!C500),"")</f>
        <v/>
      </c>
      <c r="D490" s="14" t="str">
        <f>IFERROR(IF(Fornecedores!D500="","",Fornecedores!D500),"")</f>
        <v/>
      </c>
      <c r="E490" s="14" t="str">
        <f>IFERROR(IF(Fornecedores!E500="","",Fornecedores!E500),"")</f>
        <v/>
      </c>
      <c r="F490" s="51" t="str">
        <f>IFERROR(IF(Fornecedores!F500="","",Fornecedores!F500),"")</f>
        <v/>
      </c>
      <c r="G490" s="14" t="str">
        <f>IFERROR(IF(Fornecedores!G500="","",Fornecedores!G500),"")</f>
        <v/>
      </c>
      <c r="H490" s="48" t="str">
        <f>IFERROR(ROUND(AVERAGE(Fornecedores!H500:ZV500),2),"")</f>
        <v/>
      </c>
      <c r="I490" s="14" t="str">
        <f>IFERROR(ROUND(STDEV(Fornecedores!H500:ZV500),2),"")</f>
        <v/>
      </c>
      <c r="J490" s="14" t="str">
        <f>IFERROR(IF(Tabela2[[#This Row],[Média preços]]="","",H490-I490),"")</f>
        <v/>
      </c>
      <c r="K490" s="14" t="str">
        <f>IFERROR(IF(Tabela2[[#This Row],[Média preços]]="","",H490+I490),"")</f>
        <v/>
      </c>
      <c r="L490" s="48" t="str">
        <f>IFERROR(ROUND(MEDIAN(Fornecedores!H500:ZV500),2),"")</f>
        <v/>
      </c>
      <c r="M490" s="14" t="str">
        <f>IFERROR(ROUND(AVERAGEIFS(Fornecedores!H500:ZV500,Fornecedores!H500:ZV500,"&lt;="&amp;K490,Fornecedores!H500:ZV500,"&gt;="&amp;J490),2),"")</f>
        <v/>
      </c>
      <c r="N490" s="14" t="str">
        <f t="shared" si="7"/>
        <v/>
      </c>
      <c r="O490" s="14" t="str">
        <f>IFERROR(Tabela2[[#This Row],[Preço de referência]]*Tabela2[[#This Row],[Quantidade]],"")</f>
        <v/>
      </c>
      <c r="P49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90" s="14" t="str">
        <f ca="1">IFERROR(IF(Tabela2[[#This Row],[Itens de Ampla Participação (Quantidade)]]&gt;0,(Tabela2[[#This Row],[Itens de Ampla Participação (Quantidade)]]*Tabela2[[#This Row],[Preço de referência]])),"")</f>
        <v/>
      </c>
      <c r="R49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90" s="14" t="str">
        <f ca="1">IFERROR(IF(Tabela2[[#This Row],[Itens de Cota Reservada (Quantidade)]]&gt;0,(Tabela2[[#This Row],[Itens de Cota Reservada (Quantidade)]]*Tabela2[[#This Row],[Preço de referência]])),"")</f>
        <v/>
      </c>
      <c r="T490" s="51" t="str">
        <f ca="1">IFERROR(IF(SUMIFS(Tabela2[Preço x quantidade],Tabela2[Lote],Tabela2[[#This Row],[Lote]])&lt;=80000,Tabela2[[#This Row],[Quantidade]],""),"")</f>
        <v/>
      </c>
      <c r="U490" s="14" t="str">
        <f ca="1">IFERROR(IF(Tabela2[[#This Row],[Itens exclusivos (Quantidade)]]&gt;0,(Tabela2[[#This Row],[Itens exclusivos (Quantidade)]]*Tabela2[[#This Row],[Preço de referência]])),"")</f>
        <v/>
      </c>
    </row>
    <row r="491" spans="1:21" ht="15.75">
      <c r="A491" s="33" t="str">
        <f>IFERROR(IF(Fornecedores!B501="","",IF(AND(Fornecedores!A501="",Fornecedores!B501&lt;&gt;""),1,Fornecedores!A501)),"")</f>
        <v/>
      </c>
      <c r="B491" s="33" t="str">
        <f>IFERROR(IF(Fornecedores!B501="","",Fornecedores!B501),"")</f>
        <v/>
      </c>
      <c r="C491" s="33" t="str">
        <f>IFERROR(IF(Fornecedores!C501="","",Fornecedores!C501),"")</f>
        <v/>
      </c>
      <c r="D491" s="33" t="str">
        <f>IFERROR(IF(Fornecedores!D501="","",Fornecedores!D501),"")</f>
        <v/>
      </c>
      <c r="E491" s="33" t="str">
        <f>IFERROR(IF(Fornecedores!E501="","",Fornecedores!E501),"")</f>
        <v/>
      </c>
      <c r="F491" s="52" t="str">
        <f>IFERROR(IF(Fornecedores!F501="","",Fornecedores!F501),"")</f>
        <v/>
      </c>
      <c r="G491" s="33" t="str">
        <f>IFERROR(IF(Fornecedores!G501="","",Fornecedores!G501),"")</f>
        <v/>
      </c>
      <c r="H491" s="47" t="str">
        <f>IFERROR(ROUND(AVERAGE(Fornecedores!H501:ZV501),2),"")</f>
        <v/>
      </c>
      <c r="I491" s="33" t="str">
        <f>IFERROR(ROUND(STDEV(Fornecedores!H501:ZV501),2),"")</f>
        <v/>
      </c>
      <c r="J491" s="33" t="str">
        <f>IFERROR(IF(Tabela2[[#This Row],[Média preços]]="","",H491-I491),"")</f>
        <v/>
      </c>
      <c r="K491" s="33" t="str">
        <f>IFERROR(IF(Tabela2[[#This Row],[Média preços]]="","",H491+I491),"")</f>
        <v/>
      </c>
      <c r="L491" s="47" t="str">
        <f>IFERROR(ROUND(MEDIAN(Fornecedores!H501:ZV501),2),"")</f>
        <v/>
      </c>
      <c r="M491" s="33" t="str">
        <f>IFERROR(ROUND(AVERAGEIFS(Fornecedores!H501:ZV501,Fornecedores!H501:ZV501,"&lt;="&amp;K491,Fornecedores!H501:ZV501,"&gt;="&amp;J491),2),"")</f>
        <v/>
      </c>
      <c r="N491" s="33" t="str">
        <f t="shared" si="7"/>
        <v/>
      </c>
      <c r="O491" s="33" t="str">
        <f>IFERROR(Tabela2[[#This Row],[Preço de referência]]*Tabela2[[#This Row],[Quantidade]],"")</f>
        <v/>
      </c>
      <c r="P49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91" s="33" t="str">
        <f ca="1">IFERROR(IF(Tabela2[[#This Row],[Itens de Ampla Participação (Quantidade)]]&gt;0,(Tabela2[[#This Row],[Itens de Ampla Participação (Quantidade)]]*Tabela2[[#This Row],[Preço de referência]])),"")</f>
        <v/>
      </c>
      <c r="R49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91" s="33" t="str">
        <f ca="1">IFERROR(IF(Tabela2[[#This Row],[Itens de Cota Reservada (Quantidade)]]&gt;0,(Tabela2[[#This Row],[Itens de Cota Reservada (Quantidade)]]*Tabela2[[#This Row],[Preço de referência]])),"")</f>
        <v/>
      </c>
      <c r="T491" s="52" t="str">
        <f ca="1">IFERROR(IF(SUMIFS(Tabela2[Preço x quantidade],Tabela2[Lote],Tabela2[[#This Row],[Lote]])&lt;=80000,Tabela2[[#This Row],[Quantidade]],""),"")</f>
        <v/>
      </c>
      <c r="U491" s="33" t="str">
        <f ca="1">IFERROR(IF(Tabela2[[#This Row],[Itens exclusivos (Quantidade)]]&gt;0,(Tabela2[[#This Row],[Itens exclusivos (Quantidade)]]*Tabela2[[#This Row],[Preço de referência]])),"")</f>
        <v/>
      </c>
    </row>
    <row r="492" spans="1:21" ht="15.75">
      <c r="A492" s="14" t="str">
        <f>IFERROR(IF(Fornecedores!B502="","",IF(AND(Fornecedores!A502="",Fornecedores!B502&lt;&gt;""),1,Fornecedores!A502)),"")</f>
        <v/>
      </c>
      <c r="B492" s="14" t="str">
        <f>IFERROR(IF(Fornecedores!B502="","",Fornecedores!B502),"")</f>
        <v/>
      </c>
      <c r="C492" s="14" t="str">
        <f>IFERROR(IF(Fornecedores!C502="","",Fornecedores!C502),"")</f>
        <v/>
      </c>
      <c r="D492" s="14" t="str">
        <f>IFERROR(IF(Fornecedores!D502="","",Fornecedores!D502),"")</f>
        <v/>
      </c>
      <c r="E492" s="14" t="str">
        <f>IFERROR(IF(Fornecedores!E502="","",Fornecedores!E502),"")</f>
        <v/>
      </c>
      <c r="F492" s="51" t="str">
        <f>IFERROR(IF(Fornecedores!F502="","",Fornecedores!F502),"")</f>
        <v/>
      </c>
      <c r="G492" s="14" t="str">
        <f>IFERROR(IF(Fornecedores!G502="","",Fornecedores!G502),"")</f>
        <v/>
      </c>
      <c r="H492" s="48" t="str">
        <f>IFERROR(ROUND(AVERAGE(Fornecedores!H502:ZV502),2),"")</f>
        <v/>
      </c>
      <c r="I492" s="14" t="str">
        <f>IFERROR(ROUND(STDEV(Fornecedores!H502:ZV502),2),"")</f>
        <v/>
      </c>
      <c r="J492" s="14" t="str">
        <f>IFERROR(IF(Tabela2[[#This Row],[Média preços]]="","",H492-I492),"")</f>
        <v/>
      </c>
      <c r="K492" s="14" t="str">
        <f>IFERROR(IF(Tabela2[[#This Row],[Média preços]]="","",H492+I492),"")</f>
        <v/>
      </c>
      <c r="L492" s="48" t="str">
        <f>IFERROR(ROUND(MEDIAN(Fornecedores!H502:ZV502),2),"")</f>
        <v/>
      </c>
      <c r="M492" s="14" t="str">
        <f>IFERROR(ROUND(AVERAGEIFS(Fornecedores!H502:ZV502,Fornecedores!H502:ZV502,"&lt;="&amp;K492,Fornecedores!H502:ZV502,"&gt;="&amp;J492),2),"")</f>
        <v/>
      </c>
      <c r="N492" s="14" t="str">
        <f t="shared" si="7"/>
        <v/>
      </c>
      <c r="O492" s="14" t="str">
        <f>IFERROR(Tabela2[[#This Row],[Preço de referência]]*Tabela2[[#This Row],[Quantidade]],"")</f>
        <v/>
      </c>
      <c r="P49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92" s="14" t="str">
        <f ca="1">IFERROR(IF(Tabela2[[#This Row],[Itens de Ampla Participação (Quantidade)]]&gt;0,(Tabela2[[#This Row],[Itens de Ampla Participação (Quantidade)]]*Tabela2[[#This Row],[Preço de referência]])),"")</f>
        <v/>
      </c>
      <c r="R49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92" s="14" t="str">
        <f ca="1">IFERROR(IF(Tabela2[[#This Row],[Itens de Cota Reservada (Quantidade)]]&gt;0,(Tabela2[[#This Row],[Itens de Cota Reservada (Quantidade)]]*Tabela2[[#This Row],[Preço de referência]])),"")</f>
        <v/>
      </c>
      <c r="T492" s="51" t="str">
        <f ca="1">IFERROR(IF(SUMIFS(Tabela2[Preço x quantidade],Tabela2[Lote],Tabela2[[#This Row],[Lote]])&lt;=80000,Tabela2[[#This Row],[Quantidade]],""),"")</f>
        <v/>
      </c>
      <c r="U492" s="14" t="str">
        <f ca="1">IFERROR(IF(Tabela2[[#This Row],[Itens exclusivos (Quantidade)]]&gt;0,(Tabela2[[#This Row],[Itens exclusivos (Quantidade)]]*Tabela2[[#This Row],[Preço de referência]])),"")</f>
        <v/>
      </c>
    </row>
    <row r="493" spans="1:21" ht="15.75">
      <c r="A493" s="33" t="str">
        <f>IFERROR(IF(Fornecedores!B503="","",IF(AND(Fornecedores!A503="",Fornecedores!B503&lt;&gt;""),1,Fornecedores!A503)),"")</f>
        <v/>
      </c>
      <c r="B493" s="33" t="str">
        <f>IFERROR(IF(Fornecedores!B503="","",Fornecedores!B503),"")</f>
        <v/>
      </c>
      <c r="C493" s="33" t="str">
        <f>IFERROR(IF(Fornecedores!C503="","",Fornecedores!C503),"")</f>
        <v/>
      </c>
      <c r="D493" s="33" t="str">
        <f>IFERROR(IF(Fornecedores!D503="","",Fornecedores!D503),"")</f>
        <v/>
      </c>
      <c r="E493" s="33" t="str">
        <f>IFERROR(IF(Fornecedores!E503="","",Fornecedores!E503),"")</f>
        <v/>
      </c>
      <c r="F493" s="52" t="str">
        <f>IFERROR(IF(Fornecedores!F503="","",Fornecedores!F503),"")</f>
        <v/>
      </c>
      <c r="G493" s="33" t="str">
        <f>IFERROR(IF(Fornecedores!G503="","",Fornecedores!G503),"")</f>
        <v/>
      </c>
      <c r="H493" s="47" t="str">
        <f>IFERROR(ROUND(AVERAGE(Fornecedores!H503:ZV503),2),"")</f>
        <v/>
      </c>
      <c r="I493" s="33" t="str">
        <f>IFERROR(ROUND(STDEV(Fornecedores!H503:ZV503),2),"")</f>
        <v/>
      </c>
      <c r="J493" s="33" t="str">
        <f>IFERROR(IF(Tabela2[[#This Row],[Média preços]]="","",H493-I493),"")</f>
        <v/>
      </c>
      <c r="K493" s="33" t="str">
        <f>IFERROR(IF(Tabela2[[#This Row],[Média preços]]="","",H493+I493),"")</f>
        <v/>
      </c>
      <c r="L493" s="47" t="str">
        <f>IFERROR(ROUND(MEDIAN(Fornecedores!H503:ZV503),2),"")</f>
        <v/>
      </c>
      <c r="M493" s="33" t="str">
        <f>IFERROR(ROUND(AVERAGEIFS(Fornecedores!H503:ZV503,Fornecedores!H503:ZV503,"&lt;="&amp;K493,Fornecedores!H503:ZV503,"&gt;="&amp;J493),2),"")</f>
        <v/>
      </c>
      <c r="N493" s="33" t="str">
        <f t="shared" si="7"/>
        <v/>
      </c>
      <c r="O493" s="33" t="str">
        <f>IFERROR(Tabela2[[#This Row],[Preço de referência]]*Tabela2[[#This Row],[Quantidade]],"")</f>
        <v/>
      </c>
      <c r="P49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93" s="33" t="str">
        <f ca="1">IFERROR(IF(Tabela2[[#This Row],[Itens de Ampla Participação (Quantidade)]]&gt;0,(Tabela2[[#This Row],[Itens de Ampla Participação (Quantidade)]]*Tabela2[[#This Row],[Preço de referência]])),"")</f>
        <v/>
      </c>
      <c r="R49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93" s="33" t="str">
        <f ca="1">IFERROR(IF(Tabela2[[#This Row],[Itens de Cota Reservada (Quantidade)]]&gt;0,(Tabela2[[#This Row],[Itens de Cota Reservada (Quantidade)]]*Tabela2[[#This Row],[Preço de referência]])),"")</f>
        <v/>
      </c>
      <c r="T493" s="52" t="str">
        <f ca="1">IFERROR(IF(SUMIFS(Tabela2[Preço x quantidade],Tabela2[Lote],Tabela2[[#This Row],[Lote]])&lt;=80000,Tabela2[[#This Row],[Quantidade]],""),"")</f>
        <v/>
      </c>
      <c r="U493" s="33" t="str">
        <f ca="1">IFERROR(IF(Tabela2[[#This Row],[Itens exclusivos (Quantidade)]]&gt;0,(Tabela2[[#This Row],[Itens exclusivos (Quantidade)]]*Tabela2[[#This Row],[Preço de referência]])),"")</f>
        <v/>
      </c>
    </row>
    <row r="494" spans="1:21" ht="15.75">
      <c r="A494" s="14" t="str">
        <f>IFERROR(IF(Fornecedores!B504="","",IF(AND(Fornecedores!A504="",Fornecedores!B504&lt;&gt;""),1,Fornecedores!A504)),"")</f>
        <v/>
      </c>
      <c r="B494" s="14" t="str">
        <f>IFERROR(IF(Fornecedores!B504="","",Fornecedores!B504),"")</f>
        <v/>
      </c>
      <c r="C494" s="14" t="str">
        <f>IFERROR(IF(Fornecedores!C504="","",Fornecedores!C504),"")</f>
        <v/>
      </c>
      <c r="D494" s="14" t="str">
        <f>IFERROR(IF(Fornecedores!D504="","",Fornecedores!D504),"")</f>
        <v/>
      </c>
      <c r="E494" s="14" t="str">
        <f>IFERROR(IF(Fornecedores!E504="","",Fornecedores!E504),"")</f>
        <v/>
      </c>
      <c r="F494" s="51" t="str">
        <f>IFERROR(IF(Fornecedores!F504="","",Fornecedores!F504),"")</f>
        <v/>
      </c>
      <c r="G494" s="14" t="str">
        <f>IFERROR(IF(Fornecedores!G504="","",Fornecedores!G504),"")</f>
        <v/>
      </c>
      <c r="H494" s="48" t="str">
        <f>IFERROR(ROUND(AVERAGE(Fornecedores!H504:ZV504),2),"")</f>
        <v/>
      </c>
      <c r="I494" s="14" t="str">
        <f>IFERROR(ROUND(STDEV(Fornecedores!H504:ZV504),2),"")</f>
        <v/>
      </c>
      <c r="J494" s="14" t="str">
        <f>IFERROR(IF(Tabela2[[#This Row],[Média preços]]="","",H494-I494),"")</f>
        <v/>
      </c>
      <c r="K494" s="14" t="str">
        <f>IFERROR(IF(Tabela2[[#This Row],[Média preços]]="","",H494+I494),"")</f>
        <v/>
      </c>
      <c r="L494" s="48" t="str">
        <f>IFERROR(ROUND(MEDIAN(Fornecedores!H504:ZV504),2),"")</f>
        <v/>
      </c>
      <c r="M494" s="14" t="str">
        <f>IFERROR(ROUND(AVERAGEIFS(Fornecedores!H504:ZV504,Fornecedores!H504:ZV504,"&lt;="&amp;K494,Fornecedores!H504:ZV504,"&gt;="&amp;J494),2),"")</f>
        <v/>
      </c>
      <c r="N494" s="14" t="str">
        <f t="shared" si="7"/>
        <v/>
      </c>
      <c r="O494" s="14" t="str">
        <f>IFERROR(Tabela2[[#This Row],[Preço de referência]]*Tabela2[[#This Row],[Quantidade]],"")</f>
        <v/>
      </c>
      <c r="P49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94" s="14" t="str">
        <f ca="1">IFERROR(IF(Tabela2[[#This Row],[Itens de Ampla Participação (Quantidade)]]&gt;0,(Tabela2[[#This Row],[Itens de Ampla Participação (Quantidade)]]*Tabela2[[#This Row],[Preço de referência]])),"")</f>
        <v/>
      </c>
      <c r="R49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94" s="14" t="str">
        <f ca="1">IFERROR(IF(Tabela2[[#This Row],[Itens de Cota Reservada (Quantidade)]]&gt;0,(Tabela2[[#This Row],[Itens de Cota Reservada (Quantidade)]]*Tabela2[[#This Row],[Preço de referência]])),"")</f>
        <v/>
      </c>
      <c r="T494" s="51" t="str">
        <f ca="1">IFERROR(IF(SUMIFS(Tabela2[Preço x quantidade],Tabela2[Lote],Tabela2[[#This Row],[Lote]])&lt;=80000,Tabela2[[#This Row],[Quantidade]],""),"")</f>
        <v/>
      </c>
      <c r="U494" s="14" t="str">
        <f ca="1">IFERROR(IF(Tabela2[[#This Row],[Itens exclusivos (Quantidade)]]&gt;0,(Tabela2[[#This Row],[Itens exclusivos (Quantidade)]]*Tabela2[[#This Row],[Preço de referência]])),"")</f>
        <v/>
      </c>
    </row>
    <row r="495" spans="1:21" ht="15.75">
      <c r="A495" s="33" t="str">
        <f>IFERROR(IF(Fornecedores!B505="","",IF(AND(Fornecedores!A505="",Fornecedores!B505&lt;&gt;""),1,Fornecedores!A505)),"")</f>
        <v/>
      </c>
      <c r="B495" s="33" t="str">
        <f>IFERROR(IF(Fornecedores!B505="","",Fornecedores!B505),"")</f>
        <v/>
      </c>
      <c r="C495" s="33" t="str">
        <f>IFERROR(IF(Fornecedores!C505="","",Fornecedores!C505),"")</f>
        <v/>
      </c>
      <c r="D495" s="33" t="str">
        <f>IFERROR(IF(Fornecedores!D505="","",Fornecedores!D505),"")</f>
        <v/>
      </c>
      <c r="E495" s="33" t="str">
        <f>IFERROR(IF(Fornecedores!E505="","",Fornecedores!E505),"")</f>
        <v/>
      </c>
      <c r="F495" s="52" t="str">
        <f>IFERROR(IF(Fornecedores!F505="","",Fornecedores!F505),"")</f>
        <v/>
      </c>
      <c r="G495" s="33" t="str">
        <f>IFERROR(IF(Fornecedores!G505="","",Fornecedores!G505),"")</f>
        <v/>
      </c>
      <c r="H495" s="47" t="str">
        <f>IFERROR(ROUND(AVERAGE(Fornecedores!H505:ZV505),2),"")</f>
        <v/>
      </c>
      <c r="I495" s="33" t="str">
        <f>IFERROR(ROUND(STDEV(Fornecedores!H505:ZV505),2),"")</f>
        <v/>
      </c>
      <c r="J495" s="33" t="str">
        <f>IFERROR(IF(Tabela2[[#This Row],[Média preços]]="","",H495-I495),"")</f>
        <v/>
      </c>
      <c r="K495" s="33" t="str">
        <f>IFERROR(IF(Tabela2[[#This Row],[Média preços]]="","",H495+I495),"")</f>
        <v/>
      </c>
      <c r="L495" s="47" t="str">
        <f>IFERROR(ROUND(MEDIAN(Fornecedores!H505:ZV505),2),"")</f>
        <v/>
      </c>
      <c r="M495" s="33" t="str">
        <f>IFERROR(ROUND(AVERAGEIFS(Fornecedores!H505:ZV505,Fornecedores!H505:ZV505,"&lt;="&amp;K495,Fornecedores!H505:ZV505,"&gt;="&amp;J495),2),"")</f>
        <v/>
      </c>
      <c r="N495" s="33" t="str">
        <f t="shared" si="7"/>
        <v/>
      </c>
      <c r="O495" s="33" t="str">
        <f>IFERROR(Tabela2[[#This Row],[Preço de referência]]*Tabela2[[#This Row],[Quantidade]],"")</f>
        <v/>
      </c>
      <c r="P49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95" s="33" t="str">
        <f ca="1">IFERROR(IF(Tabela2[[#This Row],[Itens de Ampla Participação (Quantidade)]]&gt;0,(Tabela2[[#This Row],[Itens de Ampla Participação (Quantidade)]]*Tabela2[[#This Row],[Preço de referência]])),"")</f>
        <v/>
      </c>
      <c r="R49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95" s="33" t="str">
        <f ca="1">IFERROR(IF(Tabela2[[#This Row],[Itens de Cota Reservada (Quantidade)]]&gt;0,(Tabela2[[#This Row],[Itens de Cota Reservada (Quantidade)]]*Tabela2[[#This Row],[Preço de referência]])),"")</f>
        <v/>
      </c>
      <c r="T495" s="52" t="str">
        <f ca="1">IFERROR(IF(SUMIFS(Tabela2[Preço x quantidade],Tabela2[Lote],Tabela2[[#This Row],[Lote]])&lt;=80000,Tabela2[[#This Row],[Quantidade]],""),"")</f>
        <v/>
      </c>
      <c r="U495" s="33" t="str">
        <f ca="1">IFERROR(IF(Tabela2[[#This Row],[Itens exclusivos (Quantidade)]]&gt;0,(Tabela2[[#This Row],[Itens exclusivos (Quantidade)]]*Tabela2[[#This Row],[Preço de referência]])),"")</f>
        <v/>
      </c>
    </row>
    <row r="496" spans="1:21" ht="15.75">
      <c r="A496" s="14" t="str">
        <f>IFERROR(IF(Fornecedores!B506="","",IF(AND(Fornecedores!A506="",Fornecedores!B506&lt;&gt;""),1,Fornecedores!A506)),"")</f>
        <v/>
      </c>
      <c r="B496" s="14" t="str">
        <f>IFERROR(IF(Fornecedores!B506="","",Fornecedores!B506),"")</f>
        <v/>
      </c>
      <c r="C496" s="14" t="str">
        <f>IFERROR(IF(Fornecedores!C506="","",Fornecedores!C506),"")</f>
        <v/>
      </c>
      <c r="D496" s="14" t="str">
        <f>IFERROR(IF(Fornecedores!D506="","",Fornecedores!D506),"")</f>
        <v/>
      </c>
      <c r="E496" s="14" t="str">
        <f>IFERROR(IF(Fornecedores!E506="","",Fornecedores!E506),"")</f>
        <v/>
      </c>
      <c r="F496" s="51" t="str">
        <f>IFERROR(IF(Fornecedores!F506="","",Fornecedores!F506),"")</f>
        <v/>
      </c>
      <c r="G496" s="14" t="str">
        <f>IFERROR(IF(Fornecedores!G506="","",Fornecedores!G506),"")</f>
        <v/>
      </c>
      <c r="H496" s="48" t="str">
        <f>IFERROR(ROUND(AVERAGE(Fornecedores!H506:ZV506),2),"")</f>
        <v/>
      </c>
      <c r="I496" s="14" t="str">
        <f>IFERROR(ROUND(STDEV(Fornecedores!H506:ZV506),2),"")</f>
        <v/>
      </c>
      <c r="J496" s="14" t="str">
        <f>IFERROR(IF(Tabela2[[#This Row],[Média preços]]="","",H496-I496),"")</f>
        <v/>
      </c>
      <c r="K496" s="14" t="str">
        <f>IFERROR(IF(Tabela2[[#This Row],[Média preços]]="","",H496+I496),"")</f>
        <v/>
      </c>
      <c r="L496" s="48" t="str">
        <f>IFERROR(ROUND(MEDIAN(Fornecedores!H506:ZV506),2),"")</f>
        <v/>
      </c>
      <c r="M496" s="14" t="str">
        <f>IFERROR(ROUND(AVERAGEIFS(Fornecedores!H506:ZV506,Fornecedores!H506:ZV506,"&lt;="&amp;K496,Fornecedores!H506:ZV506,"&gt;="&amp;J496),2),"")</f>
        <v/>
      </c>
      <c r="N496" s="14" t="str">
        <f t="shared" si="7"/>
        <v/>
      </c>
      <c r="O496" s="14" t="str">
        <f>IFERROR(Tabela2[[#This Row],[Preço de referência]]*Tabela2[[#This Row],[Quantidade]],"")</f>
        <v/>
      </c>
      <c r="P49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96" s="14" t="str">
        <f ca="1">IFERROR(IF(Tabela2[[#This Row],[Itens de Ampla Participação (Quantidade)]]&gt;0,(Tabela2[[#This Row],[Itens de Ampla Participação (Quantidade)]]*Tabela2[[#This Row],[Preço de referência]])),"")</f>
        <v/>
      </c>
      <c r="R49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96" s="14" t="str">
        <f ca="1">IFERROR(IF(Tabela2[[#This Row],[Itens de Cota Reservada (Quantidade)]]&gt;0,(Tabela2[[#This Row],[Itens de Cota Reservada (Quantidade)]]*Tabela2[[#This Row],[Preço de referência]])),"")</f>
        <v/>
      </c>
      <c r="T496" s="51" t="str">
        <f ca="1">IFERROR(IF(SUMIFS(Tabela2[Preço x quantidade],Tabela2[Lote],Tabela2[[#This Row],[Lote]])&lt;=80000,Tabela2[[#This Row],[Quantidade]],""),"")</f>
        <v/>
      </c>
      <c r="U496" s="14" t="str">
        <f ca="1">IFERROR(IF(Tabela2[[#This Row],[Itens exclusivos (Quantidade)]]&gt;0,(Tabela2[[#This Row],[Itens exclusivos (Quantidade)]]*Tabela2[[#This Row],[Preço de referência]])),"")</f>
        <v/>
      </c>
    </row>
    <row r="497" spans="1:21" ht="15.75">
      <c r="A497" s="33" t="str">
        <f>IFERROR(IF(Fornecedores!B507="","",IF(AND(Fornecedores!A507="",Fornecedores!B507&lt;&gt;""),1,Fornecedores!A507)),"")</f>
        <v/>
      </c>
      <c r="B497" s="33" t="str">
        <f>IFERROR(IF(Fornecedores!B507="","",Fornecedores!B507),"")</f>
        <v/>
      </c>
      <c r="C497" s="33" t="str">
        <f>IFERROR(IF(Fornecedores!C507="","",Fornecedores!C507),"")</f>
        <v/>
      </c>
      <c r="D497" s="33" t="str">
        <f>IFERROR(IF(Fornecedores!D507="","",Fornecedores!D507),"")</f>
        <v/>
      </c>
      <c r="E497" s="33" t="str">
        <f>IFERROR(IF(Fornecedores!E507="","",Fornecedores!E507),"")</f>
        <v/>
      </c>
      <c r="F497" s="52" t="str">
        <f>IFERROR(IF(Fornecedores!F507="","",Fornecedores!F507),"")</f>
        <v/>
      </c>
      <c r="G497" s="33" t="str">
        <f>IFERROR(IF(Fornecedores!G507="","",Fornecedores!G507),"")</f>
        <v/>
      </c>
      <c r="H497" s="47" t="str">
        <f>IFERROR(ROUND(AVERAGE(Fornecedores!H507:ZV507),2),"")</f>
        <v/>
      </c>
      <c r="I497" s="33" t="str">
        <f>IFERROR(ROUND(STDEV(Fornecedores!H507:ZV507),2),"")</f>
        <v/>
      </c>
      <c r="J497" s="33" t="str">
        <f>IFERROR(IF(Tabela2[[#This Row],[Média preços]]="","",H497-I497),"")</f>
        <v/>
      </c>
      <c r="K497" s="33" t="str">
        <f>IFERROR(IF(Tabela2[[#This Row],[Média preços]]="","",H497+I497),"")</f>
        <v/>
      </c>
      <c r="L497" s="47" t="str">
        <f>IFERROR(ROUND(MEDIAN(Fornecedores!H507:ZV507),2),"")</f>
        <v/>
      </c>
      <c r="M497" s="33" t="str">
        <f>IFERROR(ROUND(AVERAGEIFS(Fornecedores!H507:ZV507,Fornecedores!H507:ZV507,"&lt;="&amp;K497,Fornecedores!H507:ZV507,"&gt;="&amp;J497),2),"")</f>
        <v/>
      </c>
      <c r="N497" s="33" t="str">
        <f t="shared" si="7"/>
        <v/>
      </c>
      <c r="O497" s="33" t="str">
        <f>IFERROR(Tabela2[[#This Row],[Preço de referência]]*Tabela2[[#This Row],[Quantidade]],"")</f>
        <v/>
      </c>
      <c r="P49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97" s="33" t="str">
        <f ca="1">IFERROR(IF(Tabela2[[#This Row],[Itens de Ampla Participação (Quantidade)]]&gt;0,(Tabela2[[#This Row],[Itens de Ampla Participação (Quantidade)]]*Tabela2[[#This Row],[Preço de referência]])),"")</f>
        <v/>
      </c>
      <c r="R49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97" s="33" t="str">
        <f ca="1">IFERROR(IF(Tabela2[[#This Row],[Itens de Cota Reservada (Quantidade)]]&gt;0,(Tabela2[[#This Row],[Itens de Cota Reservada (Quantidade)]]*Tabela2[[#This Row],[Preço de referência]])),"")</f>
        <v/>
      </c>
      <c r="T497" s="52" t="str">
        <f ca="1">IFERROR(IF(SUMIFS(Tabela2[Preço x quantidade],Tabela2[Lote],Tabela2[[#This Row],[Lote]])&lt;=80000,Tabela2[[#This Row],[Quantidade]],""),"")</f>
        <v/>
      </c>
      <c r="U497" s="33" t="str">
        <f ca="1">IFERROR(IF(Tabela2[[#This Row],[Itens exclusivos (Quantidade)]]&gt;0,(Tabela2[[#This Row],[Itens exclusivos (Quantidade)]]*Tabela2[[#This Row],[Preço de referência]])),"")</f>
        <v/>
      </c>
    </row>
    <row r="498" spans="1:21" ht="15.75">
      <c r="A498" s="14" t="str">
        <f>IFERROR(IF(Fornecedores!B508="","",IF(AND(Fornecedores!A508="",Fornecedores!B508&lt;&gt;""),1,Fornecedores!A508)),"")</f>
        <v/>
      </c>
      <c r="B498" s="14" t="str">
        <f>IFERROR(IF(Fornecedores!B508="","",Fornecedores!B508),"")</f>
        <v/>
      </c>
      <c r="C498" s="14" t="str">
        <f>IFERROR(IF(Fornecedores!C508="","",Fornecedores!C508),"")</f>
        <v/>
      </c>
      <c r="D498" s="14" t="str">
        <f>IFERROR(IF(Fornecedores!D508="","",Fornecedores!D508),"")</f>
        <v/>
      </c>
      <c r="E498" s="14" t="str">
        <f>IFERROR(IF(Fornecedores!E508="","",Fornecedores!E508),"")</f>
        <v/>
      </c>
      <c r="F498" s="51" t="str">
        <f>IFERROR(IF(Fornecedores!F508="","",Fornecedores!F508),"")</f>
        <v/>
      </c>
      <c r="G498" s="14" t="str">
        <f>IFERROR(IF(Fornecedores!G508="","",Fornecedores!G508),"")</f>
        <v/>
      </c>
      <c r="H498" s="48" t="str">
        <f>IFERROR(ROUND(AVERAGE(Fornecedores!H508:ZV508),2),"")</f>
        <v/>
      </c>
      <c r="I498" s="14" t="str">
        <f>IFERROR(ROUND(STDEV(Fornecedores!H508:ZV508),2),"")</f>
        <v/>
      </c>
      <c r="J498" s="14" t="str">
        <f>IFERROR(IF(Tabela2[[#This Row],[Média preços]]="","",H498-I498),"")</f>
        <v/>
      </c>
      <c r="K498" s="14" t="str">
        <f>IFERROR(IF(Tabela2[[#This Row],[Média preços]]="","",H498+I498),"")</f>
        <v/>
      </c>
      <c r="L498" s="48" t="str">
        <f>IFERROR(ROUND(MEDIAN(Fornecedores!H508:ZV508),2),"")</f>
        <v/>
      </c>
      <c r="M498" s="14" t="str">
        <f>IFERROR(ROUND(AVERAGEIFS(Fornecedores!H508:ZV508,Fornecedores!H508:ZV508,"&lt;="&amp;K498,Fornecedores!H508:ZV508,"&gt;="&amp;J498),2),"")</f>
        <v/>
      </c>
      <c r="N498" s="14" t="str">
        <f t="shared" si="7"/>
        <v/>
      </c>
      <c r="O498" s="14" t="str">
        <f>IFERROR(Tabela2[[#This Row],[Preço de referência]]*Tabela2[[#This Row],[Quantidade]],"")</f>
        <v/>
      </c>
      <c r="P49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98" s="14" t="str">
        <f ca="1">IFERROR(IF(Tabela2[[#This Row],[Itens de Ampla Participação (Quantidade)]]&gt;0,(Tabela2[[#This Row],[Itens de Ampla Participação (Quantidade)]]*Tabela2[[#This Row],[Preço de referência]])),"")</f>
        <v/>
      </c>
      <c r="R49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98" s="14" t="str">
        <f ca="1">IFERROR(IF(Tabela2[[#This Row],[Itens de Cota Reservada (Quantidade)]]&gt;0,(Tabela2[[#This Row],[Itens de Cota Reservada (Quantidade)]]*Tabela2[[#This Row],[Preço de referência]])),"")</f>
        <v/>
      </c>
      <c r="T498" s="51" t="str">
        <f ca="1">IFERROR(IF(SUMIFS(Tabela2[Preço x quantidade],Tabela2[Lote],Tabela2[[#This Row],[Lote]])&lt;=80000,Tabela2[[#This Row],[Quantidade]],""),"")</f>
        <v/>
      </c>
      <c r="U498" s="14" t="str">
        <f ca="1">IFERROR(IF(Tabela2[[#This Row],[Itens exclusivos (Quantidade)]]&gt;0,(Tabela2[[#This Row],[Itens exclusivos (Quantidade)]]*Tabela2[[#This Row],[Preço de referência]])),"")</f>
        <v/>
      </c>
    </row>
    <row r="499" spans="1:21" ht="15.75">
      <c r="A499" s="33" t="str">
        <f>IFERROR(IF(Fornecedores!B509="","",IF(AND(Fornecedores!A509="",Fornecedores!B509&lt;&gt;""),1,Fornecedores!A509)),"")</f>
        <v/>
      </c>
      <c r="B499" s="33" t="str">
        <f>IFERROR(IF(Fornecedores!B509="","",Fornecedores!B509),"")</f>
        <v/>
      </c>
      <c r="C499" s="33" t="str">
        <f>IFERROR(IF(Fornecedores!C509="","",Fornecedores!C509),"")</f>
        <v/>
      </c>
      <c r="D499" s="33" t="str">
        <f>IFERROR(IF(Fornecedores!D509="","",Fornecedores!D509),"")</f>
        <v/>
      </c>
      <c r="E499" s="33" t="str">
        <f>IFERROR(IF(Fornecedores!E509="","",Fornecedores!E509),"")</f>
        <v/>
      </c>
      <c r="F499" s="52" t="str">
        <f>IFERROR(IF(Fornecedores!F509="","",Fornecedores!F509),"")</f>
        <v/>
      </c>
      <c r="G499" s="33" t="str">
        <f>IFERROR(IF(Fornecedores!G509="","",Fornecedores!G509),"")</f>
        <v/>
      </c>
      <c r="H499" s="47" t="str">
        <f>IFERROR(ROUND(AVERAGE(Fornecedores!H509:ZV509),2),"")</f>
        <v/>
      </c>
      <c r="I499" s="33" t="str">
        <f>IFERROR(ROUND(STDEV(Fornecedores!H509:ZV509),2),"")</f>
        <v/>
      </c>
      <c r="J499" s="33" t="str">
        <f>IFERROR(IF(Tabela2[[#This Row],[Média preços]]="","",H499-I499),"")</f>
        <v/>
      </c>
      <c r="K499" s="33" t="str">
        <f>IFERROR(IF(Tabela2[[#This Row],[Média preços]]="","",H499+I499),"")</f>
        <v/>
      </c>
      <c r="L499" s="47" t="str">
        <f>IFERROR(ROUND(MEDIAN(Fornecedores!H509:ZV509),2),"")</f>
        <v/>
      </c>
      <c r="M499" s="33" t="str">
        <f>IFERROR(ROUND(AVERAGEIFS(Fornecedores!H509:ZV509,Fornecedores!H509:ZV509,"&lt;="&amp;K499,Fornecedores!H509:ZV509,"&gt;="&amp;J499),2),"")</f>
        <v/>
      </c>
      <c r="N499" s="33" t="str">
        <f t="shared" si="7"/>
        <v/>
      </c>
      <c r="O499" s="33" t="str">
        <f>IFERROR(Tabela2[[#This Row],[Preço de referência]]*Tabela2[[#This Row],[Quantidade]],"")</f>
        <v/>
      </c>
      <c r="P49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99" s="33" t="str">
        <f ca="1">IFERROR(IF(Tabela2[[#This Row],[Itens de Ampla Participação (Quantidade)]]&gt;0,(Tabela2[[#This Row],[Itens de Ampla Participação (Quantidade)]]*Tabela2[[#This Row],[Preço de referência]])),"")</f>
        <v/>
      </c>
      <c r="R49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99" s="33" t="str">
        <f ca="1">IFERROR(IF(Tabela2[[#This Row],[Itens de Cota Reservada (Quantidade)]]&gt;0,(Tabela2[[#This Row],[Itens de Cota Reservada (Quantidade)]]*Tabela2[[#This Row],[Preço de referência]])),"")</f>
        <v/>
      </c>
      <c r="T499" s="52" t="str">
        <f ca="1">IFERROR(IF(SUMIFS(Tabela2[Preço x quantidade],Tabela2[Lote],Tabela2[[#This Row],[Lote]])&lt;=80000,Tabela2[[#This Row],[Quantidade]],""),"")</f>
        <v/>
      </c>
      <c r="U499" s="33" t="str">
        <f ca="1">IFERROR(IF(Tabela2[[#This Row],[Itens exclusivos (Quantidade)]]&gt;0,(Tabela2[[#This Row],[Itens exclusivos (Quantidade)]]*Tabela2[[#This Row],[Preço de referência]])),"")</f>
        <v/>
      </c>
    </row>
    <row r="500" spans="1:21" ht="15.75">
      <c r="A500" s="14" t="str">
        <f>IFERROR(IF(Fornecedores!B510="","",IF(AND(Fornecedores!A510="",Fornecedores!B510&lt;&gt;""),1,Fornecedores!A510)),"")</f>
        <v/>
      </c>
      <c r="B500" s="14" t="str">
        <f>IFERROR(IF(Fornecedores!B510="","",Fornecedores!B510),"")</f>
        <v/>
      </c>
      <c r="C500" s="14" t="str">
        <f>IFERROR(IF(Fornecedores!C510="","",Fornecedores!C510),"")</f>
        <v/>
      </c>
      <c r="D500" s="14" t="str">
        <f>IFERROR(IF(Fornecedores!D510="","",Fornecedores!D510),"")</f>
        <v/>
      </c>
      <c r="E500" s="14" t="str">
        <f>IFERROR(IF(Fornecedores!E510="","",Fornecedores!E510),"")</f>
        <v/>
      </c>
      <c r="F500" s="51" t="str">
        <f>IFERROR(IF(Fornecedores!F510="","",Fornecedores!F510),"")</f>
        <v/>
      </c>
      <c r="G500" s="14" t="str">
        <f>IFERROR(IF(Fornecedores!G510="","",Fornecedores!G510),"")</f>
        <v/>
      </c>
      <c r="H500" s="48" t="str">
        <f>IFERROR(ROUND(AVERAGE(Fornecedores!H510:ZV510),2),"")</f>
        <v/>
      </c>
      <c r="I500" s="14" t="str">
        <f>IFERROR(ROUND(STDEV(Fornecedores!H510:ZV510),2),"")</f>
        <v/>
      </c>
      <c r="J500" s="14" t="str">
        <f>IFERROR(IF(Tabela2[[#This Row],[Média preços]]="","",H500-I500),"")</f>
        <v/>
      </c>
      <c r="K500" s="14" t="str">
        <f>IFERROR(IF(Tabela2[[#This Row],[Média preços]]="","",H500+I500),"")</f>
        <v/>
      </c>
      <c r="L500" s="48" t="str">
        <f>IFERROR(ROUND(MEDIAN(Fornecedores!H510:ZV510),2),"")</f>
        <v/>
      </c>
      <c r="M500" s="14" t="str">
        <f>IFERROR(ROUND(AVERAGEIFS(Fornecedores!H510:ZV510,Fornecedores!H510:ZV510,"&lt;="&amp;K500,Fornecedores!H510:ZV510,"&gt;="&amp;J500),2),"")</f>
        <v/>
      </c>
      <c r="N500" s="14" t="str">
        <f t="shared" si="7"/>
        <v/>
      </c>
      <c r="O500" s="14" t="str">
        <f>IFERROR(Tabela2[[#This Row],[Preço de referência]]*Tabela2[[#This Row],[Quantidade]],"")</f>
        <v/>
      </c>
      <c r="P50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00" s="14" t="str">
        <f ca="1">IFERROR(IF(Tabela2[[#This Row],[Itens de Ampla Participação (Quantidade)]]&gt;0,(Tabela2[[#This Row],[Itens de Ampla Participação (Quantidade)]]*Tabela2[[#This Row],[Preço de referência]])),"")</f>
        <v/>
      </c>
      <c r="R50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00" s="14" t="str">
        <f ca="1">IFERROR(IF(Tabela2[[#This Row],[Itens de Cota Reservada (Quantidade)]]&gt;0,(Tabela2[[#This Row],[Itens de Cota Reservada (Quantidade)]]*Tabela2[[#This Row],[Preço de referência]])),"")</f>
        <v/>
      </c>
      <c r="T500" s="51" t="str">
        <f ca="1">IFERROR(IF(SUMIFS(Tabela2[Preço x quantidade],Tabela2[Lote],Tabela2[[#This Row],[Lote]])&lt;=80000,Tabela2[[#This Row],[Quantidade]],""),"")</f>
        <v/>
      </c>
      <c r="U500" s="14" t="str">
        <f ca="1">IFERROR(IF(Tabela2[[#This Row],[Itens exclusivos (Quantidade)]]&gt;0,(Tabela2[[#This Row],[Itens exclusivos (Quantidade)]]*Tabela2[[#This Row],[Preço de referência]])),"")</f>
        <v/>
      </c>
    </row>
    <row r="501" spans="1:21" ht="15.75">
      <c r="A501" s="33" t="str">
        <f>IFERROR(IF(Fornecedores!B511="","",IF(AND(Fornecedores!A511="",Fornecedores!B511&lt;&gt;""),1,Fornecedores!A511)),"")</f>
        <v/>
      </c>
      <c r="B501" s="33" t="str">
        <f>IFERROR(IF(Fornecedores!B511="","",Fornecedores!B511),"")</f>
        <v/>
      </c>
      <c r="C501" s="33" t="str">
        <f>IFERROR(IF(Fornecedores!C511="","",Fornecedores!C511),"")</f>
        <v/>
      </c>
      <c r="D501" s="33" t="str">
        <f>IFERROR(IF(Fornecedores!D511="","",Fornecedores!D511),"")</f>
        <v/>
      </c>
      <c r="E501" s="33" t="str">
        <f>IFERROR(IF(Fornecedores!E511="","",Fornecedores!E511),"")</f>
        <v/>
      </c>
      <c r="F501" s="52" t="str">
        <f>IFERROR(IF(Fornecedores!F511="","",Fornecedores!F511),"")</f>
        <v/>
      </c>
      <c r="G501" s="33" t="str">
        <f>IFERROR(IF(Fornecedores!G511="","",Fornecedores!G511),"")</f>
        <v/>
      </c>
      <c r="H501" s="47" t="str">
        <f>IFERROR(ROUND(AVERAGE(Fornecedores!H511:ZV511),2),"")</f>
        <v/>
      </c>
      <c r="I501" s="33" t="str">
        <f>IFERROR(ROUND(STDEV(Fornecedores!H511:ZV511),2),"")</f>
        <v/>
      </c>
      <c r="J501" s="33" t="str">
        <f>IFERROR(IF(Tabela2[[#This Row],[Média preços]]="","",H501-I501),"")</f>
        <v/>
      </c>
      <c r="K501" s="33" t="str">
        <f>IFERROR(IF(Tabela2[[#This Row],[Média preços]]="","",H501+I501),"")</f>
        <v/>
      </c>
      <c r="L501" s="47" t="str">
        <f>IFERROR(ROUND(MEDIAN(Fornecedores!H511:ZV511),2),"")</f>
        <v/>
      </c>
      <c r="M501" s="33" t="str">
        <f>IFERROR(ROUND(AVERAGEIFS(Fornecedores!H511:ZV511,Fornecedores!H511:ZV511,"&lt;="&amp;K501,Fornecedores!H511:ZV511,"&gt;="&amp;J501),2),"")</f>
        <v/>
      </c>
      <c r="N501" s="33" t="str">
        <f t="shared" si="7"/>
        <v/>
      </c>
      <c r="O501" s="33" t="str">
        <f>IFERROR(Tabela2[[#This Row],[Preço de referência]]*Tabela2[[#This Row],[Quantidade]],"")</f>
        <v/>
      </c>
      <c r="P50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01" s="33" t="str">
        <f ca="1">IFERROR(IF(Tabela2[[#This Row],[Itens de Ampla Participação (Quantidade)]]&gt;0,(Tabela2[[#This Row],[Itens de Ampla Participação (Quantidade)]]*Tabela2[[#This Row],[Preço de referência]])),"")</f>
        <v/>
      </c>
      <c r="R50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01" s="33" t="str">
        <f ca="1">IFERROR(IF(Tabela2[[#This Row],[Itens de Cota Reservada (Quantidade)]]&gt;0,(Tabela2[[#This Row],[Itens de Cota Reservada (Quantidade)]]*Tabela2[[#This Row],[Preço de referência]])),"")</f>
        <v/>
      </c>
      <c r="T501" s="52" t="str">
        <f ca="1">IFERROR(IF(SUMIFS(Tabela2[Preço x quantidade],Tabela2[Lote],Tabela2[[#This Row],[Lote]])&lt;=80000,Tabela2[[#This Row],[Quantidade]],""),"")</f>
        <v/>
      </c>
      <c r="U501" s="33" t="str">
        <f ca="1">IFERROR(IF(Tabela2[[#This Row],[Itens exclusivos (Quantidade)]]&gt;0,(Tabela2[[#This Row],[Itens exclusivos (Quantidade)]]*Tabela2[[#This Row],[Preço de referência]])),"")</f>
        <v/>
      </c>
    </row>
    <row r="502" spans="1:21" ht="15.75">
      <c r="A502" s="14" t="str">
        <f>IFERROR(IF(Fornecedores!B512="","",IF(AND(Fornecedores!A512="",Fornecedores!B512&lt;&gt;""),1,Fornecedores!A512)),"")</f>
        <v/>
      </c>
      <c r="B502" s="14" t="str">
        <f>IFERROR(IF(Fornecedores!B512="","",Fornecedores!B512),"")</f>
        <v/>
      </c>
      <c r="C502" s="14" t="str">
        <f>IFERROR(IF(Fornecedores!C512="","",Fornecedores!C512),"")</f>
        <v/>
      </c>
      <c r="D502" s="14" t="str">
        <f>IFERROR(IF(Fornecedores!D512="","",Fornecedores!D512),"")</f>
        <v/>
      </c>
      <c r="E502" s="14" t="str">
        <f>IFERROR(IF(Fornecedores!E512="","",Fornecedores!E512),"")</f>
        <v/>
      </c>
      <c r="F502" s="51" t="str">
        <f>IFERROR(IF(Fornecedores!F512="","",Fornecedores!F512),"")</f>
        <v/>
      </c>
      <c r="G502" s="14" t="str">
        <f>IFERROR(IF(Fornecedores!G512="","",Fornecedores!G512),"")</f>
        <v/>
      </c>
      <c r="H502" s="48" t="str">
        <f>IFERROR(ROUND(AVERAGE(Fornecedores!H512:ZV512),2),"")</f>
        <v/>
      </c>
      <c r="I502" s="14" t="str">
        <f>IFERROR(ROUND(STDEV(Fornecedores!H512:ZV512),2),"")</f>
        <v/>
      </c>
      <c r="J502" s="14" t="str">
        <f>IFERROR(IF(Tabela2[[#This Row],[Média preços]]="","",H502-I502),"")</f>
        <v/>
      </c>
      <c r="K502" s="14" t="str">
        <f>IFERROR(IF(Tabela2[[#This Row],[Média preços]]="","",H502+I502),"")</f>
        <v/>
      </c>
      <c r="L502" s="48" t="str">
        <f>IFERROR(ROUND(MEDIAN(Fornecedores!H512:ZV512),2),"")</f>
        <v/>
      </c>
      <c r="M502" s="14" t="str">
        <f>IFERROR(ROUND(AVERAGEIFS(Fornecedores!H512:ZV512,Fornecedores!H512:ZV512,"&lt;="&amp;K502,Fornecedores!H512:ZV512,"&gt;="&amp;J502),2),"")</f>
        <v/>
      </c>
      <c r="N502" s="14" t="str">
        <f t="shared" si="7"/>
        <v/>
      </c>
      <c r="O502" s="14" t="str">
        <f>IFERROR(Tabela2[[#This Row],[Preço de referência]]*Tabela2[[#This Row],[Quantidade]],"")</f>
        <v/>
      </c>
      <c r="P50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02" s="14" t="str">
        <f ca="1">IFERROR(IF(Tabela2[[#This Row],[Itens de Ampla Participação (Quantidade)]]&gt;0,(Tabela2[[#This Row],[Itens de Ampla Participação (Quantidade)]]*Tabela2[[#This Row],[Preço de referência]])),"")</f>
        <v/>
      </c>
      <c r="R50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02" s="14" t="str">
        <f ca="1">IFERROR(IF(Tabela2[[#This Row],[Itens de Cota Reservada (Quantidade)]]&gt;0,(Tabela2[[#This Row],[Itens de Cota Reservada (Quantidade)]]*Tabela2[[#This Row],[Preço de referência]])),"")</f>
        <v/>
      </c>
      <c r="T502" s="51" t="str">
        <f ca="1">IFERROR(IF(SUMIFS(Tabela2[Preço x quantidade],Tabela2[Lote],Tabela2[[#This Row],[Lote]])&lt;=80000,Tabela2[[#This Row],[Quantidade]],""),"")</f>
        <v/>
      </c>
      <c r="U502" s="14" t="str">
        <f ca="1">IFERROR(IF(Tabela2[[#This Row],[Itens exclusivos (Quantidade)]]&gt;0,(Tabela2[[#This Row],[Itens exclusivos (Quantidade)]]*Tabela2[[#This Row],[Preço de referência]])),"")</f>
        <v/>
      </c>
    </row>
    <row r="503" spans="1:21" ht="15.75">
      <c r="A503" s="33" t="str">
        <f>IFERROR(IF(Fornecedores!B513="","",IF(AND(Fornecedores!A513="",Fornecedores!B513&lt;&gt;""),1,Fornecedores!A513)),"")</f>
        <v/>
      </c>
      <c r="B503" s="33" t="str">
        <f>IFERROR(IF(Fornecedores!B513="","",Fornecedores!B513),"")</f>
        <v/>
      </c>
      <c r="C503" s="33" t="str">
        <f>IFERROR(IF(Fornecedores!C513="","",Fornecedores!C513),"")</f>
        <v/>
      </c>
      <c r="D503" s="33" t="str">
        <f>IFERROR(IF(Fornecedores!D513="","",Fornecedores!D513),"")</f>
        <v/>
      </c>
      <c r="E503" s="33" t="str">
        <f>IFERROR(IF(Fornecedores!E513="","",Fornecedores!E513),"")</f>
        <v/>
      </c>
      <c r="F503" s="52" t="str">
        <f>IFERROR(IF(Fornecedores!F513="","",Fornecedores!F513),"")</f>
        <v/>
      </c>
      <c r="G503" s="33" t="str">
        <f>IFERROR(IF(Fornecedores!G513="","",Fornecedores!G513),"")</f>
        <v/>
      </c>
      <c r="H503" s="47" t="str">
        <f>IFERROR(ROUND(AVERAGE(Fornecedores!H513:ZV513),2),"")</f>
        <v/>
      </c>
      <c r="I503" s="33" t="str">
        <f>IFERROR(ROUND(STDEV(Fornecedores!H513:ZV513),2),"")</f>
        <v/>
      </c>
      <c r="J503" s="33" t="str">
        <f>IFERROR(IF(Tabela2[[#This Row],[Média preços]]="","",H503-I503),"")</f>
        <v/>
      </c>
      <c r="K503" s="33" t="str">
        <f>IFERROR(IF(Tabela2[[#This Row],[Média preços]]="","",H503+I503),"")</f>
        <v/>
      </c>
      <c r="L503" s="47" t="str">
        <f>IFERROR(ROUND(MEDIAN(Fornecedores!H513:ZV513),2),"")</f>
        <v/>
      </c>
      <c r="M503" s="33" t="str">
        <f>IFERROR(ROUND(AVERAGEIFS(Fornecedores!H513:ZV513,Fornecedores!H513:ZV513,"&lt;="&amp;K503,Fornecedores!H513:ZV513,"&gt;="&amp;J503),2),"")</f>
        <v/>
      </c>
      <c r="N503" s="33" t="str">
        <f t="shared" si="7"/>
        <v/>
      </c>
      <c r="O503" s="33" t="str">
        <f>IFERROR(Tabela2[[#This Row],[Preço de referência]]*Tabela2[[#This Row],[Quantidade]],"")</f>
        <v/>
      </c>
      <c r="P50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03" s="33" t="str">
        <f ca="1">IFERROR(IF(Tabela2[[#This Row],[Itens de Ampla Participação (Quantidade)]]&gt;0,(Tabela2[[#This Row],[Itens de Ampla Participação (Quantidade)]]*Tabela2[[#This Row],[Preço de referência]])),"")</f>
        <v/>
      </c>
      <c r="R50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03" s="33" t="str">
        <f ca="1">IFERROR(IF(Tabela2[[#This Row],[Itens de Cota Reservada (Quantidade)]]&gt;0,(Tabela2[[#This Row],[Itens de Cota Reservada (Quantidade)]]*Tabela2[[#This Row],[Preço de referência]])),"")</f>
        <v/>
      </c>
      <c r="T503" s="52" t="str">
        <f ca="1">IFERROR(IF(SUMIFS(Tabela2[Preço x quantidade],Tabela2[Lote],Tabela2[[#This Row],[Lote]])&lt;=80000,Tabela2[[#This Row],[Quantidade]],""),"")</f>
        <v/>
      </c>
      <c r="U503" s="33" t="str">
        <f ca="1">IFERROR(IF(Tabela2[[#This Row],[Itens exclusivos (Quantidade)]]&gt;0,(Tabela2[[#This Row],[Itens exclusivos (Quantidade)]]*Tabela2[[#This Row],[Preço de referência]])),"")</f>
        <v/>
      </c>
    </row>
    <row r="504" spans="1:21" ht="15.75">
      <c r="A504" s="14" t="str">
        <f>IFERROR(IF(Fornecedores!B514="","",IF(AND(Fornecedores!A514="",Fornecedores!B514&lt;&gt;""),1,Fornecedores!A514)),"")</f>
        <v/>
      </c>
      <c r="B504" s="14" t="str">
        <f>IFERROR(IF(Fornecedores!B514="","",Fornecedores!B514),"")</f>
        <v/>
      </c>
      <c r="C504" s="14" t="str">
        <f>IFERROR(IF(Fornecedores!C514="","",Fornecedores!C514),"")</f>
        <v/>
      </c>
      <c r="D504" s="14" t="str">
        <f>IFERROR(IF(Fornecedores!D514="","",Fornecedores!D514),"")</f>
        <v/>
      </c>
      <c r="E504" s="14" t="str">
        <f>IFERROR(IF(Fornecedores!E514="","",Fornecedores!E514),"")</f>
        <v/>
      </c>
      <c r="F504" s="51" t="str">
        <f>IFERROR(IF(Fornecedores!F514="","",Fornecedores!F514),"")</f>
        <v/>
      </c>
      <c r="G504" s="14" t="str">
        <f>IFERROR(IF(Fornecedores!G514="","",Fornecedores!G514),"")</f>
        <v/>
      </c>
      <c r="H504" s="48" t="str">
        <f>IFERROR(ROUND(AVERAGE(Fornecedores!H514:ZV514),2),"")</f>
        <v/>
      </c>
      <c r="I504" s="14" t="str">
        <f>IFERROR(ROUND(STDEV(Fornecedores!H514:ZV514),2),"")</f>
        <v/>
      </c>
      <c r="J504" s="14" t="str">
        <f>IFERROR(IF(Tabela2[[#This Row],[Média preços]]="","",H504-I504),"")</f>
        <v/>
      </c>
      <c r="K504" s="14" t="str">
        <f>IFERROR(IF(Tabela2[[#This Row],[Média preços]]="","",H504+I504),"")</f>
        <v/>
      </c>
      <c r="L504" s="48" t="str">
        <f>IFERROR(ROUND(MEDIAN(Fornecedores!H514:ZV514),2),"")</f>
        <v/>
      </c>
      <c r="M504" s="14" t="str">
        <f>IFERROR(ROUND(AVERAGEIFS(Fornecedores!H514:ZV514,Fornecedores!H514:ZV514,"&lt;="&amp;K504,Fornecedores!H514:ZV514,"&gt;="&amp;J504),2),"")</f>
        <v/>
      </c>
      <c r="N504" s="14" t="str">
        <f t="shared" si="7"/>
        <v/>
      </c>
      <c r="O504" s="14" t="str">
        <f>IFERROR(Tabela2[[#This Row],[Preço de referência]]*Tabela2[[#This Row],[Quantidade]],"")</f>
        <v/>
      </c>
      <c r="P50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04" s="14" t="str">
        <f ca="1">IFERROR(IF(Tabela2[[#This Row],[Itens de Ampla Participação (Quantidade)]]&gt;0,(Tabela2[[#This Row],[Itens de Ampla Participação (Quantidade)]]*Tabela2[[#This Row],[Preço de referência]])),"")</f>
        <v/>
      </c>
      <c r="R50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04" s="14" t="str">
        <f ca="1">IFERROR(IF(Tabela2[[#This Row],[Itens de Cota Reservada (Quantidade)]]&gt;0,(Tabela2[[#This Row],[Itens de Cota Reservada (Quantidade)]]*Tabela2[[#This Row],[Preço de referência]])),"")</f>
        <v/>
      </c>
      <c r="T504" s="51" t="str">
        <f ca="1">IFERROR(IF(SUMIFS(Tabela2[Preço x quantidade],Tabela2[Lote],Tabela2[[#This Row],[Lote]])&lt;=80000,Tabela2[[#This Row],[Quantidade]],""),"")</f>
        <v/>
      </c>
      <c r="U504" s="14" t="str">
        <f ca="1">IFERROR(IF(Tabela2[[#This Row],[Itens exclusivos (Quantidade)]]&gt;0,(Tabela2[[#This Row],[Itens exclusivos (Quantidade)]]*Tabela2[[#This Row],[Preço de referência]])),"")</f>
        <v/>
      </c>
    </row>
    <row r="505" spans="1:21" ht="15.75">
      <c r="A505" s="33" t="str">
        <f>IFERROR(IF(Fornecedores!B515="","",IF(AND(Fornecedores!A515="",Fornecedores!B515&lt;&gt;""),1,Fornecedores!A515)),"")</f>
        <v/>
      </c>
      <c r="B505" s="33" t="str">
        <f>IFERROR(IF(Fornecedores!B515="","",Fornecedores!B515),"")</f>
        <v/>
      </c>
      <c r="C505" s="33" t="str">
        <f>IFERROR(IF(Fornecedores!C515="","",Fornecedores!C515),"")</f>
        <v/>
      </c>
      <c r="D505" s="33" t="str">
        <f>IFERROR(IF(Fornecedores!D515="","",Fornecedores!D515),"")</f>
        <v/>
      </c>
      <c r="E505" s="33" t="str">
        <f>IFERROR(IF(Fornecedores!E515="","",Fornecedores!E515),"")</f>
        <v/>
      </c>
      <c r="F505" s="52" t="str">
        <f>IFERROR(IF(Fornecedores!F515="","",Fornecedores!F515),"")</f>
        <v/>
      </c>
      <c r="G505" s="33" t="str">
        <f>IFERROR(IF(Fornecedores!G515="","",Fornecedores!G515),"")</f>
        <v/>
      </c>
      <c r="H505" s="47" t="str">
        <f>IFERROR(ROUND(AVERAGE(Fornecedores!H515:ZV515),2),"")</f>
        <v/>
      </c>
      <c r="I505" s="33" t="str">
        <f>IFERROR(ROUND(STDEV(Fornecedores!H515:ZV515),2),"")</f>
        <v/>
      </c>
      <c r="J505" s="33" t="str">
        <f>IFERROR(IF(Tabela2[[#This Row],[Média preços]]="","",H505-I505),"")</f>
        <v/>
      </c>
      <c r="K505" s="33" t="str">
        <f>IFERROR(IF(Tabela2[[#This Row],[Média preços]]="","",H505+I505),"")</f>
        <v/>
      </c>
      <c r="L505" s="47" t="str">
        <f>IFERROR(ROUND(MEDIAN(Fornecedores!H515:ZV515),2),"")</f>
        <v/>
      </c>
      <c r="M505" s="33" t="str">
        <f>IFERROR(ROUND(AVERAGEIFS(Fornecedores!H515:ZV515,Fornecedores!H515:ZV515,"&lt;="&amp;K505,Fornecedores!H515:ZV515,"&gt;="&amp;J505),2),"")</f>
        <v/>
      </c>
      <c r="N505" s="33" t="str">
        <f t="shared" si="7"/>
        <v/>
      </c>
      <c r="O505" s="33" t="str">
        <f>IFERROR(Tabela2[[#This Row],[Preço de referência]]*Tabela2[[#This Row],[Quantidade]],"")</f>
        <v/>
      </c>
      <c r="P50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05" s="33" t="str">
        <f ca="1">IFERROR(IF(Tabela2[[#This Row],[Itens de Ampla Participação (Quantidade)]]&gt;0,(Tabela2[[#This Row],[Itens de Ampla Participação (Quantidade)]]*Tabela2[[#This Row],[Preço de referência]])),"")</f>
        <v/>
      </c>
      <c r="R50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05" s="33" t="str">
        <f ca="1">IFERROR(IF(Tabela2[[#This Row],[Itens de Cota Reservada (Quantidade)]]&gt;0,(Tabela2[[#This Row],[Itens de Cota Reservada (Quantidade)]]*Tabela2[[#This Row],[Preço de referência]])),"")</f>
        <v/>
      </c>
      <c r="T505" s="52" t="str">
        <f ca="1">IFERROR(IF(SUMIFS(Tabela2[Preço x quantidade],Tabela2[Lote],Tabela2[[#This Row],[Lote]])&lt;=80000,Tabela2[[#This Row],[Quantidade]],""),"")</f>
        <v/>
      </c>
      <c r="U505" s="33" t="str">
        <f ca="1">IFERROR(IF(Tabela2[[#This Row],[Itens exclusivos (Quantidade)]]&gt;0,(Tabela2[[#This Row],[Itens exclusivos (Quantidade)]]*Tabela2[[#This Row],[Preço de referência]])),"")</f>
        <v/>
      </c>
    </row>
    <row r="506" spans="1:21" ht="15.75">
      <c r="A506" s="14" t="str">
        <f>IFERROR(IF(Fornecedores!B516="","",IF(AND(Fornecedores!A516="",Fornecedores!B516&lt;&gt;""),1,Fornecedores!A516)),"")</f>
        <v/>
      </c>
      <c r="B506" s="14" t="str">
        <f>IFERROR(IF(Fornecedores!B516="","",Fornecedores!B516),"")</f>
        <v/>
      </c>
      <c r="C506" s="14" t="str">
        <f>IFERROR(IF(Fornecedores!C516="","",Fornecedores!C516),"")</f>
        <v/>
      </c>
      <c r="D506" s="14" t="str">
        <f>IFERROR(IF(Fornecedores!D516="","",Fornecedores!D516),"")</f>
        <v/>
      </c>
      <c r="E506" s="14" t="str">
        <f>IFERROR(IF(Fornecedores!E516="","",Fornecedores!E516),"")</f>
        <v/>
      </c>
      <c r="F506" s="51" t="str">
        <f>IFERROR(IF(Fornecedores!F516="","",Fornecedores!F516),"")</f>
        <v/>
      </c>
      <c r="G506" s="14" t="str">
        <f>IFERROR(IF(Fornecedores!G516="","",Fornecedores!G516),"")</f>
        <v/>
      </c>
      <c r="H506" s="48" t="str">
        <f>IFERROR(ROUND(AVERAGE(Fornecedores!H516:ZV516),2),"")</f>
        <v/>
      </c>
      <c r="I506" s="14" t="str">
        <f>IFERROR(ROUND(STDEV(Fornecedores!H516:ZV516),2),"")</f>
        <v/>
      </c>
      <c r="J506" s="14" t="str">
        <f>IFERROR(IF(Tabela2[[#This Row],[Média preços]]="","",H506-I506),"")</f>
        <v/>
      </c>
      <c r="K506" s="14" t="str">
        <f>IFERROR(IF(Tabela2[[#This Row],[Média preços]]="","",H506+I506),"")</f>
        <v/>
      </c>
      <c r="L506" s="48" t="str">
        <f>IFERROR(ROUND(MEDIAN(Fornecedores!H516:ZV516),2),"")</f>
        <v/>
      </c>
      <c r="M506" s="14" t="str">
        <f>IFERROR(ROUND(AVERAGEIFS(Fornecedores!H516:ZV516,Fornecedores!H516:ZV516,"&lt;="&amp;K506,Fornecedores!H516:ZV516,"&gt;="&amp;J506),2),"")</f>
        <v/>
      </c>
      <c r="N506" s="14" t="str">
        <f t="shared" si="7"/>
        <v/>
      </c>
      <c r="O506" s="14" t="str">
        <f>IFERROR(Tabela2[[#This Row],[Preço de referência]]*Tabela2[[#This Row],[Quantidade]],"")</f>
        <v/>
      </c>
      <c r="P50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06" s="14" t="str">
        <f ca="1">IFERROR(IF(Tabela2[[#This Row],[Itens de Ampla Participação (Quantidade)]]&gt;0,(Tabela2[[#This Row],[Itens de Ampla Participação (Quantidade)]]*Tabela2[[#This Row],[Preço de referência]])),"")</f>
        <v/>
      </c>
      <c r="R50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06" s="14" t="str">
        <f ca="1">IFERROR(IF(Tabela2[[#This Row],[Itens de Cota Reservada (Quantidade)]]&gt;0,(Tabela2[[#This Row],[Itens de Cota Reservada (Quantidade)]]*Tabela2[[#This Row],[Preço de referência]])),"")</f>
        <v/>
      </c>
      <c r="T506" s="51" t="str">
        <f ca="1">IFERROR(IF(SUMIFS(Tabela2[Preço x quantidade],Tabela2[Lote],Tabela2[[#This Row],[Lote]])&lt;=80000,Tabela2[[#This Row],[Quantidade]],""),"")</f>
        <v/>
      </c>
      <c r="U506" s="14" t="str">
        <f ca="1">IFERROR(IF(Tabela2[[#This Row],[Itens exclusivos (Quantidade)]]&gt;0,(Tabela2[[#This Row],[Itens exclusivos (Quantidade)]]*Tabela2[[#This Row],[Preço de referência]])),"")</f>
        <v/>
      </c>
    </row>
    <row r="507" spans="1:21" ht="15.75">
      <c r="A507" s="33" t="str">
        <f>IFERROR(IF(Fornecedores!B517="","",IF(AND(Fornecedores!A517="",Fornecedores!B517&lt;&gt;""),1,Fornecedores!A517)),"")</f>
        <v/>
      </c>
      <c r="B507" s="33" t="str">
        <f>IFERROR(IF(Fornecedores!B517="","",Fornecedores!B517),"")</f>
        <v/>
      </c>
      <c r="C507" s="33" t="str">
        <f>IFERROR(IF(Fornecedores!C517="","",Fornecedores!C517),"")</f>
        <v/>
      </c>
      <c r="D507" s="33" t="str">
        <f>IFERROR(IF(Fornecedores!D517="","",Fornecedores!D517),"")</f>
        <v/>
      </c>
      <c r="E507" s="33" t="str">
        <f>IFERROR(IF(Fornecedores!E517="","",Fornecedores!E517),"")</f>
        <v/>
      </c>
      <c r="F507" s="52" t="str">
        <f>IFERROR(IF(Fornecedores!F517="","",Fornecedores!F517),"")</f>
        <v/>
      </c>
      <c r="G507" s="33" t="str">
        <f>IFERROR(IF(Fornecedores!G517="","",Fornecedores!G517),"")</f>
        <v/>
      </c>
      <c r="H507" s="47" t="str">
        <f>IFERROR(ROUND(AVERAGE(Fornecedores!H517:ZV517),2),"")</f>
        <v/>
      </c>
      <c r="I507" s="33" t="str">
        <f>IFERROR(ROUND(STDEV(Fornecedores!H517:ZV517),2),"")</f>
        <v/>
      </c>
      <c r="J507" s="33" t="str">
        <f>IFERROR(IF(Tabela2[[#This Row],[Média preços]]="","",H507-I507),"")</f>
        <v/>
      </c>
      <c r="K507" s="33" t="str">
        <f>IFERROR(IF(Tabela2[[#This Row],[Média preços]]="","",H507+I507),"")</f>
        <v/>
      </c>
      <c r="L507" s="47" t="str">
        <f>IFERROR(ROUND(MEDIAN(Fornecedores!H517:ZV517),2),"")</f>
        <v/>
      </c>
      <c r="M507" s="33" t="str">
        <f>IFERROR(ROUND(AVERAGEIFS(Fornecedores!H517:ZV517,Fornecedores!H517:ZV517,"&lt;="&amp;K507,Fornecedores!H517:ZV517,"&gt;="&amp;J507),2),"")</f>
        <v/>
      </c>
      <c r="N507" s="33" t="str">
        <f t="shared" si="7"/>
        <v/>
      </c>
      <c r="O507" s="33" t="str">
        <f>IFERROR(Tabela2[[#This Row],[Preço de referência]]*Tabela2[[#This Row],[Quantidade]],"")</f>
        <v/>
      </c>
      <c r="P50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07" s="33" t="str">
        <f ca="1">IFERROR(IF(Tabela2[[#This Row],[Itens de Ampla Participação (Quantidade)]]&gt;0,(Tabela2[[#This Row],[Itens de Ampla Participação (Quantidade)]]*Tabela2[[#This Row],[Preço de referência]])),"")</f>
        <v/>
      </c>
      <c r="R50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07" s="33" t="str">
        <f ca="1">IFERROR(IF(Tabela2[[#This Row],[Itens de Cota Reservada (Quantidade)]]&gt;0,(Tabela2[[#This Row],[Itens de Cota Reservada (Quantidade)]]*Tabela2[[#This Row],[Preço de referência]])),"")</f>
        <v/>
      </c>
      <c r="T507" s="52" t="str">
        <f ca="1">IFERROR(IF(SUMIFS(Tabela2[Preço x quantidade],Tabela2[Lote],Tabela2[[#This Row],[Lote]])&lt;=80000,Tabela2[[#This Row],[Quantidade]],""),"")</f>
        <v/>
      </c>
      <c r="U507" s="33" t="str">
        <f ca="1">IFERROR(IF(Tabela2[[#This Row],[Itens exclusivos (Quantidade)]]&gt;0,(Tabela2[[#This Row],[Itens exclusivos (Quantidade)]]*Tabela2[[#This Row],[Preço de referência]])),"")</f>
        <v/>
      </c>
    </row>
    <row r="508" spans="1:21" ht="15.75">
      <c r="A508" s="14" t="str">
        <f>IFERROR(IF(Fornecedores!B518="","",IF(AND(Fornecedores!A518="",Fornecedores!B518&lt;&gt;""),1,Fornecedores!A518)),"")</f>
        <v/>
      </c>
      <c r="B508" s="14" t="str">
        <f>IFERROR(IF(Fornecedores!B518="","",Fornecedores!B518),"")</f>
        <v/>
      </c>
      <c r="C508" s="14" t="str">
        <f>IFERROR(IF(Fornecedores!C518="","",Fornecedores!C518),"")</f>
        <v/>
      </c>
      <c r="D508" s="14" t="str">
        <f>IFERROR(IF(Fornecedores!D518="","",Fornecedores!D518),"")</f>
        <v/>
      </c>
      <c r="E508" s="14" t="str">
        <f>IFERROR(IF(Fornecedores!E518="","",Fornecedores!E518),"")</f>
        <v/>
      </c>
      <c r="F508" s="51" t="str">
        <f>IFERROR(IF(Fornecedores!F518="","",Fornecedores!F518),"")</f>
        <v/>
      </c>
      <c r="G508" s="14" t="str">
        <f>IFERROR(IF(Fornecedores!G518="","",Fornecedores!G518),"")</f>
        <v/>
      </c>
      <c r="H508" s="48" t="str">
        <f>IFERROR(ROUND(AVERAGE(Fornecedores!H518:ZV518),2),"")</f>
        <v/>
      </c>
      <c r="I508" s="14" t="str">
        <f>IFERROR(ROUND(STDEV(Fornecedores!H518:ZV518),2),"")</f>
        <v/>
      </c>
      <c r="J508" s="14" t="str">
        <f>IFERROR(IF(Tabela2[[#This Row],[Média preços]]="","",H508-I508),"")</f>
        <v/>
      </c>
      <c r="K508" s="14" t="str">
        <f>IFERROR(IF(Tabela2[[#This Row],[Média preços]]="","",H508+I508),"")</f>
        <v/>
      </c>
      <c r="L508" s="48" t="str">
        <f>IFERROR(ROUND(MEDIAN(Fornecedores!H518:ZV518),2),"")</f>
        <v/>
      </c>
      <c r="M508" s="14" t="str">
        <f>IFERROR(ROUND(AVERAGEIFS(Fornecedores!H518:ZV518,Fornecedores!H518:ZV518,"&lt;="&amp;K508,Fornecedores!H518:ZV518,"&gt;="&amp;J508),2),"")</f>
        <v/>
      </c>
      <c r="N508" s="14" t="str">
        <f t="shared" si="7"/>
        <v/>
      </c>
      <c r="O508" s="14" t="str">
        <f>IFERROR(Tabela2[[#This Row],[Preço de referência]]*Tabela2[[#This Row],[Quantidade]],"")</f>
        <v/>
      </c>
      <c r="P50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08" s="14" t="str">
        <f ca="1">IFERROR(IF(Tabela2[[#This Row],[Itens de Ampla Participação (Quantidade)]]&gt;0,(Tabela2[[#This Row],[Itens de Ampla Participação (Quantidade)]]*Tabela2[[#This Row],[Preço de referência]])),"")</f>
        <v/>
      </c>
      <c r="R50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08" s="14" t="str">
        <f ca="1">IFERROR(IF(Tabela2[[#This Row],[Itens de Cota Reservada (Quantidade)]]&gt;0,(Tabela2[[#This Row],[Itens de Cota Reservada (Quantidade)]]*Tabela2[[#This Row],[Preço de referência]])),"")</f>
        <v/>
      </c>
      <c r="T508" s="51" t="str">
        <f ca="1">IFERROR(IF(SUMIFS(Tabela2[Preço x quantidade],Tabela2[Lote],Tabela2[[#This Row],[Lote]])&lt;=80000,Tabela2[[#This Row],[Quantidade]],""),"")</f>
        <v/>
      </c>
      <c r="U508" s="14" t="str">
        <f ca="1">IFERROR(IF(Tabela2[[#This Row],[Itens exclusivos (Quantidade)]]&gt;0,(Tabela2[[#This Row],[Itens exclusivos (Quantidade)]]*Tabela2[[#This Row],[Preço de referência]])),"")</f>
        <v/>
      </c>
    </row>
    <row r="509" spans="1:21" ht="15.75">
      <c r="A509" s="33" t="str">
        <f>IFERROR(IF(Fornecedores!B519="","",IF(AND(Fornecedores!A519="",Fornecedores!B519&lt;&gt;""),1,Fornecedores!A519)),"")</f>
        <v/>
      </c>
      <c r="B509" s="33" t="str">
        <f>IFERROR(IF(Fornecedores!B519="","",Fornecedores!B519),"")</f>
        <v/>
      </c>
      <c r="C509" s="33" t="str">
        <f>IFERROR(IF(Fornecedores!C519="","",Fornecedores!C519),"")</f>
        <v/>
      </c>
      <c r="D509" s="33" t="str">
        <f>IFERROR(IF(Fornecedores!D519="","",Fornecedores!D519),"")</f>
        <v/>
      </c>
      <c r="E509" s="33" t="str">
        <f>IFERROR(IF(Fornecedores!E519="","",Fornecedores!E519),"")</f>
        <v/>
      </c>
      <c r="F509" s="52" t="str">
        <f>IFERROR(IF(Fornecedores!F519="","",Fornecedores!F519),"")</f>
        <v/>
      </c>
      <c r="G509" s="33" t="str">
        <f>IFERROR(IF(Fornecedores!G519="","",Fornecedores!G519),"")</f>
        <v/>
      </c>
      <c r="H509" s="47" t="str">
        <f>IFERROR(ROUND(AVERAGE(Fornecedores!H519:ZV519),2),"")</f>
        <v/>
      </c>
      <c r="I509" s="33" t="str">
        <f>IFERROR(ROUND(STDEV(Fornecedores!H519:ZV519),2),"")</f>
        <v/>
      </c>
      <c r="J509" s="33" t="str">
        <f>IFERROR(IF(Tabela2[[#This Row],[Média preços]]="","",H509-I509),"")</f>
        <v/>
      </c>
      <c r="K509" s="33" t="str">
        <f>IFERROR(IF(Tabela2[[#This Row],[Média preços]]="","",H509+I509),"")</f>
        <v/>
      </c>
      <c r="L509" s="47" t="str">
        <f>IFERROR(ROUND(MEDIAN(Fornecedores!H519:ZV519),2),"")</f>
        <v/>
      </c>
      <c r="M509" s="33" t="str">
        <f>IFERROR(ROUND(AVERAGEIFS(Fornecedores!H519:ZV519,Fornecedores!H519:ZV519,"&lt;="&amp;K509,Fornecedores!H519:ZV519,"&gt;="&amp;J509),2),"")</f>
        <v/>
      </c>
      <c r="N509" s="33" t="str">
        <f t="shared" si="7"/>
        <v/>
      </c>
      <c r="O509" s="33" t="str">
        <f>IFERROR(Tabela2[[#This Row],[Preço de referência]]*Tabela2[[#This Row],[Quantidade]],"")</f>
        <v/>
      </c>
      <c r="P50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09" s="33" t="str">
        <f ca="1">IFERROR(IF(Tabela2[[#This Row],[Itens de Ampla Participação (Quantidade)]]&gt;0,(Tabela2[[#This Row],[Itens de Ampla Participação (Quantidade)]]*Tabela2[[#This Row],[Preço de referência]])),"")</f>
        <v/>
      </c>
      <c r="R50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09" s="33" t="str">
        <f ca="1">IFERROR(IF(Tabela2[[#This Row],[Itens de Cota Reservada (Quantidade)]]&gt;0,(Tabela2[[#This Row],[Itens de Cota Reservada (Quantidade)]]*Tabela2[[#This Row],[Preço de referência]])),"")</f>
        <v/>
      </c>
      <c r="T509" s="52" t="str">
        <f ca="1">IFERROR(IF(SUMIFS(Tabela2[Preço x quantidade],Tabela2[Lote],Tabela2[[#This Row],[Lote]])&lt;=80000,Tabela2[[#This Row],[Quantidade]],""),"")</f>
        <v/>
      </c>
      <c r="U509" s="33" t="str">
        <f ca="1">IFERROR(IF(Tabela2[[#This Row],[Itens exclusivos (Quantidade)]]&gt;0,(Tabela2[[#This Row],[Itens exclusivos (Quantidade)]]*Tabela2[[#This Row],[Preço de referência]])),"")</f>
        <v/>
      </c>
    </row>
    <row r="510" spans="1:21" ht="15.75">
      <c r="A510" s="14" t="str">
        <f>IFERROR(IF(Fornecedores!B520="","",IF(AND(Fornecedores!A520="",Fornecedores!B520&lt;&gt;""),1,Fornecedores!A520)),"")</f>
        <v/>
      </c>
      <c r="B510" s="14" t="str">
        <f>IFERROR(IF(Fornecedores!B520="","",Fornecedores!B520),"")</f>
        <v/>
      </c>
      <c r="C510" s="14" t="str">
        <f>IFERROR(IF(Fornecedores!C520="","",Fornecedores!C520),"")</f>
        <v/>
      </c>
      <c r="D510" s="14" t="str">
        <f>IFERROR(IF(Fornecedores!D520="","",Fornecedores!D520),"")</f>
        <v/>
      </c>
      <c r="E510" s="14" t="str">
        <f>IFERROR(IF(Fornecedores!E520="","",Fornecedores!E520),"")</f>
        <v/>
      </c>
      <c r="F510" s="51" t="str">
        <f>IFERROR(IF(Fornecedores!F520="","",Fornecedores!F520),"")</f>
        <v/>
      </c>
      <c r="G510" s="14" t="str">
        <f>IFERROR(IF(Fornecedores!G520="","",Fornecedores!G520),"")</f>
        <v/>
      </c>
      <c r="H510" s="48" t="str">
        <f>IFERROR(ROUND(AVERAGE(Fornecedores!H520:ZV520),2),"")</f>
        <v/>
      </c>
      <c r="I510" s="14" t="str">
        <f>IFERROR(ROUND(STDEV(Fornecedores!H520:ZV520),2),"")</f>
        <v/>
      </c>
      <c r="J510" s="14" t="str">
        <f>IFERROR(IF(Tabela2[[#This Row],[Média preços]]="","",H510-I510),"")</f>
        <v/>
      </c>
      <c r="K510" s="14" t="str">
        <f>IFERROR(IF(Tabela2[[#This Row],[Média preços]]="","",H510+I510),"")</f>
        <v/>
      </c>
      <c r="L510" s="48" t="str">
        <f>IFERROR(ROUND(MEDIAN(Fornecedores!H520:ZV520),2),"")</f>
        <v/>
      </c>
      <c r="M510" s="14" t="str">
        <f>IFERROR(ROUND(AVERAGEIFS(Fornecedores!H520:ZV520,Fornecedores!H520:ZV520,"&lt;="&amp;K510,Fornecedores!H520:ZV520,"&gt;="&amp;J510),2),"")</f>
        <v/>
      </c>
      <c r="N510" s="14" t="str">
        <f t="shared" si="7"/>
        <v/>
      </c>
      <c r="O510" s="14" t="str">
        <f>IFERROR(Tabela2[[#This Row],[Preço de referência]]*Tabela2[[#This Row],[Quantidade]],"")</f>
        <v/>
      </c>
      <c r="P51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10" s="14" t="str">
        <f ca="1">IFERROR(IF(Tabela2[[#This Row],[Itens de Ampla Participação (Quantidade)]]&gt;0,(Tabela2[[#This Row],[Itens de Ampla Participação (Quantidade)]]*Tabela2[[#This Row],[Preço de referência]])),"")</f>
        <v/>
      </c>
      <c r="R51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10" s="14" t="str">
        <f ca="1">IFERROR(IF(Tabela2[[#This Row],[Itens de Cota Reservada (Quantidade)]]&gt;0,(Tabela2[[#This Row],[Itens de Cota Reservada (Quantidade)]]*Tabela2[[#This Row],[Preço de referência]])),"")</f>
        <v/>
      </c>
      <c r="T510" s="51" t="str">
        <f ca="1">IFERROR(IF(SUMIFS(Tabela2[Preço x quantidade],Tabela2[Lote],Tabela2[[#This Row],[Lote]])&lt;=80000,Tabela2[[#This Row],[Quantidade]],""),"")</f>
        <v/>
      </c>
      <c r="U510" s="14" t="str">
        <f ca="1">IFERROR(IF(Tabela2[[#This Row],[Itens exclusivos (Quantidade)]]&gt;0,(Tabela2[[#This Row],[Itens exclusivos (Quantidade)]]*Tabela2[[#This Row],[Preço de referência]])),"")</f>
        <v/>
      </c>
    </row>
    <row r="511" spans="1:21" ht="15.75">
      <c r="A511" s="33" t="str">
        <f>IFERROR(IF(Fornecedores!B521="","",IF(AND(Fornecedores!A521="",Fornecedores!B521&lt;&gt;""),1,Fornecedores!A521)),"")</f>
        <v/>
      </c>
      <c r="B511" s="33" t="str">
        <f>IFERROR(IF(Fornecedores!B521="","",Fornecedores!B521),"")</f>
        <v/>
      </c>
      <c r="C511" s="33" t="str">
        <f>IFERROR(IF(Fornecedores!C521="","",Fornecedores!C521),"")</f>
        <v/>
      </c>
      <c r="D511" s="33" t="str">
        <f>IFERROR(IF(Fornecedores!D521="","",Fornecedores!D521),"")</f>
        <v/>
      </c>
      <c r="E511" s="33" t="str">
        <f>IFERROR(IF(Fornecedores!E521="","",Fornecedores!E521),"")</f>
        <v/>
      </c>
      <c r="F511" s="52" t="str">
        <f>IFERROR(IF(Fornecedores!F521="","",Fornecedores!F521),"")</f>
        <v/>
      </c>
      <c r="G511" s="33" t="str">
        <f>IFERROR(IF(Fornecedores!G521="","",Fornecedores!G521),"")</f>
        <v/>
      </c>
      <c r="H511" s="47" t="str">
        <f>IFERROR(ROUND(AVERAGE(Fornecedores!H521:ZV521),2),"")</f>
        <v/>
      </c>
      <c r="I511" s="33" t="str">
        <f>IFERROR(ROUND(STDEV(Fornecedores!H521:ZV521),2),"")</f>
        <v/>
      </c>
      <c r="J511" s="33" t="str">
        <f>IFERROR(IF(Tabela2[[#This Row],[Média preços]]="","",H511-I511),"")</f>
        <v/>
      </c>
      <c r="K511" s="33" t="str">
        <f>IFERROR(IF(Tabela2[[#This Row],[Média preços]]="","",H511+I511),"")</f>
        <v/>
      </c>
      <c r="L511" s="47" t="str">
        <f>IFERROR(ROUND(MEDIAN(Fornecedores!H521:ZV521),2),"")</f>
        <v/>
      </c>
      <c r="M511" s="33" t="str">
        <f>IFERROR(ROUND(AVERAGEIFS(Fornecedores!H521:ZV521,Fornecedores!H521:ZV521,"&lt;="&amp;K511,Fornecedores!H521:ZV521,"&gt;="&amp;J511),2),"")</f>
        <v/>
      </c>
      <c r="N511" s="33" t="str">
        <f t="shared" si="7"/>
        <v/>
      </c>
      <c r="O511" s="33" t="str">
        <f>IFERROR(Tabela2[[#This Row],[Preço de referência]]*Tabela2[[#This Row],[Quantidade]],"")</f>
        <v/>
      </c>
      <c r="P51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11" s="33" t="str">
        <f ca="1">IFERROR(IF(Tabela2[[#This Row],[Itens de Ampla Participação (Quantidade)]]&gt;0,(Tabela2[[#This Row],[Itens de Ampla Participação (Quantidade)]]*Tabela2[[#This Row],[Preço de referência]])),"")</f>
        <v/>
      </c>
      <c r="R51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11" s="33" t="str">
        <f ca="1">IFERROR(IF(Tabela2[[#This Row],[Itens de Cota Reservada (Quantidade)]]&gt;0,(Tabela2[[#This Row],[Itens de Cota Reservada (Quantidade)]]*Tabela2[[#This Row],[Preço de referência]])),"")</f>
        <v/>
      </c>
      <c r="T511" s="52" t="str">
        <f ca="1">IFERROR(IF(SUMIFS(Tabela2[Preço x quantidade],Tabela2[Lote],Tabela2[[#This Row],[Lote]])&lt;=80000,Tabela2[[#This Row],[Quantidade]],""),"")</f>
        <v/>
      </c>
      <c r="U511" s="33" t="str">
        <f ca="1">IFERROR(IF(Tabela2[[#This Row],[Itens exclusivos (Quantidade)]]&gt;0,(Tabela2[[#This Row],[Itens exclusivos (Quantidade)]]*Tabela2[[#This Row],[Preço de referência]])),"")</f>
        <v/>
      </c>
    </row>
    <row r="512" spans="1:21" ht="15.75">
      <c r="A512" s="14" t="str">
        <f>IFERROR(IF(Fornecedores!B522="","",IF(AND(Fornecedores!A522="",Fornecedores!B522&lt;&gt;""),1,Fornecedores!A522)),"")</f>
        <v/>
      </c>
      <c r="B512" s="14" t="str">
        <f>IFERROR(IF(Fornecedores!B522="","",Fornecedores!B522),"")</f>
        <v/>
      </c>
      <c r="C512" s="14" t="str">
        <f>IFERROR(IF(Fornecedores!C522="","",Fornecedores!C522),"")</f>
        <v/>
      </c>
      <c r="D512" s="14" t="str">
        <f>IFERROR(IF(Fornecedores!D522="","",Fornecedores!D522),"")</f>
        <v/>
      </c>
      <c r="E512" s="14" t="str">
        <f>IFERROR(IF(Fornecedores!E522="","",Fornecedores!E522),"")</f>
        <v/>
      </c>
      <c r="F512" s="51" t="str">
        <f>IFERROR(IF(Fornecedores!F522="","",Fornecedores!F522),"")</f>
        <v/>
      </c>
      <c r="G512" s="14" t="str">
        <f>IFERROR(IF(Fornecedores!G522="","",Fornecedores!G522),"")</f>
        <v/>
      </c>
      <c r="H512" s="48" t="str">
        <f>IFERROR(ROUND(AVERAGE(Fornecedores!H522:ZV522),2),"")</f>
        <v/>
      </c>
      <c r="I512" s="14" t="str">
        <f>IFERROR(ROUND(STDEV(Fornecedores!H522:ZV522),2),"")</f>
        <v/>
      </c>
      <c r="J512" s="14" t="str">
        <f>IFERROR(IF(Tabela2[[#This Row],[Média preços]]="","",H512-I512),"")</f>
        <v/>
      </c>
      <c r="K512" s="14" t="str">
        <f>IFERROR(IF(Tabela2[[#This Row],[Média preços]]="","",H512+I512),"")</f>
        <v/>
      </c>
      <c r="L512" s="48" t="str">
        <f>IFERROR(ROUND(MEDIAN(Fornecedores!H522:ZV522),2),"")</f>
        <v/>
      </c>
      <c r="M512" s="14" t="str">
        <f>IFERROR(ROUND(AVERAGEIFS(Fornecedores!H522:ZV522,Fornecedores!H522:ZV522,"&lt;="&amp;K512,Fornecedores!H522:ZV522,"&gt;="&amp;J512),2),"")</f>
        <v/>
      </c>
      <c r="N512" s="14" t="str">
        <f t="shared" si="7"/>
        <v/>
      </c>
      <c r="O512" s="14" t="str">
        <f>IFERROR(Tabela2[[#This Row],[Preço de referência]]*Tabela2[[#This Row],[Quantidade]],"")</f>
        <v/>
      </c>
      <c r="P51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12" s="14" t="str">
        <f ca="1">IFERROR(IF(Tabela2[[#This Row],[Itens de Ampla Participação (Quantidade)]]&gt;0,(Tabela2[[#This Row],[Itens de Ampla Participação (Quantidade)]]*Tabela2[[#This Row],[Preço de referência]])),"")</f>
        <v/>
      </c>
      <c r="R51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12" s="14" t="str">
        <f ca="1">IFERROR(IF(Tabela2[[#This Row],[Itens de Cota Reservada (Quantidade)]]&gt;0,(Tabela2[[#This Row],[Itens de Cota Reservada (Quantidade)]]*Tabela2[[#This Row],[Preço de referência]])),"")</f>
        <v/>
      </c>
      <c r="T512" s="51" t="str">
        <f ca="1">IFERROR(IF(SUMIFS(Tabela2[Preço x quantidade],Tabela2[Lote],Tabela2[[#This Row],[Lote]])&lt;=80000,Tabela2[[#This Row],[Quantidade]],""),"")</f>
        <v/>
      </c>
      <c r="U512" s="14" t="str">
        <f ca="1">IFERROR(IF(Tabela2[[#This Row],[Itens exclusivos (Quantidade)]]&gt;0,(Tabela2[[#This Row],[Itens exclusivos (Quantidade)]]*Tabela2[[#This Row],[Preço de referência]])),"")</f>
        <v/>
      </c>
    </row>
    <row r="513" spans="1:21" ht="15.75">
      <c r="A513" s="33" t="str">
        <f>IFERROR(IF(Fornecedores!B523="","",IF(AND(Fornecedores!A523="",Fornecedores!B523&lt;&gt;""),1,Fornecedores!A523)),"")</f>
        <v/>
      </c>
      <c r="B513" s="33" t="str">
        <f>IFERROR(IF(Fornecedores!B523="","",Fornecedores!B523),"")</f>
        <v/>
      </c>
      <c r="C513" s="33" t="str">
        <f>IFERROR(IF(Fornecedores!C523="","",Fornecedores!C523),"")</f>
        <v/>
      </c>
      <c r="D513" s="33" t="str">
        <f>IFERROR(IF(Fornecedores!D523="","",Fornecedores!D523),"")</f>
        <v/>
      </c>
      <c r="E513" s="33" t="str">
        <f>IFERROR(IF(Fornecedores!E523="","",Fornecedores!E523),"")</f>
        <v/>
      </c>
      <c r="F513" s="52" t="str">
        <f>IFERROR(IF(Fornecedores!F523="","",Fornecedores!F523),"")</f>
        <v/>
      </c>
      <c r="G513" s="33" t="str">
        <f>IFERROR(IF(Fornecedores!G523="","",Fornecedores!G523),"")</f>
        <v/>
      </c>
      <c r="H513" s="47" t="str">
        <f>IFERROR(ROUND(AVERAGE(Fornecedores!H523:ZV523),2),"")</f>
        <v/>
      </c>
      <c r="I513" s="33" t="str">
        <f>IFERROR(ROUND(STDEV(Fornecedores!H523:ZV523),2),"")</f>
        <v/>
      </c>
      <c r="J513" s="33" t="str">
        <f>IFERROR(IF(Tabela2[[#This Row],[Média preços]]="","",H513-I513),"")</f>
        <v/>
      </c>
      <c r="K513" s="33" t="str">
        <f>IFERROR(IF(Tabela2[[#This Row],[Média preços]]="","",H513+I513),"")</f>
        <v/>
      </c>
      <c r="L513" s="47" t="str">
        <f>IFERROR(ROUND(MEDIAN(Fornecedores!H523:ZV523),2),"")</f>
        <v/>
      </c>
      <c r="M513" s="33" t="str">
        <f>IFERROR(ROUND(AVERAGEIFS(Fornecedores!H523:ZV523,Fornecedores!H523:ZV523,"&lt;="&amp;K513,Fornecedores!H523:ZV523,"&gt;="&amp;J513),2),"")</f>
        <v/>
      </c>
      <c r="N513" s="33" t="str">
        <f t="shared" si="7"/>
        <v/>
      </c>
      <c r="O513" s="33" t="str">
        <f>IFERROR(Tabela2[[#This Row],[Preço de referência]]*Tabela2[[#This Row],[Quantidade]],"")</f>
        <v/>
      </c>
      <c r="P51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13" s="33" t="str">
        <f ca="1">IFERROR(IF(Tabela2[[#This Row],[Itens de Ampla Participação (Quantidade)]]&gt;0,(Tabela2[[#This Row],[Itens de Ampla Participação (Quantidade)]]*Tabela2[[#This Row],[Preço de referência]])),"")</f>
        <v/>
      </c>
      <c r="R51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13" s="33" t="str">
        <f ca="1">IFERROR(IF(Tabela2[[#This Row],[Itens de Cota Reservada (Quantidade)]]&gt;0,(Tabela2[[#This Row],[Itens de Cota Reservada (Quantidade)]]*Tabela2[[#This Row],[Preço de referência]])),"")</f>
        <v/>
      </c>
      <c r="T513" s="52" t="str">
        <f ca="1">IFERROR(IF(SUMIFS(Tabela2[Preço x quantidade],Tabela2[Lote],Tabela2[[#This Row],[Lote]])&lt;=80000,Tabela2[[#This Row],[Quantidade]],""),"")</f>
        <v/>
      </c>
      <c r="U513" s="33" t="str">
        <f ca="1">IFERROR(IF(Tabela2[[#This Row],[Itens exclusivos (Quantidade)]]&gt;0,(Tabela2[[#This Row],[Itens exclusivos (Quantidade)]]*Tabela2[[#This Row],[Preço de referência]])),"")</f>
        <v/>
      </c>
    </row>
    <row r="514" spans="1:21" ht="15.75">
      <c r="A514" s="14" t="str">
        <f>IFERROR(IF(Fornecedores!B524="","",IF(AND(Fornecedores!A524="",Fornecedores!B524&lt;&gt;""),1,Fornecedores!A524)),"")</f>
        <v/>
      </c>
      <c r="B514" s="14" t="str">
        <f>IFERROR(IF(Fornecedores!B524="","",Fornecedores!B524),"")</f>
        <v/>
      </c>
      <c r="C514" s="14" t="str">
        <f>IFERROR(IF(Fornecedores!C524="","",Fornecedores!C524),"")</f>
        <v/>
      </c>
      <c r="D514" s="14" t="str">
        <f>IFERROR(IF(Fornecedores!D524="","",Fornecedores!D524),"")</f>
        <v/>
      </c>
      <c r="E514" s="14" t="str">
        <f>IFERROR(IF(Fornecedores!E524="","",Fornecedores!E524),"")</f>
        <v/>
      </c>
      <c r="F514" s="51" t="str">
        <f>IFERROR(IF(Fornecedores!F524="","",Fornecedores!F524),"")</f>
        <v/>
      </c>
      <c r="G514" s="14" t="str">
        <f>IFERROR(IF(Fornecedores!G524="","",Fornecedores!G524),"")</f>
        <v/>
      </c>
      <c r="H514" s="48" t="str">
        <f>IFERROR(ROUND(AVERAGE(Fornecedores!H524:ZV524),2),"")</f>
        <v/>
      </c>
      <c r="I514" s="14" t="str">
        <f>IFERROR(ROUND(STDEV(Fornecedores!H524:ZV524),2),"")</f>
        <v/>
      </c>
      <c r="J514" s="14" t="str">
        <f>IFERROR(IF(Tabela2[[#This Row],[Média preços]]="","",H514-I514),"")</f>
        <v/>
      </c>
      <c r="K514" s="14" t="str">
        <f>IFERROR(IF(Tabela2[[#This Row],[Média preços]]="","",H514+I514),"")</f>
        <v/>
      </c>
      <c r="L514" s="48" t="str">
        <f>IFERROR(ROUND(MEDIAN(Fornecedores!H524:ZV524),2),"")</f>
        <v/>
      </c>
      <c r="M514" s="14" t="str">
        <f>IFERROR(ROUND(AVERAGEIFS(Fornecedores!H524:ZV524,Fornecedores!H524:ZV524,"&lt;="&amp;K514,Fornecedores!H524:ZV524,"&gt;="&amp;J514),2),"")</f>
        <v/>
      </c>
      <c r="N514" s="14" t="str">
        <f t="shared" si="7"/>
        <v/>
      </c>
      <c r="O514" s="14" t="str">
        <f>IFERROR(Tabela2[[#This Row],[Preço de referência]]*Tabela2[[#This Row],[Quantidade]],"")</f>
        <v/>
      </c>
      <c r="P51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14" s="14" t="str">
        <f ca="1">IFERROR(IF(Tabela2[[#This Row],[Itens de Ampla Participação (Quantidade)]]&gt;0,(Tabela2[[#This Row],[Itens de Ampla Participação (Quantidade)]]*Tabela2[[#This Row],[Preço de referência]])),"")</f>
        <v/>
      </c>
      <c r="R51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14" s="14" t="str">
        <f ca="1">IFERROR(IF(Tabela2[[#This Row],[Itens de Cota Reservada (Quantidade)]]&gt;0,(Tabela2[[#This Row],[Itens de Cota Reservada (Quantidade)]]*Tabela2[[#This Row],[Preço de referência]])),"")</f>
        <v/>
      </c>
      <c r="T514" s="51" t="str">
        <f ca="1">IFERROR(IF(SUMIFS(Tabela2[Preço x quantidade],Tabela2[Lote],Tabela2[[#This Row],[Lote]])&lt;=80000,Tabela2[[#This Row],[Quantidade]],""),"")</f>
        <v/>
      </c>
      <c r="U514" s="14" t="str">
        <f ca="1">IFERROR(IF(Tabela2[[#This Row],[Itens exclusivos (Quantidade)]]&gt;0,(Tabela2[[#This Row],[Itens exclusivos (Quantidade)]]*Tabela2[[#This Row],[Preço de referência]])),"")</f>
        <v/>
      </c>
    </row>
    <row r="515" spans="1:21" ht="15.75">
      <c r="A515" s="33" t="str">
        <f>IFERROR(IF(Fornecedores!B525="","",IF(AND(Fornecedores!A525="",Fornecedores!B525&lt;&gt;""),1,Fornecedores!A525)),"")</f>
        <v/>
      </c>
      <c r="B515" s="33" t="str">
        <f>IFERROR(IF(Fornecedores!B525="","",Fornecedores!B525),"")</f>
        <v/>
      </c>
      <c r="C515" s="33" t="str">
        <f>IFERROR(IF(Fornecedores!C525="","",Fornecedores!C525),"")</f>
        <v/>
      </c>
      <c r="D515" s="33" t="str">
        <f>IFERROR(IF(Fornecedores!D525="","",Fornecedores!D525),"")</f>
        <v/>
      </c>
      <c r="E515" s="33" t="str">
        <f>IFERROR(IF(Fornecedores!E525="","",Fornecedores!E525),"")</f>
        <v/>
      </c>
      <c r="F515" s="52" t="str">
        <f>IFERROR(IF(Fornecedores!F525="","",Fornecedores!F525),"")</f>
        <v/>
      </c>
      <c r="G515" s="33" t="str">
        <f>IFERROR(IF(Fornecedores!G525="","",Fornecedores!G525),"")</f>
        <v/>
      </c>
      <c r="H515" s="47" t="str">
        <f>IFERROR(ROUND(AVERAGE(Fornecedores!H525:ZV525),2),"")</f>
        <v/>
      </c>
      <c r="I515" s="33" t="str">
        <f>IFERROR(ROUND(STDEV(Fornecedores!H525:ZV525),2),"")</f>
        <v/>
      </c>
      <c r="J515" s="33" t="str">
        <f>IFERROR(IF(Tabela2[[#This Row],[Média preços]]="","",H515-I515),"")</f>
        <v/>
      </c>
      <c r="K515" s="33" t="str">
        <f>IFERROR(IF(Tabela2[[#This Row],[Média preços]]="","",H515+I515),"")</f>
        <v/>
      </c>
      <c r="L515" s="47" t="str">
        <f>IFERROR(ROUND(MEDIAN(Fornecedores!H525:ZV525),2),"")</f>
        <v/>
      </c>
      <c r="M515" s="33" t="str">
        <f>IFERROR(ROUND(AVERAGEIFS(Fornecedores!H525:ZV525,Fornecedores!H525:ZV525,"&lt;="&amp;K515,Fornecedores!H525:ZV525,"&gt;="&amp;J515),2),"")</f>
        <v/>
      </c>
      <c r="N515" s="33" t="str">
        <f t="shared" si="7"/>
        <v/>
      </c>
      <c r="O515" s="33" t="str">
        <f>IFERROR(Tabela2[[#This Row],[Preço de referência]]*Tabela2[[#This Row],[Quantidade]],"")</f>
        <v/>
      </c>
      <c r="P51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15" s="33" t="str">
        <f ca="1">IFERROR(IF(Tabela2[[#This Row],[Itens de Ampla Participação (Quantidade)]]&gt;0,(Tabela2[[#This Row],[Itens de Ampla Participação (Quantidade)]]*Tabela2[[#This Row],[Preço de referência]])),"")</f>
        <v/>
      </c>
      <c r="R51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15" s="33" t="str">
        <f ca="1">IFERROR(IF(Tabela2[[#This Row],[Itens de Cota Reservada (Quantidade)]]&gt;0,(Tabela2[[#This Row],[Itens de Cota Reservada (Quantidade)]]*Tabela2[[#This Row],[Preço de referência]])),"")</f>
        <v/>
      </c>
      <c r="T515" s="52" t="str">
        <f ca="1">IFERROR(IF(SUMIFS(Tabela2[Preço x quantidade],Tabela2[Lote],Tabela2[[#This Row],[Lote]])&lt;=80000,Tabela2[[#This Row],[Quantidade]],""),"")</f>
        <v/>
      </c>
      <c r="U515" s="33" t="str">
        <f ca="1">IFERROR(IF(Tabela2[[#This Row],[Itens exclusivos (Quantidade)]]&gt;0,(Tabela2[[#This Row],[Itens exclusivos (Quantidade)]]*Tabela2[[#This Row],[Preço de referência]])),"")</f>
        <v/>
      </c>
    </row>
    <row r="516" spans="1:21" ht="15.75">
      <c r="A516" s="14" t="str">
        <f>IFERROR(IF(Fornecedores!B526="","",IF(AND(Fornecedores!A526="",Fornecedores!B526&lt;&gt;""),1,Fornecedores!A526)),"")</f>
        <v/>
      </c>
      <c r="B516" s="14" t="str">
        <f>IFERROR(IF(Fornecedores!B526="","",Fornecedores!B526),"")</f>
        <v/>
      </c>
      <c r="C516" s="14" t="str">
        <f>IFERROR(IF(Fornecedores!C526="","",Fornecedores!C526),"")</f>
        <v/>
      </c>
      <c r="D516" s="14" t="str">
        <f>IFERROR(IF(Fornecedores!D526="","",Fornecedores!D526),"")</f>
        <v/>
      </c>
      <c r="E516" s="14" t="str">
        <f>IFERROR(IF(Fornecedores!E526="","",Fornecedores!E526),"")</f>
        <v/>
      </c>
      <c r="F516" s="51" t="str">
        <f>IFERROR(IF(Fornecedores!F526="","",Fornecedores!F526),"")</f>
        <v/>
      </c>
      <c r="G516" s="14" t="str">
        <f>IFERROR(IF(Fornecedores!G526="","",Fornecedores!G526),"")</f>
        <v/>
      </c>
      <c r="H516" s="48" t="str">
        <f>IFERROR(ROUND(AVERAGE(Fornecedores!H526:ZV526),2),"")</f>
        <v/>
      </c>
      <c r="I516" s="14" t="str">
        <f>IFERROR(ROUND(STDEV(Fornecedores!H526:ZV526),2),"")</f>
        <v/>
      </c>
      <c r="J516" s="14" t="str">
        <f>IFERROR(IF(Tabela2[[#This Row],[Média preços]]="","",H516-I516),"")</f>
        <v/>
      </c>
      <c r="K516" s="14" t="str">
        <f>IFERROR(IF(Tabela2[[#This Row],[Média preços]]="","",H516+I516),"")</f>
        <v/>
      </c>
      <c r="L516" s="48" t="str">
        <f>IFERROR(ROUND(MEDIAN(Fornecedores!H526:ZV526),2),"")</f>
        <v/>
      </c>
      <c r="M516" s="14" t="str">
        <f>IFERROR(ROUND(AVERAGEIFS(Fornecedores!H526:ZV526,Fornecedores!H526:ZV526,"&lt;="&amp;K516,Fornecedores!H526:ZV526,"&gt;="&amp;J516),2),"")</f>
        <v/>
      </c>
      <c r="N516" s="14" t="str">
        <f t="shared" si="7"/>
        <v/>
      </c>
      <c r="O516" s="14" t="str">
        <f>IFERROR(Tabela2[[#This Row],[Preço de referência]]*Tabela2[[#This Row],[Quantidade]],"")</f>
        <v/>
      </c>
      <c r="P51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16" s="14" t="str">
        <f ca="1">IFERROR(IF(Tabela2[[#This Row],[Itens de Ampla Participação (Quantidade)]]&gt;0,(Tabela2[[#This Row],[Itens de Ampla Participação (Quantidade)]]*Tabela2[[#This Row],[Preço de referência]])),"")</f>
        <v/>
      </c>
      <c r="R51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16" s="14" t="str">
        <f ca="1">IFERROR(IF(Tabela2[[#This Row],[Itens de Cota Reservada (Quantidade)]]&gt;0,(Tabela2[[#This Row],[Itens de Cota Reservada (Quantidade)]]*Tabela2[[#This Row],[Preço de referência]])),"")</f>
        <v/>
      </c>
      <c r="T516" s="51" t="str">
        <f ca="1">IFERROR(IF(SUMIFS(Tabela2[Preço x quantidade],Tabela2[Lote],Tabela2[[#This Row],[Lote]])&lt;=80000,Tabela2[[#This Row],[Quantidade]],""),"")</f>
        <v/>
      </c>
      <c r="U516" s="14" t="str">
        <f ca="1">IFERROR(IF(Tabela2[[#This Row],[Itens exclusivos (Quantidade)]]&gt;0,(Tabela2[[#This Row],[Itens exclusivos (Quantidade)]]*Tabela2[[#This Row],[Preço de referência]])),"")</f>
        <v/>
      </c>
    </row>
    <row r="517" spans="1:21" ht="15.75">
      <c r="A517" s="33" t="str">
        <f>IFERROR(IF(Fornecedores!B527="","",IF(AND(Fornecedores!A527="",Fornecedores!B527&lt;&gt;""),1,Fornecedores!A527)),"")</f>
        <v/>
      </c>
      <c r="B517" s="33" t="str">
        <f>IFERROR(IF(Fornecedores!B527="","",Fornecedores!B527),"")</f>
        <v/>
      </c>
      <c r="C517" s="33" t="str">
        <f>IFERROR(IF(Fornecedores!C527="","",Fornecedores!C527),"")</f>
        <v/>
      </c>
      <c r="D517" s="33" t="str">
        <f>IFERROR(IF(Fornecedores!D527="","",Fornecedores!D527),"")</f>
        <v/>
      </c>
      <c r="E517" s="33" t="str">
        <f>IFERROR(IF(Fornecedores!E527="","",Fornecedores!E527),"")</f>
        <v/>
      </c>
      <c r="F517" s="52" t="str">
        <f>IFERROR(IF(Fornecedores!F527="","",Fornecedores!F527),"")</f>
        <v/>
      </c>
      <c r="G517" s="33" t="str">
        <f>IFERROR(IF(Fornecedores!G527="","",Fornecedores!G527),"")</f>
        <v/>
      </c>
      <c r="H517" s="47" t="str">
        <f>IFERROR(ROUND(AVERAGE(Fornecedores!H527:ZV527),2),"")</f>
        <v/>
      </c>
      <c r="I517" s="33" t="str">
        <f>IFERROR(ROUND(STDEV(Fornecedores!H527:ZV527),2),"")</f>
        <v/>
      </c>
      <c r="J517" s="33" t="str">
        <f>IFERROR(IF(Tabela2[[#This Row],[Média preços]]="","",H517-I517),"")</f>
        <v/>
      </c>
      <c r="K517" s="33" t="str">
        <f>IFERROR(IF(Tabela2[[#This Row],[Média preços]]="","",H517+I517),"")</f>
        <v/>
      </c>
      <c r="L517" s="47" t="str">
        <f>IFERROR(ROUND(MEDIAN(Fornecedores!H527:ZV527),2),"")</f>
        <v/>
      </c>
      <c r="M517" s="33" t="str">
        <f>IFERROR(ROUND(AVERAGEIFS(Fornecedores!H527:ZV527,Fornecedores!H527:ZV527,"&lt;="&amp;K517,Fornecedores!H527:ZV527,"&gt;="&amp;J517),2),"")</f>
        <v/>
      </c>
      <c r="N517" s="33" t="str">
        <f t="shared" si="7"/>
        <v/>
      </c>
      <c r="O517" s="33" t="str">
        <f>IFERROR(Tabela2[[#This Row],[Preço de referência]]*Tabela2[[#This Row],[Quantidade]],"")</f>
        <v/>
      </c>
      <c r="P51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17" s="33" t="str">
        <f ca="1">IFERROR(IF(Tabela2[[#This Row],[Itens de Ampla Participação (Quantidade)]]&gt;0,(Tabela2[[#This Row],[Itens de Ampla Participação (Quantidade)]]*Tabela2[[#This Row],[Preço de referência]])),"")</f>
        <v/>
      </c>
      <c r="R51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17" s="33" t="str">
        <f ca="1">IFERROR(IF(Tabela2[[#This Row],[Itens de Cota Reservada (Quantidade)]]&gt;0,(Tabela2[[#This Row],[Itens de Cota Reservada (Quantidade)]]*Tabela2[[#This Row],[Preço de referência]])),"")</f>
        <v/>
      </c>
      <c r="T517" s="52" t="str">
        <f ca="1">IFERROR(IF(SUMIFS(Tabela2[Preço x quantidade],Tabela2[Lote],Tabela2[[#This Row],[Lote]])&lt;=80000,Tabela2[[#This Row],[Quantidade]],""),"")</f>
        <v/>
      </c>
      <c r="U517" s="33" t="str">
        <f ca="1">IFERROR(IF(Tabela2[[#This Row],[Itens exclusivos (Quantidade)]]&gt;0,(Tabela2[[#This Row],[Itens exclusivos (Quantidade)]]*Tabela2[[#This Row],[Preço de referência]])),"")</f>
        <v/>
      </c>
    </row>
    <row r="518" spans="1:21" ht="15.75">
      <c r="A518" s="14" t="str">
        <f>IFERROR(IF(Fornecedores!B528="","",IF(AND(Fornecedores!A528="",Fornecedores!B528&lt;&gt;""),1,Fornecedores!A528)),"")</f>
        <v/>
      </c>
      <c r="B518" s="14" t="str">
        <f>IFERROR(IF(Fornecedores!B528="","",Fornecedores!B528),"")</f>
        <v/>
      </c>
      <c r="C518" s="14" t="str">
        <f>IFERROR(IF(Fornecedores!C528="","",Fornecedores!C528),"")</f>
        <v/>
      </c>
      <c r="D518" s="14" t="str">
        <f>IFERROR(IF(Fornecedores!D528="","",Fornecedores!D528),"")</f>
        <v/>
      </c>
      <c r="E518" s="14" t="str">
        <f>IFERROR(IF(Fornecedores!E528="","",Fornecedores!E528),"")</f>
        <v/>
      </c>
      <c r="F518" s="51" t="str">
        <f>IFERROR(IF(Fornecedores!F528="","",Fornecedores!F528),"")</f>
        <v/>
      </c>
      <c r="G518" s="14" t="str">
        <f>IFERROR(IF(Fornecedores!G528="","",Fornecedores!G528),"")</f>
        <v/>
      </c>
      <c r="H518" s="48" t="str">
        <f>IFERROR(ROUND(AVERAGE(Fornecedores!H528:ZV528),2),"")</f>
        <v/>
      </c>
      <c r="I518" s="14" t="str">
        <f>IFERROR(ROUND(STDEV(Fornecedores!H528:ZV528),2),"")</f>
        <v/>
      </c>
      <c r="J518" s="14" t="str">
        <f>IFERROR(IF(Tabela2[[#This Row],[Média preços]]="","",H518-I518),"")</f>
        <v/>
      </c>
      <c r="K518" s="14" t="str">
        <f>IFERROR(IF(Tabela2[[#This Row],[Média preços]]="","",H518+I518),"")</f>
        <v/>
      </c>
      <c r="L518" s="48" t="str">
        <f>IFERROR(ROUND(MEDIAN(Fornecedores!H528:ZV528),2),"")</f>
        <v/>
      </c>
      <c r="M518" s="14" t="str">
        <f>IFERROR(ROUND(AVERAGEIFS(Fornecedores!H528:ZV528,Fornecedores!H528:ZV528,"&lt;="&amp;K518,Fornecedores!H528:ZV528,"&gt;="&amp;J518),2),"")</f>
        <v/>
      </c>
      <c r="N518" s="14" t="str">
        <f t="shared" si="7"/>
        <v/>
      </c>
      <c r="O518" s="14" t="str">
        <f>IFERROR(Tabela2[[#This Row],[Preço de referência]]*Tabela2[[#This Row],[Quantidade]],"")</f>
        <v/>
      </c>
      <c r="P51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18" s="14" t="str">
        <f ca="1">IFERROR(IF(Tabela2[[#This Row],[Itens de Ampla Participação (Quantidade)]]&gt;0,(Tabela2[[#This Row],[Itens de Ampla Participação (Quantidade)]]*Tabela2[[#This Row],[Preço de referência]])),"")</f>
        <v/>
      </c>
      <c r="R51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18" s="14" t="str">
        <f ca="1">IFERROR(IF(Tabela2[[#This Row],[Itens de Cota Reservada (Quantidade)]]&gt;0,(Tabela2[[#This Row],[Itens de Cota Reservada (Quantidade)]]*Tabela2[[#This Row],[Preço de referência]])),"")</f>
        <v/>
      </c>
      <c r="T518" s="51" t="str">
        <f ca="1">IFERROR(IF(SUMIFS(Tabela2[Preço x quantidade],Tabela2[Lote],Tabela2[[#This Row],[Lote]])&lt;=80000,Tabela2[[#This Row],[Quantidade]],""),"")</f>
        <v/>
      </c>
      <c r="U518" s="14" t="str">
        <f ca="1">IFERROR(IF(Tabela2[[#This Row],[Itens exclusivos (Quantidade)]]&gt;0,(Tabela2[[#This Row],[Itens exclusivos (Quantidade)]]*Tabela2[[#This Row],[Preço de referência]])),"")</f>
        <v/>
      </c>
    </row>
    <row r="519" spans="1:21" ht="15.75">
      <c r="A519" s="33" t="str">
        <f>IFERROR(IF(Fornecedores!B529="","",IF(AND(Fornecedores!A529="",Fornecedores!B529&lt;&gt;""),1,Fornecedores!A529)),"")</f>
        <v/>
      </c>
      <c r="B519" s="33" t="str">
        <f>IFERROR(IF(Fornecedores!B529="","",Fornecedores!B529),"")</f>
        <v/>
      </c>
      <c r="C519" s="33" t="str">
        <f>IFERROR(IF(Fornecedores!C529="","",Fornecedores!C529),"")</f>
        <v/>
      </c>
      <c r="D519" s="33" t="str">
        <f>IFERROR(IF(Fornecedores!D529="","",Fornecedores!D529),"")</f>
        <v/>
      </c>
      <c r="E519" s="33" t="str">
        <f>IFERROR(IF(Fornecedores!E529="","",Fornecedores!E529),"")</f>
        <v/>
      </c>
      <c r="F519" s="52" t="str">
        <f>IFERROR(IF(Fornecedores!F529="","",Fornecedores!F529),"")</f>
        <v/>
      </c>
      <c r="G519" s="33" t="str">
        <f>IFERROR(IF(Fornecedores!G529="","",Fornecedores!G529),"")</f>
        <v/>
      </c>
      <c r="H519" s="47" t="str">
        <f>IFERROR(ROUND(AVERAGE(Fornecedores!H529:ZV529),2),"")</f>
        <v/>
      </c>
      <c r="I519" s="33" t="str">
        <f>IFERROR(ROUND(STDEV(Fornecedores!H529:ZV529),2),"")</f>
        <v/>
      </c>
      <c r="J519" s="33" t="str">
        <f>IFERROR(IF(Tabela2[[#This Row],[Média preços]]="","",H519-I519),"")</f>
        <v/>
      </c>
      <c r="K519" s="33" t="str">
        <f>IFERROR(IF(Tabela2[[#This Row],[Média preços]]="","",H519+I519),"")</f>
        <v/>
      </c>
      <c r="L519" s="47" t="str">
        <f>IFERROR(ROUND(MEDIAN(Fornecedores!H529:ZV529),2),"")</f>
        <v/>
      </c>
      <c r="M519" s="33" t="str">
        <f>IFERROR(ROUND(AVERAGEIFS(Fornecedores!H529:ZV529,Fornecedores!H529:ZV529,"&lt;="&amp;K519,Fornecedores!H529:ZV529,"&gt;="&amp;J519),2),"")</f>
        <v/>
      </c>
      <c r="N519" s="33" t="str">
        <f t="shared" si="7"/>
        <v/>
      </c>
      <c r="O519" s="33" t="str">
        <f>IFERROR(Tabela2[[#This Row],[Preço de referência]]*Tabela2[[#This Row],[Quantidade]],"")</f>
        <v/>
      </c>
      <c r="P51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19" s="33" t="str">
        <f ca="1">IFERROR(IF(Tabela2[[#This Row],[Itens de Ampla Participação (Quantidade)]]&gt;0,(Tabela2[[#This Row],[Itens de Ampla Participação (Quantidade)]]*Tabela2[[#This Row],[Preço de referência]])),"")</f>
        <v/>
      </c>
      <c r="R51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19" s="33" t="str">
        <f ca="1">IFERROR(IF(Tabela2[[#This Row],[Itens de Cota Reservada (Quantidade)]]&gt;0,(Tabela2[[#This Row],[Itens de Cota Reservada (Quantidade)]]*Tabela2[[#This Row],[Preço de referência]])),"")</f>
        <v/>
      </c>
      <c r="T519" s="52" t="str">
        <f ca="1">IFERROR(IF(SUMIFS(Tabela2[Preço x quantidade],Tabela2[Lote],Tabela2[[#This Row],[Lote]])&lt;=80000,Tabela2[[#This Row],[Quantidade]],""),"")</f>
        <v/>
      </c>
      <c r="U519" s="33" t="str">
        <f ca="1">IFERROR(IF(Tabela2[[#This Row],[Itens exclusivos (Quantidade)]]&gt;0,(Tabela2[[#This Row],[Itens exclusivos (Quantidade)]]*Tabela2[[#This Row],[Preço de referência]])),"")</f>
        <v/>
      </c>
    </row>
    <row r="520" spans="1:21" ht="15.75">
      <c r="A520" s="14" t="str">
        <f>IFERROR(IF(Fornecedores!B530="","",IF(AND(Fornecedores!A530="",Fornecedores!B530&lt;&gt;""),1,Fornecedores!A530)),"")</f>
        <v/>
      </c>
      <c r="B520" s="14" t="str">
        <f>IFERROR(IF(Fornecedores!B530="","",Fornecedores!B530),"")</f>
        <v/>
      </c>
      <c r="C520" s="14" t="str">
        <f>IFERROR(IF(Fornecedores!C530="","",Fornecedores!C530),"")</f>
        <v/>
      </c>
      <c r="D520" s="14" t="str">
        <f>IFERROR(IF(Fornecedores!D530="","",Fornecedores!D530),"")</f>
        <v/>
      </c>
      <c r="E520" s="14" t="str">
        <f>IFERROR(IF(Fornecedores!E530="","",Fornecedores!E530),"")</f>
        <v/>
      </c>
      <c r="F520" s="51" t="str">
        <f>IFERROR(IF(Fornecedores!F530="","",Fornecedores!F530),"")</f>
        <v/>
      </c>
      <c r="G520" s="14" t="str">
        <f>IFERROR(IF(Fornecedores!G530="","",Fornecedores!G530),"")</f>
        <v/>
      </c>
      <c r="H520" s="48" t="str">
        <f>IFERROR(ROUND(AVERAGE(Fornecedores!H530:ZV530),2),"")</f>
        <v/>
      </c>
      <c r="I520" s="14" t="str">
        <f>IFERROR(ROUND(STDEV(Fornecedores!H530:ZV530),2),"")</f>
        <v/>
      </c>
      <c r="J520" s="14" t="str">
        <f>IFERROR(IF(Tabela2[[#This Row],[Média preços]]="","",H520-I520),"")</f>
        <v/>
      </c>
      <c r="K520" s="14" t="str">
        <f>IFERROR(IF(Tabela2[[#This Row],[Média preços]]="","",H520+I520),"")</f>
        <v/>
      </c>
      <c r="L520" s="48" t="str">
        <f>IFERROR(ROUND(MEDIAN(Fornecedores!H530:ZV530),2),"")</f>
        <v/>
      </c>
      <c r="M520" s="14" t="str">
        <f>IFERROR(ROUND(AVERAGEIFS(Fornecedores!H530:ZV530,Fornecedores!H530:ZV530,"&lt;="&amp;K520,Fornecedores!H530:ZV530,"&gt;="&amp;J520),2),"")</f>
        <v/>
      </c>
      <c r="N520" s="14" t="str">
        <f t="shared" ref="N520:N583" si="8">IFERROR(ROUND(IF(M520&lt;L520,M520,L520),2),"")</f>
        <v/>
      </c>
      <c r="O520" s="14" t="str">
        <f>IFERROR(Tabela2[[#This Row],[Preço de referência]]*Tabela2[[#This Row],[Quantidade]],"")</f>
        <v/>
      </c>
      <c r="P52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20" s="14" t="str">
        <f ca="1">IFERROR(IF(Tabela2[[#This Row],[Itens de Ampla Participação (Quantidade)]]&gt;0,(Tabela2[[#This Row],[Itens de Ampla Participação (Quantidade)]]*Tabela2[[#This Row],[Preço de referência]])),"")</f>
        <v/>
      </c>
      <c r="R52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20" s="14" t="str">
        <f ca="1">IFERROR(IF(Tabela2[[#This Row],[Itens de Cota Reservada (Quantidade)]]&gt;0,(Tabela2[[#This Row],[Itens de Cota Reservada (Quantidade)]]*Tabela2[[#This Row],[Preço de referência]])),"")</f>
        <v/>
      </c>
      <c r="T520" s="51" t="str">
        <f ca="1">IFERROR(IF(SUMIFS(Tabela2[Preço x quantidade],Tabela2[Lote],Tabela2[[#This Row],[Lote]])&lt;=80000,Tabela2[[#This Row],[Quantidade]],""),"")</f>
        <v/>
      </c>
      <c r="U520" s="14" t="str">
        <f ca="1">IFERROR(IF(Tabela2[[#This Row],[Itens exclusivos (Quantidade)]]&gt;0,(Tabela2[[#This Row],[Itens exclusivos (Quantidade)]]*Tabela2[[#This Row],[Preço de referência]])),"")</f>
        <v/>
      </c>
    </row>
    <row r="521" spans="1:21" ht="15.75">
      <c r="A521" s="33" t="str">
        <f>IFERROR(IF(Fornecedores!B531="","",IF(AND(Fornecedores!A531="",Fornecedores!B531&lt;&gt;""),1,Fornecedores!A531)),"")</f>
        <v/>
      </c>
      <c r="B521" s="33" t="str">
        <f>IFERROR(IF(Fornecedores!B531="","",Fornecedores!B531),"")</f>
        <v/>
      </c>
      <c r="C521" s="33" t="str">
        <f>IFERROR(IF(Fornecedores!C531="","",Fornecedores!C531),"")</f>
        <v/>
      </c>
      <c r="D521" s="33" t="str">
        <f>IFERROR(IF(Fornecedores!D531="","",Fornecedores!D531),"")</f>
        <v/>
      </c>
      <c r="E521" s="33" t="str">
        <f>IFERROR(IF(Fornecedores!E531="","",Fornecedores!E531),"")</f>
        <v/>
      </c>
      <c r="F521" s="52" t="str">
        <f>IFERROR(IF(Fornecedores!F531="","",Fornecedores!F531),"")</f>
        <v/>
      </c>
      <c r="G521" s="33" t="str">
        <f>IFERROR(IF(Fornecedores!G531="","",Fornecedores!G531),"")</f>
        <v/>
      </c>
      <c r="H521" s="47" t="str">
        <f>IFERROR(ROUND(AVERAGE(Fornecedores!H531:ZV531),2),"")</f>
        <v/>
      </c>
      <c r="I521" s="33" t="str">
        <f>IFERROR(ROUND(STDEV(Fornecedores!H531:ZV531),2),"")</f>
        <v/>
      </c>
      <c r="J521" s="33" t="str">
        <f>IFERROR(IF(Tabela2[[#This Row],[Média preços]]="","",H521-I521),"")</f>
        <v/>
      </c>
      <c r="K521" s="33" t="str">
        <f>IFERROR(IF(Tabela2[[#This Row],[Média preços]]="","",H521+I521),"")</f>
        <v/>
      </c>
      <c r="L521" s="47" t="str">
        <f>IFERROR(ROUND(MEDIAN(Fornecedores!H531:ZV531),2),"")</f>
        <v/>
      </c>
      <c r="M521" s="33" t="str">
        <f>IFERROR(ROUND(AVERAGEIFS(Fornecedores!H531:ZV531,Fornecedores!H531:ZV531,"&lt;="&amp;K521,Fornecedores!H531:ZV531,"&gt;="&amp;J521),2),"")</f>
        <v/>
      </c>
      <c r="N521" s="33" t="str">
        <f t="shared" si="8"/>
        <v/>
      </c>
      <c r="O521" s="33" t="str">
        <f>IFERROR(Tabela2[[#This Row],[Preço de referência]]*Tabela2[[#This Row],[Quantidade]],"")</f>
        <v/>
      </c>
      <c r="P52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21" s="33" t="str">
        <f ca="1">IFERROR(IF(Tabela2[[#This Row],[Itens de Ampla Participação (Quantidade)]]&gt;0,(Tabela2[[#This Row],[Itens de Ampla Participação (Quantidade)]]*Tabela2[[#This Row],[Preço de referência]])),"")</f>
        <v/>
      </c>
      <c r="R52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21" s="33" t="str">
        <f ca="1">IFERROR(IF(Tabela2[[#This Row],[Itens de Cota Reservada (Quantidade)]]&gt;0,(Tabela2[[#This Row],[Itens de Cota Reservada (Quantidade)]]*Tabela2[[#This Row],[Preço de referência]])),"")</f>
        <v/>
      </c>
      <c r="T521" s="52" t="str">
        <f ca="1">IFERROR(IF(SUMIFS(Tabela2[Preço x quantidade],Tabela2[Lote],Tabela2[[#This Row],[Lote]])&lt;=80000,Tabela2[[#This Row],[Quantidade]],""),"")</f>
        <v/>
      </c>
      <c r="U521" s="33" t="str">
        <f ca="1">IFERROR(IF(Tabela2[[#This Row],[Itens exclusivos (Quantidade)]]&gt;0,(Tabela2[[#This Row],[Itens exclusivos (Quantidade)]]*Tabela2[[#This Row],[Preço de referência]])),"")</f>
        <v/>
      </c>
    </row>
    <row r="522" spans="1:21" ht="15.75">
      <c r="A522" s="14" t="str">
        <f>IFERROR(IF(Fornecedores!B532="","",IF(AND(Fornecedores!A532="",Fornecedores!B532&lt;&gt;""),1,Fornecedores!A532)),"")</f>
        <v/>
      </c>
      <c r="B522" s="14" t="str">
        <f>IFERROR(IF(Fornecedores!B532="","",Fornecedores!B532),"")</f>
        <v/>
      </c>
      <c r="C522" s="14" t="str">
        <f>IFERROR(IF(Fornecedores!C532="","",Fornecedores!C532),"")</f>
        <v/>
      </c>
      <c r="D522" s="14" t="str">
        <f>IFERROR(IF(Fornecedores!D532="","",Fornecedores!D532),"")</f>
        <v/>
      </c>
      <c r="E522" s="14" t="str">
        <f>IFERROR(IF(Fornecedores!E532="","",Fornecedores!E532),"")</f>
        <v/>
      </c>
      <c r="F522" s="51" t="str">
        <f>IFERROR(IF(Fornecedores!F532="","",Fornecedores!F532),"")</f>
        <v/>
      </c>
      <c r="G522" s="14" t="str">
        <f>IFERROR(IF(Fornecedores!G532="","",Fornecedores!G532),"")</f>
        <v/>
      </c>
      <c r="H522" s="48" t="str">
        <f>IFERROR(ROUND(AVERAGE(Fornecedores!H532:ZV532),2),"")</f>
        <v/>
      </c>
      <c r="I522" s="14" t="str">
        <f>IFERROR(ROUND(STDEV(Fornecedores!H532:ZV532),2),"")</f>
        <v/>
      </c>
      <c r="J522" s="14" t="str">
        <f>IFERROR(IF(Tabela2[[#This Row],[Média preços]]="","",H522-I522),"")</f>
        <v/>
      </c>
      <c r="K522" s="14" t="str">
        <f>IFERROR(IF(Tabela2[[#This Row],[Média preços]]="","",H522+I522),"")</f>
        <v/>
      </c>
      <c r="L522" s="48" t="str">
        <f>IFERROR(ROUND(MEDIAN(Fornecedores!H532:ZV532),2),"")</f>
        <v/>
      </c>
      <c r="M522" s="14" t="str">
        <f>IFERROR(ROUND(AVERAGEIFS(Fornecedores!H532:ZV532,Fornecedores!H532:ZV532,"&lt;="&amp;K522,Fornecedores!H532:ZV532,"&gt;="&amp;J522),2),"")</f>
        <v/>
      </c>
      <c r="N522" s="14" t="str">
        <f t="shared" si="8"/>
        <v/>
      </c>
      <c r="O522" s="14" t="str">
        <f>IFERROR(Tabela2[[#This Row],[Preço de referência]]*Tabela2[[#This Row],[Quantidade]],"")</f>
        <v/>
      </c>
      <c r="P52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22" s="14" t="str">
        <f ca="1">IFERROR(IF(Tabela2[[#This Row],[Itens de Ampla Participação (Quantidade)]]&gt;0,(Tabela2[[#This Row],[Itens de Ampla Participação (Quantidade)]]*Tabela2[[#This Row],[Preço de referência]])),"")</f>
        <v/>
      </c>
      <c r="R52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22" s="14" t="str">
        <f ca="1">IFERROR(IF(Tabela2[[#This Row],[Itens de Cota Reservada (Quantidade)]]&gt;0,(Tabela2[[#This Row],[Itens de Cota Reservada (Quantidade)]]*Tabela2[[#This Row],[Preço de referência]])),"")</f>
        <v/>
      </c>
      <c r="T522" s="51" t="str">
        <f ca="1">IFERROR(IF(SUMIFS(Tabela2[Preço x quantidade],Tabela2[Lote],Tabela2[[#This Row],[Lote]])&lt;=80000,Tabela2[[#This Row],[Quantidade]],""),"")</f>
        <v/>
      </c>
      <c r="U522" s="14" t="str">
        <f ca="1">IFERROR(IF(Tabela2[[#This Row],[Itens exclusivos (Quantidade)]]&gt;0,(Tabela2[[#This Row],[Itens exclusivos (Quantidade)]]*Tabela2[[#This Row],[Preço de referência]])),"")</f>
        <v/>
      </c>
    </row>
    <row r="523" spans="1:21" ht="15.75">
      <c r="A523" s="33" t="str">
        <f>IFERROR(IF(Fornecedores!B533="","",IF(AND(Fornecedores!A533="",Fornecedores!B533&lt;&gt;""),1,Fornecedores!A533)),"")</f>
        <v/>
      </c>
      <c r="B523" s="33" t="str">
        <f>IFERROR(IF(Fornecedores!B533="","",Fornecedores!B533),"")</f>
        <v/>
      </c>
      <c r="C523" s="33" t="str">
        <f>IFERROR(IF(Fornecedores!C533="","",Fornecedores!C533),"")</f>
        <v/>
      </c>
      <c r="D523" s="33" t="str">
        <f>IFERROR(IF(Fornecedores!D533="","",Fornecedores!D533),"")</f>
        <v/>
      </c>
      <c r="E523" s="33" t="str">
        <f>IFERROR(IF(Fornecedores!E533="","",Fornecedores!E533),"")</f>
        <v/>
      </c>
      <c r="F523" s="52" t="str">
        <f>IFERROR(IF(Fornecedores!F533="","",Fornecedores!F533),"")</f>
        <v/>
      </c>
      <c r="G523" s="33" t="str">
        <f>IFERROR(IF(Fornecedores!G533="","",Fornecedores!G533),"")</f>
        <v/>
      </c>
      <c r="H523" s="47" t="str">
        <f>IFERROR(ROUND(AVERAGE(Fornecedores!H533:ZV533),2),"")</f>
        <v/>
      </c>
      <c r="I523" s="33" t="str">
        <f>IFERROR(ROUND(STDEV(Fornecedores!H533:ZV533),2),"")</f>
        <v/>
      </c>
      <c r="J523" s="33" t="str">
        <f>IFERROR(IF(Tabela2[[#This Row],[Média preços]]="","",H523-I523),"")</f>
        <v/>
      </c>
      <c r="K523" s="33" t="str">
        <f>IFERROR(IF(Tabela2[[#This Row],[Média preços]]="","",H523+I523),"")</f>
        <v/>
      </c>
      <c r="L523" s="47" t="str">
        <f>IFERROR(ROUND(MEDIAN(Fornecedores!H533:ZV533),2),"")</f>
        <v/>
      </c>
      <c r="M523" s="33" t="str">
        <f>IFERROR(ROUND(AVERAGEIFS(Fornecedores!H533:ZV533,Fornecedores!H533:ZV533,"&lt;="&amp;K523,Fornecedores!H533:ZV533,"&gt;="&amp;J523),2),"")</f>
        <v/>
      </c>
      <c r="N523" s="33" t="str">
        <f t="shared" si="8"/>
        <v/>
      </c>
      <c r="O523" s="33" t="str">
        <f>IFERROR(Tabela2[[#This Row],[Preço de referência]]*Tabela2[[#This Row],[Quantidade]],"")</f>
        <v/>
      </c>
      <c r="P52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23" s="33" t="str">
        <f ca="1">IFERROR(IF(Tabela2[[#This Row],[Itens de Ampla Participação (Quantidade)]]&gt;0,(Tabela2[[#This Row],[Itens de Ampla Participação (Quantidade)]]*Tabela2[[#This Row],[Preço de referência]])),"")</f>
        <v/>
      </c>
      <c r="R52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23" s="33" t="str">
        <f ca="1">IFERROR(IF(Tabela2[[#This Row],[Itens de Cota Reservada (Quantidade)]]&gt;0,(Tabela2[[#This Row],[Itens de Cota Reservada (Quantidade)]]*Tabela2[[#This Row],[Preço de referência]])),"")</f>
        <v/>
      </c>
      <c r="T523" s="52" t="str">
        <f ca="1">IFERROR(IF(SUMIFS(Tabela2[Preço x quantidade],Tabela2[Lote],Tabela2[[#This Row],[Lote]])&lt;=80000,Tabela2[[#This Row],[Quantidade]],""),"")</f>
        <v/>
      </c>
      <c r="U523" s="33" t="str">
        <f ca="1">IFERROR(IF(Tabela2[[#This Row],[Itens exclusivos (Quantidade)]]&gt;0,(Tabela2[[#This Row],[Itens exclusivos (Quantidade)]]*Tabela2[[#This Row],[Preço de referência]])),"")</f>
        <v/>
      </c>
    </row>
    <row r="524" spans="1:21" ht="15.75">
      <c r="A524" s="14" t="str">
        <f>IFERROR(IF(Fornecedores!B534="","",IF(AND(Fornecedores!A534="",Fornecedores!B534&lt;&gt;""),1,Fornecedores!A534)),"")</f>
        <v/>
      </c>
      <c r="B524" s="14" t="str">
        <f>IFERROR(IF(Fornecedores!B534="","",Fornecedores!B534),"")</f>
        <v/>
      </c>
      <c r="C524" s="14" t="str">
        <f>IFERROR(IF(Fornecedores!C534="","",Fornecedores!C534),"")</f>
        <v/>
      </c>
      <c r="D524" s="14" t="str">
        <f>IFERROR(IF(Fornecedores!D534="","",Fornecedores!D534),"")</f>
        <v/>
      </c>
      <c r="E524" s="14" t="str">
        <f>IFERROR(IF(Fornecedores!E534="","",Fornecedores!E534),"")</f>
        <v/>
      </c>
      <c r="F524" s="51" t="str">
        <f>IFERROR(IF(Fornecedores!F534="","",Fornecedores!F534),"")</f>
        <v/>
      </c>
      <c r="G524" s="14" t="str">
        <f>IFERROR(IF(Fornecedores!G534="","",Fornecedores!G534),"")</f>
        <v/>
      </c>
      <c r="H524" s="48" t="str">
        <f>IFERROR(ROUND(AVERAGE(Fornecedores!H534:ZV534),2),"")</f>
        <v/>
      </c>
      <c r="I524" s="14" t="str">
        <f>IFERROR(ROUND(STDEV(Fornecedores!H534:ZV534),2),"")</f>
        <v/>
      </c>
      <c r="J524" s="14" t="str">
        <f>IFERROR(IF(Tabela2[[#This Row],[Média preços]]="","",H524-I524),"")</f>
        <v/>
      </c>
      <c r="K524" s="14" t="str">
        <f>IFERROR(IF(Tabela2[[#This Row],[Média preços]]="","",H524+I524),"")</f>
        <v/>
      </c>
      <c r="L524" s="48" t="str">
        <f>IFERROR(ROUND(MEDIAN(Fornecedores!H534:ZV534),2),"")</f>
        <v/>
      </c>
      <c r="M524" s="14" t="str">
        <f>IFERROR(ROUND(AVERAGEIFS(Fornecedores!H534:ZV534,Fornecedores!H534:ZV534,"&lt;="&amp;K524,Fornecedores!H534:ZV534,"&gt;="&amp;J524),2),"")</f>
        <v/>
      </c>
      <c r="N524" s="14" t="str">
        <f t="shared" si="8"/>
        <v/>
      </c>
      <c r="O524" s="14" t="str">
        <f>IFERROR(Tabela2[[#This Row],[Preço de referência]]*Tabela2[[#This Row],[Quantidade]],"")</f>
        <v/>
      </c>
      <c r="P52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24" s="14" t="str">
        <f ca="1">IFERROR(IF(Tabela2[[#This Row],[Itens de Ampla Participação (Quantidade)]]&gt;0,(Tabela2[[#This Row],[Itens de Ampla Participação (Quantidade)]]*Tabela2[[#This Row],[Preço de referência]])),"")</f>
        <v/>
      </c>
      <c r="R52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24" s="14" t="str">
        <f ca="1">IFERROR(IF(Tabela2[[#This Row],[Itens de Cota Reservada (Quantidade)]]&gt;0,(Tabela2[[#This Row],[Itens de Cota Reservada (Quantidade)]]*Tabela2[[#This Row],[Preço de referência]])),"")</f>
        <v/>
      </c>
      <c r="T524" s="51" t="str">
        <f ca="1">IFERROR(IF(SUMIFS(Tabela2[Preço x quantidade],Tabela2[Lote],Tabela2[[#This Row],[Lote]])&lt;=80000,Tabela2[[#This Row],[Quantidade]],""),"")</f>
        <v/>
      </c>
      <c r="U524" s="14" t="str">
        <f ca="1">IFERROR(IF(Tabela2[[#This Row],[Itens exclusivos (Quantidade)]]&gt;0,(Tabela2[[#This Row],[Itens exclusivos (Quantidade)]]*Tabela2[[#This Row],[Preço de referência]])),"")</f>
        <v/>
      </c>
    </row>
    <row r="525" spans="1:21" ht="15.75">
      <c r="A525" s="33" t="str">
        <f>IFERROR(IF(Fornecedores!B535="","",IF(AND(Fornecedores!A535="",Fornecedores!B535&lt;&gt;""),1,Fornecedores!A535)),"")</f>
        <v/>
      </c>
      <c r="B525" s="33" t="str">
        <f>IFERROR(IF(Fornecedores!B535="","",Fornecedores!B535),"")</f>
        <v/>
      </c>
      <c r="C525" s="33" t="str">
        <f>IFERROR(IF(Fornecedores!C535="","",Fornecedores!C535),"")</f>
        <v/>
      </c>
      <c r="D525" s="33" t="str">
        <f>IFERROR(IF(Fornecedores!D535="","",Fornecedores!D535),"")</f>
        <v/>
      </c>
      <c r="E525" s="33" t="str">
        <f>IFERROR(IF(Fornecedores!E535="","",Fornecedores!E535),"")</f>
        <v/>
      </c>
      <c r="F525" s="52" t="str">
        <f>IFERROR(IF(Fornecedores!F535="","",Fornecedores!F535),"")</f>
        <v/>
      </c>
      <c r="G525" s="33" t="str">
        <f>IFERROR(IF(Fornecedores!G535="","",Fornecedores!G535),"")</f>
        <v/>
      </c>
      <c r="H525" s="47" t="str">
        <f>IFERROR(ROUND(AVERAGE(Fornecedores!H535:ZV535),2),"")</f>
        <v/>
      </c>
      <c r="I525" s="33" t="str">
        <f>IFERROR(ROUND(STDEV(Fornecedores!H535:ZV535),2),"")</f>
        <v/>
      </c>
      <c r="J525" s="33" t="str">
        <f>IFERROR(IF(Tabela2[[#This Row],[Média preços]]="","",H525-I525),"")</f>
        <v/>
      </c>
      <c r="K525" s="33" t="str">
        <f>IFERROR(IF(Tabela2[[#This Row],[Média preços]]="","",H525+I525),"")</f>
        <v/>
      </c>
      <c r="L525" s="47" t="str">
        <f>IFERROR(ROUND(MEDIAN(Fornecedores!H535:ZV535),2),"")</f>
        <v/>
      </c>
      <c r="M525" s="33" t="str">
        <f>IFERROR(ROUND(AVERAGEIFS(Fornecedores!H535:ZV535,Fornecedores!H535:ZV535,"&lt;="&amp;K525,Fornecedores!H535:ZV535,"&gt;="&amp;J525),2),"")</f>
        <v/>
      </c>
      <c r="N525" s="33" t="str">
        <f t="shared" si="8"/>
        <v/>
      </c>
      <c r="O525" s="33" t="str">
        <f>IFERROR(Tabela2[[#This Row],[Preço de referência]]*Tabela2[[#This Row],[Quantidade]],"")</f>
        <v/>
      </c>
      <c r="P52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25" s="33" t="str">
        <f ca="1">IFERROR(IF(Tabela2[[#This Row],[Itens de Ampla Participação (Quantidade)]]&gt;0,(Tabela2[[#This Row],[Itens de Ampla Participação (Quantidade)]]*Tabela2[[#This Row],[Preço de referência]])),"")</f>
        <v/>
      </c>
      <c r="R52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25" s="33" t="str">
        <f ca="1">IFERROR(IF(Tabela2[[#This Row],[Itens de Cota Reservada (Quantidade)]]&gt;0,(Tabela2[[#This Row],[Itens de Cota Reservada (Quantidade)]]*Tabela2[[#This Row],[Preço de referência]])),"")</f>
        <v/>
      </c>
      <c r="T525" s="52" t="str">
        <f ca="1">IFERROR(IF(SUMIFS(Tabela2[Preço x quantidade],Tabela2[Lote],Tabela2[[#This Row],[Lote]])&lt;=80000,Tabela2[[#This Row],[Quantidade]],""),"")</f>
        <v/>
      </c>
      <c r="U525" s="33" t="str">
        <f ca="1">IFERROR(IF(Tabela2[[#This Row],[Itens exclusivos (Quantidade)]]&gt;0,(Tabela2[[#This Row],[Itens exclusivos (Quantidade)]]*Tabela2[[#This Row],[Preço de referência]])),"")</f>
        <v/>
      </c>
    </row>
    <row r="526" spans="1:21" ht="15.75">
      <c r="A526" s="14" t="str">
        <f>IFERROR(IF(Fornecedores!B536="","",IF(AND(Fornecedores!A536="",Fornecedores!B536&lt;&gt;""),1,Fornecedores!A536)),"")</f>
        <v/>
      </c>
      <c r="B526" s="14" t="str">
        <f>IFERROR(IF(Fornecedores!B536="","",Fornecedores!B536),"")</f>
        <v/>
      </c>
      <c r="C526" s="14" t="str">
        <f>IFERROR(IF(Fornecedores!C536="","",Fornecedores!C536),"")</f>
        <v/>
      </c>
      <c r="D526" s="14" t="str">
        <f>IFERROR(IF(Fornecedores!D536="","",Fornecedores!D536),"")</f>
        <v/>
      </c>
      <c r="E526" s="14" t="str">
        <f>IFERROR(IF(Fornecedores!E536="","",Fornecedores!E536),"")</f>
        <v/>
      </c>
      <c r="F526" s="51" t="str">
        <f>IFERROR(IF(Fornecedores!F536="","",Fornecedores!F536),"")</f>
        <v/>
      </c>
      <c r="G526" s="14" t="str">
        <f>IFERROR(IF(Fornecedores!G536="","",Fornecedores!G536),"")</f>
        <v/>
      </c>
      <c r="H526" s="48" t="str">
        <f>IFERROR(ROUND(AVERAGE(Fornecedores!H536:ZV536),2),"")</f>
        <v/>
      </c>
      <c r="I526" s="14" t="str">
        <f>IFERROR(ROUND(STDEV(Fornecedores!H536:ZV536),2),"")</f>
        <v/>
      </c>
      <c r="J526" s="14" t="str">
        <f>IFERROR(IF(Tabela2[[#This Row],[Média preços]]="","",H526-I526),"")</f>
        <v/>
      </c>
      <c r="K526" s="14" t="str">
        <f>IFERROR(IF(Tabela2[[#This Row],[Média preços]]="","",H526+I526),"")</f>
        <v/>
      </c>
      <c r="L526" s="48" t="str">
        <f>IFERROR(ROUND(MEDIAN(Fornecedores!H536:ZV536),2),"")</f>
        <v/>
      </c>
      <c r="M526" s="14" t="str">
        <f>IFERROR(ROUND(AVERAGEIFS(Fornecedores!H536:ZV536,Fornecedores!H536:ZV536,"&lt;="&amp;K526,Fornecedores!H536:ZV536,"&gt;="&amp;J526),2),"")</f>
        <v/>
      </c>
      <c r="N526" s="14" t="str">
        <f t="shared" si="8"/>
        <v/>
      </c>
      <c r="O526" s="14" t="str">
        <f>IFERROR(Tabela2[[#This Row],[Preço de referência]]*Tabela2[[#This Row],[Quantidade]],"")</f>
        <v/>
      </c>
      <c r="P52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26" s="14" t="str">
        <f ca="1">IFERROR(IF(Tabela2[[#This Row],[Itens de Ampla Participação (Quantidade)]]&gt;0,(Tabela2[[#This Row],[Itens de Ampla Participação (Quantidade)]]*Tabela2[[#This Row],[Preço de referência]])),"")</f>
        <v/>
      </c>
      <c r="R52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26" s="14" t="str">
        <f ca="1">IFERROR(IF(Tabela2[[#This Row],[Itens de Cota Reservada (Quantidade)]]&gt;0,(Tabela2[[#This Row],[Itens de Cota Reservada (Quantidade)]]*Tabela2[[#This Row],[Preço de referência]])),"")</f>
        <v/>
      </c>
      <c r="T526" s="51" t="str">
        <f ca="1">IFERROR(IF(SUMIFS(Tabela2[Preço x quantidade],Tabela2[Lote],Tabela2[[#This Row],[Lote]])&lt;=80000,Tabela2[[#This Row],[Quantidade]],""),"")</f>
        <v/>
      </c>
      <c r="U526" s="14" t="str">
        <f ca="1">IFERROR(IF(Tabela2[[#This Row],[Itens exclusivos (Quantidade)]]&gt;0,(Tabela2[[#This Row],[Itens exclusivos (Quantidade)]]*Tabela2[[#This Row],[Preço de referência]])),"")</f>
        <v/>
      </c>
    </row>
    <row r="527" spans="1:21" ht="15.75">
      <c r="A527" s="33" t="str">
        <f>IFERROR(IF(Fornecedores!B537="","",IF(AND(Fornecedores!A537="",Fornecedores!B537&lt;&gt;""),1,Fornecedores!A537)),"")</f>
        <v/>
      </c>
      <c r="B527" s="33" t="str">
        <f>IFERROR(IF(Fornecedores!B537="","",Fornecedores!B537),"")</f>
        <v/>
      </c>
      <c r="C527" s="33" t="str">
        <f>IFERROR(IF(Fornecedores!C537="","",Fornecedores!C537),"")</f>
        <v/>
      </c>
      <c r="D527" s="33" t="str">
        <f>IFERROR(IF(Fornecedores!D537="","",Fornecedores!D537),"")</f>
        <v/>
      </c>
      <c r="E527" s="33" t="str">
        <f>IFERROR(IF(Fornecedores!E537="","",Fornecedores!E537),"")</f>
        <v/>
      </c>
      <c r="F527" s="52" t="str">
        <f>IFERROR(IF(Fornecedores!F537="","",Fornecedores!F537),"")</f>
        <v/>
      </c>
      <c r="G527" s="33" t="str">
        <f>IFERROR(IF(Fornecedores!G537="","",Fornecedores!G537),"")</f>
        <v/>
      </c>
      <c r="H527" s="47" t="str">
        <f>IFERROR(ROUND(AVERAGE(Fornecedores!H537:ZV537),2),"")</f>
        <v/>
      </c>
      <c r="I527" s="33" t="str">
        <f>IFERROR(ROUND(STDEV(Fornecedores!H537:ZV537),2),"")</f>
        <v/>
      </c>
      <c r="J527" s="33" t="str">
        <f>IFERROR(IF(Tabela2[[#This Row],[Média preços]]="","",H527-I527),"")</f>
        <v/>
      </c>
      <c r="K527" s="33" t="str">
        <f>IFERROR(IF(Tabela2[[#This Row],[Média preços]]="","",H527+I527),"")</f>
        <v/>
      </c>
      <c r="L527" s="47" t="str">
        <f>IFERROR(ROUND(MEDIAN(Fornecedores!H537:ZV537),2),"")</f>
        <v/>
      </c>
      <c r="M527" s="33" t="str">
        <f>IFERROR(ROUND(AVERAGEIFS(Fornecedores!H537:ZV537,Fornecedores!H537:ZV537,"&lt;="&amp;K527,Fornecedores!H537:ZV537,"&gt;="&amp;J527),2),"")</f>
        <v/>
      </c>
      <c r="N527" s="33" t="str">
        <f t="shared" si="8"/>
        <v/>
      </c>
      <c r="O527" s="33" t="str">
        <f>IFERROR(Tabela2[[#This Row],[Preço de referência]]*Tabela2[[#This Row],[Quantidade]],"")</f>
        <v/>
      </c>
      <c r="P52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27" s="33" t="str">
        <f ca="1">IFERROR(IF(Tabela2[[#This Row],[Itens de Ampla Participação (Quantidade)]]&gt;0,(Tabela2[[#This Row],[Itens de Ampla Participação (Quantidade)]]*Tabela2[[#This Row],[Preço de referência]])),"")</f>
        <v/>
      </c>
      <c r="R52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27" s="33" t="str">
        <f ca="1">IFERROR(IF(Tabela2[[#This Row],[Itens de Cota Reservada (Quantidade)]]&gt;0,(Tabela2[[#This Row],[Itens de Cota Reservada (Quantidade)]]*Tabela2[[#This Row],[Preço de referência]])),"")</f>
        <v/>
      </c>
      <c r="T527" s="52" t="str">
        <f ca="1">IFERROR(IF(SUMIFS(Tabela2[Preço x quantidade],Tabela2[Lote],Tabela2[[#This Row],[Lote]])&lt;=80000,Tabela2[[#This Row],[Quantidade]],""),"")</f>
        <v/>
      </c>
      <c r="U527" s="33" t="str">
        <f ca="1">IFERROR(IF(Tabela2[[#This Row],[Itens exclusivos (Quantidade)]]&gt;0,(Tabela2[[#This Row],[Itens exclusivos (Quantidade)]]*Tabela2[[#This Row],[Preço de referência]])),"")</f>
        <v/>
      </c>
    </row>
    <row r="528" spans="1:21" ht="15.75">
      <c r="A528" s="14" t="str">
        <f>IFERROR(IF(Fornecedores!B538="","",IF(AND(Fornecedores!A538="",Fornecedores!B538&lt;&gt;""),1,Fornecedores!A538)),"")</f>
        <v/>
      </c>
      <c r="B528" s="14" t="str">
        <f>IFERROR(IF(Fornecedores!B538="","",Fornecedores!B538),"")</f>
        <v/>
      </c>
      <c r="C528" s="14" t="str">
        <f>IFERROR(IF(Fornecedores!C538="","",Fornecedores!C538),"")</f>
        <v/>
      </c>
      <c r="D528" s="14" t="str">
        <f>IFERROR(IF(Fornecedores!D538="","",Fornecedores!D538),"")</f>
        <v/>
      </c>
      <c r="E528" s="14" t="str">
        <f>IFERROR(IF(Fornecedores!E538="","",Fornecedores!E538),"")</f>
        <v/>
      </c>
      <c r="F528" s="51" t="str">
        <f>IFERROR(IF(Fornecedores!F538="","",Fornecedores!F538),"")</f>
        <v/>
      </c>
      <c r="G528" s="14" t="str">
        <f>IFERROR(IF(Fornecedores!G538="","",Fornecedores!G538),"")</f>
        <v/>
      </c>
      <c r="H528" s="48" t="str">
        <f>IFERROR(ROUND(AVERAGE(Fornecedores!H538:ZV538),2),"")</f>
        <v/>
      </c>
      <c r="I528" s="14" t="str">
        <f>IFERROR(ROUND(STDEV(Fornecedores!H538:ZV538),2),"")</f>
        <v/>
      </c>
      <c r="J528" s="14" t="str">
        <f>IFERROR(IF(Tabela2[[#This Row],[Média preços]]="","",H528-I528),"")</f>
        <v/>
      </c>
      <c r="K528" s="14" t="str">
        <f>IFERROR(IF(Tabela2[[#This Row],[Média preços]]="","",H528+I528),"")</f>
        <v/>
      </c>
      <c r="L528" s="48" t="str">
        <f>IFERROR(ROUND(MEDIAN(Fornecedores!H538:ZV538),2),"")</f>
        <v/>
      </c>
      <c r="M528" s="14" t="str">
        <f>IFERROR(ROUND(AVERAGEIFS(Fornecedores!H538:ZV538,Fornecedores!H538:ZV538,"&lt;="&amp;K528,Fornecedores!H538:ZV538,"&gt;="&amp;J528),2),"")</f>
        <v/>
      </c>
      <c r="N528" s="14" t="str">
        <f t="shared" si="8"/>
        <v/>
      </c>
      <c r="O528" s="14" t="str">
        <f>IFERROR(Tabela2[[#This Row],[Preço de referência]]*Tabela2[[#This Row],[Quantidade]],"")</f>
        <v/>
      </c>
      <c r="P52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28" s="14" t="str">
        <f ca="1">IFERROR(IF(Tabela2[[#This Row],[Itens de Ampla Participação (Quantidade)]]&gt;0,(Tabela2[[#This Row],[Itens de Ampla Participação (Quantidade)]]*Tabela2[[#This Row],[Preço de referência]])),"")</f>
        <v/>
      </c>
      <c r="R52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28" s="14" t="str">
        <f ca="1">IFERROR(IF(Tabela2[[#This Row],[Itens de Cota Reservada (Quantidade)]]&gt;0,(Tabela2[[#This Row],[Itens de Cota Reservada (Quantidade)]]*Tabela2[[#This Row],[Preço de referência]])),"")</f>
        <v/>
      </c>
      <c r="T528" s="51" t="str">
        <f ca="1">IFERROR(IF(SUMIFS(Tabela2[Preço x quantidade],Tabela2[Lote],Tabela2[[#This Row],[Lote]])&lt;=80000,Tabela2[[#This Row],[Quantidade]],""),"")</f>
        <v/>
      </c>
      <c r="U528" s="14" t="str">
        <f ca="1">IFERROR(IF(Tabela2[[#This Row],[Itens exclusivos (Quantidade)]]&gt;0,(Tabela2[[#This Row],[Itens exclusivos (Quantidade)]]*Tabela2[[#This Row],[Preço de referência]])),"")</f>
        <v/>
      </c>
    </row>
    <row r="529" spans="1:21" ht="15.75">
      <c r="A529" s="33" t="str">
        <f>IFERROR(IF(Fornecedores!B539="","",IF(AND(Fornecedores!A539="",Fornecedores!B539&lt;&gt;""),1,Fornecedores!A539)),"")</f>
        <v/>
      </c>
      <c r="B529" s="33" t="str">
        <f>IFERROR(IF(Fornecedores!B539="","",Fornecedores!B539),"")</f>
        <v/>
      </c>
      <c r="C529" s="33" t="str">
        <f>IFERROR(IF(Fornecedores!C539="","",Fornecedores!C539),"")</f>
        <v/>
      </c>
      <c r="D529" s="33" t="str">
        <f>IFERROR(IF(Fornecedores!D539="","",Fornecedores!D539),"")</f>
        <v/>
      </c>
      <c r="E529" s="33" t="str">
        <f>IFERROR(IF(Fornecedores!E539="","",Fornecedores!E539),"")</f>
        <v/>
      </c>
      <c r="F529" s="52" t="str">
        <f>IFERROR(IF(Fornecedores!F539="","",Fornecedores!F539),"")</f>
        <v/>
      </c>
      <c r="G529" s="33" t="str">
        <f>IFERROR(IF(Fornecedores!G539="","",Fornecedores!G539),"")</f>
        <v/>
      </c>
      <c r="H529" s="47" t="str">
        <f>IFERROR(ROUND(AVERAGE(Fornecedores!H539:ZV539),2),"")</f>
        <v/>
      </c>
      <c r="I529" s="33" t="str">
        <f>IFERROR(ROUND(STDEV(Fornecedores!H539:ZV539),2),"")</f>
        <v/>
      </c>
      <c r="J529" s="33" t="str">
        <f>IFERROR(IF(Tabela2[[#This Row],[Média preços]]="","",H529-I529),"")</f>
        <v/>
      </c>
      <c r="K529" s="33" t="str">
        <f>IFERROR(IF(Tabela2[[#This Row],[Média preços]]="","",H529+I529),"")</f>
        <v/>
      </c>
      <c r="L529" s="47" t="str">
        <f>IFERROR(ROUND(MEDIAN(Fornecedores!H539:ZV539),2),"")</f>
        <v/>
      </c>
      <c r="M529" s="33" t="str">
        <f>IFERROR(ROUND(AVERAGEIFS(Fornecedores!H539:ZV539,Fornecedores!H539:ZV539,"&lt;="&amp;K529,Fornecedores!H539:ZV539,"&gt;="&amp;J529),2),"")</f>
        <v/>
      </c>
      <c r="N529" s="33" t="str">
        <f t="shared" si="8"/>
        <v/>
      </c>
      <c r="O529" s="33" t="str">
        <f>IFERROR(Tabela2[[#This Row],[Preço de referência]]*Tabela2[[#This Row],[Quantidade]],"")</f>
        <v/>
      </c>
      <c r="P52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29" s="33" t="str">
        <f ca="1">IFERROR(IF(Tabela2[[#This Row],[Itens de Ampla Participação (Quantidade)]]&gt;0,(Tabela2[[#This Row],[Itens de Ampla Participação (Quantidade)]]*Tabela2[[#This Row],[Preço de referência]])),"")</f>
        <v/>
      </c>
      <c r="R52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29" s="33" t="str">
        <f ca="1">IFERROR(IF(Tabela2[[#This Row],[Itens de Cota Reservada (Quantidade)]]&gt;0,(Tabela2[[#This Row],[Itens de Cota Reservada (Quantidade)]]*Tabela2[[#This Row],[Preço de referência]])),"")</f>
        <v/>
      </c>
      <c r="T529" s="52" t="str">
        <f ca="1">IFERROR(IF(SUMIFS(Tabela2[Preço x quantidade],Tabela2[Lote],Tabela2[[#This Row],[Lote]])&lt;=80000,Tabela2[[#This Row],[Quantidade]],""),"")</f>
        <v/>
      </c>
      <c r="U529" s="33" t="str">
        <f ca="1">IFERROR(IF(Tabela2[[#This Row],[Itens exclusivos (Quantidade)]]&gt;0,(Tabela2[[#This Row],[Itens exclusivos (Quantidade)]]*Tabela2[[#This Row],[Preço de referência]])),"")</f>
        <v/>
      </c>
    </row>
    <row r="530" spans="1:21" ht="15.75">
      <c r="A530" s="14" t="str">
        <f>IFERROR(IF(Fornecedores!B540="","",IF(AND(Fornecedores!A540="",Fornecedores!B540&lt;&gt;""),1,Fornecedores!A540)),"")</f>
        <v/>
      </c>
      <c r="B530" s="14" t="str">
        <f>IFERROR(IF(Fornecedores!B540="","",Fornecedores!B540),"")</f>
        <v/>
      </c>
      <c r="C530" s="14" t="str">
        <f>IFERROR(IF(Fornecedores!C540="","",Fornecedores!C540),"")</f>
        <v/>
      </c>
      <c r="D530" s="14" t="str">
        <f>IFERROR(IF(Fornecedores!D540="","",Fornecedores!D540),"")</f>
        <v/>
      </c>
      <c r="E530" s="14" t="str">
        <f>IFERROR(IF(Fornecedores!E540="","",Fornecedores!E540),"")</f>
        <v/>
      </c>
      <c r="F530" s="51" t="str">
        <f>IFERROR(IF(Fornecedores!F540="","",Fornecedores!F540),"")</f>
        <v/>
      </c>
      <c r="G530" s="14" t="str">
        <f>IFERROR(IF(Fornecedores!G540="","",Fornecedores!G540),"")</f>
        <v/>
      </c>
      <c r="H530" s="48" t="str">
        <f>IFERROR(ROUND(AVERAGE(Fornecedores!H540:ZV540),2),"")</f>
        <v/>
      </c>
      <c r="I530" s="14" t="str">
        <f>IFERROR(ROUND(STDEV(Fornecedores!H540:ZV540),2),"")</f>
        <v/>
      </c>
      <c r="J530" s="14" t="str">
        <f>IFERROR(IF(Tabela2[[#This Row],[Média preços]]="","",H530-I530),"")</f>
        <v/>
      </c>
      <c r="K530" s="14" t="str">
        <f>IFERROR(IF(Tabela2[[#This Row],[Média preços]]="","",H530+I530),"")</f>
        <v/>
      </c>
      <c r="L530" s="48" t="str">
        <f>IFERROR(ROUND(MEDIAN(Fornecedores!H540:ZV540),2),"")</f>
        <v/>
      </c>
      <c r="M530" s="14" t="str">
        <f>IFERROR(ROUND(AVERAGEIFS(Fornecedores!H540:ZV540,Fornecedores!H540:ZV540,"&lt;="&amp;K530,Fornecedores!H540:ZV540,"&gt;="&amp;J530),2),"")</f>
        <v/>
      </c>
      <c r="N530" s="14" t="str">
        <f t="shared" si="8"/>
        <v/>
      </c>
      <c r="O530" s="14" t="str">
        <f>IFERROR(Tabela2[[#This Row],[Preço de referência]]*Tabela2[[#This Row],[Quantidade]],"")</f>
        <v/>
      </c>
      <c r="P53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30" s="14" t="str">
        <f ca="1">IFERROR(IF(Tabela2[[#This Row],[Itens de Ampla Participação (Quantidade)]]&gt;0,(Tabela2[[#This Row],[Itens de Ampla Participação (Quantidade)]]*Tabela2[[#This Row],[Preço de referência]])),"")</f>
        <v/>
      </c>
      <c r="R53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30" s="14" t="str">
        <f ca="1">IFERROR(IF(Tabela2[[#This Row],[Itens de Cota Reservada (Quantidade)]]&gt;0,(Tabela2[[#This Row],[Itens de Cota Reservada (Quantidade)]]*Tabela2[[#This Row],[Preço de referência]])),"")</f>
        <v/>
      </c>
      <c r="T530" s="51" t="str">
        <f ca="1">IFERROR(IF(SUMIFS(Tabela2[Preço x quantidade],Tabela2[Lote],Tabela2[[#This Row],[Lote]])&lt;=80000,Tabela2[[#This Row],[Quantidade]],""),"")</f>
        <v/>
      </c>
      <c r="U530" s="14" t="str">
        <f ca="1">IFERROR(IF(Tabela2[[#This Row],[Itens exclusivos (Quantidade)]]&gt;0,(Tabela2[[#This Row],[Itens exclusivos (Quantidade)]]*Tabela2[[#This Row],[Preço de referência]])),"")</f>
        <v/>
      </c>
    </row>
    <row r="531" spans="1:21" ht="15.75">
      <c r="A531" s="33" t="str">
        <f>IFERROR(IF(Fornecedores!B541="","",IF(AND(Fornecedores!A541="",Fornecedores!B541&lt;&gt;""),1,Fornecedores!A541)),"")</f>
        <v/>
      </c>
      <c r="B531" s="33" t="str">
        <f>IFERROR(IF(Fornecedores!B541="","",Fornecedores!B541),"")</f>
        <v/>
      </c>
      <c r="C531" s="33" t="str">
        <f>IFERROR(IF(Fornecedores!C541="","",Fornecedores!C541),"")</f>
        <v/>
      </c>
      <c r="D531" s="33" t="str">
        <f>IFERROR(IF(Fornecedores!D541="","",Fornecedores!D541),"")</f>
        <v/>
      </c>
      <c r="E531" s="33" t="str">
        <f>IFERROR(IF(Fornecedores!E541="","",Fornecedores!E541),"")</f>
        <v/>
      </c>
      <c r="F531" s="52" t="str">
        <f>IFERROR(IF(Fornecedores!F541="","",Fornecedores!F541),"")</f>
        <v/>
      </c>
      <c r="G531" s="33" t="str">
        <f>IFERROR(IF(Fornecedores!G541="","",Fornecedores!G541),"")</f>
        <v/>
      </c>
      <c r="H531" s="47" t="str">
        <f>IFERROR(ROUND(AVERAGE(Fornecedores!H541:ZV541),2),"")</f>
        <v/>
      </c>
      <c r="I531" s="33" t="str">
        <f>IFERROR(ROUND(STDEV(Fornecedores!H541:ZV541),2),"")</f>
        <v/>
      </c>
      <c r="J531" s="33" t="str">
        <f>IFERROR(IF(Tabela2[[#This Row],[Média preços]]="","",H531-I531),"")</f>
        <v/>
      </c>
      <c r="K531" s="33" t="str">
        <f>IFERROR(IF(Tabela2[[#This Row],[Média preços]]="","",H531+I531),"")</f>
        <v/>
      </c>
      <c r="L531" s="47" t="str">
        <f>IFERROR(ROUND(MEDIAN(Fornecedores!H541:ZV541),2),"")</f>
        <v/>
      </c>
      <c r="M531" s="33" t="str">
        <f>IFERROR(ROUND(AVERAGEIFS(Fornecedores!H541:ZV541,Fornecedores!H541:ZV541,"&lt;="&amp;K531,Fornecedores!H541:ZV541,"&gt;="&amp;J531),2),"")</f>
        <v/>
      </c>
      <c r="N531" s="33" t="str">
        <f t="shared" si="8"/>
        <v/>
      </c>
      <c r="O531" s="33" t="str">
        <f>IFERROR(Tabela2[[#This Row],[Preço de referência]]*Tabela2[[#This Row],[Quantidade]],"")</f>
        <v/>
      </c>
      <c r="P53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31" s="33" t="str">
        <f ca="1">IFERROR(IF(Tabela2[[#This Row],[Itens de Ampla Participação (Quantidade)]]&gt;0,(Tabela2[[#This Row],[Itens de Ampla Participação (Quantidade)]]*Tabela2[[#This Row],[Preço de referência]])),"")</f>
        <v/>
      </c>
      <c r="R53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31" s="33" t="str">
        <f ca="1">IFERROR(IF(Tabela2[[#This Row],[Itens de Cota Reservada (Quantidade)]]&gt;0,(Tabela2[[#This Row],[Itens de Cota Reservada (Quantidade)]]*Tabela2[[#This Row],[Preço de referência]])),"")</f>
        <v/>
      </c>
      <c r="T531" s="52" t="str">
        <f ca="1">IFERROR(IF(SUMIFS(Tabela2[Preço x quantidade],Tabela2[Lote],Tabela2[[#This Row],[Lote]])&lt;=80000,Tabela2[[#This Row],[Quantidade]],""),"")</f>
        <v/>
      </c>
      <c r="U531" s="33" t="str">
        <f ca="1">IFERROR(IF(Tabela2[[#This Row],[Itens exclusivos (Quantidade)]]&gt;0,(Tabela2[[#This Row],[Itens exclusivos (Quantidade)]]*Tabela2[[#This Row],[Preço de referência]])),"")</f>
        <v/>
      </c>
    </row>
    <row r="532" spans="1:21" ht="15.75">
      <c r="A532" s="14" t="str">
        <f>IFERROR(IF(Fornecedores!B542="","",IF(AND(Fornecedores!A542="",Fornecedores!B542&lt;&gt;""),1,Fornecedores!A542)),"")</f>
        <v/>
      </c>
      <c r="B532" s="14" t="str">
        <f>IFERROR(IF(Fornecedores!B542="","",Fornecedores!B542),"")</f>
        <v/>
      </c>
      <c r="C532" s="14" t="str">
        <f>IFERROR(IF(Fornecedores!C542="","",Fornecedores!C542),"")</f>
        <v/>
      </c>
      <c r="D532" s="14" t="str">
        <f>IFERROR(IF(Fornecedores!D542="","",Fornecedores!D542),"")</f>
        <v/>
      </c>
      <c r="E532" s="14" t="str">
        <f>IFERROR(IF(Fornecedores!E542="","",Fornecedores!E542),"")</f>
        <v/>
      </c>
      <c r="F532" s="51" t="str">
        <f>IFERROR(IF(Fornecedores!F542="","",Fornecedores!F542),"")</f>
        <v/>
      </c>
      <c r="G532" s="14" t="str">
        <f>IFERROR(IF(Fornecedores!G542="","",Fornecedores!G542),"")</f>
        <v/>
      </c>
      <c r="H532" s="48" t="str">
        <f>IFERROR(ROUND(AVERAGE(Fornecedores!H542:ZV542),2),"")</f>
        <v/>
      </c>
      <c r="I532" s="14" t="str">
        <f>IFERROR(ROUND(STDEV(Fornecedores!H542:ZV542),2),"")</f>
        <v/>
      </c>
      <c r="J532" s="14" t="str">
        <f>IFERROR(IF(Tabela2[[#This Row],[Média preços]]="","",H532-I532),"")</f>
        <v/>
      </c>
      <c r="K532" s="14" t="str">
        <f>IFERROR(IF(Tabela2[[#This Row],[Média preços]]="","",H532+I532),"")</f>
        <v/>
      </c>
      <c r="L532" s="48" t="str">
        <f>IFERROR(ROUND(MEDIAN(Fornecedores!H542:ZV542),2),"")</f>
        <v/>
      </c>
      <c r="M532" s="14" t="str">
        <f>IFERROR(ROUND(AVERAGEIFS(Fornecedores!H542:ZV542,Fornecedores!H542:ZV542,"&lt;="&amp;K532,Fornecedores!H542:ZV542,"&gt;="&amp;J532),2),"")</f>
        <v/>
      </c>
      <c r="N532" s="14" t="str">
        <f t="shared" si="8"/>
        <v/>
      </c>
      <c r="O532" s="14" t="str">
        <f>IFERROR(Tabela2[[#This Row],[Preço de referência]]*Tabela2[[#This Row],[Quantidade]],"")</f>
        <v/>
      </c>
      <c r="P53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32" s="14" t="str">
        <f ca="1">IFERROR(IF(Tabela2[[#This Row],[Itens de Ampla Participação (Quantidade)]]&gt;0,(Tabela2[[#This Row],[Itens de Ampla Participação (Quantidade)]]*Tabela2[[#This Row],[Preço de referência]])),"")</f>
        <v/>
      </c>
      <c r="R53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32" s="14" t="str">
        <f ca="1">IFERROR(IF(Tabela2[[#This Row],[Itens de Cota Reservada (Quantidade)]]&gt;0,(Tabela2[[#This Row],[Itens de Cota Reservada (Quantidade)]]*Tabela2[[#This Row],[Preço de referência]])),"")</f>
        <v/>
      </c>
      <c r="T532" s="51" t="str">
        <f ca="1">IFERROR(IF(SUMIFS(Tabela2[Preço x quantidade],Tabela2[Lote],Tabela2[[#This Row],[Lote]])&lt;=80000,Tabela2[[#This Row],[Quantidade]],""),"")</f>
        <v/>
      </c>
      <c r="U532" s="14" t="str">
        <f ca="1">IFERROR(IF(Tabela2[[#This Row],[Itens exclusivos (Quantidade)]]&gt;0,(Tabela2[[#This Row],[Itens exclusivos (Quantidade)]]*Tabela2[[#This Row],[Preço de referência]])),"")</f>
        <v/>
      </c>
    </row>
    <row r="533" spans="1:21" ht="15.75">
      <c r="A533" s="33" t="str">
        <f>IFERROR(IF(Fornecedores!B543="","",IF(AND(Fornecedores!A543="",Fornecedores!B543&lt;&gt;""),1,Fornecedores!A543)),"")</f>
        <v/>
      </c>
      <c r="B533" s="33" t="str">
        <f>IFERROR(IF(Fornecedores!B543="","",Fornecedores!B543),"")</f>
        <v/>
      </c>
      <c r="C533" s="33" t="str">
        <f>IFERROR(IF(Fornecedores!C543="","",Fornecedores!C543),"")</f>
        <v/>
      </c>
      <c r="D533" s="33" t="str">
        <f>IFERROR(IF(Fornecedores!D543="","",Fornecedores!D543),"")</f>
        <v/>
      </c>
      <c r="E533" s="33" t="str">
        <f>IFERROR(IF(Fornecedores!E543="","",Fornecedores!E543),"")</f>
        <v/>
      </c>
      <c r="F533" s="52" t="str">
        <f>IFERROR(IF(Fornecedores!F543="","",Fornecedores!F543),"")</f>
        <v/>
      </c>
      <c r="G533" s="33" t="str">
        <f>IFERROR(IF(Fornecedores!G543="","",Fornecedores!G543),"")</f>
        <v/>
      </c>
      <c r="H533" s="47" t="str">
        <f>IFERROR(ROUND(AVERAGE(Fornecedores!H543:ZV543),2),"")</f>
        <v/>
      </c>
      <c r="I533" s="33" t="str">
        <f>IFERROR(ROUND(STDEV(Fornecedores!H543:ZV543),2),"")</f>
        <v/>
      </c>
      <c r="J533" s="33" t="str">
        <f>IFERROR(IF(Tabela2[[#This Row],[Média preços]]="","",H533-I533),"")</f>
        <v/>
      </c>
      <c r="K533" s="33" t="str">
        <f>IFERROR(IF(Tabela2[[#This Row],[Média preços]]="","",H533+I533),"")</f>
        <v/>
      </c>
      <c r="L533" s="47" t="str">
        <f>IFERROR(ROUND(MEDIAN(Fornecedores!H543:ZV543),2),"")</f>
        <v/>
      </c>
      <c r="M533" s="33" t="str">
        <f>IFERROR(ROUND(AVERAGEIFS(Fornecedores!H543:ZV543,Fornecedores!H543:ZV543,"&lt;="&amp;K533,Fornecedores!H543:ZV543,"&gt;="&amp;J533),2),"")</f>
        <v/>
      </c>
      <c r="N533" s="33" t="str">
        <f t="shared" si="8"/>
        <v/>
      </c>
      <c r="O533" s="33" t="str">
        <f>IFERROR(Tabela2[[#This Row],[Preço de referência]]*Tabela2[[#This Row],[Quantidade]],"")</f>
        <v/>
      </c>
      <c r="P53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33" s="33" t="str">
        <f ca="1">IFERROR(IF(Tabela2[[#This Row],[Itens de Ampla Participação (Quantidade)]]&gt;0,(Tabela2[[#This Row],[Itens de Ampla Participação (Quantidade)]]*Tabela2[[#This Row],[Preço de referência]])),"")</f>
        <v/>
      </c>
      <c r="R53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33" s="33" t="str">
        <f ca="1">IFERROR(IF(Tabela2[[#This Row],[Itens de Cota Reservada (Quantidade)]]&gt;0,(Tabela2[[#This Row],[Itens de Cota Reservada (Quantidade)]]*Tabela2[[#This Row],[Preço de referência]])),"")</f>
        <v/>
      </c>
      <c r="T533" s="52" t="str">
        <f ca="1">IFERROR(IF(SUMIFS(Tabela2[Preço x quantidade],Tabela2[Lote],Tabela2[[#This Row],[Lote]])&lt;=80000,Tabela2[[#This Row],[Quantidade]],""),"")</f>
        <v/>
      </c>
      <c r="U533" s="33" t="str">
        <f ca="1">IFERROR(IF(Tabela2[[#This Row],[Itens exclusivos (Quantidade)]]&gt;0,(Tabela2[[#This Row],[Itens exclusivos (Quantidade)]]*Tabela2[[#This Row],[Preço de referência]])),"")</f>
        <v/>
      </c>
    </row>
    <row r="534" spans="1:21" ht="15.75">
      <c r="A534" s="14" t="str">
        <f>IFERROR(IF(Fornecedores!B544="","",IF(AND(Fornecedores!A544="",Fornecedores!B544&lt;&gt;""),1,Fornecedores!A544)),"")</f>
        <v/>
      </c>
      <c r="B534" s="14" t="str">
        <f>IFERROR(IF(Fornecedores!B544="","",Fornecedores!B544),"")</f>
        <v/>
      </c>
      <c r="C534" s="14" t="str">
        <f>IFERROR(IF(Fornecedores!C544="","",Fornecedores!C544),"")</f>
        <v/>
      </c>
      <c r="D534" s="14" t="str">
        <f>IFERROR(IF(Fornecedores!D544="","",Fornecedores!D544),"")</f>
        <v/>
      </c>
      <c r="E534" s="14" t="str">
        <f>IFERROR(IF(Fornecedores!E544="","",Fornecedores!E544),"")</f>
        <v/>
      </c>
      <c r="F534" s="51" t="str">
        <f>IFERROR(IF(Fornecedores!F544="","",Fornecedores!F544),"")</f>
        <v/>
      </c>
      <c r="G534" s="14" t="str">
        <f>IFERROR(IF(Fornecedores!G544="","",Fornecedores!G544),"")</f>
        <v/>
      </c>
      <c r="H534" s="48" t="str">
        <f>IFERROR(ROUND(AVERAGE(Fornecedores!H544:ZV544),2),"")</f>
        <v/>
      </c>
      <c r="I534" s="14" t="str">
        <f>IFERROR(ROUND(STDEV(Fornecedores!H544:ZV544),2),"")</f>
        <v/>
      </c>
      <c r="J534" s="14" t="str">
        <f>IFERROR(IF(Tabela2[[#This Row],[Média preços]]="","",H534-I534),"")</f>
        <v/>
      </c>
      <c r="K534" s="14" t="str">
        <f>IFERROR(IF(Tabela2[[#This Row],[Média preços]]="","",H534+I534),"")</f>
        <v/>
      </c>
      <c r="L534" s="48" t="str">
        <f>IFERROR(ROUND(MEDIAN(Fornecedores!H544:ZV544),2),"")</f>
        <v/>
      </c>
      <c r="M534" s="14" t="str">
        <f>IFERROR(ROUND(AVERAGEIFS(Fornecedores!H544:ZV544,Fornecedores!H544:ZV544,"&lt;="&amp;K534,Fornecedores!H544:ZV544,"&gt;="&amp;J534),2),"")</f>
        <v/>
      </c>
      <c r="N534" s="14" t="str">
        <f t="shared" si="8"/>
        <v/>
      </c>
      <c r="O534" s="14" t="str">
        <f>IFERROR(Tabela2[[#This Row],[Preço de referência]]*Tabela2[[#This Row],[Quantidade]],"")</f>
        <v/>
      </c>
      <c r="P53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34" s="14" t="str">
        <f ca="1">IFERROR(IF(Tabela2[[#This Row],[Itens de Ampla Participação (Quantidade)]]&gt;0,(Tabela2[[#This Row],[Itens de Ampla Participação (Quantidade)]]*Tabela2[[#This Row],[Preço de referência]])),"")</f>
        <v/>
      </c>
      <c r="R53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34" s="14" t="str">
        <f ca="1">IFERROR(IF(Tabela2[[#This Row],[Itens de Cota Reservada (Quantidade)]]&gt;0,(Tabela2[[#This Row],[Itens de Cota Reservada (Quantidade)]]*Tabela2[[#This Row],[Preço de referência]])),"")</f>
        <v/>
      </c>
      <c r="T534" s="51" t="str">
        <f ca="1">IFERROR(IF(SUMIFS(Tabela2[Preço x quantidade],Tabela2[Lote],Tabela2[[#This Row],[Lote]])&lt;=80000,Tabela2[[#This Row],[Quantidade]],""),"")</f>
        <v/>
      </c>
      <c r="U534" s="14" t="str">
        <f ca="1">IFERROR(IF(Tabela2[[#This Row],[Itens exclusivos (Quantidade)]]&gt;0,(Tabela2[[#This Row],[Itens exclusivos (Quantidade)]]*Tabela2[[#This Row],[Preço de referência]])),"")</f>
        <v/>
      </c>
    </row>
    <row r="535" spans="1:21" ht="15.75">
      <c r="A535" s="33" t="str">
        <f>IFERROR(IF(Fornecedores!B545="","",IF(AND(Fornecedores!A545="",Fornecedores!B545&lt;&gt;""),1,Fornecedores!A545)),"")</f>
        <v/>
      </c>
      <c r="B535" s="33" t="str">
        <f>IFERROR(IF(Fornecedores!B545="","",Fornecedores!B545),"")</f>
        <v/>
      </c>
      <c r="C535" s="33" t="str">
        <f>IFERROR(IF(Fornecedores!C545="","",Fornecedores!C545),"")</f>
        <v/>
      </c>
      <c r="D535" s="33" t="str">
        <f>IFERROR(IF(Fornecedores!D545="","",Fornecedores!D545),"")</f>
        <v/>
      </c>
      <c r="E535" s="33" t="str">
        <f>IFERROR(IF(Fornecedores!E545="","",Fornecedores!E545),"")</f>
        <v/>
      </c>
      <c r="F535" s="52" t="str">
        <f>IFERROR(IF(Fornecedores!F545="","",Fornecedores!F545),"")</f>
        <v/>
      </c>
      <c r="G535" s="33" t="str">
        <f>IFERROR(IF(Fornecedores!G545="","",Fornecedores!G545),"")</f>
        <v/>
      </c>
      <c r="H535" s="47" t="str">
        <f>IFERROR(ROUND(AVERAGE(Fornecedores!H545:ZV545),2),"")</f>
        <v/>
      </c>
      <c r="I535" s="33" t="str">
        <f>IFERROR(ROUND(STDEV(Fornecedores!H545:ZV545),2),"")</f>
        <v/>
      </c>
      <c r="J535" s="33" t="str">
        <f>IFERROR(IF(Tabela2[[#This Row],[Média preços]]="","",H535-I535),"")</f>
        <v/>
      </c>
      <c r="K535" s="33" t="str">
        <f>IFERROR(IF(Tabela2[[#This Row],[Média preços]]="","",H535+I535),"")</f>
        <v/>
      </c>
      <c r="L535" s="47" t="str">
        <f>IFERROR(ROUND(MEDIAN(Fornecedores!H545:ZV545),2),"")</f>
        <v/>
      </c>
      <c r="M535" s="33" t="str">
        <f>IFERROR(ROUND(AVERAGEIFS(Fornecedores!H545:ZV545,Fornecedores!H545:ZV545,"&lt;="&amp;K535,Fornecedores!H545:ZV545,"&gt;="&amp;J535),2),"")</f>
        <v/>
      </c>
      <c r="N535" s="33" t="str">
        <f t="shared" si="8"/>
        <v/>
      </c>
      <c r="O535" s="33" t="str">
        <f>IFERROR(Tabela2[[#This Row],[Preço de referência]]*Tabela2[[#This Row],[Quantidade]],"")</f>
        <v/>
      </c>
      <c r="P53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35" s="33" t="str">
        <f ca="1">IFERROR(IF(Tabela2[[#This Row],[Itens de Ampla Participação (Quantidade)]]&gt;0,(Tabela2[[#This Row],[Itens de Ampla Participação (Quantidade)]]*Tabela2[[#This Row],[Preço de referência]])),"")</f>
        <v/>
      </c>
      <c r="R53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35" s="33" t="str">
        <f ca="1">IFERROR(IF(Tabela2[[#This Row],[Itens de Cota Reservada (Quantidade)]]&gt;0,(Tabela2[[#This Row],[Itens de Cota Reservada (Quantidade)]]*Tabela2[[#This Row],[Preço de referência]])),"")</f>
        <v/>
      </c>
      <c r="T535" s="52" t="str">
        <f ca="1">IFERROR(IF(SUMIFS(Tabela2[Preço x quantidade],Tabela2[Lote],Tabela2[[#This Row],[Lote]])&lt;=80000,Tabela2[[#This Row],[Quantidade]],""),"")</f>
        <v/>
      </c>
      <c r="U535" s="33" t="str">
        <f ca="1">IFERROR(IF(Tabela2[[#This Row],[Itens exclusivos (Quantidade)]]&gt;0,(Tabela2[[#This Row],[Itens exclusivos (Quantidade)]]*Tabela2[[#This Row],[Preço de referência]])),"")</f>
        <v/>
      </c>
    </row>
    <row r="536" spans="1:21" ht="15.75">
      <c r="A536" s="14" t="str">
        <f>IFERROR(IF(Fornecedores!B546="","",IF(AND(Fornecedores!A546="",Fornecedores!B546&lt;&gt;""),1,Fornecedores!A546)),"")</f>
        <v/>
      </c>
      <c r="B536" s="14" t="str">
        <f>IFERROR(IF(Fornecedores!B546="","",Fornecedores!B546),"")</f>
        <v/>
      </c>
      <c r="C536" s="14" t="str">
        <f>IFERROR(IF(Fornecedores!C546="","",Fornecedores!C546),"")</f>
        <v/>
      </c>
      <c r="D536" s="14" t="str">
        <f>IFERROR(IF(Fornecedores!D546="","",Fornecedores!D546),"")</f>
        <v/>
      </c>
      <c r="E536" s="14" t="str">
        <f>IFERROR(IF(Fornecedores!E546="","",Fornecedores!E546),"")</f>
        <v/>
      </c>
      <c r="F536" s="51" t="str">
        <f>IFERROR(IF(Fornecedores!F546="","",Fornecedores!F546),"")</f>
        <v/>
      </c>
      <c r="G536" s="14" t="str">
        <f>IFERROR(IF(Fornecedores!G546="","",Fornecedores!G546),"")</f>
        <v/>
      </c>
      <c r="H536" s="48" t="str">
        <f>IFERROR(ROUND(AVERAGE(Fornecedores!H546:ZV546),2),"")</f>
        <v/>
      </c>
      <c r="I536" s="14" t="str">
        <f>IFERROR(ROUND(STDEV(Fornecedores!H546:ZV546),2),"")</f>
        <v/>
      </c>
      <c r="J536" s="14" t="str">
        <f>IFERROR(IF(Tabela2[[#This Row],[Média preços]]="","",H536-I536),"")</f>
        <v/>
      </c>
      <c r="K536" s="14" t="str">
        <f>IFERROR(IF(Tabela2[[#This Row],[Média preços]]="","",H536+I536),"")</f>
        <v/>
      </c>
      <c r="L536" s="48" t="str">
        <f>IFERROR(ROUND(MEDIAN(Fornecedores!H546:ZV546),2),"")</f>
        <v/>
      </c>
      <c r="M536" s="14" t="str">
        <f>IFERROR(ROUND(AVERAGEIFS(Fornecedores!H546:ZV546,Fornecedores!H546:ZV546,"&lt;="&amp;K536,Fornecedores!H546:ZV546,"&gt;="&amp;J536),2),"")</f>
        <v/>
      </c>
      <c r="N536" s="14" t="str">
        <f t="shared" si="8"/>
        <v/>
      </c>
      <c r="O536" s="14" t="str">
        <f>IFERROR(Tabela2[[#This Row],[Preço de referência]]*Tabela2[[#This Row],[Quantidade]],"")</f>
        <v/>
      </c>
      <c r="P53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36" s="14" t="str">
        <f ca="1">IFERROR(IF(Tabela2[[#This Row],[Itens de Ampla Participação (Quantidade)]]&gt;0,(Tabela2[[#This Row],[Itens de Ampla Participação (Quantidade)]]*Tabela2[[#This Row],[Preço de referência]])),"")</f>
        <v/>
      </c>
      <c r="R53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36" s="14" t="str">
        <f ca="1">IFERROR(IF(Tabela2[[#This Row],[Itens de Cota Reservada (Quantidade)]]&gt;0,(Tabela2[[#This Row],[Itens de Cota Reservada (Quantidade)]]*Tabela2[[#This Row],[Preço de referência]])),"")</f>
        <v/>
      </c>
      <c r="T536" s="51" t="str">
        <f ca="1">IFERROR(IF(SUMIFS(Tabela2[Preço x quantidade],Tabela2[Lote],Tabela2[[#This Row],[Lote]])&lt;=80000,Tabela2[[#This Row],[Quantidade]],""),"")</f>
        <v/>
      </c>
      <c r="U536" s="14" t="str">
        <f ca="1">IFERROR(IF(Tabela2[[#This Row],[Itens exclusivos (Quantidade)]]&gt;0,(Tabela2[[#This Row],[Itens exclusivos (Quantidade)]]*Tabela2[[#This Row],[Preço de referência]])),"")</f>
        <v/>
      </c>
    </row>
    <row r="537" spans="1:21" ht="15.75">
      <c r="A537" s="33" t="str">
        <f>IFERROR(IF(Fornecedores!B547="","",IF(AND(Fornecedores!A547="",Fornecedores!B547&lt;&gt;""),1,Fornecedores!A547)),"")</f>
        <v/>
      </c>
      <c r="B537" s="33" t="str">
        <f>IFERROR(IF(Fornecedores!B547="","",Fornecedores!B547),"")</f>
        <v/>
      </c>
      <c r="C537" s="33" t="str">
        <f>IFERROR(IF(Fornecedores!C547="","",Fornecedores!C547),"")</f>
        <v/>
      </c>
      <c r="D537" s="33" t="str">
        <f>IFERROR(IF(Fornecedores!D547="","",Fornecedores!D547),"")</f>
        <v/>
      </c>
      <c r="E537" s="33" t="str">
        <f>IFERROR(IF(Fornecedores!E547="","",Fornecedores!E547),"")</f>
        <v/>
      </c>
      <c r="F537" s="52" t="str">
        <f>IFERROR(IF(Fornecedores!F547="","",Fornecedores!F547),"")</f>
        <v/>
      </c>
      <c r="G537" s="33" t="str">
        <f>IFERROR(IF(Fornecedores!G547="","",Fornecedores!G547),"")</f>
        <v/>
      </c>
      <c r="H537" s="47" t="str">
        <f>IFERROR(ROUND(AVERAGE(Fornecedores!H547:ZV547),2),"")</f>
        <v/>
      </c>
      <c r="I537" s="33" t="str">
        <f>IFERROR(ROUND(STDEV(Fornecedores!H547:ZV547),2),"")</f>
        <v/>
      </c>
      <c r="J537" s="33" t="str">
        <f>IFERROR(IF(Tabela2[[#This Row],[Média preços]]="","",H537-I537),"")</f>
        <v/>
      </c>
      <c r="K537" s="33" t="str">
        <f>IFERROR(IF(Tabela2[[#This Row],[Média preços]]="","",H537+I537),"")</f>
        <v/>
      </c>
      <c r="L537" s="47" t="str">
        <f>IFERROR(ROUND(MEDIAN(Fornecedores!H547:ZV547),2),"")</f>
        <v/>
      </c>
      <c r="M537" s="33" t="str">
        <f>IFERROR(ROUND(AVERAGEIFS(Fornecedores!H547:ZV547,Fornecedores!H547:ZV547,"&lt;="&amp;K537,Fornecedores!H547:ZV547,"&gt;="&amp;J537),2),"")</f>
        <v/>
      </c>
      <c r="N537" s="33" t="str">
        <f t="shared" si="8"/>
        <v/>
      </c>
      <c r="O537" s="33" t="str">
        <f>IFERROR(Tabela2[[#This Row],[Preço de referência]]*Tabela2[[#This Row],[Quantidade]],"")</f>
        <v/>
      </c>
      <c r="P53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37" s="33" t="str">
        <f ca="1">IFERROR(IF(Tabela2[[#This Row],[Itens de Ampla Participação (Quantidade)]]&gt;0,(Tabela2[[#This Row],[Itens de Ampla Participação (Quantidade)]]*Tabela2[[#This Row],[Preço de referência]])),"")</f>
        <v/>
      </c>
      <c r="R53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37" s="33" t="str">
        <f ca="1">IFERROR(IF(Tabela2[[#This Row],[Itens de Cota Reservada (Quantidade)]]&gt;0,(Tabela2[[#This Row],[Itens de Cota Reservada (Quantidade)]]*Tabela2[[#This Row],[Preço de referência]])),"")</f>
        <v/>
      </c>
      <c r="T537" s="52" t="str">
        <f ca="1">IFERROR(IF(SUMIFS(Tabela2[Preço x quantidade],Tabela2[Lote],Tabela2[[#This Row],[Lote]])&lt;=80000,Tabela2[[#This Row],[Quantidade]],""),"")</f>
        <v/>
      </c>
      <c r="U537" s="33" t="str">
        <f ca="1">IFERROR(IF(Tabela2[[#This Row],[Itens exclusivos (Quantidade)]]&gt;0,(Tabela2[[#This Row],[Itens exclusivos (Quantidade)]]*Tabela2[[#This Row],[Preço de referência]])),"")</f>
        <v/>
      </c>
    </row>
    <row r="538" spans="1:21" ht="15.75">
      <c r="A538" s="14" t="str">
        <f>IFERROR(IF(Fornecedores!B548="","",IF(AND(Fornecedores!A548="",Fornecedores!B548&lt;&gt;""),1,Fornecedores!A548)),"")</f>
        <v/>
      </c>
      <c r="B538" s="14" t="str">
        <f>IFERROR(IF(Fornecedores!B548="","",Fornecedores!B548),"")</f>
        <v/>
      </c>
      <c r="C538" s="14" t="str">
        <f>IFERROR(IF(Fornecedores!C548="","",Fornecedores!C548),"")</f>
        <v/>
      </c>
      <c r="D538" s="14" t="str">
        <f>IFERROR(IF(Fornecedores!D548="","",Fornecedores!D548),"")</f>
        <v/>
      </c>
      <c r="E538" s="14" t="str">
        <f>IFERROR(IF(Fornecedores!E548="","",Fornecedores!E548),"")</f>
        <v/>
      </c>
      <c r="F538" s="51" t="str">
        <f>IFERROR(IF(Fornecedores!F548="","",Fornecedores!F548),"")</f>
        <v/>
      </c>
      <c r="G538" s="14" t="str">
        <f>IFERROR(IF(Fornecedores!G548="","",Fornecedores!G548),"")</f>
        <v/>
      </c>
      <c r="H538" s="48" t="str">
        <f>IFERROR(ROUND(AVERAGE(Fornecedores!H548:ZV548),2),"")</f>
        <v/>
      </c>
      <c r="I538" s="14" t="str">
        <f>IFERROR(ROUND(STDEV(Fornecedores!H548:ZV548),2),"")</f>
        <v/>
      </c>
      <c r="J538" s="14" t="str">
        <f>IFERROR(IF(Tabela2[[#This Row],[Média preços]]="","",H538-I538),"")</f>
        <v/>
      </c>
      <c r="K538" s="14" t="str">
        <f>IFERROR(IF(Tabela2[[#This Row],[Média preços]]="","",H538+I538),"")</f>
        <v/>
      </c>
      <c r="L538" s="48" t="str">
        <f>IFERROR(ROUND(MEDIAN(Fornecedores!H548:ZV548),2),"")</f>
        <v/>
      </c>
      <c r="M538" s="14" t="str">
        <f>IFERROR(ROUND(AVERAGEIFS(Fornecedores!H548:ZV548,Fornecedores!H548:ZV548,"&lt;="&amp;K538,Fornecedores!H548:ZV548,"&gt;="&amp;J538),2),"")</f>
        <v/>
      </c>
      <c r="N538" s="14" t="str">
        <f t="shared" si="8"/>
        <v/>
      </c>
      <c r="O538" s="14" t="str">
        <f>IFERROR(Tabela2[[#This Row],[Preço de referência]]*Tabela2[[#This Row],[Quantidade]],"")</f>
        <v/>
      </c>
      <c r="P53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38" s="14" t="str">
        <f ca="1">IFERROR(IF(Tabela2[[#This Row],[Itens de Ampla Participação (Quantidade)]]&gt;0,(Tabela2[[#This Row],[Itens de Ampla Participação (Quantidade)]]*Tabela2[[#This Row],[Preço de referência]])),"")</f>
        <v/>
      </c>
      <c r="R53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38" s="14" t="str">
        <f ca="1">IFERROR(IF(Tabela2[[#This Row],[Itens de Cota Reservada (Quantidade)]]&gt;0,(Tabela2[[#This Row],[Itens de Cota Reservada (Quantidade)]]*Tabela2[[#This Row],[Preço de referência]])),"")</f>
        <v/>
      </c>
      <c r="T538" s="51" t="str">
        <f ca="1">IFERROR(IF(SUMIFS(Tabela2[Preço x quantidade],Tabela2[Lote],Tabela2[[#This Row],[Lote]])&lt;=80000,Tabela2[[#This Row],[Quantidade]],""),"")</f>
        <v/>
      </c>
      <c r="U538" s="14" t="str">
        <f ca="1">IFERROR(IF(Tabela2[[#This Row],[Itens exclusivos (Quantidade)]]&gt;0,(Tabela2[[#This Row],[Itens exclusivos (Quantidade)]]*Tabela2[[#This Row],[Preço de referência]])),"")</f>
        <v/>
      </c>
    </row>
    <row r="539" spans="1:21" ht="15.75">
      <c r="A539" s="33" t="str">
        <f>IFERROR(IF(Fornecedores!B549="","",IF(AND(Fornecedores!A549="",Fornecedores!B549&lt;&gt;""),1,Fornecedores!A549)),"")</f>
        <v/>
      </c>
      <c r="B539" s="33" t="str">
        <f>IFERROR(IF(Fornecedores!B549="","",Fornecedores!B549),"")</f>
        <v/>
      </c>
      <c r="C539" s="33" t="str">
        <f>IFERROR(IF(Fornecedores!C549="","",Fornecedores!C549),"")</f>
        <v/>
      </c>
      <c r="D539" s="33" t="str">
        <f>IFERROR(IF(Fornecedores!D549="","",Fornecedores!D549),"")</f>
        <v/>
      </c>
      <c r="E539" s="33" t="str">
        <f>IFERROR(IF(Fornecedores!E549="","",Fornecedores!E549),"")</f>
        <v/>
      </c>
      <c r="F539" s="52" t="str">
        <f>IFERROR(IF(Fornecedores!F549="","",Fornecedores!F549),"")</f>
        <v/>
      </c>
      <c r="G539" s="33" t="str">
        <f>IFERROR(IF(Fornecedores!G549="","",Fornecedores!G549),"")</f>
        <v/>
      </c>
      <c r="H539" s="47" t="str">
        <f>IFERROR(ROUND(AVERAGE(Fornecedores!H549:ZV549),2),"")</f>
        <v/>
      </c>
      <c r="I539" s="33" t="str">
        <f>IFERROR(ROUND(STDEV(Fornecedores!H549:ZV549),2),"")</f>
        <v/>
      </c>
      <c r="J539" s="33" t="str">
        <f>IFERROR(IF(Tabela2[[#This Row],[Média preços]]="","",H539-I539),"")</f>
        <v/>
      </c>
      <c r="K539" s="33" t="str">
        <f>IFERROR(IF(Tabela2[[#This Row],[Média preços]]="","",H539+I539),"")</f>
        <v/>
      </c>
      <c r="L539" s="47" t="str">
        <f>IFERROR(ROUND(MEDIAN(Fornecedores!H549:ZV549),2),"")</f>
        <v/>
      </c>
      <c r="M539" s="33" t="str">
        <f>IFERROR(ROUND(AVERAGEIFS(Fornecedores!H549:ZV549,Fornecedores!H549:ZV549,"&lt;="&amp;K539,Fornecedores!H549:ZV549,"&gt;="&amp;J539),2),"")</f>
        <v/>
      </c>
      <c r="N539" s="33" t="str">
        <f t="shared" si="8"/>
        <v/>
      </c>
      <c r="O539" s="33" t="str">
        <f>IFERROR(Tabela2[[#This Row],[Preço de referência]]*Tabela2[[#This Row],[Quantidade]],"")</f>
        <v/>
      </c>
      <c r="P53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39" s="33" t="str">
        <f ca="1">IFERROR(IF(Tabela2[[#This Row],[Itens de Ampla Participação (Quantidade)]]&gt;0,(Tabela2[[#This Row],[Itens de Ampla Participação (Quantidade)]]*Tabela2[[#This Row],[Preço de referência]])),"")</f>
        <v/>
      </c>
      <c r="R53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39" s="33" t="str">
        <f ca="1">IFERROR(IF(Tabela2[[#This Row],[Itens de Cota Reservada (Quantidade)]]&gt;0,(Tabela2[[#This Row],[Itens de Cota Reservada (Quantidade)]]*Tabela2[[#This Row],[Preço de referência]])),"")</f>
        <v/>
      </c>
      <c r="T539" s="52" t="str">
        <f ca="1">IFERROR(IF(SUMIFS(Tabela2[Preço x quantidade],Tabela2[Lote],Tabela2[[#This Row],[Lote]])&lt;=80000,Tabela2[[#This Row],[Quantidade]],""),"")</f>
        <v/>
      </c>
      <c r="U539" s="33" t="str">
        <f ca="1">IFERROR(IF(Tabela2[[#This Row],[Itens exclusivos (Quantidade)]]&gt;0,(Tabela2[[#This Row],[Itens exclusivos (Quantidade)]]*Tabela2[[#This Row],[Preço de referência]])),"")</f>
        <v/>
      </c>
    </row>
    <row r="540" spans="1:21" ht="15.75">
      <c r="A540" s="14" t="str">
        <f>IFERROR(IF(Fornecedores!B550="","",IF(AND(Fornecedores!A550="",Fornecedores!B550&lt;&gt;""),1,Fornecedores!A550)),"")</f>
        <v/>
      </c>
      <c r="B540" s="14" t="str">
        <f>IFERROR(IF(Fornecedores!B550="","",Fornecedores!B550),"")</f>
        <v/>
      </c>
      <c r="C540" s="14" t="str">
        <f>IFERROR(IF(Fornecedores!C550="","",Fornecedores!C550),"")</f>
        <v/>
      </c>
      <c r="D540" s="14" t="str">
        <f>IFERROR(IF(Fornecedores!D550="","",Fornecedores!D550),"")</f>
        <v/>
      </c>
      <c r="E540" s="14" t="str">
        <f>IFERROR(IF(Fornecedores!E550="","",Fornecedores!E550),"")</f>
        <v/>
      </c>
      <c r="F540" s="51" t="str">
        <f>IFERROR(IF(Fornecedores!F550="","",Fornecedores!F550),"")</f>
        <v/>
      </c>
      <c r="G540" s="14" t="str">
        <f>IFERROR(IF(Fornecedores!G550="","",Fornecedores!G550),"")</f>
        <v/>
      </c>
      <c r="H540" s="48" t="str">
        <f>IFERROR(ROUND(AVERAGE(Fornecedores!H550:ZV550),2),"")</f>
        <v/>
      </c>
      <c r="I540" s="14" t="str">
        <f>IFERROR(ROUND(STDEV(Fornecedores!H550:ZV550),2),"")</f>
        <v/>
      </c>
      <c r="J540" s="14" t="str">
        <f>IFERROR(IF(Tabela2[[#This Row],[Média preços]]="","",H540-I540),"")</f>
        <v/>
      </c>
      <c r="K540" s="14" t="str">
        <f>IFERROR(IF(Tabela2[[#This Row],[Média preços]]="","",H540+I540),"")</f>
        <v/>
      </c>
      <c r="L540" s="48" t="str">
        <f>IFERROR(ROUND(MEDIAN(Fornecedores!H550:ZV550),2),"")</f>
        <v/>
      </c>
      <c r="M540" s="14" t="str">
        <f>IFERROR(ROUND(AVERAGEIFS(Fornecedores!H550:ZV550,Fornecedores!H550:ZV550,"&lt;="&amp;K540,Fornecedores!H550:ZV550,"&gt;="&amp;J540),2),"")</f>
        <v/>
      </c>
      <c r="N540" s="14" t="str">
        <f t="shared" si="8"/>
        <v/>
      </c>
      <c r="O540" s="14" t="str">
        <f>IFERROR(Tabela2[[#This Row],[Preço de referência]]*Tabela2[[#This Row],[Quantidade]],"")</f>
        <v/>
      </c>
      <c r="P54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40" s="14" t="str">
        <f ca="1">IFERROR(IF(Tabela2[[#This Row],[Itens de Ampla Participação (Quantidade)]]&gt;0,(Tabela2[[#This Row],[Itens de Ampla Participação (Quantidade)]]*Tabela2[[#This Row],[Preço de referência]])),"")</f>
        <v/>
      </c>
      <c r="R54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40" s="14" t="str">
        <f ca="1">IFERROR(IF(Tabela2[[#This Row],[Itens de Cota Reservada (Quantidade)]]&gt;0,(Tabela2[[#This Row],[Itens de Cota Reservada (Quantidade)]]*Tabela2[[#This Row],[Preço de referência]])),"")</f>
        <v/>
      </c>
      <c r="T540" s="51" t="str">
        <f ca="1">IFERROR(IF(SUMIFS(Tabela2[Preço x quantidade],Tabela2[Lote],Tabela2[[#This Row],[Lote]])&lt;=80000,Tabela2[[#This Row],[Quantidade]],""),"")</f>
        <v/>
      </c>
      <c r="U540" s="14" t="str">
        <f ca="1">IFERROR(IF(Tabela2[[#This Row],[Itens exclusivos (Quantidade)]]&gt;0,(Tabela2[[#This Row],[Itens exclusivos (Quantidade)]]*Tabela2[[#This Row],[Preço de referência]])),"")</f>
        <v/>
      </c>
    </row>
    <row r="541" spans="1:21" ht="15.75">
      <c r="A541" s="33" t="str">
        <f>IFERROR(IF(Fornecedores!B551="","",IF(AND(Fornecedores!A551="",Fornecedores!B551&lt;&gt;""),1,Fornecedores!A551)),"")</f>
        <v/>
      </c>
      <c r="B541" s="33" t="str">
        <f>IFERROR(IF(Fornecedores!B551="","",Fornecedores!B551),"")</f>
        <v/>
      </c>
      <c r="C541" s="33" t="str">
        <f>IFERROR(IF(Fornecedores!C551="","",Fornecedores!C551),"")</f>
        <v/>
      </c>
      <c r="D541" s="33" t="str">
        <f>IFERROR(IF(Fornecedores!D551="","",Fornecedores!D551),"")</f>
        <v/>
      </c>
      <c r="E541" s="33" t="str">
        <f>IFERROR(IF(Fornecedores!E551="","",Fornecedores!E551),"")</f>
        <v/>
      </c>
      <c r="F541" s="52" t="str">
        <f>IFERROR(IF(Fornecedores!F551="","",Fornecedores!F551),"")</f>
        <v/>
      </c>
      <c r="G541" s="33" t="str">
        <f>IFERROR(IF(Fornecedores!G551="","",Fornecedores!G551),"")</f>
        <v/>
      </c>
      <c r="H541" s="47" t="str">
        <f>IFERROR(ROUND(AVERAGE(Fornecedores!H551:ZV551),2),"")</f>
        <v/>
      </c>
      <c r="I541" s="33" t="str">
        <f>IFERROR(ROUND(STDEV(Fornecedores!H551:ZV551),2),"")</f>
        <v/>
      </c>
      <c r="J541" s="33" t="str">
        <f>IFERROR(IF(Tabela2[[#This Row],[Média preços]]="","",H541-I541),"")</f>
        <v/>
      </c>
      <c r="K541" s="33" t="str">
        <f>IFERROR(IF(Tabela2[[#This Row],[Média preços]]="","",H541+I541),"")</f>
        <v/>
      </c>
      <c r="L541" s="47" t="str">
        <f>IFERROR(ROUND(MEDIAN(Fornecedores!H551:ZV551),2),"")</f>
        <v/>
      </c>
      <c r="M541" s="33" t="str">
        <f>IFERROR(ROUND(AVERAGEIFS(Fornecedores!H551:ZV551,Fornecedores!H551:ZV551,"&lt;="&amp;K541,Fornecedores!H551:ZV551,"&gt;="&amp;J541),2),"")</f>
        <v/>
      </c>
      <c r="N541" s="33" t="str">
        <f t="shared" si="8"/>
        <v/>
      </c>
      <c r="O541" s="33" t="str">
        <f>IFERROR(Tabela2[[#This Row],[Preço de referência]]*Tabela2[[#This Row],[Quantidade]],"")</f>
        <v/>
      </c>
      <c r="P54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41" s="33" t="str">
        <f ca="1">IFERROR(IF(Tabela2[[#This Row],[Itens de Ampla Participação (Quantidade)]]&gt;0,(Tabela2[[#This Row],[Itens de Ampla Participação (Quantidade)]]*Tabela2[[#This Row],[Preço de referência]])),"")</f>
        <v/>
      </c>
      <c r="R54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41" s="33" t="str">
        <f ca="1">IFERROR(IF(Tabela2[[#This Row],[Itens de Cota Reservada (Quantidade)]]&gt;0,(Tabela2[[#This Row],[Itens de Cota Reservada (Quantidade)]]*Tabela2[[#This Row],[Preço de referência]])),"")</f>
        <v/>
      </c>
      <c r="T541" s="52" t="str">
        <f ca="1">IFERROR(IF(SUMIFS(Tabela2[Preço x quantidade],Tabela2[Lote],Tabela2[[#This Row],[Lote]])&lt;=80000,Tabela2[[#This Row],[Quantidade]],""),"")</f>
        <v/>
      </c>
      <c r="U541" s="33" t="str">
        <f ca="1">IFERROR(IF(Tabela2[[#This Row],[Itens exclusivos (Quantidade)]]&gt;0,(Tabela2[[#This Row],[Itens exclusivos (Quantidade)]]*Tabela2[[#This Row],[Preço de referência]])),"")</f>
        <v/>
      </c>
    </row>
    <row r="542" spans="1:21" ht="15.75">
      <c r="A542" s="14" t="str">
        <f>IFERROR(IF(Fornecedores!B552="","",IF(AND(Fornecedores!A552="",Fornecedores!B552&lt;&gt;""),1,Fornecedores!A552)),"")</f>
        <v/>
      </c>
      <c r="B542" s="14" t="str">
        <f>IFERROR(IF(Fornecedores!B552="","",Fornecedores!B552),"")</f>
        <v/>
      </c>
      <c r="C542" s="14" t="str">
        <f>IFERROR(IF(Fornecedores!C552="","",Fornecedores!C552),"")</f>
        <v/>
      </c>
      <c r="D542" s="14" t="str">
        <f>IFERROR(IF(Fornecedores!D552="","",Fornecedores!D552),"")</f>
        <v/>
      </c>
      <c r="E542" s="14" t="str">
        <f>IFERROR(IF(Fornecedores!E552="","",Fornecedores!E552),"")</f>
        <v/>
      </c>
      <c r="F542" s="51" t="str">
        <f>IFERROR(IF(Fornecedores!F552="","",Fornecedores!F552),"")</f>
        <v/>
      </c>
      <c r="G542" s="14" t="str">
        <f>IFERROR(IF(Fornecedores!G552="","",Fornecedores!G552),"")</f>
        <v/>
      </c>
      <c r="H542" s="48" t="str">
        <f>IFERROR(ROUND(AVERAGE(Fornecedores!H552:ZV552),2),"")</f>
        <v/>
      </c>
      <c r="I542" s="14" t="str">
        <f>IFERROR(ROUND(STDEV(Fornecedores!H552:ZV552),2),"")</f>
        <v/>
      </c>
      <c r="J542" s="14" t="str">
        <f>IFERROR(IF(Tabela2[[#This Row],[Média preços]]="","",H542-I542),"")</f>
        <v/>
      </c>
      <c r="K542" s="14" t="str">
        <f>IFERROR(IF(Tabela2[[#This Row],[Média preços]]="","",H542+I542),"")</f>
        <v/>
      </c>
      <c r="L542" s="48" t="str">
        <f>IFERROR(ROUND(MEDIAN(Fornecedores!H552:ZV552),2),"")</f>
        <v/>
      </c>
      <c r="M542" s="14" t="str">
        <f>IFERROR(ROUND(AVERAGEIFS(Fornecedores!H552:ZV552,Fornecedores!H552:ZV552,"&lt;="&amp;K542,Fornecedores!H552:ZV552,"&gt;="&amp;J542),2),"")</f>
        <v/>
      </c>
      <c r="N542" s="14" t="str">
        <f t="shared" si="8"/>
        <v/>
      </c>
      <c r="O542" s="14" t="str">
        <f>IFERROR(Tabela2[[#This Row],[Preço de referência]]*Tabela2[[#This Row],[Quantidade]],"")</f>
        <v/>
      </c>
      <c r="P54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42" s="14" t="str">
        <f ca="1">IFERROR(IF(Tabela2[[#This Row],[Itens de Ampla Participação (Quantidade)]]&gt;0,(Tabela2[[#This Row],[Itens de Ampla Participação (Quantidade)]]*Tabela2[[#This Row],[Preço de referência]])),"")</f>
        <v/>
      </c>
      <c r="R54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42" s="14" t="str">
        <f ca="1">IFERROR(IF(Tabela2[[#This Row],[Itens de Cota Reservada (Quantidade)]]&gt;0,(Tabela2[[#This Row],[Itens de Cota Reservada (Quantidade)]]*Tabela2[[#This Row],[Preço de referência]])),"")</f>
        <v/>
      </c>
      <c r="T542" s="51" t="str">
        <f ca="1">IFERROR(IF(SUMIFS(Tabela2[Preço x quantidade],Tabela2[Lote],Tabela2[[#This Row],[Lote]])&lt;=80000,Tabela2[[#This Row],[Quantidade]],""),"")</f>
        <v/>
      </c>
      <c r="U542" s="14" t="str">
        <f ca="1">IFERROR(IF(Tabela2[[#This Row],[Itens exclusivos (Quantidade)]]&gt;0,(Tabela2[[#This Row],[Itens exclusivos (Quantidade)]]*Tabela2[[#This Row],[Preço de referência]])),"")</f>
        <v/>
      </c>
    </row>
    <row r="543" spans="1:21" ht="15.75">
      <c r="A543" s="33" t="str">
        <f>IFERROR(IF(Fornecedores!B553="","",IF(AND(Fornecedores!A553="",Fornecedores!B553&lt;&gt;""),1,Fornecedores!A553)),"")</f>
        <v/>
      </c>
      <c r="B543" s="33" t="str">
        <f>IFERROR(IF(Fornecedores!B553="","",Fornecedores!B553),"")</f>
        <v/>
      </c>
      <c r="C543" s="33" t="str">
        <f>IFERROR(IF(Fornecedores!C553="","",Fornecedores!C553),"")</f>
        <v/>
      </c>
      <c r="D543" s="33" t="str">
        <f>IFERROR(IF(Fornecedores!D553="","",Fornecedores!D553),"")</f>
        <v/>
      </c>
      <c r="E543" s="33" t="str">
        <f>IFERROR(IF(Fornecedores!E553="","",Fornecedores!E553),"")</f>
        <v/>
      </c>
      <c r="F543" s="52" t="str">
        <f>IFERROR(IF(Fornecedores!F553="","",Fornecedores!F553),"")</f>
        <v/>
      </c>
      <c r="G543" s="33" t="str">
        <f>IFERROR(IF(Fornecedores!G553="","",Fornecedores!G553),"")</f>
        <v/>
      </c>
      <c r="H543" s="47" t="str">
        <f>IFERROR(ROUND(AVERAGE(Fornecedores!H553:ZV553),2),"")</f>
        <v/>
      </c>
      <c r="I543" s="33" t="str">
        <f>IFERROR(ROUND(STDEV(Fornecedores!H553:ZV553),2),"")</f>
        <v/>
      </c>
      <c r="J543" s="33" t="str">
        <f>IFERROR(IF(Tabela2[[#This Row],[Média preços]]="","",H543-I543),"")</f>
        <v/>
      </c>
      <c r="K543" s="33" t="str">
        <f>IFERROR(IF(Tabela2[[#This Row],[Média preços]]="","",H543+I543),"")</f>
        <v/>
      </c>
      <c r="L543" s="47" t="str">
        <f>IFERROR(ROUND(MEDIAN(Fornecedores!H553:ZV553),2),"")</f>
        <v/>
      </c>
      <c r="M543" s="33" t="str">
        <f>IFERROR(ROUND(AVERAGEIFS(Fornecedores!H553:ZV553,Fornecedores!H553:ZV553,"&lt;="&amp;K543,Fornecedores!H553:ZV553,"&gt;="&amp;J543),2),"")</f>
        <v/>
      </c>
      <c r="N543" s="33" t="str">
        <f t="shared" si="8"/>
        <v/>
      </c>
      <c r="O543" s="33" t="str">
        <f>IFERROR(Tabela2[[#This Row],[Preço de referência]]*Tabela2[[#This Row],[Quantidade]],"")</f>
        <v/>
      </c>
      <c r="P54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43" s="33" t="str">
        <f ca="1">IFERROR(IF(Tabela2[[#This Row],[Itens de Ampla Participação (Quantidade)]]&gt;0,(Tabela2[[#This Row],[Itens de Ampla Participação (Quantidade)]]*Tabela2[[#This Row],[Preço de referência]])),"")</f>
        <v/>
      </c>
      <c r="R54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43" s="33" t="str">
        <f ca="1">IFERROR(IF(Tabela2[[#This Row],[Itens de Cota Reservada (Quantidade)]]&gt;0,(Tabela2[[#This Row],[Itens de Cota Reservada (Quantidade)]]*Tabela2[[#This Row],[Preço de referência]])),"")</f>
        <v/>
      </c>
      <c r="T543" s="52" t="str">
        <f ca="1">IFERROR(IF(SUMIFS(Tabela2[Preço x quantidade],Tabela2[Lote],Tabela2[[#This Row],[Lote]])&lt;=80000,Tabela2[[#This Row],[Quantidade]],""),"")</f>
        <v/>
      </c>
      <c r="U543" s="33" t="str">
        <f ca="1">IFERROR(IF(Tabela2[[#This Row],[Itens exclusivos (Quantidade)]]&gt;0,(Tabela2[[#This Row],[Itens exclusivos (Quantidade)]]*Tabela2[[#This Row],[Preço de referência]])),"")</f>
        <v/>
      </c>
    </row>
    <row r="544" spans="1:21" ht="15.75">
      <c r="A544" s="14" t="str">
        <f>IFERROR(IF(Fornecedores!B554="","",IF(AND(Fornecedores!A554="",Fornecedores!B554&lt;&gt;""),1,Fornecedores!A554)),"")</f>
        <v/>
      </c>
      <c r="B544" s="14" t="str">
        <f>IFERROR(IF(Fornecedores!B554="","",Fornecedores!B554),"")</f>
        <v/>
      </c>
      <c r="C544" s="14" t="str">
        <f>IFERROR(IF(Fornecedores!C554="","",Fornecedores!C554),"")</f>
        <v/>
      </c>
      <c r="D544" s="14" t="str">
        <f>IFERROR(IF(Fornecedores!D554="","",Fornecedores!D554),"")</f>
        <v/>
      </c>
      <c r="E544" s="14" t="str">
        <f>IFERROR(IF(Fornecedores!E554="","",Fornecedores!E554),"")</f>
        <v/>
      </c>
      <c r="F544" s="51" t="str">
        <f>IFERROR(IF(Fornecedores!F554="","",Fornecedores!F554),"")</f>
        <v/>
      </c>
      <c r="G544" s="14" t="str">
        <f>IFERROR(IF(Fornecedores!G554="","",Fornecedores!G554),"")</f>
        <v/>
      </c>
      <c r="H544" s="48" t="str">
        <f>IFERROR(ROUND(AVERAGE(Fornecedores!H554:ZV554),2),"")</f>
        <v/>
      </c>
      <c r="I544" s="14" t="str">
        <f>IFERROR(ROUND(STDEV(Fornecedores!H554:ZV554),2),"")</f>
        <v/>
      </c>
      <c r="J544" s="14" t="str">
        <f>IFERROR(IF(Tabela2[[#This Row],[Média preços]]="","",H544-I544),"")</f>
        <v/>
      </c>
      <c r="K544" s="14" t="str">
        <f>IFERROR(IF(Tabela2[[#This Row],[Média preços]]="","",H544+I544),"")</f>
        <v/>
      </c>
      <c r="L544" s="48" t="str">
        <f>IFERROR(ROUND(MEDIAN(Fornecedores!H554:ZV554),2),"")</f>
        <v/>
      </c>
      <c r="M544" s="14" t="str">
        <f>IFERROR(ROUND(AVERAGEIFS(Fornecedores!H554:ZV554,Fornecedores!H554:ZV554,"&lt;="&amp;K544,Fornecedores!H554:ZV554,"&gt;="&amp;J544),2),"")</f>
        <v/>
      </c>
      <c r="N544" s="14" t="str">
        <f t="shared" si="8"/>
        <v/>
      </c>
      <c r="O544" s="14" t="str">
        <f>IFERROR(Tabela2[[#This Row],[Preço de referência]]*Tabela2[[#This Row],[Quantidade]],"")</f>
        <v/>
      </c>
      <c r="P54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44" s="14" t="str">
        <f ca="1">IFERROR(IF(Tabela2[[#This Row],[Itens de Ampla Participação (Quantidade)]]&gt;0,(Tabela2[[#This Row],[Itens de Ampla Participação (Quantidade)]]*Tabela2[[#This Row],[Preço de referência]])),"")</f>
        <v/>
      </c>
      <c r="R54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44" s="14" t="str">
        <f ca="1">IFERROR(IF(Tabela2[[#This Row],[Itens de Cota Reservada (Quantidade)]]&gt;0,(Tabela2[[#This Row],[Itens de Cota Reservada (Quantidade)]]*Tabela2[[#This Row],[Preço de referência]])),"")</f>
        <v/>
      </c>
      <c r="T544" s="51" t="str">
        <f ca="1">IFERROR(IF(SUMIFS(Tabela2[Preço x quantidade],Tabela2[Lote],Tabela2[[#This Row],[Lote]])&lt;=80000,Tabela2[[#This Row],[Quantidade]],""),"")</f>
        <v/>
      </c>
      <c r="U544" s="14" t="str">
        <f ca="1">IFERROR(IF(Tabela2[[#This Row],[Itens exclusivos (Quantidade)]]&gt;0,(Tabela2[[#This Row],[Itens exclusivos (Quantidade)]]*Tabela2[[#This Row],[Preço de referência]])),"")</f>
        <v/>
      </c>
    </row>
    <row r="545" spans="1:21" ht="15.75">
      <c r="A545" s="33" t="str">
        <f>IFERROR(IF(Fornecedores!B555="","",IF(AND(Fornecedores!A555="",Fornecedores!B555&lt;&gt;""),1,Fornecedores!A555)),"")</f>
        <v/>
      </c>
      <c r="B545" s="33" t="str">
        <f>IFERROR(IF(Fornecedores!B555="","",Fornecedores!B555),"")</f>
        <v/>
      </c>
      <c r="C545" s="33" t="str">
        <f>IFERROR(IF(Fornecedores!C555="","",Fornecedores!C555),"")</f>
        <v/>
      </c>
      <c r="D545" s="33" t="str">
        <f>IFERROR(IF(Fornecedores!D555="","",Fornecedores!D555),"")</f>
        <v/>
      </c>
      <c r="E545" s="33" t="str">
        <f>IFERROR(IF(Fornecedores!E555="","",Fornecedores!E555),"")</f>
        <v/>
      </c>
      <c r="F545" s="52" t="str">
        <f>IFERROR(IF(Fornecedores!F555="","",Fornecedores!F555),"")</f>
        <v/>
      </c>
      <c r="G545" s="33" t="str">
        <f>IFERROR(IF(Fornecedores!G555="","",Fornecedores!G555),"")</f>
        <v/>
      </c>
      <c r="H545" s="47" t="str">
        <f>IFERROR(ROUND(AVERAGE(Fornecedores!H555:ZV555),2),"")</f>
        <v/>
      </c>
      <c r="I545" s="33" t="str">
        <f>IFERROR(ROUND(STDEV(Fornecedores!H555:ZV555),2),"")</f>
        <v/>
      </c>
      <c r="J545" s="33" t="str">
        <f>IFERROR(IF(Tabela2[[#This Row],[Média preços]]="","",H545-I545),"")</f>
        <v/>
      </c>
      <c r="K545" s="33" t="str">
        <f>IFERROR(IF(Tabela2[[#This Row],[Média preços]]="","",H545+I545),"")</f>
        <v/>
      </c>
      <c r="L545" s="47" t="str">
        <f>IFERROR(ROUND(MEDIAN(Fornecedores!H555:ZV555),2),"")</f>
        <v/>
      </c>
      <c r="M545" s="33" t="str">
        <f>IFERROR(ROUND(AVERAGEIFS(Fornecedores!H555:ZV555,Fornecedores!H555:ZV555,"&lt;="&amp;K545,Fornecedores!H555:ZV555,"&gt;="&amp;J545),2),"")</f>
        <v/>
      </c>
      <c r="N545" s="33" t="str">
        <f t="shared" si="8"/>
        <v/>
      </c>
      <c r="O545" s="33" t="str">
        <f>IFERROR(Tabela2[[#This Row],[Preço de referência]]*Tabela2[[#This Row],[Quantidade]],"")</f>
        <v/>
      </c>
      <c r="P54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45" s="33" t="str">
        <f ca="1">IFERROR(IF(Tabela2[[#This Row],[Itens de Ampla Participação (Quantidade)]]&gt;0,(Tabela2[[#This Row],[Itens de Ampla Participação (Quantidade)]]*Tabela2[[#This Row],[Preço de referência]])),"")</f>
        <v/>
      </c>
      <c r="R54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45" s="33" t="str">
        <f ca="1">IFERROR(IF(Tabela2[[#This Row],[Itens de Cota Reservada (Quantidade)]]&gt;0,(Tabela2[[#This Row],[Itens de Cota Reservada (Quantidade)]]*Tabela2[[#This Row],[Preço de referência]])),"")</f>
        <v/>
      </c>
      <c r="T545" s="52" t="str">
        <f ca="1">IFERROR(IF(SUMIFS(Tabela2[Preço x quantidade],Tabela2[Lote],Tabela2[[#This Row],[Lote]])&lt;=80000,Tabela2[[#This Row],[Quantidade]],""),"")</f>
        <v/>
      </c>
      <c r="U545" s="33" t="str">
        <f ca="1">IFERROR(IF(Tabela2[[#This Row],[Itens exclusivos (Quantidade)]]&gt;0,(Tabela2[[#This Row],[Itens exclusivos (Quantidade)]]*Tabela2[[#This Row],[Preço de referência]])),"")</f>
        <v/>
      </c>
    </row>
    <row r="546" spans="1:21" ht="15.75">
      <c r="A546" s="14" t="str">
        <f>IFERROR(IF(Fornecedores!B556="","",IF(AND(Fornecedores!A556="",Fornecedores!B556&lt;&gt;""),1,Fornecedores!A556)),"")</f>
        <v/>
      </c>
      <c r="B546" s="14" t="str">
        <f>IFERROR(IF(Fornecedores!B556="","",Fornecedores!B556),"")</f>
        <v/>
      </c>
      <c r="C546" s="14" t="str">
        <f>IFERROR(IF(Fornecedores!C556="","",Fornecedores!C556),"")</f>
        <v/>
      </c>
      <c r="D546" s="14" t="str">
        <f>IFERROR(IF(Fornecedores!D556="","",Fornecedores!D556),"")</f>
        <v/>
      </c>
      <c r="E546" s="14" t="str">
        <f>IFERROR(IF(Fornecedores!E556="","",Fornecedores!E556),"")</f>
        <v/>
      </c>
      <c r="F546" s="51" t="str">
        <f>IFERROR(IF(Fornecedores!F556="","",Fornecedores!F556),"")</f>
        <v/>
      </c>
      <c r="G546" s="14" t="str">
        <f>IFERROR(IF(Fornecedores!G556="","",Fornecedores!G556),"")</f>
        <v/>
      </c>
      <c r="H546" s="48" t="str">
        <f>IFERROR(ROUND(AVERAGE(Fornecedores!H556:ZV556),2),"")</f>
        <v/>
      </c>
      <c r="I546" s="14" t="str">
        <f>IFERROR(ROUND(STDEV(Fornecedores!H556:ZV556),2),"")</f>
        <v/>
      </c>
      <c r="J546" s="14" t="str">
        <f>IFERROR(IF(Tabela2[[#This Row],[Média preços]]="","",H546-I546),"")</f>
        <v/>
      </c>
      <c r="K546" s="14" t="str">
        <f>IFERROR(IF(Tabela2[[#This Row],[Média preços]]="","",H546+I546),"")</f>
        <v/>
      </c>
      <c r="L546" s="48" t="str">
        <f>IFERROR(ROUND(MEDIAN(Fornecedores!H556:ZV556),2),"")</f>
        <v/>
      </c>
      <c r="M546" s="14" t="str">
        <f>IFERROR(ROUND(AVERAGEIFS(Fornecedores!H556:ZV556,Fornecedores!H556:ZV556,"&lt;="&amp;K546,Fornecedores!H556:ZV556,"&gt;="&amp;J546),2),"")</f>
        <v/>
      </c>
      <c r="N546" s="14" t="str">
        <f t="shared" si="8"/>
        <v/>
      </c>
      <c r="O546" s="14" t="str">
        <f>IFERROR(Tabela2[[#This Row],[Preço de referência]]*Tabela2[[#This Row],[Quantidade]],"")</f>
        <v/>
      </c>
      <c r="P54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46" s="14" t="str">
        <f ca="1">IFERROR(IF(Tabela2[[#This Row],[Itens de Ampla Participação (Quantidade)]]&gt;0,(Tabela2[[#This Row],[Itens de Ampla Participação (Quantidade)]]*Tabela2[[#This Row],[Preço de referência]])),"")</f>
        <v/>
      </c>
      <c r="R54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46" s="14" t="str">
        <f ca="1">IFERROR(IF(Tabela2[[#This Row],[Itens de Cota Reservada (Quantidade)]]&gt;0,(Tabela2[[#This Row],[Itens de Cota Reservada (Quantidade)]]*Tabela2[[#This Row],[Preço de referência]])),"")</f>
        <v/>
      </c>
      <c r="T546" s="51" t="str">
        <f ca="1">IFERROR(IF(SUMIFS(Tabela2[Preço x quantidade],Tabela2[Lote],Tabela2[[#This Row],[Lote]])&lt;=80000,Tabela2[[#This Row],[Quantidade]],""),"")</f>
        <v/>
      </c>
      <c r="U546" s="14" t="str">
        <f ca="1">IFERROR(IF(Tabela2[[#This Row],[Itens exclusivos (Quantidade)]]&gt;0,(Tabela2[[#This Row],[Itens exclusivos (Quantidade)]]*Tabela2[[#This Row],[Preço de referência]])),"")</f>
        <v/>
      </c>
    </row>
    <row r="547" spans="1:21" ht="15.75">
      <c r="A547" s="33" t="str">
        <f>IFERROR(IF(Fornecedores!B557="","",IF(AND(Fornecedores!A557="",Fornecedores!B557&lt;&gt;""),1,Fornecedores!A557)),"")</f>
        <v/>
      </c>
      <c r="B547" s="33" t="str">
        <f>IFERROR(IF(Fornecedores!B557="","",Fornecedores!B557),"")</f>
        <v/>
      </c>
      <c r="C547" s="33" t="str">
        <f>IFERROR(IF(Fornecedores!C557="","",Fornecedores!C557),"")</f>
        <v/>
      </c>
      <c r="D547" s="33" t="str">
        <f>IFERROR(IF(Fornecedores!D557="","",Fornecedores!D557),"")</f>
        <v/>
      </c>
      <c r="E547" s="33" t="str">
        <f>IFERROR(IF(Fornecedores!E557="","",Fornecedores!E557),"")</f>
        <v/>
      </c>
      <c r="F547" s="52" t="str">
        <f>IFERROR(IF(Fornecedores!F557="","",Fornecedores!F557),"")</f>
        <v/>
      </c>
      <c r="G547" s="33" t="str">
        <f>IFERROR(IF(Fornecedores!G557="","",Fornecedores!G557),"")</f>
        <v/>
      </c>
      <c r="H547" s="47" t="str">
        <f>IFERROR(ROUND(AVERAGE(Fornecedores!H557:ZV557),2),"")</f>
        <v/>
      </c>
      <c r="I547" s="33" t="str">
        <f>IFERROR(ROUND(STDEV(Fornecedores!H557:ZV557),2),"")</f>
        <v/>
      </c>
      <c r="J547" s="33" t="str">
        <f>IFERROR(IF(Tabela2[[#This Row],[Média preços]]="","",H547-I547),"")</f>
        <v/>
      </c>
      <c r="K547" s="33" t="str">
        <f>IFERROR(IF(Tabela2[[#This Row],[Média preços]]="","",H547+I547),"")</f>
        <v/>
      </c>
      <c r="L547" s="47" t="str">
        <f>IFERROR(ROUND(MEDIAN(Fornecedores!H557:ZV557),2),"")</f>
        <v/>
      </c>
      <c r="M547" s="33" t="str">
        <f>IFERROR(ROUND(AVERAGEIFS(Fornecedores!H557:ZV557,Fornecedores!H557:ZV557,"&lt;="&amp;K547,Fornecedores!H557:ZV557,"&gt;="&amp;J547),2),"")</f>
        <v/>
      </c>
      <c r="N547" s="33" t="str">
        <f t="shared" si="8"/>
        <v/>
      </c>
      <c r="O547" s="33" t="str">
        <f>IFERROR(Tabela2[[#This Row],[Preço de referência]]*Tabela2[[#This Row],[Quantidade]],"")</f>
        <v/>
      </c>
      <c r="P54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47" s="33" t="str">
        <f ca="1">IFERROR(IF(Tabela2[[#This Row],[Itens de Ampla Participação (Quantidade)]]&gt;0,(Tabela2[[#This Row],[Itens de Ampla Participação (Quantidade)]]*Tabela2[[#This Row],[Preço de referência]])),"")</f>
        <v/>
      </c>
      <c r="R54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47" s="33" t="str">
        <f ca="1">IFERROR(IF(Tabela2[[#This Row],[Itens de Cota Reservada (Quantidade)]]&gt;0,(Tabela2[[#This Row],[Itens de Cota Reservada (Quantidade)]]*Tabela2[[#This Row],[Preço de referência]])),"")</f>
        <v/>
      </c>
      <c r="T547" s="52" t="str">
        <f ca="1">IFERROR(IF(SUMIFS(Tabela2[Preço x quantidade],Tabela2[Lote],Tabela2[[#This Row],[Lote]])&lt;=80000,Tabela2[[#This Row],[Quantidade]],""),"")</f>
        <v/>
      </c>
      <c r="U547" s="33" t="str">
        <f ca="1">IFERROR(IF(Tabela2[[#This Row],[Itens exclusivos (Quantidade)]]&gt;0,(Tabela2[[#This Row],[Itens exclusivos (Quantidade)]]*Tabela2[[#This Row],[Preço de referência]])),"")</f>
        <v/>
      </c>
    </row>
    <row r="548" spans="1:21" ht="15.75">
      <c r="A548" s="14" t="str">
        <f>IFERROR(IF(Fornecedores!B558="","",IF(AND(Fornecedores!A558="",Fornecedores!B558&lt;&gt;""),1,Fornecedores!A558)),"")</f>
        <v/>
      </c>
      <c r="B548" s="14" t="str">
        <f>IFERROR(IF(Fornecedores!B558="","",Fornecedores!B558),"")</f>
        <v/>
      </c>
      <c r="C548" s="14" t="str">
        <f>IFERROR(IF(Fornecedores!C558="","",Fornecedores!C558),"")</f>
        <v/>
      </c>
      <c r="D548" s="14" t="str">
        <f>IFERROR(IF(Fornecedores!D558="","",Fornecedores!D558),"")</f>
        <v/>
      </c>
      <c r="E548" s="14" t="str">
        <f>IFERROR(IF(Fornecedores!E558="","",Fornecedores!E558),"")</f>
        <v/>
      </c>
      <c r="F548" s="51" t="str">
        <f>IFERROR(IF(Fornecedores!F558="","",Fornecedores!F558),"")</f>
        <v/>
      </c>
      <c r="G548" s="14" t="str">
        <f>IFERROR(IF(Fornecedores!G558="","",Fornecedores!G558),"")</f>
        <v/>
      </c>
      <c r="H548" s="48" t="str">
        <f>IFERROR(ROUND(AVERAGE(Fornecedores!H558:ZV558),2),"")</f>
        <v/>
      </c>
      <c r="I548" s="14" t="str">
        <f>IFERROR(ROUND(STDEV(Fornecedores!H558:ZV558),2),"")</f>
        <v/>
      </c>
      <c r="J548" s="14" t="str">
        <f>IFERROR(IF(Tabela2[[#This Row],[Média preços]]="","",H548-I548),"")</f>
        <v/>
      </c>
      <c r="K548" s="14" t="str">
        <f>IFERROR(IF(Tabela2[[#This Row],[Média preços]]="","",H548+I548),"")</f>
        <v/>
      </c>
      <c r="L548" s="48" t="str">
        <f>IFERROR(ROUND(MEDIAN(Fornecedores!H558:ZV558),2),"")</f>
        <v/>
      </c>
      <c r="M548" s="14" t="str">
        <f>IFERROR(ROUND(AVERAGEIFS(Fornecedores!H558:ZV558,Fornecedores!H558:ZV558,"&lt;="&amp;K548,Fornecedores!H558:ZV558,"&gt;="&amp;J548),2),"")</f>
        <v/>
      </c>
      <c r="N548" s="14" t="str">
        <f t="shared" si="8"/>
        <v/>
      </c>
      <c r="O548" s="14" t="str">
        <f>IFERROR(Tabela2[[#This Row],[Preço de referência]]*Tabela2[[#This Row],[Quantidade]],"")</f>
        <v/>
      </c>
      <c r="P54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48" s="14" t="str">
        <f ca="1">IFERROR(IF(Tabela2[[#This Row],[Itens de Ampla Participação (Quantidade)]]&gt;0,(Tabela2[[#This Row],[Itens de Ampla Participação (Quantidade)]]*Tabela2[[#This Row],[Preço de referência]])),"")</f>
        <v/>
      </c>
      <c r="R54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48" s="14" t="str">
        <f ca="1">IFERROR(IF(Tabela2[[#This Row],[Itens de Cota Reservada (Quantidade)]]&gt;0,(Tabela2[[#This Row],[Itens de Cota Reservada (Quantidade)]]*Tabela2[[#This Row],[Preço de referência]])),"")</f>
        <v/>
      </c>
      <c r="T548" s="51" t="str">
        <f ca="1">IFERROR(IF(SUMIFS(Tabela2[Preço x quantidade],Tabela2[Lote],Tabela2[[#This Row],[Lote]])&lt;=80000,Tabela2[[#This Row],[Quantidade]],""),"")</f>
        <v/>
      </c>
      <c r="U548" s="14" t="str">
        <f ca="1">IFERROR(IF(Tabela2[[#This Row],[Itens exclusivos (Quantidade)]]&gt;0,(Tabela2[[#This Row],[Itens exclusivos (Quantidade)]]*Tabela2[[#This Row],[Preço de referência]])),"")</f>
        <v/>
      </c>
    </row>
    <row r="549" spans="1:21" ht="15.75">
      <c r="A549" s="33" t="str">
        <f>IFERROR(IF(Fornecedores!B559="","",IF(AND(Fornecedores!A559="",Fornecedores!B559&lt;&gt;""),1,Fornecedores!A559)),"")</f>
        <v/>
      </c>
      <c r="B549" s="33" t="str">
        <f>IFERROR(IF(Fornecedores!B559="","",Fornecedores!B559),"")</f>
        <v/>
      </c>
      <c r="C549" s="33" t="str">
        <f>IFERROR(IF(Fornecedores!C559="","",Fornecedores!C559),"")</f>
        <v/>
      </c>
      <c r="D549" s="33" t="str">
        <f>IFERROR(IF(Fornecedores!D559="","",Fornecedores!D559),"")</f>
        <v/>
      </c>
      <c r="E549" s="33" t="str">
        <f>IFERROR(IF(Fornecedores!E559="","",Fornecedores!E559),"")</f>
        <v/>
      </c>
      <c r="F549" s="52" t="str">
        <f>IFERROR(IF(Fornecedores!F559="","",Fornecedores!F559),"")</f>
        <v/>
      </c>
      <c r="G549" s="33" t="str">
        <f>IFERROR(IF(Fornecedores!G559="","",Fornecedores!G559),"")</f>
        <v/>
      </c>
      <c r="H549" s="47" t="str">
        <f>IFERROR(ROUND(AVERAGE(Fornecedores!H559:ZV559),2),"")</f>
        <v/>
      </c>
      <c r="I549" s="33" t="str">
        <f>IFERROR(ROUND(STDEV(Fornecedores!H559:ZV559),2),"")</f>
        <v/>
      </c>
      <c r="J549" s="33" t="str">
        <f>IFERROR(IF(Tabela2[[#This Row],[Média preços]]="","",H549-I549),"")</f>
        <v/>
      </c>
      <c r="K549" s="33" t="str">
        <f>IFERROR(IF(Tabela2[[#This Row],[Média preços]]="","",H549+I549),"")</f>
        <v/>
      </c>
      <c r="L549" s="47" t="str">
        <f>IFERROR(ROUND(MEDIAN(Fornecedores!H559:ZV559),2),"")</f>
        <v/>
      </c>
      <c r="M549" s="33" t="str">
        <f>IFERROR(ROUND(AVERAGEIFS(Fornecedores!H559:ZV559,Fornecedores!H559:ZV559,"&lt;="&amp;K549,Fornecedores!H559:ZV559,"&gt;="&amp;J549),2),"")</f>
        <v/>
      </c>
      <c r="N549" s="33" t="str">
        <f t="shared" si="8"/>
        <v/>
      </c>
      <c r="O549" s="33" t="str">
        <f>IFERROR(Tabela2[[#This Row],[Preço de referência]]*Tabela2[[#This Row],[Quantidade]],"")</f>
        <v/>
      </c>
      <c r="P54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49" s="33" t="str">
        <f ca="1">IFERROR(IF(Tabela2[[#This Row],[Itens de Ampla Participação (Quantidade)]]&gt;0,(Tabela2[[#This Row],[Itens de Ampla Participação (Quantidade)]]*Tabela2[[#This Row],[Preço de referência]])),"")</f>
        <v/>
      </c>
      <c r="R54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49" s="33" t="str">
        <f ca="1">IFERROR(IF(Tabela2[[#This Row],[Itens de Cota Reservada (Quantidade)]]&gt;0,(Tabela2[[#This Row],[Itens de Cota Reservada (Quantidade)]]*Tabela2[[#This Row],[Preço de referência]])),"")</f>
        <v/>
      </c>
      <c r="T549" s="52" t="str">
        <f ca="1">IFERROR(IF(SUMIFS(Tabela2[Preço x quantidade],Tabela2[Lote],Tabela2[[#This Row],[Lote]])&lt;=80000,Tabela2[[#This Row],[Quantidade]],""),"")</f>
        <v/>
      </c>
      <c r="U549" s="33" t="str">
        <f ca="1">IFERROR(IF(Tabela2[[#This Row],[Itens exclusivos (Quantidade)]]&gt;0,(Tabela2[[#This Row],[Itens exclusivos (Quantidade)]]*Tabela2[[#This Row],[Preço de referência]])),"")</f>
        <v/>
      </c>
    </row>
    <row r="550" spans="1:21" ht="15.75">
      <c r="A550" s="14" t="str">
        <f>IFERROR(IF(Fornecedores!B560="","",IF(AND(Fornecedores!A560="",Fornecedores!B560&lt;&gt;""),1,Fornecedores!A560)),"")</f>
        <v/>
      </c>
      <c r="B550" s="14" t="str">
        <f>IFERROR(IF(Fornecedores!B560="","",Fornecedores!B560),"")</f>
        <v/>
      </c>
      <c r="C550" s="14" t="str">
        <f>IFERROR(IF(Fornecedores!C560="","",Fornecedores!C560),"")</f>
        <v/>
      </c>
      <c r="D550" s="14" t="str">
        <f>IFERROR(IF(Fornecedores!D560="","",Fornecedores!D560),"")</f>
        <v/>
      </c>
      <c r="E550" s="14" t="str">
        <f>IFERROR(IF(Fornecedores!E560="","",Fornecedores!E560),"")</f>
        <v/>
      </c>
      <c r="F550" s="51" t="str">
        <f>IFERROR(IF(Fornecedores!F560="","",Fornecedores!F560),"")</f>
        <v/>
      </c>
      <c r="G550" s="14" t="str">
        <f>IFERROR(IF(Fornecedores!G560="","",Fornecedores!G560),"")</f>
        <v/>
      </c>
      <c r="H550" s="48" t="str">
        <f>IFERROR(ROUND(AVERAGE(Fornecedores!H560:ZV560),2),"")</f>
        <v/>
      </c>
      <c r="I550" s="14" t="str">
        <f>IFERROR(ROUND(STDEV(Fornecedores!H560:ZV560),2),"")</f>
        <v/>
      </c>
      <c r="J550" s="14" t="str">
        <f>IFERROR(IF(Tabela2[[#This Row],[Média preços]]="","",H550-I550),"")</f>
        <v/>
      </c>
      <c r="K550" s="14" t="str">
        <f>IFERROR(IF(Tabela2[[#This Row],[Média preços]]="","",H550+I550),"")</f>
        <v/>
      </c>
      <c r="L550" s="48" t="str">
        <f>IFERROR(ROUND(MEDIAN(Fornecedores!H560:ZV560),2),"")</f>
        <v/>
      </c>
      <c r="M550" s="14" t="str">
        <f>IFERROR(ROUND(AVERAGEIFS(Fornecedores!H560:ZV560,Fornecedores!H560:ZV560,"&lt;="&amp;K550,Fornecedores!H560:ZV560,"&gt;="&amp;J550),2),"")</f>
        <v/>
      </c>
      <c r="N550" s="14" t="str">
        <f t="shared" si="8"/>
        <v/>
      </c>
      <c r="O550" s="14" t="str">
        <f>IFERROR(Tabela2[[#This Row],[Preço de referência]]*Tabela2[[#This Row],[Quantidade]],"")</f>
        <v/>
      </c>
      <c r="P55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50" s="14" t="str">
        <f ca="1">IFERROR(IF(Tabela2[[#This Row],[Itens de Ampla Participação (Quantidade)]]&gt;0,(Tabela2[[#This Row],[Itens de Ampla Participação (Quantidade)]]*Tabela2[[#This Row],[Preço de referência]])),"")</f>
        <v/>
      </c>
      <c r="R55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50" s="14" t="str">
        <f ca="1">IFERROR(IF(Tabela2[[#This Row],[Itens de Cota Reservada (Quantidade)]]&gt;0,(Tabela2[[#This Row],[Itens de Cota Reservada (Quantidade)]]*Tabela2[[#This Row],[Preço de referência]])),"")</f>
        <v/>
      </c>
      <c r="T550" s="51" t="str">
        <f ca="1">IFERROR(IF(SUMIFS(Tabela2[Preço x quantidade],Tabela2[Lote],Tabela2[[#This Row],[Lote]])&lt;=80000,Tabela2[[#This Row],[Quantidade]],""),"")</f>
        <v/>
      </c>
      <c r="U550" s="14" t="str">
        <f ca="1">IFERROR(IF(Tabela2[[#This Row],[Itens exclusivos (Quantidade)]]&gt;0,(Tabela2[[#This Row],[Itens exclusivos (Quantidade)]]*Tabela2[[#This Row],[Preço de referência]])),"")</f>
        <v/>
      </c>
    </row>
    <row r="551" spans="1:21" ht="15.75">
      <c r="A551" s="33" t="str">
        <f>IFERROR(IF(Fornecedores!B561="","",IF(AND(Fornecedores!A561="",Fornecedores!B561&lt;&gt;""),1,Fornecedores!A561)),"")</f>
        <v/>
      </c>
      <c r="B551" s="33" t="str">
        <f>IFERROR(IF(Fornecedores!B561="","",Fornecedores!B561),"")</f>
        <v/>
      </c>
      <c r="C551" s="33" t="str">
        <f>IFERROR(IF(Fornecedores!C561="","",Fornecedores!C561),"")</f>
        <v/>
      </c>
      <c r="D551" s="33" t="str">
        <f>IFERROR(IF(Fornecedores!D561="","",Fornecedores!D561),"")</f>
        <v/>
      </c>
      <c r="E551" s="33" t="str">
        <f>IFERROR(IF(Fornecedores!E561="","",Fornecedores!E561),"")</f>
        <v/>
      </c>
      <c r="F551" s="52" t="str">
        <f>IFERROR(IF(Fornecedores!F561="","",Fornecedores!F561),"")</f>
        <v/>
      </c>
      <c r="G551" s="33" t="str">
        <f>IFERROR(IF(Fornecedores!G561="","",Fornecedores!G561),"")</f>
        <v/>
      </c>
      <c r="H551" s="47" t="str">
        <f>IFERROR(ROUND(AVERAGE(Fornecedores!H561:ZV561),2),"")</f>
        <v/>
      </c>
      <c r="I551" s="33" t="str">
        <f>IFERROR(ROUND(STDEV(Fornecedores!H561:ZV561),2),"")</f>
        <v/>
      </c>
      <c r="J551" s="33" t="str">
        <f>IFERROR(IF(Tabela2[[#This Row],[Média preços]]="","",H551-I551),"")</f>
        <v/>
      </c>
      <c r="K551" s="33" t="str">
        <f>IFERROR(IF(Tabela2[[#This Row],[Média preços]]="","",H551+I551),"")</f>
        <v/>
      </c>
      <c r="L551" s="47" t="str">
        <f>IFERROR(ROUND(MEDIAN(Fornecedores!H561:ZV561),2),"")</f>
        <v/>
      </c>
      <c r="M551" s="33" t="str">
        <f>IFERROR(ROUND(AVERAGEIFS(Fornecedores!H561:ZV561,Fornecedores!H561:ZV561,"&lt;="&amp;K551,Fornecedores!H561:ZV561,"&gt;="&amp;J551),2),"")</f>
        <v/>
      </c>
      <c r="N551" s="33" t="str">
        <f t="shared" si="8"/>
        <v/>
      </c>
      <c r="O551" s="33" t="str">
        <f>IFERROR(Tabela2[[#This Row],[Preço de referência]]*Tabela2[[#This Row],[Quantidade]],"")</f>
        <v/>
      </c>
      <c r="P55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51" s="33" t="str">
        <f ca="1">IFERROR(IF(Tabela2[[#This Row],[Itens de Ampla Participação (Quantidade)]]&gt;0,(Tabela2[[#This Row],[Itens de Ampla Participação (Quantidade)]]*Tabela2[[#This Row],[Preço de referência]])),"")</f>
        <v/>
      </c>
      <c r="R55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51" s="33" t="str">
        <f ca="1">IFERROR(IF(Tabela2[[#This Row],[Itens de Cota Reservada (Quantidade)]]&gt;0,(Tabela2[[#This Row],[Itens de Cota Reservada (Quantidade)]]*Tabela2[[#This Row],[Preço de referência]])),"")</f>
        <v/>
      </c>
      <c r="T551" s="52" t="str">
        <f ca="1">IFERROR(IF(SUMIFS(Tabela2[Preço x quantidade],Tabela2[Lote],Tabela2[[#This Row],[Lote]])&lt;=80000,Tabela2[[#This Row],[Quantidade]],""),"")</f>
        <v/>
      </c>
      <c r="U551" s="33" t="str">
        <f ca="1">IFERROR(IF(Tabela2[[#This Row],[Itens exclusivos (Quantidade)]]&gt;0,(Tabela2[[#This Row],[Itens exclusivos (Quantidade)]]*Tabela2[[#This Row],[Preço de referência]])),"")</f>
        <v/>
      </c>
    </row>
    <row r="552" spans="1:21" ht="15.75">
      <c r="A552" s="14" t="str">
        <f>IFERROR(IF(Fornecedores!B562="","",IF(AND(Fornecedores!A562="",Fornecedores!B562&lt;&gt;""),1,Fornecedores!A562)),"")</f>
        <v/>
      </c>
      <c r="B552" s="14" t="str">
        <f>IFERROR(IF(Fornecedores!B562="","",Fornecedores!B562),"")</f>
        <v/>
      </c>
      <c r="C552" s="14" t="str">
        <f>IFERROR(IF(Fornecedores!C562="","",Fornecedores!C562),"")</f>
        <v/>
      </c>
      <c r="D552" s="14" t="str">
        <f>IFERROR(IF(Fornecedores!D562="","",Fornecedores!D562),"")</f>
        <v/>
      </c>
      <c r="E552" s="14" t="str">
        <f>IFERROR(IF(Fornecedores!E562="","",Fornecedores!E562),"")</f>
        <v/>
      </c>
      <c r="F552" s="51" t="str">
        <f>IFERROR(IF(Fornecedores!F562="","",Fornecedores!F562),"")</f>
        <v/>
      </c>
      <c r="G552" s="14" t="str">
        <f>IFERROR(IF(Fornecedores!G562="","",Fornecedores!G562),"")</f>
        <v/>
      </c>
      <c r="H552" s="48" t="str">
        <f>IFERROR(ROUND(AVERAGE(Fornecedores!H562:ZV562),2),"")</f>
        <v/>
      </c>
      <c r="I552" s="14" t="str">
        <f>IFERROR(ROUND(STDEV(Fornecedores!H562:ZV562),2),"")</f>
        <v/>
      </c>
      <c r="J552" s="14" t="str">
        <f>IFERROR(IF(Tabela2[[#This Row],[Média preços]]="","",H552-I552),"")</f>
        <v/>
      </c>
      <c r="K552" s="14" t="str">
        <f>IFERROR(IF(Tabela2[[#This Row],[Média preços]]="","",H552+I552),"")</f>
        <v/>
      </c>
      <c r="L552" s="48" t="str">
        <f>IFERROR(ROUND(MEDIAN(Fornecedores!H562:ZV562),2),"")</f>
        <v/>
      </c>
      <c r="M552" s="14" t="str">
        <f>IFERROR(ROUND(AVERAGEIFS(Fornecedores!H562:ZV562,Fornecedores!H562:ZV562,"&lt;="&amp;K552,Fornecedores!H562:ZV562,"&gt;="&amp;J552),2),"")</f>
        <v/>
      </c>
      <c r="N552" s="14" t="str">
        <f t="shared" si="8"/>
        <v/>
      </c>
      <c r="O552" s="14" t="str">
        <f>IFERROR(Tabela2[[#This Row],[Preço de referência]]*Tabela2[[#This Row],[Quantidade]],"")</f>
        <v/>
      </c>
      <c r="P55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52" s="14" t="str">
        <f ca="1">IFERROR(IF(Tabela2[[#This Row],[Itens de Ampla Participação (Quantidade)]]&gt;0,(Tabela2[[#This Row],[Itens de Ampla Participação (Quantidade)]]*Tabela2[[#This Row],[Preço de referência]])),"")</f>
        <v/>
      </c>
      <c r="R55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52" s="14" t="str">
        <f ca="1">IFERROR(IF(Tabela2[[#This Row],[Itens de Cota Reservada (Quantidade)]]&gt;0,(Tabela2[[#This Row],[Itens de Cota Reservada (Quantidade)]]*Tabela2[[#This Row],[Preço de referência]])),"")</f>
        <v/>
      </c>
      <c r="T552" s="51" t="str">
        <f ca="1">IFERROR(IF(SUMIFS(Tabela2[Preço x quantidade],Tabela2[Lote],Tabela2[[#This Row],[Lote]])&lt;=80000,Tabela2[[#This Row],[Quantidade]],""),"")</f>
        <v/>
      </c>
      <c r="U552" s="14" t="str">
        <f ca="1">IFERROR(IF(Tabela2[[#This Row],[Itens exclusivos (Quantidade)]]&gt;0,(Tabela2[[#This Row],[Itens exclusivos (Quantidade)]]*Tabela2[[#This Row],[Preço de referência]])),"")</f>
        <v/>
      </c>
    </row>
    <row r="553" spans="1:21" ht="15.75">
      <c r="A553" s="33" t="str">
        <f>IFERROR(IF(Fornecedores!B563="","",IF(AND(Fornecedores!A563="",Fornecedores!B563&lt;&gt;""),1,Fornecedores!A563)),"")</f>
        <v/>
      </c>
      <c r="B553" s="33" t="str">
        <f>IFERROR(IF(Fornecedores!B563="","",Fornecedores!B563),"")</f>
        <v/>
      </c>
      <c r="C553" s="33" t="str">
        <f>IFERROR(IF(Fornecedores!C563="","",Fornecedores!C563),"")</f>
        <v/>
      </c>
      <c r="D553" s="33" t="str">
        <f>IFERROR(IF(Fornecedores!D563="","",Fornecedores!D563),"")</f>
        <v/>
      </c>
      <c r="E553" s="33" t="str">
        <f>IFERROR(IF(Fornecedores!E563="","",Fornecedores!E563),"")</f>
        <v/>
      </c>
      <c r="F553" s="52" t="str">
        <f>IFERROR(IF(Fornecedores!F563="","",Fornecedores!F563),"")</f>
        <v/>
      </c>
      <c r="G553" s="33" t="str">
        <f>IFERROR(IF(Fornecedores!G563="","",Fornecedores!G563),"")</f>
        <v/>
      </c>
      <c r="H553" s="47" t="str">
        <f>IFERROR(ROUND(AVERAGE(Fornecedores!H563:ZV563),2),"")</f>
        <v/>
      </c>
      <c r="I553" s="33" t="str">
        <f>IFERROR(ROUND(STDEV(Fornecedores!H563:ZV563),2),"")</f>
        <v/>
      </c>
      <c r="J553" s="33" t="str">
        <f>IFERROR(IF(Tabela2[[#This Row],[Média preços]]="","",H553-I553),"")</f>
        <v/>
      </c>
      <c r="K553" s="33" t="str">
        <f>IFERROR(IF(Tabela2[[#This Row],[Média preços]]="","",H553+I553),"")</f>
        <v/>
      </c>
      <c r="L553" s="47" t="str">
        <f>IFERROR(ROUND(MEDIAN(Fornecedores!H563:ZV563),2),"")</f>
        <v/>
      </c>
      <c r="M553" s="33" t="str">
        <f>IFERROR(ROUND(AVERAGEIFS(Fornecedores!H563:ZV563,Fornecedores!H563:ZV563,"&lt;="&amp;K553,Fornecedores!H563:ZV563,"&gt;="&amp;J553),2),"")</f>
        <v/>
      </c>
      <c r="N553" s="33" t="str">
        <f t="shared" si="8"/>
        <v/>
      </c>
      <c r="O553" s="33" t="str">
        <f>IFERROR(Tabela2[[#This Row],[Preço de referência]]*Tabela2[[#This Row],[Quantidade]],"")</f>
        <v/>
      </c>
      <c r="P55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53" s="33" t="str">
        <f ca="1">IFERROR(IF(Tabela2[[#This Row],[Itens de Ampla Participação (Quantidade)]]&gt;0,(Tabela2[[#This Row],[Itens de Ampla Participação (Quantidade)]]*Tabela2[[#This Row],[Preço de referência]])),"")</f>
        <v/>
      </c>
      <c r="R55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53" s="33" t="str">
        <f ca="1">IFERROR(IF(Tabela2[[#This Row],[Itens de Cota Reservada (Quantidade)]]&gt;0,(Tabela2[[#This Row],[Itens de Cota Reservada (Quantidade)]]*Tabela2[[#This Row],[Preço de referência]])),"")</f>
        <v/>
      </c>
      <c r="T553" s="52" t="str">
        <f ca="1">IFERROR(IF(SUMIFS(Tabela2[Preço x quantidade],Tabela2[Lote],Tabela2[[#This Row],[Lote]])&lt;=80000,Tabela2[[#This Row],[Quantidade]],""),"")</f>
        <v/>
      </c>
      <c r="U553" s="33" t="str">
        <f ca="1">IFERROR(IF(Tabela2[[#This Row],[Itens exclusivos (Quantidade)]]&gt;0,(Tabela2[[#This Row],[Itens exclusivos (Quantidade)]]*Tabela2[[#This Row],[Preço de referência]])),"")</f>
        <v/>
      </c>
    </row>
    <row r="554" spans="1:21" ht="15.75">
      <c r="A554" s="14" t="str">
        <f>IFERROR(IF(Fornecedores!B564="","",IF(AND(Fornecedores!A564="",Fornecedores!B564&lt;&gt;""),1,Fornecedores!A564)),"")</f>
        <v/>
      </c>
      <c r="B554" s="14" t="str">
        <f>IFERROR(IF(Fornecedores!B564="","",Fornecedores!B564),"")</f>
        <v/>
      </c>
      <c r="C554" s="14" t="str">
        <f>IFERROR(IF(Fornecedores!C564="","",Fornecedores!C564),"")</f>
        <v/>
      </c>
      <c r="D554" s="14" t="str">
        <f>IFERROR(IF(Fornecedores!D564="","",Fornecedores!D564),"")</f>
        <v/>
      </c>
      <c r="E554" s="14" t="str">
        <f>IFERROR(IF(Fornecedores!E564="","",Fornecedores!E564),"")</f>
        <v/>
      </c>
      <c r="F554" s="51" t="str">
        <f>IFERROR(IF(Fornecedores!F564="","",Fornecedores!F564),"")</f>
        <v/>
      </c>
      <c r="G554" s="14" t="str">
        <f>IFERROR(IF(Fornecedores!G564="","",Fornecedores!G564),"")</f>
        <v/>
      </c>
      <c r="H554" s="48" t="str">
        <f>IFERROR(ROUND(AVERAGE(Fornecedores!H564:ZV564),2),"")</f>
        <v/>
      </c>
      <c r="I554" s="14" t="str">
        <f>IFERROR(ROUND(STDEV(Fornecedores!H564:ZV564),2),"")</f>
        <v/>
      </c>
      <c r="J554" s="14" t="str">
        <f>IFERROR(IF(Tabela2[[#This Row],[Média preços]]="","",H554-I554),"")</f>
        <v/>
      </c>
      <c r="K554" s="14" t="str">
        <f>IFERROR(IF(Tabela2[[#This Row],[Média preços]]="","",H554+I554),"")</f>
        <v/>
      </c>
      <c r="L554" s="48" t="str">
        <f>IFERROR(ROUND(MEDIAN(Fornecedores!H564:ZV564),2),"")</f>
        <v/>
      </c>
      <c r="M554" s="14" t="str">
        <f>IFERROR(ROUND(AVERAGEIFS(Fornecedores!H564:ZV564,Fornecedores!H564:ZV564,"&lt;="&amp;K554,Fornecedores!H564:ZV564,"&gt;="&amp;J554),2),"")</f>
        <v/>
      </c>
      <c r="N554" s="14" t="str">
        <f t="shared" si="8"/>
        <v/>
      </c>
      <c r="O554" s="14" t="str">
        <f>IFERROR(Tabela2[[#This Row],[Preço de referência]]*Tabela2[[#This Row],[Quantidade]],"")</f>
        <v/>
      </c>
      <c r="P55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54" s="14" t="str">
        <f ca="1">IFERROR(IF(Tabela2[[#This Row],[Itens de Ampla Participação (Quantidade)]]&gt;0,(Tabela2[[#This Row],[Itens de Ampla Participação (Quantidade)]]*Tabela2[[#This Row],[Preço de referência]])),"")</f>
        <v/>
      </c>
      <c r="R55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54" s="14" t="str">
        <f ca="1">IFERROR(IF(Tabela2[[#This Row],[Itens de Cota Reservada (Quantidade)]]&gt;0,(Tabela2[[#This Row],[Itens de Cota Reservada (Quantidade)]]*Tabela2[[#This Row],[Preço de referência]])),"")</f>
        <v/>
      </c>
      <c r="T554" s="51" t="str">
        <f ca="1">IFERROR(IF(SUMIFS(Tabela2[Preço x quantidade],Tabela2[Lote],Tabela2[[#This Row],[Lote]])&lt;=80000,Tabela2[[#This Row],[Quantidade]],""),"")</f>
        <v/>
      </c>
      <c r="U554" s="14" t="str">
        <f ca="1">IFERROR(IF(Tabela2[[#This Row],[Itens exclusivos (Quantidade)]]&gt;0,(Tabela2[[#This Row],[Itens exclusivos (Quantidade)]]*Tabela2[[#This Row],[Preço de referência]])),"")</f>
        <v/>
      </c>
    </row>
    <row r="555" spans="1:21" ht="15.75">
      <c r="A555" s="33" t="str">
        <f>IFERROR(IF(Fornecedores!B565="","",IF(AND(Fornecedores!A565="",Fornecedores!B565&lt;&gt;""),1,Fornecedores!A565)),"")</f>
        <v/>
      </c>
      <c r="B555" s="33" t="str">
        <f>IFERROR(IF(Fornecedores!B565="","",Fornecedores!B565),"")</f>
        <v/>
      </c>
      <c r="C555" s="33" t="str">
        <f>IFERROR(IF(Fornecedores!C565="","",Fornecedores!C565),"")</f>
        <v/>
      </c>
      <c r="D555" s="33" t="str">
        <f>IFERROR(IF(Fornecedores!D565="","",Fornecedores!D565),"")</f>
        <v/>
      </c>
      <c r="E555" s="33" t="str">
        <f>IFERROR(IF(Fornecedores!E565="","",Fornecedores!E565),"")</f>
        <v/>
      </c>
      <c r="F555" s="52" t="str">
        <f>IFERROR(IF(Fornecedores!F565="","",Fornecedores!F565),"")</f>
        <v/>
      </c>
      <c r="G555" s="33" t="str">
        <f>IFERROR(IF(Fornecedores!G565="","",Fornecedores!G565),"")</f>
        <v/>
      </c>
      <c r="H555" s="47" t="str">
        <f>IFERROR(ROUND(AVERAGE(Fornecedores!H565:ZV565),2),"")</f>
        <v/>
      </c>
      <c r="I555" s="33" t="str">
        <f>IFERROR(ROUND(STDEV(Fornecedores!H565:ZV565),2),"")</f>
        <v/>
      </c>
      <c r="J555" s="33" t="str">
        <f>IFERROR(IF(Tabela2[[#This Row],[Média preços]]="","",H555-I555),"")</f>
        <v/>
      </c>
      <c r="K555" s="33" t="str">
        <f>IFERROR(IF(Tabela2[[#This Row],[Média preços]]="","",H555+I555),"")</f>
        <v/>
      </c>
      <c r="L555" s="47" t="str">
        <f>IFERROR(ROUND(MEDIAN(Fornecedores!H565:ZV565),2),"")</f>
        <v/>
      </c>
      <c r="M555" s="33" t="str">
        <f>IFERROR(ROUND(AVERAGEIFS(Fornecedores!H565:ZV565,Fornecedores!H565:ZV565,"&lt;="&amp;K555,Fornecedores!H565:ZV565,"&gt;="&amp;J555),2),"")</f>
        <v/>
      </c>
      <c r="N555" s="33" t="str">
        <f t="shared" si="8"/>
        <v/>
      </c>
      <c r="O555" s="33" t="str">
        <f>IFERROR(Tabela2[[#This Row],[Preço de referência]]*Tabela2[[#This Row],[Quantidade]],"")</f>
        <v/>
      </c>
      <c r="P55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55" s="33" t="str">
        <f ca="1">IFERROR(IF(Tabela2[[#This Row],[Itens de Ampla Participação (Quantidade)]]&gt;0,(Tabela2[[#This Row],[Itens de Ampla Participação (Quantidade)]]*Tabela2[[#This Row],[Preço de referência]])),"")</f>
        <v/>
      </c>
      <c r="R55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55" s="33" t="str">
        <f ca="1">IFERROR(IF(Tabela2[[#This Row],[Itens de Cota Reservada (Quantidade)]]&gt;0,(Tabela2[[#This Row],[Itens de Cota Reservada (Quantidade)]]*Tabela2[[#This Row],[Preço de referência]])),"")</f>
        <v/>
      </c>
      <c r="T555" s="52" t="str">
        <f ca="1">IFERROR(IF(SUMIFS(Tabela2[Preço x quantidade],Tabela2[Lote],Tabela2[[#This Row],[Lote]])&lt;=80000,Tabela2[[#This Row],[Quantidade]],""),"")</f>
        <v/>
      </c>
      <c r="U555" s="33" t="str">
        <f ca="1">IFERROR(IF(Tabela2[[#This Row],[Itens exclusivos (Quantidade)]]&gt;0,(Tabela2[[#This Row],[Itens exclusivos (Quantidade)]]*Tabela2[[#This Row],[Preço de referência]])),"")</f>
        <v/>
      </c>
    </row>
    <row r="556" spans="1:21" ht="15.75">
      <c r="A556" s="14" t="str">
        <f>IFERROR(IF(Fornecedores!B566="","",IF(AND(Fornecedores!A566="",Fornecedores!B566&lt;&gt;""),1,Fornecedores!A566)),"")</f>
        <v/>
      </c>
      <c r="B556" s="14" t="str">
        <f>IFERROR(IF(Fornecedores!B566="","",Fornecedores!B566),"")</f>
        <v/>
      </c>
      <c r="C556" s="14" t="str">
        <f>IFERROR(IF(Fornecedores!C566="","",Fornecedores!C566),"")</f>
        <v/>
      </c>
      <c r="D556" s="14" t="str">
        <f>IFERROR(IF(Fornecedores!D566="","",Fornecedores!D566),"")</f>
        <v/>
      </c>
      <c r="E556" s="14" t="str">
        <f>IFERROR(IF(Fornecedores!E566="","",Fornecedores!E566),"")</f>
        <v/>
      </c>
      <c r="F556" s="51" t="str">
        <f>IFERROR(IF(Fornecedores!F566="","",Fornecedores!F566),"")</f>
        <v/>
      </c>
      <c r="G556" s="14" t="str">
        <f>IFERROR(IF(Fornecedores!G566="","",Fornecedores!G566),"")</f>
        <v/>
      </c>
      <c r="H556" s="48" t="str">
        <f>IFERROR(ROUND(AVERAGE(Fornecedores!H566:ZV566),2),"")</f>
        <v/>
      </c>
      <c r="I556" s="14" t="str">
        <f>IFERROR(ROUND(STDEV(Fornecedores!H566:ZV566),2),"")</f>
        <v/>
      </c>
      <c r="J556" s="14" t="str">
        <f>IFERROR(IF(Tabela2[[#This Row],[Média preços]]="","",H556-I556),"")</f>
        <v/>
      </c>
      <c r="K556" s="14" t="str">
        <f>IFERROR(IF(Tabela2[[#This Row],[Média preços]]="","",H556+I556),"")</f>
        <v/>
      </c>
      <c r="L556" s="48" t="str">
        <f>IFERROR(ROUND(MEDIAN(Fornecedores!H566:ZV566),2),"")</f>
        <v/>
      </c>
      <c r="M556" s="14" t="str">
        <f>IFERROR(ROUND(AVERAGEIFS(Fornecedores!H566:ZV566,Fornecedores!H566:ZV566,"&lt;="&amp;K556,Fornecedores!H566:ZV566,"&gt;="&amp;J556),2),"")</f>
        <v/>
      </c>
      <c r="N556" s="14" t="str">
        <f t="shared" si="8"/>
        <v/>
      </c>
      <c r="O556" s="14" t="str">
        <f>IFERROR(Tabela2[[#This Row],[Preço de referência]]*Tabela2[[#This Row],[Quantidade]],"")</f>
        <v/>
      </c>
      <c r="P55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56" s="14" t="str">
        <f ca="1">IFERROR(IF(Tabela2[[#This Row],[Itens de Ampla Participação (Quantidade)]]&gt;0,(Tabela2[[#This Row],[Itens de Ampla Participação (Quantidade)]]*Tabela2[[#This Row],[Preço de referência]])),"")</f>
        <v/>
      </c>
      <c r="R55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56" s="14" t="str">
        <f ca="1">IFERROR(IF(Tabela2[[#This Row],[Itens de Cota Reservada (Quantidade)]]&gt;0,(Tabela2[[#This Row],[Itens de Cota Reservada (Quantidade)]]*Tabela2[[#This Row],[Preço de referência]])),"")</f>
        <v/>
      </c>
      <c r="T556" s="51" t="str">
        <f ca="1">IFERROR(IF(SUMIFS(Tabela2[Preço x quantidade],Tabela2[Lote],Tabela2[[#This Row],[Lote]])&lt;=80000,Tabela2[[#This Row],[Quantidade]],""),"")</f>
        <v/>
      </c>
      <c r="U556" s="14" t="str">
        <f ca="1">IFERROR(IF(Tabela2[[#This Row],[Itens exclusivos (Quantidade)]]&gt;0,(Tabela2[[#This Row],[Itens exclusivos (Quantidade)]]*Tabela2[[#This Row],[Preço de referência]])),"")</f>
        <v/>
      </c>
    </row>
    <row r="557" spans="1:21" ht="15.75">
      <c r="A557" s="33" t="str">
        <f>IFERROR(IF(Fornecedores!B567="","",IF(AND(Fornecedores!A567="",Fornecedores!B567&lt;&gt;""),1,Fornecedores!A567)),"")</f>
        <v/>
      </c>
      <c r="B557" s="33" t="str">
        <f>IFERROR(IF(Fornecedores!B567="","",Fornecedores!B567),"")</f>
        <v/>
      </c>
      <c r="C557" s="33" t="str">
        <f>IFERROR(IF(Fornecedores!C567="","",Fornecedores!C567),"")</f>
        <v/>
      </c>
      <c r="D557" s="33" t="str">
        <f>IFERROR(IF(Fornecedores!D567="","",Fornecedores!D567),"")</f>
        <v/>
      </c>
      <c r="E557" s="33" t="str">
        <f>IFERROR(IF(Fornecedores!E567="","",Fornecedores!E567),"")</f>
        <v/>
      </c>
      <c r="F557" s="52" t="str">
        <f>IFERROR(IF(Fornecedores!F567="","",Fornecedores!F567),"")</f>
        <v/>
      </c>
      <c r="G557" s="33" t="str">
        <f>IFERROR(IF(Fornecedores!G567="","",Fornecedores!G567),"")</f>
        <v/>
      </c>
      <c r="H557" s="47" t="str">
        <f>IFERROR(ROUND(AVERAGE(Fornecedores!H567:ZV567),2),"")</f>
        <v/>
      </c>
      <c r="I557" s="33" t="str">
        <f>IFERROR(ROUND(STDEV(Fornecedores!H567:ZV567),2),"")</f>
        <v/>
      </c>
      <c r="J557" s="33" t="str">
        <f>IFERROR(IF(Tabela2[[#This Row],[Média preços]]="","",H557-I557),"")</f>
        <v/>
      </c>
      <c r="K557" s="33" t="str">
        <f>IFERROR(IF(Tabela2[[#This Row],[Média preços]]="","",H557+I557),"")</f>
        <v/>
      </c>
      <c r="L557" s="47" t="str">
        <f>IFERROR(ROUND(MEDIAN(Fornecedores!H567:ZV567),2),"")</f>
        <v/>
      </c>
      <c r="M557" s="33" t="str">
        <f>IFERROR(ROUND(AVERAGEIFS(Fornecedores!H567:ZV567,Fornecedores!H567:ZV567,"&lt;="&amp;K557,Fornecedores!H567:ZV567,"&gt;="&amp;J557),2),"")</f>
        <v/>
      </c>
      <c r="N557" s="33" t="str">
        <f t="shared" si="8"/>
        <v/>
      </c>
      <c r="O557" s="33" t="str">
        <f>IFERROR(Tabela2[[#This Row],[Preço de referência]]*Tabela2[[#This Row],[Quantidade]],"")</f>
        <v/>
      </c>
      <c r="P55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57" s="33" t="str">
        <f ca="1">IFERROR(IF(Tabela2[[#This Row],[Itens de Ampla Participação (Quantidade)]]&gt;0,(Tabela2[[#This Row],[Itens de Ampla Participação (Quantidade)]]*Tabela2[[#This Row],[Preço de referência]])),"")</f>
        <v/>
      </c>
      <c r="R55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57" s="33" t="str">
        <f ca="1">IFERROR(IF(Tabela2[[#This Row],[Itens de Cota Reservada (Quantidade)]]&gt;0,(Tabela2[[#This Row],[Itens de Cota Reservada (Quantidade)]]*Tabela2[[#This Row],[Preço de referência]])),"")</f>
        <v/>
      </c>
      <c r="T557" s="52" t="str">
        <f ca="1">IFERROR(IF(SUMIFS(Tabela2[Preço x quantidade],Tabela2[Lote],Tabela2[[#This Row],[Lote]])&lt;=80000,Tabela2[[#This Row],[Quantidade]],""),"")</f>
        <v/>
      </c>
      <c r="U557" s="33" t="str">
        <f ca="1">IFERROR(IF(Tabela2[[#This Row],[Itens exclusivos (Quantidade)]]&gt;0,(Tabela2[[#This Row],[Itens exclusivos (Quantidade)]]*Tabela2[[#This Row],[Preço de referência]])),"")</f>
        <v/>
      </c>
    </row>
    <row r="558" spans="1:21" ht="15.75">
      <c r="A558" s="14" t="str">
        <f>IFERROR(IF(Fornecedores!B568="","",IF(AND(Fornecedores!A568="",Fornecedores!B568&lt;&gt;""),1,Fornecedores!A568)),"")</f>
        <v/>
      </c>
      <c r="B558" s="14" t="str">
        <f>IFERROR(IF(Fornecedores!B568="","",Fornecedores!B568),"")</f>
        <v/>
      </c>
      <c r="C558" s="14" t="str">
        <f>IFERROR(IF(Fornecedores!C568="","",Fornecedores!C568),"")</f>
        <v/>
      </c>
      <c r="D558" s="14" t="str">
        <f>IFERROR(IF(Fornecedores!D568="","",Fornecedores!D568),"")</f>
        <v/>
      </c>
      <c r="E558" s="14" t="str">
        <f>IFERROR(IF(Fornecedores!E568="","",Fornecedores!E568),"")</f>
        <v/>
      </c>
      <c r="F558" s="51" t="str">
        <f>IFERROR(IF(Fornecedores!F568="","",Fornecedores!F568),"")</f>
        <v/>
      </c>
      <c r="G558" s="14" t="str">
        <f>IFERROR(IF(Fornecedores!G568="","",Fornecedores!G568),"")</f>
        <v/>
      </c>
      <c r="H558" s="48" t="str">
        <f>IFERROR(ROUND(AVERAGE(Fornecedores!H568:ZV568),2),"")</f>
        <v/>
      </c>
      <c r="I558" s="14" t="str">
        <f>IFERROR(ROUND(STDEV(Fornecedores!H568:ZV568),2),"")</f>
        <v/>
      </c>
      <c r="J558" s="14" t="str">
        <f>IFERROR(IF(Tabela2[[#This Row],[Média preços]]="","",H558-I558),"")</f>
        <v/>
      </c>
      <c r="K558" s="14" t="str">
        <f>IFERROR(IF(Tabela2[[#This Row],[Média preços]]="","",H558+I558),"")</f>
        <v/>
      </c>
      <c r="L558" s="48" t="str">
        <f>IFERROR(ROUND(MEDIAN(Fornecedores!H568:ZV568),2),"")</f>
        <v/>
      </c>
      <c r="M558" s="14" t="str">
        <f>IFERROR(ROUND(AVERAGEIFS(Fornecedores!H568:ZV568,Fornecedores!H568:ZV568,"&lt;="&amp;K558,Fornecedores!H568:ZV568,"&gt;="&amp;J558),2),"")</f>
        <v/>
      </c>
      <c r="N558" s="14" t="str">
        <f t="shared" si="8"/>
        <v/>
      </c>
      <c r="O558" s="14" t="str">
        <f>IFERROR(Tabela2[[#This Row],[Preço de referência]]*Tabela2[[#This Row],[Quantidade]],"")</f>
        <v/>
      </c>
      <c r="P55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58" s="14" t="str">
        <f ca="1">IFERROR(IF(Tabela2[[#This Row],[Itens de Ampla Participação (Quantidade)]]&gt;0,(Tabela2[[#This Row],[Itens de Ampla Participação (Quantidade)]]*Tabela2[[#This Row],[Preço de referência]])),"")</f>
        <v/>
      </c>
      <c r="R55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58" s="14" t="str">
        <f ca="1">IFERROR(IF(Tabela2[[#This Row],[Itens de Cota Reservada (Quantidade)]]&gt;0,(Tabela2[[#This Row],[Itens de Cota Reservada (Quantidade)]]*Tabela2[[#This Row],[Preço de referência]])),"")</f>
        <v/>
      </c>
      <c r="T558" s="51" t="str">
        <f ca="1">IFERROR(IF(SUMIFS(Tabela2[Preço x quantidade],Tabela2[Lote],Tabela2[[#This Row],[Lote]])&lt;=80000,Tabela2[[#This Row],[Quantidade]],""),"")</f>
        <v/>
      </c>
      <c r="U558" s="14" t="str">
        <f ca="1">IFERROR(IF(Tabela2[[#This Row],[Itens exclusivos (Quantidade)]]&gt;0,(Tabela2[[#This Row],[Itens exclusivos (Quantidade)]]*Tabela2[[#This Row],[Preço de referência]])),"")</f>
        <v/>
      </c>
    </row>
    <row r="559" spans="1:21" ht="15.75">
      <c r="A559" s="33" t="str">
        <f>IFERROR(IF(Fornecedores!B569="","",IF(AND(Fornecedores!A569="",Fornecedores!B569&lt;&gt;""),1,Fornecedores!A569)),"")</f>
        <v/>
      </c>
      <c r="B559" s="33" t="str">
        <f>IFERROR(IF(Fornecedores!B569="","",Fornecedores!B569),"")</f>
        <v/>
      </c>
      <c r="C559" s="33" t="str">
        <f>IFERROR(IF(Fornecedores!C569="","",Fornecedores!C569),"")</f>
        <v/>
      </c>
      <c r="D559" s="33" t="str">
        <f>IFERROR(IF(Fornecedores!D569="","",Fornecedores!D569),"")</f>
        <v/>
      </c>
      <c r="E559" s="33" t="str">
        <f>IFERROR(IF(Fornecedores!E569="","",Fornecedores!E569),"")</f>
        <v/>
      </c>
      <c r="F559" s="52" t="str">
        <f>IFERROR(IF(Fornecedores!F569="","",Fornecedores!F569),"")</f>
        <v/>
      </c>
      <c r="G559" s="33" t="str">
        <f>IFERROR(IF(Fornecedores!G569="","",Fornecedores!G569),"")</f>
        <v/>
      </c>
      <c r="H559" s="47" t="str">
        <f>IFERROR(ROUND(AVERAGE(Fornecedores!H569:ZV569),2),"")</f>
        <v/>
      </c>
      <c r="I559" s="33" t="str">
        <f>IFERROR(ROUND(STDEV(Fornecedores!H569:ZV569),2),"")</f>
        <v/>
      </c>
      <c r="J559" s="33" t="str">
        <f>IFERROR(IF(Tabela2[[#This Row],[Média preços]]="","",H559-I559),"")</f>
        <v/>
      </c>
      <c r="K559" s="33" t="str">
        <f>IFERROR(IF(Tabela2[[#This Row],[Média preços]]="","",H559+I559),"")</f>
        <v/>
      </c>
      <c r="L559" s="47" t="str">
        <f>IFERROR(ROUND(MEDIAN(Fornecedores!H569:ZV569),2),"")</f>
        <v/>
      </c>
      <c r="M559" s="33" t="str">
        <f>IFERROR(ROUND(AVERAGEIFS(Fornecedores!H569:ZV569,Fornecedores!H569:ZV569,"&lt;="&amp;K559,Fornecedores!H569:ZV569,"&gt;="&amp;J559),2),"")</f>
        <v/>
      </c>
      <c r="N559" s="33" t="str">
        <f t="shared" si="8"/>
        <v/>
      </c>
      <c r="O559" s="33" t="str">
        <f>IFERROR(Tabela2[[#This Row],[Preço de referência]]*Tabela2[[#This Row],[Quantidade]],"")</f>
        <v/>
      </c>
      <c r="P55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59" s="33" t="str">
        <f ca="1">IFERROR(IF(Tabela2[[#This Row],[Itens de Ampla Participação (Quantidade)]]&gt;0,(Tabela2[[#This Row],[Itens de Ampla Participação (Quantidade)]]*Tabela2[[#This Row],[Preço de referência]])),"")</f>
        <v/>
      </c>
      <c r="R55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59" s="33" t="str">
        <f ca="1">IFERROR(IF(Tabela2[[#This Row],[Itens de Cota Reservada (Quantidade)]]&gt;0,(Tabela2[[#This Row],[Itens de Cota Reservada (Quantidade)]]*Tabela2[[#This Row],[Preço de referência]])),"")</f>
        <v/>
      </c>
      <c r="T559" s="52" t="str">
        <f ca="1">IFERROR(IF(SUMIFS(Tabela2[Preço x quantidade],Tabela2[Lote],Tabela2[[#This Row],[Lote]])&lt;=80000,Tabela2[[#This Row],[Quantidade]],""),"")</f>
        <v/>
      </c>
      <c r="U559" s="33" t="str">
        <f ca="1">IFERROR(IF(Tabela2[[#This Row],[Itens exclusivos (Quantidade)]]&gt;0,(Tabela2[[#This Row],[Itens exclusivos (Quantidade)]]*Tabela2[[#This Row],[Preço de referência]])),"")</f>
        <v/>
      </c>
    </row>
    <row r="560" spans="1:21" ht="15.75">
      <c r="A560" s="14" t="str">
        <f>IFERROR(IF(Fornecedores!B570="","",IF(AND(Fornecedores!A570="",Fornecedores!B570&lt;&gt;""),1,Fornecedores!A570)),"")</f>
        <v/>
      </c>
      <c r="B560" s="14" t="str">
        <f>IFERROR(IF(Fornecedores!B570="","",Fornecedores!B570),"")</f>
        <v/>
      </c>
      <c r="C560" s="14" t="str">
        <f>IFERROR(IF(Fornecedores!C570="","",Fornecedores!C570),"")</f>
        <v/>
      </c>
      <c r="D560" s="14" t="str">
        <f>IFERROR(IF(Fornecedores!D570="","",Fornecedores!D570),"")</f>
        <v/>
      </c>
      <c r="E560" s="14" t="str">
        <f>IFERROR(IF(Fornecedores!E570="","",Fornecedores!E570),"")</f>
        <v/>
      </c>
      <c r="F560" s="51" t="str">
        <f>IFERROR(IF(Fornecedores!F570="","",Fornecedores!F570),"")</f>
        <v/>
      </c>
      <c r="G560" s="14" t="str">
        <f>IFERROR(IF(Fornecedores!G570="","",Fornecedores!G570),"")</f>
        <v/>
      </c>
      <c r="H560" s="48" t="str">
        <f>IFERROR(ROUND(AVERAGE(Fornecedores!H570:ZV570),2),"")</f>
        <v/>
      </c>
      <c r="I560" s="14" t="str">
        <f>IFERROR(ROUND(STDEV(Fornecedores!H570:ZV570),2),"")</f>
        <v/>
      </c>
      <c r="J560" s="14" t="str">
        <f>IFERROR(IF(Tabela2[[#This Row],[Média preços]]="","",H560-I560),"")</f>
        <v/>
      </c>
      <c r="K560" s="14" t="str">
        <f>IFERROR(IF(Tabela2[[#This Row],[Média preços]]="","",H560+I560),"")</f>
        <v/>
      </c>
      <c r="L560" s="48" t="str">
        <f>IFERROR(ROUND(MEDIAN(Fornecedores!H570:ZV570),2),"")</f>
        <v/>
      </c>
      <c r="M560" s="14" t="str">
        <f>IFERROR(ROUND(AVERAGEIFS(Fornecedores!H570:ZV570,Fornecedores!H570:ZV570,"&lt;="&amp;K560,Fornecedores!H570:ZV570,"&gt;="&amp;J560),2),"")</f>
        <v/>
      </c>
      <c r="N560" s="14" t="str">
        <f t="shared" si="8"/>
        <v/>
      </c>
      <c r="O560" s="14" t="str">
        <f>IFERROR(Tabela2[[#This Row],[Preço de referência]]*Tabela2[[#This Row],[Quantidade]],"")</f>
        <v/>
      </c>
      <c r="P56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60" s="14" t="str">
        <f ca="1">IFERROR(IF(Tabela2[[#This Row],[Itens de Ampla Participação (Quantidade)]]&gt;0,(Tabela2[[#This Row],[Itens de Ampla Participação (Quantidade)]]*Tabela2[[#This Row],[Preço de referência]])),"")</f>
        <v/>
      </c>
      <c r="R56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60" s="14" t="str">
        <f ca="1">IFERROR(IF(Tabela2[[#This Row],[Itens de Cota Reservada (Quantidade)]]&gt;0,(Tabela2[[#This Row],[Itens de Cota Reservada (Quantidade)]]*Tabela2[[#This Row],[Preço de referência]])),"")</f>
        <v/>
      </c>
      <c r="T560" s="51" t="str">
        <f ca="1">IFERROR(IF(SUMIFS(Tabela2[Preço x quantidade],Tabela2[Lote],Tabela2[[#This Row],[Lote]])&lt;=80000,Tabela2[[#This Row],[Quantidade]],""),"")</f>
        <v/>
      </c>
      <c r="U560" s="14" t="str">
        <f ca="1">IFERROR(IF(Tabela2[[#This Row],[Itens exclusivos (Quantidade)]]&gt;0,(Tabela2[[#This Row],[Itens exclusivos (Quantidade)]]*Tabela2[[#This Row],[Preço de referência]])),"")</f>
        <v/>
      </c>
    </row>
    <row r="561" spans="1:21" ht="15.75">
      <c r="A561" s="33" t="str">
        <f>IFERROR(IF(Fornecedores!B571="","",IF(AND(Fornecedores!A571="",Fornecedores!B571&lt;&gt;""),1,Fornecedores!A571)),"")</f>
        <v/>
      </c>
      <c r="B561" s="33" t="str">
        <f>IFERROR(IF(Fornecedores!B571="","",Fornecedores!B571),"")</f>
        <v/>
      </c>
      <c r="C561" s="33" t="str">
        <f>IFERROR(IF(Fornecedores!C571="","",Fornecedores!C571),"")</f>
        <v/>
      </c>
      <c r="D561" s="33" t="str">
        <f>IFERROR(IF(Fornecedores!D571="","",Fornecedores!D571),"")</f>
        <v/>
      </c>
      <c r="E561" s="33" t="str">
        <f>IFERROR(IF(Fornecedores!E571="","",Fornecedores!E571),"")</f>
        <v/>
      </c>
      <c r="F561" s="52" t="str">
        <f>IFERROR(IF(Fornecedores!F571="","",Fornecedores!F571),"")</f>
        <v/>
      </c>
      <c r="G561" s="33" t="str">
        <f>IFERROR(IF(Fornecedores!G571="","",Fornecedores!G571),"")</f>
        <v/>
      </c>
      <c r="H561" s="47" t="str">
        <f>IFERROR(ROUND(AVERAGE(Fornecedores!H571:ZV571),2),"")</f>
        <v/>
      </c>
      <c r="I561" s="33" t="str">
        <f>IFERROR(ROUND(STDEV(Fornecedores!H571:ZV571),2),"")</f>
        <v/>
      </c>
      <c r="J561" s="33" t="str">
        <f>IFERROR(IF(Tabela2[[#This Row],[Média preços]]="","",H561-I561),"")</f>
        <v/>
      </c>
      <c r="K561" s="33" t="str">
        <f>IFERROR(IF(Tabela2[[#This Row],[Média preços]]="","",H561+I561),"")</f>
        <v/>
      </c>
      <c r="L561" s="47" t="str">
        <f>IFERROR(ROUND(MEDIAN(Fornecedores!H571:ZV571),2),"")</f>
        <v/>
      </c>
      <c r="M561" s="33" t="str">
        <f>IFERROR(ROUND(AVERAGEIFS(Fornecedores!H571:ZV571,Fornecedores!H571:ZV571,"&lt;="&amp;K561,Fornecedores!H571:ZV571,"&gt;="&amp;J561),2),"")</f>
        <v/>
      </c>
      <c r="N561" s="33" t="str">
        <f t="shared" si="8"/>
        <v/>
      </c>
      <c r="O561" s="33" t="str">
        <f>IFERROR(Tabela2[[#This Row],[Preço de referência]]*Tabela2[[#This Row],[Quantidade]],"")</f>
        <v/>
      </c>
      <c r="P56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61" s="33" t="str">
        <f ca="1">IFERROR(IF(Tabela2[[#This Row],[Itens de Ampla Participação (Quantidade)]]&gt;0,(Tabela2[[#This Row],[Itens de Ampla Participação (Quantidade)]]*Tabela2[[#This Row],[Preço de referência]])),"")</f>
        <v/>
      </c>
      <c r="R56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61" s="33" t="str">
        <f ca="1">IFERROR(IF(Tabela2[[#This Row],[Itens de Cota Reservada (Quantidade)]]&gt;0,(Tabela2[[#This Row],[Itens de Cota Reservada (Quantidade)]]*Tabela2[[#This Row],[Preço de referência]])),"")</f>
        <v/>
      </c>
      <c r="T561" s="52" t="str">
        <f ca="1">IFERROR(IF(SUMIFS(Tabela2[Preço x quantidade],Tabela2[Lote],Tabela2[[#This Row],[Lote]])&lt;=80000,Tabela2[[#This Row],[Quantidade]],""),"")</f>
        <v/>
      </c>
      <c r="U561" s="33" t="str">
        <f ca="1">IFERROR(IF(Tabela2[[#This Row],[Itens exclusivos (Quantidade)]]&gt;0,(Tabela2[[#This Row],[Itens exclusivos (Quantidade)]]*Tabela2[[#This Row],[Preço de referência]])),"")</f>
        <v/>
      </c>
    </row>
    <row r="562" spans="1:21" ht="15.75">
      <c r="A562" s="14" t="str">
        <f>IFERROR(IF(Fornecedores!B572="","",IF(AND(Fornecedores!A572="",Fornecedores!B572&lt;&gt;""),1,Fornecedores!A572)),"")</f>
        <v/>
      </c>
      <c r="B562" s="14" t="str">
        <f>IFERROR(IF(Fornecedores!B572="","",Fornecedores!B572),"")</f>
        <v/>
      </c>
      <c r="C562" s="14" t="str">
        <f>IFERROR(IF(Fornecedores!C572="","",Fornecedores!C572),"")</f>
        <v/>
      </c>
      <c r="D562" s="14" t="str">
        <f>IFERROR(IF(Fornecedores!D572="","",Fornecedores!D572),"")</f>
        <v/>
      </c>
      <c r="E562" s="14" t="str">
        <f>IFERROR(IF(Fornecedores!E572="","",Fornecedores!E572),"")</f>
        <v/>
      </c>
      <c r="F562" s="51" t="str">
        <f>IFERROR(IF(Fornecedores!F572="","",Fornecedores!F572),"")</f>
        <v/>
      </c>
      <c r="G562" s="14" t="str">
        <f>IFERROR(IF(Fornecedores!G572="","",Fornecedores!G572),"")</f>
        <v/>
      </c>
      <c r="H562" s="48" t="str">
        <f>IFERROR(ROUND(AVERAGE(Fornecedores!H572:ZV572),2),"")</f>
        <v/>
      </c>
      <c r="I562" s="14" t="str">
        <f>IFERROR(ROUND(STDEV(Fornecedores!H572:ZV572),2),"")</f>
        <v/>
      </c>
      <c r="J562" s="14" t="str">
        <f>IFERROR(IF(Tabela2[[#This Row],[Média preços]]="","",H562-I562),"")</f>
        <v/>
      </c>
      <c r="K562" s="14" t="str">
        <f>IFERROR(IF(Tabela2[[#This Row],[Média preços]]="","",H562+I562),"")</f>
        <v/>
      </c>
      <c r="L562" s="48" t="str">
        <f>IFERROR(ROUND(MEDIAN(Fornecedores!H572:ZV572),2),"")</f>
        <v/>
      </c>
      <c r="M562" s="14" t="str">
        <f>IFERROR(ROUND(AVERAGEIFS(Fornecedores!H572:ZV572,Fornecedores!H572:ZV572,"&lt;="&amp;K562,Fornecedores!H572:ZV572,"&gt;="&amp;J562),2),"")</f>
        <v/>
      </c>
      <c r="N562" s="14" t="str">
        <f t="shared" si="8"/>
        <v/>
      </c>
      <c r="O562" s="14" t="str">
        <f>IFERROR(Tabela2[[#This Row],[Preço de referência]]*Tabela2[[#This Row],[Quantidade]],"")</f>
        <v/>
      </c>
      <c r="P56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62" s="14" t="str">
        <f ca="1">IFERROR(IF(Tabela2[[#This Row],[Itens de Ampla Participação (Quantidade)]]&gt;0,(Tabela2[[#This Row],[Itens de Ampla Participação (Quantidade)]]*Tabela2[[#This Row],[Preço de referência]])),"")</f>
        <v/>
      </c>
      <c r="R56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62" s="14" t="str">
        <f ca="1">IFERROR(IF(Tabela2[[#This Row],[Itens de Cota Reservada (Quantidade)]]&gt;0,(Tabela2[[#This Row],[Itens de Cota Reservada (Quantidade)]]*Tabela2[[#This Row],[Preço de referência]])),"")</f>
        <v/>
      </c>
      <c r="T562" s="51" t="str">
        <f ca="1">IFERROR(IF(SUMIFS(Tabela2[Preço x quantidade],Tabela2[Lote],Tabela2[[#This Row],[Lote]])&lt;=80000,Tabela2[[#This Row],[Quantidade]],""),"")</f>
        <v/>
      </c>
      <c r="U562" s="14" t="str">
        <f ca="1">IFERROR(IF(Tabela2[[#This Row],[Itens exclusivos (Quantidade)]]&gt;0,(Tabela2[[#This Row],[Itens exclusivos (Quantidade)]]*Tabela2[[#This Row],[Preço de referência]])),"")</f>
        <v/>
      </c>
    </row>
    <row r="563" spans="1:21" ht="15.75">
      <c r="A563" s="33" t="str">
        <f>IFERROR(IF(Fornecedores!B573="","",IF(AND(Fornecedores!A573="",Fornecedores!B573&lt;&gt;""),1,Fornecedores!A573)),"")</f>
        <v/>
      </c>
      <c r="B563" s="33" t="str">
        <f>IFERROR(IF(Fornecedores!B573="","",Fornecedores!B573),"")</f>
        <v/>
      </c>
      <c r="C563" s="33" t="str">
        <f>IFERROR(IF(Fornecedores!C573="","",Fornecedores!C573),"")</f>
        <v/>
      </c>
      <c r="D563" s="33" t="str">
        <f>IFERROR(IF(Fornecedores!D573="","",Fornecedores!D573),"")</f>
        <v/>
      </c>
      <c r="E563" s="33" t="str">
        <f>IFERROR(IF(Fornecedores!E573="","",Fornecedores!E573),"")</f>
        <v/>
      </c>
      <c r="F563" s="52" t="str">
        <f>IFERROR(IF(Fornecedores!F573="","",Fornecedores!F573),"")</f>
        <v/>
      </c>
      <c r="G563" s="33" t="str">
        <f>IFERROR(IF(Fornecedores!G573="","",Fornecedores!G573),"")</f>
        <v/>
      </c>
      <c r="H563" s="47" t="str">
        <f>IFERROR(ROUND(AVERAGE(Fornecedores!H573:ZV573),2),"")</f>
        <v/>
      </c>
      <c r="I563" s="33" t="str">
        <f>IFERROR(ROUND(STDEV(Fornecedores!H573:ZV573),2),"")</f>
        <v/>
      </c>
      <c r="J563" s="33" t="str">
        <f>IFERROR(IF(Tabela2[[#This Row],[Média preços]]="","",H563-I563),"")</f>
        <v/>
      </c>
      <c r="K563" s="33" t="str">
        <f>IFERROR(IF(Tabela2[[#This Row],[Média preços]]="","",H563+I563),"")</f>
        <v/>
      </c>
      <c r="L563" s="47" t="str">
        <f>IFERROR(ROUND(MEDIAN(Fornecedores!H573:ZV573),2),"")</f>
        <v/>
      </c>
      <c r="M563" s="33" t="str">
        <f>IFERROR(ROUND(AVERAGEIFS(Fornecedores!H573:ZV573,Fornecedores!H573:ZV573,"&lt;="&amp;K563,Fornecedores!H573:ZV573,"&gt;="&amp;J563),2),"")</f>
        <v/>
      </c>
      <c r="N563" s="33" t="str">
        <f t="shared" si="8"/>
        <v/>
      </c>
      <c r="O563" s="33" t="str">
        <f>IFERROR(Tabela2[[#This Row],[Preço de referência]]*Tabela2[[#This Row],[Quantidade]],"")</f>
        <v/>
      </c>
      <c r="P56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63" s="33" t="str">
        <f ca="1">IFERROR(IF(Tabela2[[#This Row],[Itens de Ampla Participação (Quantidade)]]&gt;0,(Tabela2[[#This Row],[Itens de Ampla Participação (Quantidade)]]*Tabela2[[#This Row],[Preço de referência]])),"")</f>
        <v/>
      </c>
      <c r="R56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63" s="33" t="str">
        <f ca="1">IFERROR(IF(Tabela2[[#This Row],[Itens de Cota Reservada (Quantidade)]]&gt;0,(Tabela2[[#This Row],[Itens de Cota Reservada (Quantidade)]]*Tabela2[[#This Row],[Preço de referência]])),"")</f>
        <v/>
      </c>
      <c r="T563" s="52" t="str">
        <f ca="1">IFERROR(IF(SUMIFS(Tabela2[Preço x quantidade],Tabela2[Lote],Tabela2[[#This Row],[Lote]])&lt;=80000,Tabela2[[#This Row],[Quantidade]],""),"")</f>
        <v/>
      </c>
      <c r="U563" s="33" t="str">
        <f ca="1">IFERROR(IF(Tabela2[[#This Row],[Itens exclusivos (Quantidade)]]&gt;0,(Tabela2[[#This Row],[Itens exclusivos (Quantidade)]]*Tabela2[[#This Row],[Preço de referência]])),"")</f>
        <v/>
      </c>
    </row>
    <row r="564" spans="1:21" ht="15.75">
      <c r="A564" s="14" t="str">
        <f>IFERROR(IF(Fornecedores!B574="","",IF(AND(Fornecedores!A574="",Fornecedores!B574&lt;&gt;""),1,Fornecedores!A574)),"")</f>
        <v/>
      </c>
      <c r="B564" s="14" t="str">
        <f>IFERROR(IF(Fornecedores!B574="","",Fornecedores!B574),"")</f>
        <v/>
      </c>
      <c r="C564" s="14" t="str">
        <f>IFERROR(IF(Fornecedores!C574="","",Fornecedores!C574),"")</f>
        <v/>
      </c>
      <c r="D564" s="14" t="str">
        <f>IFERROR(IF(Fornecedores!D574="","",Fornecedores!D574),"")</f>
        <v/>
      </c>
      <c r="E564" s="14" t="str">
        <f>IFERROR(IF(Fornecedores!E574="","",Fornecedores!E574),"")</f>
        <v/>
      </c>
      <c r="F564" s="51" t="str">
        <f>IFERROR(IF(Fornecedores!F574="","",Fornecedores!F574),"")</f>
        <v/>
      </c>
      <c r="G564" s="14" t="str">
        <f>IFERROR(IF(Fornecedores!G574="","",Fornecedores!G574),"")</f>
        <v/>
      </c>
      <c r="H564" s="48" t="str">
        <f>IFERROR(ROUND(AVERAGE(Fornecedores!H574:ZV574),2),"")</f>
        <v/>
      </c>
      <c r="I564" s="14" t="str">
        <f>IFERROR(ROUND(STDEV(Fornecedores!H574:ZV574),2),"")</f>
        <v/>
      </c>
      <c r="J564" s="14" t="str">
        <f>IFERROR(IF(Tabela2[[#This Row],[Média preços]]="","",H564-I564),"")</f>
        <v/>
      </c>
      <c r="K564" s="14" t="str">
        <f>IFERROR(IF(Tabela2[[#This Row],[Média preços]]="","",H564+I564),"")</f>
        <v/>
      </c>
      <c r="L564" s="48" t="str">
        <f>IFERROR(ROUND(MEDIAN(Fornecedores!H574:ZV574),2),"")</f>
        <v/>
      </c>
      <c r="M564" s="14" t="str">
        <f>IFERROR(ROUND(AVERAGEIFS(Fornecedores!H574:ZV574,Fornecedores!H574:ZV574,"&lt;="&amp;K564,Fornecedores!H574:ZV574,"&gt;="&amp;J564),2),"")</f>
        <v/>
      </c>
      <c r="N564" s="14" t="str">
        <f t="shared" si="8"/>
        <v/>
      </c>
      <c r="O564" s="14" t="str">
        <f>IFERROR(Tabela2[[#This Row],[Preço de referência]]*Tabela2[[#This Row],[Quantidade]],"")</f>
        <v/>
      </c>
      <c r="P56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64" s="14" t="str">
        <f ca="1">IFERROR(IF(Tabela2[[#This Row],[Itens de Ampla Participação (Quantidade)]]&gt;0,(Tabela2[[#This Row],[Itens de Ampla Participação (Quantidade)]]*Tabela2[[#This Row],[Preço de referência]])),"")</f>
        <v/>
      </c>
      <c r="R56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64" s="14" t="str">
        <f ca="1">IFERROR(IF(Tabela2[[#This Row],[Itens de Cota Reservada (Quantidade)]]&gt;0,(Tabela2[[#This Row],[Itens de Cota Reservada (Quantidade)]]*Tabela2[[#This Row],[Preço de referência]])),"")</f>
        <v/>
      </c>
      <c r="T564" s="51" t="str">
        <f ca="1">IFERROR(IF(SUMIFS(Tabela2[Preço x quantidade],Tabela2[Lote],Tabela2[[#This Row],[Lote]])&lt;=80000,Tabela2[[#This Row],[Quantidade]],""),"")</f>
        <v/>
      </c>
      <c r="U564" s="14" t="str">
        <f ca="1">IFERROR(IF(Tabela2[[#This Row],[Itens exclusivos (Quantidade)]]&gt;0,(Tabela2[[#This Row],[Itens exclusivos (Quantidade)]]*Tabela2[[#This Row],[Preço de referência]])),"")</f>
        <v/>
      </c>
    </row>
    <row r="565" spans="1:21" ht="15.75">
      <c r="A565" s="33" t="str">
        <f>IFERROR(IF(Fornecedores!B575="","",IF(AND(Fornecedores!A575="",Fornecedores!B575&lt;&gt;""),1,Fornecedores!A575)),"")</f>
        <v/>
      </c>
      <c r="B565" s="33" t="str">
        <f>IFERROR(IF(Fornecedores!B575="","",Fornecedores!B575),"")</f>
        <v/>
      </c>
      <c r="C565" s="33" t="str">
        <f>IFERROR(IF(Fornecedores!C575="","",Fornecedores!C575),"")</f>
        <v/>
      </c>
      <c r="D565" s="33" t="str">
        <f>IFERROR(IF(Fornecedores!D575="","",Fornecedores!D575),"")</f>
        <v/>
      </c>
      <c r="E565" s="33" t="str">
        <f>IFERROR(IF(Fornecedores!E575="","",Fornecedores!E575),"")</f>
        <v/>
      </c>
      <c r="F565" s="52" t="str">
        <f>IFERROR(IF(Fornecedores!F575="","",Fornecedores!F575),"")</f>
        <v/>
      </c>
      <c r="G565" s="33" t="str">
        <f>IFERROR(IF(Fornecedores!G575="","",Fornecedores!G575),"")</f>
        <v/>
      </c>
      <c r="H565" s="47" t="str">
        <f>IFERROR(ROUND(AVERAGE(Fornecedores!H575:ZV575),2),"")</f>
        <v/>
      </c>
      <c r="I565" s="33" t="str">
        <f>IFERROR(ROUND(STDEV(Fornecedores!H575:ZV575),2),"")</f>
        <v/>
      </c>
      <c r="J565" s="33" t="str">
        <f>IFERROR(IF(Tabela2[[#This Row],[Média preços]]="","",H565-I565),"")</f>
        <v/>
      </c>
      <c r="K565" s="33" t="str">
        <f>IFERROR(IF(Tabela2[[#This Row],[Média preços]]="","",H565+I565),"")</f>
        <v/>
      </c>
      <c r="L565" s="47" t="str">
        <f>IFERROR(ROUND(MEDIAN(Fornecedores!H575:ZV575),2),"")</f>
        <v/>
      </c>
      <c r="M565" s="33" t="str">
        <f>IFERROR(ROUND(AVERAGEIFS(Fornecedores!H575:ZV575,Fornecedores!H575:ZV575,"&lt;="&amp;K565,Fornecedores!H575:ZV575,"&gt;="&amp;J565),2),"")</f>
        <v/>
      </c>
      <c r="N565" s="33" t="str">
        <f t="shared" si="8"/>
        <v/>
      </c>
      <c r="O565" s="33" t="str">
        <f>IFERROR(Tabela2[[#This Row],[Preço de referência]]*Tabela2[[#This Row],[Quantidade]],"")</f>
        <v/>
      </c>
      <c r="P56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65" s="33" t="str">
        <f ca="1">IFERROR(IF(Tabela2[[#This Row],[Itens de Ampla Participação (Quantidade)]]&gt;0,(Tabela2[[#This Row],[Itens de Ampla Participação (Quantidade)]]*Tabela2[[#This Row],[Preço de referência]])),"")</f>
        <v/>
      </c>
      <c r="R56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65" s="33" t="str">
        <f ca="1">IFERROR(IF(Tabela2[[#This Row],[Itens de Cota Reservada (Quantidade)]]&gt;0,(Tabela2[[#This Row],[Itens de Cota Reservada (Quantidade)]]*Tabela2[[#This Row],[Preço de referência]])),"")</f>
        <v/>
      </c>
      <c r="T565" s="52" t="str">
        <f ca="1">IFERROR(IF(SUMIFS(Tabela2[Preço x quantidade],Tabela2[Lote],Tabela2[[#This Row],[Lote]])&lt;=80000,Tabela2[[#This Row],[Quantidade]],""),"")</f>
        <v/>
      </c>
      <c r="U565" s="33" t="str">
        <f ca="1">IFERROR(IF(Tabela2[[#This Row],[Itens exclusivos (Quantidade)]]&gt;0,(Tabela2[[#This Row],[Itens exclusivos (Quantidade)]]*Tabela2[[#This Row],[Preço de referência]])),"")</f>
        <v/>
      </c>
    </row>
    <row r="566" spans="1:21" ht="15.75">
      <c r="A566" s="14" t="str">
        <f>IFERROR(IF(Fornecedores!B576="","",IF(AND(Fornecedores!A576="",Fornecedores!B576&lt;&gt;""),1,Fornecedores!A576)),"")</f>
        <v/>
      </c>
      <c r="B566" s="14" t="str">
        <f>IFERROR(IF(Fornecedores!B576="","",Fornecedores!B576),"")</f>
        <v/>
      </c>
      <c r="C566" s="14" t="str">
        <f>IFERROR(IF(Fornecedores!C576="","",Fornecedores!C576),"")</f>
        <v/>
      </c>
      <c r="D566" s="14" t="str">
        <f>IFERROR(IF(Fornecedores!D576="","",Fornecedores!D576),"")</f>
        <v/>
      </c>
      <c r="E566" s="14" t="str">
        <f>IFERROR(IF(Fornecedores!E576="","",Fornecedores!E576),"")</f>
        <v/>
      </c>
      <c r="F566" s="51" t="str">
        <f>IFERROR(IF(Fornecedores!F576="","",Fornecedores!F576),"")</f>
        <v/>
      </c>
      <c r="G566" s="14" t="str">
        <f>IFERROR(IF(Fornecedores!G576="","",Fornecedores!G576),"")</f>
        <v/>
      </c>
      <c r="H566" s="48" t="str">
        <f>IFERROR(ROUND(AVERAGE(Fornecedores!H576:ZV576),2),"")</f>
        <v/>
      </c>
      <c r="I566" s="14" t="str">
        <f>IFERROR(ROUND(STDEV(Fornecedores!H576:ZV576),2),"")</f>
        <v/>
      </c>
      <c r="J566" s="14" t="str">
        <f>IFERROR(IF(Tabela2[[#This Row],[Média preços]]="","",H566-I566),"")</f>
        <v/>
      </c>
      <c r="K566" s="14" t="str">
        <f>IFERROR(IF(Tabela2[[#This Row],[Média preços]]="","",H566+I566),"")</f>
        <v/>
      </c>
      <c r="L566" s="48" t="str">
        <f>IFERROR(ROUND(MEDIAN(Fornecedores!H576:ZV576),2),"")</f>
        <v/>
      </c>
      <c r="M566" s="14" t="str">
        <f>IFERROR(ROUND(AVERAGEIFS(Fornecedores!H576:ZV576,Fornecedores!H576:ZV576,"&lt;="&amp;K566,Fornecedores!H576:ZV576,"&gt;="&amp;J566),2),"")</f>
        <v/>
      </c>
      <c r="N566" s="14" t="str">
        <f t="shared" si="8"/>
        <v/>
      </c>
      <c r="O566" s="14" t="str">
        <f>IFERROR(Tabela2[[#This Row],[Preço de referência]]*Tabela2[[#This Row],[Quantidade]],"")</f>
        <v/>
      </c>
      <c r="P56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66" s="14" t="str">
        <f ca="1">IFERROR(IF(Tabela2[[#This Row],[Itens de Ampla Participação (Quantidade)]]&gt;0,(Tabela2[[#This Row],[Itens de Ampla Participação (Quantidade)]]*Tabela2[[#This Row],[Preço de referência]])),"")</f>
        <v/>
      </c>
      <c r="R56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66" s="14" t="str">
        <f ca="1">IFERROR(IF(Tabela2[[#This Row],[Itens de Cota Reservada (Quantidade)]]&gt;0,(Tabela2[[#This Row],[Itens de Cota Reservada (Quantidade)]]*Tabela2[[#This Row],[Preço de referência]])),"")</f>
        <v/>
      </c>
      <c r="T566" s="51" t="str">
        <f ca="1">IFERROR(IF(SUMIFS(Tabela2[Preço x quantidade],Tabela2[Lote],Tabela2[[#This Row],[Lote]])&lt;=80000,Tabela2[[#This Row],[Quantidade]],""),"")</f>
        <v/>
      </c>
      <c r="U566" s="14" t="str">
        <f ca="1">IFERROR(IF(Tabela2[[#This Row],[Itens exclusivos (Quantidade)]]&gt;0,(Tabela2[[#This Row],[Itens exclusivos (Quantidade)]]*Tabela2[[#This Row],[Preço de referência]])),"")</f>
        <v/>
      </c>
    </row>
    <row r="567" spans="1:21" ht="15.75">
      <c r="A567" s="33" t="str">
        <f>IFERROR(IF(Fornecedores!B577="","",IF(AND(Fornecedores!A577="",Fornecedores!B577&lt;&gt;""),1,Fornecedores!A577)),"")</f>
        <v/>
      </c>
      <c r="B567" s="33" t="str">
        <f>IFERROR(IF(Fornecedores!B577="","",Fornecedores!B577),"")</f>
        <v/>
      </c>
      <c r="C567" s="33" t="str">
        <f>IFERROR(IF(Fornecedores!C577="","",Fornecedores!C577),"")</f>
        <v/>
      </c>
      <c r="D567" s="33" t="str">
        <f>IFERROR(IF(Fornecedores!D577="","",Fornecedores!D577),"")</f>
        <v/>
      </c>
      <c r="E567" s="33" t="str">
        <f>IFERROR(IF(Fornecedores!E577="","",Fornecedores!E577),"")</f>
        <v/>
      </c>
      <c r="F567" s="52" t="str">
        <f>IFERROR(IF(Fornecedores!F577="","",Fornecedores!F577),"")</f>
        <v/>
      </c>
      <c r="G567" s="33" t="str">
        <f>IFERROR(IF(Fornecedores!G577="","",Fornecedores!G577),"")</f>
        <v/>
      </c>
      <c r="H567" s="47" t="str">
        <f>IFERROR(ROUND(AVERAGE(Fornecedores!H577:ZV577),2),"")</f>
        <v/>
      </c>
      <c r="I567" s="33" t="str">
        <f>IFERROR(ROUND(STDEV(Fornecedores!H577:ZV577),2),"")</f>
        <v/>
      </c>
      <c r="J567" s="33" t="str">
        <f>IFERROR(IF(Tabela2[[#This Row],[Média preços]]="","",H567-I567),"")</f>
        <v/>
      </c>
      <c r="K567" s="33" t="str">
        <f>IFERROR(IF(Tabela2[[#This Row],[Média preços]]="","",H567+I567),"")</f>
        <v/>
      </c>
      <c r="L567" s="47" t="str">
        <f>IFERROR(ROUND(MEDIAN(Fornecedores!H577:ZV577),2),"")</f>
        <v/>
      </c>
      <c r="M567" s="33" t="str">
        <f>IFERROR(ROUND(AVERAGEIFS(Fornecedores!H577:ZV577,Fornecedores!H577:ZV577,"&lt;="&amp;K567,Fornecedores!H577:ZV577,"&gt;="&amp;J567),2),"")</f>
        <v/>
      </c>
      <c r="N567" s="33" t="str">
        <f t="shared" si="8"/>
        <v/>
      </c>
      <c r="O567" s="33" t="str">
        <f>IFERROR(Tabela2[[#This Row],[Preço de referência]]*Tabela2[[#This Row],[Quantidade]],"")</f>
        <v/>
      </c>
      <c r="P56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67" s="33" t="str">
        <f ca="1">IFERROR(IF(Tabela2[[#This Row],[Itens de Ampla Participação (Quantidade)]]&gt;0,(Tabela2[[#This Row],[Itens de Ampla Participação (Quantidade)]]*Tabela2[[#This Row],[Preço de referência]])),"")</f>
        <v/>
      </c>
      <c r="R56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67" s="33" t="str">
        <f ca="1">IFERROR(IF(Tabela2[[#This Row],[Itens de Cota Reservada (Quantidade)]]&gt;0,(Tabela2[[#This Row],[Itens de Cota Reservada (Quantidade)]]*Tabela2[[#This Row],[Preço de referência]])),"")</f>
        <v/>
      </c>
      <c r="T567" s="52" t="str">
        <f ca="1">IFERROR(IF(SUMIFS(Tabela2[Preço x quantidade],Tabela2[Lote],Tabela2[[#This Row],[Lote]])&lt;=80000,Tabela2[[#This Row],[Quantidade]],""),"")</f>
        <v/>
      </c>
      <c r="U567" s="33" t="str">
        <f ca="1">IFERROR(IF(Tabela2[[#This Row],[Itens exclusivos (Quantidade)]]&gt;0,(Tabela2[[#This Row],[Itens exclusivos (Quantidade)]]*Tabela2[[#This Row],[Preço de referência]])),"")</f>
        <v/>
      </c>
    </row>
    <row r="568" spans="1:21" ht="15.75">
      <c r="A568" s="14" t="str">
        <f>IFERROR(IF(Fornecedores!B578="","",IF(AND(Fornecedores!A578="",Fornecedores!B578&lt;&gt;""),1,Fornecedores!A578)),"")</f>
        <v/>
      </c>
      <c r="B568" s="14" t="str">
        <f>IFERROR(IF(Fornecedores!B578="","",Fornecedores!B578),"")</f>
        <v/>
      </c>
      <c r="C568" s="14" t="str">
        <f>IFERROR(IF(Fornecedores!C578="","",Fornecedores!C578),"")</f>
        <v/>
      </c>
      <c r="D568" s="14" t="str">
        <f>IFERROR(IF(Fornecedores!D578="","",Fornecedores!D578),"")</f>
        <v/>
      </c>
      <c r="E568" s="14" t="str">
        <f>IFERROR(IF(Fornecedores!E578="","",Fornecedores!E578),"")</f>
        <v/>
      </c>
      <c r="F568" s="51" t="str">
        <f>IFERROR(IF(Fornecedores!F578="","",Fornecedores!F578),"")</f>
        <v/>
      </c>
      <c r="G568" s="14" t="str">
        <f>IFERROR(IF(Fornecedores!G578="","",Fornecedores!G578),"")</f>
        <v/>
      </c>
      <c r="H568" s="48" t="str">
        <f>IFERROR(ROUND(AVERAGE(Fornecedores!H578:ZV578),2),"")</f>
        <v/>
      </c>
      <c r="I568" s="14" t="str">
        <f>IFERROR(ROUND(STDEV(Fornecedores!H578:ZV578),2),"")</f>
        <v/>
      </c>
      <c r="J568" s="14" t="str">
        <f>IFERROR(IF(Tabela2[[#This Row],[Média preços]]="","",H568-I568),"")</f>
        <v/>
      </c>
      <c r="K568" s="14" t="str">
        <f>IFERROR(IF(Tabela2[[#This Row],[Média preços]]="","",H568+I568),"")</f>
        <v/>
      </c>
      <c r="L568" s="48" t="str">
        <f>IFERROR(ROUND(MEDIAN(Fornecedores!H578:ZV578),2),"")</f>
        <v/>
      </c>
      <c r="M568" s="14" t="str">
        <f>IFERROR(ROUND(AVERAGEIFS(Fornecedores!H578:ZV578,Fornecedores!H578:ZV578,"&lt;="&amp;K568,Fornecedores!H578:ZV578,"&gt;="&amp;J568),2),"")</f>
        <v/>
      </c>
      <c r="N568" s="14" t="str">
        <f t="shared" si="8"/>
        <v/>
      </c>
      <c r="O568" s="14" t="str">
        <f>IFERROR(Tabela2[[#This Row],[Preço de referência]]*Tabela2[[#This Row],[Quantidade]],"")</f>
        <v/>
      </c>
      <c r="P56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68" s="14" t="str">
        <f ca="1">IFERROR(IF(Tabela2[[#This Row],[Itens de Ampla Participação (Quantidade)]]&gt;0,(Tabela2[[#This Row],[Itens de Ampla Participação (Quantidade)]]*Tabela2[[#This Row],[Preço de referência]])),"")</f>
        <v/>
      </c>
      <c r="R56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68" s="14" t="str">
        <f ca="1">IFERROR(IF(Tabela2[[#This Row],[Itens de Cota Reservada (Quantidade)]]&gt;0,(Tabela2[[#This Row],[Itens de Cota Reservada (Quantidade)]]*Tabela2[[#This Row],[Preço de referência]])),"")</f>
        <v/>
      </c>
      <c r="T568" s="51" t="str">
        <f ca="1">IFERROR(IF(SUMIFS(Tabela2[Preço x quantidade],Tabela2[Lote],Tabela2[[#This Row],[Lote]])&lt;=80000,Tabela2[[#This Row],[Quantidade]],""),"")</f>
        <v/>
      </c>
      <c r="U568" s="14" t="str">
        <f ca="1">IFERROR(IF(Tabela2[[#This Row],[Itens exclusivos (Quantidade)]]&gt;0,(Tabela2[[#This Row],[Itens exclusivos (Quantidade)]]*Tabela2[[#This Row],[Preço de referência]])),"")</f>
        <v/>
      </c>
    </row>
    <row r="569" spans="1:21" ht="15.75">
      <c r="A569" s="33" t="str">
        <f>IFERROR(IF(Fornecedores!B579="","",IF(AND(Fornecedores!A579="",Fornecedores!B579&lt;&gt;""),1,Fornecedores!A579)),"")</f>
        <v/>
      </c>
      <c r="B569" s="33" t="str">
        <f>IFERROR(IF(Fornecedores!B579="","",Fornecedores!B579),"")</f>
        <v/>
      </c>
      <c r="C569" s="33" t="str">
        <f>IFERROR(IF(Fornecedores!C579="","",Fornecedores!C579),"")</f>
        <v/>
      </c>
      <c r="D569" s="33" t="str">
        <f>IFERROR(IF(Fornecedores!D579="","",Fornecedores!D579),"")</f>
        <v/>
      </c>
      <c r="E569" s="33" t="str">
        <f>IFERROR(IF(Fornecedores!E579="","",Fornecedores!E579),"")</f>
        <v/>
      </c>
      <c r="F569" s="52" t="str">
        <f>IFERROR(IF(Fornecedores!F579="","",Fornecedores!F579),"")</f>
        <v/>
      </c>
      <c r="G569" s="33" t="str">
        <f>IFERROR(IF(Fornecedores!G579="","",Fornecedores!G579),"")</f>
        <v/>
      </c>
      <c r="H569" s="47" t="str">
        <f>IFERROR(ROUND(AVERAGE(Fornecedores!H579:ZV579),2),"")</f>
        <v/>
      </c>
      <c r="I569" s="33" t="str">
        <f>IFERROR(ROUND(STDEV(Fornecedores!H579:ZV579),2),"")</f>
        <v/>
      </c>
      <c r="J569" s="33" t="str">
        <f>IFERROR(IF(Tabela2[[#This Row],[Média preços]]="","",H569-I569),"")</f>
        <v/>
      </c>
      <c r="K569" s="33" t="str">
        <f>IFERROR(IF(Tabela2[[#This Row],[Média preços]]="","",H569+I569),"")</f>
        <v/>
      </c>
      <c r="L569" s="47" t="str">
        <f>IFERROR(ROUND(MEDIAN(Fornecedores!H579:ZV579),2),"")</f>
        <v/>
      </c>
      <c r="M569" s="33" t="str">
        <f>IFERROR(ROUND(AVERAGEIFS(Fornecedores!H579:ZV579,Fornecedores!H579:ZV579,"&lt;="&amp;K569,Fornecedores!H579:ZV579,"&gt;="&amp;J569),2),"")</f>
        <v/>
      </c>
      <c r="N569" s="33" t="str">
        <f t="shared" si="8"/>
        <v/>
      </c>
      <c r="O569" s="33" t="str">
        <f>IFERROR(Tabela2[[#This Row],[Preço de referência]]*Tabela2[[#This Row],[Quantidade]],"")</f>
        <v/>
      </c>
      <c r="P56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69" s="33" t="str">
        <f ca="1">IFERROR(IF(Tabela2[[#This Row],[Itens de Ampla Participação (Quantidade)]]&gt;0,(Tabela2[[#This Row],[Itens de Ampla Participação (Quantidade)]]*Tabela2[[#This Row],[Preço de referência]])),"")</f>
        <v/>
      </c>
      <c r="R56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69" s="33" t="str">
        <f ca="1">IFERROR(IF(Tabela2[[#This Row],[Itens de Cota Reservada (Quantidade)]]&gt;0,(Tabela2[[#This Row],[Itens de Cota Reservada (Quantidade)]]*Tabela2[[#This Row],[Preço de referência]])),"")</f>
        <v/>
      </c>
      <c r="T569" s="52" t="str">
        <f ca="1">IFERROR(IF(SUMIFS(Tabela2[Preço x quantidade],Tabela2[Lote],Tabela2[[#This Row],[Lote]])&lt;=80000,Tabela2[[#This Row],[Quantidade]],""),"")</f>
        <v/>
      </c>
      <c r="U569" s="33" t="str">
        <f ca="1">IFERROR(IF(Tabela2[[#This Row],[Itens exclusivos (Quantidade)]]&gt;0,(Tabela2[[#This Row],[Itens exclusivos (Quantidade)]]*Tabela2[[#This Row],[Preço de referência]])),"")</f>
        <v/>
      </c>
    </row>
    <row r="570" spans="1:21" ht="15.75">
      <c r="A570" s="14" t="str">
        <f>IFERROR(IF(Fornecedores!B580="","",IF(AND(Fornecedores!A580="",Fornecedores!B580&lt;&gt;""),1,Fornecedores!A580)),"")</f>
        <v/>
      </c>
      <c r="B570" s="14" t="str">
        <f>IFERROR(IF(Fornecedores!B580="","",Fornecedores!B580),"")</f>
        <v/>
      </c>
      <c r="C570" s="14" t="str">
        <f>IFERROR(IF(Fornecedores!C580="","",Fornecedores!C580),"")</f>
        <v/>
      </c>
      <c r="D570" s="14" t="str">
        <f>IFERROR(IF(Fornecedores!D580="","",Fornecedores!D580),"")</f>
        <v/>
      </c>
      <c r="E570" s="14" t="str">
        <f>IFERROR(IF(Fornecedores!E580="","",Fornecedores!E580),"")</f>
        <v/>
      </c>
      <c r="F570" s="51" t="str">
        <f>IFERROR(IF(Fornecedores!F580="","",Fornecedores!F580),"")</f>
        <v/>
      </c>
      <c r="G570" s="14" t="str">
        <f>IFERROR(IF(Fornecedores!G580="","",Fornecedores!G580),"")</f>
        <v/>
      </c>
      <c r="H570" s="48" t="str">
        <f>IFERROR(ROUND(AVERAGE(Fornecedores!H580:ZV580),2),"")</f>
        <v/>
      </c>
      <c r="I570" s="14" t="str">
        <f>IFERROR(ROUND(STDEV(Fornecedores!H580:ZV580),2),"")</f>
        <v/>
      </c>
      <c r="J570" s="14" t="str">
        <f>IFERROR(IF(Tabela2[[#This Row],[Média preços]]="","",H570-I570),"")</f>
        <v/>
      </c>
      <c r="K570" s="14" t="str">
        <f>IFERROR(IF(Tabela2[[#This Row],[Média preços]]="","",H570+I570),"")</f>
        <v/>
      </c>
      <c r="L570" s="48" t="str">
        <f>IFERROR(ROUND(MEDIAN(Fornecedores!H580:ZV580),2),"")</f>
        <v/>
      </c>
      <c r="M570" s="14" t="str">
        <f>IFERROR(ROUND(AVERAGEIFS(Fornecedores!H580:ZV580,Fornecedores!H580:ZV580,"&lt;="&amp;K570,Fornecedores!H580:ZV580,"&gt;="&amp;J570),2),"")</f>
        <v/>
      </c>
      <c r="N570" s="14" t="str">
        <f t="shared" si="8"/>
        <v/>
      </c>
      <c r="O570" s="14" t="str">
        <f>IFERROR(Tabela2[[#This Row],[Preço de referência]]*Tabela2[[#This Row],[Quantidade]],"")</f>
        <v/>
      </c>
      <c r="P57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70" s="14" t="str">
        <f ca="1">IFERROR(IF(Tabela2[[#This Row],[Itens de Ampla Participação (Quantidade)]]&gt;0,(Tabela2[[#This Row],[Itens de Ampla Participação (Quantidade)]]*Tabela2[[#This Row],[Preço de referência]])),"")</f>
        <v/>
      </c>
      <c r="R57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70" s="14" t="str">
        <f ca="1">IFERROR(IF(Tabela2[[#This Row],[Itens de Cota Reservada (Quantidade)]]&gt;0,(Tabela2[[#This Row],[Itens de Cota Reservada (Quantidade)]]*Tabela2[[#This Row],[Preço de referência]])),"")</f>
        <v/>
      </c>
      <c r="T570" s="51" t="str">
        <f ca="1">IFERROR(IF(SUMIFS(Tabela2[Preço x quantidade],Tabela2[Lote],Tabela2[[#This Row],[Lote]])&lt;=80000,Tabela2[[#This Row],[Quantidade]],""),"")</f>
        <v/>
      </c>
      <c r="U570" s="14" t="str">
        <f ca="1">IFERROR(IF(Tabela2[[#This Row],[Itens exclusivos (Quantidade)]]&gt;0,(Tabela2[[#This Row],[Itens exclusivos (Quantidade)]]*Tabela2[[#This Row],[Preço de referência]])),"")</f>
        <v/>
      </c>
    </row>
    <row r="571" spans="1:21" ht="15.75">
      <c r="A571" s="33" t="str">
        <f>IFERROR(IF(Fornecedores!B581="","",IF(AND(Fornecedores!A581="",Fornecedores!B581&lt;&gt;""),1,Fornecedores!A581)),"")</f>
        <v/>
      </c>
      <c r="B571" s="33" t="str">
        <f>IFERROR(IF(Fornecedores!B581="","",Fornecedores!B581),"")</f>
        <v/>
      </c>
      <c r="C571" s="33" t="str">
        <f>IFERROR(IF(Fornecedores!C581="","",Fornecedores!C581),"")</f>
        <v/>
      </c>
      <c r="D571" s="33" t="str">
        <f>IFERROR(IF(Fornecedores!D581="","",Fornecedores!D581),"")</f>
        <v/>
      </c>
      <c r="E571" s="33" t="str">
        <f>IFERROR(IF(Fornecedores!E581="","",Fornecedores!E581),"")</f>
        <v/>
      </c>
      <c r="F571" s="52" t="str">
        <f>IFERROR(IF(Fornecedores!F581="","",Fornecedores!F581),"")</f>
        <v/>
      </c>
      <c r="G571" s="33" t="str">
        <f>IFERROR(IF(Fornecedores!G581="","",Fornecedores!G581),"")</f>
        <v/>
      </c>
      <c r="H571" s="47" t="str">
        <f>IFERROR(ROUND(AVERAGE(Fornecedores!H581:ZV581),2),"")</f>
        <v/>
      </c>
      <c r="I571" s="33" t="str">
        <f>IFERROR(ROUND(STDEV(Fornecedores!H581:ZV581),2),"")</f>
        <v/>
      </c>
      <c r="J571" s="33" t="str">
        <f>IFERROR(IF(Tabela2[[#This Row],[Média preços]]="","",H571-I571),"")</f>
        <v/>
      </c>
      <c r="K571" s="33" t="str">
        <f>IFERROR(IF(Tabela2[[#This Row],[Média preços]]="","",H571+I571),"")</f>
        <v/>
      </c>
      <c r="L571" s="47" t="str">
        <f>IFERROR(ROUND(MEDIAN(Fornecedores!H581:ZV581),2),"")</f>
        <v/>
      </c>
      <c r="M571" s="33" t="str">
        <f>IFERROR(ROUND(AVERAGEIFS(Fornecedores!H581:ZV581,Fornecedores!H581:ZV581,"&lt;="&amp;K571,Fornecedores!H581:ZV581,"&gt;="&amp;J571),2),"")</f>
        <v/>
      </c>
      <c r="N571" s="33" t="str">
        <f t="shared" si="8"/>
        <v/>
      </c>
      <c r="O571" s="33" t="str">
        <f>IFERROR(Tabela2[[#This Row],[Preço de referência]]*Tabela2[[#This Row],[Quantidade]],"")</f>
        <v/>
      </c>
      <c r="P57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71" s="33" t="str">
        <f ca="1">IFERROR(IF(Tabela2[[#This Row],[Itens de Ampla Participação (Quantidade)]]&gt;0,(Tabela2[[#This Row],[Itens de Ampla Participação (Quantidade)]]*Tabela2[[#This Row],[Preço de referência]])),"")</f>
        <v/>
      </c>
      <c r="R57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71" s="33" t="str">
        <f ca="1">IFERROR(IF(Tabela2[[#This Row],[Itens de Cota Reservada (Quantidade)]]&gt;0,(Tabela2[[#This Row],[Itens de Cota Reservada (Quantidade)]]*Tabela2[[#This Row],[Preço de referência]])),"")</f>
        <v/>
      </c>
      <c r="T571" s="52" t="str">
        <f ca="1">IFERROR(IF(SUMIFS(Tabela2[Preço x quantidade],Tabela2[Lote],Tabela2[[#This Row],[Lote]])&lt;=80000,Tabela2[[#This Row],[Quantidade]],""),"")</f>
        <v/>
      </c>
      <c r="U571" s="33" t="str">
        <f ca="1">IFERROR(IF(Tabela2[[#This Row],[Itens exclusivos (Quantidade)]]&gt;0,(Tabela2[[#This Row],[Itens exclusivos (Quantidade)]]*Tabela2[[#This Row],[Preço de referência]])),"")</f>
        <v/>
      </c>
    </row>
    <row r="572" spans="1:21" ht="15.75">
      <c r="A572" s="14" t="str">
        <f>IFERROR(IF(Fornecedores!B582="","",IF(AND(Fornecedores!A582="",Fornecedores!B582&lt;&gt;""),1,Fornecedores!A582)),"")</f>
        <v/>
      </c>
      <c r="B572" s="14" t="str">
        <f>IFERROR(IF(Fornecedores!B582="","",Fornecedores!B582),"")</f>
        <v/>
      </c>
      <c r="C572" s="14" t="str">
        <f>IFERROR(IF(Fornecedores!C582="","",Fornecedores!C582),"")</f>
        <v/>
      </c>
      <c r="D572" s="14" t="str">
        <f>IFERROR(IF(Fornecedores!D582="","",Fornecedores!D582),"")</f>
        <v/>
      </c>
      <c r="E572" s="14" t="str">
        <f>IFERROR(IF(Fornecedores!E582="","",Fornecedores!E582),"")</f>
        <v/>
      </c>
      <c r="F572" s="51" t="str">
        <f>IFERROR(IF(Fornecedores!F582="","",Fornecedores!F582),"")</f>
        <v/>
      </c>
      <c r="G572" s="14" t="str">
        <f>IFERROR(IF(Fornecedores!G582="","",Fornecedores!G582),"")</f>
        <v/>
      </c>
      <c r="H572" s="48" t="str">
        <f>IFERROR(ROUND(AVERAGE(Fornecedores!H582:ZV582),2),"")</f>
        <v/>
      </c>
      <c r="I572" s="14" t="str">
        <f>IFERROR(ROUND(STDEV(Fornecedores!H582:ZV582),2),"")</f>
        <v/>
      </c>
      <c r="J572" s="14" t="str">
        <f>IFERROR(IF(Tabela2[[#This Row],[Média preços]]="","",H572-I572),"")</f>
        <v/>
      </c>
      <c r="K572" s="14" t="str">
        <f>IFERROR(IF(Tabela2[[#This Row],[Média preços]]="","",H572+I572),"")</f>
        <v/>
      </c>
      <c r="L572" s="48" t="str">
        <f>IFERROR(ROUND(MEDIAN(Fornecedores!H582:ZV582),2),"")</f>
        <v/>
      </c>
      <c r="M572" s="14" t="str">
        <f>IFERROR(ROUND(AVERAGEIFS(Fornecedores!H582:ZV582,Fornecedores!H582:ZV582,"&lt;="&amp;K572,Fornecedores!H582:ZV582,"&gt;="&amp;J572),2),"")</f>
        <v/>
      </c>
      <c r="N572" s="14" t="str">
        <f t="shared" si="8"/>
        <v/>
      </c>
      <c r="O572" s="14" t="str">
        <f>IFERROR(Tabela2[[#This Row],[Preço de referência]]*Tabela2[[#This Row],[Quantidade]],"")</f>
        <v/>
      </c>
      <c r="P57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72" s="14" t="str">
        <f ca="1">IFERROR(IF(Tabela2[[#This Row],[Itens de Ampla Participação (Quantidade)]]&gt;0,(Tabela2[[#This Row],[Itens de Ampla Participação (Quantidade)]]*Tabela2[[#This Row],[Preço de referência]])),"")</f>
        <v/>
      </c>
      <c r="R57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72" s="14" t="str">
        <f ca="1">IFERROR(IF(Tabela2[[#This Row],[Itens de Cota Reservada (Quantidade)]]&gt;0,(Tabela2[[#This Row],[Itens de Cota Reservada (Quantidade)]]*Tabela2[[#This Row],[Preço de referência]])),"")</f>
        <v/>
      </c>
      <c r="T572" s="51" t="str">
        <f ca="1">IFERROR(IF(SUMIFS(Tabela2[Preço x quantidade],Tabela2[Lote],Tabela2[[#This Row],[Lote]])&lt;=80000,Tabela2[[#This Row],[Quantidade]],""),"")</f>
        <v/>
      </c>
      <c r="U572" s="14" t="str">
        <f ca="1">IFERROR(IF(Tabela2[[#This Row],[Itens exclusivos (Quantidade)]]&gt;0,(Tabela2[[#This Row],[Itens exclusivos (Quantidade)]]*Tabela2[[#This Row],[Preço de referência]])),"")</f>
        <v/>
      </c>
    </row>
    <row r="573" spans="1:21" ht="15.75">
      <c r="A573" s="33" t="str">
        <f>IFERROR(IF(Fornecedores!B583="","",IF(AND(Fornecedores!A583="",Fornecedores!B583&lt;&gt;""),1,Fornecedores!A583)),"")</f>
        <v/>
      </c>
      <c r="B573" s="33" t="str">
        <f>IFERROR(IF(Fornecedores!B583="","",Fornecedores!B583),"")</f>
        <v/>
      </c>
      <c r="C573" s="33" t="str">
        <f>IFERROR(IF(Fornecedores!C583="","",Fornecedores!C583),"")</f>
        <v/>
      </c>
      <c r="D573" s="33" t="str">
        <f>IFERROR(IF(Fornecedores!D583="","",Fornecedores!D583),"")</f>
        <v/>
      </c>
      <c r="E573" s="33" t="str">
        <f>IFERROR(IF(Fornecedores!E583="","",Fornecedores!E583),"")</f>
        <v/>
      </c>
      <c r="F573" s="52" t="str">
        <f>IFERROR(IF(Fornecedores!F583="","",Fornecedores!F583),"")</f>
        <v/>
      </c>
      <c r="G573" s="33" t="str">
        <f>IFERROR(IF(Fornecedores!G583="","",Fornecedores!G583),"")</f>
        <v/>
      </c>
      <c r="H573" s="47" t="str">
        <f>IFERROR(ROUND(AVERAGE(Fornecedores!H583:ZV583),2),"")</f>
        <v/>
      </c>
      <c r="I573" s="33" t="str">
        <f>IFERROR(ROUND(STDEV(Fornecedores!H583:ZV583),2),"")</f>
        <v/>
      </c>
      <c r="J573" s="33" t="str">
        <f>IFERROR(IF(Tabela2[[#This Row],[Média preços]]="","",H573-I573),"")</f>
        <v/>
      </c>
      <c r="K573" s="33" t="str">
        <f>IFERROR(IF(Tabela2[[#This Row],[Média preços]]="","",H573+I573),"")</f>
        <v/>
      </c>
      <c r="L573" s="47" t="str">
        <f>IFERROR(ROUND(MEDIAN(Fornecedores!H583:ZV583),2),"")</f>
        <v/>
      </c>
      <c r="M573" s="33" t="str">
        <f>IFERROR(ROUND(AVERAGEIFS(Fornecedores!H583:ZV583,Fornecedores!H583:ZV583,"&lt;="&amp;K573,Fornecedores!H583:ZV583,"&gt;="&amp;J573),2),"")</f>
        <v/>
      </c>
      <c r="N573" s="33" t="str">
        <f t="shared" si="8"/>
        <v/>
      </c>
      <c r="O573" s="33" t="str">
        <f>IFERROR(Tabela2[[#This Row],[Preço de referência]]*Tabela2[[#This Row],[Quantidade]],"")</f>
        <v/>
      </c>
      <c r="P57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73" s="33" t="str">
        <f ca="1">IFERROR(IF(Tabela2[[#This Row],[Itens de Ampla Participação (Quantidade)]]&gt;0,(Tabela2[[#This Row],[Itens de Ampla Participação (Quantidade)]]*Tabela2[[#This Row],[Preço de referência]])),"")</f>
        <v/>
      </c>
      <c r="R57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73" s="33" t="str">
        <f ca="1">IFERROR(IF(Tabela2[[#This Row],[Itens de Cota Reservada (Quantidade)]]&gt;0,(Tabela2[[#This Row],[Itens de Cota Reservada (Quantidade)]]*Tabela2[[#This Row],[Preço de referência]])),"")</f>
        <v/>
      </c>
      <c r="T573" s="52" t="str">
        <f ca="1">IFERROR(IF(SUMIFS(Tabela2[Preço x quantidade],Tabela2[Lote],Tabela2[[#This Row],[Lote]])&lt;=80000,Tabela2[[#This Row],[Quantidade]],""),"")</f>
        <v/>
      </c>
      <c r="U573" s="33" t="str">
        <f ca="1">IFERROR(IF(Tabela2[[#This Row],[Itens exclusivos (Quantidade)]]&gt;0,(Tabela2[[#This Row],[Itens exclusivos (Quantidade)]]*Tabela2[[#This Row],[Preço de referência]])),"")</f>
        <v/>
      </c>
    </row>
    <row r="574" spans="1:21" ht="15.75">
      <c r="A574" s="14" t="str">
        <f>IFERROR(IF(Fornecedores!B584="","",IF(AND(Fornecedores!A584="",Fornecedores!B584&lt;&gt;""),1,Fornecedores!A584)),"")</f>
        <v/>
      </c>
      <c r="B574" s="14" t="str">
        <f>IFERROR(IF(Fornecedores!B584="","",Fornecedores!B584),"")</f>
        <v/>
      </c>
      <c r="C574" s="14" t="str">
        <f>IFERROR(IF(Fornecedores!C584="","",Fornecedores!C584),"")</f>
        <v/>
      </c>
      <c r="D574" s="14" t="str">
        <f>IFERROR(IF(Fornecedores!D584="","",Fornecedores!D584),"")</f>
        <v/>
      </c>
      <c r="E574" s="14" t="str">
        <f>IFERROR(IF(Fornecedores!E584="","",Fornecedores!E584),"")</f>
        <v/>
      </c>
      <c r="F574" s="51" t="str">
        <f>IFERROR(IF(Fornecedores!F584="","",Fornecedores!F584),"")</f>
        <v/>
      </c>
      <c r="G574" s="14" t="str">
        <f>IFERROR(IF(Fornecedores!G584="","",Fornecedores!G584),"")</f>
        <v/>
      </c>
      <c r="H574" s="48" t="str">
        <f>IFERROR(ROUND(AVERAGE(Fornecedores!H584:ZV584),2),"")</f>
        <v/>
      </c>
      <c r="I574" s="14" t="str">
        <f>IFERROR(ROUND(STDEV(Fornecedores!H584:ZV584),2),"")</f>
        <v/>
      </c>
      <c r="J574" s="14" t="str">
        <f>IFERROR(IF(Tabela2[[#This Row],[Média preços]]="","",H574-I574),"")</f>
        <v/>
      </c>
      <c r="K574" s="14" t="str">
        <f>IFERROR(IF(Tabela2[[#This Row],[Média preços]]="","",H574+I574),"")</f>
        <v/>
      </c>
      <c r="L574" s="48" t="str">
        <f>IFERROR(ROUND(MEDIAN(Fornecedores!H584:ZV584),2),"")</f>
        <v/>
      </c>
      <c r="M574" s="14" t="str">
        <f>IFERROR(ROUND(AVERAGEIFS(Fornecedores!H584:ZV584,Fornecedores!H584:ZV584,"&lt;="&amp;K574,Fornecedores!H584:ZV584,"&gt;="&amp;J574),2),"")</f>
        <v/>
      </c>
      <c r="N574" s="14" t="str">
        <f t="shared" si="8"/>
        <v/>
      </c>
      <c r="O574" s="14" t="str">
        <f>IFERROR(Tabela2[[#This Row],[Preço de referência]]*Tabela2[[#This Row],[Quantidade]],"")</f>
        <v/>
      </c>
      <c r="P57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74" s="14" t="str">
        <f ca="1">IFERROR(IF(Tabela2[[#This Row],[Itens de Ampla Participação (Quantidade)]]&gt;0,(Tabela2[[#This Row],[Itens de Ampla Participação (Quantidade)]]*Tabela2[[#This Row],[Preço de referência]])),"")</f>
        <v/>
      </c>
      <c r="R57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74" s="14" t="str">
        <f ca="1">IFERROR(IF(Tabela2[[#This Row],[Itens de Cota Reservada (Quantidade)]]&gt;0,(Tabela2[[#This Row],[Itens de Cota Reservada (Quantidade)]]*Tabela2[[#This Row],[Preço de referência]])),"")</f>
        <v/>
      </c>
      <c r="T574" s="51" t="str">
        <f ca="1">IFERROR(IF(SUMIFS(Tabela2[Preço x quantidade],Tabela2[Lote],Tabela2[[#This Row],[Lote]])&lt;=80000,Tabela2[[#This Row],[Quantidade]],""),"")</f>
        <v/>
      </c>
      <c r="U574" s="14" t="str">
        <f ca="1">IFERROR(IF(Tabela2[[#This Row],[Itens exclusivos (Quantidade)]]&gt;0,(Tabela2[[#This Row],[Itens exclusivos (Quantidade)]]*Tabela2[[#This Row],[Preço de referência]])),"")</f>
        <v/>
      </c>
    </row>
    <row r="575" spans="1:21" ht="15.75">
      <c r="A575" s="33" t="str">
        <f>IFERROR(IF(Fornecedores!B585="","",IF(AND(Fornecedores!A585="",Fornecedores!B585&lt;&gt;""),1,Fornecedores!A585)),"")</f>
        <v/>
      </c>
      <c r="B575" s="33" t="str">
        <f>IFERROR(IF(Fornecedores!B585="","",Fornecedores!B585),"")</f>
        <v/>
      </c>
      <c r="C575" s="33" t="str">
        <f>IFERROR(IF(Fornecedores!C585="","",Fornecedores!C585),"")</f>
        <v/>
      </c>
      <c r="D575" s="33" t="str">
        <f>IFERROR(IF(Fornecedores!D585="","",Fornecedores!D585),"")</f>
        <v/>
      </c>
      <c r="E575" s="33" t="str">
        <f>IFERROR(IF(Fornecedores!E585="","",Fornecedores!E585),"")</f>
        <v/>
      </c>
      <c r="F575" s="52" t="str">
        <f>IFERROR(IF(Fornecedores!F585="","",Fornecedores!F585),"")</f>
        <v/>
      </c>
      <c r="G575" s="33" t="str">
        <f>IFERROR(IF(Fornecedores!G585="","",Fornecedores!G585),"")</f>
        <v/>
      </c>
      <c r="H575" s="47" t="str">
        <f>IFERROR(ROUND(AVERAGE(Fornecedores!H585:ZV585),2),"")</f>
        <v/>
      </c>
      <c r="I575" s="33" t="str">
        <f>IFERROR(ROUND(STDEV(Fornecedores!H585:ZV585),2),"")</f>
        <v/>
      </c>
      <c r="J575" s="33" t="str">
        <f>IFERROR(IF(Tabela2[[#This Row],[Média preços]]="","",H575-I575),"")</f>
        <v/>
      </c>
      <c r="K575" s="33" t="str">
        <f>IFERROR(IF(Tabela2[[#This Row],[Média preços]]="","",H575+I575),"")</f>
        <v/>
      </c>
      <c r="L575" s="47" t="str">
        <f>IFERROR(ROUND(MEDIAN(Fornecedores!H585:ZV585),2),"")</f>
        <v/>
      </c>
      <c r="M575" s="33" t="str">
        <f>IFERROR(ROUND(AVERAGEIFS(Fornecedores!H585:ZV585,Fornecedores!H585:ZV585,"&lt;="&amp;K575,Fornecedores!H585:ZV585,"&gt;="&amp;J575),2),"")</f>
        <v/>
      </c>
      <c r="N575" s="33" t="str">
        <f t="shared" si="8"/>
        <v/>
      </c>
      <c r="O575" s="33" t="str">
        <f>IFERROR(Tabela2[[#This Row],[Preço de referência]]*Tabela2[[#This Row],[Quantidade]],"")</f>
        <v/>
      </c>
      <c r="P57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75" s="33" t="str">
        <f ca="1">IFERROR(IF(Tabela2[[#This Row],[Itens de Ampla Participação (Quantidade)]]&gt;0,(Tabela2[[#This Row],[Itens de Ampla Participação (Quantidade)]]*Tabela2[[#This Row],[Preço de referência]])),"")</f>
        <v/>
      </c>
      <c r="R57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75" s="33" t="str">
        <f ca="1">IFERROR(IF(Tabela2[[#This Row],[Itens de Cota Reservada (Quantidade)]]&gt;0,(Tabela2[[#This Row],[Itens de Cota Reservada (Quantidade)]]*Tabela2[[#This Row],[Preço de referência]])),"")</f>
        <v/>
      </c>
      <c r="T575" s="52" t="str">
        <f ca="1">IFERROR(IF(SUMIFS(Tabela2[Preço x quantidade],Tabela2[Lote],Tabela2[[#This Row],[Lote]])&lt;=80000,Tabela2[[#This Row],[Quantidade]],""),"")</f>
        <v/>
      </c>
      <c r="U575" s="33" t="str">
        <f ca="1">IFERROR(IF(Tabela2[[#This Row],[Itens exclusivos (Quantidade)]]&gt;0,(Tabela2[[#This Row],[Itens exclusivos (Quantidade)]]*Tabela2[[#This Row],[Preço de referência]])),"")</f>
        <v/>
      </c>
    </row>
    <row r="576" spans="1:21" ht="15.75">
      <c r="A576" s="14" t="str">
        <f>IFERROR(IF(Fornecedores!B586="","",IF(AND(Fornecedores!A586="",Fornecedores!B586&lt;&gt;""),1,Fornecedores!A586)),"")</f>
        <v/>
      </c>
      <c r="B576" s="14" t="str">
        <f>IFERROR(IF(Fornecedores!B586="","",Fornecedores!B586),"")</f>
        <v/>
      </c>
      <c r="C576" s="14" t="str">
        <f>IFERROR(IF(Fornecedores!C586="","",Fornecedores!C586),"")</f>
        <v/>
      </c>
      <c r="D576" s="14" t="str">
        <f>IFERROR(IF(Fornecedores!D586="","",Fornecedores!D586),"")</f>
        <v/>
      </c>
      <c r="E576" s="14" t="str">
        <f>IFERROR(IF(Fornecedores!E586="","",Fornecedores!E586),"")</f>
        <v/>
      </c>
      <c r="F576" s="51" t="str">
        <f>IFERROR(IF(Fornecedores!F586="","",Fornecedores!F586),"")</f>
        <v/>
      </c>
      <c r="G576" s="14" t="str">
        <f>IFERROR(IF(Fornecedores!G586="","",Fornecedores!G586),"")</f>
        <v/>
      </c>
      <c r="H576" s="48" t="str">
        <f>IFERROR(ROUND(AVERAGE(Fornecedores!H586:ZV586),2),"")</f>
        <v/>
      </c>
      <c r="I576" s="14" t="str">
        <f>IFERROR(ROUND(STDEV(Fornecedores!H586:ZV586),2),"")</f>
        <v/>
      </c>
      <c r="J576" s="14" t="str">
        <f>IFERROR(IF(Tabela2[[#This Row],[Média preços]]="","",H576-I576),"")</f>
        <v/>
      </c>
      <c r="K576" s="14" t="str">
        <f>IFERROR(IF(Tabela2[[#This Row],[Média preços]]="","",H576+I576),"")</f>
        <v/>
      </c>
      <c r="L576" s="48" t="str">
        <f>IFERROR(ROUND(MEDIAN(Fornecedores!H586:ZV586),2),"")</f>
        <v/>
      </c>
      <c r="M576" s="14" t="str">
        <f>IFERROR(ROUND(AVERAGEIFS(Fornecedores!H586:ZV586,Fornecedores!H586:ZV586,"&lt;="&amp;K576,Fornecedores!H586:ZV586,"&gt;="&amp;J576),2),"")</f>
        <v/>
      </c>
      <c r="N576" s="14" t="str">
        <f t="shared" si="8"/>
        <v/>
      </c>
      <c r="O576" s="14" t="str">
        <f>IFERROR(Tabela2[[#This Row],[Preço de referência]]*Tabela2[[#This Row],[Quantidade]],"")</f>
        <v/>
      </c>
      <c r="P57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76" s="14" t="str">
        <f ca="1">IFERROR(IF(Tabela2[[#This Row],[Itens de Ampla Participação (Quantidade)]]&gt;0,(Tabela2[[#This Row],[Itens de Ampla Participação (Quantidade)]]*Tabela2[[#This Row],[Preço de referência]])),"")</f>
        <v/>
      </c>
      <c r="R57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76" s="14" t="str">
        <f ca="1">IFERROR(IF(Tabela2[[#This Row],[Itens de Cota Reservada (Quantidade)]]&gt;0,(Tabela2[[#This Row],[Itens de Cota Reservada (Quantidade)]]*Tabela2[[#This Row],[Preço de referência]])),"")</f>
        <v/>
      </c>
      <c r="T576" s="51" t="str">
        <f ca="1">IFERROR(IF(SUMIFS(Tabela2[Preço x quantidade],Tabela2[Lote],Tabela2[[#This Row],[Lote]])&lt;=80000,Tabela2[[#This Row],[Quantidade]],""),"")</f>
        <v/>
      </c>
      <c r="U576" s="14" t="str">
        <f ca="1">IFERROR(IF(Tabela2[[#This Row],[Itens exclusivos (Quantidade)]]&gt;0,(Tabela2[[#This Row],[Itens exclusivos (Quantidade)]]*Tabela2[[#This Row],[Preço de referência]])),"")</f>
        <v/>
      </c>
    </row>
    <row r="577" spans="1:21" ht="15.75">
      <c r="A577" s="33" t="str">
        <f>IFERROR(IF(Fornecedores!B587="","",IF(AND(Fornecedores!A587="",Fornecedores!B587&lt;&gt;""),1,Fornecedores!A587)),"")</f>
        <v/>
      </c>
      <c r="B577" s="33" t="str">
        <f>IFERROR(IF(Fornecedores!B587="","",Fornecedores!B587),"")</f>
        <v/>
      </c>
      <c r="C577" s="33" t="str">
        <f>IFERROR(IF(Fornecedores!C587="","",Fornecedores!C587),"")</f>
        <v/>
      </c>
      <c r="D577" s="33" t="str">
        <f>IFERROR(IF(Fornecedores!D587="","",Fornecedores!D587),"")</f>
        <v/>
      </c>
      <c r="E577" s="33" t="str">
        <f>IFERROR(IF(Fornecedores!E587="","",Fornecedores!E587),"")</f>
        <v/>
      </c>
      <c r="F577" s="52" t="str">
        <f>IFERROR(IF(Fornecedores!F587="","",Fornecedores!F587),"")</f>
        <v/>
      </c>
      <c r="G577" s="33" t="str">
        <f>IFERROR(IF(Fornecedores!G587="","",Fornecedores!G587),"")</f>
        <v/>
      </c>
      <c r="H577" s="47" t="str">
        <f>IFERROR(ROUND(AVERAGE(Fornecedores!H587:ZV587),2),"")</f>
        <v/>
      </c>
      <c r="I577" s="33" t="str">
        <f>IFERROR(ROUND(STDEV(Fornecedores!H587:ZV587),2),"")</f>
        <v/>
      </c>
      <c r="J577" s="33" t="str">
        <f>IFERROR(IF(Tabela2[[#This Row],[Média preços]]="","",H577-I577),"")</f>
        <v/>
      </c>
      <c r="K577" s="33" t="str">
        <f>IFERROR(IF(Tabela2[[#This Row],[Média preços]]="","",H577+I577),"")</f>
        <v/>
      </c>
      <c r="L577" s="47" t="str">
        <f>IFERROR(ROUND(MEDIAN(Fornecedores!H587:ZV587),2),"")</f>
        <v/>
      </c>
      <c r="M577" s="33" t="str">
        <f>IFERROR(ROUND(AVERAGEIFS(Fornecedores!H587:ZV587,Fornecedores!H587:ZV587,"&lt;="&amp;K577,Fornecedores!H587:ZV587,"&gt;="&amp;J577),2),"")</f>
        <v/>
      </c>
      <c r="N577" s="33" t="str">
        <f t="shared" si="8"/>
        <v/>
      </c>
      <c r="O577" s="33" t="str">
        <f>IFERROR(Tabela2[[#This Row],[Preço de referência]]*Tabela2[[#This Row],[Quantidade]],"")</f>
        <v/>
      </c>
      <c r="P57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77" s="33" t="str">
        <f ca="1">IFERROR(IF(Tabela2[[#This Row],[Itens de Ampla Participação (Quantidade)]]&gt;0,(Tabela2[[#This Row],[Itens de Ampla Participação (Quantidade)]]*Tabela2[[#This Row],[Preço de referência]])),"")</f>
        <v/>
      </c>
      <c r="R57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77" s="33" t="str">
        <f ca="1">IFERROR(IF(Tabela2[[#This Row],[Itens de Cota Reservada (Quantidade)]]&gt;0,(Tabela2[[#This Row],[Itens de Cota Reservada (Quantidade)]]*Tabela2[[#This Row],[Preço de referência]])),"")</f>
        <v/>
      </c>
      <c r="T577" s="52" t="str">
        <f ca="1">IFERROR(IF(SUMIFS(Tabela2[Preço x quantidade],Tabela2[Lote],Tabela2[[#This Row],[Lote]])&lt;=80000,Tabela2[[#This Row],[Quantidade]],""),"")</f>
        <v/>
      </c>
      <c r="U577" s="33" t="str">
        <f ca="1">IFERROR(IF(Tabela2[[#This Row],[Itens exclusivos (Quantidade)]]&gt;0,(Tabela2[[#This Row],[Itens exclusivos (Quantidade)]]*Tabela2[[#This Row],[Preço de referência]])),"")</f>
        <v/>
      </c>
    </row>
    <row r="578" spans="1:21" ht="15.75">
      <c r="A578" s="14" t="str">
        <f>IFERROR(IF(Fornecedores!B588="","",IF(AND(Fornecedores!A588="",Fornecedores!B588&lt;&gt;""),1,Fornecedores!A588)),"")</f>
        <v/>
      </c>
      <c r="B578" s="14" t="str">
        <f>IFERROR(IF(Fornecedores!B588="","",Fornecedores!B588),"")</f>
        <v/>
      </c>
      <c r="C578" s="14" t="str">
        <f>IFERROR(IF(Fornecedores!C588="","",Fornecedores!C588),"")</f>
        <v/>
      </c>
      <c r="D578" s="14" t="str">
        <f>IFERROR(IF(Fornecedores!D588="","",Fornecedores!D588),"")</f>
        <v/>
      </c>
      <c r="E578" s="14" t="str">
        <f>IFERROR(IF(Fornecedores!E588="","",Fornecedores!E588),"")</f>
        <v/>
      </c>
      <c r="F578" s="51" t="str">
        <f>IFERROR(IF(Fornecedores!F588="","",Fornecedores!F588),"")</f>
        <v/>
      </c>
      <c r="G578" s="14" t="str">
        <f>IFERROR(IF(Fornecedores!G588="","",Fornecedores!G588),"")</f>
        <v/>
      </c>
      <c r="H578" s="48" t="str">
        <f>IFERROR(ROUND(AVERAGE(Fornecedores!H588:ZV588),2),"")</f>
        <v/>
      </c>
      <c r="I578" s="14" t="str">
        <f>IFERROR(ROUND(STDEV(Fornecedores!H588:ZV588),2),"")</f>
        <v/>
      </c>
      <c r="J578" s="14" t="str">
        <f>IFERROR(IF(Tabela2[[#This Row],[Média preços]]="","",H578-I578),"")</f>
        <v/>
      </c>
      <c r="K578" s="14" t="str">
        <f>IFERROR(IF(Tabela2[[#This Row],[Média preços]]="","",H578+I578),"")</f>
        <v/>
      </c>
      <c r="L578" s="48" t="str">
        <f>IFERROR(ROUND(MEDIAN(Fornecedores!H588:ZV588),2),"")</f>
        <v/>
      </c>
      <c r="M578" s="14" t="str">
        <f>IFERROR(ROUND(AVERAGEIFS(Fornecedores!H588:ZV588,Fornecedores!H588:ZV588,"&lt;="&amp;K578,Fornecedores!H588:ZV588,"&gt;="&amp;J578),2),"")</f>
        <v/>
      </c>
      <c r="N578" s="14" t="str">
        <f t="shared" si="8"/>
        <v/>
      </c>
      <c r="O578" s="14" t="str">
        <f>IFERROR(Tabela2[[#This Row],[Preço de referência]]*Tabela2[[#This Row],[Quantidade]],"")</f>
        <v/>
      </c>
      <c r="P57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78" s="14" t="str">
        <f ca="1">IFERROR(IF(Tabela2[[#This Row],[Itens de Ampla Participação (Quantidade)]]&gt;0,(Tabela2[[#This Row],[Itens de Ampla Participação (Quantidade)]]*Tabela2[[#This Row],[Preço de referência]])),"")</f>
        <v/>
      </c>
      <c r="R57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78" s="14" t="str">
        <f ca="1">IFERROR(IF(Tabela2[[#This Row],[Itens de Cota Reservada (Quantidade)]]&gt;0,(Tabela2[[#This Row],[Itens de Cota Reservada (Quantidade)]]*Tabela2[[#This Row],[Preço de referência]])),"")</f>
        <v/>
      </c>
      <c r="T578" s="51" t="str">
        <f ca="1">IFERROR(IF(SUMIFS(Tabela2[Preço x quantidade],Tabela2[Lote],Tabela2[[#This Row],[Lote]])&lt;=80000,Tabela2[[#This Row],[Quantidade]],""),"")</f>
        <v/>
      </c>
      <c r="U578" s="14" t="str">
        <f ca="1">IFERROR(IF(Tabela2[[#This Row],[Itens exclusivos (Quantidade)]]&gt;0,(Tabela2[[#This Row],[Itens exclusivos (Quantidade)]]*Tabela2[[#This Row],[Preço de referência]])),"")</f>
        <v/>
      </c>
    </row>
    <row r="579" spans="1:21" ht="15.75">
      <c r="A579" s="33" t="str">
        <f>IFERROR(IF(Fornecedores!B589="","",IF(AND(Fornecedores!A589="",Fornecedores!B589&lt;&gt;""),1,Fornecedores!A589)),"")</f>
        <v/>
      </c>
      <c r="B579" s="33" t="str">
        <f>IFERROR(IF(Fornecedores!B589="","",Fornecedores!B589),"")</f>
        <v/>
      </c>
      <c r="C579" s="33" t="str">
        <f>IFERROR(IF(Fornecedores!C589="","",Fornecedores!C589),"")</f>
        <v/>
      </c>
      <c r="D579" s="33" t="str">
        <f>IFERROR(IF(Fornecedores!D589="","",Fornecedores!D589),"")</f>
        <v/>
      </c>
      <c r="E579" s="33" t="str">
        <f>IFERROR(IF(Fornecedores!E589="","",Fornecedores!E589),"")</f>
        <v/>
      </c>
      <c r="F579" s="52" t="str">
        <f>IFERROR(IF(Fornecedores!F589="","",Fornecedores!F589),"")</f>
        <v/>
      </c>
      <c r="G579" s="33" t="str">
        <f>IFERROR(IF(Fornecedores!G589="","",Fornecedores!G589),"")</f>
        <v/>
      </c>
      <c r="H579" s="47" t="str">
        <f>IFERROR(ROUND(AVERAGE(Fornecedores!H589:ZV589),2),"")</f>
        <v/>
      </c>
      <c r="I579" s="33" t="str">
        <f>IFERROR(ROUND(STDEV(Fornecedores!H589:ZV589),2),"")</f>
        <v/>
      </c>
      <c r="J579" s="33" t="str">
        <f>IFERROR(IF(Tabela2[[#This Row],[Média preços]]="","",H579-I579),"")</f>
        <v/>
      </c>
      <c r="K579" s="33" t="str">
        <f>IFERROR(IF(Tabela2[[#This Row],[Média preços]]="","",H579+I579),"")</f>
        <v/>
      </c>
      <c r="L579" s="47" t="str">
        <f>IFERROR(ROUND(MEDIAN(Fornecedores!H589:ZV589),2),"")</f>
        <v/>
      </c>
      <c r="M579" s="33" t="str">
        <f>IFERROR(ROUND(AVERAGEIFS(Fornecedores!H589:ZV589,Fornecedores!H589:ZV589,"&lt;="&amp;K579,Fornecedores!H589:ZV589,"&gt;="&amp;J579),2),"")</f>
        <v/>
      </c>
      <c r="N579" s="33" t="str">
        <f t="shared" si="8"/>
        <v/>
      </c>
      <c r="O579" s="33" t="str">
        <f>IFERROR(Tabela2[[#This Row],[Preço de referência]]*Tabela2[[#This Row],[Quantidade]],"")</f>
        <v/>
      </c>
      <c r="P57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79" s="33" t="str">
        <f ca="1">IFERROR(IF(Tabela2[[#This Row],[Itens de Ampla Participação (Quantidade)]]&gt;0,(Tabela2[[#This Row],[Itens de Ampla Participação (Quantidade)]]*Tabela2[[#This Row],[Preço de referência]])),"")</f>
        <v/>
      </c>
      <c r="R57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79" s="33" t="str">
        <f ca="1">IFERROR(IF(Tabela2[[#This Row],[Itens de Cota Reservada (Quantidade)]]&gt;0,(Tabela2[[#This Row],[Itens de Cota Reservada (Quantidade)]]*Tabela2[[#This Row],[Preço de referência]])),"")</f>
        <v/>
      </c>
      <c r="T579" s="52" t="str">
        <f ca="1">IFERROR(IF(SUMIFS(Tabela2[Preço x quantidade],Tabela2[Lote],Tabela2[[#This Row],[Lote]])&lt;=80000,Tabela2[[#This Row],[Quantidade]],""),"")</f>
        <v/>
      </c>
      <c r="U579" s="33" t="str">
        <f ca="1">IFERROR(IF(Tabela2[[#This Row],[Itens exclusivos (Quantidade)]]&gt;0,(Tabela2[[#This Row],[Itens exclusivos (Quantidade)]]*Tabela2[[#This Row],[Preço de referência]])),"")</f>
        <v/>
      </c>
    </row>
    <row r="580" spans="1:21" ht="15.75">
      <c r="A580" s="14" t="str">
        <f>IFERROR(IF(Fornecedores!B590="","",IF(AND(Fornecedores!A590="",Fornecedores!B590&lt;&gt;""),1,Fornecedores!A590)),"")</f>
        <v/>
      </c>
      <c r="B580" s="14" t="str">
        <f>IFERROR(IF(Fornecedores!B590="","",Fornecedores!B590),"")</f>
        <v/>
      </c>
      <c r="C580" s="14" t="str">
        <f>IFERROR(IF(Fornecedores!C590="","",Fornecedores!C590),"")</f>
        <v/>
      </c>
      <c r="D580" s="14" t="str">
        <f>IFERROR(IF(Fornecedores!D590="","",Fornecedores!D590),"")</f>
        <v/>
      </c>
      <c r="E580" s="14" t="str">
        <f>IFERROR(IF(Fornecedores!E590="","",Fornecedores!E590),"")</f>
        <v/>
      </c>
      <c r="F580" s="51" t="str">
        <f>IFERROR(IF(Fornecedores!F590="","",Fornecedores!F590),"")</f>
        <v/>
      </c>
      <c r="G580" s="14" t="str">
        <f>IFERROR(IF(Fornecedores!G590="","",Fornecedores!G590),"")</f>
        <v/>
      </c>
      <c r="H580" s="48" t="str">
        <f>IFERROR(ROUND(AVERAGE(Fornecedores!H590:ZV590),2),"")</f>
        <v/>
      </c>
      <c r="I580" s="14" t="str">
        <f>IFERROR(ROUND(STDEV(Fornecedores!H590:ZV590),2),"")</f>
        <v/>
      </c>
      <c r="J580" s="14" t="str">
        <f>IFERROR(IF(Tabela2[[#This Row],[Média preços]]="","",H580-I580),"")</f>
        <v/>
      </c>
      <c r="K580" s="14" t="str">
        <f>IFERROR(IF(Tabela2[[#This Row],[Média preços]]="","",H580+I580),"")</f>
        <v/>
      </c>
      <c r="L580" s="48" t="str">
        <f>IFERROR(ROUND(MEDIAN(Fornecedores!H590:ZV590),2),"")</f>
        <v/>
      </c>
      <c r="M580" s="14" t="str">
        <f>IFERROR(ROUND(AVERAGEIFS(Fornecedores!H590:ZV590,Fornecedores!H590:ZV590,"&lt;="&amp;K580,Fornecedores!H590:ZV590,"&gt;="&amp;J580),2),"")</f>
        <v/>
      </c>
      <c r="N580" s="14" t="str">
        <f t="shared" si="8"/>
        <v/>
      </c>
      <c r="O580" s="14" t="str">
        <f>IFERROR(Tabela2[[#This Row],[Preço de referência]]*Tabela2[[#This Row],[Quantidade]],"")</f>
        <v/>
      </c>
      <c r="P58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80" s="14" t="str">
        <f ca="1">IFERROR(IF(Tabela2[[#This Row],[Itens de Ampla Participação (Quantidade)]]&gt;0,(Tabela2[[#This Row],[Itens de Ampla Participação (Quantidade)]]*Tabela2[[#This Row],[Preço de referência]])),"")</f>
        <v/>
      </c>
      <c r="R58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80" s="14" t="str">
        <f ca="1">IFERROR(IF(Tabela2[[#This Row],[Itens de Cota Reservada (Quantidade)]]&gt;0,(Tabela2[[#This Row],[Itens de Cota Reservada (Quantidade)]]*Tabela2[[#This Row],[Preço de referência]])),"")</f>
        <v/>
      </c>
      <c r="T580" s="51" t="str">
        <f ca="1">IFERROR(IF(SUMIFS(Tabela2[Preço x quantidade],Tabela2[Lote],Tabela2[[#This Row],[Lote]])&lt;=80000,Tabela2[[#This Row],[Quantidade]],""),"")</f>
        <v/>
      </c>
      <c r="U580" s="14" t="str">
        <f ca="1">IFERROR(IF(Tabela2[[#This Row],[Itens exclusivos (Quantidade)]]&gt;0,(Tabela2[[#This Row],[Itens exclusivos (Quantidade)]]*Tabela2[[#This Row],[Preço de referência]])),"")</f>
        <v/>
      </c>
    </row>
    <row r="581" spans="1:21" ht="15.75">
      <c r="A581" s="33" t="str">
        <f>IFERROR(IF(Fornecedores!B591="","",IF(AND(Fornecedores!A591="",Fornecedores!B591&lt;&gt;""),1,Fornecedores!A591)),"")</f>
        <v/>
      </c>
      <c r="B581" s="33" t="str">
        <f>IFERROR(IF(Fornecedores!B591="","",Fornecedores!B591),"")</f>
        <v/>
      </c>
      <c r="C581" s="33" t="str">
        <f>IFERROR(IF(Fornecedores!C591="","",Fornecedores!C591),"")</f>
        <v/>
      </c>
      <c r="D581" s="33" t="str">
        <f>IFERROR(IF(Fornecedores!D591="","",Fornecedores!D591),"")</f>
        <v/>
      </c>
      <c r="E581" s="33" t="str">
        <f>IFERROR(IF(Fornecedores!E591="","",Fornecedores!E591),"")</f>
        <v/>
      </c>
      <c r="F581" s="52" t="str">
        <f>IFERROR(IF(Fornecedores!F591="","",Fornecedores!F591),"")</f>
        <v/>
      </c>
      <c r="G581" s="33" t="str">
        <f>IFERROR(IF(Fornecedores!G591="","",Fornecedores!G591),"")</f>
        <v/>
      </c>
      <c r="H581" s="47" t="str">
        <f>IFERROR(ROUND(AVERAGE(Fornecedores!H591:ZV591),2),"")</f>
        <v/>
      </c>
      <c r="I581" s="33" t="str">
        <f>IFERROR(ROUND(STDEV(Fornecedores!H591:ZV591),2),"")</f>
        <v/>
      </c>
      <c r="J581" s="33" t="str">
        <f>IFERROR(IF(Tabela2[[#This Row],[Média preços]]="","",H581-I581),"")</f>
        <v/>
      </c>
      <c r="K581" s="33" t="str">
        <f>IFERROR(IF(Tabela2[[#This Row],[Média preços]]="","",H581+I581),"")</f>
        <v/>
      </c>
      <c r="L581" s="47" t="str">
        <f>IFERROR(ROUND(MEDIAN(Fornecedores!H591:ZV591),2),"")</f>
        <v/>
      </c>
      <c r="M581" s="33" t="str">
        <f>IFERROR(ROUND(AVERAGEIFS(Fornecedores!H591:ZV591,Fornecedores!H591:ZV591,"&lt;="&amp;K581,Fornecedores!H591:ZV591,"&gt;="&amp;J581),2),"")</f>
        <v/>
      </c>
      <c r="N581" s="33" t="str">
        <f t="shared" si="8"/>
        <v/>
      </c>
      <c r="O581" s="33" t="str">
        <f>IFERROR(Tabela2[[#This Row],[Preço de referência]]*Tabela2[[#This Row],[Quantidade]],"")</f>
        <v/>
      </c>
      <c r="P58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81" s="33" t="str">
        <f ca="1">IFERROR(IF(Tabela2[[#This Row],[Itens de Ampla Participação (Quantidade)]]&gt;0,(Tabela2[[#This Row],[Itens de Ampla Participação (Quantidade)]]*Tabela2[[#This Row],[Preço de referência]])),"")</f>
        <v/>
      </c>
      <c r="R58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81" s="33" t="str">
        <f ca="1">IFERROR(IF(Tabela2[[#This Row],[Itens de Cota Reservada (Quantidade)]]&gt;0,(Tabela2[[#This Row],[Itens de Cota Reservada (Quantidade)]]*Tabela2[[#This Row],[Preço de referência]])),"")</f>
        <v/>
      </c>
      <c r="T581" s="52" t="str">
        <f ca="1">IFERROR(IF(SUMIFS(Tabela2[Preço x quantidade],Tabela2[Lote],Tabela2[[#This Row],[Lote]])&lt;=80000,Tabela2[[#This Row],[Quantidade]],""),"")</f>
        <v/>
      </c>
      <c r="U581" s="33" t="str">
        <f ca="1">IFERROR(IF(Tabela2[[#This Row],[Itens exclusivos (Quantidade)]]&gt;0,(Tabela2[[#This Row],[Itens exclusivos (Quantidade)]]*Tabela2[[#This Row],[Preço de referência]])),"")</f>
        <v/>
      </c>
    </row>
    <row r="582" spans="1:21" ht="15.75">
      <c r="A582" s="14" t="str">
        <f>IFERROR(IF(Fornecedores!B592="","",IF(AND(Fornecedores!A592="",Fornecedores!B592&lt;&gt;""),1,Fornecedores!A592)),"")</f>
        <v/>
      </c>
      <c r="B582" s="14" t="str">
        <f>IFERROR(IF(Fornecedores!B592="","",Fornecedores!B592),"")</f>
        <v/>
      </c>
      <c r="C582" s="14" t="str">
        <f>IFERROR(IF(Fornecedores!C592="","",Fornecedores!C592),"")</f>
        <v/>
      </c>
      <c r="D582" s="14" t="str">
        <f>IFERROR(IF(Fornecedores!D592="","",Fornecedores!D592),"")</f>
        <v/>
      </c>
      <c r="E582" s="14" t="str">
        <f>IFERROR(IF(Fornecedores!E592="","",Fornecedores!E592),"")</f>
        <v/>
      </c>
      <c r="F582" s="51" t="str">
        <f>IFERROR(IF(Fornecedores!F592="","",Fornecedores!F592),"")</f>
        <v/>
      </c>
      <c r="G582" s="14" t="str">
        <f>IFERROR(IF(Fornecedores!G592="","",Fornecedores!G592),"")</f>
        <v/>
      </c>
      <c r="H582" s="48" t="str">
        <f>IFERROR(ROUND(AVERAGE(Fornecedores!H592:ZV592),2),"")</f>
        <v/>
      </c>
      <c r="I582" s="14" t="str">
        <f>IFERROR(ROUND(STDEV(Fornecedores!H592:ZV592),2),"")</f>
        <v/>
      </c>
      <c r="J582" s="14" t="str">
        <f>IFERROR(IF(Tabela2[[#This Row],[Média preços]]="","",H582-I582),"")</f>
        <v/>
      </c>
      <c r="K582" s="14" t="str">
        <f>IFERROR(IF(Tabela2[[#This Row],[Média preços]]="","",H582+I582),"")</f>
        <v/>
      </c>
      <c r="L582" s="48" t="str">
        <f>IFERROR(ROUND(MEDIAN(Fornecedores!H592:ZV592),2),"")</f>
        <v/>
      </c>
      <c r="M582" s="14" t="str">
        <f>IFERROR(ROUND(AVERAGEIFS(Fornecedores!H592:ZV592,Fornecedores!H592:ZV592,"&lt;="&amp;K582,Fornecedores!H592:ZV592,"&gt;="&amp;J582),2),"")</f>
        <v/>
      </c>
      <c r="N582" s="14" t="str">
        <f t="shared" si="8"/>
        <v/>
      </c>
      <c r="O582" s="14" t="str">
        <f>IFERROR(Tabela2[[#This Row],[Preço de referência]]*Tabela2[[#This Row],[Quantidade]],"")</f>
        <v/>
      </c>
      <c r="P58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82" s="14" t="str">
        <f ca="1">IFERROR(IF(Tabela2[[#This Row],[Itens de Ampla Participação (Quantidade)]]&gt;0,(Tabela2[[#This Row],[Itens de Ampla Participação (Quantidade)]]*Tabela2[[#This Row],[Preço de referência]])),"")</f>
        <v/>
      </c>
      <c r="R58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82" s="14" t="str">
        <f ca="1">IFERROR(IF(Tabela2[[#This Row],[Itens de Cota Reservada (Quantidade)]]&gt;0,(Tabela2[[#This Row],[Itens de Cota Reservada (Quantidade)]]*Tabela2[[#This Row],[Preço de referência]])),"")</f>
        <v/>
      </c>
      <c r="T582" s="51" t="str">
        <f ca="1">IFERROR(IF(SUMIFS(Tabela2[Preço x quantidade],Tabela2[Lote],Tabela2[[#This Row],[Lote]])&lt;=80000,Tabela2[[#This Row],[Quantidade]],""),"")</f>
        <v/>
      </c>
      <c r="U582" s="14" t="str">
        <f ca="1">IFERROR(IF(Tabela2[[#This Row],[Itens exclusivos (Quantidade)]]&gt;0,(Tabela2[[#This Row],[Itens exclusivos (Quantidade)]]*Tabela2[[#This Row],[Preço de referência]])),"")</f>
        <v/>
      </c>
    </row>
    <row r="583" spans="1:21" ht="15.75">
      <c r="A583" s="33" t="str">
        <f>IFERROR(IF(Fornecedores!B593="","",IF(AND(Fornecedores!A593="",Fornecedores!B593&lt;&gt;""),1,Fornecedores!A593)),"")</f>
        <v/>
      </c>
      <c r="B583" s="33" t="str">
        <f>IFERROR(IF(Fornecedores!B593="","",Fornecedores!B593),"")</f>
        <v/>
      </c>
      <c r="C583" s="33" t="str">
        <f>IFERROR(IF(Fornecedores!C593="","",Fornecedores!C593),"")</f>
        <v/>
      </c>
      <c r="D583" s="33" t="str">
        <f>IFERROR(IF(Fornecedores!D593="","",Fornecedores!D593),"")</f>
        <v/>
      </c>
      <c r="E583" s="33" t="str">
        <f>IFERROR(IF(Fornecedores!E593="","",Fornecedores!E593),"")</f>
        <v/>
      </c>
      <c r="F583" s="52" t="str">
        <f>IFERROR(IF(Fornecedores!F593="","",Fornecedores!F593),"")</f>
        <v/>
      </c>
      <c r="G583" s="33" t="str">
        <f>IFERROR(IF(Fornecedores!G593="","",Fornecedores!G593),"")</f>
        <v/>
      </c>
      <c r="H583" s="47" t="str">
        <f>IFERROR(ROUND(AVERAGE(Fornecedores!H593:ZV593),2),"")</f>
        <v/>
      </c>
      <c r="I583" s="33" t="str">
        <f>IFERROR(ROUND(STDEV(Fornecedores!H593:ZV593),2),"")</f>
        <v/>
      </c>
      <c r="J583" s="33" t="str">
        <f>IFERROR(IF(Tabela2[[#This Row],[Média preços]]="","",H583-I583),"")</f>
        <v/>
      </c>
      <c r="K583" s="33" t="str">
        <f>IFERROR(IF(Tabela2[[#This Row],[Média preços]]="","",H583+I583),"")</f>
        <v/>
      </c>
      <c r="L583" s="47" t="str">
        <f>IFERROR(ROUND(MEDIAN(Fornecedores!H593:ZV593),2),"")</f>
        <v/>
      </c>
      <c r="M583" s="33" t="str">
        <f>IFERROR(ROUND(AVERAGEIFS(Fornecedores!H593:ZV593,Fornecedores!H593:ZV593,"&lt;="&amp;K583,Fornecedores!H593:ZV593,"&gt;="&amp;J583),2),"")</f>
        <v/>
      </c>
      <c r="N583" s="33" t="str">
        <f t="shared" si="8"/>
        <v/>
      </c>
      <c r="O583" s="33" t="str">
        <f>IFERROR(Tabela2[[#This Row],[Preço de referência]]*Tabela2[[#This Row],[Quantidade]],"")</f>
        <v/>
      </c>
      <c r="P58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83" s="33" t="str">
        <f ca="1">IFERROR(IF(Tabela2[[#This Row],[Itens de Ampla Participação (Quantidade)]]&gt;0,(Tabela2[[#This Row],[Itens de Ampla Participação (Quantidade)]]*Tabela2[[#This Row],[Preço de referência]])),"")</f>
        <v/>
      </c>
      <c r="R58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83" s="33" t="str">
        <f ca="1">IFERROR(IF(Tabela2[[#This Row],[Itens de Cota Reservada (Quantidade)]]&gt;0,(Tabela2[[#This Row],[Itens de Cota Reservada (Quantidade)]]*Tabela2[[#This Row],[Preço de referência]])),"")</f>
        <v/>
      </c>
      <c r="T583" s="52" t="str">
        <f ca="1">IFERROR(IF(SUMIFS(Tabela2[Preço x quantidade],Tabela2[Lote],Tabela2[[#This Row],[Lote]])&lt;=80000,Tabela2[[#This Row],[Quantidade]],""),"")</f>
        <v/>
      </c>
      <c r="U583" s="33" t="str">
        <f ca="1">IFERROR(IF(Tabela2[[#This Row],[Itens exclusivos (Quantidade)]]&gt;0,(Tabela2[[#This Row],[Itens exclusivos (Quantidade)]]*Tabela2[[#This Row],[Preço de referência]])),"")</f>
        <v/>
      </c>
    </row>
    <row r="584" spans="1:21" ht="15.75">
      <c r="A584" s="14" t="str">
        <f>IFERROR(IF(Fornecedores!B594="","",IF(AND(Fornecedores!A594="",Fornecedores!B594&lt;&gt;""),1,Fornecedores!A594)),"")</f>
        <v/>
      </c>
      <c r="B584" s="14" t="str">
        <f>IFERROR(IF(Fornecedores!B594="","",Fornecedores!B594),"")</f>
        <v/>
      </c>
      <c r="C584" s="14" t="str">
        <f>IFERROR(IF(Fornecedores!C594="","",Fornecedores!C594),"")</f>
        <v/>
      </c>
      <c r="D584" s="14" t="str">
        <f>IFERROR(IF(Fornecedores!D594="","",Fornecedores!D594),"")</f>
        <v/>
      </c>
      <c r="E584" s="14" t="str">
        <f>IFERROR(IF(Fornecedores!E594="","",Fornecedores!E594),"")</f>
        <v/>
      </c>
      <c r="F584" s="51" t="str">
        <f>IFERROR(IF(Fornecedores!F594="","",Fornecedores!F594),"")</f>
        <v/>
      </c>
      <c r="G584" s="14" t="str">
        <f>IFERROR(IF(Fornecedores!G594="","",Fornecedores!G594),"")</f>
        <v/>
      </c>
      <c r="H584" s="48" t="str">
        <f>IFERROR(ROUND(AVERAGE(Fornecedores!H594:ZV594),2),"")</f>
        <v/>
      </c>
      <c r="I584" s="14" t="str">
        <f>IFERROR(ROUND(STDEV(Fornecedores!H594:ZV594),2),"")</f>
        <v/>
      </c>
      <c r="J584" s="14" t="str">
        <f>IFERROR(IF(Tabela2[[#This Row],[Média preços]]="","",H584-I584),"")</f>
        <v/>
      </c>
      <c r="K584" s="14" t="str">
        <f>IFERROR(IF(Tabela2[[#This Row],[Média preços]]="","",H584+I584),"")</f>
        <v/>
      </c>
      <c r="L584" s="48" t="str">
        <f>IFERROR(ROUND(MEDIAN(Fornecedores!H594:ZV594),2),"")</f>
        <v/>
      </c>
      <c r="M584" s="14" t="str">
        <f>IFERROR(ROUND(AVERAGEIFS(Fornecedores!H594:ZV594,Fornecedores!H594:ZV594,"&lt;="&amp;K584,Fornecedores!H594:ZV594,"&gt;="&amp;J584),2),"")</f>
        <v/>
      </c>
      <c r="N584" s="14" t="str">
        <f t="shared" ref="N584:N647" si="9">IFERROR(ROUND(IF(M584&lt;L584,M584,L584),2),"")</f>
        <v/>
      </c>
      <c r="O584" s="14" t="str">
        <f>IFERROR(Tabela2[[#This Row],[Preço de referência]]*Tabela2[[#This Row],[Quantidade]],"")</f>
        <v/>
      </c>
      <c r="P58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84" s="14" t="str">
        <f ca="1">IFERROR(IF(Tabela2[[#This Row],[Itens de Ampla Participação (Quantidade)]]&gt;0,(Tabela2[[#This Row],[Itens de Ampla Participação (Quantidade)]]*Tabela2[[#This Row],[Preço de referência]])),"")</f>
        <v/>
      </c>
      <c r="R58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84" s="14" t="str">
        <f ca="1">IFERROR(IF(Tabela2[[#This Row],[Itens de Cota Reservada (Quantidade)]]&gt;0,(Tabela2[[#This Row],[Itens de Cota Reservada (Quantidade)]]*Tabela2[[#This Row],[Preço de referência]])),"")</f>
        <v/>
      </c>
      <c r="T584" s="51" t="str">
        <f ca="1">IFERROR(IF(SUMIFS(Tabela2[Preço x quantidade],Tabela2[Lote],Tabela2[[#This Row],[Lote]])&lt;=80000,Tabela2[[#This Row],[Quantidade]],""),"")</f>
        <v/>
      </c>
      <c r="U584" s="14" t="str">
        <f ca="1">IFERROR(IF(Tabela2[[#This Row],[Itens exclusivos (Quantidade)]]&gt;0,(Tabela2[[#This Row],[Itens exclusivos (Quantidade)]]*Tabela2[[#This Row],[Preço de referência]])),"")</f>
        <v/>
      </c>
    </row>
    <row r="585" spans="1:21" ht="15.75">
      <c r="A585" s="33" t="str">
        <f>IFERROR(IF(Fornecedores!B595="","",IF(AND(Fornecedores!A595="",Fornecedores!B595&lt;&gt;""),1,Fornecedores!A595)),"")</f>
        <v/>
      </c>
      <c r="B585" s="33" t="str">
        <f>IFERROR(IF(Fornecedores!B595="","",Fornecedores!B595),"")</f>
        <v/>
      </c>
      <c r="C585" s="33" t="str">
        <f>IFERROR(IF(Fornecedores!C595="","",Fornecedores!C595),"")</f>
        <v/>
      </c>
      <c r="D585" s="33" t="str">
        <f>IFERROR(IF(Fornecedores!D595="","",Fornecedores!D595),"")</f>
        <v/>
      </c>
      <c r="E585" s="33" t="str">
        <f>IFERROR(IF(Fornecedores!E595="","",Fornecedores!E595),"")</f>
        <v/>
      </c>
      <c r="F585" s="52" t="str">
        <f>IFERROR(IF(Fornecedores!F595="","",Fornecedores!F595),"")</f>
        <v/>
      </c>
      <c r="G585" s="33" t="str">
        <f>IFERROR(IF(Fornecedores!G595="","",Fornecedores!G595),"")</f>
        <v/>
      </c>
      <c r="H585" s="47" t="str">
        <f>IFERROR(ROUND(AVERAGE(Fornecedores!H595:ZV595),2),"")</f>
        <v/>
      </c>
      <c r="I585" s="33" t="str">
        <f>IFERROR(ROUND(STDEV(Fornecedores!H595:ZV595),2),"")</f>
        <v/>
      </c>
      <c r="J585" s="33" t="str">
        <f>IFERROR(IF(Tabela2[[#This Row],[Média preços]]="","",H585-I585),"")</f>
        <v/>
      </c>
      <c r="K585" s="33" t="str">
        <f>IFERROR(IF(Tabela2[[#This Row],[Média preços]]="","",H585+I585),"")</f>
        <v/>
      </c>
      <c r="L585" s="47" t="str">
        <f>IFERROR(ROUND(MEDIAN(Fornecedores!H595:ZV595),2),"")</f>
        <v/>
      </c>
      <c r="M585" s="33" t="str">
        <f>IFERROR(ROUND(AVERAGEIFS(Fornecedores!H595:ZV595,Fornecedores!H595:ZV595,"&lt;="&amp;K585,Fornecedores!H595:ZV595,"&gt;="&amp;J585),2),"")</f>
        <v/>
      </c>
      <c r="N585" s="33" t="str">
        <f t="shared" si="9"/>
        <v/>
      </c>
      <c r="O585" s="33" t="str">
        <f>IFERROR(Tabela2[[#This Row],[Preço de referência]]*Tabela2[[#This Row],[Quantidade]],"")</f>
        <v/>
      </c>
      <c r="P58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85" s="33" t="str">
        <f ca="1">IFERROR(IF(Tabela2[[#This Row],[Itens de Ampla Participação (Quantidade)]]&gt;0,(Tabela2[[#This Row],[Itens de Ampla Participação (Quantidade)]]*Tabela2[[#This Row],[Preço de referência]])),"")</f>
        <v/>
      </c>
      <c r="R58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85" s="33" t="str">
        <f ca="1">IFERROR(IF(Tabela2[[#This Row],[Itens de Cota Reservada (Quantidade)]]&gt;0,(Tabela2[[#This Row],[Itens de Cota Reservada (Quantidade)]]*Tabela2[[#This Row],[Preço de referência]])),"")</f>
        <v/>
      </c>
      <c r="T585" s="52" t="str">
        <f ca="1">IFERROR(IF(SUMIFS(Tabela2[Preço x quantidade],Tabela2[Lote],Tabela2[[#This Row],[Lote]])&lt;=80000,Tabela2[[#This Row],[Quantidade]],""),"")</f>
        <v/>
      </c>
      <c r="U585" s="33" t="str">
        <f ca="1">IFERROR(IF(Tabela2[[#This Row],[Itens exclusivos (Quantidade)]]&gt;0,(Tabela2[[#This Row],[Itens exclusivos (Quantidade)]]*Tabela2[[#This Row],[Preço de referência]])),"")</f>
        <v/>
      </c>
    </row>
    <row r="586" spans="1:21" ht="15.75">
      <c r="A586" s="14" t="str">
        <f>IFERROR(IF(Fornecedores!B596="","",IF(AND(Fornecedores!A596="",Fornecedores!B596&lt;&gt;""),1,Fornecedores!A596)),"")</f>
        <v/>
      </c>
      <c r="B586" s="14" t="str">
        <f>IFERROR(IF(Fornecedores!B596="","",Fornecedores!B596),"")</f>
        <v/>
      </c>
      <c r="C586" s="14" t="str">
        <f>IFERROR(IF(Fornecedores!C596="","",Fornecedores!C596),"")</f>
        <v/>
      </c>
      <c r="D586" s="14" t="str">
        <f>IFERROR(IF(Fornecedores!D596="","",Fornecedores!D596),"")</f>
        <v/>
      </c>
      <c r="E586" s="14" t="str">
        <f>IFERROR(IF(Fornecedores!E596="","",Fornecedores!E596),"")</f>
        <v/>
      </c>
      <c r="F586" s="51" t="str">
        <f>IFERROR(IF(Fornecedores!F596="","",Fornecedores!F596),"")</f>
        <v/>
      </c>
      <c r="G586" s="14" t="str">
        <f>IFERROR(IF(Fornecedores!G596="","",Fornecedores!G596),"")</f>
        <v/>
      </c>
      <c r="H586" s="48" t="str">
        <f>IFERROR(ROUND(AVERAGE(Fornecedores!H596:ZV596),2),"")</f>
        <v/>
      </c>
      <c r="I586" s="14" t="str">
        <f>IFERROR(ROUND(STDEV(Fornecedores!H596:ZV596),2),"")</f>
        <v/>
      </c>
      <c r="J586" s="14" t="str">
        <f>IFERROR(IF(Tabela2[[#This Row],[Média preços]]="","",H586-I586),"")</f>
        <v/>
      </c>
      <c r="K586" s="14" t="str">
        <f>IFERROR(IF(Tabela2[[#This Row],[Média preços]]="","",H586+I586),"")</f>
        <v/>
      </c>
      <c r="L586" s="48" t="str">
        <f>IFERROR(ROUND(MEDIAN(Fornecedores!H596:ZV596),2),"")</f>
        <v/>
      </c>
      <c r="M586" s="14" t="str">
        <f>IFERROR(ROUND(AVERAGEIFS(Fornecedores!H596:ZV596,Fornecedores!H596:ZV596,"&lt;="&amp;K586,Fornecedores!H596:ZV596,"&gt;="&amp;J586),2),"")</f>
        <v/>
      </c>
      <c r="N586" s="14" t="str">
        <f t="shared" si="9"/>
        <v/>
      </c>
      <c r="O586" s="14" t="str">
        <f>IFERROR(Tabela2[[#This Row],[Preço de referência]]*Tabela2[[#This Row],[Quantidade]],"")</f>
        <v/>
      </c>
      <c r="P58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86" s="14" t="str">
        <f ca="1">IFERROR(IF(Tabela2[[#This Row],[Itens de Ampla Participação (Quantidade)]]&gt;0,(Tabela2[[#This Row],[Itens de Ampla Participação (Quantidade)]]*Tabela2[[#This Row],[Preço de referência]])),"")</f>
        <v/>
      </c>
      <c r="R58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86" s="14" t="str">
        <f ca="1">IFERROR(IF(Tabela2[[#This Row],[Itens de Cota Reservada (Quantidade)]]&gt;0,(Tabela2[[#This Row],[Itens de Cota Reservada (Quantidade)]]*Tabela2[[#This Row],[Preço de referência]])),"")</f>
        <v/>
      </c>
      <c r="T586" s="51" t="str">
        <f ca="1">IFERROR(IF(SUMIFS(Tabela2[Preço x quantidade],Tabela2[Lote],Tabela2[[#This Row],[Lote]])&lt;=80000,Tabela2[[#This Row],[Quantidade]],""),"")</f>
        <v/>
      </c>
      <c r="U586" s="14" t="str">
        <f ca="1">IFERROR(IF(Tabela2[[#This Row],[Itens exclusivos (Quantidade)]]&gt;0,(Tabela2[[#This Row],[Itens exclusivos (Quantidade)]]*Tabela2[[#This Row],[Preço de referência]])),"")</f>
        <v/>
      </c>
    </row>
    <row r="587" spans="1:21" ht="15.75">
      <c r="A587" s="33" t="str">
        <f>IFERROR(IF(Fornecedores!B597="","",IF(AND(Fornecedores!A597="",Fornecedores!B597&lt;&gt;""),1,Fornecedores!A597)),"")</f>
        <v/>
      </c>
      <c r="B587" s="33" t="str">
        <f>IFERROR(IF(Fornecedores!B597="","",Fornecedores!B597),"")</f>
        <v/>
      </c>
      <c r="C587" s="33" t="str">
        <f>IFERROR(IF(Fornecedores!C597="","",Fornecedores!C597),"")</f>
        <v/>
      </c>
      <c r="D587" s="33" t="str">
        <f>IFERROR(IF(Fornecedores!D597="","",Fornecedores!D597),"")</f>
        <v/>
      </c>
      <c r="E587" s="33" t="str">
        <f>IFERROR(IF(Fornecedores!E597="","",Fornecedores!E597),"")</f>
        <v/>
      </c>
      <c r="F587" s="52" t="str">
        <f>IFERROR(IF(Fornecedores!F597="","",Fornecedores!F597),"")</f>
        <v/>
      </c>
      <c r="G587" s="33" t="str">
        <f>IFERROR(IF(Fornecedores!G597="","",Fornecedores!G597),"")</f>
        <v/>
      </c>
      <c r="H587" s="47" t="str">
        <f>IFERROR(ROUND(AVERAGE(Fornecedores!H597:ZV597),2),"")</f>
        <v/>
      </c>
      <c r="I587" s="33" t="str">
        <f>IFERROR(ROUND(STDEV(Fornecedores!H597:ZV597),2),"")</f>
        <v/>
      </c>
      <c r="J587" s="33" t="str">
        <f>IFERROR(IF(Tabela2[[#This Row],[Média preços]]="","",H587-I587),"")</f>
        <v/>
      </c>
      <c r="K587" s="33" t="str">
        <f>IFERROR(IF(Tabela2[[#This Row],[Média preços]]="","",H587+I587),"")</f>
        <v/>
      </c>
      <c r="L587" s="47" t="str">
        <f>IFERROR(ROUND(MEDIAN(Fornecedores!H597:ZV597),2),"")</f>
        <v/>
      </c>
      <c r="M587" s="33" t="str">
        <f>IFERROR(ROUND(AVERAGEIFS(Fornecedores!H597:ZV597,Fornecedores!H597:ZV597,"&lt;="&amp;K587,Fornecedores!H597:ZV597,"&gt;="&amp;J587),2),"")</f>
        <v/>
      </c>
      <c r="N587" s="33" t="str">
        <f t="shared" si="9"/>
        <v/>
      </c>
      <c r="O587" s="33" t="str">
        <f>IFERROR(Tabela2[[#This Row],[Preço de referência]]*Tabela2[[#This Row],[Quantidade]],"")</f>
        <v/>
      </c>
      <c r="P58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87" s="33" t="str">
        <f ca="1">IFERROR(IF(Tabela2[[#This Row],[Itens de Ampla Participação (Quantidade)]]&gt;0,(Tabela2[[#This Row],[Itens de Ampla Participação (Quantidade)]]*Tabela2[[#This Row],[Preço de referência]])),"")</f>
        <v/>
      </c>
      <c r="R58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87" s="33" t="str">
        <f ca="1">IFERROR(IF(Tabela2[[#This Row],[Itens de Cota Reservada (Quantidade)]]&gt;0,(Tabela2[[#This Row],[Itens de Cota Reservada (Quantidade)]]*Tabela2[[#This Row],[Preço de referência]])),"")</f>
        <v/>
      </c>
      <c r="T587" s="52" t="str">
        <f ca="1">IFERROR(IF(SUMIFS(Tabela2[Preço x quantidade],Tabela2[Lote],Tabela2[[#This Row],[Lote]])&lt;=80000,Tabela2[[#This Row],[Quantidade]],""),"")</f>
        <v/>
      </c>
      <c r="U587" s="33" t="str">
        <f ca="1">IFERROR(IF(Tabela2[[#This Row],[Itens exclusivos (Quantidade)]]&gt;0,(Tabela2[[#This Row],[Itens exclusivos (Quantidade)]]*Tabela2[[#This Row],[Preço de referência]])),"")</f>
        <v/>
      </c>
    </row>
    <row r="588" spans="1:21" ht="15.75">
      <c r="A588" s="14" t="str">
        <f>IFERROR(IF(Fornecedores!B598="","",IF(AND(Fornecedores!A598="",Fornecedores!B598&lt;&gt;""),1,Fornecedores!A598)),"")</f>
        <v/>
      </c>
      <c r="B588" s="14" t="str">
        <f>IFERROR(IF(Fornecedores!B598="","",Fornecedores!B598),"")</f>
        <v/>
      </c>
      <c r="C588" s="14" t="str">
        <f>IFERROR(IF(Fornecedores!C598="","",Fornecedores!C598),"")</f>
        <v/>
      </c>
      <c r="D588" s="14" t="str">
        <f>IFERROR(IF(Fornecedores!D598="","",Fornecedores!D598),"")</f>
        <v/>
      </c>
      <c r="E588" s="14" t="str">
        <f>IFERROR(IF(Fornecedores!E598="","",Fornecedores!E598),"")</f>
        <v/>
      </c>
      <c r="F588" s="51" t="str">
        <f>IFERROR(IF(Fornecedores!F598="","",Fornecedores!F598),"")</f>
        <v/>
      </c>
      <c r="G588" s="14" t="str">
        <f>IFERROR(IF(Fornecedores!G598="","",Fornecedores!G598),"")</f>
        <v/>
      </c>
      <c r="H588" s="48" t="str">
        <f>IFERROR(ROUND(AVERAGE(Fornecedores!H598:ZV598),2),"")</f>
        <v/>
      </c>
      <c r="I588" s="14" t="str">
        <f>IFERROR(ROUND(STDEV(Fornecedores!H598:ZV598),2),"")</f>
        <v/>
      </c>
      <c r="J588" s="14" t="str">
        <f>IFERROR(IF(Tabela2[[#This Row],[Média preços]]="","",H588-I588),"")</f>
        <v/>
      </c>
      <c r="K588" s="14" t="str">
        <f>IFERROR(IF(Tabela2[[#This Row],[Média preços]]="","",H588+I588),"")</f>
        <v/>
      </c>
      <c r="L588" s="48" t="str">
        <f>IFERROR(ROUND(MEDIAN(Fornecedores!H598:ZV598),2),"")</f>
        <v/>
      </c>
      <c r="M588" s="14" t="str">
        <f>IFERROR(ROUND(AVERAGEIFS(Fornecedores!H598:ZV598,Fornecedores!H598:ZV598,"&lt;="&amp;K588,Fornecedores!H598:ZV598,"&gt;="&amp;J588),2),"")</f>
        <v/>
      </c>
      <c r="N588" s="14" t="str">
        <f t="shared" si="9"/>
        <v/>
      </c>
      <c r="O588" s="14" t="str">
        <f>IFERROR(Tabela2[[#This Row],[Preço de referência]]*Tabela2[[#This Row],[Quantidade]],"")</f>
        <v/>
      </c>
      <c r="P58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88" s="14" t="str">
        <f ca="1">IFERROR(IF(Tabela2[[#This Row],[Itens de Ampla Participação (Quantidade)]]&gt;0,(Tabela2[[#This Row],[Itens de Ampla Participação (Quantidade)]]*Tabela2[[#This Row],[Preço de referência]])),"")</f>
        <v/>
      </c>
      <c r="R58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88" s="14" t="str">
        <f ca="1">IFERROR(IF(Tabela2[[#This Row],[Itens de Cota Reservada (Quantidade)]]&gt;0,(Tabela2[[#This Row],[Itens de Cota Reservada (Quantidade)]]*Tabela2[[#This Row],[Preço de referência]])),"")</f>
        <v/>
      </c>
      <c r="T588" s="51" t="str">
        <f ca="1">IFERROR(IF(SUMIFS(Tabela2[Preço x quantidade],Tabela2[Lote],Tabela2[[#This Row],[Lote]])&lt;=80000,Tabela2[[#This Row],[Quantidade]],""),"")</f>
        <v/>
      </c>
      <c r="U588" s="14" t="str">
        <f ca="1">IFERROR(IF(Tabela2[[#This Row],[Itens exclusivos (Quantidade)]]&gt;0,(Tabela2[[#This Row],[Itens exclusivos (Quantidade)]]*Tabela2[[#This Row],[Preço de referência]])),"")</f>
        <v/>
      </c>
    </row>
    <row r="589" spans="1:21" ht="15.75">
      <c r="A589" s="33" t="str">
        <f>IFERROR(IF(Fornecedores!B599="","",IF(AND(Fornecedores!A599="",Fornecedores!B599&lt;&gt;""),1,Fornecedores!A599)),"")</f>
        <v/>
      </c>
      <c r="B589" s="33" t="str">
        <f>IFERROR(IF(Fornecedores!B599="","",Fornecedores!B599),"")</f>
        <v/>
      </c>
      <c r="C589" s="33" t="str">
        <f>IFERROR(IF(Fornecedores!C599="","",Fornecedores!C599),"")</f>
        <v/>
      </c>
      <c r="D589" s="33" t="str">
        <f>IFERROR(IF(Fornecedores!D599="","",Fornecedores!D599),"")</f>
        <v/>
      </c>
      <c r="E589" s="33" t="str">
        <f>IFERROR(IF(Fornecedores!E599="","",Fornecedores!E599),"")</f>
        <v/>
      </c>
      <c r="F589" s="52" t="str">
        <f>IFERROR(IF(Fornecedores!F599="","",Fornecedores!F599),"")</f>
        <v/>
      </c>
      <c r="G589" s="33" t="str">
        <f>IFERROR(IF(Fornecedores!G599="","",Fornecedores!G599),"")</f>
        <v/>
      </c>
      <c r="H589" s="47" t="str">
        <f>IFERROR(ROUND(AVERAGE(Fornecedores!H599:ZV599),2),"")</f>
        <v/>
      </c>
      <c r="I589" s="33" t="str">
        <f>IFERROR(ROUND(STDEV(Fornecedores!H599:ZV599),2),"")</f>
        <v/>
      </c>
      <c r="J589" s="33" t="str">
        <f>IFERROR(IF(Tabela2[[#This Row],[Média preços]]="","",H589-I589),"")</f>
        <v/>
      </c>
      <c r="K589" s="33" t="str">
        <f>IFERROR(IF(Tabela2[[#This Row],[Média preços]]="","",H589+I589),"")</f>
        <v/>
      </c>
      <c r="L589" s="47" t="str">
        <f>IFERROR(ROUND(MEDIAN(Fornecedores!H599:ZV599),2),"")</f>
        <v/>
      </c>
      <c r="M589" s="33" t="str">
        <f>IFERROR(ROUND(AVERAGEIFS(Fornecedores!H599:ZV599,Fornecedores!H599:ZV599,"&lt;="&amp;K589,Fornecedores!H599:ZV599,"&gt;="&amp;J589),2),"")</f>
        <v/>
      </c>
      <c r="N589" s="33" t="str">
        <f t="shared" si="9"/>
        <v/>
      </c>
      <c r="O589" s="33" t="str">
        <f>IFERROR(Tabela2[[#This Row],[Preço de referência]]*Tabela2[[#This Row],[Quantidade]],"")</f>
        <v/>
      </c>
      <c r="P58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89" s="33" t="str">
        <f ca="1">IFERROR(IF(Tabela2[[#This Row],[Itens de Ampla Participação (Quantidade)]]&gt;0,(Tabela2[[#This Row],[Itens de Ampla Participação (Quantidade)]]*Tabela2[[#This Row],[Preço de referência]])),"")</f>
        <v/>
      </c>
      <c r="R58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89" s="33" t="str">
        <f ca="1">IFERROR(IF(Tabela2[[#This Row],[Itens de Cota Reservada (Quantidade)]]&gt;0,(Tabela2[[#This Row],[Itens de Cota Reservada (Quantidade)]]*Tabela2[[#This Row],[Preço de referência]])),"")</f>
        <v/>
      </c>
      <c r="T589" s="52" t="str">
        <f ca="1">IFERROR(IF(SUMIFS(Tabela2[Preço x quantidade],Tabela2[Lote],Tabela2[[#This Row],[Lote]])&lt;=80000,Tabela2[[#This Row],[Quantidade]],""),"")</f>
        <v/>
      </c>
      <c r="U589" s="33" t="str">
        <f ca="1">IFERROR(IF(Tabela2[[#This Row],[Itens exclusivos (Quantidade)]]&gt;0,(Tabela2[[#This Row],[Itens exclusivos (Quantidade)]]*Tabela2[[#This Row],[Preço de referência]])),"")</f>
        <v/>
      </c>
    </row>
    <row r="590" spans="1:21" ht="15.75">
      <c r="A590" s="14" t="str">
        <f>IFERROR(IF(Fornecedores!B600="","",IF(AND(Fornecedores!A600="",Fornecedores!B600&lt;&gt;""),1,Fornecedores!A600)),"")</f>
        <v/>
      </c>
      <c r="B590" s="14" t="str">
        <f>IFERROR(IF(Fornecedores!B600="","",Fornecedores!B600),"")</f>
        <v/>
      </c>
      <c r="C590" s="14" t="str">
        <f>IFERROR(IF(Fornecedores!C600="","",Fornecedores!C600),"")</f>
        <v/>
      </c>
      <c r="D590" s="14" t="str">
        <f>IFERROR(IF(Fornecedores!D600="","",Fornecedores!D600),"")</f>
        <v/>
      </c>
      <c r="E590" s="14" t="str">
        <f>IFERROR(IF(Fornecedores!E600="","",Fornecedores!E600),"")</f>
        <v/>
      </c>
      <c r="F590" s="51" t="str">
        <f>IFERROR(IF(Fornecedores!F600="","",Fornecedores!F600),"")</f>
        <v/>
      </c>
      <c r="G590" s="14" t="str">
        <f>IFERROR(IF(Fornecedores!G600="","",Fornecedores!G600),"")</f>
        <v/>
      </c>
      <c r="H590" s="48" t="str">
        <f>IFERROR(ROUND(AVERAGE(Fornecedores!H600:ZV600),2),"")</f>
        <v/>
      </c>
      <c r="I590" s="14" t="str">
        <f>IFERROR(ROUND(STDEV(Fornecedores!H600:ZV600),2),"")</f>
        <v/>
      </c>
      <c r="J590" s="14" t="str">
        <f>IFERROR(IF(Tabela2[[#This Row],[Média preços]]="","",H590-I590),"")</f>
        <v/>
      </c>
      <c r="K590" s="14" t="str">
        <f>IFERROR(IF(Tabela2[[#This Row],[Média preços]]="","",H590+I590),"")</f>
        <v/>
      </c>
      <c r="L590" s="48" t="str">
        <f>IFERROR(ROUND(MEDIAN(Fornecedores!H600:ZV600),2),"")</f>
        <v/>
      </c>
      <c r="M590" s="14" t="str">
        <f>IFERROR(ROUND(AVERAGEIFS(Fornecedores!H600:ZV600,Fornecedores!H600:ZV600,"&lt;="&amp;K590,Fornecedores!H600:ZV600,"&gt;="&amp;J590),2),"")</f>
        <v/>
      </c>
      <c r="N590" s="14" t="str">
        <f t="shared" si="9"/>
        <v/>
      </c>
      <c r="O590" s="14" t="str">
        <f>IFERROR(Tabela2[[#This Row],[Preço de referência]]*Tabela2[[#This Row],[Quantidade]],"")</f>
        <v/>
      </c>
      <c r="P59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90" s="14" t="str">
        <f ca="1">IFERROR(IF(Tabela2[[#This Row],[Itens de Ampla Participação (Quantidade)]]&gt;0,(Tabela2[[#This Row],[Itens de Ampla Participação (Quantidade)]]*Tabela2[[#This Row],[Preço de referência]])),"")</f>
        <v/>
      </c>
      <c r="R59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90" s="14" t="str">
        <f ca="1">IFERROR(IF(Tabela2[[#This Row],[Itens de Cota Reservada (Quantidade)]]&gt;0,(Tabela2[[#This Row],[Itens de Cota Reservada (Quantidade)]]*Tabela2[[#This Row],[Preço de referência]])),"")</f>
        <v/>
      </c>
      <c r="T590" s="51" t="str">
        <f ca="1">IFERROR(IF(SUMIFS(Tabela2[Preço x quantidade],Tabela2[Lote],Tabela2[[#This Row],[Lote]])&lt;=80000,Tabela2[[#This Row],[Quantidade]],""),"")</f>
        <v/>
      </c>
      <c r="U590" s="14" t="str">
        <f ca="1">IFERROR(IF(Tabela2[[#This Row],[Itens exclusivos (Quantidade)]]&gt;0,(Tabela2[[#This Row],[Itens exclusivos (Quantidade)]]*Tabela2[[#This Row],[Preço de referência]])),"")</f>
        <v/>
      </c>
    </row>
    <row r="591" spans="1:21" ht="15.75">
      <c r="A591" s="33" t="str">
        <f>IFERROR(IF(Fornecedores!B601="","",IF(AND(Fornecedores!A601="",Fornecedores!B601&lt;&gt;""),1,Fornecedores!A601)),"")</f>
        <v/>
      </c>
      <c r="B591" s="33" t="str">
        <f>IFERROR(IF(Fornecedores!B601="","",Fornecedores!B601),"")</f>
        <v/>
      </c>
      <c r="C591" s="33" t="str">
        <f>IFERROR(IF(Fornecedores!C601="","",Fornecedores!C601),"")</f>
        <v/>
      </c>
      <c r="D591" s="33" t="str">
        <f>IFERROR(IF(Fornecedores!D601="","",Fornecedores!D601),"")</f>
        <v/>
      </c>
      <c r="E591" s="33" t="str">
        <f>IFERROR(IF(Fornecedores!E601="","",Fornecedores!E601),"")</f>
        <v/>
      </c>
      <c r="F591" s="52" t="str">
        <f>IFERROR(IF(Fornecedores!F601="","",Fornecedores!F601),"")</f>
        <v/>
      </c>
      <c r="G591" s="33" t="str">
        <f>IFERROR(IF(Fornecedores!G601="","",Fornecedores!G601),"")</f>
        <v/>
      </c>
      <c r="H591" s="47" t="str">
        <f>IFERROR(ROUND(AVERAGE(Fornecedores!H601:ZV601),2),"")</f>
        <v/>
      </c>
      <c r="I591" s="33" t="str">
        <f>IFERROR(ROUND(STDEV(Fornecedores!H601:ZV601),2),"")</f>
        <v/>
      </c>
      <c r="J591" s="33" t="str">
        <f>IFERROR(IF(Tabela2[[#This Row],[Média preços]]="","",H591-I591),"")</f>
        <v/>
      </c>
      <c r="K591" s="33" t="str">
        <f>IFERROR(IF(Tabela2[[#This Row],[Média preços]]="","",H591+I591),"")</f>
        <v/>
      </c>
      <c r="L591" s="47" t="str">
        <f>IFERROR(ROUND(MEDIAN(Fornecedores!H601:ZV601),2),"")</f>
        <v/>
      </c>
      <c r="M591" s="33" t="str">
        <f>IFERROR(ROUND(AVERAGEIFS(Fornecedores!H601:ZV601,Fornecedores!H601:ZV601,"&lt;="&amp;K591,Fornecedores!H601:ZV601,"&gt;="&amp;J591),2),"")</f>
        <v/>
      </c>
      <c r="N591" s="33" t="str">
        <f t="shared" si="9"/>
        <v/>
      </c>
      <c r="O591" s="33" t="str">
        <f>IFERROR(Tabela2[[#This Row],[Preço de referência]]*Tabela2[[#This Row],[Quantidade]],"")</f>
        <v/>
      </c>
      <c r="P59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91" s="33" t="str">
        <f ca="1">IFERROR(IF(Tabela2[[#This Row],[Itens de Ampla Participação (Quantidade)]]&gt;0,(Tabela2[[#This Row],[Itens de Ampla Participação (Quantidade)]]*Tabela2[[#This Row],[Preço de referência]])),"")</f>
        <v/>
      </c>
      <c r="R59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91" s="33" t="str">
        <f ca="1">IFERROR(IF(Tabela2[[#This Row],[Itens de Cota Reservada (Quantidade)]]&gt;0,(Tabela2[[#This Row],[Itens de Cota Reservada (Quantidade)]]*Tabela2[[#This Row],[Preço de referência]])),"")</f>
        <v/>
      </c>
      <c r="T591" s="52" t="str">
        <f ca="1">IFERROR(IF(SUMIFS(Tabela2[Preço x quantidade],Tabela2[Lote],Tabela2[[#This Row],[Lote]])&lt;=80000,Tabela2[[#This Row],[Quantidade]],""),"")</f>
        <v/>
      </c>
      <c r="U591" s="33" t="str">
        <f ca="1">IFERROR(IF(Tabela2[[#This Row],[Itens exclusivos (Quantidade)]]&gt;0,(Tabela2[[#This Row],[Itens exclusivos (Quantidade)]]*Tabela2[[#This Row],[Preço de referência]])),"")</f>
        <v/>
      </c>
    </row>
    <row r="592" spans="1:21" ht="15.75">
      <c r="A592" s="14" t="str">
        <f>IFERROR(IF(Fornecedores!B602="","",IF(AND(Fornecedores!A602="",Fornecedores!B602&lt;&gt;""),1,Fornecedores!A602)),"")</f>
        <v/>
      </c>
      <c r="B592" s="14" t="str">
        <f>IFERROR(IF(Fornecedores!B602="","",Fornecedores!B602),"")</f>
        <v/>
      </c>
      <c r="C592" s="14" t="str">
        <f>IFERROR(IF(Fornecedores!C602="","",Fornecedores!C602),"")</f>
        <v/>
      </c>
      <c r="D592" s="14" t="str">
        <f>IFERROR(IF(Fornecedores!D602="","",Fornecedores!D602),"")</f>
        <v/>
      </c>
      <c r="E592" s="14" t="str">
        <f>IFERROR(IF(Fornecedores!E602="","",Fornecedores!E602),"")</f>
        <v/>
      </c>
      <c r="F592" s="51" t="str">
        <f>IFERROR(IF(Fornecedores!F602="","",Fornecedores!F602),"")</f>
        <v/>
      </c>
      <c r="G592" s="14" t="str">
        <f>IFERROR(IF(Fornecedores!G602="","",Fornecedores!G602),"")</f>
        <v/>
      </c>
      <c r="H592" s="48" t="str">
        <f>IFERROR(ROUND(AVERAGE(Fornecedores!H602:ZV602),2),"")</f>
        <v/>
      </c>
      <c r="I592" s="14" t="str">
        <f>IFERROR(ROUND(STDEV(Fornecedores!H602:ZV602),2),"")</f>
        <v/>
      </c>
      <c r="J592" s="14" t="str">
        <f>IFERROR(IF(Tabela2[[#This Row],[Média preços]]="","",H592-I592),"")</f>
        <v/>
      </c>
      <c r="K592" s="14" t="str">
        <f>IFERROR(IF(Tabela2[[#This Row],[Média preços]]="","",H592+I592),"")</f>
        <v/>
      </c>
      <c r="L592" s="48" t="str">
        <f>IFERROR(ROUND(MEDIAN(Fornecedores!H602:ZV602),2),"")</f>
        <v/>
      </c>
      <c r="M592" s="14" t="str">
        <f>IFERROR(ROUND(AVERAGEIFS(Fornecedores!H602:ZV602,Fornecedores!H602:ZV602,"&lt;="&amp;K592,Fornecedores!H602:ZV602,"&gt;="&amp;J592),2),"")</f>
        <v/>
      </c>
      <c r="N592" s="14" t="str">
        <f t="shared" si="9"/>
        <v/>
      </c>
      <c r="O592" s="14" t="str">
        <f>IFERROR(Tabela2[[#This Row],[Preço de referência]]*Tabela2[[#This Row],[Quantidade]],"")</f>
        <v/>
      </c>
      <c r="P59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92" s="14" t="str">
        <f ca="1">IFERROR(IF(Tabela2[[#This Row],[Itens de Ampla Participação (Quantidade)]]&gt;0,(Tabela2[[#This Row],[Itens de Ampla Participação (Quantidade)]]*Tabela2[[#This Row],[Preço de referência]])),"")</f>
        <v/>
      </c>
      <c r="R59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92" s="14" t="str">
        <f ca="1">IFERROR(IF(Tabela2[[#This Row],[Itens de Cota Reservada (Quantidade)]]&gt;0,(Tabela2[[#This Row],[Itens de Cota Reservada (Quantidade)]]*Tabela2[[#This Row],[Preço de referência]])),"")</f>
        <v/>
      </c>
      <c r="T592" s="51" t="str">
        <f ca="1">IFERROR(IF(SUMIFS(Tabela2[Preço x quantidade],Tabela2[Lote],Tabela2[[#This Row],[Lote]])&lt;=80000,Tabela2[[#This Row],[Quantidade]],""),"")</f>
        <v/>
      </c>
      <c r="U592" s="14" t="str">
        <f ca="1">IFERROR(IF(Tabela2[[#This Row],[Itens exclusivos (Quantidade)]]&gt;0,(Tabela2[[#This Row],[Itens exclusivos (Quantidade)]]*Tabela2[[#This Row],[Preço de referência]])),"")</f>
        <v/>
      </c>
    </row>
    <row r="593" spans="1:21" ht="15.75">
      <c r="A593" s="33" t="str">
        <f>IFERROR(IF(Fornecedores!B603="","",IF(AND(Fornecedores!A603="",Fornecedores!B603&lt;&gt;""),1,Fornecedores!A603)),"")</f>
        <v/>
      </c>
      <c r="B593" s="33" t="str">
        <f>IFERROR(IF(Fornecedores!B603="","",Fornecedores!B603),"")</f>
        <v/>
      </c>
      <c r="C593" s="33" t="str">
        <f>IFERROR(IF(Fornecedores!C603="","",Fornecedores!C603),"")</f>
        <v/>
      </c>
      <c r="D593" s="33" t="str">
        <f>IFERROR(IF(Fornecedores!D603="","",Fornecedores!D603),"")</f>
        <v/>
      </c>
      <c r="E593" s="33" t="str">
        <f>IFERROR(IF(Fornecedores!E603="","",Fornecedores!E603),"")</f>
        <v/>
      </c>
      <c r="F593" s="52" t="str">
        <f>IFERROR(IF(Fornecedores!F603="","",Fornecedores!F603),"")</f>
        <v/>
      </c>
      <c r="G593" s="33" t="str">
        <f>IFERROR(IF(Fornecedores!G603="","",Fornecedores!G603),"")</f>
        <v/>
      </c>
      <c r="H593" s="47" t="str">
        <f>IFERROR(ROUND(AVERAGE(Fornecedores!H603:ZV603),2),"")</f>
        <v/>
      </c>
      <c r="I593" s="33" t="str">
        <f>IFERROR(ROUND(STDEV(Fornecedores!H603:ZV603),2),"")</f>
        <v/>
      </c>
      <c r="J593" s="33" t="str">
        <f>IFERROR(IF(Tabela2[[#This Row],[Média preços]]="","",H593-I593),"")</f>
        <v/>
      </c>
      <c r="K593" s="33" t="str">
        <f>IFERROR(IF(Tabela2[[#This Row],[Média preços]]="","",H593+I593),"")</f>
        <v/>
      </c>
      <c r="L593" s="47" t="str">
        <f>IFERROR(ROUND(MEDIAN(Fornecedores!H603:ZV603),2),"")</f>
        <v/>
      </c>
      <c r="M593" s="33" t="str">
        <f>IFERROR(ROUND(AVERAGEIFS(Fornecedores!H603:ZV603,Fornecedores!H603:ZV603,"&lt;="&amp;K593,Fornecedores!H603:ZV603,"&gt;="&amp;J593),2),"")</f>
        <v/>
      </c>
      <c r="N593" s="33" t="str">
        <f t="shared" si="9"/>
        <v/>
      </c>
      <c r="O593" s="33" t="str">
        <f>IFERROR(Tabela2[[#This Row],[Preço de referência]]*Tabela2[[#This Row],[Quantidade]],"")</f>
        <v/>
      </c>
      <c r="P59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93" s="33" t="str">
        <f ca="1">IFERROR(IF(Tabela2[[#This Row],[Itens de Ampla Participação (Quantidade)]]&gt;0,(Tabela2[[#This Row],[Itens de Ampla Participação (Quantidade)]]*Tabela2[[#This Row],[Preço de referência]])),"")</f>
        <v/>
      </c>
      <c r="R59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93" s="33" t="str">
        <f ca="1">IFERROR(IF(Tabela2[[#This Row],[Itens de Cota Reservada (Quantidade)]]&gt;0,(Tabela2[[#This Row],[Itens de Cota Reservada (Quantidade)]]*Tabela2[[#This Row],[Preço de referência]])),"")</f>
        <v/>
      </c>
      <c r="T593" s="52" t="str">
        <f ca="1">IFERROR(IF(SUMIFS(Tabela2[Preço x quantidade],Tabela2[Lote],Tabela2[[#This Row],[Lote]])&lt;=80000,Tabela2[[#This Row],[Quantidade]],""),"")</f>
        <v/>
      </c>
      <c r="U593" s="33" t="str">
        <f ca="1">IFERROR(IF(Tabela2[[#This Row],[Itens exclusivos (Quantidade)]]&gt;0,(Tabela2[[#This Row],[Itens exclusivos (Quantidade)]]*Tabela2[[#This Row],[Preço de referência]])),"")</f>
        <v/>
      </c>
    </row>
    <row r="594" spans="1:21" ht="15.75">
      <c r="A594" s="14" t="str">
        <f>IFERROR(IF(Fornecedores!B604="","",IF(AND(Fornecedores!A604="",Fornecedores!B604&lt;&gt;""),1,Fornecedores!A604)),"")</f>
        <v/>
      </c>
      <c r="B594" s="14" t="str">
        <f>IFERROR(IF(Fornecedores!B604="","",Fornecedores!B604),"")</f>
        <v/>
      </c>
      <c r="C594" s="14" t="str">
        <f>IFERROR(IF(Fornecedores!C604="","",Fornecedores!C604),"")</f>
        <v/>
      </c>
      <c r="D594" s="14" t="str">
        <f>IFERROR(IF(Fornecedores!D604="","",Fornecedores!D604),"")</f>
        <v/>
      </c>
      <c r="E594" s="14" t="str">
        <f>IFERROR(IF(Fornecedores!E604="","",Fornecedores!E604),"")</f>
        <v/>
      </c>
      <c r="F594" s="51" t="str">
        <f>IFERROR(IF(Fornecedores!F604="","",Fornecedores!F604),"")</f>
        <v/>
      </c>
      <c r="G594" s="14" t="str">
        <f>IFERROR(IF(Fornecedores!G604="","",Fornecedores!G604),"")</f>
        <v/>
      </c>
      <c r="H594" s="48" t="str">
        <f>IFERROR(ROUND(AVERAGE(Fornecedores!H604:ZV604),2),"")</f>
        <v/>
      </c>
      <c r="I594" s="14" t="str">
        <f>IFERROR(ROUND(STDEV(Fornecedores!H604:ZV604),2),"")</f>
        <v/>
      </c>
      <c r="J594" s="14" t="str">
        <f>IFERROR(IF(Tabela2[[#This Row],[Média preços]]="","",H594-I594),"")</f>
        <v/>
      </c>
      <c r="K594" s="14" t="str">
        <f>IFERROR(IF(Tabela2[[#This Row],[Média preços]]="","",H594+I594),"")</f>
        <v/>
      </c>
      <c r="L594" s="48" t="str">
        <f>IFERROR(ROUND(MEDIAN(Fornecedores!H604:ZV604),2),"")</f>
        <v/>
      </c>
      <c r="M594" s="14" t="str">
        <f>IFERROR(ROUND(AVERAGEIFS(Fornecedores!H604:ZV604,Fornecedores!H604:ZV604,"&lt;="&amp;K594,Fornecedores!H604:ZV604,"&gt;="&amp;J594),2),"")</f>
        <v/>
      </c>
      <c r="N594" s="14" t="str">
        <f t="shared" si="9"/>
        <v/>
      </c>
      <c r="O594" s="14" t="str">
        <f>IFERROR(Tabela2[[#This Row],[Preço de referência]]*Tabela2[[#This Row],[Quantidade]],"")</f>
        <v/>
      </c>
      <c r="P59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94" s="14" t="str">
        <f ca="1">IFERROR(IF(Tabela2[[#This Row],[Itens de Ampla Participação (Quantidade)]]&gt;0,(Tabela2[[#This Row],[Itens de Ampla Participação (Quantidade)]]*Tabela2[[#This Row],[Preço de referência]])),"")</f>
        <v/>
      </c>
      <c r="R59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94" s="14" t="str">
        <f ca="1">IFERROR(IF(Tabela2[[#This Row],[Itens de Cota Reservada (Quantidade)]]&gt;0,(Tabela2[[#This Row],[Itens de Cota Reservada (Quantidade)]]*Tabela2[[#This Row],[Preço de referência]])),"")</f>
        <v/>
      </c>
      <c r="T594" s="51" t="str">
        <f ca="1">IFERROR(IF(SUMIFS(Tabela2[Preço x quantidade],Tabela2[Lote],Tabela2[[#This Row],[Lote]])&lt;=80000,Tabela2[[#This Row],[Quantidade]],""),"")</f>
        <v/>
      </c>
      <c r="U594" s="14" t="str">
        <f ca="1">IFERROR(IF(Tabela2[[#This Row],[Itens exclusivos (Quantidade)]]&gt;0,(Tabela2[[#This Row],[Itens exclusivos (Quantidade)]]*Tabela2[[#This Row],[Preço de referência]])),"")</f>
        <v/>
      </c>
    </row>
    <row r="595" spans="1:21" ht="15.75">
      <c r="A595" s="33" t="str">
        <f>IFERROR(IF(Fornecedores!B605="","",IF(AND(Fornecedores!A605="",Fornecedores!B605&lt;&gt;""),1,Fornecedores!A605)),"")</f>
        <v/>
      </c>
      <c r="B595" s="33" t="str">
        <f>IFERROR(IF(Fornecedores!B605="","",Fornecedores!B605),"")</f>
        <v/>
      </c>
      <c r="C595" s="33" t="str">
        <f>IFERROR(IF(Fornecedores!C605="","",Fornecedores!C605),"")</f>
        <v/>
      </c>
      <c r="D595" s="33" t="str">
        <f>IFERROR(IF(Fornecedores!D605="","",Fornecedores!D605),"")</f>
        <v/>
      </c>
      <c r="E595" s="33" t="str">
        <f>IFERROR(IF(Fornecedores!E605="","",Fornecedores!E605),"")</f>
        <v/>
      </c>
      <c r="F595" s="52" t="str">
        <f>IFERROR(IF(Fornecedores!F605="","",Fornecedores!F605),"")</f>
        <v/>
      </c>
      <c r="G595" s="33" t="str">
        <f>IFERROR(IF(Fornecedores!G605="","",Fornecedores!G605),"")</f>
        <v/>
      </c>
      <c r="H595" s="47" t="str">
        <f>IFERROR(ROUND(AVERAGE(Fornecedores!H605:ZV605),2),"")</f>
        <v/>
      </c>
      <c r="I595" s="33" t="str">
        <f>IFERROR(ROUND(STDEV(Fornecedores!H605:ZV605),2),"")</f>
        <v/>
      </c>
      <c r="J595" s="33" t="str">
        <f>IFERROR(IF(Tabela2[[#This Row],[Média preços]]="","",H595-I595),"")</f>
        <v/>
      </c>
      <c r="K595" s="33" t="str">
        <f>IFERROR(IF(Tabela2[[#This Row],[Média preços]]="","",H595+I595),"")</f>
        <v/>
      </c>
      <c r="L595" s="47" t="str">
        <f>IFERROR(ROUND(MEDIAN(Fornecedores!H605:ZV605),2),"")</f>
        <v/>
      </c>
      <c r="M595" s="33" t="str">
        <f>IFERROR(ROUND(AVERAGEIFS(Fornecedores!H605:ZV605,Fornecedores!H605:ZV605,"&lt;="&amp;K595,Fornecedores!H605:ZV605,"&gt;="&amp;J595),2),"")</f>
        <v/>
      </c>
      <c r="N595" s="33" t="str">
        <f t="shared" si="9"/>
        <v/>
      </c>
      <c r="O595" s="33" t="str">
        <f>IFERROR(Tabela2[[#This Row],[Preço de referência]]*Tabela2[[#This Row],[Quantidade]],"")</f>
        <v/>
      </c>
      <c r="P59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95" s="33" t="str">
        <f ca="1">IFERROR(IF(Tabela2[[#This Row],[Itens de Ampla Participação (Quantidade)]]&gt;0,(Tabela2[[#This Row],[Itens de Ampla Participação (Quantidade)]]*Tabela2[[#This Row],[Preço de referência]])),"")</f>
        <v/>
      </c>
      <c r="R59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95" s="33" t="str">
        <f ca="1">IFERROR(IF(Tabela2[[#This Row],[Itens de Cota Reservada (Quantidade)]]&gt;0,(Tabela2[[#This Row],[Itens de Cota Reservada (Quantidade)]]*Tabela2[[#This Row],[Preço de referência]])),"")</f>
        <v/>
      </c>
      <c r="T595" s="52" t="str">
        <f ca="1">IFERROR(IF(SUMIFS(Tabela2[Preço x quantidade],Tabela2[Lote],Tabela2[[#This Row],[Lote]])&lt;=80000,Tabela2[[#This Row],[Quantidade]],""),"")</f>
        <v/>
      </c>
      <c r="U595" s="33" t="str">
        <f ca="1">IFERROR(IF(Tabela2[[#This Row],[Itens exclusivos (Quantidade)]]&gt;0,(Tabela2[[#This Row],[Itens exclusivos (Quantidade)]]*Tabela2[[#This Row],[Preço de referência]])),"")</f>
        <v/>
      </c>
    </row>
    <row r="596" spans="1:21" ht="15.75">
      <c r="A596" s="14" t="str">
        <f>IFERROR(IF(Fornecedores!B606="","",IF(AND(Fornecedores!A606="",Fornecedores!B606&lt;&gt;""),1,Fornecedores!A606)),"")</f>
        <v/>
      </c>
      <c r="B596" s="14" t="str">
        <f>IFERROR(IF(Fornecedores!B606="","",Fornecedores!B606),"")</f>
        <v/>
      </c>
      <c r="C596" s="14" t="str">
        <f>IFERROR(IF(Fornecedores!C606="","",Fornecedores!C606),"")</f>
        <v/>
      </c>
      <c r="D596" s="14" t="str">
        <f>IFERROR(IF(Fornecedores!D606="","",Fornecedores!D606),"")</f>
        <v/>
      </c>
      <c r="E596" s="14" t="str">
        <f>IFERROR(IF(Fornecedores!E606="","",Fornecedores!E606),"")</f>
        <v/>
      </c>
      <c r="F596" s="51" t="str">
        <f>IFERROR(IF(Fornecedores!F606="","",Fornecedores!F606),"")</f>
        <v/>
      </c>
      <c r="G596" s="14" t="str">
        <f>IFERROR(IF(Fornecedores!G606="","",Fornecedores!G606),"")</f>
        <v/>
      </c>
      <c r="H596" s="48" t="str">
        <f>IFERROR(ROUND(AVERAGE(Fornecedores!H606:ZV606),2),"")</f>
        <v/>
      </c>
      <c r="I596" s="14" t="str">
        <f>IFERROR(ROUND(STDEV(Fornecedores!H606:ZV606),2),"")</f>
        <v/>
      </c>
      <c r="J596" s="14" t="str">
        <f>IFERROR(IF(Tabela2[[#This Row],[Média preços]]="","",H596-I596),"")</f>
        <v/>
      </c>
      <c r="K596" s="14" t="str">
        <f>IFERROR(IF(Tabela2[[#This Row],[Média preços]]="","",H596+I596),"")</f>
        <v/>
      </c>
      <c r="L596" s="48" t="str">
        <f>IFERROR(ROUND(MEDIAN(Fornecedores!H606:ZV606),2),"")</f>
        <v/>
      </c>
      <c r="M596" s="14" t="str">
        <f>IFERROR(ROUND(AVERAGEIFS(Fornecedores!H606:ZV606,Fornecedores!H606:ZV606,"&lt;="&amp;K596,Fornecedores!H606:ZV606,"&gt;="&amp;J596),2),"")</f>
        <v/>
      </c>
      <c r="N596" s="14" t="str">
        <f t="shared" si="9"/>
        <v/>
      </c>
      <c r="O596" s="14" t="str">
        <f>IFERROR(Tabela2[[#This Row],[Preço de referência]]*Tabela2[[#This Row],[Quantidade]],"")</f>
        <v/>
      </c>
      <c r="P59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96" s="14" t="str">
        <f ca="1">IFERROR(IF(Tabela2[[#This Row],[Itens de Ampla Participação (Quantidade)]]&gt;0,(Tabela2[[#This Row],[Itens de Ampla Participação (Quantidade)]]*Tabela2[[#This Row],[Preço de referência]])),"")</f>
        <v/>
      </c>
      <c r="R59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96" s="14" t="str">
        <f ca="1">IFERROR(IF(Tabela2[[#This Row],[Itens de Cota Reservada (Quantidade)]]&gt;0,(Tabela2[[#This Row],[Itens de Cota Reservada (Quantidade)]]*Tabela2[[#This Row],[Preço de referência]])),"")</f>
        <v/>
      </c>
      <c r="T596" s="51" t="str">
        <f ca="1">IFERROR(IF(SUMIFS(Tabela2[Preço x quantidade],Tabela2[Lote],Tabela2[[#This Row],[Lote]])&lt;=80000,Tabela2[[#This Row],[Quantidade]],""),"")</f>
        <v/>
      </c>
      <c r="U596" s="14" t="str">
        <f ca="1">IFERROR(IF(Tabela2[[#This Row],[Itens exclusivos (Quantidade)]]&gt;0,(Tabela2[[#This Row],[Itens exclusivos (Quantidade)]]*Tabela2[[#This Row],[Preço de referência]])),"")</f>
        <v/>
      </c>
    </row>
    <row r="597" spans="1:21" ht="15.75">
      <c r="A597" s="33" t="str">
        <f>IFERROR(IF(Fornecedores!B607="","",IF(AND(Fornecedores!A607="",Fornecedores!B607&lt;&gt;""),1,Fornecedores!A607)),"")</f>
        <v/>
      </c>
      <c r="B597" s="33" t="str">
        <f>IFERROR(IF(Fornecedores!B607="","",Fornecedores!B607),"")</f>
        <v/>
      </c>
      <c r="C597" s="33" t="str">
        <f>IFERROR(IF(Fornecedores!C607="","",Fornecedores!C607),"")</f>
        <v/>
      </c>
      <c r="D597" s="33" t="str">
        <f>IFERROR(IF(Fornecedores!D607="","",Fornecedores!D607),"")</f>
        <v/>
      </c>
      <c r="E597" s="33" t="str">
        <f>IFERROR(IF(Fornecedores!E607="","",Fornecedores!E607),"")</f>
        <v/>
      </c>
      <c r="F597" s="52" t="str">
        <f>IFERROR(IF(Fornecedores!F607="","",Fornecedores!F607),"")</f>
        <v/>
      </c>
      <c r="G597" s="33" t="str">
        <f>IFERROR(IF(Fornecedores!G607="","",Fornecedores!G607),"")</f>
        <v/>
      </c>
      <c r="H597" s="47" t="str">
        <f>IFERROR(ROUND(AVERAGE(Fornecedores!H607:ZV607),2),"")</f>
        <v/>
      </c>
      <c r="I597" s="33" t="str">
        <f>IFERROR(ROUND(STDEV(Fornecedores!H607:ZV607),2),"")</f>
        <v/>
      </c>
      <c r="J597" s="33" t="str">
        <f>IFERROR(IF(Tabela2[[#This Row],[Média preços]]="","",H597-I597),"")</f>
        <v/>
      </c>
      <c r="K597" s="33" t="str">
        <f>IFERROR(IF(Tabela2[[#This Row],[Média preços]]="","",H597+I597),"")</f>
        <v/>
      </c>
      <c r="L597" s="47" t="str">
        <f>IFERROR(ROUND(MEDIAN(Fornecedores!H607:ZV607),2),"")</f>
        <v/>
      </c>
      <c r="M597" s="33" t="str">
        <f>IFERROR(ROUND(AVERAGEIFS(Fornecedores!H607:ZV607,Fornecedores!H607:ZV607,"&lt;="&amp;K597,Fornecedores!H607:ZV607,"&gt;="&amp;J597),2),"")</f>
        <v/>
      </c>
      <c r="N597" s="33" t="str">
        <f t="shared" si="9"/>
        <v/>
      </c>
      <c r="O597" s="33" t="str">
        <f>IFERROR(Tabela2[[#This Row],[Preço de referência]]*Tabela2[[#This Row],[Quantidade]],"")</f>
        <v/>
      </c>
      <c r="P59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97" s="33" t="str">
        <f ca="1">IFERROR(IF(Tabela2[[#This Row],[Itens de Ampla Participação (Quantidade)]]&gt;0,(Tabela2[[#This Row],[Itens de Ampla Participação (Quantidade)]]*Tabela2[[#This Row],[Preço de referência]])),"")</f>
        <v/>
      </c>
      <c r="R59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97" s="33" t="str">
        <f ca="1">IFERROR(IF(Tabela2[[#This Row],[Itens de Cota Reservada (Quantidade)]]&gt;0,(Tabela2[[#This Row],[Itens de Cota Reservada (Quantidade)]]*Tabela2[[#This Row],[Preço de referência]])),"")</f>
        <v/>
      </c>
      <c r="T597" s="52" t="str">
        <f ca="1">IFERROR(IF(SUMIFS(Tabela2[Preço x quantidade],Tabela2[Lote],Tabela2[[#This Row],[Lote]])&lt;=80000,Tabela2[[#This Row],[Quantidade]],""),"")</f>
        <v/>
      </c>
      <c r="U597" s="33" t="str">
        <f ca="1">IFERROR(IF(Tabela2[[#This Row],[Itens exclusivos (Quantidade)]]&gt;0,(Tabela2[[#This Row],[Itens exclusivos (Quantidade)]]*Tabela2[[#This Row],[Preço de referência]])),"")</f>
        <v/>
      </c>
    </row>
    <row r="598" spans="1:21" ht="15.75">
      <c r="A598" s="14" t="str">
        <f>IFERROR(IF(Fornecedores!B608="","",IF(AND(Fornecedores!A608="",Fornecedores!B608&lt;&gt;""),1,Fornecedores!A608)),"")</f>
        <v/>
      </c>
      <c r="B598" s="14" t="str">
        <f>IFERROR(IF(Fornecedores!B608="","",Fornecedores!B608),"")</f>
        <v/>
      </c>
      <c r="C598" s="14" t="str">
        <f>IFERROR(IF(Fornecedores!C608="","",Fornecedores!C608),"")</f>
        <v/>
      </c>
      <c r="D598" s="14" t="str">
        <f>IFERROR(IF(Fornecedores!D608="","",Fornecedores!D608),"")</f>
        <v/>
      </c>
      <c r="E598" s="14" t="str">
        <f>IFERROR(IF(Fornecedores!E608="","",Fornecedores!E608),"")</f>
        <v/>
      </c>
      <c r="F598" s="51" t="str">
        <f>IFERROR(IF(Fornecedores!F608="","",Fornecedores!F608),"")</f>
        <v/>
      </c>
      <c r="G598" s="14" t="str">
        <f>IFERROR(IF(Fornecedores!G608="","",Fornecedores!G608),"")</f>
        <v/>
      </c>
      <c r="H598" s="48" t="str">
        <f>IFERROR(ROUND(AVERAGE(Fornecedores!H608:ZV608),2),"")</f>
        <v/>
      </c>
      <c r="I598" s="14" t="str">
        <f>IFERROR(ROUND(STDEV(Fornecedores!H608:ZV608),2),"")</f>
        <v/>
      </c>
      <c r="J598" s="14" t="str">
        <f>IFERROR(IF(Tabela2[[#This Row],[Média preços]]="","",H598-I598),"")</f>
        <v/>
      </c>
      <c r="K598" s="14" t="str">
        <f>IFERROR(IF(Tabela2[[#This Row],[Média preços]]="","",H598+I598),"")</f>
        <v/>
      </c>
      <c r="L598" s="48" t="str">
        <f>IFERROR(ROUND(MEDIAN(Fornecedores!H608:ZV608),2),"")</f>
        <v/>
      </c>
      <c r="M598" s="14" t="str">
        <f>IFERROR(ROUND(AVERAGEIFS(Fornecedores!H608:ZV608,Fornecedores!H608:ZV608,"&lt;="&amp;K598,Fornecedores!H608:ZV608,"&gt;="&amp;J598),2),"")</f>
        <v/>
      </c>
      <c r="N598" s="14" t="str">
        <f t="shared" si="9"/>
        <v/>
      </c>
      <c r="O598" s="14" t="str">
        <f>IFERROR(Tabela2[[#This Row],[Preço de referência]]*Tabela2[[#This Row],[Quantidade]],"")</f>
        <v/>
      </c>
      <c r="P59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98" s="14" t="str">
        <f ca="1">IFERROR(IF(Tabela2[[#This Row],[Itens de Ampla Participação (Quantidade)]]&gt;0,(Tabela2[[#This Row],[Itens de Ampla Participação (Quantidade)]]*Tabela2[[#This Row],[Preço de referência]])),"")</f>
        <v/>
      </c>
      <c r="R59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98" s="14" t="str">
        <f ca="1">IFERROR(IF(Tabela2[[#This Row],[Itens de Cota Reservada (Quantidade)]]&gt;0,(Tabela2[[#This Row],[Itens de Cota Reservada (Quantidade)]]*Tabela2[[#This Row],[Preço de referência]])),"")</f>
        <v/>
      </c>
      <c r="T598" s="51" t="str">
        <f ca="1">IFERROR(IF(SUMIFS(Tabela2[Preço x quantidade],Tabela2[Lote],Tabela2[[#This Row],[Lote]])&lt;=80000,Tabela2[[#This Row],[Quantidade]],""),"")</f>
        <v/>
      </c>
      <c r="U598" s="14" t="str">
        <f ca="1">IFERROR(IF(Tabela2[[#This Row],[Itens exclusivos (Quantidade)]]&gt;0,(Tabela2[[#This Row],[Itens exclusivos (Quantidade)]]*Tabela2[[#This Row],[Preço de referência]])),"")</f>
        <v/>
      </c>
    </row>
    <row r="599" spans="1:21" ht="15.75">
      <c r="A599" s="33" t="str">
        <f>IFERROR(IF(Fornecedores!B609="","",IF(AND(Fornecedores!A609="",Fornecedores!B609&lt;&gt;""),1,Fornecedores!A609)),"")</f>
        <v/>
      </c>
      <c r="B599" s="33" t="str">
        <f>IFERROR(IF(Fornecedores!B609="","",Fornecedores!B609),"")</f>
        <v/>
      </c>
      <c r="C599" s="33" t="str">
        <f>IFERROR(IF(Fornecedores!C609="","",Fornecedores!C609),"")</f>
        <v/>
      </c>
      <c r="D599" s="33" t="str">
        <f>IFERROR(IF(Fornecedores!D609="","",Fornecedores!D609),"")</f>
        <v/>
      </c>
      <c r="E599" s="33" t="str">
        <f>IFERROR(IF(Fornecedores!E609="","",Fornecedores!E609),"")</f>
        <v/>
      </c>
      <c r="F599" s="52" t="str">
        <f>IFERROR(IF(Fornecedores!F609="","",Fornecedores!F609),"")</f>
        <v/>
      </c>
      <c r="G599" s="33" t="str">
        <f>IFERROR(IF(Fornecedores!G609="","",Fornecedores!G609),"")</f>
        <v/>
      </c>
      <c r="H599" s="47" t="str">
        <f>IFERROR(ROUND(AVERAGE(Fornecedores!H609:ZV609),2),"")</f>
        <v/>
      </c>
      <c r="I599" s="33" t="str">
        <f>IFERROR(ROUND(STDEV(Fornecedores!H609:ZV609),2),"")</f>
        <v/>
      </c>
      <c r="J599" s="33" t="str">
        <f>IFERROR(IF(Tabela2[[#This Row],[Média preços]]="","",H599-I599),"")</f>
        <v/>
      </c>
      <c r="K599" s="33" t="str">
        <f>IFERROR(IF(Tabela2[[#This Row],[Média preços]]="","",H599+I599),"")</f>
        <v/>
      </c>
      <c r="L599" s="47" t="str">
        <f>IFERROR(ROUND(MEDIAN(Fornecedores!H609:ZV609),2),"")</f>
        <v/>
      </c>
      <c r="M599" s="33" t="str">
        <f>IFERROR(ROUND(AVERAGEIFS(Fornecedores!H609:ZV609,Fornecedores!H609:ZV609,"&lt;="&amp;K599,Fornecedores!H609:ZV609,"&gt;="&amp;J599),2),"")</f>
        <v/>
      </c>
      <c r="N599" s="33" t="str">
        <f t="shared" si="9"/>
        <v/>
      </c>
      <c r="O599" s="33" t="str">
        <f>IFERROR(Tabela2[[#This Row],[Preço de referência]]*Tabela2[[#This Row],[Quantidade]],"")</f>
        <v/>
      </c>
      <c r="P59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99" s="33" t="str">
        <f ca="1">IFERROR(IF(Tabela2[[#This Row],[Itens de Ampla Participação (Quantidade)]]&gt;0,(Tabela2[[#This Row],[Itens de Ampla Participação (Quantidade)]]*Tabela2[[#This Row],[Preço de referência]])),"")</f>
        <v/>
      </c>
      <c r="R59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99" s="33" t="str">
        <f ca="1">IFERROR(IF(Tabela2[[#This Row],[Itens de Cota Reservada (Quantidade)]]&gt;0,(Tabela2[[#This Row],[Itens de Cota Reservada (Quantidade)]]*Tabela2[[#This Row],[Preço de referência]])),"")</f>
        <v/>
      </c>
      <c r="T599" s="52" t="str">
        <f ca="1">IFERROR(IF(SUMIFS(Tabela2[Preço x quantidade],Tabela2[Lote],Tabela2[[#This Row],[Lote]])&lt;=80000,Tabela2[[#This Row],[Quantidade]],""),"")</f>
        <v/>
      </c>
      <c r="U599" s="33" t="str">
        <f ca="1">IFERROR(IF(Tabela2[[#This Row],[Itens exclusivos (Quantidade)]]&gt;0,(Tabela2[[#This Row],[Itens exclusivos (Quantidade)]]*Tabela2[[#This Row],[Preço de referência]])),"")</f>
        <v/>
      </c>
    </row>
    <row r="600" spans="1:21" ht="15.75">
      <c r="A600" s="14" t="str">
        <f>IFERROR(IF(Fornecedores!B610="","",IF(AND(Fornecedores!A610="",Fornecedores!B610&lt;&gt;""),1,Fornecedores!A610)),"")</f>
        <v/>
      </c>
      <c r="B600" s="14" t="str">
        <f>IFERROR(IF(Fornecedores!B610="","",Fornecedores!B610),"")</f>
        <v/>
      </c>
      <c r="C600" s="14" t="str">
        <f>IFERROR(IF(Fornecedores!C610="","",Fornecedores!C610),"")</f>
        <v/>
      </c>
      <c r="D600" s="14" t="str">
        <f>IFERROR(IF(Fornecedores!D610="","",Fornecedores!D610),"")</f>
        <v/>
      </c>
      <c r="E600" s="14" t="str">
        <f>IFERROR(IF(Fornecedores!E610="","",Fornecedores!E610),"")</f>
        <v/>
      </c>
      <c r="F600" s="51" t="str">
        <f>IFERROR(IF(Fornecedores!F610="","",Fornecedores!F610),"")</f>
        <v/>
      </c>
      <c r="G600" s="14" t="str">
        <f>IFERROR(IF(Fornecedores!G610="","",Fornecedores!G610),"")</f>
        <v/>
      </c>
      <c r="H600" s="48" t="str">
        <f>IFERROR(ROUND(AVERAGE(Fornecedores!H610:ZV610),2),"")</f>
        <v/>
      </c>
      <c r="I600" s="14" t="str">
        <f>IFERROR(ROUND(STDEV(Fornecedores!H610:ZV610),2),"")</f>
        <v/>
      </c>
      <c r="J600" s="14" t="str">
        <f>IFERROR(IF(Tabela2[[#This Row],[Média preços]]="","",H600-I600),"")</f>
        <v/>
      </c>
      <c r="K600" s="14" t="str">
        <f>IFERROR(IF(Tabela2[[#This Row],[Média preços]]="","",H600+I600),"")</f>
        <v/>
      </c>
      <c r="L600" s="48" t="str">
        <f>IFERROR(ROUND(MEDIAN(Fornecedores!H610:ZV610),2),"")</f>
        <v/>
      </c>
      <c r="M600" s="14" t="str">
        <f>IFERROR(ROUND(AVERAGEIFS(Fornecedores!H610:ZV610,Fornecedores!H610:ZV610,"&lt;="&amp;K600,Fornecedores!H610:ZV610,"&gt;="&amp;J600),2),"")</f>
        <v/>
      </c>
      <c r="N600" s="14" t="str">
        <f t="shared" si="9"/>
        <v/>
      </c>
      <c r="O600" s="14" t="str">
        <f>IFERROR(Tabela2[[#This Row],[Preço de referência]]*Tabela2[[#This Row],[Quantidade]],"")</f>
        <v/>
      </c>
      <c r="P60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00" s="14" t="str">
        <f ca="1">IFERROR(IF(Tabela2[[#This Row],[Itens de Ampla Participação (Quantidade)]]&gt;0,(Tabela2[[#This Row],[Itens de Ampla Participação (Quantidade)]]*Tabela2[[#This Row],[Preço de referência]])),"")</f>
        <v/>
      </c>
      <c r="R60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00" s="14" t="str">
        <f ca="1">IFERROR(IF(Tabela2[[#This Row],[Itens de Cota Reservada (Quantidade)]]&gt;0,(Tabela2[[#This Row],[Itens de Cota Reservada (Quantidade)]]*Tabela2[[#This Row],[Preço de referência]])),"")</f>
        <v/>
      </c>
      <c r="T600" s="51" t="str">
        <f ca="1">IFERROR(IF(SUMIFS(Tabela2[Preço x quantidade],Tabela2[Lote],Tabela2[[#This Row],[Lote]])&lt;=80000,Tabela2[[#This Row],[Quantidade]],""),"")</f>
        <v/>
      </c>
      <c r="U600" s="14" t="str">
        <f ca="1">IFERROR(IF(Tabela2[[#This Row],[Itens exclusivos (Quantidade)]]&gt;0,(Tabela2[[#This Row],[Itens exclusivos (Quantidade)]]*Tabela2[[#This Row],[Preço de referência]])),"")</f>
        <v/>
      </c>
    </row>
    <row r="601" spans="1:21" ht="15.75">
      <c r="A601" s="33" t="str">
        <f>IFERROR(IF(Fornecedores!B611="","",IF(AND(Fornecedores!A611="",Fornecedores!B611&lt;&gt;""),1,Fornecedores!A611)),"")</f>
        <v/>
      </c>
      <c r="B601" s="33" t="str">
        <f>IFERROR(IF(Fornecedores!B611="","",Fornecedores!B611),"")</f>
        <v/>
      </c>
      <c r="C601" s="33" t="str">
        <f>IFERROR(IF(Fornecedores!C611="","",Fornecedores!C611),"")</f>
        <v/>
      </c>
      <c r="D601" s="33" t="str">
        <f>IFERROR(IF(Fornecedores!D611="","",Fornecedores!D611),"")</f>
        <v/>
      </c>
      <c r="E601" s="33" t="str">
        <f>IFERROR(IF(Fornecedores!E611="","",Fornecedores!E611),"")</f>
        <v/>
      </c>
      <c r="F601" s="52" t="str">
        <f>IFERROR(IF(Fornecedores!F611="","",Fornecedores!F611),"")</f>
        <v/>
      </c>
      <c r="G601" s="33" t="str">
        <f>IFERROR(IF(Fornecedores!G611="","",Fornecedores!G611),"")</f>
        <v/>
      </c>
      <c r="H601" s="47" t="str">
        <f>IFERROR(ROUND(AVERAGE(Fornecedores!H611:ZV611),2),"")</f>
        <v/>
      </c>
      <c r="I601" s="33" t="str">
        <f>IFERROR(ROUND(STDEV(Fornecedores!H611:ZV611),2),"")</f>
        <v/>
      </c>
      <c r="J601" s="33" t="str">
        <f>IFERROR(IF(Tabela2[[#This Row],[Média preços]]="","",H601-I601),"")</f>
        <v/>
      </c>
      <c r="K601" s="33" t="str">
        <f>IFERROR(IF(Tabela2[[#This Row],[Média preços]]="","",H601+I601),"")</f>
        <v/>
      </c>
      <c r="L601" s="47" t="str">
        <f>IFERROR(ROUND(MEDIAN(Fornecedores!H611:ZV611),2),"")</f>
        <v/>
      </c>
      <c r="M601" s="33" t="str">
        <f>IFERROR(ROUND(AVERAGEIFS(Fornecedores!H611:ZV611,Fornecedores!H611:ZV611,"&lt;="&amp;K601,Fornecedores!H611:ZV611,"&gt;="&amp;J601),2),"")</f>
        <v/>
      </c>
      <c r="N601" s="33" t="str">
        <f t="shared" si="9"/>
        <v/>
      </c>
      <c r="O601" s="33" t="str">
        <f>IFERROR(Tabela2[[#This Row],[Preço de referência]]*Tabela2[[#This Row],[Quantidade]],"")</f>
        <v/>
      </c>
      <c r="P60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01" s="33" t="str">
        <f ca="1">IFERROR(IF(Tabela2[[#This Row],[Itens de Ampla Participação (Quantidade)]]&gt;0,(Tabela2[[#This Row],[Itens de Ampla Participação (Quantidade)]]*Tabela2[[#This Row],[Preço de referência]])),"")</f>
        <v/>
      </c>
      <c r="R60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01" s="33" t="str">
        <f ca="1">IFERROR(IF(Tabela2[[#This Row],[Itens de Cota Reservada (Quantidade)]]&gt;0,(Tabela2[[#This Row],[Itens de Cota Reservada (Quantidade)]]*Tabela2[[#This Row],[Preço de referência]])),"")</f>
        <v/>
      </c>
      <c r="T601" s="52" t="str">
        <f ca="1">IFERROR(IF(SUMIFS(Tabela2[Preço x quantidade],Tabela2[Lote],Tabela2[[#This Row],[Lote]])&lt;=80000,Tabela2[[#This Row],[Quantidade]],""),"")</f>
        <v/>
      </c>
      <c r="U601" s="33" t="str">
        <f ca="1">IFERROR(IF(Tabela2[[#This Row],[Itens exclusivos (Quantidade)]]&gt;0,(Tabela2[[#This Row],[Itens exclusivos (Quantidade)]]*Tabela2[[#This Row],[Preço de referência]])),"")</f>
        <v/>
      </c>
    </row>
    <row r="602" spans="1:21" ht="15.75">
      <c r="A602" s="14" t="str">
        <f>IFERROR(IF(Fornecedores!B612="","",IF(AND(Fornecedores!A612="",Fornecedores!B612&lt;&gt;""),1,Fornecedores!A612)),"")</f>
        <v/>
      </c>
      <c r="B602" s="14" t="str">
        <f>IFERROR(IF(Fornecedores!B612="","",Fornecedores!B612),"")</f>
        <v/>
      </c>
      <c r="C602" s="14" t="str">
        <f>IFERROR(IF(Fornecedores!C612="","",Fornecedores!C612),"")</f>
        <v/>
      </c>
      <c r="D602" s="14" t="str">
        <f>IFERROR(IF(Fornecedores!D612="","",Fornecedores!D612),"")</f>
        <v/>
      </c>
      <c r="E602" s="14" t="str">
        <f>IFERROR(IF(Fornecedores!E612="","",Fornecedores!E612),"")</f>
        <v/>
      </c>
      <c r="F602" s="51" t="str">
        <f>IFERROR(IF(Fornecedores!F612="","",Fornecedores!F612),"")</f>
        <v/>
      </c>
      <c r="G602" s="14" t="str">
        <f>IFERROR(IF(Fornecedores!G612="","",Fornecedores!G612),"")</f>
        <v/>
      </c>
      <c r="H602" s="48" t="str">
        <f>IFERROR(ROUND(AVERAGE(Fornecedores!H612:ZV612),2),"")</f>
        <v/>
      </c>
      <c r="I602" s="14" t="str">
        <f>IFERROR(ROUND(STDEV(Fornecedores!H612:ZV612),2),"")</f>
        <v/>
      </c>
      <c r="J602" s="14" t="str">
        <f>IFERROR(IF(Tabela2[[#This Row],[Média preços]]="","",H602-I602),"")</f>
        <v/>
      </c>
      <c r="K602" s="14" t="str">
        <f>IFERROR(IF(Tabela2[[#This Row],[Média preços]]="","",H602+I602),"")</f>
        <v/>
      </c>
      <c r="L602" s="48" t="str">
        <f>IFERROR(ROUND(MEDIAN(Fornecedores!H612:ZV612),2),"")</f>
        <v/>
      </c>
      <c r="M602" s="14" t="str">
        <f>IFERROR(ROUND(AVERAGEIFS(Fornecedores!H612:ZV612,Fornecedores!H612:ZV612,"&lt;="&amp;K602,Fornecedores!H612:ZV612,"&gt;="&amp;J602),2),"")</f>
        <v/>
      </c>
      <c r="N602" s="14" t="str">
        <f t="shared" si="9"/>
        <v/>
      </c>
      <c r="O602" s="14" t="str">
        <f>IFERROR(Tabela2[[#This Row],[Preço de referência]]*Tabela2[[#This Row],[Quantidade]],"")</f>
        <v/>
      </c>
      <c r="P60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02" s="14" t="str">
        <f ca="1">IFERROR(IF(Tabela2[[#This Row],[Itens de Ampla Participação (Quantidade)]]&gt;0,(Tabela2[[#This Row],[Itens de Ampla Participação (Quantidade)]]*Tabela2[[#This Row],[Preço de referência]])),"")</f>
        <v/>
      </c>
      <c r="R60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02" s="14" t="str">
        <f ca="1">IFERROR(IF(Tabela2[[#This Row],[Itens de Cota Reservada (Quantidade)]]&gt;0,(Tabela2[[#This Row],[Itens de Cota Reservada (Quantidade)]]*Tabela2[[#This Row],[Preço de referência]])),"")</f>
        <v/>
      </c>
      <c r="T602" s="51" t="str">
        <f ca="1">IFERROR(IF(SUMIFS(Tabela2[Preço x quantidade],Tabela2[Lote],Tabela2[[#This Row],[Lote]])&lt;=80000,Tabela2[[#This Row],[Quantidade]],""),"")</f>
        <v/>
      </c>
      <c r="U602" s="14" t="str">
        <f ca="1">IFERROR(IF(Tabela2[[#This Row],[Itens exclusivos (Quantidade)]]&gt;0,(Tabela2[[#This Row],[Itens exclusivos (Quantidade)]]*Tabela2[[#This Row],[Preço de referência]])),"")</f>
        <v/>
      </c>
    </row>
    <row r="603" spans="1:21" ht="15.75">
      <c r="A603" s="33" t="str">
        <f>IFERROR(IF(Fornecedores!B613="","",IF(AND(Fornecedores!A613="",Fornecedores!B613&lt;&gt;""),1,Fornecedores!A613)),"")</f>
        <v/>
      </c>
      <c r="B603" s="33" t="str">
        <f>IFERROR(IF(Fornecedores!B613="","",Fornecedores!B613),"")</f>
        <v/>
      </c>
      <c r="C603" s="33" t="str">
        <f>IFERROR(IF(Fornecedores!C613="","",Fornecedores!C613),"")</f>
        <v/>
      </c>
      <c r="D603" s="33" t="str">
        <f>IFERROR(IF(Fornecedores!D613="","",Fornecedores!D613),"")</f>
        <v/>
      </c>
      <c r="E603" s="33" t="str">
        <f>IFERROR(IF(Fornecedores!E613="","",Fornecedores!E613),"")</f>
        <v/>
      </c>
      <c r="F603" s="52" t="str">
        <f>IFERROR(IF(Fornecedores!F613="","",Fornecedores!F613),"")</f>
        <v/>
      </c>
      <c r="G603" s="33" t="str">
        <f>IFERROR(IF(Fornecedores!G613="","",Fornecedores!G613),"")</f>
        <v/>
      </c>
      <c r="H603" s="47" t="str">
        <f>IFERROR(ROUND(AVERAGE(Fornecedores!H613:ZV613),2),"")</f>
        <v/>
      </c>
      <c r="I603" s="33" t="str">
        <f>IFERROR(ROUND(STDEV(Fornecedores!H613:ZV613),2),"")</f>
        <v/>
      </c>
      <c r="J603" s="33" t="str">
        <f>IFERROR(IF(Tabela2[[#This Row],[Média preços]]="","",H603-I603),"")</f>
        <v/>
      </c>
      <c r="K603" s="33" t="str">
        <f>IFERROR(IF(Tabela2[[#This Row],[Média preços]]="","",H603+I603),"")</f>
        <v/>
      </c>
      <c r="L603" s="47" t="str">
        <f>IFERROR(ROUND(MEDIAN(Fornecedores!H613:ZV613),2),"")</f>
        <v/>
      </c>
      <c r="M603" s="33" t="str">
        <f>IFERROR(ROUND(AVERAGEIFS(Fornecedores!H613:ZV613,Fornecedores!H613:ZV613,"&lt;="&amp;K603,Fornecedores!H613:ZV613,"&gt;="&amp;J603),2),"")</f>
        <v/>
      </c>
      <c r="N603" s="33" t="str">
        <f t="shared" si="9"/>
        <v/>
      </c>
      <c r="O603" s="33" t="str">
        <f>IFERROR(Tabela2[[#This Row],[Preço de referência]]*Tabela2[[#This Row],[Quantidade]],"")</f>
        <v/>
      </c>
      <c r="P60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03" s="33" t="str">
        <f ca="1">IFERROR(IF(Tabela2[[#This Row],[Itens de Ampla Participação (Quantidade)]]&gt;0,(Tabela2[[#This Row],[Itens de Ampla Participação (Quantidade)]]*Tabela2[[#This Row],[Preço de referência]])),"")</f>
        <v/>
      </c>
      <c r="R60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03" s="33" t="str">
        <f ca="1">IFERROR(IF(Tabela2[[#This Row],[Itens de Cota Reservada (Quantidade)]]&gt;0,(Tabela2[[#This Row],[Itens de Cota Reservada (Quantidade)]]*Tabela2[[#This Row],[Preço de referência]])),"")</f>
        <v/>
      </c>
      <c r="T603" s="52" t="str">
        <f ca="1">IFERROR(IF(SUMIFS(Tabela2[Preço x quantidade],Tabela2[Lote],Tabela2[[#This Row],[Lote]])&lt;=80000,Tabela2[[#This Row],[Quantidade]],""),"")</f>
        <v/>
      </c>
      <c r="U603" s="33" t="str">
        <f ca="1">IFERROR(IF(Tabela2[[#This Row],[Itens exclusivos (Quantidade)]]&gt;0,(Tabela2[[#This Row],[Itens exclusivos (Quantidade)]]*Tabela2[[#This Row],[Preço de referência]])),"")</f>
        <v/>
      </c>
    </row>
    <row r="604" spans="1:21" ht="15.75">
      <c r="A604" s="14" t="str">
        <f>IFERROR(IF(Fornecedores!B614="","",IF(AND(Fornecedores!A614="",Fornecedores!B614&lt;&gt;""),1,Fornecedores!A614)),"")</f>
        <v/>
      </c>
      <c r="B604" s="14" t="str">
        <f>IFERROR(IF(Fornecedores!B614="","",Fornecedores!B614),"")</f>
        <v/>
      </c>
      <c r="C604" s="14" t="str">
        <f>IFERROR(IF(Fornecedores!C614="","",Fornecedores!C614),"")</f>
        <v/>
      </c>
      <c r="D604" s="14" t="str">
        <f>IFERROR(IF(Fornecedores!D614="","",Fornecedores!D614),"")</f>
        <v/>
      </c>
      <c r="E604" s="14" t="str">
        <f>IFERROR(IF(Fornecedores!E614="","",Fornecedores!E614),"")</f>
        <v/>
      </c>
      <c r="F604" s="51" t="str">
        <f>IFERROR(IF(Fornecedores!F614="","",Fornecedores!F614),"")</f>
        <v/>
      </c>
      <c r="G604" s="14" t="str">
        <f>IFERROR(IF(Fornecedores!G614="","",Fornecedores!G614),"")</f>
        <v/>
      </c>
      <c r="H604" s="48" t="str">
        <f>IFERROR(ROUND(AVERAGE(Fornecedores!H614:ZV614),2),"")</f>
        <v/>
      </c>
      <c r="I604" s="14" t="str">
        <f>IFERROR(ROUND(STDEV(Fornecedores!H614:ZV614),2),"")</f>
        <v/>
      </c>
      <c r="J604" s="14" t="str">
        <f>IFERROR(IF(Tabela2[[#This Row],[Média preços]]="","",H604-I604),"")</f>
        <v/>
      </c>
      <c r="K604" s="14" t="str">
        <f>IFERROR(IF(Tabela2[[#This Row],[Média preços]]="","",H604+I604),"")</f>
        <v/>
      </c>
      <c r="L604" s="48" t="str">
        <f>IFERROR(ROUND(MEDIAN(Fornecedores!H614:ZV614),2),"")</f>
        <v/>
      </c>
      <c r="M604" s="14" t="str">
        <f>IFERROR(ROUND(AVERAGEIFS(Fornecedores!H614:ZV614,Fornecedores!H614:ZV614,"&lt;="&amp;K604,Fornecedores!H614:ZV614,"&gt;="&amp;J604),2),"")</f>
        <v/>
      </c>
      <c r="N604" s="14" t="str">
        <f t="shared" si="9"/>
        <v/>
      </c>
      <c r="O604" s="14" t="str">
        <f>IFERROR(Tabela2[[#This Row],[Preço de referência]]*Tabela2[[#This Row],[Quantidade]],"")</f>
        <v/>
      </c>
      <c r="P60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04" s="14" t="str">
        <f ca="1">IFERROR(IF(Tabela2[[#This Row],[Itens de Ampla Participação (Quantidade)]]&gt;0,(Tabela2[[#This Row],[Itens de Ampla Participação (Quantidade)]]*Tabela2[[#This Row],[Preço de referência]])),"")</f>
        <v/>
      </c>
      <c r="R60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04" s="14" t="str">
        <f ca="1">IFERROR(IF(Tabela2[[#This Row],[Itens de Cota Reservada (Quantidade)]]&gt;0,(Tabela2[[#This Row],[Itens de Cota Reservada (Quantidade)]]*Tabela2[[#This Row],[Preço de referência]])),"")</f>
        <v/>
      </c>
      <c r="T604" s="51" t="str">
        <f ca="1">IFERROR(IF(SUMIFS(Tabela2[Preço x quantidade],Tabela2[Lote],Tabela2[[#This Row],[Lote]])&lt;=80000,Tabela2[[#This Row],[Quantidade]],""),"")</f>
        <v/>
      </c>
      <c r="U604" s="14" t="str">
        <f ca="1">IFERROR(IF(Tabela2[[#This Row],[Itens exclusivos (Quantidade)]]&gt;0,(Tabela2[[#This Row],[Itens exclusivos (Quantidade)]]*Tabela2[[#This Row],[Preço de referência]])),"")</f>
        <v/>
      </c>
    </row>
    <row r="605" spans="1:21" ht="15.75">
      <c r="A605" s="33" t="str">
        <f>IFERROR(IF(Fornecedores!B615="","",IF(AND(Fornecedores!A615="",Fornecedores!B615&lt;&gt;""),1,Fornecedores!A615)),"")</f>
        <v/>
      </c>
      <c r="B605" s="33" t="str">
        <f>IFERROR(IF(Fornecedores!B615="","",Fornecedores!B615),"")</f>
        <v/>
      </c>
      <c r="C605" s="33" t="str">
        <f>IFERROR(IF(Fornecedores!C615="","",Fornecedores!C615),"")</f>
        <v/>
      </c>
      <c r="D605" s="33" t="str">
        <f>IFERROR(IF(Fornecedores!D615="","",Fornecedores!D615),"")</f>
        <v/>
      </c>
      <c r="E605" s="33" t="str">
        <f>IFERROR(IF(Fornecedores!E615="","",Fornecedores!E615),"")</f>
        <v/>
      </c>
      <c r="F605" s="52" t="str">
        <f>IFERROR(IF(Fornecedores!F615="","",Fornecedores!F615),"")</f>
        <v/>
      </c>
      <c r="G605" s="33" t="str">
        <f>IFERROR(IF(Fornecedores!G615="","",Fornecedores!G615),"")</f>
        <v/>
      </c>
      <c r="H605" s="47" t="str">
        <f>IFERROR(ROUND(AVERAGE(Fornecedores!H615:ZV615),2),"")</f>
        <v/>
      </c>
      <c r="I605" s="33" t="str">
        <f>IFERROR(ROUND(STDEV(Fornecedores!H615:ZV615),2),"")</f>
        <v/>
      </c>
      <c r="J605" s="33" t="str">
        <f>IFERROR(IF(Tabela2[[#This Row],[Média preços]]="","",H605-I605),"")</f>
        <v/>
      </c>
      <c r="K605" s="33" t="str">
        <f>IFERROR(IF(Tabela2[[#This Row],[Média preços]]="","",H605+I605),"")</f>
        <v/>
      </c>
      <c r="L605" s="47" t="str">
        <f>IFERROR(ROUND(MEDIAN(Fornecedores!H615:ZV615),2),"")</f>
        <v/>
      </c>
      <c r="M605" s="33" t="str">
        <f>IFERROR(ROUND(AVERAGEIFS(Fornecedores!H615:ZV615,Fornecedores!H615:ZV615,"&lt;="&amp;K605,Fornecedores!H615:ZV615,"&gt;="&amp;J605),2),"")</f>
        <v/>
      </c>
      <c r="N605" s="33" t="str">
        <f t="shared" si="9"/>
        <v/>
      </c>
      <c r="O605" s="33" t="str">
        <f>IFERROR(Tabela2[[#This Row],[Preço de referência]]*Tabela2[[#This Row],[Quantidade]],"")</f>
        <v/>
      </c>
      <c r="P60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05" s="33" t="str">
        <f ca="1">IFERROR(IF(Tabela2[[#This Row],[Itens de Ampla Participação (Quantidade)]]&gt;0,(Tabela2[[#This Row],[Itens de Ampla Participação (Quantidade)]]*Tabela2[[#This Row],[Preço de referência]])),"")</f>
        <v/>
      </c>
      <c r="R60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05" s="33" t="str">
        <f ca="1">IFERROR(IF(Tabela2[[#This Row],[Itens de Cota Reservada (Quantidade)]]&gt;0,(Tabela2[[#This Row],[Itens de Cota Reservada (Quantidade)]]*Tabela2[[#This Row],[Preço de referência]])),"")</f>
        <v/>
      </c>
      <c r="T605" s="52" t="str">
        <f ca="1">IFERROR(IF(SUMIFS(Tabela2[Preço x quantidade],Tabela2[Lote],Tabela2[[#This Row],[Lote]])&lt;=80000,Tabela2[[#This Row],[Quantidade]],""),"")</f>
        <v/>
      </c>
      <c r="U605" s="33" t="str">
        <f ca="1">IFERROR(IF(Tabela2[[#This Row],[Itens exclusivos (Quantidade)]]&gt;0,(Tabela2[[#This Row],[Itens exclusivos (Quantidade)]]*Tabela2[[#This Row],[Preço de referência]])),"")</f>
        <v/>
      </c>
    </row>
    <row r="606" spans="1:21" ht="15.75">
      <c r="A606" s="14" t="str">
        <f>IFERROR(IF(Fornecedores!B616="","",IF(AND(Fornecedores!A616="",Fornecedores!B616&lt;&gt;""),1,Fornecedores!A616)),"")</f>
        <v/>
      </c>
      <c r="B606" s="14" t="str">
        <f>IFERROR(IF(Fornecedores!B616="","",Fornecedores!B616),"")</f>
        <v/>
      </c>
      <c r="C606" s="14" t="str">
        <f>IFERROR(IF(Fornecedores!C616="","",Fornecedores!C616),"")</f>
        <v/>
      </c>
      <c r="D606" s="14" t="str">
        <f>IFERROR(IF(Fornecedores!D616="","",Fornecedores!D616),"")</f>
        <v/>
      </c>
      <c r="E606" s="14" t="str">
        <f>IFERROR(IF(Fornecedores!E616="","",Fornecedores!E616),"")</f>
        <v/>
      </c>
      <c r="F606" s="51" t="str">
        <f>IFERROR(IF(Fornecedores!F616="","",Fornecedores!F616),"")</f>
        <v/>
      </c>
      <c r="G606" s="14" t="str">
        <f>IFERROR(IF(Fornecedores!G616="","",Fornecedores!G616),"")</f>
        <v/>
      </c>
      <c r="H606" s="48" t="str">
        <f>IFERROR(ROUND(AVERAGE(Fornecedores!H616:ZV616),2),"")</f>
        <v/>
      </c>
      <c r="I606" s="14" t="str">
        <f>IFERROR(ROUND(STDEV(Fornecedores!H616:ZV616),2),"")</f>
        <v/>
      </c>
      <c r="J606" s="14" t="str">
        <f>IFERROR(IF(Tabela2[[#This Row],[Média preços]]="","",H606-I606),"")</f>
        <v/>
      </c>
      <c r="K606" s="14" t="str">
        <f>IFERROR(IF(Tabela2[[#This Row],[Média preços]]="","",H606+I606),"")</f>
        <v/>
      </c>
      <c r="L606" s="48" t="str">
        <f>IFERROR(ROUND(MEDIAN(Fornecedores!H616:ZV616),2),"")</f>
        <v/>
      </c>
      <c r="M606" s="14" t="str">
        <f>IFERROR(ROUND(AVERAGEIFS(Fornecedores!H616:ZV616,Fornecedores!H616:ZV616,"&lt;="&amp;K606,Fornecedores!H616:ZV616,"&gt;="&amp;J606),2),"")</f>
        <v/>
      </c>
      <c r="N606" s="14" t="str">
        <f t="shared" si="9"/>
        <v/>
      </c>
      <c r="O606" s="14" t="str">
        <f>IFERROR(Tabela2[[#This Row],[Preço de referência]]*Tabela2[[#This Row],[Quantidade]],"")</f>
        <v/>
      </c>
      <c r="P60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06" s="14" t="str">
        <f ca="1">IFERROR(IF(Tabela2[[#This Row],[Itens de Ampla Participação (Quantidade)]]&gt;0,(Tabela2[[#This Row],[Itens de Ampla Participação (Quantidade)]]*Tabela2[[#This Row],[Preço de referência]])),"")</f>
        <v/>
      </c>
      <c r="R60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06" s="14" t="str">
        <f ca="1">IFERROR(IF(Tabela2[[#This Row],[Itens de Cota Reservada (Quantidade)]]&gt;0,(Tabela2[[#This Row],[Itens de Cota Reservada (Quantidade)]]*Tabela2[[#This Row],[Preço de referência]])),"")</f>
        <v/>
      </c>
      <c r="T606" s="51" t="str">
        <f ca="1">IFERROR(IF(SUMIFS(Tabela2[Preço x quantidade],Tabela2[Lote],Tabela2[[#This Row],[Lote]])&lt;=80000,Tabela2[[#This Row],[Quantidade]],""),"")</f>
        <v/>
      </c>
      <c r="U606" s="14" t="str">
        <f ca="1">IFERROR(IF(Tabela2[[#This Row],[Itens exclusivos (Quantidade)]]&gt;0,(Tabela2[[#This Row],[Itens exclusivos (Quantidade)]]*Tabela2[[#This Row],[Preço de referência]])),"")</f>
        <v/>
      </c>
    </row>
    <row r="607" spans="1:21" ht="15.75">
      <c r="A607" s="33" t="str">
        <f>IFERROR(IF(Fornecedores!B617="","",IF(AND(Fornecedores!A617="",Fornecedores!B617&lt;&gt;""),1,Fornecedores!A617)),"")</f>
        <v/>
      </c>
      <c r="B607" s="33" t="str">
        <f>IFERROR(IF(Fornecedores!B617="","",Fornecedores!B617),"")</f>
        <v/>
      </c>
      <c r="C607" s="33" t="str">
        <f>IFERROR(IF(Fornecedores!C617="","",Fornecedores!C617),"")</f>
        <v/>
      </c>
      <c r="D607" s="33" t="str">
        <f>IFERROR(IF(Fornecedores!D617="","",Fornecedores!D617),"")</f>
        <v/>
      </c>
      <c r="E607" s="33" t="str">
        <f>IFERROR(IF(Fornecedores!E617="","",Fornecedores!E617),"")</f>
        <v/>
      </c>
      <c r="F607" s="52" t="str">
        <f>IFERROR(IF(Fornecedores!F617="","",Fornecedores!F617),"")</f>
        <v/>
      </c>
      <c r="G607" s="33" t="str">
        <f>IFERROR(IF(Fornecedores!G617="","",Fornecedores!G617),"")</f>
        <v/>
      </c>
      <c r="H607" s="47" t="str">
        <f>IFERROR(ROUND(AVERAGE(Fornecedores!H617:ZV617),2),"")</f>
        <v/>
      </c>
      <c r="I607" s="33" t="str">
        <f>IFERROR(ROUND(STDEV(Fornecedores!H617:ZV617),2),"")</f>
        <v/>
      </c>
      <c r="J607" s="33" t="str">
        <f>IFERROR(IF(Tabela2[[#This Row],[Média preços]]="","",H607-I607),"")</f>
        <v/>
      </c>
      <c r="K607" s="33" t="str">
        <f>IFERROR(IF(Tabela2[[#This Row],[Média preços]]="","",H607+I607),"")</f>
        <v/>
      </c>
      <c r="L607" s="47" t="str">
        <f>IFERROR(ROUND(MEDIAN(Fornecedores!H617:ZV617),2),"")</f>
        <v/>
      </c>
      <c r="M607" s="33" t="str">
        <f>IFERROR(ROUND(AVERAGEIFS(Fornecedores!H617:ZV617,Fornecedores!H617:ZV617,"&lt;="&amp;K607,Fornecedores!H617:ZV617,"&gt;="&amp;J607),2),"")</f>
        <v/>
      </c>
      <c r="N607" s="33" t="str">
        <f t="shared" si="9"/>
        <v/>
      </c>
      <c r="O607" s="33" t="str">
        <f>IFERROR(Tabela2[[#This Row],[Preço de referência]]*Tabela2[[#This Row],[Quantidade]],"")</f>
        <v/>
      </c>
      <c r="P60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07" s="33" t="str">
        <f ca="1">IFERROR(IF(Tabela2[[#This Row],[Itens de Ampla Participação (Quantidade)]]&gt;0,(Tabela2[[#This Row],[Itens de Ampla Participação (Quantidade)]]*Tabela2[[#This Row],[Preço de referência]])),"")</f>
        <v/>
      </c>
      <c r="R60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07" s="33" t="str">
        <f ca="1">IFERROR(IF(Tabela2[[#This Row],[Itens de Cota Reservada (Quantidade)]]&gt;0,(Tabela2[[#This Row],[Itens de Cota Reservada (Quantidade)]]*Tabela2[[#This Row],[Preço de referência]])),"")</f>
        <v/>
      </c>
      <c r="T607" s="52" t="str">
        <f ca="1">IFERROR(IF(SUMIFS(Tabela2[Preço x quantidade],Tabela2[Lote],Tabela2[[#This Row],[Lote]])&lt;=80000,Tabela2[[#This Row],[Quantidade]],""),"")</f>
        <v/>
      </c>
      <c r="U607" s="33" t="str">
        <f ca="1">IFERROR(IF(Tabela2[[#This Row],[Itens exclusivos (Quantidade)]]&gt;0,(Tabela2[[#This Row],[Itens exclusivos (Quantidade)]]*Tabela2[[#This Row],[Preço de referência]])),"")</f>
        <v/>
      </c>
    </row>
    <row r="608" spans="1:21" ht="15.75">
      <c r="A608" s="14" t="str">
        <f>IFERROR(IF(Fornecedores!B618="","",IF(AND(Fornecedores!A618="",Fornecedores!B618&lt;&gt;""),1,Fornecedores!A618)),"")</f>
        <v/>
      </c>
      <c r="B608" s="14" t="str">
        <f>IFERROR(IF(Fornecedores!B618="","",Fornecedores!B618),"")</f>
        <v/>
      </c>
      <c r="C608" s="14" t="str">
        <f>IFERROR(IF(Fornecedores!C618="","",Fornecedores!C618),"")</f>
        <v/>
      </c>
      <c r="D608" s="14" t="str">
        <f>IFERROR(IF(Fornecedores!D618="","",Fornecedores!D618),"")</f>
        <v/>
      </c>
      <c r="E608" s="14" t="str">
        <f>IFERROR(IF(Fornecedores!E618="","",Fornecedores!E618),"")</f>
        <v/>
      </c>
      <c r="F608" s="51" t="str">
        <f>IFERROR(IF(Fornecedores!F618="","",Fornecedores!F618),"")</f>
        <v/>
      </c>
      <c r="G608" s="14" t="str">
        <f>IFERROR(IF(Fornecedores!G618="","",Fornecedores!G618),"")</f>
        <v/>
      </c>
      <c r="H608" s="48" t="str">
        <f>IFERROR(ROUND(AVERAGE(Fornecedores!H618:ZV618),2),"")</f>
        <v/>
      </c>
      <c r="I608" s="14" t="str">
        <f>IFERROR(ROUND(STDEV(Fornecedores!H618:ZV618),2),"")</f>
        <v/>
      </c>
      <c r="J608" s="14" t="str">
        <f>IFERROR(IF(Tabela2[[#This Row],[Média preços]]="","",H608-I608),"")</f>
        <v/>
      </c>
      <c r="K608" s="14" t="str">
        <f>IFERROR(IF(Tabela2[[#This Row],[Média preços]]="","",H608+I608),"")</f>
        <v/>
      </c>
      <c r="L608" s="48" t="str">
        <f>IFERROR(ROUND(MEDIAN(Fornecedores!H618:ZV618),2),"")</f>
        <v/>
      </c>
      <c r="M608" s="14" t="str">
        <f>IFERROR(ROUND(AVERAGEIFS(Fornecedores!H618:ZV618,Fornecedores!H618:ZV618,"&lt;="&amp;K608,Fornecedores!H618:ZV618,"&gt;="&amp;J608),2),"")</f>
        <v/>
      </c>
      <c r="N608" s="14" t="str">
        <f t="shared" si="9"/>
        <v/>
      </c>
      <c r="O608" s="14" t="str">
        <f>IFERROR(Tabela2[[#This Row],[Preço de referência]]*Tabela2[[#This Row],[Quantidade]],"")</f>
        <v/>
      </c>
      <c r="P60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08" s="14" t="str">
        <f ca="1">IFERROR(IF(Tabela2[[#This Row],[Itens de Ampla Participação (Quantidade)]]&gt;0,(Tabela2[[#This Row],[Itens de Ampla Participação (Quantidade)]]*Tabela2[[#This Row],[Preço de referência]])),"")</f>
        <v/>
      </c>
      <c r="R60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08" s="14" t="str">
        <f ca="1">IFERROR(IF(Tabela2[[#This Row],[Itens de Cota Reservada (Quantidade)]]&gt;0,(Tabela2[[#This Row],[Itens de Cota Reservada (Quantidade)]]*Tabela2[[#This Row],[Preço de referência]])),"")</f>
        <v/>
      </c>
      <c r="T608" s="51" t="str">
        <f ca="1">IFERROR(IF(SUMIFS(Tabela2[Preço x quantidade],Tabela2[Lote],Tabela2[[#This Row],[Lote]])&lt;=80000,Tabela2[[#This Row],[Quantidade]],""),"")</f>
        <v/>
      </c>
      <c r="U608" s="14" t="str">
        <f ca="1">IFERROR(IF(Tabela2[[#This Row],[Itens exclusivos (Quantidade)]]&gt;0,(Tabela2[[#This Row],[Itens exclusivos (Quantidade)]]*Tabela2[[#This Row],[Preço de referência]])),"")</f>
        <v/>
      </c>
    </row>
    <row r="609" spans="1:21" ht="15.75">
      <c r="A609" s="33" t="str">
        <f>IFERROR(IF(Fornecedores!B619="","",IF(AND(Fornecedores!A619="",Fornecedores!B619&lt;&gt;""),1,Fornecedores!A619)),"")</f>
        <v/>
      </c>
      <c r="B609" s="33" t="str">
        <f>IFERROR(IF(Fornecedores!B619="","",Fornecedores!B619),"")</f>
        <v/>
      </c>
      <c r="C609" s="33" t="str">
        <f>IFERROR(IF(Fornecedores!C619="","",Fornecedores!C619),"")</f>
        <v/>
      </c>
      <c r="D609" s="33" t="str">
        <f>IFERROR(IF(Fornecedores!D619="","",Fornecedores!D619),"")</f>
        <v/>
      </c>
      <c r="E609" s="33" t="str">
        <f>IFERROR(IF(Fornecedores!E619="","",Fornecedores!E619),"")</f>
        <v/>
      </c>
      <c r="F609" s="52" t="str">
        <f>IFERROR(IF(Fornecedores!F619="","",Fornecedores!F619),"")</f>
        <v/>
      </c>
      <c r="G609" s="33" t="str">
        <f>IFERROR(IF(Fornecedores!G619="","",Fornecedores!G619),"")</f>
        <v/>
      </c>
      <c r="H609" s="47" t="str">
        <f>IFERROR(ROUND(AVERAGE(Fornecedores!H619:ZV619),2),"")</f>
        <v/>
      </c>
      <c r="I609" s="33" t="str">
        <f>IFERROR(ROUND(STDEV(Fornecedores!H619:ZV619),2),"")</f>
        <v/>
      </c>
      <c r="J609" s="33" t="str">
        <f>IFERROR(IF(Tabela2[[#This Row],[Média preços]]="","",H609-I609),"")</f>
        <v/>
      </c>
      <c r="K609" s="33" t="str">
        <f>IFERROR(IF(Tabela2[[#This Row],[Média preços]]="","",H609+I609),"")</f>
        <v/>
      </c>
      <c r="L609" s="47" t="str">
        <f>IFERROR(ROUND(MEDIAN(Fornecedores!H619:ZV619),2),"")</f>
        <v/>
      </c>
      <c r="M609" s="33" t="str">
        <f>IFERROR(ROUND(AVERAGEIFS(Fornecedores!H619:ZV619,Fornecedores!H619:ZV619,"&lt;="&amp;K609,Fornecedores!H619:ZV619,"&gt;="&amp;J609),2),"")</f>
        <v/>
      </c>
      <c r="N609" s="33" t="str">
        <f t="shared" si="9"/>
        <v/>
      </c>
      <c r="O609" s="33" t="str">
        <f>IFERROR(Tabela2[[#This Row],[Preço de referência]]*Tabela2[[#This Row],[Quantidade]],"")</f>
        <v/>
      </c>
      <c r="P60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09" s="33" t="str">
        <f ca="1">IFERROR(IF(Tabela2[[#This Row],[Itens de Ampla Participação (Quantidade)]]&gt;0,(Tabela2[[#This Row],[Itens de Ampla Participação (Quantidade)]]*Tabela2[[#This Row],[Preço de referência]])),"")</f>
        <v/>
      </c>
      <c r="R60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09" s="33" t="str">
        <f ca="1">IFERROR(IF(Tabela2[[#This Row],[Itens de Cota Reservada (Quantidade)]]&gt;0,(Tabela2[[#This Row],[Itens de Cota Reservada (Quantidade)]]*Tabela2[[#This Row],[Preço de referência]])),"")</f>
        <v/>
      </c>
      <c r="T609" s="52" t="str">
        <f ca="1">IFERROR(IF(SUMIFS(Tabela2[Preço x quantidade],Tabela2[Lote],Tabela2[[#This Row],[Lote]])&lt;=80000,Tabela2[[#This Row],[Quantidade]],""),"")</f>
        <v/>
      </c>
      <c r="U609" s="33" t="str">
        <f ca="1">IFERROR(IF(Tabela2[[#This Row],[Itens exclusivos (Quantidade)]]&gt;0,(Tabela2[[#This Row],[Itens exclusivos (Quantidade)]]*Tabela2[[#This Row],[Preço de referência]])),"")</f>
        <v/>
      </c>
    </row>
    <row r="610" spans="1:21" ht="15.75">
      <c r="A610" s="14" t="str">
        <f>IFERROR(IF(Fornecedores!B620="","",IF(AND(Fornecedores!A620="",Fornecedores!B620&lt;&gt;""),1,Fornecedores!A620)),"")</f>
        <v/>
      </c>
      <c r="B610" s="14" t="str">
        <f>IFERROR(IF(Fornecedores!B620="","",Fornecedores!B620),"")</f>
        <v/>
      </c>
      <c r="C610" s="14" t="str">
        <f>IFERROR(IF(Fornecedores!C620="","",Fornecedores!C620),"")</f>
        <v/>
      </c>
      <c r="D610" s="14" t="str">
        <f>IFERROR(IF(Fornecedores!D620="","",Fornecedores!D620),"")</f>
        <v/>
      </c>
      <c r="E610" s="14" t="str">
        <f>IFERROR(IF(Fornecedores!E620="","",Fornecedores!E620),"")</f>
        <v/>
      </c>
      <c r="F610" s="51" t="str">
        <f>IFERROR(IF(Fornecedores!F620="","",Fornecedores!F620),"")</f>
        <v/>
      </c>
      <c r="G610" s="14" t="str">
        <f>IFERROR(IF(Fornecedores!G620="","",Fornecedores!G620),"")</f>
        <v/>
      </c>
      <c r="H610" s="48" t="str">
        <f>IFERROR(ROUND(AVERAGE(Fornecedores!H620:ZV620),2),"")</f>
        <v/>
      </c>
      <c r="I610" s="14" t="str">
        <f>IFERROR(ROUND(STDEV(Fornecedores!H620:ZV620),2),"")</f>
        <v/>
      </c>
      <c r="J610" s="14" t="str">
        <f>IFERROR(IF(Tabela2[[#This Row],[Média preços]]="","",H610-I610),"")</f>
        <v/>
      </c>
      <c r="K610" s="14" t="str">
        <f>IFERROR(IF(Tabela2[[#This Row],[Média preços]]="","",H610+I610),"")</f>
        <v/>
      </c>
      <c r="L610" s="48" t="str">
        <f>IFERROR(ROUND(MEDIAN(Fornecedores!H620:ZV620),2),"")</f>
        <v/>
      </c>
      <c r="M610" s="14" t="str">
        <f>IFERROR(ROUND(AVERAGEIFS(Fornecedores!H620:ZV620,Fornecedores!H620:ZV620,"&lt;="&amp;K610,Fornecedores!H620:ZV620,"&gt;="&amp;J610),2),"")</f>
        <v/>
      </c>
      <c r="N610" s="14" t="str">
        <f t="shared" si="9"/>
        <v/>
      </c>
      <c r="O610" s="14" t="str">
        <f>IFERROR(Tabela2[[#This Row],[Preço de referência]]*Tabela2[[#This Row],[Quantidade]],"")</f>
        <v/>
      </c>
      <c r="P61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10" s="14" t="str">
        <f ca="1">IFERROR(IF(Tabela2[[#This Row],[Itens de Ampla Participação (Quantidade)]]&gt;0,(Tabela2[[#This Row],[Itens de Ampla Participação (Quantidade)]]*Tabela2[[#This Row],[Preço de referência]])),"")</f>
        <v/>
      </c>
      <c r="R61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10" s="14" t="str">
        <f ca="1">IFERROR(IF(Tabela2[[#This Row],[Itens de Cota Reservada (Quantidade)]]&gt;0,(Tabela2[[#This Row],[Itens de Cota Reservada (Quantidade)]]*Tabela2[[#This Row],[Preço de referência]])),"")</f>
        <v/>
      </c>
      <c r="T610" s="51" t="str">
        <f ca="1">IFERROR(IF(SUMIFS(Tabela2[Preço x quantidade],Tabela2[Lote],Tabela2[[#This Row],[Lote]])&lt;=80000,Tabela2[[#This Row],[Quantidade]],""),"")</f>
        <v/>
      </c>
      <c r="U610" s="14" t="str">
        <f ca="1">IFERROR(IF(Tabela2[[#This Row],[Itens exclusivos (Quantidade)]]&gt;0,(Tabela2[[#This Row],[Itens exclusivos (Quantidade)]]*Tabela2[[#This Row],[Preço de referência]])),"")</f>
        <v/>
      </c>
    </row>
    <row r="611" spans="1:21" ht="15.75">
      <c r="A611" s="33" t="str">
        <f>IFERROR(IF(Fornecedores!B621="","",IF(AND(Fornecedores!A621="",Fornecedores!B621&lt;&gt;""),1,Fornecedores!A621)),"")</f>
        <v/>
      </c>
      <c r="B611" s="33" t="str">
        <f>IFERROR(IF(Fornecedores!B621="","",Fornecedores!B621),"")</f>
        <v/>
      </c>
      <c r="C611" s="33" t="str">
        <f>IFERROR(IF(Fornecedores!C621="","",Fornecedores!C621),"")</f>
        <v/>
      </c>
      <c r="D611" s="33" t="str">
        <f>IFERROR(IF(Fornecedores!D621="","",Fornecedores!D621),"")</f>
        <v/>
      </c>
      <c r="E611" s="33" t="str">
        <f>IFERROR(IF(Fornecedores!E621="","",Fornecedores!E621),"")</f>
        <v/>
      </c>
      <c r="F611" s="52" t="str">
        <f>IFERROR(IF(Fornecedores!F621="","",Fornecedores!F621),"")</f>
        <v/>
      </c>
      <c r="G611" s="33" t="str">
        <f>IFERROR(IF(Fornecedores!G621="","",Fornecedores!G621),"")</f>
        <v/>
      </c>
      <c r="H611" s="47" t="str">
        <f>IFERROR(ROUND(AVERAGE(Fornecedores!H621:ZV621),2),"")</f>
        <v/>
      </c>
      <c r="I611" s="33" t="str">
        <f>IFERROR(ROUND(STDEV(Fornecedores!H621:ZV621),2),"")</f>
        <v/>
      </c>
      <c r="J611" s="33" t="str">
        <f>IFERROR(IF(Tabela2[[#This Row],[Média preços]]="","",H611-I611),"")</f>
        <v/>
      </c>
      <c r="K611" s="33" t="str">
        <f>IFERROR(IF(Tabela2[[#This Row],[Média preços]]="","",H611+I611),"")</f>
        <v/>
      </c>
      <c r="L611" s="47" t="str">
        <f>IFERROR(ROUND(MEDIAN(Fornecedores!H621:ZV621),2),"")</f>
        <v/>
      </c>
      <c r="M611" s="33" t="str">
        <f>IFERROR(ROUND(AVERAGEIFS(Fornecedores!H621:ZV621,Fornecedores!H621:ZV621,"&lt;="&amp;K611,Fornecedores!H621:ZV621,"&gt;="&amp;J611),2),"")</f>
        <v/>
      </c>
      <c r="N611" s="33" t="str">
        <f t="shared" si="9"/>
        <v/>
      </c>
      <c r="O611" s="33" t="str">
        <f>IFERROR(Tabela2[[#This Row],[Preço de referência]]*Tabela2[[#This Row],[Quantidade]],"")</f>
        <v/>
      </c>
      <c r="P61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11" s="33" t="str">
        <f ca="1">IFERROR(IF(Tabela2[[#This Row],[Itens de Ampla Participação (Quantidade)]]&gt;0,(Tabela2[[#This Row],[Itens de Ampla Participação (Quantidade)]]*Tabela2[[#This Row],[Preço de referência]])),"")</f>
        <v/>
      </c>
      <c r="R61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11" s="33" t="str">
        <f ca="1">IFERROR(IF(Tabela2[[#This Row],[Itens de Cota Reservada (Quantidade)]]&gt;0,(Tabela2[[#This Row],[Itens de Cota Reservada (Quantidade)]]*Tabela2[[#This Row],[Preço de referência]])),"")</f>
        <v/>
      </c>
      <c r="T611" s="52" t="str">
        <f ca="1">IFERROR(IF(SUMIFS(Tabela2[Preço x quantidade],Tabela2[Lote],Tabela2[[#This Row],[Lote]])&lt;=80000,Tabela2[[#This Row],[Quantidade]],""),"")</f>
        <v/>
      </c>
      <c r="U611" s="33" t="str">
        <f ca="1">IFERROR(IF(Tabela2[[#This Row],[Itens exclusivos (Quantidade)]]&gt;0,(Tabela2[[#This Row],[Itens exclusivos (Quantidade)]]*Tabela2[[#This Row],[Preço de referência]])),"")</f>
        <v/>
      </c>
    </row>
    <row r="612" spans="1:21" ht="15.75">
      <c r="A612" s="14" t="str">
        <f>IFERROR(IF(Fornecedores!B622="","",IF(AND(Fornecedores!A622="",Fornecedores!B622&lt;&gt;""),1,Fornecedores!A622)),"")</f>
        <v/>
      </c>
      <c r="B612" s="14" t="str">
        <f>IFERROR(IF(Fornecedores!B622="","",Fornecedores!B622),"")</f>
        <v/>
      </c>
      <c r="C612" s="14" t="str">
        <f>IFERROR(IF(Fornecedores!C622="","",Fornecedores!C622),"")</f>
        <v/>
      </c>
      <c r="D612" s="14" t="str">
        <f>IFERROR(IF(Fornecedores!D622="","",Fornecedores!D622),"")</f>
        <v/>
      </c>
      <c r="E612" s="14" t="str">
        <f>IFERROR(IF(Fornecedores!E622="","",Fornecedores!E622),"")</f>
        <v/>
      </c>
      <c r="F612" s="51" t="str">
        <f>IFERROR(IF(Fornecedores!F622="","",Fornecedores!F622),"")</f>
        <v/>
      </c>
      <c r="G612" s="14" t="str">
        <f>IFERROR(IF(Fornecedores!G622="","",Fornecedores!G622),"")</f>
        <v/>
      </c>
      <c r="H612" s="48" t="str">
        <f>IFERROR(ROUND(AVERAGE(Fornecedores!H622:ZV622),2),"")</f>
        <v/>
      </c>
      <c r="I612" s="14" t="str">
        <f>IFERROR(ROUND(STDEV(Fornecedores!H622:ZV622),2),"")</f>
        <v/>
      </c>
      <c r="J612" s="14" t="str">
        <f>IFERROR(IF(Tabela2[[#This Row],[Média preços]]="","",H612-I612),"")</f>
        <v/>
      </c>
      <c r="K612" s="14" t="str">
        <f>IFERROR(IF(Tabela2[[#This Row],[Média preços]]="","",H612+I612),"")</f>
        <v/>
      </c>
      <c r="L612" s="48" t="str">
        <f>IFERROR(ROUND(MEDIAN(Fornecedores!H622:ZV622),2),"")</f>
        <v/>
      </c>
      <c r="M612" s="14" t="str">
        <f>IFERROR(ROUND(AVERAGEIFS(Fornecedores!H622:ZV622,Fornecedores!H622:ZV622,"&lt;="&amp;K612,Fornecedores!H622:ZV622,"&gt;="&amp;J612),2),"")</f>
        <v/>
      </c>
      <c r="N612" s="14" t="str">
        <f t="shared" si="9"/>
        <v/>
      </c>
      <c r="O612" s="14" t="str">
        <f>IFERROR(Tabela2[[#This Row],[Preço de referência]]*Tabela2[[#This Row],[Quantidade]],"")</f>
        <v/>
      </c>
      <c r="P61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12" s="14" t="str">
        <f ca="1">IFERROR(IF(Tabela2[[#This Row],[Itens de Ampla Participação (Quantidade)]]&gt;0,(Tabela2[[#This Row],[Itens de Ampla Participação (Quantidade)]]*Tabela2[[#This Row],[Preço de referência]])),"")</f>
        <v/>
      </c>
      <c r="R61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12" s="14" t="str">
        <f ca="1">IFERROR(IF(Tabela2[[#This Row],[Itens de Cota Reservada (Quantidade)]]&gt;0,(Tabela2[[#This Row],[Itens de Cota Reservada (Quantidade)]]*Tabela2[[#This Row],[Preço de referência]])),"")</f>
        <v/>
      </c>
      <c r="T612" s="51" t="str">
        <f ca="1">IFERROR(IF(SUMIFS(Tabela2[Preço x quantidade],Tabela2[Lote],Tabela2[[#This Row],[Lote]])&lt;=80000,Tabela2[[#This Row],[Quantidade]],""),"")</f>
        <v/>
      </c>
      <c r="U612" s="14" t="str">
        <f ca="1">IFERROR(IF(Tabela2[[#This Row],[Itens exclusivos (Quantidade)]]&gt;0,(Tabela2[[#This Row],[Itens exclusivos (Quantidade)]]*Tabela2[[#This Row],[Preço de referência]])),"")</f>
        <v/>
      </c>
    </row>
    <row r="613" spans="1:21" ht="15.75">
      <c r="A613" s="33" t="str">
        <f>IFERROR(IF(Fornecedores!B623="","",IF(AND(Fornecedores!A623="",Fornecedores!B623&lt;&gt;""),1,Fornecedores!A623)),"")</f>
        <v/>
      </c>
      <c r="B613" s="33" t="str">
        <f>IFERROR(IF(Fornecedores!B623="","",Fornecedores!B623),"")</f>
        <v/>
      </c>
      <c r="C613" s="33" t="str">
        <f>IFERROR(IF(Fornecedores!C623="","",Fornecedores!C623),"")</f>
        <v/>
      </c>
      <c r="D613" s="33" t="str">
        <f>IFERROR(IF(Fornecedores!D623="","",Fornecedores!D623),"")</f>
        <v/>
      </c>
      <c r="E613" s="33" t="str">
        <f>IFERROR(IF(Fornecedores!E623="","",Fornecedores!E623),"")</f>
        <v/>
      </c>
      <c r="F613" s="52" t="str">
        <f>IFERROR(IF(Fornecedores!F623="","",Fornecedores!F623),"")</f>
        <v/>
      </c>
      <c r="G613" s="33" t="str">
        <f>IFERROR(IF(Fornecedores!G623="","",Fornecedores!G623),"")</f>
        <v/>
      </c>
      <c r="H613" s="47" t="str">
        <f>IFERROR(ROUND(AVERAGE(Fornecedores!H623:ZV623),2),"")</f>
        <v/>
      </c>
      <c r="I613" s="33" t="str">
        <f>IFERROR(ROUND(STDEV(Fornecedores!H623:ZV623),2),"")</f>
        <v/>
      </c>
      <c r="J613" s="33" t="str">
        <f>IFERROR(IF(Tabela2[[#This Row],[Média preços]]="","",H613-I613),"")</f>
        <v/>
      </c>
      <c r="K613" s="33" t="str">
        <f>IFERROR(IF(Tabela2[[#This Row],[Média preços]]="","",H613+I613),"")</f>
        <v/>
      </c>
      <c r="L613" s="47" t="str">
        <f>IFERROR(ROUND(MEDIAN(Fornecedores!H623:ZV623),2),"")</f>
        <v/>
      </c>
      <c r="M613" s="33" t="str">
        <f>IFERROR(ROUND(AVERAGEIFS(Fornecedores!H623:ZV623,Fornecedores!H623:ZV623,"&lt;="&amp;K613,Fornecedores!H623:ZV623,"&gt;="&amp;J613),2),"")</f>
        <v/>
      </c>
      <c r="N613" s="33" t="str">
        <f t="shared" si="9"/>
        <v/>
      </c>
      <c r="O613" s="33" t="str">
        <f>IFERROR(Tabela2[[#This Row],[Preço de referência]]*Tabela2[[#This Row],[Quantidade]],"")</f>
        <v/>
      </c>
      <c r="P61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13" s="33" t="str">
        <f ca="1">IFERROR(IF(Tabela2[[#This Row],[Itens de Ampla Participação (Quantidade)]]&gt;0,(Tabela2[[#This Row],[Itens de Ampla Participação (Quantidade)]]*Tabela2[[#This Row],[Preço de referência]])),"")</f>
        <v/>
      </c>
      <c r="R61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13" s="33" t="str">
        <f ca="1">IFERROR(IF(Tabela2[[#This Row],[Itens de Cota Reservada (Quantidade)]]&gt;0,(Tabela2[[#This Row],[Itens de Cota Reservada (Quantidade)]]*Tabela2[[#This Row],[Preço de referência]])),"")</f>
        <v/>
      </c>
      <c r="T613" s="52" t="str">
        <f ca="1">IFERROR(IF(SUMIFS(Tabela2[Preço x quantidade],Tabela2[Lote],Tabela2[[#This Row],[Lote]])&lt;=80000,Tabela2[[#This Row],[Quantidade]],""),"")</f>
        <v/>
      </c>
      <c r="U613" s="33" t="str">
        <f ca="1">IFERROR(IF(Tabela2[[#This Row],[Itens exclusivos (Quantidade)]]&gt;0,(Tabela2[[#This Row],[Itens exclusivos (Quantidade)]]*Tabela2[[#This Row],[Preço de referência]])),"")</f>
        <v/>
      </c>
    </row>
    <row r="614" spans="1:21" ht="15.75">
      <c r="A614" s="14" t="str">
        <f>IFERROR(IF(Fornecedores!B624="","",IF(AND(Fornecedores!A624="",Fornecedores!B624&lt;&gt;""),1,Fornecedores!A624)),"")</f>
        <v/>
      </c>
      <c r="B614" s="14" t="str">
        <f>IFERROR(IF(Fornecedores!B624="","",Fornecedores!B624),"")</f>
        <v/>
      </c>
      <c r="C614" s="14" t="str">
        <f>IFERROR(IF(Fornecedores!C624="","",Fornecedores!C624),"")</f>
        <v/>
      </c>
      <c r="D614" s="14" t="str">
        <f>IFERROR(IF(Fornecedores!D624="","",Fornecedores!D624),"")</f>
        <v/>
      </c>
      <c r="E614" s="14" t="str">
        <f>IFERROR(IF(Fornecedores!E624="","",Fornecedores!E624),"")</f>
        <v/>
      </c>
      <c r="F614" s="51" t="str">
        <f>IFERROR(IF(Fornecedores!F624="","",Fornecedores!F624),"")</f>
        <v/>
      </c>
      <c r="G614" s="14" t="str">
        <f>IFERROR(IF(Fornecedores!G624="","",Fornecedores!G624),"")</f>
        <v/>
      </c>
      <c r="H614" s="48" t="str">
        <f>IFERROR(ROUND(AVERAGE(Fornecedores!H624:ZV624),2),"")</f>
        <v/>
      </c>
      <c r="I614" s="14" t="str">
        <f>IFERROR(ROUND(STDEV(Fornecedores!H624:ZV624),2),"")</f>
        <v/>
      </c>
      <c r="J614" s="14" t="str">
        <f>IFERROR(IF(Tabela2[[#This Row],[Média preços]]="","",H614-I614),"")</f>
        <v/>
      </c>
      <c r="K614" s="14" t="str">
        <f>IFERROR(IF(Tabela2[[#This Row],[Média preços]]="","",H614+I614),"")</f>
        <v/>
      </c>
      <c r="L614" s="48" t="str">
        <f>IFERROR(ROUND(MEDIAN(Fornecedores!H624:ZV624),2),"")</f>
        <v/>
      </c>
      <c r="M614" s="14" t="str">
        <f>IFERROR(ROUND(AVERAGEIFS(Fornecedores!H624:ZV624,Fornecedores!H624:ZV624,"&lt;="&amp;K614,Fornecedores!H624:ZV624,"&gt;="&amp;J614),2),"")</f>
        <v/>
      </c>
      <c r="N614" s="14" t="str">
        <f t="shared" si="9"/>
        <v/>
      </c>
      <c r="O614" s="14" t="str">
        <f>IFERROR(Tabela2[[#This Row],[Preço de referência]]*Tabela2[[#This Row],[Quantidade]],"")</f>
        <v/>
      </c>
      <c r="P61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14" s="14" t="str">
        <f ca="1">IFERROR(IF(Tabela2[[#This Row],[Itens de Ampla Participação (Quantidade)]]&gt;0,(Tabela2[[#This Row],[Itens de Ampla Participação (Quantidade)]]*Tabela2[[#This Row],[Preço de referência]])),"")</f>
        <v/>
      </c>
      <c r="R61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14" s="14" t="str">
        <f ca="1">IFERROR(IF(Tabela2[[#This Row],[Itens de Cota Reservada (Quantidade)]]&gt;0,(Tabela2[[#This Row],[Itens de Cota Reservada (Quantidade)]]*Tabela2[[#This Row],[Preço de referência]])),"")</f>
        <v/>
      </c>
      <c r="T614" s="51" t="str">
        <f ca="1">IFERROR(IF(SUMIFS(Tabela2[Preço x quantidade],Tabela2[Lote],Tabela2[[#This Row],[Lote]])&lt;=80000,Tabela2[[#This Row],[Quantidade]],""),"")</f>
        <v/>
      </c>
      <c r="U614" s="14" t="str">
        <f ca="1">IFERROR(IF(Tabela2[[#This Row],[Itens exclusivos (Quantidade)]]&gt;0,(Tabela2[[#This Row],[Itens exclusivos (Quantidade)]]*Tabela2[[#This Row],[Preço de referência]])),"")</f>
        <v/>
      </c>
    </row>
    <row r="615" spans="1:21" ht="15.75">
      <c r="A615" s="33" t="str">
        <f>IFERROR(IF(Fornecedores!B625="","",IF(AND(Fornecedores!A625="",Fornecedores!B625&lt;&gt;""),1,Fornecedores!A625)),"")</f>
        <v/>
      </c>
      <c r="B615" s="33" t="str">
        <f>IFERROR(IF(Fornecedores!B625="","",Fornecedores!B625),"")</f>
        <v/>
      </c>
      <c r="C615" s="33" t="str">
        <f>IFERROR(IF(Fornecedores!C625="","",Fornecedores!C625),"")</f>
        <v/>
      </c>
      <c r="D615" s="33" t="str">
        <f>IFERROR(IF(Fornecedores!D625="","",Fornecedores!D625),"")</f>
        <v/>
      </c>
      <c r="E615" s="33" t="str">
        <f>IFERROR(IF(Fornecedores!E625="","",Fornecedores!E625),"")</f>
        <v/>
      </c>
      <c r="F615" s="52" t="str">
        <f>IFERROR(IF(Fornecedores!F625="","",Fornecedores!F625),"")</f>
        <v/>
      </c>
      <c r="G615" s="33" t="str">
        <f>IFERROR(IF(Fornecedores!G625="","",Fornecedores!G625),"")</f>
        <v/>
      </c>
      <c r="H615" s="47" t="str">
        <f>IFERROR(ROUND(AVERAGE(Fornecedores!H625:ZV625),2),"")</f>
        <v/>
      </c>
      <c r="I615" s="33" t="str">
        <f>IFERROR(ROUND(STDEV(Fornecedores!H625:ZV625),2),"")</f>
        <v/>
      </c>
      <c r="J615" s="33" t="str">
        <f>IFERROR(IF(Tabela2[[#This Row],[Média preços]]="","",H615-I615),"")</f>
        <v/>
      </c>
      <c r="K615" s="33" t="str">
        <f>IFERROR(IF(Tabela2[[#This Row],[Média preços]]="","",H615+I615),"")</f>
        <v/>
      </c>
      <c r="L615" s="47" t="str">
        <f>IFERROR(ROUND(MEDIAN(Fornecedores!H625:ZV625),2),"")</f>
        <v/>
      </c>
      <c r="M615" s="33" t="str">
        <f>IFERROR(ROUND(AVERAGEIFS(Fornecedores!H625:ZV625,Fornecedores!H625:ZV625,"&lt;="&amp;K615,Fornecedores!H625:ZV625,"&gt;="&amp;J615),2),"")</f>
        <v/>
      </c>
      <c r="N615" s="33" t="str">
        <f t="shared" si="9"/>
        <v/>
      </c>
      <c r="O615" s="33" t="str">
        <f>IFERROR(Tabela2[[#This Row],[Preço de referência]]*Tabela2[[#This Row],[Quantidade]],"")</f>
        <v/>
      </c>
      <c r="P61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15" s="33" t="str">
        <f ca="1">IFERROR(IF(Tabela2[[#This Row],[Itens de Ampla Participação (Quantidade)]]&gt;0,(Tabela2[[#This Row],[Itens de Ampla Participação (Quantidade)]]*Tabela2[[#This Row],[Preço de referência]])),"")</f>
        <v/>
      </c>
      <c r="R61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15" s="33" t="str">
        <f ca="1">IFERROR(IF(Tabela2[[#This Row],[Itens de Cota Reservada (Quantidade)]]&gt;0,(Tabela2[[#This Row],[Itens de Cota Reservada (Quantidade)]]*Tabela2[[#This Row],[Preço de referência]])),"")</f>
        <v/>
      </c>
      <c r="T615" s="52" t="str">
        <f ca="1">IFERROR(IF(SUMIFS(Tabela2[Preço x quantidade],Tabela2[Lote],Tabela2[[#This Row],[Lote]])&lt;=80000,Tabela2[[#This Row],[Quantidade]],""),"")</f>
        <v/>
      </c>
      <c r="U615" s="33" t="str">
        <f ca="1">IFERROR(IF(Tabela2[[#This Row],[Itens exclusivos (Quantidade)]]&gt;0,(Tabela2[[#This Row],[Itens exclusivos (Quantidade)]]*Tabela2[[#This Row],[Preço de referência]])),"")</f>
        <v/>
      </c>
    </row>
    <row r="616" spans="1:21" ht="15.75">
      <c r="A616" s="14" t="str">
        <f>IFERROR(IF(Fornecedores!B626="","",IF(AND(Fornecedores!A626="",Fornecedores!B626&lt;&gt;""),1,Fornecedores!A626)),"")</f>
        <v/>
      </c>
      <c r="B616" s="14" t="str">
        <f>IFERROR(IF(Fornecedores!B626="","",Fornecedores!B626),"")</f>
        <v/>
      </c>
      <c r="C616" s="14" t="str">
        <f>IFERROR(IF(Fornecedores!C626="","",Fornecedores!C626),"")</f>
        <v/>
      </c>
      <c r="D616" s="14" t="str">
        <f>IFERROR(IF(Fornecedores!D626="","",Fornecedores!D626),"")</f>
        <v/>
      </c>
      <c r="E616" s="14" t="str">
        <f>IFERROR(IF(Fornecedores!E626="","",Fornecedores!E626),"")</f>
        <v/>
      </c>
      <c r="F616" s="51" t="str">
        <f>IFERROR(IF(Fornecedores!F626="","",Fornecedores!F626),"")</f>
        <v/>
      </c>
      <c r="G616" s="14" t="str">
        <f>IFERROR(IF(Fornecedores!G626="","",Fornecedores!G626),"")</f>
        <v/>
      </c>
      <c r="H616" s="48" t="str">
        <f>IFERROR(ROUND(AVERAGE(Fornecedores!H626:ZV626),2),"")</f>
        <v/>
      </c>
      <c r="I616" s="14" t="str">
        <f>IFERROR(ROUND(STDEV(Fornecedores!H626:ZV626),2),"")</f>
        <v/>
      </c>
      <c r="J616" s="14" t="str">
        <f>IFERROR(IF(Tabela2[[#This Row],[Média preços]]="","",H616-I616),"")</f>
        <v/>
      </c>
      <c r="K616" s="14" t="str">
        <f>IFERROR(IF(Tabela2[[#This Row],[Média preços]]="","",H616+I616),"")</f>
        <v/>
      </c>
      <c r="L616" s="48" t="str">
        <f>IFERROR(ROUND(MEDIAN(Fornecedores!H626:ZV626),2),"")</f>
        <v/>
      </c>
      <c r="M616" s="14" t="str">
        <f>IFERROR(ROUND(AVERAGEIFS(Fornecedores!H626:ZV626,Fornecedores!H626:ZV626,"&lt;="&amp;K616,Fornecedores!H626:ZV626,"&gt;="&amp;J616),2),"")</f>
        <v/>
      </c>
      <c r="N616" s="14" t="str">
        <f t="shared" si="9"/>
        <v/>
      </c>
      <c r="O616" s="14" t="str">
        <f>IFERROR(Tabela2[[#This Row],[Preço de referência]]*Tabela2[[#This Row],[Quantidade]],"")</f>
        <v/>
      </c>
      <c r="P61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16" s="14" t="str">
        <f ca="1">IFERROR(IF(Tabela2[[#This Row],[Itens de Ampla Participação (Quantidade)]]&gt;0,(Tabela2[[#This Row],[Itens de Ampla Participação (Quantidade)]]*Tabela2[[#This Row],[Preço de referência]])),"")</f>
        <v/>
      </c>
      <c r="R61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16" s="14" t="str">
        <f ca="1">IFERROR(IF(Tabela2[[#This Row],[Itens de Cota Reservada (Quantidade)]]&gt;0,(Tabela2[[#This Row],[Itens de Cota Reservada (Quantidade)]]*Tabela2[[#This Row],[Preço de referência]])),"")</f>
        <v/>
      </c>
      <c r="T616" s="51" t="str">
        <f ca="1">IFERROR(IF(SUMIFS(Tabela2[Preço x quantidade],Tabela2[Lote],Tabela2[[#This Row],[Lote]])&lt;=80000,Tabela2[[#This Row],[Quantidade]],""),"")</f>
        <v/>
      </c>
      <c r="U616" s="14" t="str">
        <f ca="1">IFERROR(IF(Tabela2[[#This Row],[Itens exclusivos (Quantidade)]]&gt;0,(Tabela2[[#This Row],[Itens exclusivos (Quantidade)]]*Tabela2[[#This Row],[Preço de referência]])),"")</f>
        <v/>
      </c>
    </row>
    <row r="617" spans="1:21" ht="15.75">
      <c r="A617" s="33" t="str">
        <f>IFERROR(IF(Fornecedores!B627="","",IF(AND(Fornecedores!A627="",Fornecedores!B627&lt;&gt;""),1,Fornecedores!A627)),"")</f>
        <v/>
      </c>
      <c r="B617" s="33" t="str">
        <f>IFERROR(IF(Fornecedores!B627="","",Fornecedores!B627),"")</f>
        <v/>
      </c>
      <c r="C617" s="33" t="str">
        <f>IFERROR(IF(Fornecedores!C627="","",Fornecedores!C627),"")</f>
        <v/>
      </c>
      <c r="D617" s="33" t="str">
        <f>IFERROR(IF(Fornecedores!D627="","",Fornecedores!D627),"")</f>
        <v/>
      </c>
      <c r="E617" s="33" t="str">
        <f>IFERROR(IF(Fornecedores!E627="","",Fornecedores!E627),"")</f>
        <v/>
      </c>
      <c r="F617" s="52" t="str">
        <f>IFERROR(IF(Fornecedores!F627="","",Fornecedores!F627),"")</f>
        <v/>
      </c>
      <c r="G617" s="33" t="str">
        <f>IFERROR(IF(Fornecedores!G627="","",Fornecedores!G627),"")</f>
        <v/>
      </c>
      <c r="H617" s="47" t="str">
        <f>IFERROR(ROUND(AVERAGE(Fornecedores!H627:ZV627),2),"")</f>
        <v/>
      </c>
      <c r="I617" s="33" t="str">
        <f>IFERROR(ROUND(STDEV(Fornecedores!H627:ZV627),2),"")</f>
        <v/>
      </c>
      <c r="J617" s="33" t="str">
        <f>IFERROR(IF(Tabela2[[#This Row],[Média preços]]="","",H617-I617),"")</f>
        <v/>
      </c>
      <c r="K617" s="33" t="str">
        <f>IFERROR(IF(Tabela2[[#This Row],[Média preços]]="","",H617+I617),"")</f>
        <v/>
      </c>
      <c r="L617" s="47" t="str">
        <f>IFERROR(ROUND(MEDIAN(Fornecedores!H627:ZV627),2),"")</f>
        <v/>
      </c>
      <c r="M617" s="33" t="str">
        <f>IFERROR(ROUND(AVERAGEIFS(Fornecedores!H627:ZV627,Fornecedores!H627:ZV627,"&lt;="&amp;K617,Fornecedores!H627:ZV627,"&gt;="&amp;J617),2),"")</f>
        <v/>
      </c>
      <c r="N617" s="33" t="str">
        <f t="shared" si="9"/>
        <v/>
      </c>
      <c r="O617" s="33" t="str">
        <f>IFERROR(Tabela2[[#This Row],[Preço de referência]]*Tabela2[[#This Row],[Quantidade]],"")</f>
        <v/>
      </c>
      <c r="P61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17" s="33" t="str">
        <f ca="1">IFERROR(IF(Tabela2[[#This Row],[Itens de Ampla Participação (Quantidade)]]&gt;0,(Tabela2[[#This Row],[Itens de Ampla Participação (Quantidade)]]*Tabela2[[#This Row],[Preço de referência]])),"")</f>
        <v/>
      </c>
      <c r="R61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17" s="33" t="str">
        <f ca="1">IFERROR(IF(Tabela2[[#This Row],[Itens de Cota Reservada (Quantidade)]]&gt;0,(Tabela2[[#This Row],[Itens de Cota Reservada (Quantidade)]]*Tabela2[[#This Row],[Preço de referência]])),"")</f>
        <v/>
      </c>
      <c r="T617" s="52" t="str">
        <f ca="1">IFERROR(IF(SUMIFS(Tabela2[Preço x quantidade],Tabela2[Lote],Tabela2[[#This Row],[Lote]])&lt;=80000,Tabela2[[#This Row],[Quantidade]],""),"")</f>
        <v/>
      </c>
      <c r="U617" s="33" t="str">
        <f ca="1">IFERROR(IF(Tabela2[[#This Row],[Itens exclusivos (Quantidade)]]&gt;0,(Tabela2[[#This Row],[Itens exclusivos (Quantidade)]]*Tabela2[[#This Row],[Preço de referência]])),"")</f>
        <v/>
      </c>
    </row>
    <row r="618" spans="1:21" ht="15.75">
      <c r="A618" s="14" t="str">
        <f>IFERROR(IF(Fornecedores!B628="","",IF(AND(Fornecedores!A628="",Fornecedores!B628&lt;&gt;""),1,Fornecedores!A628)),"")</f>
        <v/>
      </c>
      <c r="B618" s="14" t="str">
        <f>IFERROR(IF(Fornecedores!B628="","",Fornecedores!B628),"")</f>
        <v/>
      </c>
      <c r="C618" s="14" t="str">
        <f>IFERROR(IF(Fornecedores!C628="","",Fornecedores!C628),"")</f>
        <v/>
      </c>
      <c r="D618" s="14" t="str">
        <f>IFERROR(IF(Fornecedores!D628="","",Fornecedores!D628),"")</f>
        <v/>
      </c>
      <c r="E618" s="14" t="str">
        <f>IFERROR(IF(Fornecedores!E628="","",Fornecedores!E628),"")</f>
        <v/>
      </c>
      <c r="F618" s="51" t="str">
        <f>IFERROR(IF(Fornecedores!F628="","",Fornecedores!F628),"")</f>
        <v/>
      </c>
      <c r="G618" s="14" t="str">
        <f>IFERROR(IF(Fornecedores!G628="","",Fornecedores!G628),"")</f>
        <v/>
      </c>
      <c r="H618" s="48" t="str">
        <f>IFERROR(ROUND(AVERAGE(Fornecedores!H628:ZV628),2),"")</f>
        <v/>
      </c>
      <c r="I618" s="14" t="str">
        <f>IFERROR(ROUND(STDEV(Fornecedores!H628:ZV628),2),"")</f>
        <v/>
      </c>
      <c r="J618" s="14" t="str">
        <f>IFERROR(IF(Tabela2[[#This Row],[Média preços]]="","",H618-I618),"")</f>
        <v/>
      </c>
      <c r="K618" s="14" t="str">
        <f>IFERROR(IF(Tabela2[[#This Row],[Média preços]]="","",H618+I618),"")</f>
        <v/>
      </c>
      <c r="L618" s="48" t="str">
        <f>IFERROR(ROUND(MEDIAN(Fornecedores!H628:ZV628),2),"")</f>
        <v/>
      </c>
      <c r="M618" s="14" t="str">
        <f>IFERROR(ROUND(AVERAGEIFS(Fornecedores!H628:ZV628,Fornecedores!H628:ZV628,"&lt;="&amp;K618,Fornecedores!H628:ZV628,"&gt;="&amp;J618),2),"")</f>
        <v/>
      </c>
      <c r="N618" s="14" t="str">
        <f t="shared" si="9"/>
        <v/>
      </c>
      <c r="O618" s="14" t="str">
        <f>IFERROR(Tabela2[[#This Row],[Preço de referência]]*Tabela2[[#This Row],[Quantidade]],"")</f>
        <v/>
      </c>
      <c r="P61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18" s="14" t="str">
        <f ca="1">IFERROR(IF(Tabela2[[#This Row],[Itens de Ampla Participação (Quantidade)]]&gt;0,(Tabela2[[#This Row],[Itens de Ampla Participação (Quantidade)]]*Tabela2[[#This Row],[Preço de referência]])),"")</f>
        <v/>
      </c>
      <c r="R61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18" s="14" t="str">
        <f ca="1">IFERROR(IF(Tabela2[[#This Row],[Itens de Cota Reservada (Quantidade)]]&gt;0,(Tabela2[[#This Row],[Itens de Cota Reservada (Quantidade)]]*Tabela2[[#This Row],[Preço de referência]])),"")</f>
        <v/>
      </c>
      <c r="T618" s="51" t="str">
        <f ca="1">IFERROR(IF(SUMIFS(Tabela2[Preço x quantidade],Tabela2[Lote],Tabela2[[#This Row],[Lote]])&lt;=80000,Tabela2[[#This Row],[Quantidade]],""),"")</f>
        <v/>
      </c>
      <c r="U618" s="14" t="str">
        <f ca="1">IFERROR(IF(Tabela2[[#This Row],[Itens exclusivos (Quantidade)]]&gt;0,(Tabela2[[#This Row],[Itens exclusivos (Quantidade)]]*Tabela2[[#This Row],[Preço de referência]])),"")</f>
        <v/>
      </c>
    </row>
    <row r="619" spans="1:21" ht="15.75">
      <c r="A619" s="33" t="str">
        <f>IFERROR(IF(Fornecedores!B629="","",IF(AND(Fornecedores!A629="",Fornecedores!B629&lt;&gt;""),1,Fornecedores!A629)),"")</f>
        <v/>
      </c>
      <c r="B619" s="33" t="str">
        <f>IFERROR(IF(Fornecedores!B629="","",Fornecedores!B629),"")</f>
        <v/>
      </c>
      <c r="C619" s="33" t="str">
        <f>IFERROR(IF(Fornecedores!C629="","",Fornecedores!C629),"")</f>
        <v/>
      </c>
      <c r="D619" s="33" t="str">
        <f>IFERROR(IF(Fornecedores!D629="","",Fornecedores!D629),"")</f>
        <v/>
      </c>
      <c r="E619" s="33" t="str">
        <f>IFERROR(IF(Fornecedores!E629="","",Fornecedores!E629),"")</f>
        <v/>
      </c>
      <c r="F619" s="52" t="str">
        <f>IFERROR(IF(Fornecedores!F629="","",Fornecedores!F629),"")</f>
        <v/>
      </c>
      <c r="G619" s="33" t="str">
        <f>IFERROR(IF(Fornecedores!G629="","",Fornecedores!G629),"")</f>
        <v/>
      </c>
      <c r="H619" s="47" t="str">
        <f>IFERROR(ROUND(AVERAGE(Fornecedores!H629:ZV629),2),"")</f>
        <v/>
      </c>
      <c r="I619" s="33" t="str">
        <f>IFERROR(ROUND(STDEV(Fornecedores!H629:ZV629),2),"")</f>
        <v/>
      </c>
      <c r="J619" s="33" t="str">
        <f>IFERROR(IF(Tabela2[[#This Row],[Média preços]]="","",H619-I619),"")</f>
        <v/>
      </c>
      <c r="K619" s="33" t="str">
        <f>IFERROR(IF(Tabela2[[#This Row],[Média preços]]="","",H619+I619),"")</f>
        <v/>
      </c>
      <c r="L619" s="47" t="str">
        <f>IFERROR(ROUND(MEDIAN(Fornecedores!H629:ZV629),2),"")</f>
        <v/>
      </c>
      <c r="M619" s="33" t="str">
        <f>IFERROR(ROUND(AVERAGEIFS(Fornecedores!H629:ZV629,Fornecedores!H629:ZV629,"&lt;="&amp;K619,Fornecedores!H629:ZV629,"&gt;="&amp;J619),2),"")</f>
        <v/>
      </c>
      <c r="N619" s="33" t="str">
        <f t="shared" si="9"/>
        <v/>
      </c>
      <c r="O619" s="33" t="str">
        <f>IFERROR(Tabela2[[#This Row],[Preço de referência]]*Tabela2[[#This Row],[Quantidade]],"")</f>
        <v/>
      </c>
      <c r="P61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19" s="33" t="str">
        <f ca="1">IFERROR(IF(Tabela2[[#This Row],[Itens de Ampla Participação (Quantidade)]]&gt;0,(Tabela2[[#This Row],[Itens de Ampla Participação (Quantidade)]]*Tabela2[[#This Row],[Preço de referência]])),"")</f>
        <v/>
      </c>
      <c r="R61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19" s="33" t="str">
        <f ca="1">IFERROR(IF(Tabela2[[#This Row],[Itens de Cota Reservada (Quantidade)]]&gt;0,(Tabela2[[#This Row],[Itens de Cota Reservada (Quantidade)]]*Tabela2[[#This Row],[Preço de referência]])),"")</f>
        <v/>
      </c>
      <c r="T619" s="52" t="str">
        <f ca="1">IFERROR(IF(SUMIFS(Tabela2[Preço x quantidade],Tabela2[Lote],Tabela2[[#This Row],[Lote]])&lt;=80000,Tabela2[[#This Row],[Quantidade]],""),"")</f>
        <v/>
      </c>
      <c r="U619" s="33" t="str">
        <f ca="1">IFERROR(IF(Tabela2[[#This Row],[Itens exclusivos (Quantidade)]]&gt;0,(Tabela2[[#This Row],[Itens exclusivos (Quantidade)]]*Tabela2[[#This Row],[Preço de referência]])),"")</f>
        <v/>
      </c>
    </row>
    <row r="620" spans="1:21" ht="15.75">
      <c r="A620" s="14" t="str">
        <f>IFERROR(IF(Fornecedores!B630="","",IF(AND(Fornecedores!A630="",Fornecedores!B630&lt;&gt;""),1,Fornecedores!A630)),"")</f>
        <v/>
      </c>
      <c r="B620" s="14" t="str">
        <f>IFERROR(IF(Fornecedores!B630="","",Fornecedores!B630),"")</f>
        <v/>
      </c>
      <c r="C620" s="14" t="str">
        <f>IFERROR(IF(Fornecedores!C630="","",Fornecedores!C630),"")</f>
        <v/>
      </c>
      <c r="D620" s="14" t="str">
        <f>IFERROR(IF(Fornecedores!D630="","",Fornecedores!D630),"")</f>
        <v/>
      </c>
      <c r="E620" s="14" t="str">
        <f>IFERROR(IF(Fornecedores!E630="","",Fornecedores!E630),"")</f>
        <v/>
      </c>
      <c r="F620" s="51" t="str">
        <f>IFERROR(IF(Fornecedores!F630="","",Fornecedores!F630),"")</f>
        <v/>
      </c>
      <c r="G620" s="14" t="str">
        <f>IFERROR(IF(Fornecedores!G630="","",Fornecedores!G630),"")</f>
        <v/>
      </c>
      <c r="H620" s="48" t="str">
        <f>IFERROR(ROUND(AVERAGE(Fornecedores!H630:ZV630),2),"")</f>
        <v/>
      </c>
      <c r="I620" s="14" t="str">
        <f>IFERROR(ROUND(STDEV(Fornecedores!H630:ZV630),2),"")</f>
        <v/>
      </c>
      <c r="J620" s="14" t="str">
        <f>IFERROR(IF(Tabela2[[#This Row],[Média preços]]="","",H620-I620),"")</f>
        <v/>
      </c>
      <c r="K620" s="14" t="str">
        <f>IFERROR(IF(Tabela2[[#This Row],[Média preços]]="","",H620+I620),"")</f>
        <v/>
      </c>
      <c r="L620" s="48" t="str">
        <f>IFERROR(ROUND(MEDIAN(Fornecedores!H630:ZV630),2),"")</f>
        <v/>
      </c>
      <c r="M620" s="14" t="str">
        <f>IFERROR(ROUND(AVERAGEIFS(Fornecedores!H630:ZV630,Fornecedores!H630:ZV630,"&lt;="&amp;K620,Fornecedores!H630:ZV630,"&gt;="&amp;J620),2),"")</f>
        <v/>
      </c>
      <c r="N620" s="14" t="str">
        <f t="shared" si="9"/>
        <v/>
      </c>
      <c r="O620" s="14" t="str">
        <f>IFERROR(Tabela2[[#This Row],[Preço de referência]]*Tabela2[[#This Row],[Quantidade]],"")</f>
        <v/>
      </c>
      <c r="P62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20" s="14" t="str">
        <f ca="1">IFERROR(IF(Tabela2[[#This Row],[Itens de Ampla Participação (Quantidade)]]&gt;0,(Tabela2[[#This Row],[Itens de Ampla Participação (Quantidade)]]*Tabela2[[#This Row],[Preço de referência]])),"")</f>
        <v/>
      </c>
      <c r="R62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20" s="14" t="str">
        <f ca="1">IFERROR(IF(Tabela2[[#This Row],[Itens de Cota Reservada (Quantidade)]]&gt;0,(Tabela2[[#This Row],[Itens de Cota Reservada (Quantidade)]]*Tabela2[[#This Row],[Preço de referência]])),"")</f>
        <v/>
      </c>
      <c r="T620" s="51" t="str">
        <f ca="1">IFERROR(IF(SUMIFS(Tabela2[Preço x quantidade],Tabela2[Lote],Tabela2[[#This Row],[Lote]])&lt;=80000,Tabela2[[#This Row],[Quantidade]],""),"")</f>
        <v/>
      </c>
      <c r="U620" s="14" t="str">
        <f ca="1">IFERROR(IF(Tabela2[[#This Row],[Itens exclusivos (Quantidade)]]&gt;0,(Tabela2[[#This Row],[Itens exclusivos (Quantidade)]]*Tabela2[[#This Row],[Preço de referência]])),"")</f>
        <v/>
      </c>
    </row>
    <row r="621" spans="1:21" ht="15.75">
      <c r="A621" s="33" t="str">
        <f>IFERROR(IF(Fornecedores!B631="","",IF(AND(Fornecedores!A631="",Fornecedores!B631&lt;&gt;""),1,Fornecedores!A631)),"")</f>
        <v/>
      </c>
      <c r="B621" s="33" t="str">
        <f>IFERROR(IF(Fornecedores!B631="","",Fornecedores!B631),"")</f>
        <v/>
      </c>
      <c r="C621" s="33" t="str">
        <f>IFERROR(IF(Fornecedores!C631="","",Fornecedores!C631),"")</f>
        <v/>
      </c>
      <c r="D621" s="33" t="str">
        <f>IFERROR(IF(Fornecedores!D631="","",Fornecedores!D631),"")</f>
        <v/>
      </c>
      <c r="E621" s="33" t="str">
        <f>IFERROR(IF(Fornecedores!E631="","",Fornecedores!E631),"")</f>
        <v/>
      </c>
      <c r="F621" s="52" t="str">
        <f>IFERROR(IF(Fornecedores!F631="","",Fornecedores!F631),"")</f>
        <v/>
      </c>
      <c r="G621" s="33" t="str">
        <f>IFERROR(IF(Fornecedores!G631="","",Fornecedores!G631),"")</f>
        <v/>
      </c>
      <c r="H621" s="47" t="str">
        <f>IFERROR(ROUND(AVERAGE(Fornecedores!H631:ZV631),2),"")</f>
        <v/>
      </c>
      <c r="I621" s="33" t="str">
        <f>IFERROR(ROUND(STDEV(Fornecedores!H631:ZV631),2),"")</f>
        <v/>
      </c>
      <c r="J621" s="33" t="str">
        <f>IFERROR(IF(Tabela2[[#This Row],[Média preços]]="","",H621-I621),"")</f>
        <v/>
      </c>
      <c r="K621" s="33" t="str">
        <f>IFERROR(IF(Tabela2[[#This Row],[Média preços]]="","",H621+I621),"")</f>
        <v/>
      </c>
      <c r="L621" s="47" t="str">
        <f>IFERROR(ROUND(MEDIAN(Fornecedores!H631:ZV631),2),"")</f>
        <v/>
      </c>
      <c r="M621" s="33" t="str">
        <f>IFERROR(ROUND(AVERAGEIFS(Fornecedores!H631:ZV631,Fornecedores!H631:ZV631,"&lt;="&amp;K621,Fornecedores!H631:ZV631,"&gt;="&amp;J621),2),"")</f>
        <v/>
      </c>
      <c r="N621" s="33" t="str">
        <f t="shared" si="9"/>
        <v/>
      </c>
      <c r="O621" s="33" t="str">
        <f>IFERROR(Tabela2[[#This Row],[Preço de referência]]*Tabela2[[#This Row],[Quantidade]],"")</f>
        <v/>
      </c>
      <c r="P62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21" s="33" t="str">
        <f ca="1">IFERROR(IF(Tabela2[[#This Row],[Itens de Ampla Participação (Quantidade)]]&gt;0,(Tabela2[[#This Row],[Itens de Ampla Participação (Quantidade)]]*Tabela2[[#This Row],[Preço de referência]])),"")</f>
        <v/>
      </c>
      <c r="R62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21" s="33" t="str">
        <f ca="1">IFERROR(IF(Tabela2[[#This Row],[Itens de Cota Reservada (Quantidade)]]&gt;0,(Tabela2[[#This Row],[Itens de Cota Reservada (Quantidade)]]*Tabela2[[#This Row],[Preço de referência]])),"")</f>
        <v/>
      </c>
      <c r="T621" s="52" t="str">
        <f ca="1">IFERROR(IF(SUMIFS(Tabela2[Preço x quantidade],Tabela2[Lote],Tabela2[[#This Row],[Lote]])&lt;=80000,Tabela2[[#This Row],[Quantidade]],""),"")</f>
        <v/>
      </c>
      <c r="U621" s="33" t="str">
        <f ca="1">IFERROR(IF(Tabela2[[#This Row],[Itens exclusivos (Quantidade)]]&gt;0,(Tabela2[[#This Row],[Itens exclusivos (Quantidade)]]*Tabela2[[#This Row],[Preço de referência]])),"")</f>
        <v/>
      </c>
    </row>
    <row r="622" spans="1:21" ht="15.75">
      <c r="A622" s="14" t="str">
        <f>IFERROR(IF(Fornecedores!B632="","",IF(AND(Fornecedores!A632="",Fornecedores!B632&lt;&gt;""),1,Fornecedores!A632)),"")</f>
        <v/>
      </c>
      <c r="B622" s="14" t="str">
        <f>IFERROR(IF(Fornecedores!B632="","",Fornecedores!B632),"")</f>
        <v/>
      </c>
      <c r="C622" s="14" t="str">
        <f>IFERROR(IF(Fornecedores!C632="","",Fornecedores!C632),"")</f>
        <v/>
      </c>
      <c r="D622" s="14" t="str">
        <f>IFERROR(IF(Fornecedores!D632="","",Fornecedores!D632),"")</f>
        <v/>
      </c>
      <c r="E622" s="14" t="str">
        <f>IFERROR(IF(Fornecedores!E632="","",Fornecedores!E632),"")</f>
        <v/>
      </c>
      <c r="F622" s="51" t="str">
        <f>IFERROR(IF(Fornecedores!F632="","",Fornecedores!F632),"")</f>
        <v/>
      </c>
      <c r="G622" s="14" t="str">
        <f>IFERROR(IF(Fornecedores!G632="","",Fornecedores!G632),"")</f>
        <v/>
      </c>
      <c r="H622" s="48" t="str">
        <f>IFERROR(ROUND(AVERAGE(Fornecedores!H632:ZV632),2),"")</f>
        <v/>
      </c>
      <c r="I622" s="14" t="str">
        <f>IFERROR(ROUND(STDEV(Fornecedores!H632:ZV632),2),"")</f>
        <v/>
      </c>
      <c r="J622" s="14" t="str">
        <f>IFERROR(IF(Tabela2[[#This Row],[Média preços]]="","",H622-I622),"")</f>
        <v/>
      </c>
      <c r="K622" s="14" t="str">
        <f>IFERROR(IF(Tabela2[[#This Row],[Média preços]]="","",H622+I622),"")</f>
        <v/>
      </c>
      <c r="L622" s="48" t="str">
        <f>IFERROR(ROUND(MEDIAN(Fornecedores!H632:ZV632),2),"")</f>
        <v/>
      </c>
      <c r="M622" s="14" t="str">
        <f>IFERROR(ROUND(AVERAGEIFS(Fornecedores!H632:ZV632,Fornecedores!H632:ZV632,"&lt;="&amp;K622,Fornecedores!H632:ZV632,"&gt;="&amp;J622),2),"")</f>
        <v/>
      </c>
      <c r="N622" s="14" t="str">
        <f t="shared" si="9"/>
        <v/>
      </c>
      <c r="O622" s="14" t="str">
        <f>IFERROR(Tabela2[[#This Row],[Preço de referência]]*Tabela2[[#This Row],[Quantidade]],"")</f>
        <v/>
      </c>
      <c r="P62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22" s="14" t="str">
        <f ca="1">IFERROR(IF(Tabela2[[#This Row],[Itens de Ampla Participação (Quantidade)]]&gt;0,(Tabela2[[#This Row],[Itens de Ampla Participação (Quantidade)]]*Tabela2[[#This Row],[Preço de referência]])),"")</f>
        <v/>
      </c>
      <c r="R62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22" s="14" t="str">
        <f ca="1">IFERROR(IF(Tabela2[[#This Row],[Itens de Cota Reservada (Quantidade)]]&gt;0,(Tabela2[[#This Row],[Itens de Cota Reservada (Quantidade)]]*Tabela2[[#This Row],[Preço de referência]])),"")</f>
        <v/>
      </c>
      <c r="T622" s="51" t="str">
        <f ca="1">IFERROR(IF(SUMIFS(Tabela2[Preço x quantidade],Tabela2[Lote],Tabela2[[#This Row],[Lote]])&lt;=80000,Tabela2[[#This Row],[Quantidade]],""),"")</f>
        <v/>
      </c>
      <c r="U622" s="14" t="str">
        <f ca="1">IFERROR(IF(Tabela2[[#This Row],[Itens exclusivos (Quantidade)]]&gt;0,(Tabela2[[#This Row],[Itens exclusivos (Quantidade)]]*Tabela2[[#This Row],[Preço de referência]])),"")</f>
        <v/>
      </c>
    </row>
    <row r="623" spans="1:21" ht="15.75">
      <c r="A623" s="33" t="str">
        <f>IFERROR(IF(Fornecedores!B633="","",IF(AND(Fornecedores!A633="",Fornecedores!B633&lt;&gt;""),1,Fornecedores!A633)),"")</f>
        <v/>
      </c>
      <c r="B623" s="33" t="str">
        <f>IFERROR(IF(Fornecedores!B633="","",Fornecedores!B633),"")</f>
        <v/>
      </c>
      <c r="C623" s="33" t="str">
        <f>IFERROR(IF(Fornecedores!C633="","",Fornecedores!C633),"")</f>
        <v/>
      </c>
      <c r="D623" s="33" t="str">
        <f>IFERROR(IF(Fornecedores!D633="","",Fornecedores!D633),"")</f>
        <v/>
      </c>
      <c r="E623" s="33" t="str">
        <f>IFERROR(IF(Fornecedores!E633="","",Fornecedores!E633),"")</f>
        <v/>
      </c>
      <c r="F623" s="52" t="str">
        <f>IFERROR(IF(Fornecedores!F633="","",Fornecedores!F633),"")</f>
        <v/>
      </c>
      <c r="G623" s="33" t="str">
        <f>IFERROR(IF(Fornecedores!G633="","",Fornecedores!G633),"")</f>
        <v/>
      </c>
      <c r="H623" s="47" t="str">
        <f>IFERROR(ROUND(AVERAGE(Fornecedores!H633:ZV633),2),"")</f>
        <v/>
      </c>
      <c r="I623" s="33" t="str">
        <f>IFERROR(ROUND(STDEV(Fornecedores!H633:ZV633),2),"")</f>
        <v/>
      </c>
      <c r="J623" s="33" t="str">
        <f>IFERROR(IF(Tabela2[[#This Row],[Média preços]]="","",H623-I623),"")</f>
        <v/>
      </c>
      <c r="K623" s="33" t="str">
        <f>IFERROR(IF(Tabela2[[#This Row],[Média preços]]="","",H623+I623),"")</f>
        <v/>
      </c>
      <c r="L623" s="47" t="str">
        <f>IFERROR(ROUND(MEDIAN(Fornecedores!H633:ZV633),2),"")</f>
        <v/>
      </c>
      <c r="M623" s="33" t="str">
        <f>IFERROR(ROUND(AVERAGEIFS(Fornecedores!H633:ZV633,Fornecedores!H633:ZV633,"&lt;="&amp;K623,Fornecedores!H633:ZV633,"&gt;="&amp;J623),2),"")</f>
        <v/>
      </c>
      <c r="N623" s="33" t="str">
        <f t="shared" si="9"/>
        <v/>
      </c>
      <c r="O623" s="33" t="str">
        <f>IFERROR(Tabela2[[#This Row],[Preço de referência]]*Tabela2[[#This Row],[Quantidade]],"")</f>
        <v/>
      </c>
      <c r="P62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23" s="33" t="str">
        <f ca="1">IFERROR(IF(Tabela2[[#This Row],[Itens de Ampla Participação (Quantidade)]]&gt;0,(Tabela2[[#This Row],[Itens de Ampla Participação (Quantidade)]]*Tabela2[[#This Row],[Preço de referência]])),"")</f>
        <v/>
      </c>
      <c r="R62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23" s="33" t="str">
        <f ca="1">IFERROR(IF(Tabela2[[#This Row],[Itens de Cota Reservada (Quantidade)]]&gt;0,(Tabela2[[#This Row],[Itens de Cota Reservada (Quantidade)]]*Tabela2[[#This Row],[Preço de referência]])),"")</f>
        <v/>
      </c>
      <c r="T623" s="52" t="str">
        <f ca="1">IFERROR(IF(SUMIFS(Tabela2[Preço x quantidade],Tabela2[Lote],Tabela2[[#This Row],[Lote]])&lt;=80000,Tabela2[[#This Row],[Quantidade]],""),"")</f>
        <v/>
      </c>
      <c r="U623" s="33" t="str">
        <f ca="1">IFERROR(IF(Tabela2[[#This Row],[Itens exclusivos (Quantidade)]]&gt;0,(Tabela2[[#This Row],[Itens exclusivos (Quantidade)]]*Tabela2[[#This Row],[Preço de referência]])),"")</f>
        <v/>
      </c>
    </row>
    <row r="624" spans="1:21" ht="15.75">
      <c r="A624" s="14" t="str">
        <f>IFERROR(IF(Fornecedores!B634="","",IF(AND(Fornecedores!A634="",Fornecedores!B634&lt;&gt;""),1,Fornecedores!A634)),"")</f>
        <v/>
      </c>
      <c r="B624" s="14" t="str">
        <f>IFERROR(IF(Fornecedores!B634="","",Fornecedores!B634),"")</f>
        <v/>
      </c>
      <c r="C624" s="14" t="str">
        <f>IFERROR(IF(Fornecedores!C634="","",Fornecedores!C634),"")</f>
        <v/>
      </c>
      <c r="D624" s="14" t="str">
        <f>IFERROR(IF(Fornecedores!D634="","",Fornecedores!D634),"")</f>
        <v/>
      </c>
      <c r="E624" s="14" t="str">
        <f>IFERROR(IF(Fornecedores!E634="","",Fornecedores!E634),"")</f>
        <v/>
      </c>
      <c r="F624" s="51" t="str">
        <f>IFERROR(IF(Fornecedores!F634="","",Fornecedores!F634),"")</f>
        <v/>
      </c>
      <c r="G624" s="14" t="str">
        <f>IFERROR(IF(Fornecedores!G634="","",Fornecedores!G634),"")</f>
        <v/>
      </c>
      <c r="H624" s="48" t="str">
        <f>IFERROR(ROUND(AVERAGE(Fornecedores!H634:ZV634),2),"")</f>
        <v/>
      </c>
      <c r="I624" s="14" t="str">
        <f>IFERROR(ROUND(STDEV(Fornecedores!H634:ZV634),2),"")</f>
        <v/>
      </c>
      <c r="J624" s="14" t="str">
        <f>IFERROR(IF(Tabela2[[#This Row],[Média preços]]="","",H624-I624),"")</f>
        <v/>
      </c>
      <c r="K624" s="14" t="str">
        <f>IFERROR(IF(Tabela2[[#This Row],[Média preços]]="","",H624+I624),"")</f>
        <v/>
      </c>
      <c r="L624" s="48" t="str">
        <f>IFERROR(ROUND(MEDIAN(Fornecedores!H634:ZV634),2),"")</f>
        <v/>
      </c>
      <c r="M624" s="14" t="str">
        <f>IFERROR(ROUND(AVERAGEIFS(Fornecedores!H634:ZV634,Fornecedores!H634:ZV634,"&lt;="&amp;K624,Fornecedores!H634:ZV634,"&gt;="&amp;J624),2),"")</f>
        <v/>
      </c>
      <c r="N624" s="14" t="str">
        <f t="shared" si="9"/>
        <v/>
      </c>
      <c r="O624" s="14" t="str">
        <f>IFERROR(Tabela2[[#This Row],[Preço de referência]]*Tabela2[[#This Row],[Quantidade]],"")</f>
        <v/>
      </c>
      <c r="P62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24" s="14" t="str">
        <f ca="1">IFERROR(IF(Tabela2[[#This Row],[Itens de Ampla Participação (Quantidade)]]&gt;0,(Tabela2[[#This Row],[Itens de Ampla Participação (Quantidade)]]*Tabela2[[#This Row],[Preço de referência]])),"")</f>
        <v/>
      </c>
      <c r="R62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24" s="14" t="str">
        <f ca="1">IFERROR(IF(Tabela2[[#This Row],[Itens de Cota Reservada (Quantidade)]]&gt;0,(Tabela2[[#This Row],[Itens de Cota Reservada (Quantidade)]]*Tabela2[[#This Row],[Preço de referência]])),"")</f>
        <v/>
      </c>
      <c r="T624" s="51" t="str">
        <f ca="1">IFERROR(IF(SUMIFS(Tabela2[Preço x quantidade],Tabela2[Lote],Tabela2[[#This Row],[Lote]])&lt;=80000,Tabela2[[#This Row],[Quantidade]],""),"")</f>
        <v/>
      </c>
      <c r="U624" s="14" t="str">
        <f ca="1">IFERROR(IF(Tabela2[[#This Row],[Itens exclusivos (Quantidade)]]&gt;0,(Tabela2[[#This Row],[Itens exclusivos (Quantidade)]]*Tabela2[[#This Row],[Preço de referência]])),"")</f>
        <v/>
      </c>
    </row>
    <row r="625" spans="1:21" ht="15.75">
      <c r="A625" s="33" t="str">
        <f>IFERROR(IF(Fornecedores!B635="","",IF(AND(Fornecedores!A635="",Fornecedores!B635&lt;&gt;""),1,Fornecedores!A635)),"")</f>
        <v/>
      </c>
      <c r="B625" s="33" t="str">
        <f>IFERROR(IF(Fornecedores!B635="","",Fornecedores!B635),"")</f>
        <v/>
      </c>
      <c r="C625" s="33" t="str">
        <f>IFERROR(IF(Fornecedores!C635="","",Fornecedores!C635),"")</f>
        <v/>
      </c>
      <c r="D625" s="33" t="str">
        <f>IFERROR(IF(Fornecedores!D635="","",Fornecedores!D635),"")</f>
        <v/>
      </c>
      <c r="E625" s="33" t="str">
        <f>IFERROR(IF(Fornecedores!E635="","",Fornecedores!E635),"")</f>
        <v/>
      </c>
      <c r="F625" s="52" t="str">
        <f>IFERROR(IF(Fornecedores!F635="","",Fornecedores!F635),"")</f>
        <v/>
      </c>
      <c r="G625" s="33" t="str">
        <f>IFERROR(IF(Fornecedores!G635="","",Fornecedores!G635),"")</f>
        <v/>
      </c>
      <c r="H625" s="47" t="str">
        <f>IFERROR(ROUND(AVERAGE(Fornecedores!H635:ZV635),2),"")</f>
        <v/>
      </c>
      <c r="I625" s="33" t="str">
        <f>IFERROR(ROUND(STDEV(Fornecedores!H635:ZV635),2),"")</f>
        <v/>
      </c>
      <c r="J625" s="33" t="str">
        <f>IFERROR(IF(Tabela2[[#This Row],[Média preços]]="","",H625-I625),"")</f>
        <v/>
      </c>
      <c r="K625" s="33" t="str">
        <f>IFERROR(IF(Tabela2[[#This Row],[Média preços]]="","",H625+I625),"")</f>
        <v/>
      </c>
      <c r="L625" s="47" t="str">
        <f>IFERROR(ROUND(MEDIAN(Fornecedores!H635:ZV635),2),"")</f>
        <v/>
      </c>
      <c r="M625" s="33" t="str">
        <f>IFERROR(ROUND(AVERAGEIFS(Fornecedores!H635:ZV635,Fornecedores!H635:ZV635,"&lt;="&amp;K625,Fornecedores!H635:ZV635,"&gt;="&amp;J625),2),"")</f>
        <v/>
      </c>
      <c r="N625" s="33" t="str">
        <f t="shared" si="9"/>
        <v/>
      </c>
      <c r="O625" s="33" t="str">
        <f>IFERROR(Tabela2[[#This Row],[Preço de referência]]*Tabela2[[#This Row],[Quantidade]],"")</f>
        <v/>
      </c>
      <c r="P62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25" s="33" t="str">
        <f ca="1">IFERROR(IF(Tabela2[[#This Row],[Itens de Ampla Participação (Quantidade)]]&gt;0,(Tabela2[[#This Row],[Itens de Ampla Participação (Quantidade)]]*Tabela2[[#This Row],[Preço de referência]])),"")</f>
        <v/>
      </c>
      <c r="R62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25" s="33" t="str">
        <f ca="1">IFERROR(IF(Tabela2[[#This Row],[Itens de Cota Reservada (Quantidade)]]&gt;0,(Tabela2[[#This Row],[Itens de Cota Reservada (Quantidade)]]*Tabela2[[#This Row],[Preço de referência]])),"")</f>
        <v/>
      </c>
      <c r="T625" s="52" t="str">
        <f ca="1">IFERROR(IF(SUMIFS(Tabela2[Preço x quantidade],Tabela2[Lote],Tabela2[[#This Row],[Lote]])&lt;=80000,Tabela2[[#This Row],[Quantidade]],""),"")</f>
        <v/>
      </c>
      <c r="U625" s="33" t="str">
        <f ca="1">IFERROR(IF(Tabela2[[#This Row],[Itens exclusivos (Quantidade)]]&gt;0,(Tabela2[[#This Row],[Itens exclusivos (Quantidade)]]*Tabela2[[#This Row],[Preço de referência]])),"")</f>
        <v/>
      </c>
    </row>
    <row r="626" spans="1:21" ht="15.75">
      <c r="A626" s="14" t="str">
        <f>IFERROR(IF(Fornecedores!B636="","",IF(AND(Fornecedores!A636="",Fornecedores!B636&lt;&gt;""),1,Fornecedores!A636)),"")</f>
        <v/>
      </c>
      <c r="B626" s="14" t="str">
        <f>IFERROR(IF(Fornecedores!B636="","",Fornecedores!B636),"")</f>
        <v/>
      </c>
      <c r="C626" s="14" t="str">
        <f>IFERROR(IF(Fornecedores!C636="","",Fornecedores!C636),"")</f>
        <v/>
      </c>
      <c r="D626" s="14" t="str">
        <f>IFERROR(IF(Fornecedores!D636="","",Fornecedores!D636),"")</f>
        <v/>
      </c>
      <c r="E626" s="14" t="str">
        <f>IFERROR(IF(Fornecedores!E636="","",Fornecedores!E636),"")</f>
        <v/>
      </c>
      <c r="F626" s="51" t="str">
        <f>IFERROR(IF(Fornecedores!F636="","",Fornecedores!F636),"")</f>
        <v/>
      </c>
      <c r="G626" s="14" t="str">
        <f>IFERROR(IF(Fornecedores!G636="","",Fornecedores!G636),"")</f>
        <v/>
      </c>
      <c r="H626" s="48" t="str">
        <f>IFERROR(ROUND(AVERAGE(Fornecedores!H636:ZV636),2),"")</f>
        <v/>
      </c>
      <c r="I626" s="14" t="str">
        <f>IFERROR(ROUND(STDEV(Fornecedores!H636:ZV636),2),"")</f>
        <v/>
      </c>
      <c r="J626" s="14" t="str">
        <f>IFERROR(IF(Tabela2[[#This Row],[Média preços]]="","",H626-I626),"")</f>
        <v/>
      </c>
      <c r="K626" s="14" t="str">
        <f>IFERROR(IF(Tabela2[[#This Row],[Média preços]]="","",H626+I626),"")</f>
        <v/>
      </c>
      <c r="L626" s="48" t="str">
        <f>IFERROR(ROUND(MEDIAN(Fornecedores!H636:ZV636),2),"")</f>
        <v/>
      </c>
      <c r="M626" s="14" t="str">
        <f>IFERROR(ROUND(AVERAGEIFS(Fornecedores!H636:ZV636,Fornecedores!H636:ZV636,"&lt;="&amp;K626,Fornecedores!H636:ZV636,"&gt;="&amp;J626),2),"")</f>
        <v/>
      </c>
      <c r="N626" s="14" t="str">
        <f t="shared" si="9"/>
        <v/>
      </c>
      <c r="O626" s="14" t="str">
        <f>IFERROR(Tabela2[[#This Row],[Preço de referência]]*Tabela2[[#This Row],[Quantidade]],"")</f>
        <v/>
      </c>
      <c r="P62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26" s="14" t="str">
        <f ca="1">IFERROR(IF(Tabela2[[#This Row],[Itens de Ampla Participação (Quantidade)]]&gt;0,(Tabela2[[#This Row],[Itens de Ampla Participação (Quantidade)]]*Tabela2[[#This Row],[Preço de referência]])),"")</f>
        <v/>
      </c>
      <c r="R62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26" s="14" t="str">
        <f ca="1">IFERROR(IF(Tabela2[[#This Row],[Itens de Cota Reservada (Quantidade)]]&gt;0,(Tabela2[[#This Row],[Itens de Cota Reservada (Quantidade)]]*Tabela2[[#This Row],[Preço de referência]])),"")</f>
        <v/>
      </c>
      <c r="T626" s="51" t="str">
        <f ca="1">IFERROR(IF(SUMIFS(Tabela2[Preço x quantidade],Tabela2[Lote],Tabela2[[#This Row],[Lote]])&lt;=80000,Tabela2[[#This Row],[Quantidade]],""),"")</f>
        <v/>
      </c>
      <c r="U626" s="14" t="str">
        <f ca="1">IFERROR(IF(Tabela2[[#This Row],[Itens exclusivos (Quantidade)]]&gt;0,(Tabela2[[#This Row],[Itens exclusivos (Quantidade)]]*Tabela2[[#This Row],[Preço de referência]])),"")</f>
        <v/>
      </c>
    </row>
    <row r="627" spans="1:21" ht="15.75">
      <c r="A627" s="33" t="str">
        <f>IFERROR(IF(Fornecedores!B637="","",IF(AND(Fornecedores!A637="",Fornecedores!B637&lt;&gt;""),1,Fornecedores!A637)),"")</f>
        <v/>
      </c>
      <c r="B627" s="33" t="str">
        <f>IFERROR(IF(Fornecedores!B637="","",Fornecedores!B637),"")</f>
        <v/>
      </c>
      <c r="C627" s="33" t="str">
        <f>IFERROR(IF(Fornecedores!C637="","",Fornecedores!C637),"")</f>
        <v/>
      </c>
      <c r="D627" s="33" t="str">
        <f>IFERROR(IF(Fornecedores!D637="","",Fornecedores!D637),"")</f>
        <v/>
      </c>
      <c r="E627" s="33" t="str">
        <f>IFERROR(IF(Fornecedores!E637="","",Fornecedores!E637),"")</f>
        <v/>
      </c>
      <c r="F627" s="52" t="str">
        <f>IFERROR(IF(Fornecedores!F637="","",Fornecedores!F637),"")</f>
        <v/>
      </c>
      <c r="G627" s="33" t="str">
        <f>IFERROR(IF(Fornecedores!G637="","",Fornecedores!G637),"")</f>
        <v/>
      </c>
      <c r="H627" s="47" t="str">
        <f>IFERROR(ROUND(AVERAGE(Fornecedores!H637:ZV637),2),"")</f>
        <v/>
      </c>
      <c r="I627" s="33" t="str">
        <f>IFERROR(ROUND(STDEV(Fornecedores!H637:ZV637),2),"")</f>
        <v/>
      </c>
      <c r="J627" s="33" t="str">
        <f>IFERROR(IF(Tabela2[[#This Row],[Média preços]]="","",H627-I627),"")</f>
        <v/>
      </c>
      <c r="K627" s="33" t="str">
        <f>IFERROR(IF(Tabela2[[#This Row],[Média preços]]="","",H627+I627),"")</f>
        <v/>
      </c>
      <c r="L627" s="47" t="str">
        <f>IFERROR(ROUND(MEDIAN(Fornecedores!H637:ZV637),2),"")</f>
        <v/>
      </c>
      <c r="M627" s="33" t="str">
        <f>IFERROR(ROUND(AVERAGEIFS(Fornecedores!H637:ZV637,Fornecedores!H637:ZV637,"&lt;="&amp;K627,Fornecedores!H637:ZV637,"&gt;="&amp;J627),2),"")</f>
        <v/>
      </c>
      <c r="N627" s="33" t="str">
        <f t="shared" si="9"/>
        <v/>
      </c>
      <c r="O627" s="33" t="str">
        <f>IFERROR(Tabela2[[#This Row],[Preço de referência]]*Tabela2[[#This Row],[Quantidade]],"")</f>
        <v/>
      </c>
      <c r="P62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27" s="33" t="str">
        <f ca="1">IFERROR(IF(Tabela2[[#This Row],[Itens de Ampla Participação (Quantidade)]]&gt;0,(Tabela2[[#This Row],[Itens de Ampla Participação (Quantidade)]]*Tabela2[[#This Row],[Preço de referência]])),"")</f>
        <v/>
      </c>
      <c r="R62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27" s="33" t="str">
        <f ca="1">IFERROR(IF(Tabela2[[#This Row],[Itens de Cota Reservada (Quantidade)]]&gt;0,(Tabela2[[#This Row],[Itens de Cota Reservada (Quantidade)]]*Tabela2[[#This Row],[Preço de referência]])),"")</f>
        <v/>
      </c>
      <c r="T627" s="52" t="str">
        <f ca="1">IFERROR(IF(SUMIFS(Tabela2[Preço x quantidade],Tabela2[Lote],Tabela2[[#This Row],[Lote]])&lt;=80000,Tabela2[[#This Row],[Quantidade]],""),"")</f>
        <v/>
      </c>
      <c r="U627" s="33" t="str">
        <f ca="1">IFERROR(IF(Tabela2[[#This Row],[Itens exclusivos (Quantidade)]]&gt;0,(Tabela2[[#This Row],[Itens exclusivos (Quantidade)]]*Tabela2[[#This Row],[Preço de referência]])),"")</f>
        <v/>
      </c>
    </row>
    <row r="628" spans="1:21" ht="15.75">
      <c r="A628" s="14" t="str">
        <f>IFERROR(IF(Fornecedores!B638="","",IF(AND(Fornecedores!A638="",Fornecedores!B638&lt;&gt;""),1,Fornecedores!A638)),"")</f>
        <v/>
      </c>
      <c r="B628" s="14" t="str">
        <f>IFERROR(IF(Fornecedores!B638="","",Fornecedores!B638),"")</f>
        <v/>
      </c>
      <c r="C628" s="14" t="str">
        <f>IFERROR(IF(Fornecedores!C638="","",Fornecedores!C638),"")</f>
        <v/>
      </c>
      <c r="D628" s="14" t="str">
        <f>IFERROR(IF(Fornecedores!D638="","",Fornecedores!D638),"")</f>
        <v/>
      </c>
      <c r="E628" s="14" t="str">
        <f>IFERROR(IF(Fornecedores!E638="","",Fornecedores!E638),"")</f>
        <v/>
      </c>
      <c r="F628" s="51" t="str">
        <f>IFERROR(IF(Fornecedores!F638="","",Fornecedores!F638),"")</f>
        <v/>
      </c>
      <c r="G628" s="14" t="str">
        <f>IFERROR(IF(Fornecedores!G638="","",Fornecedores!G638),"")</f>
        <v/>
      </c>
      <c r="H628" s="48" t="str">
        <f>IFERROR(ROUND(AVERAGE(Fornecedores!H638:ZV638),2),"")</f>
        <v/>
      </c>
      <c r="I628" s="14" t="str">
        <f>IFERROR(ROUND(STDEV(Fornecedores!H638:ZV638),2),"")</f>
        <v/>
      </c>
      <c r="J628" s="14" t="str">
        <f>IFERROR(IF(Tabela2[[#This Row],[Média preços]]="","",H628-I628),"")</f>
        <v/>
      </c>
      <c r="K628" s="14" t="str">
        <f>IFERROR(IF(Tabela2[[#This Row],[Média preços]]="","",H628+I628),"")</f>
        <v/>
      </c>
      <c r="L628" s="48" t="str">
        <f>IFERROR(ROUND(MEDIAN(Fornecedores!H638:ZV638),2),"")</f>
        <v/>
      </c>
      <c r="M628" s="14" t="str">
        <f>IFERROR(ROUND(AVERAGEIFS(Fornecedores!H638:ZV638,Fornecedores!H638:ZV638,"&lt;="&amp;K628,Fornecedores!H638:ZV638,"&gt;="&amp;J628),2),"")</f>
        <v/>
      </c>
      <c r="N628" s="14" t="str">
        <f t="shared" si="9"/>
        <v/>
      </c>
      <c r="O628" s="14" t="str">
        <f>IFERROR(Tabela2[[#This Row],[Preço de referência]]*Tabela2[[#This Row],[Quantidade]],"")</f>
        <v/>
      </c>
      <c r="P62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28" s="14" t="str">
        <f ca="1">IFERROR(IF(Tabela2[[#This Row],[Itens de Ampla Participação (Quantidade)]]&gt;0,(Tabela2[[#This Row],[Itens de Ampla Participação (Quantidade)]]*Tabela2[[#This Row],[Preço de referência]])),"")</f>
        <v/>
      </c>
      <c r="R62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28" s="14" t="str">
        <f ca="1">IFERROR(IF(Tabela2[[#This Row],[Itens de Cota Reservada (Quantidade)]]&gt;0,(Tabela2[[#This Row],[Itens de Cota Reservada (Quantidade)]]*Tabela2[[#This Row],[Preço de referência]])),"")</f>
        <v/>
      </c>
      <c r="T628" s="51" t="str">
        <f ca="1">IFERROR(IF(SUMIFS(Tabela2[Preço x quantidade],Tabela2[Lote],Tabela2[[#This Row],[Lote]])&lt;=80000,Tabela2[[#This Row],[Quantidade]],""),"")</f>
        <v/>
      </c>
      <c r="U628" s="14" t="str">
        <f ca="1">IFERROR(IF(Tabela2[[#This Row],[Itens exclusivos (Quantidade)]]&gt;0,(Tabela2[[#This Row],[Itens exclusivos (Quantidade)]]*Tabela2[[#This Row],[Preço de referência]])),"")</f>
        <v/>
      </c>
    </row>
    <row r="629" spans="1:21" ht="15.75">
      <c r="A629" s="33" t="str">
        <f>IFERROR(IF(Fornecedores!B639="","",IF(AND(Fornecedores!A639="",Fornecedores!B639&lt;&gt;""),1,Fornecedores!A639)),"")</f>
        <v/>
      </c>
      <c r="B629" s="33" t="str">
        <f>IFERROR(IF(Fornecedores!B639="","",Fornecedores!B639),"")</f>
        <v/>
      </c>
      <c r="C629" s="33" t="str">
        <f>IFERROR(IF(Fornecedores!C639="","",Fornecedores!C639),"")</f>
        <v/>
      </c>
      <c r="D629" s="33" t="str">
        <f>IFERROR(IF(Fornecedores!D639="","",Fornecedores!D639),"")</f>
        <v/>
      </c>
      <c r="E629" s="33" t="str">
        <f>IFERROR(IF(Fornecedores!E639="","",Fornecedores!E639),"")</f>
        <v/>
      </c>
      <c r="F629" s="52" t="str">
        <f>IFERROR(IF(Fornecedores!F639="","",Fornecedores!F639),"")</f>
        <v/>
      </c>
      <c r="G629" s="33" t="str">
        <f>IFERROR(IF(Fornecedores!G639="","",Fornecedores!G639),"")</f>
        <v/>
      </c>
      <c r="H629" s="47" t="str">
        <f>IFERROR(ROUND(AVERAGE(Fornecedores!H639:ZV639),2),"")</f>
        <v/>
      </c>
      <c r="I629" s="33" t="str">
        <f>IFERROR(ROUND(STDEV(Fornecedores!H639:ZV639),2),"")</f>
        <v/>
      </c>
      <c r="J629" s="33" t="str">
        <f>IFERROR(IF(Tabela2[[#This Row],[Média preços]]="","",H629-I629),"")</f>
        <v/>
      </c>
      <c r="K629" s="33" t="str">
        <f>IFERROR(IF(Tabela2[[#This Row],[Média preços]]="","",H629+I629),"")</f>
        <v/>
      </c>
      <c r="L629" s="47" t="str">
        <f>IFERROR(ROUND(MEDIAN(Fornecedores!H639:ZV639),2),"")</f>
        <v/>
      </c>
      <c r="M629" s="33" t="str">
        <f>IFERROR(ROUND(AVERAGEIFS(Fornecedores!H639:ZV639,Fornecedores!H639:ZV639,"&lt;="&amp;K629,Fornecedores!H639:ZV639,"&gt;="&amp;J629),2),"")</f>
        <v/>
      </c>
      <c r="N629" s="33" t="str">
        <f t="shared" si="9"/>
        <v/>
      </c>
      <c r="O629" s="33" t="str">
        <f>IFERROR(Tabela2[[#This Row],[Preço de referência]]*Tabela2[[#This Row],[Quantidade]],"")</f>
        <v/>
      </c>
      <c r="P62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29" s="33" t="str">
        <f ca="1">IFERROR(IF(Tabela2[[#This Row],[Itens de Ampla Participação (Quantidade)]]&gt;0,(Tabela2[[#This Row],[Itens de Ampla Participação (Quantidade)]]*Tabela2[[#This Row],[Preço de referência]])),"")</f>
        <v/>
      </c>
      <c r="R62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29" s="33" t="str">
        <f ca="1">IFERROR(IF(Tabela2[[#This Row],[Itens de Cota Reservada (Quantidade)]]&gt;0,(Tabela2[[#This Row],[Itens de Cota Reservada (Quantidade)]]*Tabela2[[#This Row],[Preço de referência]])),"")</f>
        <v/>
      </c>
      <c r="T629" s="52" t="str">
        <f ca="1">IFERROR(IF(SUMIFS(Tabela2[Preço x quantidade],Tabela2[Lote],Tabela2[[#This Row],[Lote]])&lt;=80000,Tabela2[[#This Row],[Quantidade]],""),"")</f>
        <v/>
      </c>
      <c r="U629" s="33" t="str">
        <f ca="1">IFERROR(IF(Tabela2[[#This Row],[Itens exclusivos (Quantidade)]]&gt;0,(Tabela2[[#This Row],[Itens exclusivos (Quantidade)]]*Tabela2[[#This Row],[Preço de referência]])),"")</f>
        <v/>
      </c>
    </row>
    <row r="630" spans="1:21" ht="15.75">
      <c r="A630" s="14" t="str">
        <f>IFERROR(IF(Fornecedores!B640="","",IF(AND(Fornecedores!A640="",Fornecedores!B640&lt;&gt;""),1,Fornecedores!A640)),"")</f>
        <v/>
      </c>
      <c r="B630" s="14" t="str">
        <f>IFERROR(IF(Fornecedores!B640="","",Fornecedores!B640),"")</f>
        <v/>
      </c>
      <c r="C630" s="14" t="str">
        <f>IFERROR(IF(Fornecedores!C640="","",Fornecedores!C640),"")</f>
        <v/>
      </c>
      <c r="D630" s="14" t="str">
        <f>IFERROR(IF(Fornecedores!D640="","",Fornecedores!D640),"")</f>
        <v/>
      </c>
      <c r="E630" s="14" t="str">
        <f>IFERROR(IF(Fornecedores!E640="","",Fornecedores!E640),"")</f>
        <v/>
      </c>
      <c r="F630" s="51" t="str">
        <f>IFERROR(IF(Fornecedores!F640="","",Fornecedores!F640),"")</f>
        <v/>
      </c>
      <c r="G630" s="14" t="str">
        <f>IFERROR(IF(Fornecedores!G640="","",Fornecedores!G640),"")</f>
        <v/>
      </c>
      <c r="H630" s="48" t="str">
        <f>IFERROR(ROUND(AVERAGE(Fornecedores!H640:ZV640),2),"")</f>
        <v/>
      </c>
      <c r="I630" s="14" t="str">
        <f>IFERROR(ROUND(STDEV(Fornecedores!H640:ZV640),2),"")</f>
        <v/>
      </c>
      <c r="J630" s="14" t="str">
        <f>IFERROR(IF(Tabela2[[#This Row],[Média preços]]="","",H630-I630),"")</f>
        <v/>
      </c>
      <c r="K630" s="14" t="str">
        <f>IFERROR(IF(Tabela2[[#This Row],[Média preços]]="","",H630+I630),"")</f>
        <v/>
      </c>
      <c r="L630" s="48" t="str">
        <f>IFERROR(ROUND(MEDIAN(Fornecedores!H640:ZV640),2),"")</f>
        <v/>
      </c>
      <c r="M630" s="14" t="str">
        <f>IFERROR(ROUND(AVERAGEIFS(Fornecedores!H640:ZV640,Fornecedores!H640:ZV640,"&lt;="&amp;K630,Fornecedores!H640:ZV640,"&gt;="&amp;J630),2),"")</f>
        <v/>
      </c>
      <c r="N630" s="14" t="str">
        <f t="shared" si="9"/>
        <v/>
      </c>
      <c r="O630" s="14" t="str">
        <f>IFERROR(Tabela2[[#This Row],[Preço de referência]]*Tabela2[[#This Row],[Quantidade]],"")</f>
        <v/>
      </c>
      <c r="P63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30" s="14" t="str">
        <f ca="1">IFERROR(IF(Tabela2[[#This Row],[Itens de Ampla Participação (Quantidade)]]&gt;0,(Tabela2[[#This Row],[Itens de Ampla Participação (Quantidade)]]*Tabela2[[#This Row],[Preço de referência]])),"")</f>
        <v/>
      </c>
      <c r="R63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30" s="14" t="str">
        <f ca="1">IFERROR(IF(Tabela2[[#This Row],[Itens de Cota Reservada (Quantidade)]]&gt;0,(Tabela2[[#This Row],[Itens de Cota Reservada (Quantidade)]]*Tabela2[[#This Row],[Preço de referência]])),"")</f>
        <v/>
      </c>
      <c r="T630" s="51" t="str">
        <f ca="1">IFERROR(IF(SUMIFS(Tabela2[Preço x quantidade],Tabela2[Lote],Tabela2[[#This Row],[Lote]])&lt;=80000,Tabela2[[#This Row],[Quantidade]],""),"")</f>
        <v/>
      </c>
      <c r="U630" s="14" t="str">
        <f ca="1">IFERROR(IF(Tabela2[[#This Row],[Itens exclusivos (Quantidade)]]&gt;0,(Tabela2[[#This Row],[Itens exclusivos (Quantidade)]]*Tabela2[[#This Row],[Preço de referência]])),"")</f>
        <v/>
      </c>
    </row>
    <row r="631" spans="1:21" ht="15.75">
      <c r="A631" s="33" t="str">
        <f>IFERROR(IF(Fornecedores!B641="","",IF(AND(Fornecedores!A641="",Fornecedores!B641&lt;&gt;""),1,Fornecedores!A641)),"")</f>
        <v/>
      </c>
      <c r="B631" s="33" t="str">
        <f>IFERROR(IF(Fornecedores!B641="","",Fornecedores!B641),"")</f>
        <v/>
      </c>
      <c r="C631" s="33" t="str">
        <f>IFERROR(IF(Fornecedores!C641="","",Fornecedores!C641),"")</f>
        <v/>
      </c>
      <c r="D631" s="33" t="str">
        <f>IFERROR(IF(Fornecedores!D641="","",Fornecedores!D641),"")</f>
        <v/>
      </c>
      <c r="E631" s="33" t="str">
        <f>IFERROR(IF(Fornecedores!E641="","",Fornecedores!E641),"")</f>
        <v/>
      </c>
      <c r="F631" s="52" t="str">
        <f>IFERROR(IF(Fornecedores!F641="","",Fornecedores!F641),"")</f>
        <v/>
      </c>
      <c r="G631" s="33" t="str">
        <f>IFERROR(IF(Fornecedores!G641="","",Fornecedores!G641),"")</f>
        <v/>
      </c>
      <c r="H631" s="47" t="str">
        <f>IFERROR(ROUND(AVERAGE(Fornecedores!H641:ZV641),2),"")</f>
        <v/>
      </c>
      <c r="I631" s="33" t="str">
        <f>IFERROR(ROUND(STDEV(Fornecedores!H641:ZV641),2),"")</f>
        <v/>
      </c>
      <c r="J631" s="33" t="str">
        <f>IFERROR(IF(Tabela2[[#This Row],[Média preços]]="","",H631-I631),"")</f>
        <v/>
      </c>
      <c r="K631" s="33" t="str">
        <f>IFERROR(IF(Tabela2[[#This Row],[Média preços]]="","",H631+I631),"")</f>
        <v/>
      </c>
      <c r="L631" s="47" t="str">
        <f>IFERROR(ROUND(MEDIAN(Fornecedores!H641:ZV641),2),"")</f>
        <v/>
      </c>
      <c r="M631" s="33" t="str">
        <f>IFERROR(ROUND(AVERAGEIFS(Fornecedores!H641:ZV641,Fornecedores!H641:ZV641,"&lt;="&amp;K631,Fornecedores!H641:ZV641,"&gt;="&amp;J631),2),"")</f>
        <v/>
      </c>
      <c r="N631" s="33" t="str">
        <f t="shared" si="9"/>
        <v/>
      </c>
      <c r="O631" s="33" t="str">
        <f>IFERROR(Tabela2[[#This Row],[Preço de referência]]*Tabela2[[#This Row],[Quantidade]],"")</f>
        <v/>
      </c>
      <c r="P63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31" s="33" t="str">
        <f ca="1">IFERROR(IF(Tabela2[[#This Row],[Itens de Ampla Participação (Quantidade)]]&gt;0,(Tabela2[[#This Row],[Itens de Ampla Participação (Quantidade)]]*Tabela2[[#This Row],[Preço de referência]])),"")</f>
        <v/>
      </c>
      <c r="R63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31" s="33" t="str">
        <f ca="1">IFERROR(IF(Tabela2[[#This Row],[Itens de Cota Reservada (Quantidade)]]&gt;0,(Tabela2[[#This Row],[Itens de Cota Reservada (Quantidade)]]*Tabela2[[#This Row],[Preço de referência]])),"")</f>
        <v/>
      </c>
      <c r="T631" s="52" t="str">
        <f ca="1">IFERROR(IF(SUMIFS(Tabela2[Preço x quantidade],Tabela2[Lote],Tabela2[[#This Row],[Lote]])&lt;=80000,Tabela2[[#This Row],[Quantidade]],""),"")</f>
        <v/>
      </c>
      <c r="U631" s="33" t="str">
        <f ca="1">IFERROR(IF(Tabela2[[#This Row],[Itens exclusivos (Quantidade)]]&gt;0,(Tabela2[[#This Row],[Itens exclusivos (Quantidade)]]*Tabela2[[#This Row],[Preço de referência]])),"")</f>
        <v/>
      </c>
    </row>
    <row r="632" spans="1:21" ht="15.75">
      <c r="A632" s="14" t="str">
        <f>IFERROR(IF(Fornecedores!B642="","",IF(AND(Fornecedores!A642="",Fornecedores!B642&lt;&gt;""),1,Fornecedores!A642)),"")</f>
        <v/>
      </c>
      <c r="B632" s="14" t="str">
        <f>IFERROR(IF(Fornecedores!B642="","",Fornecedores!B642),"")</f>
        <v/>
      </c>
      <c r="C632" s="14" t="str">
        <f>IFERROR(IF(Fornecedores!C642="","",Fornecedores!C642),"")</f>
        <v/>
      </c>
      <c r="D632" s="14" t="str">
        <f>IFERROR(IF(Fornecedores!D642="","",Fornecedores!D642),"")</f>
        <v/>
      </c>
      <c r="E632" s="14" t="str">
        <f>IFERROR(IF(Fornecedores!E642="","",Fornecedores!E642),"")</f>
        <v/>
      </c>
      <c r="F632" s="51" t="str">
        <f>IFERROR(IF(Fornecedores!F642="","",Fornecedores!F642),"")</f>
        <v/>
      </c>
      <c r="G632" s="14" t="str">
        <f>IFERROR(IF(Fornecedores!G642="","",Fornecedores!G642),"")</f>
        <v/>
      </c>
      <c r="H632" s="48" t="str">
        <f>IFERROR(ROUND(AVERAGE(Fornecedores!H642:ZV642),2),"")</f>
        <v/>
      </c>
      <c r="I632" s="14" t="str">
        <f>IFERROR(ROUND(STDEV(Fornecedores!H642:ZV642),2),"")</f>
        <v/>
      </c>
      <c r="J632" s="14" t="str">
        <f>IFERROR(IF(Tabela2[[#This Row],[Média preços]]="","",H632-I632),"")</f>
        <v/>
      </c>
      <c r="K632" s="14" t="str">
        <f>IFERROR(IF(Tabela2[[#This Row],[Média preços]]="","",H632+I632),"")</f>
        <v/>
      </c>
      <c r="L632" s="48" t="str">
        <f>IFERROR(ROUND(MEDIAN(Fornecedores!H642:ZV642),2),"")</f>
        <v/>
      </c>
      <c r="M632" s="14" t="str">
        <f>IFERROR(ROUND(AVERAGEIFS(Fornecedores!H642:ZV642,Fornecedores!H642:ZV642,"&lt;="&amp;K632,Fornecedores!H642:ZV642,"&gt;="&amp;J632),2),"")</f>
        <v/>
      </c>
      <c r="N632" s="14" t="str">
        <f t="shared" si="9"/>
        <v/>
      </c>
      <c r="O632" s="14" t="str">
        <f>IFERROR(Tabela2[[#This Row],[Preço de referência]]*Tabela2[[#This Row],[Quantidade]],"")</f>
        <v/>
      </c>
      <c r="P63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32" s="14" t="str">
        <f ca="1">IFERROR(IF(Tabela2[[#This Row],[Itens de Ampla Participação (Quantidade)]]&gt;0,(Tabela2[[#This Row],[Itens de Ampla Participação (Quantidade)]]*Tabela2[[#This Row],[Preço de referência]])),"")</f>
        <v/>
      </c>
      <c r="R63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32" s="14" t="str">
        <f ca="1">IFERROR(IF(Tabela2[[#This Row],[Itens de Cota Reservada (Quantidade)]]&gt;0,(Tabela2[[#This Row],[Itens de Cota Reservada (Quantidade)]]*Tabela2[[#This Row],[Preço de referência]])),"")</f>
        <v/>
      </c>
      <c r="T632" s="51" t="str">
        <f ca="1">IFERROR(IF(SUMIFS(Tabela2[Preço x quantidade],Tabela2[Lote],Tabela2[[#This Row],[Lote]])&lt;=80000,Tabela2[[#This Row],[Quantidade]],""),"")</f>
        <v/>
      </c>
      <c r="U632" s="14" t="str">
        <f ca="1">IFERROR(IF(Tabela2[[#This Row],[Itens exclusivos (Quantidade)]]&gt;0,(Tabela2[[#This Row],[Itens exclusivos (Quantidade)]]*Tabela2[[#This Row],[Preço de referência]])),"")</f>
        <v/>
      </c>
    </row>
    <row r="633" spans="1:21" ht="15.75">
      <c r="A633" s="33" t="str">
        <f>IFERROR(IF(Fornecedores!B643="","",IF(AND(Fornecedores!A643="",Fornecedores!B643&lt;&gt;""),1,Fornecedores!A643)),"")</f>
        <v/>
      </c>
      <c r="B633" s="33" t="str">
        <f>IFERROR(IF(Fornecedores!B643="","",Fornecedores!B643),"")</f>
        <v/>
      </c>
      <c r="C633" s="33" t="str">
        <f>IFERROR(IF(Fornecedores!C643="","",Fornecedores!C643),"")</f>
        <v/>
      </c>
      <c r="D633" s="33" t="str">
        <f>IFERROR(IF(Fornecedores!D643="","",Fornecedores!D643),"")</f>
        <v/>
      </c>
      <c r="E633" s="33" t="str">
        <f>IFERROR(IF(Fornecedores!E643="","",Fornecedores!E643),"")</f>
        <v/>
      </c>
      <c r="F633" s="52" t="str">
        <f>IFERROR(IF(Fornecedores!F643="","",Fornecedores!F643),"")</f>
        <v/>
      </c>
      <c r="G633" s="33" t="str">
        <f>IFERROR(IF(Fornecedores!G643="","",Fornecedores!G643),"")</f>
        <v/>
      </c>
      <c r="H633" s="47" t="str">
        <f>IFERROR(ROUND(AVERAGE(Fornecedores!H643:ZV643),2),"")</f>
        <v/>
      </c>
      <c r="I633" s="33" t="str">
        <f>IFERROR(ROUND(STDEV(Fornecedores!H643:ZV643),2),"")</f>
        <v/>
      </c>
      <c r="J633" s="33" t="str">
        <f>IFERROR(IF(Tabela2[[#This Row],[Média preços]]="","",H633-I633),"")</f>
        <v/>
      </c>
      <c r="K633" s="33" t="str">
        <f>IFERROR(IF(Tabela2[[#This Row],[Média preços]]="","",H633+I633),"")</f>
        <v/>
      </c>
      <c r="L633" s="47" t="str">
        <f>IFERROR(ROUND(MEDIAN(Fornecedores!H643:ZV643),2),"")</f>
        <v/>
      </c>
      <c r="M633" s="33" t="str">
        <f>IFERROR(ROUND(AVERAGEIFS(Fornecedores!H643:ZV643,Fornecedores!H643:ZV643,"&lt;="&amp;K633,Fornecedores!H643:ZV643,"&gt;="&amp;J633),2),"")</f>
        <v/>
      </c>
      <c r="N633" s="33" t="str">
        <f t="shared" si="9"/>
        <v/>
      </c>
      <c r="O633" s="33" t="str">
        <f>IFERROR(Tabela2[[#This Row],[Preço de referência]]*Tabela2[[#This Row],[Quantidade]],"")</f>
        <v/>
      </c>
      <c r="P63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33" s="33" t="str">
        <f ca="1">IFERROR(IF(Tabela2[[#This Row],[Itens de Ampla Participação (Quantidade)]]&gt;0,(Tabela2[[#This Row],[Itens de Ampla Participação (Quantidade)]]*Tabela2[[#This Row],[Preço de referência]])),"")</f>
        <v/>
      </c>
      <c r="R63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33" s="33" t="str">
        <f ca="1">IFERROR(IF(Tabela2[[#This Row],[Itens de Cota Reservada (Quantidade)]]&gt;0,(Tabela2[[#This Row],[Itens de Cota Reservada (Quantidade)]]*Tabela2[[#This Row],[Preço de referência]])),"")</f>
        <v/>
      </c>
      <c r="T633" s="52" t="str">
        <f ca="1">IFERROR(IF(SUMIFS(Tabela2[Preço x quantidade],Tabela2[Lote],Tabela2[[#This Row],[Lote]])&lt;=80000,Tabela2[[#This Row],[Quantidade]],""),"")</f>
        <v/>
      </c>
      <c r="U633" s="33" t="str">
        <f ca="1">IFERROR(IF(Tabela2[[#This Row],[Itens exclusivos (Quantidade)]]&gt;0,(Tabela2[[#This Row],[Itens exclusivos (Quantidade)]]*Tabela2[[#This Row],[Preço de referência]])),"")</f>
        <v/>
      </c>
    </row>
    <row r="634" spans="1:21" ht="15.75">
      <c r="A634" s="14" t="str">
        <f>IFERROR(IF(Fornecedores!B644="","",IF(AND(Fornecedores!A644="",Fornecedores!B644&lt;&gt;""),1,Fornecedores!A644)),"")</f>
        <v/>
      </c>
      <c r="B634" s="14" t="str">
        <f>IFERROR(IF(Fornecedores!B644="","",Fornecedores!B644),"")</f>
        <v/>
      </c>
      <c r="C634" s="14" t="str">
        <f>IFERROR(IF(Fornecedores!C644="","",Fornecedores!C644),"")</f>
        <v/>
      </c>
      <c r="D634" s="14" t="str">
        <f>IFERROR(IF(Fornecedores!D644="","",Fornecedores!D644),"")</f>
        <v/>
      </c>
      <c r="E634" s="14" t="str">
        <f>IFERROR(IF(Fornecedores!E644="","",Fornecedores!E644),"")</f>
        <v/>
      </c>
      <c r="F634" s="51" t="str">
        <f>IFERROR(IF(Fornecedores!F644="","",Fornecedores!F644),"")</f>
        <v/>
      </c>
      <c r="G634" s="14" t="str">
        <f>IFERROR(IF(Fornecedores!G644="","",Fornecedores!G644),"")</f>
        <v/>
      </c>
      <c r="H634" s="48" t="str">
        <f>IFERROR(ROUND(AVERAGE(Fornecedores!H644:ZV644),2),"")</f>
        <v/>
      </c>
      <c r="I634" s="14" t="str">
        <f>IFERROR(ROUND(STDEV(Fornecedores!H644:ZV644),2),"")</f>
        <v/>
      </c>
      <c r="J634" s="14" t="str">
        <f>IFERROR(IF(Tabela2[[#This Row],[Média preços]]="","",H634-I634),"")</f>
        <v/>
      </c>
      <c r="K634" s="14" t="str">
        <f>IFERROR(IF(Tabela2[[#This Row],[Média preços]]="","",H634+I634),"")</f>
        <v/>
      </c>
      <c r="L634" s="48" t="str">
        <f>IFERROR(ROUND(MEDIAN(Fornecedores!H644:ZV644),2),"")</f>
        <v/>
      </c>
      <c r="M634" s="14" t="str">
        <f>IFERROR(ROUND(AVERAGEIFS(Fornecedores!H644:ZV644,Fornecedores!H644:ZV644,"&lt;="&amp;K634,Fornecedores!H644:ZV644,"&gt;="&amp;J634),2),"")</f>
        <v/>
      </c>
      <c r="N634" s="14" t="str">
        <f t="shared" si="9"/>
        <v/>
      </c>
      <c r="O634" s="14" t="str">
        <f>IFERROR(Tabela2[[#This Row],[Preço de referência]]*Tabela2[[#This Row],[Quantidade]],"")</f>
        <v/>
      </c>
      <c r="P63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34" s="14" t="str">
        <f ca="1">IFERROR(IF(Tabela2[[#This Row],[Itens de Ampla Participação (Quantidade)]]&gt;0,(Tabela2[[#This Row],[Itens de Ampla Participação (Quantidade)]]*Tabela2[[#This Row],[Preço de referência]])),"")</f>
        <v/>
      </c>
      <c r="R63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34" s="14" t="str">
        <f ca="1">IFERROR(IF(Tabela2[[#This Row],[Itens de Cota Reservada (Quantidade)]]&gt;0,(Tabela2[[#This Row],[Itens de Cota Reservada (Quantidade)]]*Tabela2[[#This Row],[Preço de referência]])),"")</f>
        <v/>
      </c>
      <c r="T634" s="51" t="str">
        <f ca="1">IFERROR(IF(SUMIFS(Tabela2[Preço x quantidade],Tabela2[Lote],Tabela2[[#This Row],[Lote]])&lt;=80000,Tabela2[[#This Row],[Quantidade]],""),"")</f>
        <v/>
      </c>
      <c r="U634" s="14" t="str">
        <f ca="1">IFERROR(IF(Tabela2[[#This Row],[Itens exclusivos (Quantidade)]]&gt;0,(Tabela2[[#This Row],[Itens exclusivos (Quantidade)]]*Tabela2[[#This Row],[Preço de referência]])),"")</f>
        <v/>
      </c>
    </row>
    <row r="635" spans="1:21" ht="15.75">
      <c r="A635" s="33" t="str">
        <f>IFERROR(IF(Fornecedores!B645="","",IF(AND(Fornecedores!A645="",Fornecedores!B645&lt;&gt;""),1,Fornecedores!A645)),"")</f>
        <v/>
      </c>
      <c r="B635" s="33" t="str">
        <f>IFERROR(IF(Fornecedores!B645="","",Fornecedores!B645),"")</f>
        <v/>
      </c>
      <c r="C635" s="33" t="str">
        <f>IFERROR(IF(Fornecedores!C645="","",Fornecedores!C645),"")</f>
        <v/>
      </c>
      <c r="D635" s="33" t="str">
        <f>IFERROR(IF(Fornecedores!D645="","",Fornecedores!D645),"")</f>
        <v/>
      </c>
      <c r="E635" s="33" t="str">
        <f>IFERROR(IF(Fornecedores!E645="","",Fornecedores!E645),"")</f>
        <v/>
      </c>
      <c r="F635" s="52" t="str">
        <f>IFERROR(IF(Fornecedores!F645="","",Fornecedores!F645),"")</f>
        <v/>
      </c>
      <c r="G635" s="33" t="str">
        <f>IFERROR(IF(Fornecedores!G645="","",Fornecedores!G645),"")</f>
        <v/>
      </c>
      <c r="H635" s="47" t="str">
        <f>IFERROR(ROUND(AVERAGE(Fornecedores!H645:ZV645),2),"")</f>
        <v/>
      </c>
      <c r="I635" s="33" t="str">
        <f>IFERROR(ROUND(STDEV(Fornecedores!H645:ZV645),2),"")</f>
        <v/>
      </c>
      <c r="J635" s="33" t="str">
        <f>IFERROR(IF(Tabela2[[#This Row],[Média preços]]="","",H635-I635),"")</f>
        <v/>
      </c>
      <c r="K635" s="33" t="str">
        <f>IFERROR(IF(Tabela2[[#This Row],[Média preços]]="","",H635+I635),"")</f>
        <v/>
      </c>
      <c r="L635" s="47" t="str">
        <f>IFERROR(ROUND(MEDIAN(Fornecedores!H645:ZV645),2),"")</f>
        <v/>
      </c>
      <c r="M635" s="33" t="str">
        <f>IFERROR(ROUND(AVERAGEIFS(Fornecedores!H645:ZV645,Fornecedores!H645:ZV645,"&lt;="&amp;K635,Fornecedores!H645:ZV645,"&gt;="&amp;J635),2),"")</f>
        <v/>
      </c>
      <c r="N635" s="33" t="str">
        <f t="shared" si="9"/>
        <v/>
      </c>
      <c r="O635" s="33" t="str">
        <f>IFERROR(Tabela2[[#This Row],[Preço de referência]]*Tabela2[[#This Row],[Quantidade]],"")</f>
        <v/>
      </c>
      <c r="P63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35" s="33" t="str">
        <f ca="1">IFERROR(IF(Tabela2[[#This Row],[Itens de Ampla Participação (Quantidade)]]&gt;0,(Tabela2[[#This Row],[Itens de Ampla Participação (Quantidade)]]*Tabela2[[#This Row],[Preço de referência]])),"")</f>
        <v/>
      </c>
      <c r="R63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35" s="33" t="str">
        <f ca="1">IFERROR(IF(Tabela2[[#This Row],[Itens de Cota Reservada (Quantidade)]]&gt;0,(Tabela2[[#This Row],[Itens de Cota Reservada (Quantidade)]]*Tabela2[[#This Row],[Preço de referência]])),"")</f>
        <v/>
      </c>
      <c r="T635" s="52" t="str">
        <f ca="1">IFERROR(IF(SUMIFS(Tabela2[Preço x quantidade],Tabela2[Lote],Tabela2[[#This Row],[Lote]])&lt;=80000,Tabela2[[#This Row],[Quantidade]],""),"")</f>
        <v/>
      </c>
      <c r="U635" s="33" t="str">
        <f ca="1">IFERROR(IF(Tabela2[[#This Row],[Itens exclusivos (Quantidade)]]&gt;0,(Tabela2[[#This Row],[Itens exclusivos (Quantidade)]]*Tabela2[[#This Row],[Preço de referência]])),"")</f>
        <v/>
      </c>
    </row>
    <row r="636" spans="1:21" ht="15.75">
      <c r="A636" s="14" t="str">
        <f>IFERROR(IF(Fornecedores!B646="","",IF(AND(Fornecedores!A646="",Fornecedores!B646&lt;&gt;""),1,Fornecedores!A646)),"")</f>
        <v/>
      </c>
      <c r="B636" s="14" t="str">
        <f>IFERROR(IF(Fornecedores!B646="","",Fornecedores!B646),"")</f>
        <v/>
      </c>
      <c r="C636" s="14" t="str">
        <f>IFERROR(IF(Fornecedores!C646="","",Fornecedores!C646),"")</f>
        <v/>
      </c>
      <c r="D636" s="14" t="str">
        <f>IFERROR(IF(Fornecedores!D646="","",Fornecedores!D646),"")</f>
        <v/>
      </c>
      <c r="E636" s="14" t="str">
        <f>IFERROR(IF(Fornecedores!E646="","",Fornecedores!E646),"")</f>
        <v/>
      </c>
      <c r="F636" s="51" t="str">
        <f>IFERROR(IF(Fornecedores!F646="","",Fornecedores!F646),"")</f>
        <v/>
      </c>
      <c r="G636" s="14" t="str">
        <f>IFERROR(IF(Fornecedores!G646="","",Fornecedores!G646),"")</f>
        <v/>
      </c>
      <c r="H636" s="48" t="str">
        <f>IFERROR(ROUND(AVERAGE(Fornecedores!H646:ZV646),2),"")</f>
        <v/>
      </c>
      <c r="I636" s="14" t="str">
        <f>IFERROR(ROUND(STDEV(Fornecedores!H646:ZV646),2),"")</f>
        <v/>
      </c>
      <c r="J636" s="14" t="str">
        <f>IFERROR(IF(Tabela2[[#This Row],[Média preços]]="","",H636-I636),"")</f>
        <v/>
      </c>
      <c r="K636" s="14" t="str">
        <f>IFERROR(IF(Tabela2[[#This Row],[Média preços]]="","",H636+I636),"")</f>
        <v/>
      </c>
      <c r="L636" s="48" t="str">
        <f>IFERROR(ROUND(MEDIAN(Fornecedores!H646:ZV646),2),"")</f>
        <v/>
      </c>
      <c r="M636" s="14" t="str">
        <f>IFERROR(ROUND(AVERAGEIFS(Fornecedores!H646:ZV646,Fornecedores!H646:ZV646,"&lt;="&amp;K636,Fornecedores!H646:ZV646,"&gt;="&amp;J636),2),"")</f>
        <v/>
      </c>
      <c r="N636" s="14" t="str">
        <f t="shared" si="9"/>
        <v/>
      </c>
      <c r="O636" s="14" t="str">
        <f>IFERROR(Tabela2[[#This Row],[Preço de referência]]*Tabela2[[#This Row],[Quantidade]],"")</f>
        <v/>
      </c>
      <c r="P63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36" s="14" t="str">
        <f ca="1">IFERROR(IF(Tabela2[[#This Row],[Itens de Ampla Participação (Quantidade)]]&gt;0,(Tabela2[[#This Row],[Itens de Ampla Participação (Quantidade)]]*Tabela2[[#This Row],[Preço de referência]])),"")</f>
        <v/>
      </c>
      <c r="R63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36" s="14" t="str">
        <f ca="1">IFERROR(IF(Tabela2[[#This Row],[Itens de Cota Reservada (Quantidade)]]&gt;0,(Tabela2[[#This Row],[Itens de Cota Reservada (Quantidade)]]*Tabela2[[#This Row],[Preço de referência]])),"")</f>
        <v/>
      </c>
      <c r="T636" s="51" t="str">
        <f ca="1">IFERROR(IF(SUMIFS(Tabela2[Preço x quantidade],Tabela2[Lote],Tabela2[[#This Row],[Lote]])&lt;=80000,Tabela2[[#This Row],[Quantidade]],""),"")</f>
        <v/>
      </c>
      <c r="U636" s="14" t="str">
        <f ca="1">IFERROR(IF(Tabela2[[#This Row],[Itens exclusivos (Quantidade)]]&gt;0,(Tabela2[[#This Row],[Itens exclusivos (Quantidade)]]*Tabela2[[#This Row],[Preço de referência]])),"")</f>
        <v/>
      </c>
    </row>
    <row r="637" spans="1:21" ht="15.75">
      <c r="A637" s="33" t="str">
        <f>IFERROR(IF(Fornecedores!B647="","",IF(AND(Fornecedores!A647="",Fornecedores!B647&lt;&gt;""),1,Fornecedores!A647)),"")</f>
        <v/>
      </c>
      <c r="B637" s="33" t="str">
        <f>IFERROR(IF(Fornecedores!B647="","",Fornecedores!B647),"")</f>
        <v/>
      </c>
      <c r="C637" s="33" t="str">
        <f>IFERROR(IF(Fornecedores!C647="","",Fornecedores!C647),"")</f>
        <v/>
      </c>
      <c r="D637" s="33" t="str">
        <f>IFERROR(IF(Fornecedores!D647="","",Fornecedores!D647),"")</f>
        <v/>
      </c>
      <c r="E637" s="33" t="str">
        <f>IFERROR(IF(Fornecedores!E647="","",Fornecedores!E647),"")</f>
        <v/>
      </c>
      <c r="F637" s="52" t="str">
        <f>IFERROR(IF(Fornecedores!F647="","",Fornecedores!F647),"")</f>
        <v/>
      </c>
      <c r="G637" s="33" t="str">
        <f>IFERROR(IF(Fornecedores!G647="","",Fornecedores!G647),"")</f>
        <v/>
      </c>
      <c r="H637" s="47" t="str">
        <f>IFERROR(ROUND(AVERAGE(Fornecedores!H647:ZV647),2),"")</f>
        <v/>
      </c>
      <c r="I637" s="33" t="str">
        <f>IFERROR(ROUND(STDEV(Fornecedores!H647:ZV647),2),"")</f>
        <v/>
      </c>
      <c r="J637" s="33" t="str">
        <f>IFERROR(IF(Tabela2[[#This Row],[Média preços]]="","",H637-I637),"")</f>
        <v/>
      </c>
      <c r="K637" s="33" t="str">
        <f>IFERROR(IF(Tabela2[[#This Row],[Média preços]]="","",H637+I637),"")</f>
        <v/>
      </c>
      <c r="L637" s="47" t="str">
        <f>IFERROR(ROUND(MEDIAN(Fornecedores!H647:ZV647),2),"")</f>
        <v/>
      </c>
      <c r="M637" s="33" t="str">
        <f>IFERROR(ROUND(AVERAGEIFS(Fornecedores!H647:ZV647,Fornecedores!H647:ZV647,"&lt;="&amp;K637,Fornecedores!H647:ZV647,"&gt;="&amp;J637),2),"")</f>
        <v/>
      </c>
      <c r="N637" s="33" t="str">
        <f t="shared" si="9"/>
        <v/>
      </c>
      <c r="O637" s="33" t="str">
        <f>IFERROR(Tabela2[[#This Row],[Preço de referência]]*Tabela2[[#This Row],[Quantidade]],"")</f>
        <v/>
      </c>
      <c r="P63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37" s="33" t="str">
        <f ca="1">IFERROR(IF(Tabela2[[#This Row],[Itens de Ampla Participação (Quantidade)]]&gt;0,(Tabela2[[#This Row],[Itens de Ampla Participação (Quantidade)]]*Tabela2[[#This Row],[Preço de referência]])),"")</f>
        <v/>
      </c>
      <c r="R63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37" s="33" t="str">
        <f ca="1">IFERROR(IF(Tabela2[[#This Row],[Itens de Cota Reservada (Quantidade)]]&gt;0,(Tabela2[[#This Row],[Itens de Cota Reservada (Quantidade)]]*Tabela2[[#This Row],[Preço de referência]])),"")</f>
        <v/>
      </c>
      <c r="T637" s="52" t="str">
        <f ca="1">IFERROR(IF(SUMIFS(Tabela2[Preço x quantidade],Tabela2[Lote],Tabela2[[#This Row],[Lote]])&lt;=80000,Tabela2[[#This Row],[Quantidade]],""),"")</f>
        <v/>
      </c>
      <c r="U637" s="33" t="str">
        <f ca="1">IFERROR(IF(Tabela2[[#This Row],[Itens exclusivos (Quantidade)]]&gt;0,(Tabela2[[#This Row],[Itens exclusivos (Quantidade)]]*Tabela2[[#This Row],[Preço de referência]])),"")</f>
        <v/>
      </c>
    </row>
    <row r="638" spans="1:21" ht="15.75">
      <c r="A638" s="14" t="str">
        <f>IFERROR(IF(Fornecedores!B648="","",IF(AND(Fornecedores!A648="",Fornecedores!B648&lt;&gt;""),1,Fornecedores!A648)),"")</f>
        <v/>
      </c>
      <c r="B638" s="14" t="str">
        <f>IFERROR(IF(Fornecedores!B648="","",Fornecedores!B648),"")</f>
        <v/>
      </c>
      <c r="C638" s="14" t="str">
        <f>IFERROR(IF(Fornecedores!C648="","",Fornecedores!C648),"")</f>
        <v/>
      </c>
      <c r="D638" s="14" t="str">
        <f>IFERROR(IF(Fornecedores!D648="","",Fornecedores!D648),"")</f>
        <v/>
      </c>
      <c r="E638" s="14" t="str">
        <f>IFERROR(IF(Fornecedores!E648="","",Fornecedores!E648),"")</f>
        <v/>
      </c>
      <c r="F638" s="51" t="str">
        <f>IFERROR(IF(Fornecedores!F648="","",Fornecedores!F648),"")</f>
        <v/>
      </c>
      <c r="G638" s="14" t="str">
        <f>IFERROR(IF(Fornecedores!G648="","",Fornecedores!G648),"")</f>
        <v/>
      </c>
      <c r="H638" s="48" t="str">
        <f>IFERROR(ROUND(AVERAGE(Fornecedores!H648:ZV648),2),"")</f>
        <v/>
      </c>
      <c r="I638" s="14" t="str">
        <f>IFERROR(ROUND(STDEV(Fornecedores!H648:ZV648),2),"")</f>
        <v/>
      </c>
      <c r="J638" s="14" t="str">
        <f>IFERROR(IF(Tabela2[[#This Row],[Média preços]]="","",H638-I638),"")</f>
        <v/>
      </c>
      <c r="K638" s="14" t="str">
        <f>IFERROR(IF(Tabela2[[#This Row],[Média preços]]="","",H638+I638),"")</f>
        <v/>
      </c>
      <c r="L638" s="48" t="str">
        <f>IFERROR(ROUND(MEDIAN(Fornecedores!H648:ZV648),2),"")</f>
        <v/>
      </c>
      <c r="M638" s="14" t="str">
        <f>IFERROR(ROUND(AVERAGEIFS(Fornecedores!H648:ZV648,Fornecedores!H648:ZV648,"&lt;="&amp;K638,Fornecedores!H648:ZV648,"&gt;="&amp;J638),2),"")</f>
        <v/>
      </c>
      <c r="N638" s="14" t="str">
        <f t="shared" si="9"/>
        <v/>
      </c>
      <c r="O638" s="14" t="str">
        <f>IFERROR(Tabela2[[#This Row],[Preço de referência]]*Tabela2[[#This Row],[Quantidade]],"")</f>
        <v/>
      </c>
      <c r="P63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38" s="14" t="str">
        <f ca="1">IFERROR(IF(Tabela2[[#This Row],[Itens de Ampla Participação (Quantidade)]]&gt;0,(Tabela2[[#This Row],[Itens de Ampla Participação (Quantidade)]]*Tabela2[[#This Row],[Preço de referência]])),"")</f>
        <v/>
      </c>
      <c r="R63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38" s="14" t="str">
        <f ca="1">IFERROR(IF(Tabela2[[#This Row],[Itens de Cota Reservada (Quantidade)]]&gt;0,(Tabela2[[#This Row],[Itens de Cota Reservada (Quantidade)]]*Tabela2[[#This Row],[Preço de referência]])),"")</f>
        <v/>
      </c>
      <c r="T638" s="51" t="str">
        <f ca="1">IFERROR(IF(SUMIFS(Tabela2[Preço x quantidade],Tabela2[Lote],Tabela2[[#This Row],[Lote]])&lt;=80000,Tabela2[[#This Row],[Quantidade]],""),"")</f>
        <v/>
      </c>
      <c r="U638" s="14" t="str">
        <f ca="1">IFERROR(IF(Tabela2[[#This Row],[Itens exclusivos (Quantidade)]]&gt;0,(Tabela2[[#This Row],[Itens exclusivos (Quantidade)]]*Tabela2[[#This Row],[Preço de referência]])),"")</f>
        <v/>
      </c>
    </row>
    <row r="639" spans="1:21" ht="15.75">
      <c r="A639" s="33" t="str">
        <f>IFERROR(IF(Fornecedores!B649="","",IF(AND(Fornecedores!A649="",Fornecedores!B649&lt;&gt;""),1,Fornecedores!A649)),"")</f>
        <v/>
      </c>
      <c r="B639" s="33" t="str">
        <f>IFERROR(IF(Fornecedores!B649="","",Fornecedores!B649),"")</f>
        <v/>
      </c>
      <c r="C639" s="33" t="str">
        <f>IFERROR(IF(Fornecedores!C649="","",Fornecedores!C649),"")</f>
        <v/>
      </c>
      <c r="D639" s="33" t="str">
        <f>IFERROR(IF(Fornecedores!D649="","",Fornecedores!D649),"")</f>
        <v/>
      </c>
      <c r="E639" s="33" t="str">
        <f>IFERROR(IF(Fornecedores!E649="","",Fornecedores!E649),"")</f>
        <v/>
      </c>
      <c r="F639" s="52" t="str">
        <f>IFERROR(IF(Fornecedores!F649="","",Fornecedores!F649),"")</f>
        <v/>
      </c>
      <c r="G639" s="33" t="str">
        <f>IFERROR(IF(Fornecedores!G649="","",Fornecedores!G649),"")</f>
        <v/>
      </c>
      <c r="H639" s="47" t="str">
        <f>IFERROR(ROUND(AVERAGE(Fornecedores!H649:ZV649),2),"")</f>
        <v/>
      </c>
      <c r="I639" s="33" t="str">
        <f>IFERROR(ROUND(STDEV(Fornecedores!H649:ZV649),2),"")</f>
        <v/>
      </c>
      <c r="J639" s="33" t="str">
        <f>IFERROR(IF(Tabela2[[#This Row],[Média preços]]="","",H639-I639),"")</f>
        <v/>
      </c>
      <c r="K639" s="33" t="str">
        <f>IFERROR(IF(Tabela2[[#This Row],[Média preços]]="","",H639+I639),"")</f>
        <v/>
      </c>
      <c r="L639" s="47" t="str">
        <f>IFERROR(ROUND(MEDIAN(Fornecedores!H649:ZV649),2),"")</f>
        <v/>
      </c>
      <c r="M639" s="33" t="str">
        <f>IFERROR(ROUND(AVERAGEIFS(Fornecedores!H649:ZV649,Fornecedores!H649:ZV649,"&lt;="&amp;K639,Fornecedores!H649:ZV649,"&gt;="&amp;J639),2),"")</f>
        <v/>
      </c>
      <c r="N639" s="33" t="str">
        <f t="shared" si="9"/>
        <v/>
      </c>
      <c r="O639" s="33" t="str">
        <f>IFERROR(Tabela2[[#This Row],[Preço de referência]]*Tabela2[[#This Row],[Quantidade]],"")</f>
        <v/>
      </c>
      <c r="P63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39" s="33" t="str">
        <f ca="1">IFERROR(IF(Tabela2[[#This Row],[Itens de Ampla Participação (Quantidade)]]&gt;0,(Tabela2[[#This Row],[Itens de Ampla Participação (Quantidade)]]*Tabela2[[#This Row],[Preço de referência]])),"")</f>
        <v/>
      </c>
      <c r="R63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39" s="33" t="str">
        <f ca="1">IFERROR(IF(Tabela2[[#This Row],[Itens de Cota Reservada (Quantidade)]]&gt;0,(Tabela2[[#This Row],[Itens de Cota Reservada (Quantidade)]]*Tabela2[[#This Row],[Preço de referência]])),"")</f>
        <v/>
      </c>
      <c r="T639" s="52" t="str">
        <f ca="1">IFERROR(IF(SUMIFS(Tabela2[Preço x quantidade],Tabela2[Lote],Tabela2[[#This Row],[Lote]])&lt;=80000,Tabela2[[#This Row],[Quantidade]],""),"")</f>
        <v/>
      </c>
      <c r="U639" s="33" t="str">
        <f ca="1">IFERROR(IF(Tabela2[[#This Row],[Itens exclusivos (Quantidade)]]&gt;0,(Tabela2[[#This Row],[Itens exclusivos (Quantidade)]]*Tabela2[[#This Row],[Preço de referência]])),"")</f>
        <v/>
      </c>
    </row>
    <row r="640" spans="1:21" ht="15.75">
      <c r="A640" s="14" t="str">
        <f>IFERROR(IF(Fornecedores!B650="","",IF(AND(Fornecedores!A650="",Fornecedores!B650&lt;&gt;""),1,Fornecedores!A650)),"")</f>
        <v/>
      </c>
      <c r="B640" s="14" t="str">
        <f>IFERROR(IF(Fornecedores!B650="","",Fornecedores!B650),"")</f>
        <v/>
      </c>
      <c r="C640" s="14" t="str">
        <f>IFERROR(IF(Fornecedores!C650="","",Fornecedores!C650),"")</f>
        <v/>
      </c>
      <c r="D640" s="14" t="str">
        <f>IFERROR(IF(Fornecedores!D650="","",Fornecedores!D650),"")</f>
        <v/>
      </c>
      <c r="E640" s="14" t="str">
        <f>IFERROR(IF(Fornecedores!E650="","",Fornecedores!E650),"")</f>
        <v/>
      </c>
      <c r="F640" s="51" t="str">
        <f>IFERROR(IF(Fornecedores!F650="","",Fornecedores!F650),"")</f>
        <v/>
      </c>
      <c r="G640" s="14" t="str">
        <f>IFERROR(IF(Fornecedores!G650="","",Fornecedores!G650),"")</f>
        <v/>
      </c>
      <c r="H640" s="48" t="str">
        <f>IFERROR(ROUND(AVERAGE(Fornecedores!H650:ZV650),2),"")</f>
        <v/>
      </c>
      <c r="I640" s="14" t="str">
        <f>IFERROR(ROUND(STDEV(Fornecedores!H650:ZV650),2),"")</f>
        <v/>
      </c>
      <c r="J640" s="14" t="str">
        <f>IFERROR(IF(Tabela2[[#This Row],[Média preços]]="","",H640-I640),"")</f>
        <v/>
      </c>
      <c r="K640" s="14" t="str">
        <f>IFERROR(IF(Tabela2[[#This Row],[Média preços]]="","",H640+I640),"")</f>
        <v/>
      </c>
      <c r="L640" s="48" t="str">
        <f>IFERROR(ROUND(MEDIAN(Fornecedores!H650:ZV650),2),"")</f>
        <v/>
      </c>
      <c r="M640" s="14" t="str">
        <f>IFERROR(ROUND(AVERAGEIFS(Fornecedores!H650:ZV650,Fornecedores!H650:ZV650,"&lt;="&amp;K640,Fornecedores!H650:ZV650,"&gt;="&amp;J640),2),"")</f>
        <v/>
      </c>
      <c r="N640" s="14" t="str">
        <f t="shared" si="9"/>
        <v/>
      </c>
      <c r="O640" s="14" t="str">
        <f>IFERROR(Tabela2[[#This Row],[Preço de referência]]*Tabela2[[#This Row],[Quantidade]],"")</f>
        <v/>
      </c>
      <c r="P64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40" s="14" t="str">
        <f ca="1">IFERROR(IF(Tabela2[[#This Row],[Itens de Ampla Participação (Quantidade)]]&gt;0,(Tabela2[[#This Row],[Itens de Ampla Participação (Quantidade)]]*Tabela2[[#This Row],[Preço de referência]])),"")</f>
        <v/>
      </c>
      <c r="R64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40" s="14" t="str">
        <f ca="1">IFERROR(IF(Tabela2[[#This Row],[Itens de Cota Reservada (Quantidade)]]&gt;0,(Tabela2[[#This Row],[Itens de Cota Reservada (Quantidade)]]*Tabela2[[#This Row],[Preço de referência]])),"")</f>
        <v/>
      </c>
      <c r="T640" s="51" t="str">
        <f ca="1">IFERROR(IF(SUMIFS(Tabela2[Preço x quantidade],Tabela2[Lote],Tabela2[[#This Row],[Lote]])&lt;=80000,Tabela2[[#This Row],[Quantidade]],""),"")</f>
        <v/>
      </c>
      <c r="U640" s="14" t="str">
        <f ca="1">IFERROR(IF(Tabela2[[#This Row],[Itens exclusivos (Quantidade)]]&gt;0,(Tabela2[[#This Row],[Itens exclusivos (Quantidade)]]*Tabela2[[#This Row],[Preço de referência]])),"")</f>
        <v/>
      </c>
    </row>
    <row r="641" spans="1:21" ht="15.75">
      <c r="A641" s="33" t="str">
        <f>IFERROR(IF(Fornecedores!B651="","",IF(AND(Fornecedores!A651="",Fornecedores!B651&lt;&gt;""),1,Fornecedores!A651)),"")</f>
        <v/>
      </c>
      <c r="B641" s="33" t="str">
        <f>IFERROR(IF(Fornecedores!B651="","",Fornecedores!B651),"")</f>
        <v/>
      </c>
      <c r="C641" s="33" t="str">
        <f>IFERROR(IF(Fornecedores!C651="","",Fornecedores!C651),"")</f>
        <v/>
      </c>
      <c r="D641" s="33" t="str">
        <f>IFERROR(IF(Fornecedores!D651="","",Fornecedores!D651),"")</f>
        <v/>
      </c>
      <c r="E641" s="33" t="str">
        <f>IFERROR(IF(Fornecedores!E651="","",Fornecedores!E651),"")</f>
        <v/>
      </c>
      <c r="F641" s="52" t="str">
        <f>IFERROR(IF(Fornecedores!F651="","",Fornecedores!F651),"")</f>
        <v/>
      </c>
      <c r="G641" s="33" t="str">
        <f>IFERROR(IF(Fornecedores!G651="","",Fornecedores!G651),"")</f>
        <v/>
      </c>
      <c r="H641" s="47" t="str">
        <f>IFERROR(ROUND(AVERAGE(Fornecedores!H651:ZV651),2),"")</f>
        <v/>
      </c>
      <c r="I641" s="33" t="str">
        <f>IFERROR(ROUND(STDEV(Fornecedores!H651:ZV651),2),"")</f>
        <v/>
      </c>
      <c r="J641" s="33" t="str">
        <f>IFERROR(IF(Tabela2[[#This Row],[Média preços]]="","",H641-I641),"")</f>
        <v/>
      </c>
      <c r="K641" s="33" t="str">
        <f>IFERROR(IF(Tabela2[[#This Row],[Média preços]]="","",H641+I641),"")</f>
        <v/>
      </c>
      <c r="L641" s="47" t="str">
        <f>IFERROR(ROUND(MEDIAN(Fornecedores!H651:ZV651),2),"")</f>
        <v/>
      </c>
      <c r="M641" s="33" t="str">
        <f>IFERROR(ROUND(AVERAGEIFS(Fornecedores!H651:ZV651,Fornecedores!H651:ZV651,"&lt;="&amp;K641,Fornecedores!H651:ZV651,"&gt;="&amp;J641),2),"")</f>
        <v/>
      </c>
      <c r="N641" s="33" t="str">
        <f t="shared" si="9"/>
        <v/>
      </c>
      <c r="O641" s="33" t="str">
        <f>IFERROR(Tabela2[[#This Row],[Preço de referência]]*Tabela2[[#This Row],[Quantidade]],"")</f>
        <v/>
      </c>
      <c r="P64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41" s="33" t="str">
        <f ca="1">IFERROR(IF(Tabela2[[#This Row],[Itens de Ampla Participação (Quantidade)]]&gt;0,(Tabela2[[#This Row],[Itens de Ampla Participação (Quantidade)]]*Tabela2[[#This Row],[Preço de referência]])),"")</f>
        <v/>
      </c>
      <c r="R64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41" s="33" t="str">
        <f ca="1">IFERROR(IF(Tabela2[[#This Row],[Itens de Cota Reservada (Quantidade)]]&gt;0,(Tabela2[[#This Row],[Itens de Cota Reservada (Quantidade)]]*Tabela2[[#This Row],[Preço de referência]])),"")</f>
        <v/>
      </c>
      <c r="T641" s="52" t="str">
        <f ca="1">IFERROR(IF(SUMIFS(Tabela2[Preço x quantidade],Tabela2[Lote],Tabela2[[#This Row],[Lote]])&lt;=80000,Tabela2[[#This Row],[Quantidade]],""),"")</f>
        <v/>
      </c>
      <c r="U641" s="33" t="str">
        <f ca="1">IFERROR(IF(Tabela2[[#This Row],[Itens exclusivos (Quantidade)]]&gt;0,(Tabela2[[#This Row],[Itens exclusivos (Quantidade)]]*Tabela2[[#This Row],[Preço de referência]])),"")</f>
        <v/>
      </c>
    </row>
    <row r="642" spans="1:21" ht="15.75">
      <c r="A642" s="14" t="str">
        <f>IFERROR(IF(Fornecedores!B652="","",IF(AND(Fornecedores!A652="",Fornecedores!B652&lt;&gt;""),1,Fornecedores!A652)),"")</f>
        <v/>
      </c>
      <c r="B642" s="14" t="str">
        <f>IFERROR(IF(Fornecedores!B652="","",Fornecedores!B652),"")</f>
        <v/>
      </c>
      <c r="C642" s="14" t="str">
        <f>IFERROR(IF(Fornecedores!C652="","",Fornecedores!C652),"")</f>
        <v/>
      </c>
      <c r="D642" s="14" t="str">
        <f>IFERROR(IF(Fornecedores!D652="","",Fornecedores!D652),"")</f>
        <v/>
      </c>
      <c r="E642" s="14" t="str">
        <f>IFERROR(IF(Fornecedores!E652="","",Fornecedores!E652),"")</f>
        <v/>
      </c>
      <c r="F642" s="51" t="str">
        <f>IFERROR(IF(Fornecedores!F652="","",Fornecedores!F652),"")</f>
        <v/>
      </c>
      <c r="G642" s="14" t="str">
        <f>IFERROR(IF(Fornecedores!G652="","",Fornecedores!G652),"")</f>
        <v/>
      </c>
      <c r="H642" s="48" t="str">
        <f>IFERROR(ROUND(AVERAGE(Fornecedores!H652:ZV652),2),"")</f>
        <v/>
      </c>
      <c r="I642" s="14" t="str">
        <f>IFERROR(ROUND(STDEV(Fornecedores!H652:ZV652),2),"")</f>
        <v/>
      </c>
      <c r="J642" s="14" t="str">
        <f>IFERROR(IF(Tabela2[[#This Row],[Média preços]]="","",H642-I642),"")</f>
        <v/>
      </c>
      <c r="K642" s="14" t="str">
        <f>IFERROR(IF(Tabela2[[#This Row],[Média preços]]="","",H642+I642),"")</f>
        <v/>
      </c>
      <c r="L642" s="48" t="str">
        <f>IFERROR(ROUND(MEDIAN(Fornecedores!H652:ZV652),2),"")</f>
        <v/>
      </c>
      <c r="M642" s="14" t="str">
        <f>IFERROR(ROUND(AVERAGEIFS(Fornecedores!H652:ZV652,Fornecedores!H652:ZV652,"&lt;="&amp;K642,Fornecedores!H652:ZV652,"&gt;="&amp;J642),2),"")</f>
        <v/>
      </c>
      <c r="N642" s="14" t="str">
        <f t="shared" si="9"/>
        <v/>
      </c>
      <c r="O642" s="14" t="str">
        <f>IFERROR(Tabela2[[#This Row],[Preço de referência]]*Tabela2[[#This Row],[Quantidade]],"")</f>
        <v/>
      </c>
      <c r="P64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42" s="14" t="str">
        <f ca="1">IFERROR(IF(Tabela2[[#This Row],[Itens de Ampla Participação (Quantidade)]]&gt;0,(Tabela2[[#This Row],[Itens de Ampla Participação (Quantidade)]]*Tabela2[[#This Row],[Preço de referência]])),"")</f>
        <v/>
      </c>
      <c r="R64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42" s="14" t="str">
        <f ca="1">IFERROR(IF(Tabela2[[#This Row],[Itens de Cota Reservada (Quantidade)]]&gt;0,(Tabela2[[#This Row],[Itens de Cota Reservada (Quantidade)]]*Tabela2[[#This Row],[Preço de referência]])),"")</f>
        <v/>
      </c>
      <c r="T642" s="51" t="str">
        <f ca="1">IFERROR(IF(SUMIFS(Tabela2[Preço x quantidade],Tabela2[Lote],Tabela2[[#This Row],[Lote]])&lt;=80000,Tabela2[[#This Row],[Quantidade]],""),"")</f>
        <v/>
      </c>
      <c r="U642" s="14" t="str">
        <f ca="1">IFERROR(IF(Tabela2[[#This Row],[Itens exclusivos (Quantidade)]]&gt;0,(Tabela2[[#This Row],[Itens exclusivos (Quantidade)]]*Tabela2[[#This Row],[Preço de referência]])),"")</f>
        <v/>
      </c>
    </row>
    <row r="643" spans="1:21" ht="15.75">
      <c r="A643" s="33" t="str">
        <f>IFERROR(IF(Fornecedores!B653="","",IF(AND(Fornecedores!A653="",Fornecedores!B653&lt;&gt;""),1,Fornecedores!A653)),"")</f>
        <v/>
      </c>
      <c r="B643" s="33" t="str">
        <f>IFERROR(IF(Fornecedores!B653="","",Fornecedores!B653),"")</f>
        <v/>
      </c>
      <c r="C643" s="33" t="str">
        <f>IFERROR(IF(Fornecedores!C653="","",Fornecedores!C653),"")</f>
        <v/>
      </c>
      <c r="D643" s="33" t="str">
        <f>IFERROR(IF(Fornecedores!D653="","",Fornecedores!D653),"")</f>
        <v/>
      </c>
      <c r="E643" s="33" t="str">
        <f>IFERROR(IF(Fornecedores!E653="","",Fornecedores!E653),"")</f>
        <v/>
      </c>
      <c r="F643" s="52" t="str">
        <f>IFERROR(IF(Fornecedores!F653="","",Fornecedores!F653),"")</f>
        <v/>
      </c>
      <c r="G643" s="33" t="str">
        <f>IFERROR(IF(Fornecedores!G653="","",Fornecedores!G653),"")</f>
        <v/>
      </c>
      <c r="H643" s="47" t="str">
        <f>IFERROR(ROUND(AVERAGE(Fornecedores!H653:ZV653),2),"")</f>
        <v/>
      </c>
      <c r="I643" s="33" t="str">
        <f>IFERROR(ROUND(STDEV(Fornecedores!H653:ZV653),2),"")</f>
        <v/>
      </c>
      <c r="J643" s="33" t="str">
        <f>IFERROR(IF(Tabela2[[#This Row],[Média preços]]="","",H643-I643),"")</f>
        <v/>
      </c>
      <c r="K643" s="33" t="str">
        <f>IFERROR(IF(Tabela2[[#This Row],[Média preços]]="","",H643+I643),"")</f>
        <v/>
      </c>
      <c r="L643" s="47" t="str">
        <f>IFERROR(ROUND(MEDIAN(Fornecedores!H653:ZV653),2),"")</f>
        <v/>
      </c>
      <c r="M643" s="33" t="str">
        <f>IFERROR(ROUND(AVERAGEIFS(Fornecedores!H653:ZV653,Fornecedores!H653:ZV653,"&lt;="&amp;K643,Fornecedores!H653:ZV653,"&gt;="&amp;J643),2),"")</f>
        <v/>
      </c>
      <c r="N643" s="33" t="str">
        <f t="shared" si="9"/>
        <v/>
      </c>
      <c r="O643" s="33" t="str">
        <f>IFERROR(Tabela2[[#This Row],[Preço de referência]]*Tabela2[[#This Row],[Quantidade]],"")</f>
        <v/>
      </c>
      <c r="P64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43" s="33" t="str">
        <f ca="1">IFERROR(IF(Tabela2[[#This Row],[Itens de Ampla Participação (Quantidade)]]&gt;0,(Tabela2[[#This Row],[Itens de Ampla Participação (Quantidade)]]*Tabela2[[#This Row],[Preço de referência]])),"")</f>
        <v/>
      </c>
      <c r="R64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43" s="33" t="str">
        <f ca="1">IFERROR(IF(Tabela2[[#This Row],[Itens de Cota Reservada (Quantidade)]]&gt;0,(Tabela2[[#This Row],[Itens de Cota Reservada (Quantidade)]]*Tabela2[[#This Row],[Preço de referência]])),"")</f>
        <v/>
      </c>
      <c r="T643" s="52" t="str">
        <f ca="1">IFERROR(IF(SUMIFS(Tabela2[Preço x quantidade],Tabela2[Lote],Tabela2[[#This Row],[Lote]])&lt;=80000,Tabela2[[#This Row],[Quantidade]],""),"")</f>
        <v/>
      </c>
      <c r="U643" s="33" t="str">
        <f ca="1">IFERROR(IF(Tabela2[[#This Row],[Itens exclusivos (Quantidade)]]&gt;0,(Tabela2[[#This Row],[Itens exclusivos (Quantidade)]]*Tabela2[[#This Row],[Preço de referência]])),"")</f>
        <v/>
      </c>
    </row>
    <row r="644" spans="1:21" ht="15.75">
      <c r="A644" s="14" t="str">
        <f>IFERROR(IF(Fornecedores!B654="","",IF(AND(Fornecedores!A654="",Fornecedores!B654&lt;&gt;""),1,Fornecedores!A654)),"")</f>
        <v/>
      </c>
      <c r="B644" s="14" t="str">
        <f>IFERROR(IF(Fornecedores!B654="","",Fornecedores!B654),"")</f>
        <v/>
      </c>
      <c r="C644" s="14" t="str">
        <f>IFERROR(IF(Fornecedores!C654="","",Fornecedores!C654),"")</f>
        <v/>
      </c>
      <c r="D644" s="14" t="str">
        <f>IFERROR(IF(Fornecedores!D654="","",Fornecedores!D654),"")</f>
        <v/>
      </c>
      <c r="E644" s="14" t="str">
        <f>IFERROR(IF(Fornecedores!E654="","",Fornecedores!E654),"")</f>
        <v/>
      </c>
      <c r="F644" s="51" t="str">
        <f>IFERROR(IF(Fornecedores!F654="","",Fornecedores!F654),"")</f>
        <v/>
      </c>
      <c r="G644" s="14" t="str">
        <f>IFERROR(IF(Fornecedores!G654="","",Fornecedores!G654),"")</f>
        <v/>
      </c>
      <c r="H644" s="48" t="str">
        <f>IFERROR(ROUND(AVERAGE(Fornecedores!H654:ZV654),2),"")</f>
        <v/>
      </c>
      <c r="I644" s="14" t="str">
        <f>IFERROR(ROUND(STDEV(Fornecedores!H654:ZV654),2),"")</f>
        <v/>
      </c>
      <c r="J644" s="14" t="str">
        <f>IFERROR(IF(Tabela2[[#This Row],[Média preços]]="","",H644-I644),"")</f>
        <v/>
      </c>
      <c r="K644" s="14" t="str">
        <f>IFERROR(IF(Tabela2[[#This Row],[Média preços]]="","",H644+I644),"")</f>
        <v/>
      </c>
      <c r="L644" s="48" t="str">
        <f>IFERROR(ROUND(MEDIAN(Fornecedores!H654:ZV654),2),"")</f>
        <v/>
      </c>
      <c r="M644" s="14" t="str">
        <f>IFERROR(ROUND(AVERAGEIFS(Fornecedores!H654:ZV654,Fornecedores!H654:ZV654,"&lt;="&amp;K644,Fornecedores!H654:ZV654,"&gt;="&amp;J644),2),"")</f>
        <v/>
      </c>
      <c r="N644" s="14" t="str">
        <f t="shared" si="9"/>
        <v/>
      </c>
      <c r="O644" s="14" t="str">
        <f>IFERROR(Tabela2[[#This Row],[Preço de referência]]*Tabela2[[#This Row],[Quantidade]],"")</f>
        <v/>
      </c>
      <c r="P64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44" s="14" t="str">
        <f ca="1">IFERROR(IF(Tabela2[[#This Row],[Itens de Ampla Participação (Quantidade)]]&gt;0,(Tabela2[[#This Row],[Itens de Ampla Participação (Quantidade)]]*Tabela2[[#This Row],[Preço de referência]])),"")</f>
        <v/>
      </c>
      <c r="R64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44" s="14" t="str">
        <f ca="1">IFERROR(IF(Tabela2[[#This Row],[Itens de Cota Reservada (Quantidade)]]&gt;0,(Tabela2[[#This Row],[Itens de Cota Reservada (Quantidade)]]*Tabela2[[#This Row],[Preço de referência]])),"")</f>
        <v/>
      </c>
      <c r="T644" s="51" t="str">
        <f ca="1">IFERROR(IF(SUMIFS(Tabela2[Preço x quantidade],Tabela2[Lote],Tabela2[[#This Row],[Lote]])&lt;=80000,Tabela2[[#This Row],[Quantidade]],""),"")</f>
        <v/>
      </c>
      <c r="U644" s="14" t="str">
        <f ca="1">IFERROR(IF(Tabela2[[#This Row],[Itens exclusivos (Quantidade)]]&gt;0,(Tabela2[[#This Row],[Itens exclusivos (Quantidade)]]*Tabela2[[#This Row],[Preço de referência]])),"")</f>
        <v/>
      </c>
    </row>
    <row r="645" spans="1:21" ht="15.75">
      <c r="A645" s="33" t="str">
        <f>IFERROR(IF(Fornecedores!B655="","",IF(AND(Fornecedores!A655="",Fornecedores!B655&lt;&gt;""),1,Fornecedores!A655)),"")</f>
        <v/>
      </c>
      <c r="B645" s="33" t="str">
        <f>IFERROR(IF(Fornecedores!B655="","",Fornecedores!B655),"")</f>
        <v/>
      </c>
      <c r="C645" s="33" t="str">
        <f>IFERROR(IF(Fornecedores!C655="","",Fornecedores!C655),"")</f>
        <v/>
      </c>
      <c r="D645" s="33" t="str">
        <f>IFERROR(IF(Fornecedores!D655="","",Fornecedores!D655),"")</f>
        <v/>
      </c>
      <c r="E645" s="33" t="str">
        <f>IFERROR(IF(Fornecedores!E655="","",Fornecedores!E655),"")</f>
        <v/>
      </c>
      <c r="F645" s="52" t="str">
        <f>IFERROR(IF(Fornecedores!F655="","",Fornecedores!F655),"")</f>
        <v/>
      </c>
      <c r="G645" s="33" t="str">
        <f>IFERROR(IF(Fornecedores!G655="","",Fornecedores!G655),"")</f>
        <v/>
      </c>
      <c r="H645" s="47" t="str">
        <f>IFERROR(ROUND(AVERAGE(Fornecedores!H655:ZV655),2),"")</f>
        <v/>
      </c>
      <c r="I645" s="33" t="str">
        <f>IFERROR(ROUND(STDEV(Fornecedores!H655:ZV655),2),"")</f>
        <v/>
      </c>
      <c r="J645" s="33" t="str">
        <f>IFERROR(IF(Tabela2[[#This Row],[Média preços]]="","",H645-I645),"")</f>
        <v/>
      </c>
      <c r="K645" s="33" t="str">
        <f>IFERROR(IF(Tabela2[[#This Row],[Média preços]]="","",H645+I645),"")</f>
        <v/>
      </c>
      <c r="L645" s="47" t="str">
        <f>IFERROR(ROUND(MEDIAN(Fornecedores!H655:ZV655),2),"")</f>
        <v/>
      </c>
      <c r="M645" s="33" t="str">
        <f>IFERROR(ROUND(AVERAGEIFS(Fornecedores!H655:ZV655,Fornecedores!H655:ZV655,"&lt;="&amp;K645,Fornecedores!H655:ZV655,"&gt;="&amp;J645),2),"")</f>
        <v/>
      </c>
      <c r="N645" s="33" t="str">
        <f t="shared" si="9"/>
        <v/>
      </c>
      <c r="O645" s="33" t="str">
        <f>IFERROR(Tabela2[[#This Row],[Preço de referência]]*Tabela2[[#This Row],[Quantidade]],"")</f>
        <v/>
      </c>
      <c r="P64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45" s="33" t="str">
        <f ca="1">IFERROR(IF(Tabela2[[#This Row],[Itens de Ampla Participação (Quantidade)]]&gt;0,(Tabela2[[#This Row],[Itens de Ampla Participação (Quantidade)]]*Tabela2[[#This Row],[Preço de referência]])),"")</f>
        <v/>
      </c>
      <c r="R64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45" s="33" t="str">
        <f ca="1">IFERROR(IF(Tabela2[[#This Row],[Itens de Cota Reservada (Quantidade)]]&gt;0,(Tabela2[[#This Row],[Itens de Cota Reservada (Quantidade)]]*Tabela2[[#This Row],[Preço de referência]])),"")</f>
        <v/>
      </c>
      <c r="T645" s="52" t="str">
        <f ca="1">IFERROR(IF(SUMIFS(Tabela2[Preço x quantidade],Tabela2[Lote],Tabela2[[#This Row],[Lote]])&lt;=80000,Tabela2[[#This Row],[Quantidade]],""),"")</f>
        <v/>
      </c>
      <c r="U645" s="33" t="str">
        <f ca="1">IFERROR(IF(Tabela2[[#This Row],[Itens exclusivos (Quantidade)]]&gt;0,(Tabela2[[#This Row],[Itens exclusivos (Quantidade)]]*Tabela2[[#This Row],[Preço de referência]])),"")</f>
        <v/>
      </c>
    </row>
    <row r="646" spans="1:21" ht="15.75">
      <c r="A646" s="14" t="str">
        <f>IFERROR(IF(Fornecedores!B656="","",IF(AND(Fornecedores!A656="",Fornecedores!B656&lt;&gt;""),1,Fornecedores!A656)),"")</f>
        <v/>
      </c>
      <c r="B646" s="14" t="str">
        <f>IFERROR(IF(Fornecedores!B656="","",Fornecedores!B656),"")</f>
        <v/>
      </c>
      <c r="C646" s="14" t="str">
        <f>IFERROR(IF(Fornecedores!C656="","",Fornecedores!C656),"")</f>
        <v/>
      </c>
      <c r="D646" s="14" t="str">
        <f>IFERROR(IF(Fornecedores!D656="","",Fornecedores!D656),"")</f>
        <v/>
      </c>
      <c r="E646" s="14" t="str">
        <f>IFERROR(IF(Fornecedores!E656="","",Fornecedores!E656),"")</f>
        <v/>
      </c>
      <c r="F646" s="51" t="str">
        <f>IFERROR(IF(Fornecedores!F656="","",Fornecedores!F656),"")</f>
        <v/>
      </c>
      <c r="G646" s="14" t="str">
        <f>IFERROR(IF(Fornecedores!G656="","",Fornecedores!G656),"")</f>
        <v/>
      </c>
      <c r="H646" s="48" t="str">
        <f>IFERROR(ROUND(AVERAGE(Fornecedores!H656:ZV656),2),"")</f>
        <v/>
      </c>
      <c r="I646" s="14" t="str">
        <f>IFERROR(ROUND(STDEV(Fornecedores!H656:ZV656),2),"")</f>
        <v/>
      </c>
      <c r="J646" s="14" t="str">
        <f>IFERROR(IF(Tabela2[[#This Row],[Média preços]]="","",H646-I646),"")</f>
        <v/>
      </c>
      <c r="K646" s="14" t="str">
        <f>IFERROR(IF(Tabela2[[#This Row],[Média preços]]="","",H646+I646),"")</f>
        <v/>
      </c>
      <c r="L646" s="48" t="str">
        <f>IFERROR(ROUND(MEDIAN(Fornecedores!H656:ZV656),2),"")</f>
        <v/>
      </c>
      <c r="M646" s="14" t="str">
        <f>IFERROR(ROUND(AVERAGEIFS(Fornecedores!H656:ZV656,Fornecedores!H656:ZV656,"&lt;="&amp;K646,Fornecedores!H656:ZV656,"&gt;="&amp;J646),2),"")</f>
        <v/>
      </c>
      <c r="N646" s="14" t="str">
        <f t="shared" si="9"/>
        <v/>
      </c>
      <c r="O646" s="14" t="str">
        <f>IFERROR(Tabela2[[#This Row],[Preço de referência]]*Tabela2[[#This Row],[Quantidade]],"")</f>
        <v/>
      </c>
      <c r="P64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46" s="14" t="str">
        <f ca="1">IFERROR(IF(Tabela2[[#This Row],[Itens de Ampla Participação (Quantidade)]]&gt;0,(Tabela2[[#This Row],[Itens de Ampla Participação (Quantidade)]]*Tabela2[[#This Row],[Preço de referência]])),"")</f>
        <v/>
      </c>
      <c r="R64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46" s="14" t="str">
        <f ca="1">IFERROR(IF(Tabela2[[#This Row],[Itens de Cota Reservada (Quantidade)]]&gt;0,(Tabela2[[#This Row],[Itens de Cota Reservada (Quantidade)]]*Tabela2[[#This Row],[Preço de referência]])),"")</f>
        <v/>
      </c>
      <c r="T646" s="51" t="str">
        <f ca="1">IFERROR(IF(SUMIFS(Tabela2[Preço x quantidade],Tabela2[Lote],Tabela2[[#This Row],[Lote]])&lt;=80000,Tabela2[[#This Row],[Quantidade]],""),"")</f>
        <v/>
      </c>
      <c r="U646" s="14" t="str">
        <f ca="1">IFERROR(IF(Tabela2[[#This Row],[Itens exclusivos (Quantidade)]]&gt;0,(Tabela2[[#This Row],[Itens exclusivos (Quantidade)]]*Tabela2[[#This Row],[Preço de referência]])),"")</f>
        <v/>
      </c>
    </row>
    <row r="647" spans="1:21" ht="15.75">
      <c r="A647" s="33" t="str">
        <f>IFERROR(IF(Fornecedores!B657="","",IF(AND(Fornecedores!A657="",Fornecedores!B657&lt;&gt;""),1,Fornecedores!A657)),"")</f>
        <v/>
      </c>
      <c r="B647" s="33" t="str">
        <f>IFERROR(IF(Fornecedores!B657="","",Fornecedores!B657),"")</f>
        <v/>
      </c>
      <c r="C647" s="33" t="str">
        <f>IFERROR(IF(Fornecedores!C657="","",Fornecedores!C657),"")</f>
        <v/>
      </c>
      <c r="D647" s="33" t="str">
        <f>IFERROR(IF(Fornecedores!D657="","",Fornecedores!D657),"")</f>
        <v/>
      </c>
      <c r="E647" s="33" t="str">
        <f>IFERROR(IF(Fornecedores!E657="","",Fornecedores!E657),"")</f>
        <v/>
      </c>
      <c r="F647" s="52" t="str">
        <f>IFERROR(IF(Fornecedores!F657="","",Fornecedores!F657),"")</f>
        <v/>
      </c>
      <c r="G647" s="33" t="str">
        <f>IFERROR(IF(Fornecedores!G657="","",Fornecedores!G657),"")</f>
        <v/>
      </c>
      <c r="H647" s="47" t="str">
        <f>IFERROR(ROUND(AVERAGE(Fornecedores!H657:ZV657),2),"")</f>
        <v/>
      </c>
      <c r="I647" s="33" t="str">
        <f>IFERROR(ROUND(STDEV(Fornecedores!H657:ZV657),2),"")</f>
        <v/>
      </c>
      <c r="J647" s="33" t="str">
        <f>IFERROR(IF(Tabela2[[#This Row],[Média preços]]="","",H647-I647),"")</f>
        <v/>
      </c>
      <c r="K647" s="33" t="str">
        <f>IFERROR(IF(Tabela2[[#This Row],[Média preços]]="","",H647+I647),"")</f>
        <v/>
      </c>
      <c r="L647" s="47" t="str">
        <f>IFERROR(ROUND(MEDIAN(Fornecedores!H657:ZV657),2),"")</f>
        <v/>
      </c>
      <c r="M647" s="33" t="str">
        <f>IFERROR(ROUND(AVERAGEIFS(Fornecedores!H657:ZV657,Fornecedores!H657:ZV657,"&lt;="&amp;K647,Fornecedores!H657:ZV657,"&gt;="&amp;J647),2),"")</f>
        <v/>
      </c>
      <c r="N647" s="33" t="str">
        <f t="shared" si="9"/>
        <v/>
      </c>
      <c r="O647" s="33" t="str">
        <f>IFERROR(Tabela2[[#This Row],[Preço de referência]]*Tabela2[[#This Row],[Quantidade]],"")</f>
        <v/>
      </c>
      <c r="P64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47" s="33" t="str">
        <f ca="1">IFERROR(IF(Tabela2[[#This Row],[Itens de Ampla Participação (Quantidade)]]&gt;0,(Tabela2[[#This Row],[Itens de Ampla Participação (Quantidade)]]*Tabela2[[#This Row],[Preço de referência]])),"")</f>
        <v/>
      </c>
      <c r="R64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47" s="33" t="str">
        <f ca="1">IFERROR(IF(Tabela2[[#This Row],[Itens de Cota Reservada (Quantidade)]]&gt;0,(Tabela2[[#This Row],[Itens de Cota Reservada (Quantidade)]]*Tabela2[[#This Row],[Preço de referência]])),"")</f>
        <v/>
      </c>
      <c r="T647" s="52" t="str">
        <f ca="1">IFERROR(IF(SUMIFS(Tabela2[Preço x quantidade],Tabela2[Lote],Tabela2[[#This Row],[Lote]])&lt;=80000,Tabela2[[#This Row],[Quantidade]],""),"")</f>
        <v/>
      </c>
      <c r="U647" s="33" t="str">
        <f ca="1">IFERROR(IF(Tabela2[[#This Row],[Itens exclusivos (Quantidade)]]&gt;0,(Tabela2[[#This Row],[Itens exclusivos (Quantidade)]]*Tabela2[[#This Row],[Preço de referência]])),"")</f>
        <v/>
      </c>
    </row>
    <row r="648" spans="1:21" ht="15.75">
      <c r="A648" s="14" t="str">
        <f>IFERROR(IF(Fornecedores!B658="","",IF(AND(Fornecedores!A658="",Fornecedores!B658&lt;&gt;""),1,Fornecedores!A658)),"")</f>
        <v/>
      </c>
      <c r="B648" s="14" t="str">
        <f>IFERROR(IF(Fornecedores!B658="","",Fornecedores!B658),"")</f>
        <v/>
      </c>
      <c r="C648" s="14" t="str">
        <f>IFERROR(IF(Fornecedores!C658="","",Fornecedores!C658),"")</f>
        <v/>
      </c>
      <c r="D648" s="14" t="str">
        <f>IFERROR(IF(Fornecedores!D658="","",Fornecedores!D658),"")</f>
        <v/>
      </c>
      <c r="E648" s="14" t="str">
        <f>IFERROR(IF(Fornecedores!E658="","",Fornecedores!E658),"")</f>
        <v/>
      </c>
      <c r="F648" s="51" t="str">
        <f>IFERROR(IF(Fornecedores!F658="","",Fornecedores!F658),"")</f>
        <v/>
      </c>
      <c r="G648" s="14" t="str">
        <f>IFERROR(IF(Fornecedores!G658="","",Fornecedores!G658),"")</f>
        <v/>
      </c>
      <c r="H648" s="48" t="str">
        <f>IFERROR(ROUND(AVERAGE(Fornecedores!H658:ZV658),2),"")</f>
        <v/>
      </c>
      <c r="I648" s="14" t="str">
        <f>IFERROR(ROUND(STDEV(Fornecedores!H658:ZV658),2),"")</f>
        <v/>
      </c>
      <c r="J648" s="14" t="str">
        <f>IFERROR(IF(Tabela2[[#This Row],[Média preços]]="","",H648-I648),"")</f>
        <v/>
      </c>
      <c r="K648" s="14" t="str">
        <f>IFERROR(IF(Tabela2[[#This Row],[Média preços]]="","",H648+I648),"")</f>
        <v/>
      </c>
      <c r="L648" s="48" t="str">
        <f>IFERROR(ROUND(MEDIAN(Fornecedores!H658:ZV658),2),"")</f>
        <v/>
      </c>
      <c r="M648" s="14" t="str">
        <f>IFERROR(ROUND(AVERAGEIFS(Fornecedores!H658:ZV658,Fornecedores!H658:ZV658,"&lt;="&amp;K648,Fornecedores!H658:ZV658,"&gt;="&amp;J648),2),"")</f>
        <v/>
      </c>
      <c r="N648" s="14" t="str">
        <f t="shared" ref="N648:N711" si="10">IFERROR(ROUND(IF(M648&lt;L648,M648,L648),2),"")</f>
        <v/>
      </c>
      <c r="O648" s="14" t="str">
        <f>IFERROR(Tabela2[[#This Row],[Preço de referência]]*Tabela2[[#This Row],[Quantidade]],"")</f>
        <v/>
      </c>
      <c r="P64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48" s="14" t="str">
        <f ca="1">IFERROR(IF(Tabela2[[#This Row],[Itens de Ampla Participação (Quantidade)]]&gt;0,(Tabela2[[#This Row],[Itens de Ampla Participação (Quantidade)]]*Tabela2[[#This Row],[Preço de referência]])),"")</f>
        <v/>
      </c>
      <c r="R64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48" s="14" t="str">
        <f ca="1">IFERROR(IF(Tabela2[[#This Row],[Itens de Cota Reservada (Quantidade)]]&gt;0,(Tabela2[[#This Row],[Itens de Cota Reservada (Quantidade)]]*Tabela2[[#This Row],[Preço de referência]])),"")</f>
        <v/>
      </c>
      <c r="T648" s="51" t="str">
        <f ca="1">IFERROR(IF(SUMIFS(Tabela2[Preço x quantidade],Tabela2[Lote],Tabela2[[#This Row],[Lote]])&lt;=80000,Tabela2[[#This Row],[Quantidade]],""),"")</f>
        <v/>
      </c>
      <c r="U648" s="14" t="str">
        <f ca="1">IFERROR(IF(Tabela2[[#This Row],[Itens exclusivos (Quantidade)]]&gt;0,(Tabela2[[#This Row],[Itens exclusivos (Quantidade)]]*Tabela2[[#This Row],[Preço de referência]])),"")</f>
        <v/>
      </c>
    </row>
    <row r="649" spans="1:21" ht="15.75">
      <c r="A649" s="33" t="str">
        <f>IFERROR(IF(Fornecedores!B659="","",IF(AND(Fornecedores!A659="",Fornecedores!B659&lt;&gt;""),1,Fornecedores!A659)),"")</f>
        <v/>
      </c>
      <c r="B649" s="33" t="str">
        <f>IFERROR(IF(Fornecedores!B659="","",Fornecedores!B659),"")</f>
        <v/>
      </c>
      <c r="C649" s="33" t="str">
        <f>IFERROR(IF(Fornecedores!C659="","",Fornecedores!C659),"")</f>
        <v/>
      </c>
      <c r="D649" s="33" t="str">
        <f>IFERROR(IF(Fornecedores!D659="","",Fornecedores!D659),"")</f>
        <v/>
      </c>
      <c r="E649" s="33" t="str">
        <f>IFERROR(IF(Fornecedores!E659="","",Fornecedores!E659),"")</f>
        <v/>
      </c>
      <c r="F649" s="52" t="str">
        <f>IFERROR(IF(Fornecedores!F659="","",Fornecedores!F659),"")</f>
        <v/>
      </c>
      <c r="G649" s="33" t="str">
        <f>IFERROR(IF(Fornecedores!G659="","",Fornecedores!G659),"")</f>
        <v/>
      </c>
      <c r="H649" s="47" t="str">
        <f>IFERROR(ROUND(AVERAGE(Fornecedores!H659:ZV659),2),"")</f>
        <v/>
      </c>
      <c r="I649" s="33" t="str">
        <f>IFERROR(ROUND(STDEV(Fornecedores!H659:ZV659),2),"")</f>
        <v/>
      </c>
      <c r="J649" s="33" t="str">
        <f>IFERROR(IF(Tabela2[[#This Row],[Média preços]]="","",H649-I649),"")</f>
        <v/>
      </c>
      <c r="K649" s="33" t="str">
        <f>IFERROR(IF(Tabela2[[#This Row],[Média preços]]="","",H649+I649),"")</f>
        <v/>
      </c>
      <c r="L649" s="47" t="str">
        <f>IFERROR(ROUND(MEDIAN(Fornecedores!H659:ZV659),2),"")</f>
        <v/>
      </c>
      <c r="M649" s="33" t="str">
        <f>IFERROR(ROUND(AVERAGEIFS(Fornecedores!H659:ZV659,Fornecedores!H659:ZV659,"&lt;="&amp;K649,Fornecedores!H659:ZV659,"&gt;="&amp;J649),2),"")</f>
        <v/>
      </c>
      <c r="N649" s="33" t="str">
        <f t="shared" si="10"/>
        <v/>
      </c>
      <c r="O649" s="33" t="str">
        <f>IFERROR(Tabela2[[#This Row],[Preço de referência]]*Tabela2[[#This Row],[Quantidade]],"")</f>
        <v/>
      </c>
      <c r="P64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49" s="33" t="str">
        <f ca="1">IFERROR(IF(Tabela2[[#This Row],[Itens de Ampla Participação (Quantidade)]]&gt;0,(Tabela2[[#This Row],[Itens de Ampla Participação (Quantidade)]]*Tabela2[[#This Row],[Preço de referência]])),"")</f>
        <v/>
      </c>
      <c r="R64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49" s="33" t="str">
        <f ca="1">IFERROR(IF(Tabela2[[#This Row],[Itens de Cota Reservada (Quantidade)]]&gt;0,(Tabela2[[#This Row],[Itens de Cota Reservada (Quantidade)]]*Tabela2[[#This Row],[Preço de referência]])),"")</f>
        <v/>
      </c>
      <c r="T649" s="52" t="str">
        <f ca="1">IFERROR(IF(SUMIFS(Tabela2[Preço x quantidade],Tabela2[Lote],Tabela2[[#This Row],[Lote]])&lt;=80000,Tabela2[[#This Row],[Quantidade]],""),"")</f>
        <v/>
      </c>
      <c r="U649" s="33" t="str">
        <f ca="1">IFERROR(IF(Tabela2[[#This Row],[Itens exclusivos (Quantidade)]]&gt;0,(Tabela2[[#This Row],[Itens exclusivos (Quantidade)]]*Tabela2[[#This Row],[Preço de referência]])),"")</f>
        <v/>
      </c>
    </row>
    <row r="650" spans="1:21" ht="15.75">
      <c r="A650" s="14" t="str">
        <f>IFERROR(IF(Fornecedores!B660="","",IF(AND(Fornecedores!A660="",Fornecedores!B660&lt;&gt;""),1,Fornecedores!A660)),"")</f>
        <v/>
      </c>
      <c r="B650" s="14" t="str">
        <f>IFERROR(IF(Fornecedores!B660="","",Fornecedores!B660),"")</f>
        <v/>
      </c>
      <c r="C650" s="14" t="str">
        <f>IFERROR(IF(Fornecedores!C660="","",Fornecedores!C660),"")</f>
        <v/>
      </c>
      <c r="D650" s="14" t="str">
        <f>IFERROR(IF(Fornecedores!D660="","",Fornecedores!D660),"")</f>
        <v/>
      </c>
      <c r="E650" s="14" t="str">
        <f>IFERROR(IF(Fornecedores!E660="","",Fornecedores!E660),"")</f>
        <v/>
      </c>
      <c r="F650" s="51" t="str">
        <f>IFERROR(IF(Fornecedores!F660="","",Fornecedores!F660),"")</f>
        <v/>
      </c>
      <c r="G650" s="14" t="str">
        <f>IFERROR(IF(Fornecedores!G660="","",Fornecedores!G660),"")</f>
        <v/>
      </c>
      <c r="H650" s="48" t="str">
        <f>IFERROR(ROUND(AVERAGE(Fornecedores!H660:ZV660),2),"")</f>
        <v/>
      </c>
      <c r="I650" s="14" t="str">
        <f>IFERROR(ROUND(STDEV(Fornecedores!H660:ZV660),2),"")</f>
        <v/>
      </c>
      <c r="J650" s="14" t="str">
        <f>IFERROR(IF(Tabela2[[#This Row],[Média preços]]="","",H650-I650),"")</f>
        <v/>
      </c>
      <c r="K650" s="14" t="str">
        <f>IFERROR(IF(Tabela2[[#This Row],[Média preços]]="","",H650+I650),"")</f>
        <v/>
      </c>
      <c r="L650" s="48" t="str">
        <f>IFERROR(ROUND(MEDIAN(Fornecedores!H660:ZV660),2),"")</f>
        <v/>
      </c>
      <c r="M650" s="14" t="str">
        <f>IFERROR(ROUND(AVERAGEIFS(Fornecedores!H660:ZV660,Fornecedores!H660:ZV660,"&lt;="&amp;K650,Fornecedores!H660:ZV660,"&gt;="&amp;J650),2),"")</f>
        <v/>
      </c>
      <c r="N650" s="14" t="str">
        <f t="shared" si="10"/>
        <v/>
      </c>
      <c r="O650" s="14" t="str">
        <f>IFERROR(Tabela2[[#This Row],[Preço de referência]]*Tabela2[[#This Row],[Quantidade]],"")</f>
        <v/>
      </c>
      <c r="P65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50" s="14" t="str">
        <f ca="1">IFERROR(IF(Tabela2[[#This Row],[Itens de Ampla Participação (Quantidade)]]&gt;0,(Tabela2[[#This Row],[Itens de Ampla Participação (Quantidade)]]*Tabela2[[#This Row],[Preço de referência]])),"")</f>
        <v/>
      </c>
      <c r="R65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50" s="14" t="str">
        <f ca="1">IFERROR(IF(Tabela2[[#This Row],[Itens de Cota Reservada (Quantidade)]]&gt;0,(Tabela2[[#This Row],[Itens de Cota Reservada (Quantidade)]]*Tabela2[[#This Row],[Preço de referência]])),"")</f>
        <v/>
      </c>
      <c r="T650" s="51" t="str">
        <f ca="1">IFERROR(IF(SUMIFS(Tabela2[Preço x quantidade],Tabela2[Lote],Tabela2[[#This Row],[Lote]])&lt;=80000,Tabela2[[#This Row],[Quantidade]],""),"")</f>
        <v/>
      </c>
      <c r="U650" s="14" t="str">
        <f ca="1">IFERROR(IF(Tabela2[[#This Row],[Itens exclusivos (Quantidade)]]&gt;0,(Tabela2[[#This Row],[Itens exclusivos (Quantidade)]]*Tabela2[[#This Row],[Preço de referência]])),"")</f>
        <v/>
      </c>
    </row>
    <row r="651" spans="1:21" ht="15.75">
      <c r="A651" s="33" t="str">
        <f>IFERROR(IF(Fornecedores!B661="","",IF(AND(Fornecedores!A661="",Fornecedores!B661&lt;&gt;""),1,Fornecedores!A661)),"")</f>
        <v/>
      </c>
      <c r="B651" s="33" t="str">
        <f>IFERROR(IF(Fornecedores!B661="","",Fornecedores!B661),"")</f>
        <v/>
      </c>
      <c r="C651" s="33" t="str">
        <f>IFERROR(IF(Fornecedores!C661="","",Fornecedores!C661),"")</f>
        <v/>
      </c>
      <c r="D651" s="33" t="str">
        <f>IFERROR(IF(Fornecedores!D661="","",Fornecedores!D661),"")</f>
        <v/>
      </c>
      <c r="E651" s="33" t="str">
        <f>IFERROR(IF(Fornecedores!E661="","",Fornecedores!E661),"")</f>
        <v/>
      </c>
      <c r="F651" s="52" t="str">
        <f>IFERROR(IF(Fornecedores!F661="","",Fornecedores!F661),"")</f>
        <v/>
      </c>
      <c r="G651" s="33" t="str">
        <f>IFERROR(IF(Fornecedores!G661="","",Fornecedores!G661),"")</f>
        <v/>
      </c>
      <c r="H651" s="47" t="str">
        <f>IFERROR(ROUND(AVERAGE(Fornecedores!H661:ZV661),2),"")</f>
        <v/>
      </c>
      <c r="I651" s="33" t="str">
        <f>IFERROR(ROUND(STDEV(Fornecedores!H661:ZV661),2),"")</f>
        <v/>
      </c>
      <c r="J651" s="33" t="str">
        <f>IFERROR(IF(Tabela2[[#This Row],[Média preços]]="","",H651-I651),"")</f>
        <v/>
      </c>
      <c r="K651" s="33" t="str">
        <f>IFERROR(IF(Tabela2[[#This Row],[Média preços]]="","",H651+I651),"")</f>
        <v/>
      </c>
      <c r="L651" s="47" t="str">
        <f>IFERROR(ROUND(MEDIAN(Fornecedores!H661:ZV661),2),"")</f>
        <v/>
      </c>
      <c r="M651" s="33" t="str">
        <f>IFERROR(ROUND(AVERAGEIFS(Fornecedores!H661:ZV661,Fornecedores!H661:ZV661,"&lt;="&amp;K651,Fornecedores!H661:ZV661,"&gt;="&amp;J651),2),"")</f>
        <v/>
      </c>
      <c r="N651" s="33" t="str">
        <f t="shared" si="10"/>
        <v/>
      </c>
      <c r="O651" s="33" t="str">
        <f>IFERROR(Tabela2[[#This Row],[Preço de referência]]*Tabela2[[#This Row],[Quantidade]],"")</f>
        <v/>
      </c>
      <c r="P65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51" s="33" t="str">
        <f ca="1">IFERROR(IF(Tabela2[[#This Row],[Itens de Ampla Participação (Quantidade)]]&gt;0,(Tabela2[[#This Row],[Itens de Ampla Participação (Quantidade)]]*Tabela2[[#This Row],[Preço de referência]])),"")</f>
        <v/>
      </c>
      <c r="R65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51" s="33" t="str">
        <f ca="1">IFERROR(IF(Tabela2[[#This Row],[Itens de Cota Reservada (Quantidade)]]&gt;0,(Tabela2[[#This Row],[Itens de Cota Reservada (Quantidade)]]*Tabela2[[#This Row],[Preço de referência]])),"")</f>
        <v/>
      </c>
      <c r="T651" s="52" t="str">
        <f ca="1">IFERROR(IF(SUMIFS(Tabela2[Preço x quantidade],Tabela2[Lote],Tabela2[[#This Row],[Lote]])&lt;=80000,Tabela2[[#This Row],[Quantidade]],""),"")</f>
        <v/>
      </c>
      <c r="U651" s="33" t="str">
        <f ca="1">IFERROR(IF(Tabela2[[#This Row],[Itens exclusivos (Quantidade)]]&gt;0,(Tabela2[[#This Row],[Itens exclusivos (Quantidade)]]*Tabela2[[#This Row],[Preço de referência]])),"")</f>
        <v/>
      </c>
    </row>
    <row r="652" spans="1:21" ht="15.75">
      <c r="A652" s="14" t="str">
        <f>IFERROR(IF(Fornecedores!B662="","",IF(AND(Fornecedores!A662="",Fornecedores!B662&lt;&gt;""),1,Fornecedores!A662)),"")</f>
        <v/>
      </c>
      <c r="B652" s="14" t="str">
        <f>IFERROR(IF(Fornecedores!B662="","",Fornecedores!B662),"")</f>
        <v/>
      </c>
      <c r="C652" s="14" t="str">
        <f>IFERROR(IF(Fornecedores!C662="","",Fornecedores!C662),"")</f>
        <v/>
      </c>
      <c r="D652" s="14" t="str">
        <f>IFERROR(IF(Fornecedores!D662="","",Fornecedores!D662),"")</f>
        <v/>
      </c>
      <c r="E652" s="14" t="str">
        <f>IFERROR(IF(Fornecedores!E662="","",Fornecedores!E662),"")</f>
        <v/>
      </c>
      <c r="F652" s="51" t="str">
        <f>IFERROR(IF(Fornecedores!F662="","",Fornecedores!F662),"")</f>
        <v/>
      </c>
      <c r="G652" s="14" t="str">
        <f>IFERROR(IF(Fornecedores!G662="","",Fornecedores!G662),"")</f>
        <v/>
      </c>
      <c r="H652" s="48" t="str">
        <f>IFERROR(ROUND(AVERAGE(Fornecedores!H662:ZV662),2),"")</f>
        <v/>
      </c>
      <c r="I652" s="14" t="str">
        <f>IFERROR(ROUND(STDEV(Fornecedores!H662:ZV662),2),"")</f>
        <v/>
      </c>
      <c r="J652" s="14" t="str">
        <f>IFERROR(IF(Tabela2[[#This Row],[Média preços]]="","",H652-I652),"")</f>
        <v/>
      </c>
      <c r="K652" s="14" t="str">
        <f>IFERROR(IF(Tabela2[[#This Row],[Média preços]]="","",H652+I652),"")</f>
        <v/>
      </c>
      <c r="L652" s="48" t="str">
        <f>IFERROR(ROUND(MEDIAN(Fornecedores!H662:ZV662),2),"")</f>
        <v/>
      </c>
      <c r="M652" s="14" t="str">
        <f>IFERROR(ROUND(AVERAGEIFS(Fornecedores!H662:ZV662,Fornecedores!H662:ZV662,"&lt;="&amp;K652,Fornecedores!H662:ZV662,"&gt;="&amp;J652),2),"")</f>
        <v/>
      </c>
      <c r="N652" s="14" t="str">
        <f t="shared" si="10"/>
        <v/>
      </c>
      <c r="O652" s="14" t="str">
        <f>IFERROR(Tabela2[[#This Row],[Preço de referência]]*Tabela2[[#This Row],[Quantidade]],"")</f>
        <v/>
      </c>
      <c r="P65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52" s="14" t="str">
        <f ca="1">IFERROR(IF(Tabela2[[#This Row],[Itens de Ampla Participação (Quantidade)]]&gt;0,(Tabela2[[#This Row],[Itens de Ampla Participação (Quantidade)]]*Tabela2[[#This Row],[Preço de referência]])),"")</f>
        <v/>
      </c>
      <c r="R65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52" s="14" t="str">
        <f ca="1">IFERROR(IF(Tabela2[[#This Row],[Itens de Cota Reservada (Quantidade)]]&gt;0,(Tabela2[[#This Row],[Itens de Cota Reservada (Quantidade)]]*Tabela2[[#This Row],[Preço de referência]])),"")</f>
        <v/>
      </c>
      <c r="T652" s="51" t="str">
        <f ca="1">IFERROR(IF(SUMIFS(Tabela2[Preço x quantidade],Tabela2[Lote],Tabela2[[#This Row],[Lote]])&lt;=80000,Tabela2[[#This Row],[Quantidade]],""),"")</f>
        <v/>
      </c>
      <c r="U652" s="14" t="str">
        <f ca="1">IFERROR(IF(Tabela2[[#This Row],[Itens exclusivos (Quantidade)]]&gt;0,(Tabela2[[#This Row],[Itens exclusivos (Quantidade)]]*Tabela2[[#This Row],[Preço de referência]])),"")</f>
        <v/>
      </c>
    </row>
    <row r="653" spans="1:21" ht="15.75">
      <c r="A653" s="33" t="str">
        <f>IFERROR(IF(Fornecedores!B663="","",IF(AND(Fornecedores!A663="",Fornecedores!B663&lt;&gt;""),1,Fornecedores!A663)),"")</f>
        <v/>
      </c>
      <c r="B653" s="33" t="str">
        <f>IFERROR(IF(Fornecedores!B663="","",Fornecedores!B663),"")</f>
        <v/>
      </c>
      <c r="C653" s="33" t="str">
        <f>IFERROR(IF(Fornecedores!C663="","",Fornecedores!C663),"")</f>
        <v/>
      </c>
      <c r="D653" s="33" t="str">
        <f>IFERROR(IF(Fornecedores!D663="","",Fornecedores!D663),"")</f>
        <v/>
      </c>
      <c r="E653" s="33" t="str">
        <f>IFERROR(IF(Fornecedores!E663="","",Fornecedores!E663),"")</f>
        <v/>
      </c>
      <c r="F653" s="52" t="str">
        <f>IFERROR(IF(Fornecedores!F663="","",Fornecedores!F663),"")</f>
        <v/>
      </c>
      <c r="G653" s="33" t="str">
        <f>IFERROR(IF(Fornecedores!G663="","",Fornecedores!G663),"")</f>
        <v/>
      </c>
      <c r="H653" s="47" t="str">
        <f>IFERROR(ROUND(AVERAGE(Fornecedores!H663:ZV663),2),"")</f>
        <v/>
      </c>
      <c r="I653" s="33" t="str">
        <f>IFERROR(ROUND(STDEV(Fornecedores!H663:ZV663),2),"")</f>
        <v/>
      </c>
      <c r="J653" s="33" t="str">
        <f>IFERROR(IF(Tabela2[[#This Row],[Média preços]]="","",H653-I653),"")</f>
        <v/>
      </c>
      <c r="K653" s="33" t="str">
        <f>IFERROR(IF(Tabela2[[#This Row],[Média preços]]="","",H653+I653),"")</f>
        <v/>
      </c>
      <c r="L653" s="47" t="str">
        <f>IFERROR(ROUND(MEDIAN(Fornecedores!H663:ZV663),2),"")</f>
        <v/>
      </c>
      <c r="M653" s="33" t="str">
        <f>IFERROR(ROUND(AVERAGEIFS(Fornecedores!H663:ZV663,Fornecedores!H663:ZV663,"&lt;="&amp;K653,Fornecedores!H663:ZV663,"&gt;="&amp;J653),2),"")</f>
        <v/>
      </c>
      <c r="N653" s="33" t="str">
        <f t="shared" si="10"/>
        <v/>
      </c>
      <c r="O653" s="33" t="str">
        <f>IFERROR(Tabela2[[#This Row],[Preço de referência]]*Tabela2[[#This Row],[Quantidade]],"")</f>
        <v/>
      </c>
      <c r="P65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53" s="33" t="str">
        <f ca="1">IFERROR(IF(Tabela2[[#This Row],[Itens de Ampla Participação (Quantidade)]]&gt;0,(Tabela2[[#This Row],[Itens de Ampla Participação (Quantidade)]]*Tabela2[[#This Row],[Preço de referência]])),"")</f>
        <v/>
      </c>
      <c r="R65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53" s="33" t="str">
        <f ca="1">IFERROR(IF(Tabela2[[#This Row],[Itens de Cota Reservada (Quantidade)]]&gt;0,(Tabela2[[#This Row],[Itens de Cota Reservada (Quantidade)]]*Tabela2[[#This Row],[Preço de referência]])),"")</f>
        <v/>
      </c>
      <c r="T653" s="52" t="str">
        <f ca="1">IFERROR(IF(SUMIFS(Tabela2[Preço x quantidade],Tabela2[Lote],Tabela2[[#This Row],[Lote]])&lt;=80000,Tabela2[[#This Row],[Quantidade]],""),"")</f>
        <v/>
      </c>
      <c r="U653" s="33" t="str">
        <f ca="1">IFERROR(IF(Tabela2[[#This Row],[Itens exclusivos (Quantidade)]]&gt;0,(Tabela2[[#This Row],[Itens exclusivos (Quantidade)]]*Tabela2[[#This Row],[Preço de referência]])),"")</f>
        <v/>
      </c>
    </row>
    <row r="654" spans="1:21" ht="15.75">
      <c r="A654" s="14" t="str">
        <f>IFERROR(IF(Fornecedores!B664="","",IF(AND(Fornecedores!A664="",Fornecedores!B664&lt;&gt;""),1,Fornecedores!A664)),"")</f>
        <v/>
      </c>
      <c r="B654" s="14" t="str">
        <f>IFERROR(IF(Fornecedores!B664="","",Fornecedores!B664),"")</f>
        <v/>
      </c>
      <c r="C654" s="14" t="str">
        <f>IFERROR(IF(Fornecedores!C664="","",Fornecedores!C664),"")</f>
        <v/>
      </c>
      <c r="D654" s="14" t="str">
        <f>IFERROR(IF(Fornecedores!D664="","",Fornecedores!D664),"")</f>
        <v/>
      </c>
      <c r="E654" s="14" t="str">
        <f>IFERROR(IF(Fornecedores!E664="","",Fornecedores!E664),"")</f>
        <v/>
      </c>
      <c r="F654" s="51" t="str">
        <f>IFERROR(IF(Fornecedores!F664="","",Fornecedores!F664),"")</f>
        <v/>
      </c>
      <c r="G654" s="14" t="str">
        <f>IFERROR(IF(Fornecedores!G664="","",Fornecedores!G664),"")</f>
        <v/>
      </c>
      <c r="H654" s="48" t="str">
        <f>IFERROR(ROUND(AVERAGE(Fornecedores!H664:ZV664),2),"")</f>
        <v/>
      </c>
      <c r="I654" s="14" t="str">
        <f>IFERROR(ROUND(STDEV(Fornecedores!H664:ZV664),2),"")</f>
        <v/>
      </c>
      <c r="J654" s="14" t="str">
        <f>IFERROR(IF(Tabela2[[#This Row],[Média preços]]="","",H654-I654),"")</f>
        <v/>
      </c>
      <c r="K654" s="14" t="str">
        <f>IFERROR(IF(Tabela2[[#This Row],[Média preços]]="","",H654+I654),"")</f>
        <v/>
      </c>
      <c r="L654" s="48" t="str">
        <f>IFERROR(ROUND(MEDIAN(Fornecedores!H664:ZV664),2),"")</f>
        <v/>
      </c>
      <c r="M654" s="14" t="str">
        <f>IFERROR(ROUND(AVERAGEIFS(Fornecedores!H664:ZV664,Fornecedores!H664:ZV664,"&lt;="&amp;K654,Fornecedores!H664:ZV664,"&gt;="&amp;J654),2),"")</f>
        <v/>
      </c>
      <c r="N654" s="14" t="str">
        <f t="shared" si="10"/>
        <v/>
      </c>
      <c r="O654" s="14" t="str">
        <f>IFERROR(Tabela2[[#This Row],[Preço de referência]]*Tabela2[[#This Row],[Quantidade]],"")</f>
        <v/>
      </c>
      <c r="P65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54" s="14" t="str">
        <f ca="1">IFERROR(IF(Tabela2[[#This Row],[Itens de Ampla Participação (Quantidade)]]&gt;0,(Tabela2[[#This Row],[Itens de Ampla Participação (Quantidade)]]*Tabela2[[#This Row],[Preço de referência]])),"")</f>
        <v/>
      </c>
      <c r="R65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54" s="14" t="str">
        <f ca="1">IFERROR(IF(Tabela2[[#This Row],[Itens de Cota Reservada (Quantidade)]]&gt;0,(Tabela2[[#This Row],[Itens de Cota Reservada (Quantidade)]]*Tabela2[[#This Row],[Preço de referência]])),"")</f>
        <v/>
      </c>
      <c r="T654" s="51" t="str">
        <f ca="1">IFERROR(IF(SUMIFS(Tabela2[Preço x quantidade],Tabela2[Lote],Tabela2[[#This Row],[Lote]])&lt;=80000,Tabela2[[#This Row],[Quantidade]],""),"")</f>
        <v/>
      </c>
      <c r="U654" s="14" t="str">
        <f ca="1">IFERROR(IF(Tabela2[[#This Row],[Itens exclusivos (Quantidade)]]&gt;0,(Tabela2[[#This Row],[Itens exclusivos (Quantidade)]]*Tabela2[[#This Row],[Preço de referência]])),"")</f>
        <v/>
      </c>
    </row>
    <row r="655" spans="1:21" ht="15.75">
      <c r="A655" s="33" t="str">
        <f>IFERROR(IF(Fornecedores!B665="","",IF(AND(Fornecedores!A665="",Fornecedores!B665&lt;&gt;""),1,Fornecedores!A665)),"")</f>
        <v/>
      </c>
      <c r="B655" s="33" t="str">
        <f>IFERROR(IF(Fornecedores!B665="","",Fornecedores!B665),"")</f>
        <v/>
      </c>
      <c r="C655" s="33" t="str">
        <f>IFERROR(IF(Fornecedores!C665="","",Fornecedores!C665),"")</f>
        <v/>
      </c>
      <c r="D655" s="33" t="str">
        <f>IFERROR(IF(Fornecedores!D665="","",Fornecedores!D665),"")</f>
        <v/>
      </c>
      <c r="E655" s="33" t="str">
        <f>IFERROR(IF(Fornecedores!E665="","",Fornecedores!E665),"")</f>
        <v/>
      </c>
      <c r="F655" s="52" t="str">
        <f>IFERROR(IF(Fornecedores!F665="","",Fornecedores!F665),"")</f>
        <v/>
      </c>
      <c r="G655" s="33" t="str">
        <f>IFERROR(IF(Fornecedores!G665="","",Fornecedores!G665),"")</f>
        <v/>
      </c>
      <c r="H655" s="47" t="str">
        <f>IFERROR(ROUND(AVERAGE(Fornecedores!H665:ZV665),2),"")</f>
        <v/>
      </c>
      <c r="I655" s="33" t="str">
        <f>IFERROR(ROUND(STDEV(Fornecedores!H665:ZV665),2),"")</f>
        <v/>
      </c>
      <c r="J655" s="33" t="str">
        <f>IFERROR(IF(Tabela2[[#This Row],[Média preços]]="","",H655-I655),"")</f>
        <v/>
      </c>
      <c r="K655" s="33" t="str">
        <f>IFERROR(IF(Tabela2[[#This Row],[Média preços]]="","",H655+I655),"")</f>
        <v/>
      </c>
      <c r="L655" s="47" t="str">
        <f>IFERROR(ROUND(MEDIAN(Fornecedores!H665:ZV665),2),"")</f>
        <v/>
      </c>
      <c r="M655" s="33" t="str">
        <f>IFERROR(ROUND(AVERAGEIFS(Fornecedores!H665:ZV665,Fornecedores!H665:ZV665,"&lt;="&amp;K655,Fornecedores!H665:ZV665,"&gt;="&amp;J655),2),"")</f>
        <v/>
      </c>
      <c r="N655" s="33" t="str">
        <f t="shared" si="10"/>
        <v/>
      </c>
      <c r="O655" s="33" t="str">
        <f>IFERROR(Tabela2[[#This Row],[Preço de referência]]*Tabela2[[#This Row],[Quantidade]],"")</f>
        <v/>
      </c>
      <c r="P65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55" s="33" t="str">
        <f ca="1">IFERROR(IF(Tabela2[[#This Row],[Itens de Ampla Participação (Quantidade)]]&gt;0,(Tabela2[[#This Row],[Itens de Ampla Participação (Quantidade)]]*Tabela2[[#This Row],[Preço de referência]])),"")</f>
        <v/>
      </c>
      <c r="R65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55" s="33" t="str">
        <f ca="1">IFERROR(IF(Tabela2[[#This Row],[Itens de Cota Reservada (Quantidade)]]&gt;0,(Tabela2[[#This Row],[Itens de Cota Reservada (Quantidade)]]*Tabela2[[#This Row],[Preço de referência]])),"")</f>
        <v/>
      </c>
      <c r="T655" s="52" t="str">
        <f ca="1">IFERROR(IF(SUMIFS(Tabela2[Preço x quantidade],Tabela2[Lote],Tabela2[[#This Row],[Lote]])&lt;=80000,Tabela2[[#This Row],[Quantidade]],""),"")</f>
        <v/>
      </c>
      <c r="U655" s="33" t="str">
        <f ca="1">IFERROR(IF(Tabela2[[#This Row],[Itens exclusivos (Quantidade)]]&gt;0,(Tabela2[[#This Row],[Itens exclusivos (Quantidade)]]*Tabela2[[#This Row],[Preço de referência]])),"")</f>
        <v/>
      </c>
    </row>
    <row r="656" spans="1:21" ht="15.75">
      <c r="A656" s="14" t="str">
        <f>IFERROR(IF(Fornecedores!B666="","",IF(AND(Fornecedores!A666="",Fornecedores!B666&lt;&gt;""),1,Fornecedores!A666)),"")</f>
        <v/>
      </c>
      <c r="B656" s="14" t="str">
        <f>IFERROR(IF(Fornecedores!B666="","",Fornecedores!B666),"")</f>
        <v/>
      </c>
      <c r="C656" s="14" t="str">
        <f>IFERROR(IF(Fornecedores!C666="","",Fornecedores!C666),"")</f>
        <v/>
      </c>
      <c r="D656" s="14" t="str">
        <f>IFERROR(IF(Fornecedores!D666="","",Fornecedores!D666),"")</f>
        <v/>
      </c>
      <c r="E656" s="14" t="str">
        <f>IFERROR(IF(Fornecedores!E666="","",Fornecedores!E666),"")</f>
        <v/>
      </c>
      <c r="F656" s="51" t="str">
        <f>IFERROR(IF(Fornecedores!F666="","",Fornecedores!F666),"")</f>
        <v/>
      </c>
      <c r="G656" s="14" t="str">
        <f>IFERROR(IF(Fornecedores!G666="","",Fornecedores!G666),"")</f>
        <v/>
      </c>
      <c r="H656" s="48" t="str">
        <f>IFERROR(ROUND(AVERAGE(Fornecedores!H666:ZV666),2),"")</f>
        <v/>
      </c>
      <c r="I656" s="14" t="str">
        <f>IFERROR(ROUND(STDEV(Fornecedores!H666:ZV666),2),"")</f>
        <v/>
      </c>
      <c r="J656" s="14" t="str">
        <f>IFERROR(IF(Tabela2[[#This Row],[Média preços]]="","",H656-I656),"")</f>
        <v/>
      </c>
      <c r="K656" s="14" t="str">
        <f>IFERROR(IF(Tabela2[[#This Row],[Média preços]]="","",H656+I656),"")</f>
        <v/>
      </c>
      <c r="L656" s="48" t="str">
        <f>IFERROR(ROUND(MEDIAN(Fornecedores!H666:ZV666),2),"")</f>
        <v/>
      </c>
      <c r="M656" s="14" t="str">
        <f>IFERROR(ROUND(AVERAGEIFS(Fornecedores!H666:ZV666,Fornecedores!H666:ZV666,"&lt;="&amp;K656,Fornecedores!H666:ZV666,"&gt;="&amp;J656),2),"")</f>
        <v/>
      </c>
      <c r="N656" s="14" t="str">
        <f t="shared" si="10"/>
        <v/>
      </c>
      <c r="O656" s="14" t="str">
        <f>IFERROR(Tabela2[[#This Row],[Preço de referência]]*Tabela2[[#This Row],[Quantidade]],"")</f>
        <v/>
      </c>
      <c r="P65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56" s="14" t="str">
        <f ca="1">IFERROR(IF(Tabela2[[#This Row],[Itens de Ampla Participação (Quantidade)]]&gt;0,(Tabela2[[#This Row],[Itens de Ampla Participação (Quantidade)]]*Tabela2[[#This Row],[Preço de referência]])),"")</f>
        <v/>
      </c>
      <c r="R65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56" s="14" t="str">
        <f ca="1">IFERROR(IF(Tabela2[[#This Row],[Itens de Cota Reservada (Quantidade)]]&gt;0,(Tabela2[[#This Row],[Itens de Cota Reservada (Quantidade)]]*Tabela2[[#This Row],[Preço de referência]])),"")</f>
        <v/>
      </c>
      <c r="T656" s="51" t="str">
        <f ca="1">IFERROR(IF(SUMIFS(Tabela2[Preço x quantidade],Tabela2[Lote],Tabela2[[#This Row],[Lote]])&lt;=80000,Tabela2[[#This Row],[Quantidade]],""),"")</f>
        <v/>
      </c>
      <c r="U656" s="14" t="str">
        <f ca="1">IFERROR(IF(Tabela2[[#This Row],[Itens exclusivos (Quantidade)]]&gt;0,(Tabela2[[#This Row],[Itens exclusivos (Quantidade)]]*Tabela2[[#This Row],[Preço de referência]])),"")</f>
        <v/>
      </c>
    </row>
    <row r="657" spans="1:21" ht="15.75">
      <c r="A657" s="33" t="str">
        <f>IFERROR(IF(Fornecedores!B667="","",IF(AND(Fornecedores!A667="",Fornecedores!B667&lt;&gt;""),1,Fornecedores!A667)),"")</f>
        <v/>
      </c>
      <c r="B657" s="33" t="str">
        <f>IFERROR(IF(Fornecedores!B667="","",Fornecedores!B667),"")</f>
        <v/>
      </c>
      <c r="C657" s="33" t="str">
        <f>IFERROR(IF(Fornecedores!C667="","",Fornecedores!C667),"")</f>
        <v/>
      </c>
      <c r="D657" s="33" t="str">
        <f>IFERROR(IF(Fornecedores!D667="","",Fornecedores!D667),"")</f>
        <v/>
      </c>
      <c r="E657" s="33" t="str">
        <f>IFERROR(IF(Fornecedores!E667="","",Fornecedores!E667),"")</f>
        <v/>
      </c>
      <c r="F657" s="52" t="str">
        <f>IFERROR(IF(Fornecedores!F667="","",Fornecedores!F667),"")</f>
        <v/>
      </c>
      <c r="G657" s="33" t="str">
        <f>IFERROR(IF(Fornecedores!G667="","",Fornecedores!G667),"")</f>
        <v/>
      </c>
      <c r="H657" s="47" t="str">
        <f>IFERROR(ROUND(AVERAGE(Fornecedores!H667:ZV667),2),"")</f>
        <v/>
      </c>
      <c r="I657" s="33" t="str">
        <f>IFERROR(ROUND(STDEV(Fornecedores!H667:ZV667),2),"")</f>
        <v/>
      </c>
      <c r="J657" s="33" t="str">
        <f>IFERROR(IF(Tabela2[[#This Row],[Média preços]]="","",H657-I657),"")</f>
        <v/>
      </c>
      <c r="K657" s="33" t="str">
        <f>IFERROR(IF(Tabela2[[#This Row],[Média preços]]="","",H657+I657),"")</f>
        <v/>
      </c>
      <c r="L657" s="47" t="str">
        <f>IFERROR(ROUND(MEDIAN(Fornecedores!H667:ZV667),2),"")</f>
        <v/>
      </c>
      <c r="M657" s="33" t="str">
        <f>IFERROR(ROUND(AVERAGEIFS(Fornecedores!H667:ZV667,Fornecedores!H667:ZV667,"&lt;="&amp;K657,Fornecedores!H667:ZV667,"&gt;="&amp;J657),2),"")</f>
        <v/>
      </c>
      <c r="N657" s="33" t="str">
        <f t="shared" si="10"/>
        <v/>
      </c>
      <c r="O657" s="33" t="str">
        <f>IFERROR(Tabela2[[#This Row],[Preço de referência]]*Tabela2[[#This Row],[Quantidade]],"")</f>
        <v/>
      </c>
      <c r="P65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57" s="33" t="str">
        <f ca="1">IFERROR(IF(Tabela2[[#This Row],[Itens de Ampla Participação (Quantidade)]]&gt;0,(Tabela2[[#This Row],[Itens de Ampla Participação (Quantidade)]]*Tabela2[[#This Row],[Preço de referência]])),"")</f>
        <v/>
      </c>
      <c r="R65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57" s="33" t="str">
        <f ca="1">IFERROR(IF(Tabela2[[#This Row],[Itens de Cota Reservada (Quantidade)]]&gt;0,(Tabela2[[#This Row],[Itens de Cota Reservada (Quantidade)]]*Tabela2[[#This Row],[Preço de referência]])),"")</f>
        <v/>
      </c>
      <c r="T657" s="52" t="str">
        <f ca="1">IFERROR(IF(SUMIFS(Tabela2[Preço x quantidade],Tabela2[Lote],Tabela2[[#This Row],[Lote]])&lt;=80000,Tabela2[[#This Row],[Quantidade]],""),"")</f>
        <v/>
      </c>
      <c r="U657" s="33" t="str">
        <f ca="1">IFERROR(IF(Tabela2[[#This Row],[Itens exclusivos (Quantidade)]]&gt;0,(Tabela2[[#This Row],[Itens exclusivos (Quantidade)]]*Tabela2[[#This Row],[Preço de referência]])),"")</f>
        <v/>
      </c>
    </row>
    <row r="658" spans="1:21" ht="15.75">
      <c r="A658" s="14" t="str">
        <f>IFERROR(IF(Fornecedores!B668="","",IF(AND(Fornecedores!A668="",Fornecedores!B668&lt;&gt;""),1,Fornecedores!A668)),"")</f>
        <v/>
      </c>
      <c r="B658" s="14" t="str">
        <f>IFERROR(IF(Fornecedores!B668="","",Fornecedores!B668),"")</f>
        <v/>
      </c>
      <c r="C658" s="14" t="str">
        <f>IFERROR(IF(Fornecedores!C668="","",Fornecedores!C668),"")</f>
        <v/>
      </c>
      <c r="D658" s="14" t="str">
        <f>IFERROR(IF(Fornecedores!D668="","",Fornecedores!D668),"")</f>
        <v/>
      </c>
      <c r="E658" s="14" t="str">
        <f>IFERROR(IF(Fornecedores!E668="","",Fornecedores!E668),"")</f>
        <v/>
      </c>
      <c r="F658" s="51" t="str">
        <f>IFERROR(IF(Fornecedores!F668="","",Fornecedores!F668),"")</f>
        <v/>
      </c>
      <c r="G658" s="14" t="str">
        <f>IFERROR(IF(Fornecedores!G668="","",Fornecedores!G668),"")</f>
        <v/>
      </c>
      <c r="H658" s="48" t="str">
        <f>IFERROR(ROUND(AVERAGE(Fornecedores!H668:ZV668),2),"")</f>
        <v/>
      </c>
      <c r="I658" s="14" t="str">
        <f>IFERROR(ROUND(STDEV(Fornecedores!H668:ZV668),2),"")</f>
        <v/>
      </c>
      <c r="J658" s="14" t="str">
        <f>IFERROR(IF(Tabela2[[#This Row],[Média preços]]="","",H658-I658),"")</f>
        <v/>
      </c>
      <c r="K658" s="14" t="str">
        <f>IFERROR(IF(Tabela2[[#This Row],[Média preços]]="","",H658+I658),"")</f>
        <v/>
      </c>
      <c r="L658" s="48" t="str">
        <f>IFERROR(ROUND(MEDIAN(Fornecedores!H668:ZV668),2),"")</f>
        <v/>
      </c>
      <c r="M658" s="14" t="str">
        <f>IFERROR(ROUND(AVERAGEIFS(Fornecedores!H668:ZV668,Fornecedores!H668:ZV668,"&lt;="&amp;K658,Fornecedores!H668:ZV668,"&gt;="&amp;J658),2),"")</f>
        <v/>
      </c>
      <c r="N658" s="14" t="str">
        <f t="shared" si="10"/>
        <v/>
      </c>
      <c r="O658" s="14" t="str">
        <f>IFERROR(Tabela2[[#This Row],[Preço de referência]]*Tabela2[[#This Row],[Quantidade]],"")</f>
        <v/>
      </c>
      <c r="P65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58" s="14" t="str">
        <f ca="1">IFERROR(IF(Tabela2[[#This Row],[Itens de Ampla Participação (Quantidade)]]&gt;0,(Tabela2[[#This Row],[Itens de Ampla Participação (Quantidade)]]*Tabela2[[#This Row],[Preço de referência]])),"")</f>
        <v/>
      </c>
      <c r="R65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58" s="14" t="str">
        <f ca="1">IFERROR(IF(Tabela2[[#This Row],[Itens de Cota Reservada (Quantidade)]]&gt;0,(Tabela2[[#This Row],[Itens de Cota Reservada (Quantidade)]]*Tabela2[[#This Row],[Preço de referência]])),"")</f>
        <v/>
      </c>
      <c r="T658" s="51" t="str">
        <f ca="1">IFERROR(IF(SUMIFS(Tabela2[Preço x quantidade],Tabela2[Lote],Tabela2[[#This Row],[Lote]])&lt;=80000,Tabela2[[#This Row],[Quantidade]],""),"")</f>
        <v/>
      </c>
      <c r="U658" s="14" t="str">
        <f ca="1">IFERROR(IF(Tabela2[[#This Row],[Itens exclusivos (Quantidade)]]&gt;0,(Tabela2[[#This Row],[Itens exclusivos (Quantidade)]]*Tabela2[[#This Row],[Preço de referência]])),"")</f>
        <v/>
      </c>
    </row>
    <row r="659" spans="1:21" ht="15.75">
      <c r="A659" s="33" t="str">
        <f>IFERROR(IF(Fornecedores!B669="","",IF(AND(Fornecedores!A669="",Fornecedores!B669&lt;&gt;""),1,Fornecedores!A669)),"")</f>
        <v/>
      </c>
      <c r="B659" s="33" t="str">
        <f>IFERROR(IF(Fornecedores!B669="","",Fornecedores!B669),"")</f>
        <v/>
      </c>
      <c r="C659" s="33" t="str">
        <f>IFERROR(IF(Fornecedores!C669="","",Fornecedores!C669),"")</f>
        <v/>
      </c>
      <c r="D659" s="33" t="str">
        <f>IFERROR(IF(Fornecedores!D669="","",Fornecedores!D669),"")</f>
        <v/>
      </c>
      <c r="E659" s="33" t="str">
        <f>IFERROR(IF(Fornecedores!E669="","",Fornecedores!E669),"")</f>
        <v/>
      </c>
      <c r="F659" s="52" t="str">
        <f>IFERROR(IF(Fornecedores!F669="","",Fornecedores!F669),"")</f>
        <v/>
      </c>
      <c r="G659" s="33" t="str">
        <f>IFERROR(IF(Fornecedores!G669="","",Fornecedores!G669),"")</f>
        <v/>
      </c>
      <c r="H659" s="47" t="str">
        <f>IFERROR(ROUND(AVERAGE(Fornecedores!H669:ZV669),2),"")</f>
        <v/>
      </c>
      <c r="I659" s="33" t="str">
        <f>IFERROR(ROUND(STDEV(Fornecedores!H669:ZV669),2),"")</f>
        <v/>
      </c>
      <c r="J659" s="33" t="str">
        <f>IFERROR(IF(Tabela2[[#This Row],[Média preços]]="","",H659-I659),"")</f>
        <v/>
      </c>
      <c r="K659" s="33" t="str">
        <f>IFERROR(IF(Tabela2[[#This Row],[Média preços]]="","",H659+I659),"")</f>
        <v/>
      </c>
      <c r="L659" s="47" t="str">
        <f>IFERROR(ROUND(MEDIAN(Fornecedores!H669:ZV669),2),"")</f>
        <v/>
      </c>
      <c r="M659" s="33" t="str">
        <f>IFERROR(ROUND(AVERAGEIFS(Fornecedores!H669:ZV669,Fornecedores!H669:ZV669,"&lt;="&amp;K659,Fornecedores!H669:ZV669,"&gt;="&amp;J659),2),"")</f>
        <v/>
      </c>
      <c r="N659" s="33" t="str">
        <f t="shared" si="10"/>
        <v/>
      </c>
      <c r="O659" s="33" t="str">
        <f>IFERROR(Tabela2[[#This Row],[Preço de referência]]*Tabela2[[#This Row],[Quantidade]],"")</f>
        <v/>
      </c>
      <c r="P65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59" s="33" t="str">
        <f ca="1">IFERROR(IF(Tabela2[[#This Row],[Itens de Ampla Participação (Quantidade)]]&gt;0,(Tabela2[[#This Row],[Itens de Ampla Participação (Quantidade)]]*Tabela2[[#This Row],[Preço de referência]])),"")</f>
        <v/>
      </c>
      <c r="R65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59" s="33" t="str">
        <f ca="1">IFERROR(IF(Tabela2[[#This Row],[Itens de Cota Reservada (Quantidade)]]&gt;0,(Tabela2[[#This Row],[Itens de Cota Reservada (Quantidade)]]*Tabela2[[#This Row],[Preço de referência]])),"")</f>
        <v/>
      </c>
      <c r="T659" s="52" t="str">
        <f ca="1">IFERROR(IF(SUMIFS(Tabela2[Preço x quantidade],Tabela2[Lote],Tabela2[[#This Row],[Lote]])&lt;=80000,Tabela2[[#This Row],[Quantidade]],""),"")</f>
        <v/>
      </c>
      <c r="U659" s="33" t="str">
        <f ca="1">IFERROR(IF(Tabela2[[#This Row],[Itens exclusivos (Quantidade)]]&gt;0,(Tabela2[[#This Row],[Itens exclusivos (Quantidade)]]*Tabela2[[#This Row],[Preço de referência]])),"")</f>
        <v/>
      </c>
    </row>
    <row r="660" spans="1:21" ht="15.75">
      <c r="A660" s="14" t="str">
        <f>IFERROR(IF(Fornecedores!B670="","",IF(AND(Fornecedores!A670="",Fornecedores!B670&lt;&gt;""),1,Fornecedores!A670)),"")</f>
        <v/>
      </c>
      <c r="B660" s="14" t="str">
        <f>IFERROR(IF(Fornecedores!B670="","",Fornecedores!B670),"")</f>
        <v/>
      </c>
      <c r="C660" s="14" t="str">
        <f>IFERROR(IF(Fornecedores!C670="","",Fornecedores!C670),"")</f>
        <v/>
      </c>
      <c r="D660" s="14" t="str">
        <f>IFERROR(IF(Fornecedores!D670="","",Fornecedores!D670),"")</f>
        <v/>
      </c>
      <c r="E660" s="14" t="str">
        <f>IFERROR(IF(Fornecedores!E670="","",Fornecedores!E670),"")</f>
        <v/>
      </c>
      <c r="F660" s="51" t="str">
        <f>IFERROR(IF(Fornecedores!F670="","",Fornecedores!F670),"")</f>
        <v/>
      </c>
      <c r="G660" s="14" t="str">
        <f>IFERROR(IF(Fornecedores!G670="","",Fornecedores!G670),"")</f>
        <v/>
      </c>
      <c r="H660" s="48" t="str">
        <f>IFERROR(ROUND(AVERAGE(Fornecedores!H670:ZV670),2),"")</f>
        <v/>
      </c>
      <c r="I660" s="14" t="str">
        <f>IFERROR(ROUND(STDEV(Fornecedores!H670:ZV670),2),"")</f>
        <v/>
      </c>
      <c r="J660" s="14" t="str">
        <f>IFERROR(IF(Tabela2[[#This Row],[Média preços]]="","",H660-I660),"")</f>
        <v/>
      </c>
      <c r="K660" s="14" t="str">
        <f>IFERROR(IF(Tabela2[[#This Row],[Média preços]]="","",H660+I660),"")</f>
        <v/>
      </c>
      <c r="L660" s="48" t="str">
        <f>IFERROR(ROUND(MEDIAN(Fornecedores!H670:ZV670),2),"")</f>
        <v/>
      </c>
      <c r="M660" s="14" t="str">
        <f>IFERROR(ROUND(AVERAGEIFS(Fornecedores!H670:ZV670,Fornecedores!H670:ZV670,"&lt;="&amp;K660,Fornecedores!H670:ZV670,"&gt;="&amp;J660),2),"")</f>
        <v/>
      </c>
      <c r="N660" s="14" t="str">
        <f t="shared" si="10"/>
        <v/>
      </c>
      <c r="O660" s="14" t="str">
        <f>IFERROR(Tabela2[[#This Row],[Preço de referência]]*Tabela2[[#This Row],[Quantidade]],"")</f>
        <v/>
      </c>
      <c r="P66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60" s="14" t="str">
        <f ca="1">IFERROR(IF(Tabela2[[#This Row],[Itens de Ampla Participação (Quantidade)]]&gt;0,(Tabela2[[#This Row],[Itens de Ampla Participação (Quantidade)]]*Tabela2[[#This Row],[Preço de referência]])),"")</f>
        <v/>
      </c>
      <c r="R66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60" s="14" t="str">
        <f ca="1">IFERROR(IF(Tabela2[[#This Row],[Itens de Cota Reservada (Quantidade)]]&gt;0,(Tabela2[[#This Row],[Itens de Cota Reservada (Quantidade)]]*Tabela2[[#This Row],[Preço de referência]])),"")</f>
        <v/>
      </c>
      <c r="T660" s="51" t="str">
        <f ca="1">IFERROR(IF(SUMIFS(Tabela2[Preço x quantidade],Tabela2[Lote],Tabela2[[#This Row],[Lote]])&lt;=80000,Tabela2[[#This Row],[Quantidade]],""),"")</f>
        <v/>
      </c>
      <c r="U660" s="14" t="str">
        <f ca="1">IFERROR(IF(Tabela2[[#This Row],[Itens exclusivos (Quantidade)]]&gt;0,(Tabela2[[#This Row],[Itens exclusivos (Quantidade)]]*Tabela2[[#This Row],[Preço de referência]])),"")</f>
        <v/>
      </c>
    </row>
    <row r="661" spans="1:21" ht="15.75">
      <c r="A661" s="33" t="str">
        <f>IFERROR(IF(Fornecedores!B671="","",IF(AND(Fornecedores!A671="",Fornecedores!B671&lt;&gt;""),1,Fornecedores!A671)),"")</f>
        <v/>
      </c>
      <c r="B661" s="33" t="str">
        <f>IFERROR(IF(Fornecedores!B671="","",Fornecedores!B671),"")</f>
        <v/>
      </c>
      <c r="C661" s="33" t="str">
        <f>IFERROR(IF(Fornecedores!C671="","",Fornecedores!C671),"")</f>
        <v/>
      </c>
      <c r="D661" s="33" t="str">
        <f>IFERROR(IF(Fornecedores!D671="","",Fornecedores!D671),"")</f>
        <v/>
      </c>
      <c r="E661" s="33" t="str">
        <f>IFERROR(IF(Fornecedores!E671="","",Fornecedores!E671),"")</f>
        <v/>
      </c>
      <c r="F661" s="52" t="str">
        <f>IFERROR(IF(Fornecedores!F671="","",Fornecedores!F671),"")</f>
        <v/>
      </c>
      <c r="G661" s="33" t="str">
        <f>IFERROR(IF(Fornecedores!G671="","",Fornecedores!G671),"")</f>
        <v/>
      </c>
      <c r="H661" s="47" t="str">
        <f>IFERROR(ROUND(AVERAGE(Fornecedores!H671:ZV671),2),"")</f>
        <v/>
      </c>
      <c r="I661" s="33" t="str">
        <f>IFERROR(ROUND(STDEV(Fornecedores!H671:ZV671),2),"")</f>
        <v/>
      </c>
      <c r="J661" s="33" t="str">
        <f>IFERROR(IF(Tabela2[[#This Row],[Média preços]]="","",H661-I661),"")</f>
        <v/>
      </c>
      <c r="K661" s="33" t="str">
        <f>IFERROR(IF(Tabela2[[#This Row],[Média preços]]="","",H661+I661),"")</f>
        <v/>
      </c>
      <c r="L661" s="47" t="str">
        <f>IFERROR(ROUND(MEDIAN(Fornecedores!H671:ZV671),2),"")</f>
        <v/>
      </c>
      <c r="M661" s="33" t="str">
        <f>IFERROR(ROUND(AVERAGEIFS(Fornecedores!H671:ZV671,Fornecedores!H671:ZV671,"&lt;="&amp;K661,Fornecedores!H671:ZV671,"&gt;="&amp;J661),2),"")</f>
        <v/>
      </c>
      <c r="N661" s="33" t="str">
        <f t="shared" si="10"/>
        <v/>
      </c>
      <c r="O661" s="33" t="str">
        <f>IFERROR(Tabela2[[#This Row],[Preço de referência]]*Tabela2[[#This Row],[Quantidade]],"")</f>
        <v/>
      </c>
      <c r="P66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61" s="33" t="str">
        <f ca="1">IFERROR(IF(Tabela2[[#This Row],[Itens de Ampla Participação (Quantidade)]]&gt;0,(Tabela2[[#This Row],[Itens de Ampla Participação (Quantidade)]]*Tabela2[[#This Row],[Preço de referência]])),"")</f>
        <v/>
      </c>
      <c r="R66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61" s="33" t="str">
        <f ca="1">IFERROR(IF(Tabela2[[#This Row],[Itens de Cota Reservada (Quantidade)]]&gt;0,(Tabela2[[#This Row],[Itens de Cota Reservada (Quantidade)]]*Tabela2[[#This Row],[Preço de referência]])),"")</f>
        <v/>
      </c>
      <c r="T661" s="52" t="str">
        <f ca="1">IFERROR(IF(SUMIFS(Tabela2[Preço x quantidade],Tabela2[Lote],Tabela2[[#This Row],[Lote]])&lt;=80000,Tabela2[[#This Row],[Quantidade]],""),"")</f>
        <v/>
      </c>
      <c r="U661" s="33" t="str">
        <f ca="1">IFERROR(IF(Tabela2[[#This Row],[Itens exclusivos (Quantidade)]]&gt;0,(Tabela2[[#This Row],[Itens exclusivos (Quantidade)]]*Tabela2[[#This Row],[Preço de referência]])),"")</f>
        <v/>
      </c>
    </row>
    <row r="662" spans="1:21" ht="15.75">
      <c r="A662" s="14" t="str">
        <f>IFERROR(IF(Fornecedores!B672="","",IF(AND(Fornecedores!A672="",Fornecedores!B672&lt;&gt;""),1,Fornecedores!A672)),"")</f>
        <v/>
      </c>
      <c r="B662" s="14" t="str">
        <f>IFERROR(IF(Fornecedores!B672="","",Fornecedores!B672),"")</f>
        <v/>
      </c>
      <c r="C662" s="14" t="str">
        <f>IFERROR(IF(Fornecedores!C672="","",Fornecedores!C672),"")</f>
        <v/>
      </c>
      <c r="D662" s="14" t="str">
        <f>IFERROR(IF(Fornecedores!D672="","",Fornecedores!D672),"")</f>
        <v/>
      </c>
      <c r="E662" s="14" t="str">
        <f>IFERROR(IF(Fornecedores!E672="","",Fornecedores!E672),"")</f>
        <v/>
      </c>
      <c r="F662" s="51" t="str">
        <f>IFERROR(IF(Fornecedores!F672="","",Fornecedores!F672),"")</f>
        <v/>
      </c>
      <c r="G662" s="14" t="str">
        <f>IFERROR(IF(Fornecedores!G672="","",Fornecedores!G672),"")</f>
        <v/>
      </c>
      <c r="H662" s="48" t="str">
        <f>IFERROR(ROUND(AVERAGE(Fornecedores!H672:ZV672),2),"")</f>
        <v/>
      </c>
      <c r="I662" s="14" t="str">
        <f>IFERROR(ROUND(STDEV(Fornecedores!H672:ZV672),2),"")</f>
        <v/>
      </c>
      <c r="J662" s="14" t="str">
        <f>IFERROR(IF(Tabela2[[#This Row],[Média preços]]="","",H662-I662),"")</f>
        <v/>
      </c>
      <c r="K662" s="14" t="str">
        <f>IFERROR(IF(Tabela2[[#This Row],[Média preços]]="","",H662+I662),"")</f>
        <v/>
      </c>
      <c r="L662" s="48" t="str">
        <f>IFERROR(ROUND(MEDIAN(Fornecedores!H672:ZV672),2),"")</f>
        <v/>
      </c>
      <c r="M662" s="14" t="str">
        <f>IFERROR(ROUND(AVERAGEIFS(Fornecedores!H672:ZV672,Fornecedores!H672:ZV672,"&lt;="&amp;K662,Fornecedores!H672:ZV672,"&gt;="&amp;J662),2),"")</f>
        <v/>
      </c>
      <c r="N662" s="14" t="str">
        <f t="shared" si="10"/>
        <v/>
      </c>
      <c r="O662" s="14" t="str">
        <f>IFERROR(Tabela2[[#This Row],[Preço de referência]]*Tabela2[[#This Row],[Quantidade]],"")</f>
        <v/>
      </c>
      <c r="P66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62" s="14" t="str">
        <f ca="1">IFERROR(IF(Tabela2[[#This Row],[Itens de Ampla Participação (Quantidade)]]&gt;0,(Tabela2[[#This Row],[Itens de Ampla Participação (Quantidade)]]*Tabela2[[#This Row],[Preço de referência]])),"")</f>
        <v/>
      </c>
      <c r="R66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62" s="14" t="str">
        <f ca="1">IFERROR(IF(Tabela2[[#This Row],[Itens de Cota Reservada (Quantidade)]]&gt;0,(Tabela2[[#This Row],[Itens de Cota Reservada (Quantidade)]]*Tabela2[[#This Row],[Preço de referência]])),"")</f>
        <v/>
      </c>
      <c r="T662" s="51" t="str">
        <f ca="1">IFERROR(IF(SUMIFS(Tabela2[Preço x quantidade],Tabela2[Lote],Tabela2[[#This Row],[Lote]])&lt;=80000,Tabela2[[#This Row],[Quantidade]],""),"")</f>
        <v/>
      </c>
      <c r="U662" s="14" t="str">
        <f ca="1">IFERROR(IF(Tabela2[[#This Row],[Itens exclusivos (Quantidade)]]&gt;0,(Tabela2[[#This Row],[Itens exclusivos (Quantidade)]]*Tabela2[[#This Row],[Preço de referência]])),"")</f>
        <v/>
      </c>
    </row>
    <row r="663" spans="1:21" ht="15.75">
      <c r="A663" s="33" t="str">
        <f>IFERROR(IF(Fornecedores!B673="","",IF(AND(Fornecedores!A673="",Fornecedores!B673&lt;&gt;""),1,Fornecedores!A673)),"")</f>
        <v/>
      </c>
      <c r="B663" s="33" t="str">
        <f>IFERROR(IF(Fornecedores!B673="","",Fornecedores!B673),"")</f>
        <v/>
      </c>
      <c r="C663" s="33" t="str">
        <f>IFERROR(IF(Fornecedores!C673="","",Fornecedores!C673),"")</f>
        <v/>
      </c>
      <c r="D663" s="33" t="str">
        <f>IFERROR(IF(Fornecedores!D673="","",Fornecedores!D673),"")</f>
        <v/>
      </c>
      <c r="E663" s="33" t="str">
        <f>IFERROR(IF(Fornecedores!E673="","",Fornecedores!E673),"")</f>
        <v/>
      </c>
      <c r="F663" s="52" t="str">
        <f>IFERROR(IF(Fornecedores!F673="","",Fornecedores!F673),"")</f>
        <v/>
      </c>
      <c r="G663" s="33" t="str">
        <f>IFERROR(IF(Fornecedores!G673="","",Fornecedores!G673),"")</f>
        <v/>
      </c>
      <c r="H663" s="47" t="str">
        <f>IFERROR(ROUND(AVERAGE(Fornecedores!H673:ZV673),2),"")</f>
        <v/>
      </c>
      <c r="I663" s="33" t="str">
        <f>IFERROR(ROUND(STDEV(Fornecedores!H673:ZV673),2),"")</f>
        <v/>
      </c>
      <c r="J663" s="33" t="str">
        <f>IFERROR(IF(Tabela2[[#This Row],[Média preços]]="","",H663-I663),"")</f>
        <v/>
      </c>
      <c r="K663" s="33" t="str">
        <f>IFERROR(IF(Tabela2[[#This Row],[Média preços]]="","",H663+I663),"")</f>
        <v/>
      </c>
      <c r="L663" s="47" t="str">
        <f>IFERROR(ROUND(MEDIAN(Fornecedores!H673:ZV673),2),"")</f>
        <v/>
      </c>
      <c r="M663" s="33" t="str">
        <f>IFERROR(ROUND(AVERAGEIFS(Fornecedores!H673:ZV673,Fornecedores!H673:ZV673,"&lt;="&amp;K663,Fornecedores!H673:ZV673,"&gt;="&amp;J663),2),"")</f>
        <v/>
      </c>
      <c r="N663" s="33" t="str">
        <f t="shared" si="10"/>
        <v/>
      </c>
      <c r="O663" s="33" t="str">
        <f>IFERROR(Tabela2[[#This Row],[Preço de referência]]*Tabela2[[#This Row],[Quantidade]],"")</f>
        <v/>
      </c>
      <c r="P66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63" s="33" t="str">
        <f ca="1">IFERROR(IF(Tabela2[[#This Row],[Itens de Ampla Participação (Quantidade)]]&gt;0,(Tabela2[[#This Row],[Itens de Ampla Participação (Quantidade)]]*Tabela2[[#This Row],[Preço de referência]])),"")</f>
        <v/>
      </c>
      <c r="R66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63" s="33" t="str">
        <f ca="1">IFERROR(IF(Tabela2[[#This Row],[Itens de Cota Reservada (Quantidade)]]&gt;0,(Tabela2[[#This Row],[Itens de Cota Reservada (Quantidade)]]*Tabela2[[#This Row],[Preço de referência]])),"")</f>
        <v/>
      </c>
      <c r="T663" s="52" t="str">
        <f ca="1">IFERROR(IF(SUMIFS(Tabela2[Preço x quantidade],Tabela2[Lote],Tabela2[[#This Row],[Lote]])&lt;=80000,Tabela2[[#This Row],[Quantidade]],""),"")</f>
        <v/>
      </c>
      <c r="U663" s="33" t="str">
        <f ca="1">IFERROR(IF(Tabela2[[#This Row],[Itens exclusivos (Quantidade)]]&gt;0,(Tabela2[[#This Row],[Itens exclusivos (Quantidade)]]*Tabela2[[#This Row],[Preço de referência]])),"")</f>
        <v/>
      </c>
    </row>
    <row r="664" spans="1:21" ht="15.75">
      <c r="A664" s="14" t="str">
        <f>IFERROR(IF(Fornecedores!B674="","",IF(AND(Fornecedores!A674="",Fornecedores!B674&lt;&gt;""),1,Fornecedores!A674)),"")</f>
        <v/>
      </c>
      <c r="B664" s="14" t="str">
        <f>IFERROR(IF(Fornecedores!B674="","",Fornecedores!B674),"")</f>
        <v/>
      </c>
      <c r="C664" s="14" t="str">
        <f>IFERROR(IF(Fornecedores!C674="","",Fornecedores!C674),"")</f>
        <v/>
      </c>
      <c r="D664" s="14" t="str">
        <f>IFERROR(IF(Fornecedores!D674="","",Fornecedores!D674),"")</f>
        <v/>
      </c>
      <c r="E664" s="14" t="str">
        <f>IFERROR(IF(Fornecedores!E674="","",Fornecedores!E674),"")</f>
        <v/>
      </c>
      <c r="F664" s="51" t="str">
        <f>IFERROR(IF(Fornecedores!F674="","",Fornecedores!F674),"")</f>
        <v/>
      </c>
      <c r="G664" s="14" t="str">
        <f>IFERROR(IF(Fornecedores!G674="","",Fornecedores!G674),"")</f>
        <v/>
      </c>
      <c r="H664" s="48" t="str">
        <f>IFERROR(ROUND(AVERAGE(Fornecedores!H674:ZV674),2),"")</f>
        <v/>
      </c>
      <c r="I664" s="14" t="str">
        <f>IFERROR(ROUND(STDEV(Fornecedores!H674:ZV674),2),"")</f>
        <v/>
      </c>
      <c r="J664" s="14" t="str">
        <f>IFERROR(IF(Tabela2[[#This Row],[Média preços]]="","",H664-I664),"")</f>
        <v/>
      </c>
      <c r="K664" s="14" t="str">
        <f>IFERROR(IF(Tabela2[[#This Row],[Média preços]]="","",H664+I664),"")</f>
        <v/>
      </c>
      <c r="L664" s="48" t="str">
        <f>IFERROR(ROUND(MEDIAN(Fornecedores!H674:ZV674),2),"")</f>
        <v/>
      </c>
      <c r="M664" s="14" t="str">
        <f>IFERROR(ROUND(AVERAGEIFS(Fornecedores!H674:ZV674,Fornecedores!H674:ZV674,"&lt;="&amp;K664,Fornecedores!H674:ZV674,"&gt;="&amp;J664),2),"")</f>
        <v/>
      </c>
      <c r="N664" s="14" t="str">
        <f t="shared" si="10"/>
        <v/>
      </c>
      <c r="O664" s="14" t="str">
        <f>IFERROR(Tabela2[[#This Row],[Preço de referência]]*Tabela2[[#This Row],[Quantidade]],"")</f>
        <v/>
      </c>
      <c r="P66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64" s="14" t="str">
        <f ca="1">IFERROR(IF(Tabela2[[#This Row],[Itens de Ampla Participação (Quantidade)]]&gt;0,(Tabela2[[#This Row],[Itens de Ampla Participação (Quantidade)]]*Tabela2[[#This Row],[Preço de referência]])),"")</f>
        <v/>
      </c>
      <c r="R66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64" s="14" t="str">
        <f ca="1">IFERROR(IF(Tabela2[[#This Row],[Itens de Cota Reservada (Quantidade)]]&gt;0,(Tabela2[[#This Row],[Itens de Cota Reservada (Quantidade)]]*Tabela2[[#This Row],[Preço de referência]])),"")</f>
        <v/>
      </c>
      <c r="T664" s="51" t="str">
        <f ca="1">IFERROR(IF(SUMIFS(Tabela2[Preço x quantidade],Tabela2[Lote],Tabela2[[#This Row],[Lote]])&lt;=80000,Tabela2[[#This Row],[Quantidade]],""),"")</f>
        <v/>
      </c>
      <c r="U664" s="14" t="str">
        <f ca="1">IFERROR(IF(Tabela2[[#This Row],[Itens exclusivos (Quantidade)]]&gt;0,(Tabela2[[#This Row],[Itens exclusivos (Quantidade)]]*Tabela2[[#This Row],[Preço de referência]])),"")</f>
        <v/>
      </c>
    </row>
    <row r="665" spans="1:21" ht="15.75">
      <c r="A665" s="33" t="str">
        <f>IFERROR(IF(Fornecedores!B675="","",IF(AND(Fornecedores!A675="",Fornecedores!B675&lt;&gt;""),1,Fornecedores!A675)),"")</f>
        <v/>
      </c>
      <c r="B665" s="33" t="str">
        <f>IFERROR(IF(Fornecedores!B675="","",Fornecedores!B675),"")</f>
        <v/>
      </c>
      <c r="C665" s="33" t="str">
        <f>IFERROR(IF(Fornecedores!C675="","",Fornecedores!C675),"")</f>
        <v/>
      </c>
      <c r="D665" s="33" t="str">
        <f>IFERROR(IF(Fornecedores!D675="","",Fornecedores!D675),"")</f>
        <v/>
      </c>
      <c r="E665" s="33" t="str">
        <f>IFERROR(IF(Fornecedores!E675="","",Fornecedores!E675),"")</f>
        <v/>
      </c>
      <c r="F665" s="52" t="str">
        <f>IFERROR(IF(Fornecedores!F675="","",Fornecedores!F675),"")</f>
        <v/>
      </c>
      <c r="G665" s="33" t="str">
        <f>IFERROR(IF(Fornecedores!G675="","",Fornecedores!G675),"")</f>
        <v/>
      </c>
      <c r="H665" s="47" t="str">
        <f>IFERROR(ROUND(AVERAGE(Fornecedores!H675:ZV675),2),"")</f>
        <v/>
      </c>
      <c r="I665" s="33" t="str">
        <f>IFERROR(ROUND(STDEV(Fornecedores!H675:ZV675),2),"")</f>
        <v/>
      </c>
      <c r="J665" s="33" t="str">
        <f>IFERROR(IF(Tabela2[[#This Row],[Média preços]]="","",H665-I665),"")</f>
        <v/>
      </c>
      <c r="K665" s="33" t="str">
        <f>IFERROR(IF(Tabela2[[#This Row],[Média preços]]="","",H665+I665),"")</f>
        <v/>
      </c>
      <c r="L665" s="47" t="str">
        <f>IFERROR(ROUND(MEDIAN(Fornecedores!H675:ZV675),2),"")</f>
        <v/>
      </c>
      <c r="M665" s="33" t="str">
        <f>IFERROR(ROUND(AVERAGEIFS(Fornecedores!H675:ZV675,Fornecedores!H675:ZV675,"&lt;="&amp;K665,Fornecedores!H675:ZV675,"&gt;="&amp;J665),2),"")</f>
        <v/>
      </c>
      <c r="N665" s="33" t="str">
        <f t="shared" si="10"/>
        <v/>
      </c>
      <c r="O665" s="33" t="str">
        <f>IFERROR(Tabela2[[#This Row],[Preço de referência]]*Tabela2[[#This Row],[Quantidade]],"")</f>
        <v/>
      </c>
      <c r="P66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65" s="33" t="str">
        <f ca="1">IFERROR(IF(Tabela2[[#This Row],[Itens de Ampla Participação (Quantidade)]]&gt;0,(Tabela2[[#This Row],[Itens de Ampla Participação (Quantidade)]]*Tabela2[[#This Row],[Preço de referência]])),"")</f>
        <v/>
      </c>
      <c r="R66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65" s="33" t="str">
        <f ca="1">IFERROR(IF(Tabela2[[#This Row],[Itens de Cota Reservada (Quantidade)]]&gt;0,(Tabela2[[#This Row],[Itens de Cota Reservada (Quantidade)]]*Tabela2[[#This Row],[Preço de referência]])),"")</f>
        <v/>
      </c>
      <c r="T665" s="52" t="str">
        <f ca="1">IFERROR(IF(SUMIFS(Tabela2[Preço x quantidade],Tabela2[Lote],Tabela2[[#This Row],[Lote]])&lt;=80000,Tabela2[[#This Row],[Quantidade]],""),"")</f>
        <v/>
      </c>
      <c r="U665" s="33" t="str">
        <f ca="1">IFERROR(IF(Tabela2[[#This Row],[Itens exclusivos (Quantidade)]]&gt;0,(Tabela2[[#This Row],[Itens exclusivos (Quantidade)]]*Tabela2[[#This Row],[Preço de referência]])),"")</f>
        <v/>
      </c>
    </row>
    <row r="666" spans="1:21" ht="15.75">
      <c r="A666" s="14" t="str">
        <f>IFERROR(IF(Fornecedores!B676="","",IF(AND(Fornecedores!A676="",Fornecedores!B676&lt;&gt;""),1,Fornecedores!A676)),"")</f>
        <v/>
      </c>
      <c r="B666" s="14" t="str">
        <f>IFERROR(IF(Fornecedores!B676="","",Fornecedores!B676),"")</f>
        <v/>
      </c>
      <c r="C666" s="14" t="str">
        <f>IFERROR(IF(Fornecedores!C676="","",Fornecedores!C676),"")</f>
        <v/>
      </c>
      <c r="D666" s="14" t="str">
        <f>IFERROR(IF(Fornecedores!D676="","",Fornecedores!D676),"")</f>
        <v/>
      </c>
      <c r="E666" s="14" t="str">
        <f>IFERROR(IF(Fornecedores!E676="","",Fornecedores!E676),"")</f>
        <v/>
      </c>
      <c r="F666" s="51" t="str">
        <f>IFERROR(IF(Fornecedores!F676="","",Fornecedores!F676),"")</f>
        <v/>
      </c>
      <c r="G666" s="14" t="str">
        <f>IFERROR(IF(Fornecedores!G676="","",Fornecedores!G676),"")</f>
        <v/>
      </c>
      <c r="H666" s="48" t="str">
        <f>IFERROR(ROUND(AVERAGE(Fornecedores!H676:ZV676),2),"")</f>
        <v/>
      </c>
      <c r="I666" s="14" t="str">
        <f>IFERROR(ROUND(STDEV(Fornecedores!H676:ZV676),2),"")</f>
        <v/>
      </c>
      <c r="J666" s="14" t="str">
        <f>IFERROR(IF(Tabela2[[#This Row],[Média preços]]="","",H666-I666),"")</f>
        <v/>
      </c>
      <c r="K666" s="14" t="str">
        <f>IFERROR(IF(Tabela2[[#This Row],[Média preços]]="","",H666+I666),"")</f>
        <v/>
      </c>
      <c r="L666" s="48" t="str">
        <f>IFERROR(ROUND(MEDIAN(Fornecedores!H676:ZV676),2),"")</f>
        <v/>
      </c>
      <c r="M666" s="14" t="str">
        <f>IFERROR(ROUND(AVERAGEIFS(Fornecedores!H676:ZV676,Fornecedores!H676:ZV676,"&lt;="&amp;K666,Fornecedores!H676:ZV676,"&gt;="&amp;J666),2),"")</f>
        <v/>
      </c>
      <c r="N666" s="14" t="str">
        <f t="shared" si="10"/>
        <v/>
      </c>
      <c r="O666" s="14" t="str">
        <f>IFERROR(Tabela2[[#This Row],[Preço de referência]]*Tabela2[[#This Row],[Quantidade]],"")</f>
        <v/>
      </c>
      <c r="P66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66" s="14" t="str">
        <f ca="1">IFERROR(IF(Tabela2[[#This Row],[Itens de Ampla Participação (Quantidade)]]&gt;0,(Tabela2[[#This Row],[Itens de Ampla Participação (Quantidade)]]*Tabela2[[#This Row],[Preço de referência]])),"")</f>
        <v/>
      </c>
      <c r="R66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66" s="14" t="str">
        <f ca="1">IFERROR(IF(Tabela2[[#This Row],[Itens de Cota Reservada (Quantidade)]]&gt;0,(Tabela2[[#This Row],[Itens de Cota Reservada (Quantidade)]]*Tabela2[[#This Row],[Preço de referência]])),"")</f>
        <v/>
      </c>
      <c r="T666" s="51" t="str">
        <f ca="1">IFERROR(IF(SUMIFS(Tabela2[Preço x quantidade],Tabela2[Lote],Tabela2[[#This Row],[Lote]])&lt;=80000,Tabela2[[#This Row],[Quantidade]],""),"")</f>
        <v/>
      </c>
      <c r="U666" s="14" t="str">
        <f ca="1">IFERROR(IF(Tabela2[[#This Row],[Itens exclusivos (Quantidade)]]&gt;0,(Tabela2[[#This Row],[Itens exclusivos (Quantidade)]]*Tabela2[[#This Row],[Preço de referência]])),"")</f>
        <v/>
      </c>
    </row>
    <row r="667" spans="1:21" ht="15.75">
      <c r="A667" s="33" t="str">
        <f>IFERROR(IF(Fornecedores!B677="","",IF(AND(Fornecedores!A677="",Fornecedores!B677&lt;&gt;""),1,Fornecedores!A677)),"")</f>
        <v/>
      </c>
      <c r="B667" s="33" t="str">
        <f>IFERROR(IF(Fornecedores!B677="","",Fornecedores!B677),"")</f>
        <v/>
      </c>
      <c r="C667" s="33" t="str">
        <f>IFERROR(IF(Fornecedores!C677="","",Fornecedores!C677),"")</f>
        <v/>
      </c>
      <c r="D667" s="33" t="str">
        <f>IFERROR(IF(Fornecedores!D677="","",Fornecedores!D677),"")</f>
        <v/>
      </c>
      <c r="E667" s="33" t="str">
        <f>IFERROR(IF(Fornecedores!E677="","",Fornecedores!E677),"")</f>
        <v/>
      </c>
      <c r="F667" s="52" t="str">
        <f>IFERROR(IF(Fornecedores!F677="","",Fornecedores!F677),"")</f>
        <v/>
      </c>
      <c r="G667" s="33" t="str">
        <f>IFERROR(IF(Fornecedores!G677="","",Fornecedores!G677),"")</f>
        <v/>
      </c>
      <c r="H667" s="47" t="str">
        <f>IFERROR(ROUND(AVERAGE(Fornecedores!H677:ZV677),2),"")</f>
        <v/>
      </c>
      <c r="I667" s="33" t="str">
        <f>IFERROR(ROUND(STDEV(Fornecedores!H677:ZV677),2),"")</f>
        <v/>
      </c>
      <c r="J667" s="33" t="str">
        <f>IFERROR(IF(Tabela2[[#This Row],[Média preços]]="","",H667-I667),"")</f>
        <v/>
      </c>
      <c r="K667" s="33" t="str">
        <f>IFERROR(IF(Tabela2[[#This Row],[Média preços]]="","",H667+I667),"")</f>
        <v/>
      </c>
      <c r="L667" s="47" t="str">
        <f>IFERROR(ROUND(MEDIAN(Fornecedores!H677:ZV677),2),"")</f>
        <v/>
      </c>
      <c r="M667" s="33" t="str">
        <f>IFERROR(ROUND(AVERAGEIFS(Fornecedores!H677:ZV677,Fornecedores!H677:ZV677,"&lt;="&amp;K667,Fornecedores!H677:ZV677,"&gt;="&amp;J667),2),"")</f>
        <v/>
      </c>
      <c r="N667" s="33" t="str">
        <f t="shared" si="10"/>
        <v/>
      </c>
      <c r="O667" s="33" t="str">
        <f>IFERROR(Tabela2[[#This Row],[Preço de referência]]*Tabela2[[#This Row],[Quantidade]],"")</f>
        <v/>
      </c>
      <c r="P66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67" s="33" t="str">
        <f ca="1">IFERROR(IF(Tabela2[[#This Row],[Itens de Ampla Participação (Quantidade)]]&gt;0,(Tabela2[[#This Row],[Itens de Ampla Participação (Quantidade)]]*Tabela2[[#This Row],[Preço de referência]])),"")</f>
        <v/>
      </c>
      <c r="R66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67" s="33" t="str">
        <f ca="1">IFERROR(IF(Tabela2[[#This Row],[Itens de Cota Reservada (Quantidade)]]&gt;0,(Tabela2[[#This Row],[Itens de Cota Reservada (Quantidade)]]*Tabela2[[#This Row],[Preço de referência]])),"")</f>
        <v/>
      </c>
      <c r="T667" s="52" t="str">
        <f ca="1">IFERROR(IF(SUMIFS(Tabela2[Preço x quantidade],Tabela2[Lote],Tabela2[[#This Row],[Lote]])&lt;=80000,Tabela2[[#This Row],[Quantidade]],""),"")</f>
        <v/>
      </c>
      <c r="U667" s="33" t="str">
        <f ca="1">IFERROR(IF(Tabela2[[#This Row],[Itens exclusivos (Quantidade)]]&gt;0,(Tabela2[[#This Row],[Itens exclusivos (Quantidade)]]*Tabela2[[#This Row],[Preço de referência]])),"")</f>
        <v/>
      </c>
    </row>
    <row r="668" spans="1:21" ht="15.75">
      <c r="A668" s="14" t="str">
        <f>IFERROR(IF(Fornecedores!B678="","",IF(AND(Fornecedores!A678="",Fornecedores!B678&lt;&gt;""),1,Fornecedores!A678)),"")</f>
        <v/>
      </c>
      <c r="B668" s="14" t="str">
        <f>IFERROR(IF(Fornecedores!B678="","",Fornecedores!B678),"")</f>
        <v/>
      </c>
      <c r="C668" s="14" t="str">
        <f>IFERROR(IF(Fornecedores!C678="","",Fornecedores!C678),"")</f>
        <v/>
      </c>
      <c r="D668" s="14" t="str">
        <f>IFERROR(IF(Fornecedores!D678="","",Fornecedores!D678),"")</f>
        <v/>
      </c>
      <c r="E668" s="14" t="str">
        <f>IFERROR(IF(Fornecedores!E678="","",Fornecedores!E678),"")</f>
        <v/>
      </c>
      <c r="F668" s="51" t="str">
        <f>IFERROR(IF(Fornecedores!F678="","",Fornecedores!F678),"")</f>
        <v/>
      </c>
      <c r="G668" s="14" t="str">
        <f>IFERROR(IF(Fornecedores!G678="","",Fornecedores!G678),"")</f>
        <v/>
      </c>
      <c r="H668" s="48" t="str">
        <f>IFERROR(ROUND(AVERAGE(Fornecedores!H678:ZV678),2),"")</f>
        <v/>
      </c>
      <c r="I668" s="14" t="str">
        <f>IFERROR(ROUND(STDEV(Fornecedores!H678:ZV678),2),"")</f>
        <v/>
      </c>
      <c r="J668" s="14" t="str">
        <f>IFERROR(IF(Tabela2[[#This Row],[Média preços]]="","",H668-I668),"")</f>
        <v/>
      </c>
      <c r="K668" s="14" t="str">
        <f>IFERROR(IF(Tabela2[[#This Row],[Média preços]]="","",H668+I668),"")</f>
        <v/>
      </c>
      <c r="L668" s="48" t="str">
        <f>IFERROR(ROUND(MEDIAN(Fornecedores!H678:ZV678),2),"")</f>
        <v/>
      </c>
      <c r="M668" s="14" t="str">
        <f>IFERROR(ROUND(AVERAGEIFS(Fornecedores!H678:ZV678,Fornecedores!H678:ZV678,"&lt;="&amp;K668,Fornecedores!H678:ZV678,"&gt;="&amp;J668),2),"")</f>
        <v/>
      </c>
      <c r="N668" s="14" t="str">
        <f t="shared" si="10"/>
        <v/>
      </c>
      <c r="O668" s="14" t="str">
        <f>IFERROR(Tabela2[[#This Row],[Preço de referência]]*Tabela2[[#This Row],[Quantidade]],"")</f>
        <v/>
      </c>
      <c r="P66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68" s="14" t="str">
        <f ca="1">IFERROR(IF(Tabela2[[#This Row],[Itens de Ampla Participação (Quantidade)]]&gt;0,(Tabela2[[#This Row],[Itens de Ampla Participação (Quantidade)]]*Tabela2[[#This Row],[Preço de referência]])),"")</f>
        <v/>
      </c>
      <c r="R66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68" s="14" t="str">
        <f ca="1">IFERROR(IF(Tabela2[[#This Row],[Itens de Cota Reservada (Quantidade)]]&gt;0,(Tabela2[[#This Row],[Itens de Cota Reservada (Quantidade)]]*Tabela2[[#This Row],[Preço de referência]])),"")</f>
        <v/>
      </c>
      <c r="T668" s="51" t="str">
        <f ca="1">IFERROR(IF(SUMIFS(Tabela2[Preço x quantidade],Tabela2[Lote],Tabela2[[#This Row],[Lote]])&lt;=80000,Tabela2[[#This Row],[Quantidade]],""),"")</f>
        <v/>
      </c>
      <c r="U668" s="14" t="str">
        <f ca="1">IFERROR(IF(Tabela2[[#This Row],[Itens exclusivos (Quantidade)]]&gt;0,(Tabela2[[#This Row],[Itens exclusivos (Quantidade)]]*Tabela2[[#This Row],[Preço de referência]])),"")</f>
        <v/>
      </c>
    </row>
    <row r="669" spans="1:21" ht="15.75">
      <c r="A669" s="33" t="str">
        <f>IFERROR(IF(Fornecedores!B679="","",IF(AND(Fornecedores!A679="",Fornecedores!B679&lt;&gt;""),1,Fornecedores!A679)),"")</f>
        <v/>
      </c>
      <c r="B669" s="33" t="str">
        <f>IFERROR(IF(Fornecedores!B679="","",Fornecedores!B679),"")</f>
        <v/>
      </c>
      <c r="C669" s="33" t="str">
        <f>IFERROR(IF(Fornecedores!C679="","",Fornecedores!C679),"")</f>
        <v/>
      </c>
      <c r="D669" s="33" t="str">
        <f>IFERROR(IF(Fornecedores!D679="","",Fornecedores!D679),"")</f>
        <v/>
      </c>
      <c r="E669" s="33" t="str">
        <f>IFERROR(IF(Fornecedores!E679="","",Fornecedores!E679),"")</f>
        <v/>
      </c>
      <c r="F669" s="52" t="str">
        <f>IFERROR(IF(Fornecedores!F679="","",Fornecedores!F679),"")</f>
        <v/>
      </c>
      <c r="G669" s="33" t="str">
        <f>IFERROR(IF(Fornecedores!G679="","",Fornecedores!G679),"")</f>
        <v/>
      </c>
      <c r="H669" s="47" t="str">
        <f>IFERROR(ROUND(AVERAGE(Fornecedores!H679:ZV679),2),"")</f>
        <v/>
      </c>
      <c r="I669" s="33" t="str">
        <f>IFERROR(ROUND(STDEV(Fornecedores!H679:ZV679),2),"")</f>
        <v/>
      </c>
      <c r="J669" s="33" t="str">
        <f>IFERROR(IF(Tabela2[[#This Row],[Média preços]]="","",H669-I669),"")</f>
        <v/>
      </c>
      <c r="K669" s="33" t="str">
        <f>IFERROR(IF(Tabela2[[#This Row],[Média preços]]="","",H669+I669),"")</f>
        <v/>
      </c>
      <c r="L669" s="47" t="str">
        <f>IFERROR(ROUND(MEDIAN(Fornecedores!H679:ZV679),2),"")</f>
        <v/>
      </c>
      <c r="M669" s="33" t="str">
        <f>IFERROR(ROUND(AVERAGEIFS(Fornecedores!H679:ZV679,Fornecedores!H679:ZV679,"&lt;="&amp;K669,Fornecedores!H679:ZV679,"&gt;="&amp;J669),2),"")</f>
        <v/>
      </c>
      <c r="N669" s="33" t="str">
        <f t="shared" si="10"/>
        <v/>
      </c>
      <c r="O669" s="33" t="str">
        <f>IFERROR(Tabela2[[#This Row],[Preço de referência]]*Tabela2[[#This Row],[Quantidade]],"")</f>
        <v/>
      </c>
      <c r="P66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69" s="33" t="str">
        <f ca="1">IFERROR(IF(Tabela2[[#This Row],[Itens de Ampla Participação (Quantidade)]]&gt;0,(Tabela2[[#This Row],[Itens de Ampla Participação (Quantidade)]]*Tabela2[[#This Row],[Preço de referência]])),"")</f>
        <v/>
      </c>
      <c r="R66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69" s="33" t="str">
        <f ca="1">IFERROR(IF(Tabela2[[#This Row],[Itens de Cota Reservada (Quantidade)]]&gt;0,(Tabela2[[#This Row],[Itens de Cota Reservada (Quantidade)]]*Tabela2[[#This Row],[Preço de referência]])),"")</f>
        <v/>
      </c>
      <c r="T669" s="52" t="str">
        <f ca="1">IFERROR(IF(SUMIFS(Tabela2[Preço x quantidade],Tabela2[Lote],Tabela2[[#This Row],[Lote]])&lt;=80000,Tabela2[[#This Row],[Quantidade]],""),"")</f>
        <v/>
      </c>
      <c r="U669" s="33" t="str">
        <f ca="1">IFERROR(IF(Tabela2[[#This Row],[Itens exclusivos (Quantidade)]]&gt;0,(Tabela2[[#This Row],[Itens exclusivos (Quantidade)]]*Tabela2[[#This Row],[Preço de referência]])),"")</f>
        <v/>
      </c>
    </row>
    <row r="670" spans="1:21" ht="15.75">
      <c r="A670" s="14" t="str">
        <f>IFERROR(IF(Fornecedores!B680="","",IF(AND(Fornecedores!A680="",Fornecedores!B680&lt;&gt;""),1,Fornecedores!A680)),"")</f>
        <v/>
      </c>
      <c r="B670" s="14" t="str">
        <f>IFERROR(IF(Fornecedores!B680="","",Fornecedores!B680),"")</f>
        <v/>
      </c>
      <c r="C670" s="14" t="str">
        <f>IFERROR(IF(Fornecedores!C680="","",Fornecedores!C680),"")</f>
        <v/>
      </c>
      <c r="D670" s="14" t="str">
        <f>IFERROR(IF(Fornecedores!D680="","",Fornecedores!D680),"")</f>
        <v/>
      </c>
      <c r="E670" s="14" t="str">
        <f>IFERROR(IF(Fornecedores!E680="","",Fornecedores!E680),"")</f>
        <v/>
      </c>
      <c r="F670" s="51" t="str">
        <f>IFERROR(IF(Fornecedores!F680="","",Fornecedores!F680),"")</f>
        <v/>
      </c>
      <c r="G670" s="14" t="str">
        <f>IFERROR(IF(Fornecedores!G680="","",Fornecedores!G680),"")</f>
        <v/>
      </c>
      <c r="H670" s="48" t="str">
        <f>IFERROR(ROUND(AVERAGE(Fornecedores!H680:ZV680),2),"")</f>
        <v/>
      </c>
      <c r="I670" s="14" t="str">
        <f>IFERROR(ROUND(STDEV(Fornecedores!H680:ZV680),2),"")</f>
        <v/>
      </c>
      <c r="J670" s="14" t="str">
        <f>IFERROR(IF(Tabela2[[#This Row],[Média preços]]="","",H670-I670),"")</f>
        <v/>
      </c>
      <c r="K670" s="14" t="str">
        <f>IFERROR(IF(Tabela2[[#This Row],[Média preços]]="","",H670+I670),"")</f>
        <v/>
      </c>
      <c r="L670" s="48" t="str">
        <f>IFERROR(ROUND(MEDIAN(Fornecedores!H680:ZV680),2),"")</f>
        <v/>
      </c>
      <c r="M670" s="14" t="str">
        <f>IFERROR(ROUND(AVERAGEIFS(Fornecedores!H680:ZV680,Fornecedores!H680:ZV680,"&lt;="&amp;K670,Fornecedores!H680:ZV680,"&gt;="&amp;J670),2),"")</f>
        <v/>
      </c>
      <c r="N670" s="14" t="str">
        <f t="shared" si="10"/>
        <v/>
      </c>
      <c r="O670" s="14" t="str">
        <f>IFERROR(Tabela2[[#This Row],[Preço de referência]]*Tabela2[[#This Row],[Quantidade]],"")</f>
        <v/>
      </c>
      <c r="P67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70" s="14" t="str">
        <f ca="1">IFERROR(IF(Tabela2[[#This Row],[Itens de Ampla Participação (Quantidade)]]&gt;0,(Tabela2[[#This Row],[Itens de Ampla Participação (Quantidade)]]*Tabela2[[#This Row],[Preço de referência]])),"")</f>
        <v/>
      </c>
      <c r="R67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70" s="14" t="str">
        <f ca="1">IFERROR(IF(Tabela2[[#This Row],[Itens de Cota Reservada (Quantidade)]]&gt;0,(Tabela2[[#This Row],[Itens de Cota Reservada (Quantidade)]]*Tabela2[[#This Row],[Preço de referência]])),"")</f>
        <v/>
      </c>
      <c r="T670" s="51" t="str">
        <f ca="1">IFERROR(IF(SUMIFS(Tabela2[Preço x quantidade],Tabela2[Lote],Tabela2[[#This Row],[Lote]])&lt;=80000,Tabela2[[#This Row],[Quantidade]],""),"")</f>
        <v/>
      </c>
      <c r="U670" s="14" t="str">
        <f ca="1">IFERROR(IF(Tabela2[[#This Row],[Itens exclusivos (Quantidade)]]&gt;0,(Tabela2[[#This Row],[Itens exclusivos (Quantidade)]]*Tabela2[[#This Row],[Preço de referência]])),"")</f>
        <v/>
      </c>
    </row>
    <row r="671" spans="1:21" ht="15.75">
      <c r="A671" s="33" t="str">
        <f>IFERROR(IF(Fornecedores!B681="","",IF(AND(Fornecedores!A681="",Fornecedores!B681&lt;&gt;""),1,Fornecedores!A681)),"")</f>
        <v/>
      </c>
      <c r="B671" s="33" t="str">
        <f>IFERROR(IF(Fornecedores!B681="","",Fornecedores!B681),"")</f>
        <v/>
      </c>
      <c r="C671" s="33" t="str">
        <f>IFERROR(IF(Fornecedores!C681="","",Fornecedores!C681),"")</f>
        <v/>
      </c>
      <c r="D671" s="33" t="str">
        <f>IFERROR(IF(Fornecedores!D681="","",Fornecedores!D681),"")</f>
        <v/>
      </c>
      <c r="E671" s="33" t="str">
        <f>IFERROR(IF(Fornecedores!E681="","",Fornecedores!E681),"")</f>
        <v/>
      </c>
      <c r="F671" s="52" t="str">
        <f>IFERROR(IF(Fornecedores!F681="","",Fornecedores!F681),"")</f>
        <v/>
      </c>
      <c r="G671" s="33" t="str">
        <f>IFERROR(IF(Fornecedores!G681="","",Fornecedores!G681),"")</f>
        <v/>
      </c>
      <c r="H671" s="47" t="str">
        <f>IFERROR(ROUND(AVERAGE(Fornecedores!H681:ZV681),2),"")</f>
        <v/>
      </c>
      <c r="I671" s="33" t="str">
        <f>IFERROR(ROUND(STDEV(Fornecedores!H681:ZV681),2),"")</f>
        <v/>
      </c>
      <c r="J671" s="33" t="str">
        <f>IFERROR(IF(Tabela2[[#This Row],[Média preços]]="","",H671-I671),"")</f>
        <v/>
      </c>
      <c r="K671" s="33" t="str">
        <f>IFERROR(IF(Tabela2[[#This Row],[Média preços]]="","",H671+I671),"")</f>
        <v/>
      </c>
      <c r="L671" s="47" t="str">
        <f>IFERROR(ROUND(MEDIAN(Fornecedores!H681:ZV681),2),"")</f>
        <v/>
      </c>
      <c r="M671" s="33" t="str">
        <f>IFERROR(ROUND(AVERAGEIFS(Fornecedores!H681:ZV681,Fornecedores!H681:ZV681,"&lt;="&amp;K671,Fornecedores!H681:ZV681,"&gt;="&amp;J671),2),"")</f>
        <v/>
      </c>
      <c r="N671" s="33" t="str">
        <f t="shared" si="10"/>
        <v/>
      </c>
      <c r="O671" s="33" t="str">
        <f>IFERROR(Tabela2[[#This Row],[Preço de referência]]*Tabela2[[#This Row],[Quantidade]],"")</f>
        <v/>
      </c>
      <c r="P67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71" s="33" t="str">
        <f ca="1">IFERROR(IF(Tabela2[[#This Row],[Itens de Ampla Participação (Quantidade)]]&gt;0,(Tabela2[[#This Row],[Itens de Ampla Participação (Quantidade)]]*Tabela2[[#This Row],[Preço de referência]])),"")</f>
        <v/>
      </c>
      <c r="R67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71" s="33" t="str">
        <f ca="1">IFERROR(IF(Tabela2[[#This Row],[Itens de Cota Reservada (Quantidade)]]&gt;0,(Tabela2[[#This Row],[Itens de Cota Reservada (Quantidade)]]*Tabela2[[#This Row],[Preço de referência]])),"")</f>
        <v/>
      </c>
      <c r="T671" s="52" t="str">
        <f ca="1">IFERROR(IF(SUMIFS(Tabela2[Preço x quantidade],Tabela2[Lote],Tabela2[[#This Row],[Lote]])&lt;=80000,Tabela2[[#This Row],[Quantidade]],""),"")</f>
        <v/>
      </c>
      <c r="U671" s="33" t="str">
        <f ca="1">IFERROR(IF(Tabela2[[#This Row],[Itens exclusivos (Quantidade)]]&gt;0,(Tabela2[[#This Row],[Itens exclusivos (Quantidade)]]*Tabela2[[#This Row],[Preço de referência]])),"")</f>
        <v/>
      </c>
    </row>
    <row r="672" spans="1:21" ht="15.75">
      <c r="A672" s="14" t="str">
        <f>IFERROR(IF(Fornecedores!B682="","",IF(AND(Fornecedores!A682="",Fornecedores!B682&lt;&gt;""),1,Fornecedores!A682)),"")</f>
        <v/>
      </c>
      <c r="B672" s="14" t="str">
        <f>IFERROR(IF(Fornecedores!B682="","",Fornecedores!B682),"")</f>
        <v/>
      </c>
      <c r="C672" s="14" t="str">
        <f>IFERROR(IF(Fornecedores!C682="","",Fornecedores!C682),"")</f>
        <v/>
      </c>
      <c r="D672" s="14" t="str">
        <f>IFERROR(IF(Fornecedores!D682="","",Fornecedores!D682),"")</f>
        <v/>
      </c>
      <c r="E672" s="14" t="str">
        <f>IFERROR(IF(Fornecedores!E682="","",Fornecedores!E682),"")</f>
        <v/>
      </c>
      <c r="F672" s="51" t="str">
        <f>IFERROR(IF(Fornecedores!F682="","",Fornecedores!F682),"")</f>
        <v/>
      </c>
      <c r="G672" s="14" t="str">
        <f>IFERROR(IF(Fornecedores!G682="","",Fornecedores!G682),"")</f>
        <v/>
      </c>
      <c r="H672" s="48" t="str">
        <f>IFERROR(ROUND(AVERAGE(Fornecedores!H682:ZV682),2),"")</f>
        <v/>
      </c>
      <c r="I672" s="14" t="str">
        <f>IFERROR(ROUND(STDEV(Fornecedores!H682:ZV682),2),"")</f>
        <v/>
      </c>
      <c r="J672" s="14" t="str">
        <f>IFERROR(IF(Tabela2[[#This Row],[Média preços]]="","",H672-I672),"")</f>
        <v/>
      </c>
      <c r="K672" s="14" t="str">
        <f>IFERROR(IF(Tabela2[[#This Row],[Média preços]]="","",H672+I672),"")</f>
        <v/>
      </c>
      <c r="L672" s="48" t="str">
        <f>IFERROR(ROUND(MEDIAN(Fornecedores!H682:ZV682),2),"")</f>
        <v/>
      </c>
      <c r="M672" s="14" t="str">
        <f>IFERROR(ROUND(AVERAGEIFS(Fornecedores!H682:ZV682,Fornecedores!H682:ZV682,"&lt;="&amp;K672,Fornecedores!H682:ZV682,"&gt;="&amp;J672),2),"")</f>
        <v/>
      </c>
      <c r="N672" s="14" t="str">
        <f t="shared" si="10"/>
        <v/>
      </c>
      <c r="O672" s="14" t="str">
        <f>IFERROR(Tabela2[[#This Row],[Preço de referência]]*Tabela2[[#This Row],[Quantidade]],"")</f>
        <v/>
      </c>
      <c r="P67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72" s="14" t="str">
        <f ca="1">IFERROR(IF(Tabela2[[#This Row],[Itens de Ampla Participação (Quantidade)]]&gt;0,(Tabela2[[#This Row],[Itens de Ampla Participação (Quantidade)]]*Tabela2[[#This Row],[Preço de referência]])),"")</f>
        <v/>
      </c>
      <c r="R67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72" s="14" t="str">
        <f ca="1">IFERROR(IF(Tabela2[[#This Row],[Itens de Cota Reservada (Quantidade)]]&gt;0,(Tabela2[[#This Row],[Itens de Cota Reservada (Quantidade)]]*Tabela2[[#This Row],[Preço de referência]])),"")</f>
        <v/>
      </c>
      <c r="T672" s="51" t="str">
        <f ca="1">IFERROR(IF(SUMIFS(Tabela2[Preço x quantidade],Tabela2[Lote],Tabela2[[#This Row],[Lote]])&lt;=80000,Tabela2[[#This Row],[Quantidade]],""),"")</f>
        <v/>
      </c>
      <c r="U672" s="14" t="str">
        <f ca="1">IFERROR(IF(Tabela2[[#This Row],[Itens exclusivos (Quantidade)]]&gt;0,(Tabela2[[#This Row],[Itens exclusivos (Quantidade)]]*Tabela2[[#This Row],[Preço de referência]])),"")</f>
        <v/>
      </c>
    </row>
    <row r="673" spans="1:21" ht="15.75">
      <c r="A673" s="33" t="str">
        <f>IFERROR(IF(Fornecedores!B683="","",IF(AND(Fornecedores!A683="",Fornecedores!B683&lt;&gt;""),1,Fornecedores!A683)),"")</f>
        <v/>
      </c>
      <c r="B673" s="33" t="str">
        <f>IFERROR(IF(Fornecedores!B683="","",Fornecedores!B683),"")</f>
        <v/>
      </c>
      <c r="C673" s="33" t="str">
        <f>IFERROR(IF(Fornecedores!C683="","",Fornecedores!C683),"")</f>
        <v/>
      </c>
      <c r="D673" s="33" t="str">
        <f>IFERROR(IF(Fornecedores!D683="","",Fornecedores!D683),"")</f>
        <v/>
      </c>
      <c r="E673" s="33" t="str">
        <f>IFERROR(IF(Fornecedores!E683="","",Fornecedores!E683),"")</f>
        <v/>
      </c>
      <c r="F673" s="52" t="str">
        <f>IFERROR(IF(Fornecedores!F683="","",Fornecedores!F683),"")</f>
        <v/>
      </c>
      <c r="G673" s="33" t="str">
        <f>IFERROR(IF(Fornecedores!G683="","",Fornecedores!G683),"")</f>
        <v/>
      </c>
      <c r="H673" s="47" t="str">
        <f>IFERROR(ROUND(AVERAGE(Fornecedores!H683:ZV683),2),"")</f>
        <v/>
      </c>
      <c r="I673" s="33" t="str">
        <f>IFERROR(ROUND(STDEV(Fornecedores!H683:ZV683),2),"")</f>
        <v/>
      </c>
      <c r="J673" s="33" t="str">
        <f>IFERROR(IF(Tabela2[[#This Row],[Média preços]]="","",H673-I673),"")</f>
        <v/>
      </c>
      <c r="K673" s="33" t="str">
        <f>IFERROR(IF(Tabela2[[#This Row],[Média preços]]="","",H673+I673),"")</f>
        <v/>
      </c>
      <c r="L673" s="47" t="str">
        <f>IFERROR(ROUND(MEDIAN(Fornecedores!H683:ZV683),2),"")</f>
        <v/>
      </c>
      <c r="M673" s="33" t="str">
        <f>IFERROR(ROUND(AVERAGEIFS(Fornecedores!H683:ZV683,Fornecedores!H683:ZV683,"&lt;="&amp;K673,Fornecedores!H683:ZV683,"&gt;="&amp;J673),2),"")</f>
        <v/>
      </c>
      <c r="N673" s="33" t="str">
        <f t="shared" si="10"/>
        <v/>
      </c>
      <c r="O673" s="33" t="str">
        <f>IFERROR(Tabela2[[#This Row],[Preço de referência]]*Tabela2[[#This Row],[Quantidade]],"")</f>
        <v/>
      </c>
      <c r="P67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73" s="33" t="str">
        <f ca="1">IFERROR(IF(Tabela2[[#This Row],[Itens de Ampla Participação (Quantidade)]]&gt;0,(Tabela2[[#This Row],[Itens de Ampla Participação (Quantidade)]]*Tabela2[[#This Row],[Preço de referência]])),"")</f>
        <v/>
      </c>
      <c r="R67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73" s="33" t="str">
        <f ca="1">IFERROR(IF(Tabela2[[#This Row],[Itens de Cota Reservada (Quantidade)]]&gt;0,(Tabela2[[#This Row],[Itens de Cota Reservada (Quantidade)]]*Tabela2[[#This Row],[Preço de referência]])),"")</f>
        <v/>
      </c>
      <c r="T673" s="52" t="str">
        <f ca="1">IFERROR(IF(SUMIFS(Tabela2[Preço x quantidade],Tabela2[Lote],Tabela2[[#This Row],[Lote]])&lt;=80000,Tabela2[[#This Row],[Quantidade]],""),"")</f>
        <v/>
      </c>
      <c r="U673" s="33" t="str">
        <f ca="1">IFERROR(IF(Tabela2[[#This Row],[Itens exclusivos (Quantidade)]]&gt;0,(Tabela2[[#This Row],[Itens exclusivos (Quantidade)]]*Tabela2[[#This Row],[Preço de referência]])),"")</f>
        <v/>
      </c>
    </row>
    <row r="674" spans="1:21" ht="15.75">
      <c r="A674" s="14" t="str">
        <f>IFERROR(IF(Fornecedores!B684="","",IF(AND(Fornecedores!A684="",Fornecedores!B684&lt;&gt;""),1,Fornecedores!A684)),"")</f>
        <v/>
      </c>
      <c r="B674" s="14" t="str">
        <f>IFERROR(IF(Fornecedores!B684="","",Fornecedores!B684),"")</f>
        <v/>
      </c>
      <c r="C674" s="14" t="str">
        <f>IFERROR(IF(Fornecedores!C684="","",Fornecedores!C684),"")</f>
        <v/>
      </c>
      <c r="D674" s="14" t="str">
        <f>IFERROR(IF(Fornecedores!D684="","",Fornecedores!D684),"")</f>
        <v/>
      </c>
      <c r="E674" s="14" t="str">
        <f>IFERROR(IF(Fornecedores!E684="","",Fornecedores!E684),"")</f>
        <v/>
      </c>
      <c r="F674" s="51" t="str">
        <f>IFERROR(IF(Fornecedores!F684="","",Fornecedores!F684),"")</f>
        <v/>
      </c>
      <c r="G674" s="14" t="str">
        <f>IFERROR(IF(Fornecedores!G684="","",Fornecedores!G684),"")</f>
        <v/>
      </c>
      <c r="H674" s="48" t="str">
        <f>IFERROR(ROUND(AVERAGE(Fornecedores!H684:ZV684),2),"")</f>
        <v/>
      </c>
      <c r="I674" s="14" t="str">
        <f>IFERROR(ROUND(STDEV(Fornecedores!H684:ZV684),2),"")</f>
        <v/>
      </c>
      <c r="J674" s="14" t="str">
        <f>IFERROR(IF(Tabela2[[#This Row],[Média preços]]="","",H674-I674),"")</f>
        <v/>
      </c>
      <c r="K674" s="14" t="str">
        <f>IFERROR(IF(Tabela2[[#This Row],[Média preços]]="","",H674+I674),"")</f>
        <v/>
      </c>
      <c r="L674" s="48" t="str">
        <f>IFERROR(ROUND(MEDIAN(Fornecedores!H684:ZV684),2),"")</f>
        <v/>
      </c>
      <c r="M674" s="14" t="str">
        <f>IFERROR(ROUND(AVERAGEIFS(Fornecedores!H684:ZV684,Fornecedores!H684:ZV684,"&lt;="&amp;K674,Fornecedores!H684:ZV684,"&gt;="&amp;J674),2),"")</f>
        <v/>
      </c>
      <c r="N674" s="14" t="str">
        <f t="shared" si="10"/>
        <v/>
      </c>
      <c r="O674" s="14" t="str">
        <f>IFERROR(Tabela2[[#This Row],[Preço de referência]]*Tabela2[[#This Row],[Quantidade]],"")</f>
        <v/>
      </c>
      <c r="P67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74" s="14" t="str">
        <f ca="1">IFERROR(IF(Tabela2[[#This Row],[Itens de Ampla Participação (Quantidade)]]&gt;0,(Tabela2[[#This Row],[Itens de Ampla Participação (Quantidade)]]*Tabela2[[#This Row],[Preço de referência]])),"")</f>
        <v/>
      </c>
      <c r="R67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74" s="14" t="str">
        <f ca="1">IFERROR(IF(Tabela2[[#This Row],[Itens de Cota Reservada (Quantidade)]]&gt;0,(Tabela2[[#This Row],[Itens de Cota Reservada (Quantidade)]]*Tabela2[[#This Row],[Preço de referência]])),"")</f>
        <v/>
      </c>
      <c r="T674" s="51" t="str">
        <f ca="1">IFERROR(IF(SUMIFS(Tabela2[Preço x quantidade],Tabela2[Lote],Tabela2[[#This Row],[Lote]])&lt;=80000,Tabela2[[#This Row],[Quantidade]],""),"")</f>
        <v/>
      </c>
      <c r="U674" s="14" t="str">
        <f ca="1">IFERROR(IF(Tabela2[[#This Row],[Itens exclusivos (Quantidade)]]&gt;0,(Tabela2[[#This Row],[Itens exclusivos (Quantidade)]]*Tabela2[[#This Row],[Preço de referência]])),"")</f>
        <v/>
      </c>
    </row>
    <row r="675" spans="1:21" ht="15.75">
      <c r="A675" s="33" t="str">
        <f>IFERROR(IF(Fornecedores!B685="","",IF(AND(Fornecedores!A685="",Fornecedores!B685&lt;&gt;""),1,Fornecedores!A685)),"")</f>
        <v/>
      </c>
      <c r="B675" s="33" t="str">
        <f>IFERROR(IF(Fornecedores!B685="","",Fornecedores!B685),"")</f>
        <v/>
      </c>
      <c r="C675" s="33" t="str">
        <f>IFERROR(IF(Fornecedores!C685="","",Fornecedores!C685),"")</f>
        <v/>
      </c>
      <c r="D675" s="33" t="str">
        <f>IFERROR(IF(Fornecedores!D685="","",Fornecedores!D685),"")</f>
        <v/>
      </c>
      <c r="E675" s="33" t="str">
        <f>IFERROR(IF(Fornecedores!E685="","",Fornecedores!E685),"")</f>
        <v/>
      </c>
      <c r="F675" s="52" t="str">
        <f>IFERROR(IF(Fornecedores!F685="","",Fornecedores!F685),"")</f>
        <v/>
      </c>
      <c r="G675" s="33" t="str">
        <f>IFERROR(IF(Fornecedores!G685="","",Fornecedores!G685),"")</f>
        <v/>
      </c>
      <c r="H675" s="47" t="str">
        <f>IFERROR(ROUND(AVERAGE(Fornecedores!H685:ZV685),2),"")</f>
        <v/>
      </c>
      <c r="I675" s="33" t="str">
        <f>IFERROR(ROUND(STDEV(Fornecedores!H685:ZV685),2),"")</f>
        <v/>
      </c>
      <c r="J675" s="33" t="str">
        <f>IFERROR(IF(Tabela2[[#This Row],[Média preços]]="","",H675-I675),"")</f>
        <v/>
      </c>
      <c r="K675" s="33" t="str">
        <f>IFERROR(IF(Tabela2[[#This Row],[Média preços]]="","",H675+I675),"")</f>
        <v/>
      </c>
      <c r="L675" s="47" t="str">
        <f>IFERROR(ROUND(MEDIAN(Fornecedores!H685:ZV685),2),"")</f>
        <v/>
      </c>
      <c r="M675" s="33" t="str">
        <f>IFERROR(ROUND(AVERAGEIFS(Fornecedores!H685:ZV685,Fornecedores!H685:ZV685,"&lt;="&amp;K675,Fornecedores!H685:ZV685,"&gt;="&amp;J675),2),"")</f>
        <v/>
      </c>
      <c r="N675" s="33" t="str">
        <f t="shared" si="10"/>
        <v/>
      </c>
      <c r="O675" s="33" t="str">
        <f>IFERROR(Tabela2[[#This Row],[Preço de referência]]*Tabela2[[#This Row],[Quantidade]],"")</f>
        <v/>
      </c>
      <c r="P67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75" s="33" t="str">
        <f ca="1">IFERROR(IF(Tabela2[[#This Row],[Itens de Ampla Participação (Quantidade)]]&gt;0,(Tabela2[[#This Row],[Itens de Ampla Participação (Quantidade)]]*Tabela2[[#This Row],[Preço de referência]])),"")</f>
        <v/>
      </c>
      <c r="R67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75" s="33" t="str">
        <f ca="1">IFERROR(IF(Tabela2[[#This Row],[Itens de Cota Reservada (Quantidade)]]&gt;0,(Tabela2[[#This Row],[Itens de Cota Reservada (Quantidade)]]*Tabela2[[#This Row],[Preço de referência]])),"")</f>
        <v/>
      </c>
      <c r="T675" s="52" t="str">
        <f ca="1">IFERROR(IF(SUMIFS(Tabela2[Preço x quantidade],Tabela2[Lote],Tabela2[[#This Row],[Lote]])&lt;=80000,Tabela2[[#This Row],[Quantidade]],""),"")</f>
        <v/>
      </c>
      <c r="U675" s="33" t="str">
        <f ca="1">IFERROR(IF(Tabela2[[#This Row],[Itens exclusivos (Quantidade)]]&gt;0,(Tabela2[[#This Row],[Itens exclusivos (Quantidade)]]*Tabela2[[#This Row],[Preço de referência]])),"")</f>
        <v/>
      </c>
    </row>
    <row r="676" spans="1:21" ht="15.75">
      <c r="A676" s="14" t="str">
        <f>IFERROR(IF(Fornecedores!B686="","",IF(AND(Fornecedores!A686="",Fornecedores!B686&lt;&gt;""),1,Fornecedores!A686)),"")</f>
        <v/>
      </c>
      <c r="B676" s="14" t="str">
        <f>IFERROR(IF(Fornecedores!B686="","",Fornecedores!B686),"")</f>
        <v/>
      </c>
      <c r="C676" s="14" t="str">
        <f>IFERROR(IF(Fornecedores!C686="","",Fornecedores!C686),"")</f>
        <v/>
      </c>
      <c r="D676" s="14" t="str">
        <f>IFERROR(IF(Fornecedores!D686="","",Fornecedores!D686),"")</f>
        <v/>
      </c>
      <c r="E676" s="14" t="str">
        <f>IFERROR(IF(Fornecedores!E686="","",Fornecedores!E686),"")</f>
        <v/>
      </c>
      <c r="F676" s="51" t="str">
        <f>IFERROR(IF(Fornecedores!F686="","",Fornecedores!F686),"")</f>
        <v/>
      </c>
      <c r="G676" s="14" t="str">
        <f>IFERROR(IF(Fornecedores!G686="","",Fornecedores!G686),"")</f>
        <v/>
      </c>
      <c r="H676" s="48" t="str">
        <f>IFERROR(ROUND(AVERAGE(Fornecedores!H686:ZV686),2),"")</f>
        <v/>
      </c>
      <c r="I676" s="14" t="str">
        <f>IFERROR(ROUND(STDEV(Fornecedores!H686:ZV686),2),"")</f>
        <v/>
      </c>
      <c r="J676" s="14" t="str">
        <f>IFERROR(IF(Tabela2[[#This Row],[Média preços]]="","",H676-I676),"")</f>
        <v/>
      </c>
      <c r="K676" s="14" t="str">
        <f>IFERROR(IF(Tabela2[[#This Row],[Média preços]]="","",H676+I676),"")</f>
        <v/>
      </c>
      <c r="L676" s="48" t="str">
        <f>IFERROR(ROUND(MEDIAN(Fornecedores!H686:ZV686),2),"")</f>
        <v/>
      </c>
      <c r="M676" s="14" t="str">
        <f>IFERROR(ROUND(AVERAGEIFS(Fornecedores!H686:ZV686,Fornecedores!H686:ZV686,"&lt;="&amp;K676,Fornecedores!H686:ZV686,"&gt;="&amp;J676),2),"")</f>
        <v/>
      </c>
      <c r="N676" s="14" t="str">
        <f t="shared" si="10"/>
        <v/>
      </c>
      <c r="O676" s="14" t="str">
        <f>IFERROR(Tabela2[[#This Row],[Preço de referência]]*Tabela2[[#This Row],[Quantidade]],"")</f>
        <v/>
      </c>
      <c r="P67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76" s="14" t="str">
        <f ca="1">IFERROR(IF(Tabela2[[#This Row],[Itens de Ampla Participação (Quantidade)]]&gt;0,(Tabela2[[#This Row],[Itens de Ampla Participação (Quantidade)]]*Tabela2[[#This Row],[Preço de referência]])),"")</f>
        <v/>
      </c>
      <c r="R67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76" s="14" t="str">
        <f ca="1">IFERROR(IF(Tabela2[[#This Row],[Itens de Cota Reservada (Quantidade)]]&gt;0,(Tabela2[[#This Row],[Itens de Cota Reservada (Quantidade)]]*Tabela2[[#This Row],[Preço de referência]])),"")</f>
        <v/>
      </c>
      <c r="T676" s="51" t="str">
        <f ca="1">IFERROR(IF(SUMIFS(Tabela2[Preço x quantidade],Tabela2[Lote],Tabela2[[#This Row],[Lote]])&lt;=80000,Tabela2[[#This Row],[Quantidade]],""),"")</f>
        <v/>
      </c>
      <c r="U676" s="14" t="str">
        <f ca="1">IFERROR(IF(Tabela2[[#This Row],[Itens exclusivos (Quantidade)]]&gt;0,(Tabela2[[#This Row],[Itens exclusivos (Quantidade)]]*Tabela2[[#This Row],[Preço de referência]])),"")</f>
        <v/>
      </c>
    </row>
    <row r="677" spans="1:21" ht="15.75">
      <c r="A677" s="33" t="str">
        <f>IFERROR(IF(Fornecedores!B687="","",IF(AND(Fornecedores!A687="",Fornecedores!B687&lt;&gt;""),1,Fornecedores!A687)),"")</f>
        <v/>
      </c>
      <c r="B677" s="33" t="str">
        <f>IFERROR(IF(Fornecedores!B687="","",Fornecedores!B687),"")</f>
        <v/>
      </c>
      <c r="C677" s="33" t="str">
        <f>IFERROR(IF(Fornecedores!C687="","",Fornecedores!C687),"")</f>
        <v/>
      </c>
      <c r="D677" s="33" t="str">
        <f>IFERROR(IF(Fornecedores!D687="","",Fornecedores!D687),"")</f>
        <v/>
      </c>
      <c r="E677" s="33" t="str">
        <f>IFERROR(IF(Fornecedores!E687="","",Fornecedores!E687),"")</f>
        <v/>
      </c>
      <c r="F677" s="52" t="str">
        <f>IFERROR(IF(Fornecedores!F687="","",Fornecedores!F687),"")</f>
        <v/>
      </c>
      <c r="G677" s="33" t="str">
        <f>IFERROR(IF(Fornecedores!G687="","",Fornecedores!G687),"")</f>
        <v/>
      </c>
      <c r="H677" s="47" t="str">
        <f>IFERROR(ROUND(AVERAGE(Fornecedores!H687:ZV687),2),"")</f>
        <v/>
      </c>
      <c r="I677" s="33" t="str">
        <f>IFERROR(ROUND(STDEV(Fornecedores!H687:ZV687),2),"")</f>
        <v/>
      </c>
      <c r="J677" s="33" t="str">
        <f>IFERROR(IF(Tabela2[[#This Row],[Média preços]]="","",H677-I677),"")</f>
        <v/>
      </c>
      <c r="K677" s="33" t="str">
        <f>IFERROR(IF(Tabela2[[#This Row],[Média preços]]="","",H677+I677),"")</f>
        <v/>
      </c>
      <c r="L677" s="47" t="str">
        <f>IFERROR(ROUND(MEDIAN(Fornecedores!H687:ZV687),2),"")</f>
        <v/>
      </c>
      <c r="M677" s="33" t="str">
        <f>IFERROR(ROUND(AVERAGEIFS(Fornecedores!H687:ZV687,Fornecedores!H687:ZV687,"&lt;="&amp;K677,Fornecedores!H687:ZV687,"&gt;="&amp;J677),2),"")</f>
        <v/>
      </c>
      <c r="N677" s="33" t="str">
        <f t="shared" si="10"/>
        <v/>
      </c>
      <c r="O677" s="33" t="str">
        <f>IFERROR(Tabela2[[#This Row],[Preço de referência]]*Tabela2[[#This Row],[Quantidade]],"")</f>
        <v/>
      </c>
      <c r="P67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77" s="33" t="str">
        <f ca="1">IFERROR(IF(Tabela2[[#This Row],[Itens de Ampla Participação (Quantidade)]]&gt;0,(Tabela2[[#This Row],[Itens de Ampla Participação (Quantidade)]]*Tabela2[[#This Row],[Preço de referência]])),"")</f>
        <v/>
      </c>
      <c r="R67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77" s="33" t="str">
        <f ca="1">IFERROR(IF(Tabela2[[#This Row],[Itens de Cota Reservada (Quantidade)]]&gt;0,(Tabela2[[#This Row],[Itens de Cota Reservada (Quantidade)]]*Tabela2[[#This Row],[Preço de referência]])),"")</f>
        <v/>
      </c>
      <c r="T677" s="52" t="str">
        <f ca="1">IFERROR(IF(SUMIFS(Tabela2[Preço x quantidade],Tabela2[Lote],Tabela2[[#This Row],[Lote]])&lt;=80000,Tabela2[[#This Row],[Quantidade]],""),"")</f>
        <v/>
      </c>
      <c r="U677" s="33" t="str">
        <f ca="1">IFERROR(IF(Tabela2[[#This Row],[Itens exclusivos (Quantidade)]]&gt;0,(Tabela2[[#This Row],[Itens exclusivos (Quantidade)]]*Tabela2[[#This Row],[Preço de referência]])),"")</f>
        <v/>
      </c>
    </row>
    <row r="678" spans="1:21" ht="15.75">
      <c r="A678" s="14" t="str">
        <f>IFERROR(IF(Fornecedores!B688="","",IF(AND(Fornecedores!A688="",Fornecedores!B688&lt;&gt;""),1,Fornecedores!A688)),"")</f>
        <v/>
      </c>
      <c r="B678" s="14" t="str">
        <f>IFERROR(IF(Fornecedores!B688="","",Fornecedores!B688),"")</f>
        <v/>
      </c>
      <c r="C678" s="14" t="str">
        <f>IFERROR(IF(Fornecedores!C688="","",Fornecedores!C688),"")</f>
        <v/>
      </c>
      <c r="D678" s="14" t="str">
        <f>IFERROR(IF(Fornecedores!D688="","",Fornecedores!D688),"")</f>
        <v/>
      </c>
      <c r="E678" s="14" t="str">
        <f>IFERROR(IF(Fornecedores!E688="","",Fornecedores!E688),"")</f>
        <v/>
      </c>
      <c r="F678" s="51" t="str">
        <f>IFERROR(IF(Fornecedores!F688="","",Fornecedores!F688),"")</f>
        <v/>
      </c>
      <c r="G678" s="14" t="str">
        <f>IFERROR(IF(Fornecedores!G688="","",Fornecedores!G688),"")</f>
        <v/>
      </c>
      <c r="H678" s="48" t="str">
        <f>IFERROR(ROUND(AVERAGE(Fornecedores!H688:ZV688),2),"")</f>
        <v/>
      </c>
      <c r="I678" s="14" t="str">
        <f>IFERROR(ROUND(STDEV(Fornecedores!H688:ZV688),2),"")</f>
        <v/>
      </c>
      <c r="J678" s="14" t="str">
        <f>IFERROR(IF(Tabela2[[#This Row],[Média preços]]="","",H678-I678),"")</f>
        <v/>
      </c>
      <c r="K678" s="14" t="str">
        <f>IFERROR(IF(Tabela2[[#This Row],[Média preços]]="","",H678+I678),"")</f>
        <v/>
      </c>
      <c r="L678" s="48" t="str">
        <f>IFERROR(ROUND(MEDIAN(Fornecedores!H688:ZV688),2),"")</f>
        <v/>
      </c>
      <c r="M678" s="14" t="str">
        <f>IFERROR(ROUND(AVERAGEIFS(Fornecedores!H688:ZV688,Fornecedores!H688:ZV688,"&lt;="&amp;K678,Fornecedores!H688:ZV688,"&gt;="&amp;J678),2),"")</f>
        <v/>
      </c>
      <c r="N678" s="14" t="str">
        <f t="shared" si="10"/>
        <v/>
      </c>
      <c r="O678" s="14" t="str">
        <f>IFERROR(Tabela2[[#This Row],[Preço de referência]]*Tabela2[[#This Row],[Quantidade]],"")</f>
        <v/>
      </c>
      <c r="P67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78" s="14" t="str">
        <f ca="1">IFERROR(IF(Tabela2[[#This Row],[Itens de Ampla Participação (Quantidade)]]&gt;0,(Tabela2[[#This Row],[Itens de Ampla Participação (Quantidade)]]*Tabela2[[#This Row],[Preço de referência]])),"")</f>
        <v/>
      </c>
      <c r="R67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78" s="14" t="str">
        <f ca="1">IFERROR(IF(Tabela2[[#This Row],[Itens de Cota Reservada (Quantidade)]]&gt;0,(Tabela2[[#This Row],[Itens de Cota Reservada (Quantidade)]]*Tabela2[[#This Row],[Preço de referência]])),"")</f>
        <v/>
      </c>
      <c r="T678" s="51" t="str">
        <f ca="1">IFERROR(IF(SUMIFS(Tabela2[Preço x quantidade],Tabela2[Lote],Tabela2[[#This Row],[Lote]])&lt;=80000,Tabela2[[#This Row],[Quantidade]],""),"")</f>
        <v/>
      </c>
      <c r="U678" s="14" t="str">
        <f ca="1">IFERROR(IF(Tabela2[[#This Row],[Itens exclusivos (Quantidade)]]&gt;0,(Tabela2[[#This Row],[Itens exclusivos (Quantidade)]]*Tabela2[[#This Row],[Preço de referência]])),"")</f>
        <v/>
      </c>
    </row>
    <row r="679" spans="1:21" ht="15.75">
      <c r="A679" s="33" t="str">
        <f>IFERROR(IF(Fornecedores!B689="","",IF(AND(Fornecedores!A689="",Fornecedores!B689&lt;&gt;""),1,Fornecedores!A689)),"")</f>
        <v/>
      </c>
      <c r="B679" s="33" t="str">
        <f>IFERROR(IF(Fornecedores!B689="","",Fornecedores!B689),"")</f>
        <v/>
      </c>
      <c r="C679" s="33" t="str">
        <f>IFERROR(IF(Fornecedores!C689="","",Fornecedores!C689),"")</f>
        <v/>
      </c>
      <c r="D679" s="33" t="str">
        <f>IFERROR(IF(Fornecedores!D689="","",Fornecedores!D689),"")</f>
        <v/>
      </c>
      <c r="E679" s="33" t="str">
        <f>IFERROR(IF(Fornecedores!E689="","",Fornecedores!E689),"")</f>
        <v/>
      </c>
      <c r="F679" s="52" t="str">
        <f>IFERROR(IF(Fornecedores!F689="","",Fornecedores!F689),"")</f>
        <v/>
      </c>
      <c r="G679" s="33" t="str">
        <f>IFERROR(IF(Fornecedores!G689="","",Fornecedores!G689),"")</f>
        <v/>
      </c>
      <c r="H679" s="47" t="str">
        <f>IFERROR(ROUND(AVERAGE(Fornecedores!H689:ZV689),2),"")</f>
        <v/>
      </c>
      <c r="I679" s="33" t="str">
        <f>IFERROR(ROUND(STDEV(Fornecedores!H689:ZV689),2),"")</f>
        <v/>
      </c>
      <c r="J679" s="33" t="str">
        <f>IFERROR(IF(Tabela2[[#This Row],[Média preços]]="","",H679-I679),"")</f>
        <v/>
      </c>
      <c r="K679" s="33" t="str">
        <f>IFERROR(IF(Tabela2[[#This Row],[Média preços]]="","",H679+I679),"")</f>
        <v/>
      </c>
      <c r="L679" s="47" t="str">
        <f>IFERROR(ROUND(MEDIAN(Fornecedores!H689:ZV689),2),"")</f>
        <v/>
      </c>
      <c r="M679" s="33" t="str">
        <f>IFERROR(ROUND(AVERAGEIFS(Fornecedores!H689:ZV689,Fornecedores!H689:ZV689,"&lt;="&amp;K679,Fornecedores!H689:ZV689,"&gt;="&amp;J679),2),"")</f>
        <v/>
      </c>
      <c r="N679" s="33" t="str">
        <f t="shared" si="10"/>
        <v/>
      </c>
      <c r="O679" s="33" t="str">
        <f>IFERROR(Tabela2[[#This Row],[Preço de referência]]*Tabela2[[#This Row],[Quantidade]],"")</f>
        <v/>
      </c>
      <c r="P67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79" s="33" t="str">
        <f ca="1">IFERROR(IF(Tabela2[[#This Row],[Itens de Ampla Participação (Quantidade)]]&gt;0,(Tabela2[[#This Row],[Itens de Ampla Participação (Quantidade)]]*Tabela2[[#This Row],[Preço de referência]])),"")</f>
        <v/>
      </c>
      <c r="R67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79" s="33" t="str">
        <f ca="1">IFERROR(IF(Tabela2[[#This Row],[Itens de Cota Reservada (Quantidade)]]&gt;0,(Tabela2[[#This Row],[Itens de Cota Reservada (Quantidade)]]*Tabela2[[#This Row],[Preço de referência]])),"")</f>
        <v/>
      </c>
      <c r="T679" s="52" t="str">
        <f ca="1">IFERROR(IF(SUMIFS(Tabela2[Preço x quantidade],Tabela2[Lote],Tabela2[[#This Row],[Lote]])&lt;=80000,Tabela2[[#This Row],[Quantidade]],""),"")</f>
        <v/>
      </c>
      <c r="U679" s="33" t="str">
        <f ca="1">IFERROR(IF(Tabela2[[#This Row],[Itens exclusivos (Quantidade)]]&gt;0,(Tabela2[[#This Row],[Itens exclusivos (Quantidade)]]*Tabela2[[#This Row],[Preço de referência]])),"")</f>
        <v/>
      </c>
    </row>
    <row r="680" spans="1:21" ht="15.75">
      <c r="A680" s="14" t="str">
        <f>IFERROR(IF(Fornecedores!B690="","",IF(AND(Fornecedores!A690="",Fornecedores!B690&lt;&gt;""),1,Fornecedores!A690)),"")</f>
        <v/>
      </c>
      <c r="B680" s="14" t="str">
        <f>IFERROR(IF(Fornecedores!B690="","",Fornecedores!B690),"")</f>
        <v/>
      </c>
      <c r="C680" s="14" t="str">
        <f>IFERROR(IF(Fornecedores!C690="","",Fornecedores!C690),"")</f>
        <v/>
      </c>
      <c r="D680" s="14" t="str">
        <f>IFERROR(IF(Fornecedores!D690="","",Fornecedores!D690),"")</f>
        <v/>
      </c>
      <c r="E680" s="14" t="str">
        <f>IFERROR(IF(Fornecedores!E690="","",Fornecedores!E690),"")</f>
        <v/>
      </c>
      <c r="F680" s="51" t="str">
        <f>IFERROR(IF(Fornecedores!F690="","",Fornecedores!F690),"")</f>
        <v/>
      </c>
      <c r="G680" s="14" t="str">
        <f>IFERROR(IF(Fornecedores!G690="","",Fornecedores!G690),"")</f>
        <v/>
      </c>
      <c r="H680" s="48" t="str">
        <f>IFERROR(ROUND(AVERAGE(Fornecedores!H690:ZV690),2),"")</f>
        <v/>
      </c>
      <c r="I680" s="14" t="str">
        <f>IFERROR(ROUND(STDEV(Fornecedores!H690:ZV690),2),"")</f>
        <v/>
      </c>
      <c r="J680" s="14" t="str">
        <f>IFERROR(IF(Tabela2[[#This Row],[Média preços]]="","",H680-I680),"")</f>
        <v/>
      </c>
      <c r="K680" s="14" t="str">
        <f>IFERROR(IF(Tabela2[[#This Row],[Média preços]]="","",H680+I680),"")</f>
        <v/>
      </c>
      <c r="L680" s="48" t="str">
        <f>IFERROR(ROUND(MEDIAN(Fornecedores!H690:ZV690),2),"")</f>
        <v/>
      </c>
      <c r="M680" s="14" t="str">
        <f>IFERROR(ROUND(AVERAGEIFS(Fornecedores!H690:ZV690,Fornecedores!H690:ZV690,"&lt;="&amp;K680,Fornecedores!H690:ZV690,"&gt;="&amp;J680),2),"")</f>
        <v/>
      </c>
      <c r="N680" s="14" t="str">
        <f t="shared" si="10"/>
        <v/>
      </c>
      <c r="O680" s="14" t="str">
        <f>IFERROR(Tabela2[[#This Row],[Preço de referência]]*Tabela2[[#This Row],[Quantidade]],"")</f>
        <v/>
      </c>
      <c r="P68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80" s="14" t="str">
        <f ca="1">IFERROR(IF(Tabela2[[#This Row],[Itens de Ampla Participação (Quantidade)]]&gt;0,(Tabela2[[#This Row],[Itens de Ampla Participação (Quantidade)]]*Tabela2[[#This Row],[Preço de referência]])),"")</f>
        <v/>
      </c>
      <c r="R68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80" s="14" t="str">
        <f ca="1">IFERROR(IF(Tabela2[[#This Row],[Itens de Cota Reservada (Quantidade)]]&gt;0,(Tabela2[[#This Row],[Itens de Cota Reservada (Quantidade)]]*Tabela2[[#This Row],[Preço de referência]])),"")</f>
        <v/>
      </c>
      <c r="T680" s="51" t="str">
        <f ca="1">IFERROR(IF(SUMIFS(Tabela2[Preço x quantidade],Tabela2[Lote],Tabela2[[#This Row],[Lote]])&lt;=80000,Tabela2[[#This Row],[Quantidade]],""),"")</f>
        <v/>
      </c>
      <c r="U680" s="14" t="str">
        <f ca="1">IFERROR(IF(Tabela2[[#This Row],[Itens exclusivos (Quantidade)]]&gt;0,(Tabela2[[#This Row],[Itens exclusivos (Quantidade)]]*Tabela2[[#This Row],[Preço de referência]])),"")</f>
        <v/>
      </c>
    </row>
    <row r="681" spans="1:21" ht="15.75">
      <c r="A681" s="33" t="str">
        <f>IFERROR(IF(Fornecedores!B691="","",IF(AND(Fornecedores!A691="",Fornecedores!B691&lt;&gt;""),1,Fornecedores!A691)),"")</f>
        <v/>
      </c>
      <c r="B681" s="33" t="str">
        <f>IFERROR(IF(Fornecedores!B691="","",Fornecedores!B691),"")</f>
        <v/>
      </c>
      <c r="C681" s="33" t="str">
        <f>IFERROR(IF(Fornecedores!C691="","",Fornecedores!C691),"")</f>
        <v/>
      </c>
      <c r="D681" s="33" t="str">
        <f>IFERROR(IF(Fornecedores!D691="","",Fornecedores!D691),"")</f>
        <v/>
      </c>
      <c r="E681" s="33" t="str">
        <f>IFERROR(IF(Fornecedores!E691="","",Fornecedores!E691),"")</f>
        <v/>
      </c>
      <c r="F681" s="52" t="str">
        <f>IFERROR(IF(Fornecedores!F691="","",Fornecedores!F691),"")</f>
        <v/>
      </c>
      <c r="G681" s="33" t="str">
        <f>IFERROR(IF(Fornecedores!G691="","",Fornecedores!G691),"")</f>
        <v/>
      </c>
      <c r="H681" s="47" t="str">
        <f>IFERROR(ROUND(AVERAGE(Fornecedores!H691:ZV691),2),"")</f>
        <v/>
      </c>
      <c r="I681" s="33" t="str">
        <f>IFERROR(ROUND(STDEV(Fornecedores!H691:ZV691),2),"")</f>
        <v/>
      </c>
      <c r="J681" s="33" t="str">
        <f>IFERROR(IF(Tabela2[[#This Row],[Média preços]]="","",H681-I681),"")</f>
        <v/>
      </c>
      <c r="K681" s="33" t="str">
        <f>IFERROR(IF(Tabela2[[#This Row],[Média preços]]="","",H681+I681),"")</f>
        <v/>
      </c>
      <c r="L681" s="47" t="str">
        <f>IFERROR(ROUND(MEDIAN(Fornecedores!H691:ZV691),2),"")</f>
        <v/>
      </c>
      <c r="M681" s="33" t="str">
        <f>IFERROR(ROUND(AVERAGEIFS(Fornecedores!H691:ZV691,Fornecedores!H691:ZV691,"&lt;="&amp;K681,Fornecedores!H691:ZV691,"&gt;="&amp;J681),2),"")</f>
        <v/>
      </c>
      <c r="N681" s="33" t="str">
        <f t="shared" si="10"/>
        <v/>
      </c>
      <c r="O681" s="33" t="str">
        <f>IFERROR(Tabela2[[#This Row],[Preço de referência]]*Tabela2[[#This Row],[Quantidade]],"")</f>
        <v/>
      </c>
      <c r="P68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81" s="33" t="str">
        <f ca="1">IFERROR(IF(Tabela2[[#This Row],[Itens de Ampla Participação (Quantidade)]]&gt;0,(Tabela2[[#This Row],[Itens de Ampla Participação (Quantidade)]]*Tabela2[[#This Row],[Preço de referência]])),"")</f>
        <v/>
      </c>
      <c r="R68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81" s="33" t="str">
        <f ca="1">IFERROR(IF(Tabela2[[#This Row],[Itens de Cota Reservada (Quantidade)]]&gt;0,(Tabela2[[#This Row],[Itens de Cota Reservada (Quantidade)]]*Tabela2[[#This Row],[Preço de referência]])),"")</f>
        <v/>
      </c>
      <c r="T681" s="52" t="str">
        <f ca="1">IFERROR(IF(SUMIFS(Tabela2[Preço x quantidade],Tabela2[Lote],Tabela2[[#This Row],[Lote]])&lt;=80000,Tabela2[[#This Row],[Quantidade]],""),"")</f>
        <v/>
      </c>
      <c r="U681" s="33" t="str">
        <f ca="1">IFERROR(IF(Tabela2[[#This Row],[Itens exclusivos (Quantidade)]]&gt;0,(Tabela2[[#This Row],[Itens exclusivos (Quantidade)]]*Tabela2[[#This Row],[Preço de referência]])),"")</f>
        <v/>
      </c>
    </row>
    <row r="682" spans="1:21" ht="15.75">
      <c r="A682" s="14" t="str">
        <f>IFERROR(IF(Fornecedores!B692="","",IF(AND(Fornecedores!A692="",Fornecedores!B692&lt;&gt;""),1,Fornecedores!A692)),"")</f>
        <v/>
      </c>
      <c r="B682" s="14" t="str">
        <f>IFERROR(IF(Fornecedores!B692="","",Fornecedores!B692),"")</f>
        <v/>
      </c>
      <c r="C682" s="14" t="str">
        <f>IFERROR(IF(Fornecedores!C692="","",Fornecedores!C692),"")</f>
        <v/>
      </c>
      <c r="D682" s="14" t="str">
        <f>IFERROR(IF(Fornecedores!D692="","",Fornecedores!D692),"")</f>
        <v/>
      </c>
      <c r="E682" s="14" t="str">
        <f>IFERROR(IF(Fornecedores!E692="","",Fornecedores!E692),"")</f>
        <v/>
      </c>
      <c r="F682" s="51" t="str">
        <f>IFERROR(IF(Fornecedores!F692="","",Fornecedores!F692),"")</f>
        <v/>
      </c>
      <c r="G682" s="14" t="str">
        <f>IFERROR(IF(Fornecedores!G692="","",Fornecedores!G692),"")</f>
        <v/>
      </c>
      <c r="H682" s="48" t="str">
        <f>IFERROR(ROUND(AVERAGE(Fornecedores!H692:ZV692),2),"")</f>
        <v/>
      </c>
      <c r="I682" s="14" t="str">
        <f>IFERROR(ROUND(STDEV(Fornecedores!H692:ZV692),2),"")</f>
        <v/>
      </c>
      <c r="J682" s="14" t="str">
        <f>IFERROR(IF(Tabela2[[#This Row],[Média preços]]="","",H682-I682),"")</f>
        <v/>
      </c>
      <c r="K682" s="14" t="str">
        <f>IFERROR(IF(Tabela2[[#This Row],[Média preços]]="","",H682+I682),"")</f>
        <v/>
      </c>
      <c r="L682" s="48" t="str">
        <f>IFERROR(ROUND(MEDIAN(Fornecedores!H692:ZV692),2),"")</f>
        <v/>
      </c>
      <c r="M682" s="14" t="str">
        <f>IFERROR(ROUND(AVERAGEIFS(Fornecedores!H692:ZV692,Fornecedores!H692:ZV692,"&lt;="&amp;K682,Fornecedores!H692:ZV692,"&gt;="&amp;J682),2),"")</f>
        <v/>
      </c>
      <c r="N682" s="14" t="str">
        <f t="shared" si="10"/>
        <v/>
      </c>
      <c r="O682" s="14" t="str">
        <f>IFERROR(Tabela2[[#This Row],[Preço de referência]]*Tabela2[[#This Row],[Quantidade]],"")</f>
        <v/>
      </c>
      <c r="P68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82" s="14" t="str">
        <f ca="1">IFERROR(IF(Tabela2[[#This Row],[Itens de Ampla Participação (Quantidade)]]&gt;0,(Tabela2[[#This Row],[Itens de Ampla Participação (Quantidade)]]*Tabela2[[#This Row],[Preço de referência]])),"")</f>
        <v/>
      </c>
      <c r="R68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82" s="14" t="str">
        <f ca="1">IFERROR(IF(Tabela2[[#This Row],[Itens de Cota Reservada (Quantidade)]]&gt;0,(Tabela2[[#This Row],[Itens de Cota Reservada (Quantidade)]]*Tabela2[[#This Row],[Preço de referência]])),"")</f>
        <v/>
      </c>
      <c r="T682" s="51" t="str">
        <f ca="1">IFERROR(IF(SUMIFS(Tabela2[Preço x quantidade],Tabela2[Lote],Tabela2[[#This Row],[Lote]])&lt;=80000,Tabela2[[#This Row],[Quantidade]],""),"")</f>
        <v/>
      </c>
      <c r="U682" s="14" t="str">
        <f ca="1">IFERROR(IF(Tabela2[[#This Row],[Itens exclusivos (Quantidade)]]&gt;0,(Tabela2[[#This Row],[Itens exclusivos (Quantidade)]]*Tabela2[[#This Row],[Preço de referência]])),"")</f>
        <v/>
      </c>
    </row>
    <row r="683" spans="1:21" ht="15.75">
      <c r="A683" s="33" t="str">
        <f>IFERROR(IF(Fornecedores!B693="","",IF(AND(Fornecedores!A693="",Fornecedores!B693&lt;&gt;""),1,Fornecedores!A693)),"")</f>
        <v/>
      </c>
      <c r="B683" s="33" t="str">
        <f>IFERROR(IF(Fornecedores!B693="","",Fornecedores!B693),"")</f>
        <v/>
      </c>
      <c r="C683" s="33" t="str">
        <f>IFERROR(IF(Fornecedores!C693="","",Fornecedores!C693),"")</f>
        <v/>
      </c>
      <c r="D683" s="33" t="str">
        <f>IFERROR(IF(Fornecedores!D693="","",Fornecedores!D693),"")</f>
        <v/>
      </c>
      <c r="E683" s="33" t="str">
        <f>IFERROR(IF(Fornecedores!E693="","",Fornecedores!E693),"")</f>
        <v/>
      </c>
      <c r="F683" s="52" t="str">
        <f>IFERROR(IF(Fornecedores!F693="","",Fornecedores!F693),"")</f>
        <v/>
      </c>
      <c r="G683" s="33" t="str">
        <f>IFERROR(IF(Fornecedores!G693="","",Fornecedores!G693),"")</f>
        <v/>
      </c>
      <c r="H683" s="47" t="str">
        <f>IFERROR(ROUND(AVERAGE(Fornecedores!H693:ZV693),2),"")</f>
        <v/>
      </c>
      <c r="I683" s="33" t="str">
        <f>IFERROR(ROUND(STDEV(Fornecedores!H693:ZV693),2),"")</f>
        <v/>
      </c>
      <c r="J683" s="33" t="str">
        <f>IFERROR(IF(Tabela2[[#This Row],[Média preços]]="","",H683-I683),"")</f>
        <v/>
      </c>
      <c r="K683" s="33" t="str">
        <f>IFERROR(IF(Tabela2[[#This Row],[Média preços]]="","",H683+I683),"")</f>
        <v/>
      </c>
      <c r="L683" s="47" t="str">
        <f>IFERROR(ROUND(MEDIAN(Fornecedores!H693:ZV693),2),"")</f>
        <v/>
      </c>
      <c r="M683" s="33" t="str">
        <f>IFERROR(ROUND(AVERAGEIFS(Fornecedores!H693:ZV693,Fornecedores!H693:ZV693,"&lt;="&amp;K683,Fornecedores!H693:ZV693,"&gt;="&amp;J683),2),"")</f>
        <v/>
      </c>
      <c r="N683" s="33" t="str">
        <f t="shared" si="10"/>
        <v/>
      </c>
      <c r="O683" s="33" t="str">
        <f>IFERROR(Tabela2[[#This Row],[Preço de referência]]*Tabela2[[#This Row],[Quantidade]],"")</f>
        <v/>
      </c>
      <c r="P68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83" s="33" t="str">
        <f ca="1">IFERROR(IF(Tabela2[[#This Row],[Itens de Ampla Participação (Quantidade)]]&gt;0,(Tabela2[[#This Row],[Itens de Ampla Participação (Quantidade)]]*Tabela2[[#This Row],[Preço de referência]])),"")</f>
        <v/>
      </c>
      <c r="R68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83" s="33" t="str">
        <f ca="1">IFERROR(IF(Tabela2[[#This Row],[Itens de Cota Reservada (Quantidade)]]&gt;0,(Tabela2[[#This Row],[Itens de Cota Reservada (Quantidade)]]*Tabela2[[#This Row],[Preço de referência]])),"")</f>
        <v/>
      </c>
      <c r="T683" s="52" t="str">
        <f ca="1">IFERROR(IF(SUMIFS(Tabela2[Preço x quantidade],Tabela2[Lote],Tabela2[[#This Row],[Lote]])&lt;=80000,Tabela2[[#This Row],[Quantidade]],""),"")</f>
        <v/>
      </c>
      <c r="U683" s="33" t="str">
        <f ca="1">IFERROR(IF(Tabela2[[#This Row],[Itens exclusivos (Quantidade)]]&gt;0,(Tabela2[[#This Row],[Itens exclusivos (Quantidade)]]*Tabela2[[#This Row],[Preço de referência]])),"")</f>
        <v/>
      </c>
    </row>
    <row r="684" spans="1:21" ht="15.75">
      <c r="A684" s="14" t="str">
        <f>IFERROR(IF(Fornecedores!B694="","",IF(AND(Fornecedores!A694="",Fornecedores!B694&lt;&gt;""),1,Fornecedores!A694)),"")</f>
        <v/>
      </c>
      <c r="B684" s="14" t="str">
        <f>IFERROR(IF(Fornecedores!B694="","",Fornecedores!B694),"")</f>
        <v/>
      </c>
      <c r="C684" s="14" t="str">
        <f>IFERROR(IF(Fornecedores!C694="","",Fornecedores!C694),"")</f>
        <v/>
      </c>
      <c r="D684" s="14" t="str">
        <f>IFERROR(IF(Fornecedores!D694="","",Fornecedores!D694),"")</f>
        <v/>
      </c>
      <c r="E684" s="14" t="str">
        <f>IFERROR(IF(Fornecedores!E694="","",Fornecedores!E694),"")</f>
        <v/>
      </c>
      <c r="F684" s="51" t="str">
        <f>IFERROR(IF(Fornecedores!F694="","",Fornecedores!F694),"")</f>
        <v/>
      </c>
      <c r="G684" s="14" t="str">
        <f>IFERROR(IF(Fornecedores!G694="","",Fornecedores!G694),"")</f>
        <v/>
      </c>
      <c r="H684" s="48" t="str">
        <f>IFERROR(ROUND(AVERAGE(Fornecedores!H694:ZV694),2),"")</f>
        <v/>
      </c>
      <c r="I684" s="14" t="str">
        <f>IFERROR(ROUND(STDEV(Fornecedores!H694:ZV694),2),"")</f>
        <v/>
      </c>
      <c r="J684" s="14" t="str">
        <f>IFERROR(IF(Tabela2[[#This Row],[Média preços]]="","",H684-I684),"")</f>
        <v/>
      </c>
      <c r="K684" s="14" t="str">
        <f>IFERROR(IF(Tabela2[[#This Row],[Média preços]]="","",H684+I684),"")</f>
        <v/>
      </c>
      <c r="L684" s="48" t="str">
        <f>IFERROR(ROUND(MEDIAN(Fornecedores!H694:ZV694),2),"")</f>
        <v/>
      </c>
      <c r="M684" s="14" t="str">
        <f>IFERROR(ROUND(AVERAGEIFS(Fornecedores!H694:ZV694,Fornecedores!H694:ZV694,"&lt;="&amp;K684,Fornecedores!H694:ZV694,"&gt;="&amp;J684),2),"")</f>
        <v/>
      </c>
      <c r="N684" s="14" t="str">
        <f t="shared" si="10"/>
        <v/>
      </c>
      <c r="O684" s="14" t="str">
        <f>IFERROR(Tabela2[[#This Row],[Preço de referência]]*Tabela2[[#This Row],[Quantidade]],"")</f>
        <v/>
      </c>
      <c r="P68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84" s="14" t="str">
        <f ca="1">IFERROR(IF(Tabela2[[#This Row],[Itens de Ampla Participação (Quantidade)]]&gt;0,(Tabela2[[#This Row],[Itens de Ampla Participação (Quantidade)]]*Tabela2[[#This Row],[Preço de referência]])),"")</f>
        <v/>
      </c>
      <c r="R68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84" s="14" t="str">
        <f ca="1">IFERROR(IF(Tabela2[[#This Row],[Itens de Cota Reservada (Quantidade)]]&gt;0,(Tabela2[[#This Row],[Itens de Cota Reservada (Quantidade)]]*Tabela2[[#This Row],[Preço de referência]])),"")</f>
        <v/>
      </c>
      <c r="T684" s="51" t="str">
        <f ca="1">IFERROR(IF(SUMIFS(Tabela2[Preço x quantidade],Tabela2[Lote],Tabela2[[#This Row],[Lote]])&lt;=80000,Tabela2[[#This Row],[Quantidade]],""),"")</f>
        <v/>
      </c>
      <c r="U684" s="14" t="str">
        <f ca="1">IFERROR(IF(Tabela2[[#This Row],[Itens exclusivos (Quantidade)]]&gt;0,(Tabela2[[#This Row],[Itens exclusivos (Quantidade)]]*Tabela2[[#This Row],[Preço de referência]])),"")</f>
        <v/>
      </c>
    </row>
    <row r="685" spans="1:21" ht="15.75">
      <c r="A685" s="33" t="str">
        <f>IFERROR(IF(Fornecedores!B695="","",IF(AND(Fornecedores!A695="",Fornecedores!B695&lt;&gt;""),1,Fornecedores!A695)),"")</f>
        <v/>
      </c>
      <c r="B685" s="33" t="str">
        <f>IFERROR(IF(Fornecedores!B695="","",Fornecedores!B695),"")</f>
        <v/>
      </c>
      <c r="C685" s="33" t="str">
        <f>IFERROR(IF(Fornecedores!C695="","",Fornecedores!C695),"")</f>
        <v/>
      </c>
      <c r="D685" s="33" t="str">
        <f>IFERROR(IF(Fornecedores!D695="","",Fornecedores!D695),"")</f>
        <v/>
      </c>
      <c r="E685" s="33" t="str">
        <f>IFERROR(IF(Fornecedores!E695="","",Fornecedores!E695),"")</f>
        <v/>
      </c>
      <c r="F685" s="52" t="str">
        <f>IFERROR(IF(Fornecedores!F695="","",Fornecedores!F695),"")</f>
        <v/>
      </c>
      <c r="G685" s="33" t="str">
        <f>IFERROR(IF(Fornecedores!G695="","",Fornecedores!G695),"")</f>
        <v/>
      </c>
      <c r="H685" s="47" t="str">
        <f>IFERROR(ROUND(AVERAGE(Fornecedores!H695:ZV695),2),"")</f>
        <v/>
      </c>
      <c r="I685" s="33" t="str">
        <f>IFERROR(ROUND(STDEV(Fornecedores!H695:ZV695),2),"")</f>
        <v/>
      </c>
      <c r="J685" s="33" t="str">
        <f>IFERROR(IF(Tabela2[[#This Row],[Média preços]]="","",H685-I685),"")</f>
        <v/>
      </c>
      <c r="K685" s="33" t="str">
        <f>IFERROR(IF(Tabela2[[#This Row],[Média preços]]="","",H685+I685),"")</f>
        <v/>
      </c>
      <c r="L685" s="47" t="str">
        <f>IFERROR(ROUND(MEDIAN(Fornecedores!H695:ZV695),2),"")</f>
        <v/>
      </c>
      <c r="M685" s="33" t="str">
        <f>IFERROR(ROUND(AVERAGEIFS(Fornecedores!H695:ZV695,Fornecedores!H695:ZV695,"&lt;="&amp;K685,Fornecedores!H695:ZV695,"&gt;="&amp;J685),2),"")</f>
        <v/>
      </c>
      <c r="N685" s="33" t="str">
        <f t="shared" si="10"/>
        <v/>
      </c>
      <c r="O685" s="33" t="str">
        <f>IFERROR(Tabela2[[#This Row],[Preço de referência]]*Tabela2[[#This Row],[Quantidade]],"")</f>
        <v/>
      </c>
      <c r="P68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85" s="33" t="str">
        <f ca="1">IFERROR(IF(Tabela2[[#This Row],[Itens de Ampla Participação (Quantidade)]]&gt;0,(Tabela2[[#This Row],[Itens de Ampla Participação (Quantidade)]]*Tabela2[[#This Row],[Preço de referência]])),"")</f>
        <v/>
      </c>
      <c r="R68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85" s="33" t="str">
        <f ca="1">IFERROR(IF(Tabela2[[#This Row],[Itens de Cota Reservada (Quantidade)]]&gt;0,(Tabela2[[#This Row],[Itens de Cota Reservada (Quantidade)]]*Tabela2[[#This Row],[Preço de referência]])),"")</f>
        <v/>
      </c>
      <c r="T685" s="52" t="str">
        <f ca="1">IFERROR(IF(SUMIFS(Tabela2[Preço x quantidade],Tabela2[Lote],Tabela2[[#This Row],[Lote]])&lt;=80000,Tabela2[[#This Row],[Quantidade]],""),"")</f>
        <v/>
      </c>
      <c r="U685" s="33" t="str">
        <f ca="1">IFERROR(IF(Tabela2[[#This Row],[Itens exclusivos (Quantidade)]]&gt;0,(Tabela2[[#This Row],[Itens exclusivos (Quantidade)]]*Tabela2[[#This Row],[Preço de referência]])),"")</f>
        <v/>
      </c>
    </row>
    <row r="686" spans="1:21" ht="15.75">
      <c r="A686" s="14" t="str">
        <f>IFERROR(IF(Fornecedores!B696="","",IF(AND(Fornecedores!A696="",Fornecedores!B696&lt;&gt;""),1,Fornecedores!A696)),"")</f>
        <v/>
      </c>
      <c r="B686" s="14" t="str">
        <f>IFERROR(IF(Fornecedores!B696="","",Fornecedores!B696),"")</f>
        <v/>
      </c>
      <c r="C686" s="14" t="str">
        <f>IFERROR(IF(Fornecedores!C696="","",Fornecedores!C696),"")</f>
        <v/>
      </c>
      <c r="D686" s="14" t="str">
        <f>IFERROR(IF(Fornecedores!D696="","",Fornecedores!D696),"")</f>
        <v/>
      </c>
      <c r="E686" s="14" t="str">
        <f>IFERROR(IF(Fornecedores!E696="","",Fornecedores!E696),"")</f>
        <v/>
      </c>
      <c r="F686" s="51" t="str">
        <f>IFERROR(IF(Fornecedores!F696="","",Fornecedores!F696),"")</f>
        <v/>
      </c>
      <c r="G686" s="14" t="str">
        <f>IFERROR(IF(Fornecedores!G696="","",Fornecedores!G696),"")</f>
        <v/>
      </c>
      <c r="H686" s="48" t="str">
        <f>IFERROR(ROUND(AVERAGE(Fornecedores!H696:ZV696),2),"")</f>
        <v/>
      </c>
      <c r="I686" s="14" t="str">
        <f>IFERROR(ROUND(STDEV(Fornecedores!H696:ZV696),2),"")</f>
        <v/>
      </c>
      <c r="J686" s="14" t="str">
        <f>IFERROR(IF(Tabela2[[#This Row],[Média preços]]="","",H686-I686),"")</f>
        <v/>
      </c>
      <c r="K686" s="14" t="str">
        <f>IFERROR(IF(Tabela2[[#This Row],[Média preços]]="","",H686+I686),"")</f>
        <v/>
      </c>
      <c r="L686" s="48" t="str">
        <f>IFERROR(ROUND(MEDIAN(Fornecedores!H696:ZV696),2),"")</f>
        <v/>
      </c>
      <c r="M686" s="14" t="str">
        <f>IFERROR(ROUND(AVERAGEIFS(Fornecedores!H696:ZV696,Fornecedores!H696:ZV696,"&lt;="&amp;K686,Fornecedores!H696:ZV696,"&gt;="&amp;J686),2),"")</f>
        <v/>
      </c>
      <c r="N686" s="14" t="str">
        <f t="shared" si="10"/>
        <v/>
      </c>
      <c r="O686" s="14" t="str">
        <f>IFERROR(Tabela2[[#This Row],[Preço de referência]]*Tabela2[[#This Row],[Quantidade]],"")</f>
        <v/>
      </c>
      <c r="P68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86" s="14" t="str">
        <f ca="1">IFERROR(IF(Tabela2[[#This Row],[Itens de Ampla Participação (Quantidade)]]&gt;0,(Tabela2[[#This Row],[Itens de Ampla Participação (Quantidade)]]*Tabela2[[#This Row],[Preço de referência]])),"")</f>
        <v/>
      </c>
      <c r="R68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86" s="14" t="str">
        <f ca="1">IFERROR(IF(Tabela2[[#This Row],[Itens de Cota Reservada (Quantidade)]]&gt;0,(Tabela2[[#This Row],[Itens de Cota Reservada (Quantidade)]]*Tabela2[[#This Row],[Preço de referência]])),"")</f>
        <v/>
      </c>
      <c r="T686" s="51" t="str">
        <f ca="1">IFERROR(IF(SUMIFS(Tabela2[Preço x quantidade],Tabela2[Lote],Tabela2[[#This Row],[Lote]])&lt;=80000,Tabela2[[#This Row],[Quantidade]],""),"")</f>
        <v/>
      </c>
      <c r="U686" s="14" t="str">
        <f ca="1">IFERROR(IF(Tabela2[[#This Row],[Itens exclusivos (Quantidade)]]&gt;0,(Tabela2[[#This Row],[Itens exclusivos (Quantidade)]]*Tabela2[[#This Row],[Preço de referência]])),"")</f>
        <v/>
      </c>
    </row>
    <row r="687" spans="1:21" ht="15.75">
      <c r="A687" s="33" t="str">
        <f>IFERROR(IF(Fornecedores!B697="","",IF(AND(Fornecedores!A697="",Fornecedores!B697&lt;&gt;""),1,Fornecedores!A697)),"")</f>
        <v/>
      </c>
      <c r="B687" s="33" t="str">
        <f>IFERROR(IF(Fornecedores!B697="","",Fornecedores!B697),"")</f>
        <v/>
      </c>
      <c r="C687" s="33" t="str">
        <f>IFERROR(IF(Fornecedores!C697="","",Fornecedores!C697),"")</f>
        <v/>
      </c>
      <c r="D687" s="33" t="str">
        <f>IFERROR(IF(Fornecedores!D697="","",Fornecedores!D697),"")</f>
        <v/>
      </c>
      <c r="E687" s="33" t="str">
        <f>IFERROR(IF(Fornecedores!E697="","",Fornecedores!E697),"")</f>
        <v/>
      </c>
      <c r="F687" s="52" t="str">
        <f>IFERROR(IF(Fornecedores!F697="","",Fornecedores!F697),"")</f>
        <v/>
      </c>
      <c r="G687" s="33" t="str">
        <f>IFERROR(IF(Fornecedores!G697="","",Fornecedores!G697),"")</f>
        <v/>
      </c>
      <c r="H687" s="47" t="str">
        <f>IFERROR(ROUND(AVERAGE(Fornecedores!H697:ZV697),2),"")</f>
        <v/>
      </c>
      <c r="I687" s="33" t="str">
        <f>IFERROR(ROUND(STDEV(Fornecedores!H697:ZV697),2),"")</f>
        <v/>
      </c>
      <c r="J687" s="33" t="str">
        <f>IFERROR(IF(Tabela2[[#This Row],[Média preços]]="","",H687-I687),"")</f>
        <v/>
      </c>
      <c r="K687" s="33" t="str">
        <f>IFERROR(IF(Tabela2[[#This Row],[Média preços]]="","",H687+I687),"")</f>
        <v/>
      </c>
      <c r="L687" s="47" t="str">
        <f>IFERROR(ROUND(MEDIAN(Fornecedores!H697:ZV697),2),"")</f>
        <v/>
      </c>
      <c r="M687" s="33" t="str">
        <f>IFERROR(ROUND(AVERAGEIFS(Fornecedores!H697:ZV697,Fornecedores!H697:ZV697,"&lt;="&amp;K687,Fornecedores!H697:ZV697,"&gt;="&amp;J687),2),"")</f>
        <v/>
      </c>
      <c r="N687" s="33" t="str">
        <f t="shared" si="10"/>
        <v/>
      </c>
      <c r="O687" s="33" t="str">
        <f>IFERROR(Tabela2[[#This Row],[Preço de referência]]*Tabela2[[#This Row],[Quantidade]],"")</f>
        <v/>
      </c>
      <c r="P68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87" s="33" t="str">
        <f ca="1">IFERROR(IF(Tabela2[[#This Row],[Itens de Ampla Participação (Quantidade)]]&gt;0,(Tabela2[[#This Row],[Itens de Ampla Participação (Quantidade)]]*Tabela2[[#This Row],[Preço de referência]])),"")</f>
        <v/>
      </c>
      <c r="R68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87" s="33" t="str">
        <f ca="1">IFERROR(IF(Tabela2[[#This Row],[Itens de Cota Reservada (Quantidade)]]&gt;0,(Tabela2[[#This Row],[Itens de Cota Reservada (Quantidade)]]*Tabela2[[#This Row],[Preço de referência]])),"")</f>
        <v/>
      </c>
      <c r="T687" s="52" t="str">
        <f ca="1">IFERROR(IF(SUMIFS(Tabela2[Preço x quantidade],Tabela2[Lote],Tabela2[[#This Row],[Lote]])&lt;=80000,Tabela2[[#This Row],[Quantidade]],""),"")</f>
        <v/>
      </c>
      <c r="U687" s="33" t="str">
        <f ca="1">IFERROR(IF(Tabela2[[#This Row],[Itens exclusivos (Quantidade)]]&gt;0,(Tabela2[[#This Row],[Itens exclusivos (Quantidade)]]*Tabela2[[#This Row],[Preço de referência]])),"")</f>
        <v/>
      </c>
    </row>
    <row r="688" spans="1:21" ht="15.75">
      <c r="A688" s="14" t="str">
        <f>IFERROR(IF(Fornecedores!B698="","",IF(AND(Fornecedores!A698="",Fornecedores!B698&lt;&gt;""),1,Fornecedores!A698)),"")</f>
        <v/>
      </c>
      <c r="B688" s="14" t="str">
        <f>IFERROR(IF(Fornecedores!B698="","",Fornecedores!B698),"")</f>
        <v/>
      </c>
      <c r="C688" s="14" t="str">
        <f>IFERROR(IF(Fornecedores!C698="","",Fornecedores!C698),"")</f>
        <v/>
      </c>
      <c r="D688" s="14" t="str">
        <f>IFERROR(IF(Fornecedores!D698="","",Fornecedores!D698),"")</f>
        <v/>
      </c>
      <c r="E688" s="14" t="str">
        <f>IFERROR(IF(Fornecedores!E698="","",Fornecedores!E698),"")</f>
        <v/>
      </c>
      <c r="F688" s="51" t="str">
        <f>IFERROR(IF(Fornecedores!F698="","",Fornecedores!F698),"")</f>
        <v/>
      </c>
      <c r="G688" s="14" t="str">
        <f>IFERROR(IF(Fornecedores!G698="","",Fornecedores!G698),"")</f>
        <v/>
      </c>
      <c r="H688" s="48" t="str">
        <f>IFERROR(ROUND(AVERAGE(Fornecedores!H698:ZV698),2),"")</f>
        <v/>
      </c>
      <c r="I688" s="14" t="str">
        <f>IFERROR(ROUND(STDEV(Fornecedores!H698:ZV698),2),"")</f>
        <v/>
      </c>
      <c r="J688" s="14" t="str">
        <f>IFERROR(IF(Tabela2[[#This Row],[Média preços]]="","",H688-I688),"")</f>
        <v/>
      </c>
      <c r="K688" s="14" t="str">
        <f>IFERROR(IF(Tabela2[[#This Row],[Média preços]]="","",H688+I688),"")</f>
        <v/>
      </c>
      <c r="L688" s="48" t="str">
        <f>IFERROR(ROUND(MEDIAN(Fornecedores!H698:ZV698),2),"")</f>
        <v/>
      </c>
      <c r="M688" s="14" t="str">
        <f>IFERROR(ROUND(AVERAGEIFS(Fornecedores!H698:ZV698,Fornecedores!H698:ZV698,"&lt;="&amp;K688,Fornecedores!H698:ZV698,"&gt;="&amp;J688),2),"")</f>
        <v/>
      </c>
      <c r="N688" s="14" t="str">
        <f t="shared" si="10"/>
        <v/>
      </c>
      <c r="O688" s="14" t="str">
        <f>IFERROR(Tabela2[[#This Row],[Preço de referência]]*Tabela2[[#This Row],[Quantidade]],"")</f>
        <v/>
      </c>
      <c r="P68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88" s="14" t="str">
        <f ca="1">IFERROR(IF(Tabela2[[#This Row],[Itens de Ampla Participação (Quantidade)]]&gt;0,(Tabela2[[#This Row],[Itens de Ampla Participação (Quantidade)]]*Tabela2[[#This Row],[Preço de referência]])),"")</f>
        <v/>
      </c>
      <c r="R68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88" s="14" t="str">
        <f ca="1">IFERROR(IF(Tabela2[[#This Row],[Itens de Cota Reservada (Quantidade)]]&gt;0,(Tabela2[[#This Row],[Itens de Cota Reservada (Quantidade)]]*Tabela2[[#This Row],[Preço de referência]])),"")</f>
        <v/>
      </c>
      <c r="T688" s="51" t="str">
        <f ca="1">IFERROR(IF(SUMIFS(Tabela2[Preço x quantidade],Tabela2[Lote],Tabela2[[#This Row],[Lote]])&lt;=80000,Tabela2[[#This Row],[Quantidade]],""),"")</f>
        <v/>
      </c>
      <c r="U688" s="14" t="str">
        <f ca="1">IFERROR(IF(Tabela2[[#This Row],[Itens exclusivos (Quantidade)]]&gt;0,(Tabela2[[#This Row],[Itens exclusivos (Quantidade)]]*Tabela2[[#This Row],[Preço de referência]])),"")</f>
        <v/>
      </c>
    </row>
    <row r="689" spans="1:21" ht="15.75">
      <c r="A689" s="33" t="str">
        <f>IFERROR(IF(Fornecedores!B699="","",IF(AND(Fornecedores!A699="",Fornecedores!B699&lt;&gt;""),1,Fornecedores!A699)),"")</f>
        <v/>
      </c>
      <c r="B689" s="33" t="str">
        <f>IFERROR(IF(Fornecedores!B699="","",Fornecedores!B699),"")</f>
        <v/>
      </c>
      <c r="C689" s="33" t="str">
        <f>IFERROR(IF(Fornecedores!C699="","",Fornecedores!C699),"")</f>
        <v/>
      </c>
      <c r="D689" s="33" t="str">
        <f>IFERROR(IF(Fornecedores!D699="","",Fornecedores!D699),"")</f>
        <v/>
      </c>
      <c r="E689" s="33" t="str">
        <f>IFERROR(IF(Fornecedores!E699="","",Fornecedores!E699),"")</f>
        <v/>
      </c>
      <c r="F689" s="52" t="str">
        <f>IFERROR(IF(Fornecedores!F699="","",Fornecedores!F699),"")</f>
        <v/>
      </c>
      <c r="G689" s="33" t="str">
        <f>IFERROR(IF(Fornecedores!G699="","",Fornecedores!G699),"")</f>
        <v/>
      </c>
      <c r="H689" s="47" t="str">
        <f>IFERROR(ROUND(AVERAGE(Fornecedores!H699:ZV699),2),"")</f>
        <v/>
      </c>
      <c r="I689" s="33" t="str">
        <f>IFERROR(ROUND(STDEV(Fornecedores!H699:ZV699),2),"")</f>
        <v/>
      </c>
      <c r="J689" s="33" t="str">
        <f>IFERROR(IF(Tabela2[[#This Row],[Média preços]]="","",H689-I689),"")</f>
        <v/>
      </c>
      <c r="K689" s="33" t="str">
        <f>IFERROR(IF(Tabela2[[#This Row],[Média preços]]="","",H689+I689),"")</f>
        <v/>
      </c>
      <c r="L689" s="47" t="str">
        <f>IFERROR(ROUND(MEDIAN(Fornecedores!H699:ZV699),2),"")</f>
        <v/>
      </c>
      <c r="M689" s="33" t="str">
        <f>IFERROR(ROUND(AVERAGEIFS(Fornecedores!H699:ZV699,Fornecedores!H699:ZV699,"&lt;="&amp;K689,Fornecedores!H699:ZV699,"&gt;="&amp;J689),2),"")</f>
        <v/>
      </c>
      <c r="N689" s="33" t="str">
        <f t="shared" si="10"/>
        <v/>
      </c>
      <c r="O689" s="33" t="str">
        <f>IFERROR(Tabela2[[#This Row],[Preço de referência]]*Tabela2[[#This Row],[Quantidade]],"")</f>
        <v/>
      </c>
      <c r="P68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89" s="33" t="str">
        <f ca="1">IFERROR(IF(Tabela2[[#This Row],[Itens de Ampla Participação (Quantidade)]]&gt;0,(Tabela2[[#This Row],[Itens de Ampla Participação (Quantidade)]]*Tabela2[[#This Row],[Preço de referência]])),"")</f>
        <v/>
      </c>
      <c r="R68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89" s="33" t="str">
        <f ca="1">IFERROR(IF(Tabela2[[#This Row],[Itens de Cota Reservada (Quantidade)]]&gt;0,(Tabela2[[#This Row],[Itens de Cota Reservada (Quantidade)]]*Tabela2[[#This Row],[Preço de referência]])),"")</f>
        <v/>
      </c>
      <c r="T689" s="52" t="str">
        <f ca="1">IFERROR(IF(SUMIFS(Tabela2[Preço x quantidade],Tabela2[Lote],Tabela2[[#This Row],[Lote]])&lt;=80000,Tabela2[[#This Row],[Quantidade]],""),"")</f>
        <v/>
      </c>
      <c r="U689" s="33" t="str">
        <f ca="1">IFERROR(IF(Tabela2[[#This Row],[Itens exclusivos (Quantidade)]]&gt;0,(Tabela2[[#This Row],[Itens exclusivos (Quantidade)]]*Tabela2[[#This Row],[Preço de referência]])),"")</f>
        <v/>
      </c>
    </row>
    <row r="690" spans="1:21" ht="15.75">
      <c r="A690" s="14" t="str">
        <f>IFERROR(IF(Fornecedores!B700="","",IF(AND(Fornecedores!A700="",Fornecedores!B700&lt;&gt;""),1,Fornecedores!A700)),"")</f>
        <v/>
      </c>
      <c r="B690" s="14" t="str">
        <f>IFERROR(IF(Fornecedores!B700="","",Fornecedores!B700),"")</f>
        <v/>
      </c>
      <c r="C690" s="14" t="str">
        <f>IFERROR(IF(Fornecedores!C700="","",Fornecedores!C700),"")</f>
        <v/>
      </c>
      <c r="D690" s="14" t="str">
        <f>IFERROR(IF(Fornecedores!D700="","",Fornecedores!D700),"")</f>
        <v/>
      </c>
      <c r="E690" s="14" t="str">
        <f>IFERROR(IF(Fornecedores!E700="","",Fornecedores!E700),"")</f>
        <v/>
      </c>
      <c r="F690" s="51" t="str">
        <f>IFERROR(IF(Fornecedores!F700="","",Fornecedores!F700),"")</f>
        <v/>
      </c>
      <c r="G690" s="14" t="str">
        <f>IFERROR(IF(Fornecedores!G700="","",Fornecedores!G700),"")</f>
        <v/>
      </c>
      <c r="H690" s="48" t="str">
        <f>IFERROR(ROUND(AVERAGE(Fornecedores!H700:ZV700),2),"")</f>
        <v/>
      </c>
      <c r="I690" s="14" t="str">
        <f>IFERROR(ROUND(STDEV(Fornecedores!H700:ZV700),2),"")</f>
        <v/>
      </c>
      <c r="J690" s="14" t="str">
        <f>IFERROR(IF(Tabela2[[#This Row],[Média preços]]="","",H690-I690),"")</f>
        <v/>
      </c>
      <c r="K690" s="14" t="str">
        <f>IFERROR(IF(Tabela2[[#This Row],[Média preços]]="","",H690+I690),"")</f>
        <v/>
      </c>
      <c r="L690" s="48" t="str">
        <f>IFERROR(ROUND(MEDIAN(Fornecedores!H700:ZV700),2),"")</f>
        <v/>
      </c>
      <c r="M690" s="14" t="str">
        <f>IFERROR(ROUND(AVERAGEIFS(Fornecedores!H700:ZV700,Fornecedores!H700:ZV700,"&lt;="&amp;K690,Fornecedores!H700:ZV700,"&gt;="&amp;J690),2),"")</f>
        <v/>
      </c>
      <c r="N690" s="14" t="str">
        <f t="shared" si="10"/>
        <v/>
      </c>
      <c r="O690" s="14" t="str">
        <f>IFERROR(Tabela2[[#This Row],[Preço de referência]]*Tabela2[[#This Row],[Quantidade]],"")</f>
        <v/>
      </c>
      <c r="P69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90" s="14" t="str">
        <f ca="1">IFERROR(IF(Tabela2[[#This Row],[Itens de Ampla Participação (Quantidade)]]&gt;0,(Tabela2[[#This Row],[Itens de Ampla Participação (Quantidade)]]*Tabela2[[#This Row],[Preço de referência]])),"")</f>
        <v/>
      </c>
      <c r="R69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90" s="14" t="str">
        <f ca="1">IFERROR(IF(Tabela2[[#This Row],[Itens de Cota Reservada (Quantidade)]]&gt;0,(Tabela2[[#This Row],[Itens de Cota Reservada (Quantidade)]]*Tabela2[[#This Row],[Preço de referência]])),"")</f>
        <v/>
      </c>
      <c r="T690" s="51" t="str">
        <f ca="1">IFERROR(IF(SUMIFS(Tabela2[Preço x quantidade],Tabela2[Lote],Tabela2[[#This Row],[Lote]])&lt;=80000,Tabela2[[#This Row],[Quantidade]],""),"")</f>
        <v/>
      </c>
      <c r="U690" s="14" t="str">
        <f ca="1">IFERROR(IF(Tabela2[[#This Row],[Itens exclusivos (Quantidade)]]&gt;0,(Tabela2[[#This Row],[Itens exclusivos (Quantidade)]]*Tabela2[[#This Row],[Preço de referência]])),"")</f>
        <v/>
      </c>
    </row>
    <row r="691" spans="1:21" ht="15.75">
      <c r="A691" s="33" t="str">
        <f>IFERROR(IF(Fornecedores!B701="","",IF(AND(Fornecedores!A701="",Fornecedores!B701&lt;&gt;""),1,Fornecedores!A701)),"")</f>
        <v/>
      </c>
      <c r="B691" s="33" t="str">
        <f>IFERROR(IF(Fornecedores!B701="","",Fornecedores!B701),"")</f>
        <v/>
      </c>
      <c r="C691" s="33" t="str">
        <f>IFERROR(IF(Fornecedores!C701="","",Fornecedores!C701),"")</f>
        <v/>
      </c>
      <c r="D691" s="33" t="str">
        <f>IFERROR(IF(Fornecedores!D701="","",Fornecedores!D701),"")</f>
        <v/>
      </c>
      <c r="E691" s="33" t="str">
        <f>IFERROR(IF(Fornecedores!E701="","",Fornecedores!E701),"")</f>
        <v/>
      </c>
      <c r="F691" s="52" t="str">
        <f>IFERROR(IF(Fornecedores!F701="","",Fornecedores!F701),"")</f>
        <v/>
      </c>
      <c r="G691" s="33" t="str">
        <f>IFERROR(IF(Fornecedores!G701="","",Fornecedores!G701),"")</f>
        <v/>
      </c>
      <c r="H691" s="47" t="str">
        <f>IFERROR(ROUND(AVERAGE(Fornecedores!H701:ZV701),2),"")</f>
        <v/>
      </c>
      <c r="I691" s="33" t="str">
        <f>IFERROR(ROUND(STDEV(Fornecedores!H701:ZV701),2),"")</f>
        <v/>
      </c>
      <c r="J691" s="33" t="str">
        <f>IFERROR(IF(Tabela2[[#This Row],[Média preços]]="","",H691-I691),"")</f>
        <v/>
      </c>
      <c r="K691" s="33" t="str">
        <f>IFERROR(IF(Tabela2[[#This Row],[Média preços]]="","",H691+I691),"")</f>
        <v/>
      </c>
      <c r="L691" s="47" t="str">
        <f>IFERROR(ROUND(MEDIAN(Fornecedores!H701:ZV701),2),"")</f>
        <v/>
      </c>
      <c r="M691" s="33" t="str">
        <f>IFERROR(ROUND(AVERAGEIFS(Fornecedores!H701:ZV701,Fornecedores!H701:ZV701,"&lt;="&amp;K691,Fornecedores!H701:ZV701,"&gt;="&amp;J691),2),"")</f>
        <v/>
      </c>
      <c r="N691" s="33" t="str">
        <f t="shared" si="10"/>
        <v/>
      </c>
      <c r="O691" s="33" t="str">
        <f>IFERROR(Tabela2[[#This Row],[Preço de referência]]*Tabela2[[#This Row],[Quantidade]],"")</f>
        <v/>
      </c>
      <c r="P69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91" s="33" t="str">
        <f ca="1">IFERROR(IF(Tabela2[[#This Row],[Itens de Ampla Participação (Quantidade)]]&gt;0,(Tabela2[[#This Row],[Itens de Ampla Participação (Quantidade)]]*Tabela2[[#This Row],[Preço de referência]])),"")</f>
        <v/>
      </c>
      <c r="R69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91" s="33" t="str">
        <f ca="1">IFERROR(IF(Tabela2[[#This Row],[Itens de Cota Reservada (Quantidade)]]&gt;0,(Tabela2[[#This Row],[Itens de Cota Reservada (Quantidade)]]*Tabela2[[#This Row],[Preço de referência]])),"")</f>
        <v/>
      </c>
      <c r="T691" s="52" t="str">
        <f ca="1">IFERROR(IF(SUMIFS(Tabela2[Preço x quantidade],Tabela2[Lote],Tabela2[[#This Row],[Lote]])&lt;=80000,Tabela2[[#This Row],[Quantidade]],""),"")</f>
        <v/>
      </c>
      <c r="U691" s="33" t="str">
        <f ca="1">IFERROR(IF(Tabela2[[#This Row],[Itens exclusivos (Quantidade)]]&gt;0,(Tabela2[[#This Row],[Itens exclusivos (Quantidade)]]*Tabela2[[#This Row],[Preço de referência]])),"")</f>
        <v/>
      </c>
    </row>
    <row r="692" spans="1:21" ht="15.75">
      <c r="A692" s="14" t="str">
        <f>IFERROR(IF(Fornecedores!B702="","",IF(AND(Fornecedores!A702="",Fornecedores!B702&lt;&gt;""),1,Fornecedores!A702)),"")</f>
        <v/>
      </c>
      <c r="B692" s="14" t="str">
        <f>IFERROR(IF(Fornecedores!B702="","",Fornecedores!B702),"")</f>
        <v/>
      </c>
      <c r="C692" s="14" t="str">
        <f>IFERROR(IF(Fornecedores!C702="","",Fornecedores!C702),"")</f>
        <v/>
      </c>
      <c r="D692" s="14" t="str">
        <f>IFERROR(IF(Fornecedores!D702="","",Fornecedores!D702),"")</f>
        <v/>
      </c>
      <c r="E692" s="14" t="str">
        <f>IFERROR(IF(Fornecedores!E702="","",Fornecedores!E702),"")</f>
        <v/>
      </c>
      <c r="F692" s="51" t="str">
        <f>IFERROR(IF(Fornecedores!F702="","",Fornecedores!F702),"")</f>
        <v/>
      </c>
      <c r="G692" s="14" t="str">
        <f>IFERROR(IF(Fornecedores!G702="","",Fornecedores!G702),"")</f>
        <v/>
      </c>
      <c r="H692" s="48" t="str">
        <f>IFERROR(ROUND(AVERAGE(Fornecedores!H702:ZV702),2),"")</f>
        <v/>
      </c>
      <c r="I692" s="14" t="str">
        <f>IFERROR(ROUND(STDEV(Fornecedores!H702:ZV702),2),"")</f>
        <v/>
      </c>
      <c r="J692" s="14" t="str">
        <f>IFERROR(IF(Tabela2[[#This Row],[Média preços]]="","",H692-I692),"")</f>
        <v/>
      </c>
      <c r="K692" s="14" t="str">
        <f>IFERROR(IF(Tabela2[[#This Row],[Média preços]]="","",H692+I692),"")</f>
        <v/>
      </c>
      <c r="L692" s="48" t="str">
        <f>IFERROR(ROUND(MEDIAN(Fornecedores!H702:ZV702),2),"")</f>
        <v/>
      </c>
      <c r="M692" s="14" t="str">
        <f>IFERROR(ROUND(AVERAGEIFS(Fornecedores!H702:ZV702,Fornecedores!H702:ZV702,"&lt;="&amp;K692,Fornecedores!H702:ZV702,"&gt;="&amp;J692),2),"")</f>
        <v/>
      </c>
      <c r="N692" s="14" t="str">
        <f t="shared" si="10"/>
        <v/>
      </c>
      <c r="O692" s="14" t="str">
        <f>IFERROR(Tabela2[[#This Row],[Preço de referência]]*Tabela2[[#This Row],[Quantidade]],"")</f>
        <v/>
      </c>
      <c r="P69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92" s="14" t="str">
        <f ca="1">IFERROR(IF(Tabela2[[#This Row],[Itens de Ampla Participação (Quantidade)]]&gt;0,(Tabela2[[#This Row],[Itens de Ampla Participação (Quantidade)]]*Tabela2[[#This Row],[Preço de referência]])),"")</f>
        <v/>
      </c>
      <c r="R69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92" s="14" t="str">
        <f ca="1">IFERROR(IF(Tabela2[[#This Row],[Itens de Cota Reservada (Quantidade)]]&gt;0,(Tabela2[[#This Row],[Itens de Cota Reservada (Quantidade)]]*Tabela2[[#This Row],[Preço de referência]])),"")</f>
        <v/>
      </c>
      <c r="T692" s="51" t="str">
        <f ca="1">IFERROR(IF(SUMIFS(Tabela2[Preço x quantidade],Tabela2[Lote],Tabela2[[#This Row],[Lote]])&lt;=80000,Tabela2[[#This Row],[Quantidade]],""),"")</f>
        <v/>
      </c>
      <c r="U692" s="14" t="str">
        <f ca="1">IFERROR(IF(Tabela2[[#This Row],[Itens exclusivos (Quantidade)]]&gt;0,(Tabela2[[#This Row],[Itens exclusivos (Quantidade)]]*Tabela2[[#This Row],[Preço de referência]])),"")</f>
        <v/>
      </c>
    </row>
    <row r="693" spans="1:21" ht="15.75">
      <c r="A693" s="33" t="str">
        <f>IFERROR(IF(Fornecedores!B703="","",IF(AND(Fornecedores!A703="",Fornecedores!B703&lt;&gt;""),1,Fornecedores!A703)),"")</f>
        <v/>
      </c>
      <c r="B693" s="33" t="str">
        <f>IFERROR(IF(Fornecedores!B703="","",Fornecedores!B703),"")</f>
        <v/>
      </c>
      <c r="C693" s="33" t="str">
        <f>IFERROR(IF(Fornecedores!C703="","",Fornecedores!C703),"")</f>
        <v/>
      </c>
      <c r="D693" s="33" t="str">
        <f>IFERROR(IF(Fornecedores!D703="","",Fornecedores!D703),"")</f>
        <v/>
      </c>
      <c r="E693" s="33" t="str">
        <f>IFERROR(IF(Fornecedores!E703="","",Fornecedores!E703),"")</f>
        <v/>
      </c>
      <c r="F693" s="52" t="str">
        <f>IFERROR(IF(Fornecedores!F703="","",Fornecedores!F703),"")</f>
        <v/>
      </c>
      <c r="G693" s="33" t="str">
        <f>IFERROR(IF(Fornecedores!G703="","",Fornecedores!G703),"")</f>
        <v/>
      </c>
      <c r="H693" s="47" t="str">
        <f>IFERROR(ROUND(AVERAGE(Fornecedores!H703:ZV703),2),"")</f>
        <v/>
      </c>
      <c r="I693" s="33" t="str">
        <f>IFERROR(ROUND(STDEV(Fornecedores!H703:ZV703),2),"")</f>
        <v/>
      </c>
      <c r="J693" s="33" t="str">
        <f>IFERROR(IF(Tabela2[[#This Row],[Média preços]]="","",H693-I693),"")</f>
        <v/>
      </c>
      <c r="K693" s="33" t="str">
        <f>IFERROR(IF(Tabela2[[#This Row],[Média preços]]="","",H693+I693),"")</f>
        <v/>
      </c>
      <c r="L693" s="47" t="str">
        <f>IFERROR(ROUND(MEDIAN(Fornecedores!H703:ZV703),2),"")</f>
        <v/>
      </c>
      <c r="M693" s="33" t="str">
        <f>IFERROR(ROUND(AVERAGEIFS(Fornecedores!H703:ZV703,Fornecedores!H703:ZV703,"&lt;="&amp;K693,Fornecedores!H703:ZV703,"&gt;="&amp;J693),2),"")</f>
        <v/>
      </c>
      <c r="N693" s="33" t="str">
        <f t="shared" si="10"/>
        <v/>
      </c>
      <c r="O693" s="33" t="str">
        <f>IFERROR(Tabela2[[#This Row],[Preço de referência]]*Tabela2[[#This Row],[Quantidade]],"")</f>
        <v/>
      </c>
      <c r="P69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93" s="33" t="str">
        <f ca="1">IFERROR(IF(Tabela2[[#This Row],[Itens de Ampla Participação (Quantidade)]]&gt;0,(Tabela2[[#This Row],[Itens de Ampla Participação (Quantidade)]]*Tabela2[[#This Row],[Preço de referência]])),"")</f>
        <v/>
      </c>
      <c r="R69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93" s="33" t="str">
        <f ca="1">IFERROR(IF(Tabela2[[#This Row],[Itens de Cota Reservada (Quantidade)]]&gt;0,(Tabela2[[#This Row],[Itens de Cota Reservada (Quantidade)]]*Tabela2[[#This Row],[Preço de referência]])),"")</f>
        <v/>
      </c>
      <c r="T693" s="52" t="str">
        <f ca="1">IFERROR(IF(SUMIFS(Tabela2[Preço x quantidade],Tabela2[Lote],Tabela2[[#This Row],[Lote]])&lt;=80000,Tabela2[[#This Row],[Quantidade]],""),"")</f>
        <v/>
      </c>
      <c r="U693" s="33" t="str">
        <f ca="1">IFERROR(IF(Tabela2[[#This Row],[Itens exclusivos (Quantidade)]]&gt;0,(Tabela2[[#This Row],[Itens exclusivos (Quantidade)]]*Tabela2[[#This Row],[Preço de referência]])),"")</f>
        <v/>
      </c>
    </row>
    <row r="694" spans="1:21" ht="15.75">
      <c r="A694" s="14" t="str">
        <f>IFERROR(IF(Fornecedores!B704="","",IF(AND(Fornecedores!A704="",Fornecedores!B704&lt;&gt;""),1,Fornecedores!A704)),"")</f>
        <v/>
      </c>
      <c r="B694" s="14" t="str">
        <f>IFERROR(IF(Fornecedores!B704="","",Fornecedores!B704),"")</f>
        <v/>
      </c>
      <c r="C694" s="14" t="str">
        <f>IFERROR(IF(Fornecedores!C704="","",Fornecedores!C704),"")</f>
        <v/>
      </c>
      <c r="D694" s="14" t="str">
        <f>IFERROR(IF(Fornecedores!D704="","",Fornecedores!D704),"")</f>
        <v/>
      </c>
      <c r="E694" s="14" t="str">
        <f>IFERROR(IF(Fornecedores!E704="","",Fornecedores!E704),"")</f>
        <v/>
      </c>
      <c r="F694" s="51" t="str">
        <f>IFERROR(IF(Fornecedores!F704="","",Fornecedores!F704),"")</f>
        <v/>
      </c>
      <c r="G694" s="14" t="str">
        <f>IFERROR(IF(Fornecedores!G704="","",Fornecedores!G704),"")</f>
        <v/>
      </c>
      <c r="H694" s="48" t="str">
        <f>IFERROR(ROUND(AVERAGE(Fornecedores!H704:ZV704),2),"")</f>
        <v/>
      </c>
      <c r="I694" s="14" t="str">
        <f>IFERROR(ROUND(STDEV(Fornecedores!H704:ZV704),2),"")</f>
        <v/>
      </c>
      <c r="J694" s="14" t="str">
        <f>IFERROR(IF(Tabela2[[#This Row],[Média preços]]="","",H694-I694),"")</f>
        <v/>
      </c>
      <c r="K694" s="14" t="str">
        <f>IFERROR(IF(Tabela2[[#This Row],[Média preços]]="","",H694+I694),"")</f>
        <v/>
      </c>
      <c r="L694" s="48" t="str">
        <f>IFERROR(ROUND(MEDIAN(Fornecedores!H704:ZV704),2),"")</f>
        <v/>
      </c>
      <c r="M694" s="14" t="str">
        <f>IFERROR(ROUND(AVERAGEIFS(Fornecedores!H704:ZV704,Fornecedores!H704:ZV704,"&lt;="&amp;K694,Fornecedores!H704:ZV704,"&gt;="&amp;J694),2),"")</f>
        <v/>
      </c>
      <c r="N694" s="14" t="str">
        <f t="shared" si="10"/>
        <v/>
      </c>
      <c r="O694" s="14" t="str">
        <f>IFERROR(Tabela2[[#This Row],[Preço de referência]]*Tabela2[[#This Row],[Quantidade]],"")</f>
        <v/>
      </c>
      <c r="P69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94" s="14" t="str">
        <f ca="1">IFERROR(IF(Tabela2[[#This Row],[Itens de Ampla Participação (Quantidade)]]&gt;0,(Tabela2[[#This Row],[Itens de Ampla Participação (Quantidade)]]*Tabela2[[#This Row],[Preço de referência]])),"")</f>
        <v/>
      </c>
      <c r="R69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94" s="14" t="str">
        <f ca="1">IFERROR(IF(Tabela2[[#This Row],[Itens de Cota Reservada (Quantidade)]]&gt;0,(Tabela2[[#This Row],[Itens de Cota Reservada (Quantidade)]]*Tabela2[[#This Row],[Preço de referência]])),"")</f>
        <v/>
      </c>
      <c r="T694" s="51" t="str">
        <f ca="1">IFERROR(IF(SUMIFS(Tabela2[Preço x quantidade],Tabela2[Lote],Tabela2[[#This Row],[Lote]])&lt;=80000,Tabela2[[#This Row],[Quantidade]],""),"")</f>
        <v/>
      </c>
      <c r="U694" s="14" t="str">
        <f ca="1">IFERROR(IF(Tabela2[[#This Row],[Itens exclusivos (Quantidade)]]&gt;0,(Tabela2[[#This Row],[Itens exclusivos (Quantidade)]]*Tabela2[[#This Row],[Preço de referência]])),"")</f>
        <v/>
      </c>
    </row>
    <row r="695" spans="1:21" ht="15.75">
      <c r="A695" s="33" t="str">
        <f>IFERROR(IF(Fornecedores!B705="","",IF(AND(Fornecedores!A705="",Fornecedores!B705&lt;&gt;""),1,Fornecedores!A705)),"")</f>
        <v/>
      </c>
      <c r="B695" s="33" t="str">
        <f>IFERROR(IF(Fornecedores!B705="","",Fornecedores!B705),"")</f>
        <v/>
      </c>
      <c r="C695" s="33" t="str">
        <f>IFERROR(IF(Fornecedores!C705="","",Fornecedores!C705),"")</f>
        <v/>
      </c>
      <c r="D695" s="33" t="str">
        <f>IFERROR(IF(Fornecedores!D705="","",Fornecedores!D705),"")</f>
        <v/>
      </c>
      <c r="E695" s="33" t="str">
        <f>IFERROR(IF(Fornecedores!E705="","",Fornecedores!E705),"")</f>
        <v/>
      </c>
      <c r="F695" s="52" t="str">
        <f>IFERROR(IF(Fornecedores!F705="","",Fornecedores!F705),"")</f>
        <v/>
      </c>
      <c r="G695" s="33" t="str">
        <f>IFERROR(IF(Fornecedores!G705="","",Fornecedores!G705),"")</f>
        <v/>
      </c>
      <c r="H695" s="47" t="str">
        <f>IFERROR(ROUND(AVERAGE(Fornecedores!H705:ZV705),2),"")</f>
        <v/>
      </c>
      <c r="I695" s="33" t="str">
        <f>IFERROR(ROUND(STDEV(Fornecedores!H705:ZV705),2),"")</f>
        <v/>
      </c>
      <c r="J695" s="33" t="str">
        <f>IFERROR(IF(Tabela2[[#This Row],[Média preços]]="","",H695-I695),"")</f>
        <v/>
      </c>
      <c r="K695" s="33" t="str">
        <f>IFERROR(IF(Tabela2[[#This Row],[Média preços]]="","",H695+I695),"")</f>
        <v/>
      </c>
      <c r="L695" s="47" t="str">
        <f>IFERROR(ROUND(MEDIAN(Fornecedores!H705:ZV705),2),"")</f>
        <v/>
      </c>
      <c r="M695" s="33" t="str">
        <f>IFERROR(ROUND(AVERAGEIFS(Fornecedores!H705:ZV705,Fornecedores!H705:ZV705,"&lt;="&amp;K695,Fornecedores!H705:ZV705,"&gt;="&amp;J695),2),"")</f>
        <v/>
      </c>
      <c r="N695" s="33" t="str">
        <f t="shared" si="10"/>
        <v/>
      </c>
      <c r="O695" s="33" t="str">
        <f>IFERROR(Tabela2[[#This Row],[Preço de referência]]*Tabela2[[#This Row],[Quantidade]],"")</f>
        <v/>
      </c>
      <c r="P69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95" s="33" t="str">
        <f ca="1">IFERROR(IF(Tabela2[[#This Row],[Itens de Ampla Participação (Quantidade)]]&gt;0,(Tabela2[[#This Row],[Itens de Ampla Participação (Quantidade)]]*Tabela2[[#This Row],[Preço de referência]])),"")</f>
        <v/>
      </c>
      <c r="R69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95" s="33" t="str">
        <f ca="1">IFERROR(IF(Tabela2[[#This Row],[Itens de Cota Reservada (Quantidade)]]&gt;0,(Tabela2[[#This Row],[Itens de Cota Reservada (Quantidade)]]*Tabela2[[#This Row],[Preço de referência]])),"")</f>
        <v/>
      </c>
      <c r="T695" s="52" t="str">
        <f ca="1">IFERROR(IF(SUMIFS(Tabela2[Preço x quantidade],Tabela2[Lote],Tabela2[[#This Row],[Lote]])&lt;=80000,Tabela2[[#This Row],[Quantidade]],""),"")</f>
        <v/>
      </c>
      <c r="U695" s="33" t="str">
        <f ca="1">IFERROR(IF(Tabela2[[#This Row],[Itens exclusivos (Quantidade)]]&gt;0,(Tabela2[[#This Row],[Itens exclusivos (Quantidade)]]*Tabela2[[#This Row],[Preço de referência]])),"")</f>
        <v/>
      </c>
    </row>
    <row r="696" spans="1:21" ht="15.75">
      <c r="A696" s="14" t="str">
        <f>IFERROR(IF(Fornecedores!B706="","",IF(AND(Fornecedores!A706="",Fornecedores!B706&lt;&gt;""),1,Fornecedores!A706)),"")</f>
        <v/>
      </c>
      <c r="B696" s="14" t="str">
        <f>IFERROR(IF(Fornecedores!B706="","",Fornecedores!B706),"")</f>
        <v/>
      </c>
      <c r="C696" s="14" t="str">
        <f>IFERROR(IF(Fornecedores!C706="","",Fornecedores!C706),"")</f>
        <v/>
      </c>
      <c r="D696" s="14" t="str">
        <f>IFERROR(IF(Fornecedores!D706="","",Fornecedores!D706),"")</f>
        <v/>
      </c>
      <c r="E696" s="14" t="str">
        <f>IFERROR(IF(Fornecedores!E706="","",Fornecedores!E706),"")</f>
        <v/>
      </c>
      <c r="F696" s="51" t="str">
        <f>IFERROR(IF(Fornecedores!F706="","",Fornecedores!F706),"")</f>
        <v/>
      </c>
      <c r="G696" s="14" t="str">
        <f>IFERROR(IF(Fornecedores!G706="","",Fornecedores!G706),"")</f>
        <v/>
      </c>
      <c r="H696" s="48" t="str">
        <f>IFERROR(ROUND(AVERAGE(Fornecedores!H706:ZV706),2),"")</f>
        <v/>
      </c>
      <c r="I696" s="14" t="str">
        <f>IFERROR(ROUND(STDEV(Fornecedores!H706:ZV706),2),"")</f>
        <v/>
      </c>
      <c r="J696" s="14" t="str">
        <f>IFERROR(IF(Tabela2[[#This Row],[Média preços]]="","",H696-I696),"")</f>
        <v/>
      </c>
      <c r="K696" s="14" t="str">
        <f>IFERROR(IF(Tabela2[[#This Row],[Média preços]]="","",H696+I696),"")</f>
        <v/>
      </c>
      <c r="L696" s="48" t="str">
        <f>IFERROR(ROUND(MEDIAN(Fornecedores!H706:ZV706),2),"")</f>
        <v/>
      </c>
      <c r="M696" s="14" t="str">
        <f>IFERROR(ROUND(AVERAGEIFS(Fornecedores!H706:ZV706,Fornecedores!H706:ZV706,"&lt;="&amp;K696,Fornecedores!H706:ZV706,"&gt;="&amp;J696),2),"")</f>
        <v/>
      </c>
      <c r="N696" s="14" t="str">
        <f t="shared" si="10"/>
        <v/>
      </c>
      <c r="O696" s="14" t="str">
        <f>IFERROR(Tabela2[[#This Row],[Preço de referência]]*Tabela2[[#This Row],[Quantidade]],"")</f>
        <v/>
      </c>
      <c r="P69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96" s="14" t="str">
        <f ca="1">IFERROR(IF(Tabela2[[#This Row],[Itens de Ampla Participação (Quantidade)]]&gt;0,(Tabela2[[#This Row],[Itens de Ampla Participação (Quantidade)]]*Tabela2[[#This Row],[Preço de referência]])),"")</f>
        <v/>
      </c>
      <c r="R69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96" s="14" t="str">
        <f ca="1">IFERROR(IF(Tabela2[[#This Row],[Itens de Cota Reservada (Quantidade)]]&gt;0,(Tabela2[[#This Row],[Itens de Cota Reservada (Quantidade)]]*Tabela2[[#This Row],[Preço de referência]])),"")</f>
        <v/>
      </c>
      <c r="T696" s="51" t="str">
        <f ca="1">IFERROR(IF(SUMIFS(Tabela2[Preço x quantidade],Tabela2[Lote],Tabela2[[#This Row],[Lote]])&lt;=80000,Tabela2[[#This Row],[Quantidade]],""),"")</f>
        <v/>
      </c>
      <c r="U696" s="14" t="str">
        <f ca="1">IFERROR(IF(Tabela2[[#This Row],[Itens exclusivos (Quantidade)]]&gt;0,(Tabela2[[#This Row],[Itens exclusivos (Quantidade)]]*Tabela2[[#This Row],[Preço de referência]])),"")</f>
        <v/>
      </c>
    </row>
    <row r="697" spans="1:21" ht="15.75">
      <c r="A697" s="33" t="str">
        <f>IFERROR(IF(Fornecedores!B707="","",IF(AND(Fornecedores!A707="",Fornecedores!B707&lt;&gt;""),1,Fornecedores!A707)),"")</f>
        <v/>
      </c>
      <c r="B697" s="33" t="str">
        <f>IFERROR(IF(Fornecedores!B707="","",Fornecedores!B707),"")</f>
        <v/>
      </c>
      <c r="C697" s="33" t="str">
        <f>IFERROR(IF(Fornecedores!C707="","",Fornecedores!C707),"")</f>
        <v/>
      </c>
      <c r="D697" s="33" t="str">
        <f>IFERROR(IF(Fornecedores!D707="","",Fornecedores!D707),"")</f>
        <v/>
      </c>
      <c r="E697" s="33" t="str">
        <f>IFERROR(IF(Fornecedores!E707="","",Fornecedores!E707),"")</f>
        <v/>
      </c>
      <c r="F697" s="52" t="str">
        <f>IFERROR(IF(Fornecedores!F707="","",Fornecedores!F707),"")</f>
        <v/>
      </c>
      <c r="G697" s="33" t="str">
        <f>IFERROR(IF(Fornecedores!G707="","",Fornecedores!G707),"")</f>
        <v/>
      </c>
      <c r="H697" s="47" t="str">
        <f>IFERROR(ROUND(AVERAGE(Fornecedores!H707:ZV707),2),"")</f>
        <v/>
      </c>
      <c r="I697" s="33" t="str">
        <f>IFERROR(ROUND(STDEV(Fornecedores!H707:ZV707),2),"")</f>
        <v/>
      </c>
      <c r="J697" s="33" t="str">
        <f>IFERROR(IF(Tabela2[[#This Row],[Média preços]]="","",H697-I697),"")</f>
        <v/>
      </c>
      <c r="K697" s="33" t="str">
        <f>IFERROR(IF(Tabela2[[#This Row],[Média preços]]="","",H697+I697),"")</f>
        <v/>
      </c>
      <c r="L697" s="47" t="str">
        <f>IFERROR(ROUND(MEDIAN(Fornecedores!H707:ZV707),2),"")</f>
        <v/>
      </c>
      <c r="M697" s="33" t="str">
        <f>IFERROR(ROUND(AVERAGEIFS(Fornecedores!H707:ZV707,Fornecedores!H707:ZV707,"&lt;="&amp;K697,Fornecedores!H707:ZV707,"&gt;="&amp;J697),2),"")</f>
        <v/>
      </c>
      <c r="N697" s="33" t="str">
        <f t="shared" si="10"/>
        <v/>
      </c>
      <c r="O697" s="33" t="str">
        <f>IFERROR(Tabela2[[#This Row],[Preço de referência]]*Tabela2[[#This Row],[Quantidade]],"")</f>
        <v/>
      </c>
      <c r="P69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97" s="33" t="str">
        <f ca="1">IFERROR(IF(Tabela2[[#This Row],[Itens de Ampla Participação (Quantidade)]]&gt;0,(Tabela2[[#This Row],[Itens de Ampla Participação (Quantidade)]]*Tabela2[[#This Row],[Preço de referência]])),"")</f>
        <v/>
      </c>
      <c r="R69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97" s="33" t="str">
        <f ca="1">IFERROR(IF(Tabela2[[#This Row],[Itens de Cota Reservada (Quantidade)]]&gt;0,(Tabela2[[#This Row],[Itens de Cota Reservada (Quantidade)]]*Tabela2[[#This Row],[Preço de referência]])),"")</f>
        <v/>
      </c>
      <c r="T697" s="52" t="str">
        <f ca="1">IFERROR(IF(SUMIFS(Tabela2[Preço x quantidade],Tabela2[Lote],Tabela2[[#This Row],[Lote]])&lt;=80000,Tabela2[[#This Row],[Quantidade]],""),"")</f>
        <v/>
      </c>
      <c r="U697" s="33" t="str">
        <f ca="1">IFERROR(IF(Tabela2[[#This Row],[Itens exclusivos (Quantidade)]]&gt;0,(Tabela2[[#This Row],[Itens exclusivos (Quantidade)]]*Tabela2[[#This Row],[Preço de referência]])),"")</f>
        <v/>
      </c>
    </row>
    <row r="698" spans="1:21" ht="15.75">
      <c r="A698" s="14" t="str">
        <f>IFERROR(IF(Fornecedores!B708="","",IF(AND(Fornecedores!A708="",Fornecedores!B708&lt;&gt;""),1,Fornecedores!A708)),"")</f>
        <v/>
      </c>
      <c r="B698" s="14" t="str">
        <f>IFERROR(IF(Fornecedores!B708="","",Fornecedores!B708),"")</f>
        <v/>
      </c>
      <c r="C698" s="14" t="str">
        <f>IFERROR(IF(Fornecedores!C708="","",Fornecedores!C708),"")</f>
        <v/>
      </c>
      <c r="D698" s="14" t="str">
        <f>IFERROR(IF(Fornecedores!D708="","",Fornecedores!D708),"")</f>
        <v/>
      </c>
      <c r="E698" s="14" t="str">
        <f>IFERROR(IF(Fornecedores!E708="","",Fornecedores!E708),"")</f>
        <v/>
      </c>
      <c r="F698" s="51" t="str">
        <f>IFERROR(IF(Fornecedores!F708="","",Fornecedores!F708),"")</f>
        <v/>
      </c>
      <c r="G698" s="14" t="str">
        <f>IFERROR(IF(Fornecedores!G708="","",Fornecedores!G708),"")</f>
        <v/>
      </c>
      <c r="H698" s="48" t="str">
        <f>IFERROR(ROUND(AVERAGE(Fornecedores!H708:ZV708),2),"")</f>
        <v/>
      </c>
      <c r="I698" s="14" t="str">
        <f>IFERROR(ROUND(STDEV(Fornecedores!H708:ZV708),2),"")</f>
        <v/>
      </c>
      <c r="J698" s="14" t="str">
        <f>IFERROR(IF(Tabela2[[#This Row],[Média preços]]="","",H698-I698),"")</f>
        <v/>
      </c>
      <c r="K698" s="14" t="str">
        <f>IFERROR(IF(Tabela2[[#This Row],[Média preços]]="","",H698+I698),"")</f>
        <v/>
      </c>
      <c r="L698" s="48" t="str">
        <f>IFERROR(ROUND(MEDIAN(Fornecedores!H708:ZV708),2),"")</f>
        <v/>
      </c>
      <c r="M698" s="14" t="str">
        <f>IFERROR(ROUND(AVERAGEIFS(Fornecedores!H708:ZV708,Fornecedores!H708:ZV708,"&lt;="&amp;K698,Fornecedores!H708:ZV708,"&gt;="&amp;J698),2),"")</f>
        <v/>
      </c>
      <c r="N698" s="14" t="str">
        <f t="shared" si="10"/>
        <v/>
      </c>
      <c r="O698" s="14" t="str">
        <f>IFERROR(Tabela2[[#This Row],[Preço de referência]]*Tabela2[[#This Row],[Quantidade]],"")</f>
        <v/>
      </c>
      <c r="P69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98" s="14" t="str">
        <f ca="1">IFERROR(IF(Tabela2[[#This Row],[Itens de Ampla Participação (Quantidade)]]&gt;0,(Tabela2[[#This Row],[Itens de Ampla Participação (Quantidade)]]*Tabela2[[#This Row],[Preço de referência]])),"")</f>
        <v/>
      </c>
      <c r="R69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98" s="14" t="str">
        <f ca="1">IFERROR(IF(Tabela2[[#This Row],[Itens de Cota Reservada (Quantidade)]]&gt;0,(Tabela2[[#This Row],[Itens de Cota Reservada (Quantidade)]]*Tabela2[[#This Row],[Preço de referência]])),"")</f>
        <v/>
      </c>
      <c r="T698" s="51" t="str">
        <f ca="1">IFERROR(IF(SUMIFS(Tabela2[Preço x quantidade],Tabela2[Lote],Tabela2[[#This Row],[Lote]])&lt;=80000,Tabela2[[#This Row],[Quantidade]],""),"")</f>
        <v/>
      </c>
      <c r="U698" s="14" t="str">
        <f ca="1">IFERROR(IF(Tabela2[[#This Row],[Itens exclusivos (Quantidade)]]&gt;0,(Tabela2[[#This Row],[Itens exclusivos (Quantidade)]]*Tabela2[[#This Row],[Preço de referência]])),"")</f>
        <v/>
      </c>
    </row>
    <row r="699" spans="1:21" ht="15.75">
      <c r="A699" s="33" t="str">
        <f>IFERROR(IF(Fornecedores!B709="","",IF(AND(Fornecedores!A709="",Fornecedores!B709&lt;&gt;""),1,Fornecedores!A709)),"")</f>
        <v/>
      </c>
      <c r="B699" s="33" t="str">
        <f>IFERROR(IF(Fornecedores!B709="","",Fornecedores!B709),"")</f>
        <v/>
      </c>
      <c r="C699" s="33" t="str">
        <f>IFERROR(IF(Fornecedores!C709="","",Fornecedores!C709),"")</f>
        <v/>
      </c>
      <c r="D699" s="33" t="str">
        <f>IFERROR(IF(Fornecedores!D709="","",Fornecedores!D709),"")</f>
        <v/>
      </c>
      <c r="E699" s="33" t="str">
        <f>IFERROR(IF(Fornecedores!E709="","",Fornecedores!E709),"")</f>
        <v/>
      </c>
      <c r="F699" s="52" t="str">
        <f>IFERROR(IF(Fornecedores!F709="","",Fornecedores!F709),"")</f>
        <v/>
      </c>
      <c r="G699" s="33" t="str">
        <f>IFERROR(IF(Fornecedores!G709="","",Fornecedores!G709),"")</f>
        <v/>
      </c>
      <c r="H699" s="47" t="str">
        <f>IFERROR(ROUND(AVERAGE(Fornecedores!H709:ZV709),2),"")</f>
        <v/>
      </c>
      <c r="I699" s="33" t="str">
        <f>IFERROR(ROUND(STDEV(Fornecedores!H709:ZV709),2),"")</f>
        <v/>
      </c>
      <c r="J699" s="33" t="str">
        <f>IFERROR(IF(Tabela2[[#This Row],[Média preços]]="","",H699-I699),"")</f>
        <v/>
      </c>
      <c r="K699" s="33" t="str">
        <f>IFERROR(IF(Tabela2[[#This Row],[Média preços]]="","",H699+I699),"")</f>
        <v/>
      </c>
      <c r="L699" s="47" t="str">
        <f>IFERROR(ROUND(MEDIAN(Fornecedores!H709:ZV709),2),"")</f>
        <v/>
      </c>
      <c r="M699" s="33" t="str">
        <f>IFERROR(ROUND(AVERAGEIFS(Fornecedores!H709:ZV709,Fornecedores!H709:ZV709,"&lt;="&amp;K699,Fornecedores!H709:ZV709,"&gt;="&amp;J699),2),"")</f>
        <v/>
      </c>
      <c r="N699" s="33" t="str">
        <f t="shared" si="10"/>
        <v/>
      </c>
      <c r="O699" s="33" t="str">
        <f>IFERROR(Tabela2[[#This Row],[Preço de referência]]*Tabela2[[#This Row],[Quantidade]],"")</f>
        <v/>
      </c>
      <c r="P69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99" s="33" t="str">
        <f ca="1">IFERROR(IF(Tabela2[[#This Row],[Itens de Ampla Participação (Quantidade)]]&gt;0,(Tabela2[[#This Row],[Itens de Ampla Participação (Quantidade)]]*Tabela2[[#This Row],[Preço de referência]])),"")</f>
        <v/>
      </c>
      <c r="R69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99" s="33" t="str">
        <f ca="1">IFERROR(IF(Tabela2[[#This Row],[Itens de Cota Reservada (Quantidade)]]&gt;0,(Tabela2[[#This Row],[Itens de Cota Reservada (Quantidade)]]*Tabela2[[#This Row],[Preço de referência]])),"")</f>
        <v/>
      </c>
      <c r="T699" s="52" t="str">
        <f ca="1">IFERROR(IF(SUMIFS(Tabela2[Preço x quantidade],Tabela2[Lote],Tabela2[[#This Row],[Lote]])&lt;=80000,Tabela2[[#This Row],[Quantidade]],""),"")</f>
        <v/>
      </c>
      <c r="U699" s="33" t="str">
        <f ca="1">IFERROR(IF(Tabela2[[#This Row],[Itens exclusivos (Quantidade)]]&gt;0,(Tabela2[[#This Row],[Itens exclusivos (Quantidade)]]*Tabela2[[#This Row],[Preço de referência]])),"")</f>
        <v/>
      </c>
    </row>
    <row r="700" spans="1:21" ht="15.75">
      <c r="A700" s="14" t="str">
        <f>IFERROR(IF(Fornecedores!B710="","",IF(AND(Fornecedores!A710="",Fornecedores!B710&lt;&gt;""),1,Fornecedores!A710)),"")</f>
        <v/>
      </c>
      <c r="B700" s="14" t="str">
        <f>IFERROR(IF(Fornecedores!B710="","",Fornecedores!B710),"")</f>
        <v/>
      </c>
      <c r="C700" s="14" t="str">
        <f>IFERROR(IF(Fornecedores!C710="","",Fornecedores!C710),"")</f>
        <v/>
      </c>
      <c r="D700" s="14" t="str">
        <f>IFERROR(IF(Fornecedores!D710="","",Fornecedores!D710),"")</f>
        <v/>
      </c>
      <c r="E700" s="14" t="str">
        <f>IFERROR(IF(Fornecedores!E710="","",Fornecedores!E710),"")</f>
        <v/>
      </c>
      <c r="F700" s="51" t="str">
        <f>IFERROR(IF(Fornecedores!F710="","",Fornecedores!F710),"")</f>
        <v/>
      </c>
      <c r="G700" s="14" t="str">
        <f>IFERROR(IF(Fornecedores!G710="","",Fornecedores!G710),"")</f>
        <v/>
      </c>
      <c r="H700" s="48" t="str">
        <f>IFERROR(ROUND(AVERAGE(Fornecedores!H710:ZV710),2),"")</f>
        <v/>
      </c>
      <c r="I700" s="14" t="str">
        <f>IFERROR(ROUND(STDEV(Fornecedores!H710:ZV710),2),"")</f>
        <v/>
      </c>
      <c r="J700" s="14" t="str">
        <f>IFERROR(IF(Tabela2[[#This Row],[Média preços]]="","",H700-I700),"")</f>
        <v/>
      </c>
      <c r="K700" s="14" t="str">
        <f>IFERROR(IF(Tabela2[[#This Row],[Média preços]]="","",H700+I700),"")</f>
        <v/>
      </c>
      <c r="L700" s="48" t="str">
        <f>IFERROR(ROUND(MEDIAN(Fornecedores!H710:ZV710),2),"")</f>
        <v/>
      </c>
      <c r="M700" s="14" t="str">
        <f>IFERROR(ROUND(AVERAGEIFS(Fornecedores!H710:ZV710,Fornecedores!H710:ZV710,"&lt;="&amp;K700,Fornecedores!H710:ZV710,"&gt;="&amp;J700),2),"")</f>
        <v/>
      </c>
      <c r="N700" s="14" t="str">
        <f t="shared" si="10"/>
        <v/>
      </c>
      <c r="O700" s="14" t="str">
        <f>IFERROR(Tabela2[[#This Row],[Preço de referência]]*Tabela2[[#This Row],[Quantidade]],"")</f>
        <v/>
      </c>
      <c r="P70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00" s="14" t="str">
        <f ca="1">IFERROR(IF(Tabela2[[#This Row],[Itens de Ampla Participação (Quantidade)]]&gt;0,(Tabela2[[#This Row],[Itens de Ampla Participação (Quantidade)]]*Tabela2[[#This Row],[Preço de referência]])),"")</f>
        <v/>
      </c>
      <c r="R70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00" s="14" t="str">
        <f ca="1">IFERROR(IF(Tabela2[[#This Row],[Itens de Cota Reservada (Quantidade)]]&gt;0,(Tabela2[[#This Row],[Itens de Cota Reservada (Quantidade)]]*Tabela2[[#This Row],[Preço de referência]])),"")</f>
        <v/>
      </c>
      <c r="T700" s="51" t="str">
        <f ca="1">IFERROR(IF(SUMIFS(Tabela2[Preço x quantidade],Tabela2[Lote],Tabela2[[#This Row],[Lote]])&lt;=80000,Tabela2[[#This Row],[Quantidade]],""),"")</f>
        <v/>
      </c>
      <c r="U700" s="14" t="str">
        <f ca="1">IFERROR(IF(Tabela2[[#This Row],[Itens exclusivos (Quantidade)]]&gt;0,(Tabela2[[#This Row],[Itens exclusivos (Quantidade)]]*Tabela2[[#This Row],[Preço de referência]])),"")</f>
        <v/>
      </c>
    </row>
    <row r="701" spans="1:21" ht="15.75">
      <c r="A701" s="33" t="str">
        <f>IFERROR(IF(Fornecedores!B711="","",IF(AND(Fornecedores!A711="",Fornecedores!B711&lt;&gt;""),1,Fornecedores!A711)),"")</f>
        <v/>
      </c>
      <c r="B701" s="33" t="str">
        <f>IFERROR(IF(Fornecedores!B711="","",Fornecedores!B711),"")</f>
        <v/>
      </c>
      <c r="C701" s="33" t="str">
        <f>IFERROR(IF(Fornecedores!C711="","",Fornecedores!C711),"")</f>
        <v/>
      </c>
      <c r="D701" s="33" t="str">
        <f>IFERROR(IF(Fornecedores!D711="","",Fornecedores!D711),"")</f>
        <v/>
      </c>
      <c r="E701" s="33" t="str">
        <f>IFERROR(IF(Fornecedores!E711="","",Fornecedores!E711),"")</f>
        <v/>
      </c>
      <c r="F701" s="52" t="str">
        <f>IFERROR(IF(Fornecedores!F711="","",Fornecedores!F711),"")</f>
        <v/>
      </c>
      <c r="G701" s="33" t="str">
        <f>IFERROR(IF(Fornecedores!G711="","",Fornecedores!G711),"")</f>
        <v/>
      </c>
      <c r="H701" s="47" t="str">
        <f>IFERROR(ROUND(AVERAGE(Fornecedores!H711:ZV711),2),"")</f>
        <v/>
      </c>
      <c r="I701" s="33" t="str">
        <f>IFERROR(ROUND(STDEV(Fornecedores!H711:ZV711),2),"")</f>
        <v/>
      </c>
      <c r="J701" s="33" t="str">
        <f>IFERROR(IF(Tabela2[[#This Row],[Média preços]]="","",H701-I701),"")</f>
        <v/>
      </c>
      <c r="K701" s="33" t="str">
        <f>IFERROR(IF(Tabela2[[#This Row],[Média preços]]="","",H701+I701),"")</f>
        <v/>
      </c>
      <c r="L701" s="47" t="str">
        <f>IFERROR(ROUND(MEDIAN(Fornecedores!H711:ZV711),2),"")</f>
        <v/>
      </c>
      <c r="M701" s="33" t="str">
        <f>IFERROR(ROUND(AVERAGEIFS(Fornecedores!H711:ZV711,Fornecedores!H711:ZV711,"&lt;="&amp;K701,Fornecedores!H711:ZV711,"&gt;="&amp;J701),2),"")</f>
        <v/>
      </c>
      <c r="N701" s="33" t="str">
        <f t="shared" si="10"/>
        <v/>
      </c>
      <c r="O701" s="33" t="str">
        <f>IFERROR(Tabela2[[#This Row],[Preço de referência]]*Tabela2[[#This Row],[Quantidade]],"")</f>
        <v/>
      </c>
      <c r="P70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01" s="33" t="str">
        <f ca="1">IFERROR(IF(Tabela2[[#This Row],[Itens de Ampla Participação (Quantidade)]]&gt;0,(Tabela2[[#This Row],[Itens de Ampla Participação (Quantidade)]]*Tabela2[[#This Row],[Preço de referência]])),"")</f>
        <v/>
      </c>
      <c r="R70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01" s="33" t="str">
        <f ca="1">IFERROR(IF(Tabela2[[#This Row],[Itens de Cota Reservada (Quantidade)]]&gt;0,(Tabela2[[#This Row],[Itens de Cota Reservada (Quantidade)]]*Tabela2[[#This Row],[Preço de referência]])),"")</f>
        <v/>
      </c>
      <c r="T701" s="52" t="str">
        <f ca="1">IFERROR(IF(SUMIFS(Tabela2[Preço x quantidade],Tabela2[Lote],Tabela2[[#This Row],[Lote]])&lt;=80000,Tabela2[[#This Row],[Quantidade]],""),"")</f>
        <v/>
      </c>
      <c r="U701" s="33" t="str">
        <f ca="1">IFERROR(IF(Tabela2[[#This Row],[Itens exclusivos (Quantidade)]]&gt;0,(Tabela2[[#This Row],[Itens exclusivos (Quantidade)]]*Tabela2[[#This Row],[Preço de referência]])),"")</f>
        <v/>
      </c>
    </row>
    <row r="702" spans="1:21" ht="15.75">
      <c r="A702" s="14" t="str">
        <f>IFERROR(IF(Fornecedores!B712="","",IF(AND(Fornecedores!A712="",Fornecedores!B712&lt;&gt;""),1,Fornecedores!A712)),"")</f>
        <v/>
      </c>
      <c r="B702" s="14" t="str">
        <f>IFERROR(IF(Fornecedores!B712="","",Fornecedores!B712),"")</f>
        <v/>
      </c>
      <c r="C702" s="14" t="str">
        <f>IFERROR(IF(Fornecedores!C712="","",Fornecedores!C712),"")</f>
        <v/>
      </c>
      <c r="D702" s="14" t="str">
        <f>IFERROR(IF(Fornecedores!D712="","",Fornecedores!D712),"")</f>
        <v/>
      </c>
      <c r="E702" s="14" t="str">
        <f>IFERROR(IF(Fornecedores!E712="","",Fornecedores!E712),"")</f>
        <v/>
      </c>
      <c r="F702" s="51" t="str">
        <f>IFERROR(IF(Fornecedores!F712="","",Fornecedores!F712),"")</f>
        <v/>
      </c>
      <c r="G702" s="14" t="str">
        <f>IFERROR(IF(Fornecedores!G712="","",Fornecedores!G712),"")</f>
        <v/>
      </c>
      <c r="H702" s="48" t="str">
        <f>IFERROR(ROUND(AVERAGE(Fornecedores!H712:ZV712),2),"")</f>
        <v/>
      </c>
      <c r="I702" s="14" t="str">
        <f>IFERROR(ROUND(STDEV(Fornecedores!H712:ZV712),2),"")</f>
        <v/>
      </c>
      <c r="J702" s="14" t="str">
        <f>IFERROR(IF(Tabela2[[#This Row],[Média preços]]="","",H702-I702),"")</f>
        <v/>
      </c>
      <c r="K702" s="14" t="str">
        <f>IFERROR(IF(Tabela2[[#This Row],[Média preços]]="","",H702+I702),"")</f>
        <v/>
      </c>
      <c r="L702" s="48" t="str">
        <f>IFERROR(ROUND(MEDIAN(Fornecedores!H712:ZV712),2),"")</f>
        <v/>
      </c>
      <c r="M702" s="14" t="str">
        <f>IFERROR(ROUND(AVERAGEIFS(Fornecedores!H712:ZV712,Fornecedores!H712:ZV712,"&lt;="&amp;K702,Fornecedores!H712:ZV712,"&gt;="&amp;J702),2),"")</f>
        <v/>
      </c>
      <c r="N702" s="14" t="str">
        <f t="shared" si="10"/>
        <v/>
      </c>
      <c r="O702" s="14" t="str">
        <f>IFERROR(Tabela2[[#This Row],[Preço de referência]]*Tabela2[[#This Row],[Quantidade]],"")</f>
        <v/>
      </c>
      <c r="P70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02" s="14" t="str">
        <f ca="1">IFERROR(IF(Tabela2[[#This Row],[Itens de Ampla Participação (Quantidade)]]&gt;0,(Tabela2[[#This Row],[Itens de Ampla Participação (Quantidade)]]*Tabela2[[#This Row],[Preço de referência]])),"")</f>
        <v/>
      </c>
      <c r="R70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02" s="14" t="str">
        <f ca="1">IFERROR(IF(Tabela2[[#This Row],[Itens de Cota Reservada (Quantidade)]]&gt;0,(Tabela2[[#This Row],[Itens de Cota Reservada (Quantidade)]]*Tabela2[[#This Row],[Preço de referência]])),"")</f>
        <v/>
      </c>
      <c r="T702" s="51" t="str">
        <f ca="1">IFERROR(IF(SUMIFS(Tabela2[Preço x quantidade],Tabela2[Lote],Tabela2[[#This Row],[Lote]])&lt;=80000,Tabela2[[#This Row],[Quantidade]],""),"")</f>
        <v/>
      </c>
      <c r="U702" s="14" t="str">
        <f ca="1">IFERROR(IF(Tabela2[[#This Row],[Itens exclusivos (Quantidade)]]&gt;0,(Tabela2[[#This Row],[Itens exclusivos (Quantidade)]]*Tabela2[[#This Row],[Preço de referência]])),"")</f>
        <v/>
      </c>
    </row>
    <row r="703" spans="1:21" ht="15.75">
      <c r="A703" s="33" t="str">
        <f>IFERROR(IF(Fornecedores!B713="","",IF(AND(Fornecedores!A713="",Fornecedores!B713&lt;&gt;""),1,Fornecedores!A713)),"")</f>
        <v/>
      </c>
      <c r="B703" s="33" t="str">
        <f>IFERROR(IF(Fornecedores!B713="","",Fornecedores!B713),"")</f>
        <v/>
      </c>
      <c r="C703" s="33" t="str">
        <f>IFERROR(IF(Fornecedores!C713="","",Fornecedores!C713),"")</f>
        <v/>
      </c>
      <c r="D703" s="33" t="str">
        <f>IFERROR(IF(Fornecedores!D713="","",Fornecedores!D713),"")</f>
        <v/>
      </c>
      <c r="E703" s="33" t="str">
        <f>IFERROR(IF(Fornecedores!E713="","",Fornecedores!E713),"")</f>
        <v/>
      </c>
      <c r="F703" s="52" t="str">
        <f>IFERROR(IF(Fornecedores!F713="","",Fornecedores!F713),"")</f>
        <v/>
      </c>
      <c r="G703" s="33" t="str">
        <f>IFERROR(IF(Fornecedores!G713="","",Fornecedores!G713),"")</f>
        <v/>
      </c>
      <c r="H703" s="47" t="str">
        <f>IFERROR(ROUND(AVERAGE(Fornecedores!H713:ZV713),2),"")</f>
        <v/>
      </c>
      <c r="I703" s="33" t="str">
        <f>IFERROR(ROUND(STDEV(Fornecedores!H713:ZV713),2),"")</f>
        <v/>
      </c>
      <c r="J703" s="33" t="str">
        <f>IFERROR(IF(Tabela2[[#This Row],[Média preços]]="","",H703-I703),"")</f>
        <v/>
      </c>
      <c r="K703" s="33" t="str">
        <f>IFERROR(IF(Tabela2[[#This Row],[Média preços]]="","",H703+I703),"")</f>
        <v/>
      </c>
      <c r="L703" s="47" t="str">
        <f>IFERROR(ROUND(MEDIAN(Fornecedores!H713:ZV713),2),"")</f>
        <v/>
      </c>
      <c r="M703" s="33" t="str">
        <f>IFERROR(ROUND(AVERAGEIFS(Fornecedores!H713:ZV713,Fornecedores!H713:ZV713,"&lt;="&amp;K703,Fornecedores!H713:ZV713,"&gt;="&amp;J703),2),"")</f>
        <v/>
      </c>
      <c r="N703" s="33" t="str">
        <f t="shared" si="10"/>
        <v/>
      </c>
      <c r="O703" s="33" t="str">
        <f>IFERROR(Tabela2[[#This Row],[Preço de referência]]*Tabela2[[#This Row],[Quantidade]],"")</f>
        <v/>
      </c>
      <c r="P70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03" s="33" t="str">
        <f ca="1">IFERROR(IF(Tabela2[[#This Row],[Itens de Ampla Participação (Quantidade)]]&gt;0,(Tabela2[[#This Row],[Itens de Ampla Participação (Quantidade)]]*Tabela2[[#This Row],[Preço de referência]])),"")</f>
        <v/>
      </c>
      <c r="R70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03" s="33" t="str">
        <f ca="1">IFERROR(IF(Tabela2[[#This Row],[Itens de Cota Reservada (Quantidade)]]&gt;0,(Tabela2[[#This Row],[Itens de Cota Reservada (Quantidade)]]*Tabela2[[#This Row],[Preço de referência]])),"")</f>
        <v/>
      </c>
      <c r="T703" s="52" t="str">
        <f ca="1">IFERROR(IF(SUMIFS(Tabela2[Preço x quantidade],Tabela2[Lote],Tabela2[[#This Row],[Lote]])&lt;=80000,Tabela2[[#This Row],[Quantidade]],""),"")</f>
        <v/>
      </c>
      <c r="U703" s="33" t="str">
        <f ca="1">IFERROR(IF(Tabela2[[#This Row],[Itens exclusivos (Quantidade)]]&gt;0,(Tabela2[[#This Row],[Itens exclusivos (Quantidade)]]*Tabela2[[#This Row],[Preço de referência]])),"")</f>
        <v/>
      </c>
    </row>
    <row r="704" spans="1:21" ht="15.75">
      <c r="A704" s="14" t="str">
        <f>IFERROR(IF(Fornecedores!B714="","",IF(AND(Fornecedores!A714="",Fornecedores!B714&lt;&gt;""),1,Fornecedores!A714)),"")</f>
        <v/>
      </c>
      <c r="B704" s="14" t="str">
        <f>IFERROR(IF(Fornecedores!B714="","",Fornecedores!B714),"")</f>
        <v/>
      </c>
      <c r="C704" s="14" t="str">
        <f>IFERROR(IF(Fornecedores!C714="","",Fornecedores!C714),"")</f>
        <v/>
      </c>
      <c r="D704" s="14" t="str">
        <f>IFERROR(IF(Fornecedores!D714="","",Fornecedores!D714),"")</f>
        <v/>
      </c>
      <c r="E704" s="14" t="str">
        <f>IFERROR(IF(Fornecedores!E714="","",Fornecedores!E714),"")</f>
        <v/>
      </c>
      <c r="F704" s="51" t="str">
        <f>IFERROR(IF(Fornecedores!F714="","",Fornecedores!F714),"")</f>
        <v/>
      </c>
      <c r="G704" s="14" t="str">
        <f>IFERROR(IF(Fornecedores!G714="","",Fornecedores!G714),"")</f>
        <v/>
      </c>
      <c r="H704" s="48" t="str">
        <f>IFERROR(ROUND(AVERAGE(Fornecedores!H714:ZV714),2),"")</f>
        <v/>
      </c>
      <c r="I704" s="14" t="str">
        <f>IFERROR(ROUND(STDEV(Fornecedores!H714:ZV714),2),"")</f>
        <v/>
      </c>
      <c r="J704" s="14" t="str">
        <f>IFERROR(IF(Tabela2[[#This Row],[Média preços]]="","",H704-I704),"")</f>
        <v/>
      </c>
      <c r="K704" s="14" t="str">
        <f>IFERROR(IF(Tabela2[[#This Row],[Média preços]]="","",H704+I704),"")</f>
        <v/>
      </c>
      <c r="L704" s="48" t="str">
        <f>IFERROR(ROUND(MEDIAN(Fornecedores!H714:ZV714),2),"")</f>
        <v/>
      </c>
      <c r="M704" s="14" t="str">
        <f>IFERROR(ROUND(AVERAGEIFS(Fornecedores!H714:ZV714,Fornecedores!H714:ZV714,"&lt;="&amp;K704,Fornecedores!H714:ZV714,"&gt;="&amp;J704),2),"")</f>
        <v/>
      </c>
      <c r="N704" s="14" t="str">
        <f t="shared" si="10"/>
        <v/>
      </c>
      <c r="O704" s="14" t="str">
        <f>IFERROR(Tabela2[[#This Row],[Preço de referência]]*Tabela2[[#This Row],[Quantidade]],"")</f>
        <v/>
      </c>
      <c r="P70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04" s="14" t="str">
        <f ca="1">IFERROR(IF(Tabela2[[#This Row],[Itens de Ampla Participação (Quantidade)]]&gt;0,(Tabela2[[#This Row],[Itens de Ampla Participação (Quantidade)]]*Tabela2[[#This Row],[Preço de referência]])),"")</f>
        <v/>
      </c>
      <c r="R70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04" s="14" t="str">
        <f ca="1">IFERROR(IF(Tabela2[[#This Row],[Itens de Cota Reservada (Quantidade)]]&gt;0,(Tabela2[[#This Row],[Itens de Cota Reservada (Quantidade)]]*Tabela2[[#This Row],[Preço de referência]])),"")</f>
        <v/>
      </c>
      <c r="T704" s="51" t="str">
        <f ca="1">IFERROR(IF(SUMIFS(Tabela2[Preço x quantidade],Tabela2[Lote],Tabela2[[#This Row],[Lote]])&lt;=80000,Tabela2[[#This Row],[Quantidade]],""),"")</f>
        <v/>
      </c>
      <c r="U704" s="14" t="str">
        <f ca="1">IFERROR(IF(Tabela2[[#This Row],[Itens exclusivos (Quantidade)]]&gt;0,(Tabela2[[#This Row],[Itens exclusivos (Quantidade)]]*Tabela2[[#This Row],[Preço de referência]])),"")</f>
        <v/>
      </c>
    </row>
    <row r="705" spans="1:21" ht="15.75">
      <c r="A705" s="33" t="str">
        <f>IFERROR(IF(Fornecedores!B715="","",IF(AND(Fornecedores!A715="",Fornecedores!B715&lt;&gt;""),1,Fornecedores!A715)),"")</f>
        <v/>
      </c>
      <c r="B705" s="33" t="str">
        <f>IFERROR(IF(Fornecedores!B715="","",Fornecedores!B715),"")</f>
        <v/>
      </c>
      <c r="C705" s="33" t="str">
        <f>IFERROR(IF(Fornecedores!C715="","",Fornecedores!C715),"")</f>
        <v/>
      </c>
      <c r="D705" s="33" t="str">
        <f>IFERROR(IF(Fornecedores!D715="","",Fornecedores!D715),"")</f>
        <v/>
      </c>
      <c r="E705" s="33" t="str">
        <f>IFERROR(IF(Fornecedores!E715="","",Fornecedores!E715),"")</f>
        <v/>
      </c>
      <c r="F705" s="52" t="str">
        <f>IFERROR(IF(Fornecedores!F715="","",Fornecedores!F715),"")</f>
        <v/>
      </c>
      <c r="G705" s="33" t="str">
        <f>IFERROR(IF(Fornecedores!G715="","",Fornecedores!G715),"")</f>
        <v/>
      </c>
      <c r="H705" s="47" t="str">
        <f>IFERROR(ROUND(AVERAGE(Fornecedores!H715:ZV715),2),"")</f>
        <v/>
      </c>
      <c r="I705" s="33" t="str">
        <f>IFERROR(ROUND(STDEV(Fornecedores!H715:ZV715),2),"")</f>
        <v/>
      </c>
      <c r="J705" s="33" t="str">
        <f>IFERROR(IF(Tabela2[[#This Row],[Média preços]]="","",H705-I705),"")</f>
        <v/>
      </c>
      <c r="K705" s="33" t="str">
        <f>IFERROR(IF(Tabela2[[#This Row],[Média preços]]="","",H705+I705),"")</f>
        <v/>
      </c>
      <c r="L705" s="47" t="str">
        <f>IFERROR(ROUND(MEDIAN(Fornecedores!H715:ZV715),2),"")</f>
        <v/>
      </c>
      <c r="M705" s="33" t="str">
        <f>IFERROR(ROUND(AVERAGEIFS(Fornecedores!H715:ZV715,Fornecedores!H715:ZV715,"&lt;="&amp;K705,Fornecedores!H715:ZV715,"&gt;="&amp;J705),2),"")</f>
        <v/>
      </c>
      <c r="N705" s="33" t="str">
        <f t="shared" si="10"/>
        <v/>
      </c>
      <c r="O705" s="33" t="str">
        <f>IFERROR(Tabela2[[#This Row],[Preço de referência]]*Tabela2[[#This Row],[Quantidade]],"")</f>
        <v/>
      </c>
      <c r="P70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05" s="33" t="str">
        <f ca="1">IFERROR(IF(Tabela2[[#This Row],[Itens de Ampla Participação (Quantidade)]]&gt;0,(Tabela2[[#This Row],[Itens de Ampla Participação (Quantidade)]]*Tabela2[[#This Row],[Preço de referência]])),"")</f>
        <v/>
      </c>
      <c r="R70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05" s="33" t="str">
        <f ca="1">IFERROR(IF(Tabela2[[#This Row],[Itens de Cota Reservada (Quantidade)]]&gt;0,(Tabela2[[#This Row],[Itens de Cota Reservada (Quantidade)]]*Tabela2[[#This Row],[Preço de referência]])),"")</f>
        <v/>
      </c>
      <c r="T705" s="52" t="str">
        <f ca="1">IFERROR(IF(SUMIFS(Tabela2[Preço x quantidade],Tabela2[Lote],Tabela2[[#This Row],[Lote]])&lt;=80000,Tabela2[[#This Row],[Quantidade]],""),"")</f>
        <v/>
      </c>
      <c r="U705" s="33" t="str">
        <f ca="1">IFERROR(IF(Tabela2[[#This Row],[Itens exclusivos (Quantidade)]]&gt;0,(Tabela2[[#This Row],[Itens exclusivos (Quantidade)]]*Tabela2[[#This Row],[Preço de referência]])),"")</f>
        <v/>
      </c>
    </row>
    <row r="706" spans="1:21" ht="15.75">
      <c r="A706" s="14" t="str">
        <f>IFERROR(IF(Fornecedores!B716="","",IF(AND(Fornecedores!A716="",Fornecedores!B716&lt;&gt;""),1,Fornecedores!A716)),"")</f>
        <v/>
      </c>
      <c r="B706" s="14" t="str">
        <f>IFERROR(IF(Fornecedores!B716="","",Fornecedores!B716),"")</f>
        <v/>
      </c>
      <c r="C706" s="14" t="str">
        <f>IFERROR(IF(Fornecedores!C716="","",Fornecedores!C716),"")</f>
        <v/>
      </c>
      <c r="D706" s="14" t="str">
        <f>IFERROR(IF(Fornecedores!D716="","",Fornecedores!D716),"")</f>
        <v/>
      </c>
      <c r="E706" s="14" t="str">
        <f>IFERROR(IF(Fornecedores!E716="","",Fornecedores!E716),"")</f>
        <v/>
      </c>
      <c r="F706" s="51" t="str">
        <f>IFERROR(IF(Fornecedores!F716="","",Fornecedores!F716),"")</f>
        <v/>
      </c>
      <c r="G706" s="14" t="str">
        <f>IFERROR(IF(Fornecedores!G716="","",Fornecedores!G716),"")</f>
        <v/>
      </c>
      <c r="H706" s="48" t="str">
        <f>IFERROR(ROUND(AVERAGE(Fornecedores!H716:ZV716),2),"")</f>
        <v/>
      </c>
      <c r="I706" s="14" t="str">
        <f>IFERROR(ROUND(STDEV(Fornecedores!H716:ZV716),2),"")</f>
        <v/>
      </c>
      <c r="J706" s="14" t="str">
        <f>IFERROR(IF(Tabela2[[#This Row],[Média preços]]="","",H706-I706),"")</f>
        <v/>
      </c>
      <c r="K706" s="14" t="str">
        <f>IFERROR(IF(Tabela2[[#This Row],[Média preços]]="","",H706+I706),"")</f>
        <v/>
      </c>
      <c r="L706" s="48" t="str">
        <f>IFERROR(ROUND(MEDIAN(Fornecedores!H716:ZV716),2),"")</f>
        <v/>
      </c>
      <c r="M706" s="14" t="str">
        <f>IFERROR(ROUND(AVERAGEIFS(Fornecedores!H716:ZV716,Fornecedores!H716:ZV716,"&lt;="&amp;K706,Fornecedores!H716:ZV716,"&gt;="&amp;J706),2),"")</f>
        <v/>
      </c>
      <c r="N706" s="14" t="str">
        <f t="shared" si="10"/>
        <v/>
      </c>
      <c r="O706" s="14" t="str">
        <f>IFERROR(Tabela2[[#This Row],[Preço de referência]]*Tabela2[[#This Row],[Quantidade]],"")</f>
        <v/>
      </c>
      <c r="P70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06" s="14" t="str">
        <f ca="1">IFERROR(IF(Tabela2[[#This Row],[Itens de Ampla Participação (Quantidade)]]&gt;0,(Tabela2[[#This Row],[Itens de Ampla Participação (Quantidade)]]*Tabela2[[#This Row],[Preço de referência]])),"")</f>
        <v/>
      </c>
      <c r="R70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06" s="14" t="str">
        <f ca="1">IFERROR(IF(Tabela2[[#This Row],[Itens de Cota Reservada (Quantidade)]]&gt;0,(Tabela2[[#This Row],[Itens de Cota Reservada (Quantidade)]]*Tabela2[[#This Row],[Preço de referência]])),"")</f>
        <v/>
      </c>
      <c r="T706" s="51" t="str">
        <f ca="1">IFERROR(IF(SUMIFS(Tabela2[Preço x quantidade],Tabela2[Lote],Tabela2[[#This Row],[Lote]])&lt;=80000,Tabela2[[#This Row],[Quantidade]],""),"")</f>
        <v/>
      </c>
      <c r="U706" s="14" t="str">
        <f ca="1">IFERROR(IF(Tabela2[[#This Row],[Itens exclusivos (Quantidade)]]&gt;0,(Tabela2[[#This Row],[Itens exclusivos (Quantidade)]]*Tabela2[[#This Row],[Preço de referência]])),"")</f>
        <v/>
      </c>
    </row>
    <row r="707" spans="1:21" ht="15.75">
      <c r="A707" s="33" t="str">
        <f>IFERROR(IF(Fornecedores!B717="","",IF(AND(Fornecedores!A717="",Fornecedores!B717&lt;&gt;""),1,Fornecedores!A717)),"")</f>
        <v/>
      </c>
      <c r="B707" s="33" t="str">
        <f>IFERROR(IF(Fornecedores!B717="","",Fornecedores!B717),"")</f>
        <v/>
      </c>
      <c r="C707" s="33" t="str">
        <f>IFERROR(IF(Fornecedores!C717="","",Fornecedores!C717),"")</f>
        <v/>
      </c>
      <c r="D707" s="33" t="str">
        <f>IFERROR(IF(Fornecedores!D717="","",Fornecedores!D717),"")</f>
        <v/>
      </c>
      <c r="E707" s="33" t="str">
        <f>IFERROR(IF(Fornecedores!E717="","",Fornecedores!E717),"")</f>
        <v/>
      </c>
      <c r="F707" s="52" t="str">
        <f>IFERROR(IF(Fornecedores!F717="","",Fornecedores!F717),"")</f>
        <v/>
      </c>
      <c r="G707" s="33" t="str">
        <f>IFERROR(IF(Fornecedores!G717="","",Fornecedores!G717),"")</f>
        <v/>
      </c>
      <c r="H707" s="47" t="str">
        <f>IFERROR(ROUND(AVERAGE(Fornecedores!H717:ZV717),2),"")</f>
        <v/>
      </c>
      <c r="I707" s="33" t="str">
        <f>IFERROR(ROUND(STDEV(Fornecedores!H717:ZV717),2),"")</f>
        <v/>
      </c>
      <c r="J707" s="33" t="str">
        <f>IFERROR(IF(Tabela2[[#This Row],[Média preços]]="","",H707-I707),"")</f>
        <v/>
      </c>
      <c r="K707" s="33" t="str">
        <f>IFERROR(IF(Tabela2[[#This Row],[Média preços]]="","",H707+I707),"")</f>
        <v/>
      </c>
      <c r="L707" s="47" t="str">
        <f>IFERROR(ROUND(MEDIAN(Fornecedores!H717:ZV717),2),"")</f>
        <v/>
      </c>
      <c r="M707" s="33" t="str">
        <f>IFERROR(ROUND(AVERAGEIFS(Fornecedores!H717:ZV717,Fornecedores!H717:ZV717,"&lt;="&amp;K707,Fornecedores!H717:ZV717,"&gt;="&amp;J707),2),"")</f>
        <v/>
      </c>
      <c r="N707" s="33" t="str">
        <f t="shared" si="10"/>
        <v/>
      </c>
      <c r="O707" s="33" t="str">
        <f>IFERROR(Tabela2[[#This Row],[Preço de referência]]*Tabela2[[#This Row],[Quantidade]],"")</f>
        <v/>
      </c>
      <c r="P70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07" s="33" t="str">
        <f ca="1">IFERROR(IF(Tabela2[[#This Row],[Itens de Ampla Participação (Quantidade)]]&gt;0,(Tabela2[[#This Row],[Itens de Ampla Participação (Quantidade)]]*Tabela2[[#This Row],[Preço de referência]])),"")</f>
        <v/>
      </c>
      <c r="R70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07" s="33" t="str">
        <f ca="1">IFERROR(IF(Tabela2[[#This Row],[Itens de Cota Reservada (Quantidade)]]&gt;0,(Tabela2[[#This Row],[Itens de Cota Reservada (Quantidade)]]*Tabela2[[#This Row],[Preço de referência]])),"")</f>
        <v/>
      </c>
      <c r="T707" s="52" t="str">
        <f ca="1">IFERROR(IF(SUMIFS(Tabela2[Preço x quantidade],Tabela2[Lote],Tabela2[[#This Row],[Lote]])&lt;=80000,Tabela2[[#This Row],[Quantidade]],""),"")</f>
        <v/>
      </c>
      <c r="U707" s="33" t="str">
        <f ca="1">IFERROR(IF(Tabela2[[#This Row],[Itens exclusivos (Quantidade)]]&gt;0,(Tabela2[[#This Row],[Itens exclusivos (Quantidade)]]*Tabela2[[#This Row],[Preço de referência]])),"")</f>
        <v/>
      </c>
    </row>
    <row r="708" spans="1:21" ht="15.75">
      <c r="A708" s="14" t="str">
        <f>IFERROR(IF(Fornecedores!B718="","",IF(AND(Fornecedores!A718="",Fornecedores!B718&lt;&gt;""),1,Fornecedores!A718)),"")</f>
        <v/>
      </c>
      <c r="B708" s="14" t="str">
        <f>IFERROR(IF(Fornecedores!B718="","",Fornecedores!B718),"")</f>
        <v/>
      </c>
      <c r="C708" s="14" t="str">
        <f>IFERROR(IF(Fornecedores!C718="","",Fornecedores!C718),"")</f>
        <v/>
      </c>
      <c r="D708" s="14" t="str">
        <f>IFERROR(IF(Fornecedores!D718="","",Fornecedores!D718),"")</f>
        <v/>
      </c>
      <c r="E708" s="14" t="str">
        <f>IFERROR(IF(Fornecedores!E718="","",Fornecedores!E718),"")</f>
        <v/>
      </c>
      <c r="F708" s="51" t="str">
        <f>IFERROR(IF(Fornecedores!F718="","",Fornecedores!F718),"")</f>
        <v/>
      </c>
      <c r="G708" s="14" t="str">
        <f>IFERROR(IF(Fornecedores!G718="","",Fornecedores!G718),"")</f>
        <v/>
      </c>
      <c r="H708" s="48" t="str">
        <f>IFERROR(ROUND(AVERAGE(Fornecedores!H718:ZV718),2),"")</f>
        <v/>
      </c>
      <c r="I708" s="14" t="str">
        <f>IFERROR(ROUND(STDEV(Fornecedores!H718:ZV718),2),"")</f>
        <v/>
      </c>
      <c r="J708" s="14" t="str">
        <f>IFERROR(IF(Tabela2[[#This Row],[Média preços]]="","",H708-I708),"")</f>
        <v/>
      </c>
      <c r="K708" s="14" t="str">
        <f>IFERROR(IF(Tabela2[[#This Row],[Média preços]]="","",H708+I708),"")</f>
        <v/>
      </c>
      <c r="L708" s="48" t="str">
        <f>IFERROR(ROUND(MEDIAN(Fornecedores!H718:ZV718),2),"")</f>
        <v/>
      </c>
      <c r="M708" s="14" t="str">
        <f>IFERROR(ROUND(AVERAGEIFS(Fornecedores!H718:ZV718,Fornecedores!H718:ZV718,"&lt;="&amp;K708,Fornecedores!H718:ZV718,"&gt;="&amp;J708),2),"")</f>
        <v/>
      </c>
      <c r="N708" s="14" t="str">
        <f t="shared" si="10"/>
        <v/>
      </c>
      <c r="O708" s="14" t="str">
        <f>IFERROR(Tabela2[[#This Row],[Preço de referência]]*Tabela2[[#This Row],[Quantidade]],"")</f>
        <v/>
      </c>
      <c r="P70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08" s="14" t="str">
        <f ca="1">IFERROR(IF(Tabela2[[#This Row],[Itens de Ampla Participação (Quantidade)]]&gt;0,(Tabela2[[#This Row],[Itens de Ampla Participação (Quantidade)]]*Tabela2[[#This Row],[Preço de referência]])),"")</f>
        <v/>
      </c>
      <c r="R70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08" s="14" t="str">
        <f ca="1">IFERROR(IF(Tabela2[[#This Row],[Itens de Cota Reservada (Quantidade)]]&gt;0,(Tabela2[[#This Row],[Itens de Cota Reservada (Quantidade)]]*Tabela2[[#This Row],[Preço de referência]])),"")</f>
        <v/>
      </c>
      <c r="T708" s="51" t="str">
        <f ca="1">IFERROR(IF(SUMIFS(Tabela2[Preço x quantidade],Tabela2[Lote],Tabela2[[#This Row],[Lote]])&lt;=80000,Tabela2[[#This Row],[Quantidade]],""),"")</f>
        <v/>
      </c>
      <c r="U708" s="14" t="str">
        <f ca="1">IFERROR(IF(Tabela2[[#This Row],[Itens exclusivos (Quantidade)]]&gt;0,(Tabela2[[#This Row],[Itens exclusivos (Quantidade)]]*Tabela2[[#This Row],[Preço de referência]])),"")</f>
        <v/>
      </c>
    </row>
    <row r="709" spans="1:21" ht="15.75">
      <c r="A709" s="33" t="str">
        <f>IFERROR(IF(Fornecedores!B719="","",IF(AND(Fornecedores!A719="",Fornecedores!B719&lt;&gt;""),1,Fornecedores!A719)),"")</f>
        <v/>
      </c>
      <c r="B709" s="33" t="str">
        <f>IFERROR(IF(Fornecedores!B719="","",Fornecedores!B719),"")</f>
        <v/>
      </c>
      <c r="C709" s="33" t="str">
        <f>IFERROR(IF(Fornecedores!C719="","",Fornecedores!C719),"")</f>
        <v/>
      </c>
      <c r="D709" s="33" t="str">
        <f>IFERROR(IF(Fornecedores!D719="","",Fornecedores!D719),"")</f>
        <v/>
      </c>
      <c r="E709" s="33" t="str">
        <f>IFERROR(IF(Fornecedores!E719="","",Fornecedores!E719),"")</f>
        <v/>
      </c>
      <c r="F709" s="52" t="str">
        <f>IFERROR(IF(Fornecedores!F719="","",Fornecedores!F719),"")</f>
        <v/>
      </c>
      <c r="G709" s="33" t="str">
        <f>IFERROR(IF(Fornecedores!G719="","",Fornecedores!G719),"")</f>
        <v/>
      </c>
      <c r="H709" s="47" t="str">
        <f>IFERROR(ROUND(AVERAGE(Fornecedores!H719:ZV719),2),"")</f>
        <v/>
      </c>
      <c r="I709" s="33" t="str">
        <f>IFERROR(ROUND(STDEV(Fornecedores!H719:ZV719),2),"")</f>
        <v/>
      </c>
      <c r="J709" s="33" t="str">
        <f>IFERROR(IF(Tabela2[[#This Row],[Média preços]]="","",H709-I709),"")</f>
        <v/>
      </c>
      <c r="K709" s="33" t="str">
        <f>IFERROR(IF(Tabela2[[#This Row],[Média preços]]="","",H709+I709),"")</f>
        <v/>
      </c>
      <c r="L709" s="47" t="str">
        <f>IFERROR(ROUND(MEDIAN(Fornecedores!H719:ZV719),2),"")</f>
        <v/>
      </c>
      <c r="M709" s="33" t="str">
        <f>IFERROR(ROUND(AVERAGEIFS(Fornecedores!H719:ZV719,Fornecedores!H719:ZV719,"&lt;="&amp;K709,Fornecedores!H719:ZV719,"&gt;="&amp;J709),2),"")</f>
        <v/>
      </c>
      <c r="N709" s="33" t="str">
        <f t="shared" si="10"/>
        <v/>
      </c>
      <c r="O709" s="33" t="str">
        <f>IFERROR(Tabela2[[#This Row],[Preço de referência]]*Tabela2[[#This Row],[Quantidade]],"")</f>
        <v/>
      </c>
      <c r="P70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09" s="33" t="str">
        <f ca="1">IFERROR(IF(Tabela2[[#This Row],[Itens de Ampla Participação (Quantidade)]]&gt;0,(Tabela2[[#This Row],[Itens de Ampla Participação (Quantidade)]]*Tabela2[[#This Row],[Preço de referência]])),"")</f>
        <v/>
      </c>
      <c r="R70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09" s="33" t="str">
        <f ca="1">IFERROR(IF(Tabela2[[#This Row],[Itens de Cota Reservada (Quantidade)]]&gt;0,(Tabela2[[#This Row],[Itens de Cota Reservada (Quantidade)]]*Tabela2[[#This Row],[Preço de referência]])),"")</f>
        <v/>
      </c>
      <c r="T709" s="52" t="str">
        <f ca="1">IFERROR(IF(SUMIFS(Tabela2[Preço x quantidade],Tabela2[Lote],Tabela2[[#This Row],[Lote]])&lt;=80000,Tabela2[[#This Row],[Quantidade]],""),"")</f>
        <v/>
      </c>
      <c r="U709" s="33" t="str">
        <f ca="1">IFERROR(IF(Tabela2[[#This Row],[Itens exclusivos (Quantidade)]]&gt;0,(Tabela2[[#This Row],[Itens exclusivos (Quantidade)]]*Tabela2[[#This Row],[Preço de referência]])),"")</f>
        <v/>
      </c>
    </row>
    <row r="710" spans="1:21" ht="15.75">
      <c r="A710" s="14" t="str">
        <f>IFERROR(IF(Fornecedores!B720="","",IF(AND(Fornecedores!A720="",Fornecedores!B720&lt;&gt;""),1,Fornecedores!A720)),"")</f>
        <v/>
      </c>
      <c r="B710" s="14" t="str">
        <f>IFERROR(IF(Fornecedores!B720="","",Fornecedores!B720),"")</f>
        <v/>
      </c>
      <c r="C710" s="14" t="str">
        <f>IFERROR(IF(Fornecedores!C720="","",Fornecedores!C720),"")</f>
        <v/>
      </c>
      <c r="D710" s="14" t="str">
        <f>IFERROR(IF(Fornecedores!D720="","",Fornecedores!D720),"")</f>
        <v/>
      </c>
      <c r="E710" s="14" t="str">
        <f>IFERROR(IF(Fornecedores!E720="","",Fornecedores!E720),"")</f>
        <v/>
      </c>
      <c r="F710" s="51" t="str">
        <f>IFERROR(IF(Fornecedores!F720="","",Fornecedores!F720),"")</f>
        <v/>
      </c>
      <c r="G710" s="14" t="str">
        <f>IFERROR(IF(Fornecedores!G720="","",Fornecedores!G720),"")</f>
        <v/>
      </c>
      <c r="H710" s="48" t="str">
        <f>IFERROR(ROUND(AVERAGE(Fornecedores!H720:ZV720),2),"")</f>
        <v/>
      </c>
      <c r="I710" s="14" t="str">
        <f>IFERROR(ROUND(STDEV(Fornecedores!H720:ZV720),2),"")</f>
        <v/>
      </c>
      <c r="J710" s="14" t="str">
        <f>IFERROR(IF(Tabela2[[#This Row],[Média preços]]="","",H710-I710),"")</f>
        <v/>
      </c>
      <c r="K710" s="14" t="str">
        <f>IFERROR(IF(Tabela2[[#This Row],[Média preços]]="","",H710+I710),"")</f>
        <v/>
      </c>
      <c r="L710" s="48" t="str">
        <f>IFERROR(ROUND(MEDIAN(Fornecedores!H720:ZV720),2),"")</f>
        <v/>
      </c>
      <c r="M710" s="14" t="str">
        <f>IFERROR(ROUND(AVERAGEIFS(Fornecedores!H720:ZV720,Fornecedores!H720:ZV720,"&lt;="&amp;K710,Fornecedores!H720:ZV720,"&gt;="&amp;J710),2),"")</f>
        <v/>
      </c>
      <c r="N710" s="14" t="str">
        <f t="shared" si="10"/>
        <v/>
      </c>
      <c r="O710" s="14" t="str">
        <f>IFERROR(Tabela2[[#This Row],[Preço de referência]]*Tabela2[[#This Row],[Quantidade]],"")</f>
        <v/>
      </c>
      <c r="P71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10" s="14" t="str">
        <f ca="1">IFERROR(IF(Tabela2[[#This Row],[Itens de Ampla Participação (Quantidade)]]&gt;0,(Tabela2[[#This Row],[Itens de Ampla Participação (Quantidade)]]*Tabela2[[#This Row],[Preço de referência]])),"")</f>
        <v/>
      </c>
      <c r="R71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10" s="14" t="str">
        <f ca="1">IFERROR(IF(Tabela2[[#This Row],[Itens de Cota Reservada (Quantidade)]]&gt;0,(Tabela2[[#This Row],[Itens de Cota Reservada (Quantidade)]]*Tabela2[[#This Row],[Preço de referência]])),"")</f>
        <v/>
      </c>
      <c r="T710" s="51" t="str">
        <f ca="1">IFERROR(IF(SUMIFS(Tabela2[Preço x quantidade],Tabela2[Lote],Tabela2[[#This Row],[Lote]])&lt;=80000,Tabela2[[#This Row],[Quantidade]],""),"")</f>
        <v/>
      </c>
      <c r="U710" s="14" t="str">
        <f ca="1">IFERROR(IF(Tabela2[[#This Row],[Itens exclusivos (Quantidade)]]&gt;0,(Tabela2[[#This Row],[Itens exclusivos (Quantidade)]]*Tabela2[[#This Row],[Preço de referência]])),"")</f>
        <v/>
      </c>
    </row>
    <row r="711" spans="1:21" ht="15.75">
      <c r="A711" s="33" t="str">
        <f>IFERROR(IF(Fornecedores!B721="","",IF(AND(Fornecedores!A721="",Fornecedores!B721&lt;&gt;""),1,Fornecedores!A721)),"")</f>
        <v/>
      </c>
      <c r="B711" s="33" t="str">
        <f>IFERROR(IF(Fornecedores!B721="","",Fornecedores!B721),"")</f>
        <v/>
      </c>
      <c r="C711" s="33" t="str">
        <f>IFERROR(IF(Fornecedores!C721="","",Fornecedores!C721),"")</f>
        <v/>
      </c>
      <c r="D711" s="33" t="str">
        <f>IFERROR(IF(Fornecedores!D721="","",Fornecedores!D721),"")</f>
        <v/>
      </c>
      <c r="E711" s="33" t="str">
        <f>IFERROR(IF(Fornecedores!E721="","",Fornecedores!E721),"")</f>
        <v/>
      </c>
      <c r="F711" s="52" t="str">
        <f>IFERROR(IF(Fornecedores!F721="","",Fornecedores!F721),"")</f>
        <v/>
      </c>
      <c r="G711" s="33" t="str">
        <f>IFERROR(IF(Fornecedores!G721="","",Fornecedores!G721),"")</f>
        <v/>
      </c>
      <c r="H711" s="47" t="str">
        <f>IFERROR(ROUND(AVERAGE(Fornecedores!H721:ZV721),2),"")</f>
        <v/>
      </c>
      <c r="I711" s="33" t="str">
        <f>IFERROR(ROUND(STDEV(Fornecedores!H721:ZV721),2),"")</f>
        <v/>
      </c>
      <c r="J711" s="33" t="str">
        <f>IFERROR(IF(Tabela2[[#This Row],[Média preços]]="","",H711-I711),"")</f>
        <v/>
      </c>
      <c r="K711" s="33" t="str">
        <f>IFERROR(IF(Tabela2[[#This Row],[Média preços]]="","",H711+I711),"")</f>
        <v/>
      </c>
      <c r="L711" s="47" t="str">
        <f>IFERROR(ROUND(MEDIAN(Fornecedores!H721:ZV721),2),"")</f>
        <v/>
      </c>
      <c r="M711" s="33" t="str">
        <f>IFERROR(ROUND(AVERAGEIFS(Fornecedores!H721:ZV721,Fornecedores!H721:ZV721,"&lt;="&amp;K711,Fornecedores!H721:ZV721,"&gt;="&amp;J711),2),"")</f>
        <v/>
      </c>
      <c r="N711" s="33" t="str">
        <f t="shared" si="10"/>
        <v/>
      </c>
      <c r="O711" s="33" t="str">
        <f>IFERROR(Tabela2[[#This Row],[Preço de referência]]*Tabela2[[#This Row],[Quantidade]],"")</f>
        <v/>
      </c>
      <c r="P71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11" s="33" t="str">
        <f ca="1">IFERROR(IF(Tabela2[[#This Row],[Itens de Ampla Participação (Quantidade)]]&gt;0,(Tabela2[[#This Row],[Itens de Ampla Participação (Quantidade)]]*Tabela2[[#This Row],[Preço de referência]])),"")</f>
        <v/>
      </c>
      <c r="R71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11" s="33" t="str">
        <f ca="1">IFERROR(IF(Tabela2[[#This Row],[Itens de Cota Reservada (Quantidade)]]&gt;0,(Tabela2[[#This Row],[Itens de Cota Reservada (Quantidade)]]*Tabela2[[#This Row],[Preço de referência]])),"")</f>
        <v/>
      </c>
      <c r="T711" s="52" t="str">
        <f ca="1">IFERROR(IF(SUMIFS(Tabela2[Preço x quantidade],Tabela2[Lote],Tabela2[[#This Row],[Lote]])&lt;=80000,Tabela2[[#This Row],[Quantidade]],""),"")</f>
        <v/>
      </c>
      <c r="U711" s="33" t="str">
        <f ca="1">IFERROR(IF(Tabela2[[#This Row],[Itens exclusivos (Quantidade)]]&gt;0,(Tabela2[[#This Row],[Itens exclusivos (Quantidade)]]*Tabela2[[#This Row],[Preço de referência]])),"")</f>
        <v/>
      </c>
    </row>
    <row r="712" spans="1:21" ht="15.75">
      <c r="A712" s="14" t="str">
        <f>IFERROR(IF(Fornecedores!B722="","",IF(AND(Fornecedores!A722="",Fornecedores!B722&lt;&gt;""),1,Fornecedores!A722)),"")</f>
        <v/>
      </c>
      <c r="B712" s="14" t="str">
        <f>IFERROR(IF(Fornecedores!B722="","",Fornecedores!B722),"")</f>
        <v/>
      </c>
      <c r="C712" s="14" t="str">
        <f>IFERROR(IF(Fornecedores!C722="","",Fornecedores!C722),"")</f>
        <v/>
      </c>
      <c r="D712" s="14" t="str">
        <f>IFERROR(IF(Fornecedores!D722="","",Fornecedores!D722),"")</f>
        <v/>
      </c>
      <c r="E712" s="14" t="str">
        <f>IFERROR(IF(Fornecedores!E722="","",Fornecedores!E722),"")</f>
        <v/>
      </c>
      <c r="F712" s="51" t="str">
        <f>IFERROR(IF(Fornecedores!F722="","",Fornecedores!F722),"")</f>
        <v/>
      </c>
      <c r="G712" s="14" t="str">
        <f>IFERROR(IF(Fornecedores!G722="","",Fornecedores!G722),"")</f>
        <v/>
      </c>
      <c r="H712" s="48" t="str">
        <f>IFERROR(ROUND(AVERAGE(Fornecedores!H722:ZV722),2),"")</f>
        <v/>
      </c>
      <c r="I712" s="14" t="str">
        <f>IFERROR(ROUND(STDEV(Fornecedores!H722:ZV722),2),"")</f>
        <v/>
      </c>
      <c r="J712" s="14" t="str">
        <f>IFERROR(IF(Tabela2[[#This Row],[Média preços]]="","",H712-I712),"")</f>
        <v/>
      </c>
      <c r="K712" s="14" t="str">
        <f>IFERROR(IF(Tabela2[[#This Row],[Média preços]]="","",H712+I712),"")</f>
        <v/>
      </c>
      <c r="L712" s="48" t="str">
        <f>IFERROR(ROUND(MEDIAN(Fornecedores!H722:ZV722),2),"")</f>
        <v/>
      </c>
      <c r="M712" s="14" t="str">
        <f>IFERROR(ROUND(AVERAGEIFS(Fornecedores!H722:ZV722,Fornecedores!H722:ZV722,"&lt;="&amp;K712,Fornecedores!H722:ZV722,"&gt;="&amp;J712),2),"")</f>
        <v/>
      </c>
      <c r="N712" s="14" t="str">
        <f t="shared" ref="N712:N775" si="11">IFERROR(ROUND(IF(M712&lt;L712,M712,L712),2),"")</f>
        <v/>
      </c>
      <c r="O712" s="14" t="str">
        <f>IFERROR(Tabela2[[#This Row],[Preço de referência]]*Tabela2[[#This Row],[Quantidade]],"")</f>
        <v/>
      </c>
      <c r="P71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12" s="14" t="str">
        <f ca="1">IFERROR(IF(Tabela2[[#This Row],[Itens de Ampla Participação (Quantidade)]]&gt;0,(Tabela2[[#This Row],[Itens de Ampla Participação (Quantidade)]]*Tabela2[[#This Row],[Preço de referência]])),"")</f>
        <v/>
      </c>
      <c r="R71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12" s="14" t="str">
        <f ca="1">IFERROR(IF(Tabela2[[#This Row],[Itens de Cota Reservada (Quantidade)]]&gt;0,(Tabela2[[#This Row],[Itens de Cota Reservada (Quantidade)]]*Tabela2[[#This Row],[Preço de referência]])),"")</f>
        <v/>
      </c>
      <c r="T712" s="51" t="str">
        <f ca="1">IFERROR(IF(SUMIFS(Tabela2[Preço x quantidade],Tabela2[Lote],Tabela2[[#This Row],[Lote]])&lt;=80000,Tabela2[[#This Row],[Quantidade]],""),"")</f>
        <v/>
      </c>
      <c r="U712" s="14" t="str">
        <f ca="1">IFERROR(IF(Tabela2[[#This Row],[Itens exclusivos (Quantidade)]]&gt;0,(Tabela2[[#This Row],[Itens exclusivos (Quantidade)]]*Tabela2[[#This Row],[Preço de referência]])),"")</f>
        <v/>
      </c>
    </row>
    <row r="713" spans="1:21" ht="15.75">
      <c r="A713" s="33" t="str">
        <f>IFERROR(IF(Fornecedores!B723="","",IF(AND(Fornecedores!A723="",Fornecedores!B723&lt;&gt;""),1,Fornecedores!A723)),"")</f>
        <v/>
      </c>
      <c r="B713" s="33" t="str">
        <f>IFERROR(IF(Fornecedores!B723="","",Fornecedores!B723),"")</f>
        <v/>
      </c>
      <c r="C713" s="33" t="str">
        <f>IFERROR(IF(Fornecedores!C723="","",Fornecedores!C723),"")</f>
        <v/>
      </c>
      <c r="D713" s="33" t="str">
        <f>IFERROR(IF(Fornecedores!D723="","",Fornecedores!D723),"")</f>
        <v/>
      </c>
      <c r="E713" s="33" t="str">
        <f>IFERROR(IF(Fornecedores!E723="","",Fornecedores!E723),"")</f>
        <v/>
      </c>
      <c r="F713" s="52" t="str">
        <f>IFERROR(IF(Fornecedores!F723="","",Fornecedores!F723),"")</f>
        <v/>
      </c>
      <c r="G713" s="33" t="str">
        <f>IFERROR(IF(Fornecedores!G723="","",Fornecedores!G723),"")</f>
        <v/>
      </c>
      <c r="H713" s="47" t="str">
        <f>IFERROR(ROUND(AVERAGE(Fornecedores!H723:ZV723),2),"")</f>
        <v/>
      </c>
      <c r="I713" s="33" t="str">
        <f>IFERROR(ROUND(STDEV(Fornecedores!H723:ZV723),2),"")</f>
        <v/>
      </c>
      <c r="J713" s="33" t="str">
        <f>IFERROR(IF(Tabela2[[#This Row],[Média preços]]="","",H713-I713),"")</f>
        <v/>
      </c>
      <c r="K713" s="33" t="str">
        <f>IFERROR(IF(Tabela2[[#This Row],[Média preços]]="","",H713+I713),"")</f>
        <v/>
      </c>
      <c r="L713" s="47" t="str">
        <f>IFERROR(ROUND(MEDIAN(Fornecedores!H723:ZV723),2),"")</f>
        <v/>
      </c>
      <c r="M713" s="33" t="str">
        <f>IFERROR(ROUND(AVERAGEIFS(Fornecedores!H723:ZV723,Fornecedores!H723:ZV723,"&lt;="&amp;K713,Fornecedores!H723:ZV723,"&gt;="&amp;J713),2),"")</f>
        <v/>
      </c>
      <c r="N713" s="33" t="str">
        <f t="shared" si="11"/>
        <v/>
      </c>
      <c r="O713" s="33" t="str">
        <f>IFERROR(Tabela2[[#This Row],[Preço de referência]]*Tabela2[[#This Row],[Quantidade]],"")</f>
        <v/>
      </c>
      <c r="P71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13" s="33" t="str">
        <f ca="1">IFERROR(IF(Tabela2[[#This Row],[Itens de Ampla Participação (Quantidade)]]&gt;0,(Tabela2[[#This Row],[Itens de Ampla Participação (Quantidade)]]*Tabela2[[#This Row],[Preço de referência]])),"")</f>
        <v/>
      </c>
      <c r="R71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13" s="33" t="str">
        <f ca="1">IFERROR(IF(Tabela2[[#This Row],[Itens de Cota Reservada (Quantidade)]]&gt;0,(Tabela2[[#This Row],[Itens de Cota Reservada (Quantidade)]]*Tabela2[[#This Row],[Preço de referência]])),"")</f>
        <v/>
      </c>
      <c r="T713" s="52" t="str">
        <f ca="1">IFERROR(IF(SUMIFS(Tabela2[Preço x quantidade],Tabela2[Lote],Tabela2[[#This Row],[Lote]])&lt;=80000,Tabela2[[#This Row],[Quantidade]],""),"")</f>
        <v/>
      </c>
      <c r="U713" s="33" t="str">
        <f ca="1">IFERROR(IF(Tabela2[[#This Row],[Itens exclusivos (Quantidade)]]&gt;0,(Tabela2[[#This Row],[Itens exclusivos (Quantidade)]]*Tabela2[[#This Row],[Preço de referência]])),"")</f>
        <v/>
      </c>
    </row>
    <row r="714" spans="1:21" ht="15.75">
      <c r="A714" s="14" t="str">
        <f>IFERROR(IF(Fornecedores!B724="","",IF(AND(Fornecedores!A724="",Fornecedores!B724&lt;&gt;""),1,Fornecedores!A724)),"")</f>
        <v/>
      </c>
      <c r="B714" s="14" t="str">
        <f>IFERROR(IF(Fornecedores!B724="","",Fornecedores!B724),"")</f>
        <v/>
      </c>
      <c r="C714" s="14" t="str">
        <f>IFERROR(IF(Fornecedores!C724="","",Fornecedores!C724),"")</f>
        <v/>
      </c>
      <c r="D714" s="14" t="str">
        <f>IFERROR(IF(Fornecedores!D724="","",Fornecedores!D724),"")</f>
        <v/>
      </c>
      <c r="E714" s="14" t="str">
        <f>IFERROR(IF(Fornecedores!E724="","",Fornecedores!E724),"")</f>
        <v/>
      </c>
      <c r="F714" s="51" t="str">
        <f>IFERROR(IF(Fornecedores!F724="","",Fornecedores!F724),"")</f>
        <v/>
      </c>
      <c r="G714" s="14" t="str">
        <f>IFERROR(IF(Fornecedores!G724="","",Fornecedores!G724),"")</f>
        <v/>
      </c>
      <c r="H714" s="48" t="str">
        <f>IFERROR(ROUND(AVERAGE(Fornecedores!H724:ZV724),2),"")</f>
        <v/>
      </c>
      <c r="I714" s="14" t="str">
        <f>IFERROR(ROUND(STDEV(Fornecedores!H724:ZV724),2),"")</f>
        <v/>
      </c>
      <c r="J714" s="14" t="str">
        <f>IFERROR(IF(Tabela2[[#This Row],[Média preços]]="","",H714-I714),"")</f>
        <v/>
      </c>
      <c r="K714" s="14" t="str">
        <f>IFERROR(IF(Tabela2[[#This Row],[Média preços]]="","",H714+I714),"")</f>
        <v/>
      </c>
      <c r="L714" s="48" t="str">
        <f>IFERROR(ROUND(MEDIAN(Fornecedores!H724:ZV724),2),"")</f>
        <v/>
      </c>
      <c r="M714" s="14" t="str">
        <f>IFERROR(ROUND(AVERAGEIFS(Fornecedores!H724:ZV724,Fornecedores!H724:ZV724,"&lt;="&amp;K714,Fornecedores!H724:ZV724,"&gt;="&amp;J714),2),"")</f>
        <v/>
      </c>
      <c r="N714" s="14" t="str">
        <f t="shared" si="11"/>
        <v/>
      </c>
      <c r="O714" s="14" t="str">
        <f>IFERROR(Tabela2[[#This Row],[Preço de referência]]*Tabela2[[#This Row],[Quantidade]],"")</f>
        <v/>
      </c>
      <c r="P71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14" s="14" t="str">
        <f ca="1">IFERROR(IF(Tabela2[[#This Row],[Itens de Ampla Participação (Quantidade)]]&gt;0,(Tabela2[[#This Row],[Itens de Ampla Participação (Quantidade)]]*Tabela2[[#This Row],[Preço de referência]])),"")</f>
        <v/>
      </c>
      <c r="R71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14" s="14" t="str">
        <f ca="1">IFERROR(IF(Tabela2[[#This Row],[Itens de Cota Reservada (Quantidade)]]&gt;0,(Tabela2[[#This Row],[Itens de Cota Reservada (Quantidade)]]*Tabela2[[#This Row],[Preço de referência]])),"")</f>
        <v/>
      </c>
      <c r="T714" s="51" t="str">
        <f ca="1">IFERROR(IF(SUMIFS(Tabela2[Preço x quantidade],Tabela2[Lote],Tabela2[[#This Row],[Lote]])&lt;=80000,Tabela2[[#This Row],[Quantidade]],""),"")</f>
        <v/>
      </c>
      <c r="U714" s="14" t="str">
        <f ca="1">IFERROR(IF(Tabela2[[#This Row],[Itens exclusivos (Quantidade)]]&gt;0,(Tabela2[[#This Row],[Itens exclusivos (Quantidade)]]*Tabela2[[#This Row],[Preço de referência]])),"")</f>
        <v/>
      </c>
    </row>
    <row r="715" spans="1:21" ht="15.75">
      <c r="A715" s="33" t="str">
        <f>IFERROR(IF(Fornecedores!B725="","",IF(AND(Fornecedores!A725="",Fornecedores!B725&lt;&gt;""),1,Fornecedores!A725)),"")</f>
        <v/>
      </c>
      <c r="B715" s="33" t="str">
        <f>IFERROR(IF(Fornecedores!B725="","",Fornecedores!B725),"")</f>
        <v/>
      </c>
      <c r="C715" s="33" t="str">
        <f>IFERROR(IF(Fornecedores!C725="","",Fornecedores!C725),"")</f>
        <v/>
      </c>
      <c r="D715" s="33" t="str">
        <f>IFERROR(IF(Fornecedores!D725="","",Fornecedores!D725),"")</f>
        <v/>
      </c>
      <c r="E715" s="33" t="str">
        <f>IFERROR(IF(Fornecedores!E725="","",Fornecedores!E725),"")</f>
        <v/>
      </c>
      <c r="F715" s="52" t="str">
        <f>IFERROR(IF(Fornecedores!F725="","",Fornecedores!F725),"")</f>
        <v/>
      </c>
      <c r="G715" s="33" t="str">
        <f>IFERROR(IF(Fornecedores!G725="","",Fornecedores!G725),"")</f>
        <v/>
      </c>
      <c r="H715" s="47" t="str">
        <f>IFERROR(ROUND(AVERAGE(Fornecedores!H725:ZV725),2),"")</f>
        <v/>
      </c>
      <c r="I715" s="33" t="str">
        <f>IFERROR(ROUND(STDEV(Fornecedores!H725:ZV725),2),"")</f>
        <v/>
      </c>
      <c r="J715" s="33" t="str">
        <f>IFERROR(IF(Tabela2[[#This Row],[Média preços]]="","",H715-I715),"")</f>
        <v/>
      </c>
      <c r="K715" s="33" t="str">
        <f>IFERROR(IF(Tabela2[[#This Row],[Média preços]]="","",H715+I715),"")</f>
        <v/>
      </c>
      <c r="L715" s="47" t="str">
        <f>IFERROR(ROUND(MEDIAN(Fornecedores!H725:ZV725),2),"")</f>
        <v/>
      </c>
      <c r="M715" s="33" t="str">
        <f>IFERROR(ROUND(AVERAGEIFS(Fornecedores!H725:ZV725,Fornecedores!H725:ZV725,"&lt;="&amp;K715,Fornecedores!H725:ZV725,"&gt;="&amp;J715),2),"")</f>
        <v/>
      </c>
      <c r="N715" s="33" t="str">
        <f t="shared" si="11"/>
        <v/>
      </c>
      <c r="O715" s="33" t="str">
        <f>IFERROR(Tabela2[[#This Row],[Preço de referência]]*Tabela2[[#This Row],[Quantidade]],"")</f>
        <v/>
      </c>
      <c r="P71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15" s="33" t="str">
        <f ca="1">IFERROR(IF(Tabela2[[#This Row],[Itens de Ampla Participação (Quantidade)]]&gt;0,(Tabela2[[#This Row],[Itens de Ampla Participação (Quantidade)]]*Tabela2[[#This Row],[Preço de referência]])),"")</f>
        <v/>
      </c>
      <c r="R71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15" s="33" t="str">
        <f ca="1">IFERROR(IF(Tabela2[[#This Row],[Itens de Cota Reservada (Quantidade)]]&gt;0,(Tabela2[[#This Row],[Itens de Cota Reservada (Quantidade)]]*Tabela2[[#This Row],[Preço de referência]])),"")</f>
        <v/>
      </c>
      <c r="T715" s="52" t="str">
        <f ca="1">IFERROR(IF(SUMIFS(Tabela2[Preço x quantidade],Tabela2[Lote],Tabela2[[#This Row],[Lote]])&lt;=80000,Tabela2[[#This Row],[Quantidade]],""),"")</f>
        <v/>
      </c>
      <c r="U715" s="33" t="str">
        <f ca="1">IFERROR(IF(Tabela2[[#This Row],[Itens exclusivos (Quantidade)]]&gt;0,(Tabela2[[#This Row],[Itens exclusivos (Quantidade)]]*Tabela2[[#This Row],[Preço de referência]])),"")</f>
        <v/>
      </c>
    </row>
    <row r="716" spans="1:21" ht="15.75">
      <c r="A716" s="14" t="str">
        <f>IFERROR(IF(Fornecedores!B726="","",IF(AND(Fornecedores!A726="",Fornecedores!B726&lt;&gt;""),1,Fornecedores!A726)),"")</f>
        <v/>
      </c>
      <c r="B716" s="14" t="str">
        <f>IFERROR(IF(Fornecedores!B726="","",Fornecedores!B726),"")</f>
        <v/>
      </c>
      <c r="C716" s="14" t="str">
        <f>IFERROR(IF(Fornecedores!C726="","",Fornecedores!C726),"")</f>
        <v/>
      </c>
      <c r="D716" s="14" t="str">
        <f>IFERROR(IF(Fornecedores!D726="","",Fornecedores!D726),"")</f>
        <v/>
      </c>
      <c r="E716" s="14" t="str">
        <f>IFERROR(IF(Fornecedores!E726="","",Fornecedores!E726),"")</f>
        <v/>
      </c>
      <c r="F716" s="51" t="str">
        <f>IFERROR(IF(Fornecedores!F726="","",Fornecedores!F726),"")</f>
        <v/>
      </c>
      <c r="G716" s="14" t="str">
        <f>IFERROR(IF(Fornecedores!G726="","",Fornecedores!G726),"")</f>
        <v/>
      </c>
      <c r="H716" s="48" t="str">
        <f>IFERROR(ROUND(AVERAGE(Fornecedores!H726:ZV726),2),"")</f>
        <v/>
      </c>
      <c r="I716" s="14" t="str">
        <f>IFERROR(ROUND(STDEV(Fornecedores!H726:ZV726),2),"")</f>
        <v/>
      </c>
      <c r="J716" s="14" t="str">
        <f>IFERROR(IF(Tabela2[[#This Row],[Média preços]]="","",H716-I716),"")</f>
        <v/>
      </c>
      <c r="K716" s="14" t="str">
        <f>IFERROR(IF(Tabela2[[#This Row],[Média preços]]="","",H716+I716),"")</f>
        <v/>
      </c>
      <c r="L716" s="48" t="str">
        <f>IFERROR(ROUND(MEDIAN(Fornecedores!H726:ZV726),2),"")</f>
        <v/>
      </c>
      <c r="M716" s="14" t="str">
        <f>IFERROR(ROUND(AVERAGEIFS(Fornecedores!H726:ZV726,Fornecedores!H726:ZV726,"&lt;="&amp;K716,Fornecedores!H726:ZV726,"&gt;="&amp;J716),2),"")</f>
        <v/>
      </c>
      <c r="N716" s="14" t="str">
        <f t="shared" si="11"/>
        <v/>
      </c>
      <c r="O716" s="14" t="str">
        <f>IFERROR(Tabela2[[#This Row],[Preço de referência]]*Tabela2[[#This Row],[Quantidade]],"")</f>
        <v/>
      </c>
      <c r="P71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16" s="14" t="str">
        <f ca="1">IFERROR(IF(Tabela2[[#This Row],[Itens de Ampla Participação (Quantidade)]]&gt;0,(Tabela2[[#This Row],[Itens de Ampla Participação (Quantidade)]]*Tabela2[[#This Row],[Preço de referência]])),"")</f>
        <v/>
      </c>
      <c r="R71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16" s="14" t="str">
        <f ca="1">IFERROR(IF(Tabela2[[#This Row],[Itens de Cota Reservada (Quantidade)]]&gt;0,(Tabela2[[#This Row],[Itens de Cota Reservada (Quantidade)]]*Tabela2[[#This Row],[Preço de referência]])),"")</f>
        <v/>
      </c>
      <c r="T716" s="51" t="str">
        <f ca="1">IFERROR(IF(SUMIFS(Tabela2[Preço x quantidade],Tabela2[Lote],Tabela2[[#This Row],[Lote]])&lt;=80000,Tabela2[[#This Row],[Quantidade]],""),"")</f>
        <v/>
      </c>
      <c r="U716" s="14" t="str">
        <f ca="1">IFERROR(IF(Tabela2[[#This Row],[Itens exclusivos (Quantidade)]]&gt;0,(Tabela2[[#This Row],[Itens exclusivos (Quantidade)]]*Tabela2[[#This Row],[Preço de referência]])),"")</f>
        <v/>
      </c>
    </row>
    <row r="717" spans="1:21" ht="15.75">
      <c r="A717" s="33" t="str">
        <f>IFERROR(IF(Fornecedores!B727="","",IF(AND(Fornecedores!A727="",Fornecedores!B727&lt;&gt;""),1,Fornecedores!A727)),"")</f>
        <v/>
      </c>
      <c r="B717" s="33" t="str">
        <f>IFERROR(IF(Fornecedores!B727="","",Fornecedores!B727),"")</f>
        <v/>
      </c>
      <c r="C717" s="33" t="str">
        <f>IFERROR(IF(Fornecedores!C727="","",Fornecedores!C727),"")</f>
        <v/>
      </c>
      <c r="D717" s="33" t="str">
        <f>IFERROR(IF(Fornecedores!D727="","",Fornecedores!D727),"")</f>
        <v/>
      </c>
      <c r="E717" s="33" t="str">
        <f>IFERROR(IF(Fornecedores!E727="","",Fornecedores!E727),"")</f>
        <v/>
      </c>
      <c r="F717" s="52" t="str">
        <f>IFERROR(IF(Fornecedores!F727="","",Fornecedores!F727),"")</f>
        <v/>
      </c>
      <c r="G717" s="33" t="str">
        <f>IFERROR(IF(Fornecedores!G727="","",Fornecedores!G727),"")</f>
        <v/>
      </c>
      <c r="H717" s="47" t="str">
        <f>IFERROR(ROUND(AVERAGE(Fornecedores!H727:ZV727),2),"")</f>
        <v/>
      </c>
      <c r="I717" s="33" t="str">
        <f>IFERROR(ROUND(STDEV(Fornecedores!H727:ZV727),2),"")</f>
        <v/>
      </c>
      <c r="J717" s="33" t="str">
        <f>IFERROR(IF(Tabela2[[#This Row],[Média preços]]="","",H717-I717),"")</f>
        <v/>
      </c>
      <c r="K717" s="33" t="str">
        <f>IFERROR(IF(Tabela2[[#This Row],[Média preços]]="","",H717+I717),"")</f>
        <v/>
      </c>
      <c r="L717" s="47" t="str">
        <f>IFERROR(ROUND(MEDIAN(Fornecedores!H727:ZV727),2),"")</f>
        <v/>
      </c>
      <c r="M717" s="33" t="str">
        <f>IFERROR(ROUND(AVERAGEIFS(Fornecedores!H727:ZV727,Fornecedores!H727:ZV727,"&lt;="&amp;K717,Fornecedores!H727:ZV727,"&gt;="&amp;J717),2),"")</f>
        <v/>
      </c>
      <c r="N717" s="33" t="str">
        <f t="shared" si="11"/>
        <v/>
      </c>
      <c r="O717" s="33" t="str">
        <f>IFERROR(Tabela2[[#This Row],[Preço de referência]]*Tabela2[[#This Row],[Quantidade]],"")</f>
        <v/>
      </c>
      <c r="P71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17" s="33" t="str">
        <f ca="1">IFERROR(IF(Tabela2[[#This Row],[Itens de Ampla Participação (Quantidade)]]&gt;0,(Tabela2[[#This Row],[Itens de Ampla Participação (Quantidade)]]*Tabela2[[#This Row],[Preço de referência]])),"")</f>
        <v/>
      </c>
      <c r="R71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17" s="33" t="str">
        <f ca="1">IFERROR(IF(Tabela2[[#This Row],[Itens de Cota Reservada (Quantidade)]]&gt;0,(Tabela2[[#This Row],[Itens de Cota Reservada (Quantidade)]]*Tabela2[[#This Row],[Preço de referência]])),"")</f>
        <v/>
      </c>
      <c r="T717" s="52" t="str">
        <f ca="1">IFERROR(IF(SUMIFS(Tabela2[Preço x quantidade],Tabela2[Lote],Tabela2[[#This Row],[Lote]])&lt;=80000,Tabela2[[#This Row],[Quantidade]],""),"")</f>
        <v/>
      </c>
      <c r="U717" s="33" t="str">
        <f ca="1">IFERROR(IF(Tabela2[[#This Row],[Itens exclusivos (Quantidade)]]&gt;0,(Tabela2[[#This Row],[Itens exclusivos (Quantidade)]]*Tabela2[[#This Row],[Preço de referência]])),"")</f>
        <v/>
      </c>
    </row>
    <row r="718" spans="1:21" ht="15.75">
      <c r="A718" s="14" t="str">
        <f>IFERROR(IF(Fornecedores!B728="","",IF(AND(Fornecedores!A728="",Fornecedores!B728&lt;&gt;""),1,Fornecedores!A728)),"")</f>
        <v/>
      </c>
      <c r="B718" s="14" t="str">
        <f>IFERROR(IF(Fornecedores!B728="","",Fornecedores!B728),"")</f>
        <v/>
      </c>
      <c r="C718" s="14" t="str">
        <f>IFERROR(IF(Fornecedores!C728="","",Fornecedores!C728),"")</f>
        <v/>
      </c>
      <c r="D718" s="14" t="str">
        <f>IFERROR(IF(Fornecedores!D728="","",Fornecedores!D728),"")</f>
        <v/>
      </c>
      <c r="E718" s="14" t="str">
        <f>IFERROR(IF(Fornecedores!E728="","",Fornecedores!E728),"")</f>
        <v/>
      </c>
      <c r="F718" s="51" t="str">
        <f>IFERROR(IF(Fornecedores!F728="","",Fornecedores!F728),"")</f>
        <v/>
      </c>
      <c r="G718" s="14" t="str">
        <f>IFERROR(IF(Fornecedores!G728="","",Fornecedores!G728),"")</f>
        <v/>
      </c>
      <c r="H718" s="48" t="str">
        <f>IFERROR(ROUND(AVERAGE(Fornecedores!H728:ZV728),2),"")</f>
        <v/>
      </c>
      <c r="I718" s="14" t="str">
        <f>IFERROR(ROUND(STDEV(Fornecedores!H728:ZV728),2),"")</f>
        <v/>
      </c>
      <c r="J718" s="14" t="str">
        <f>IFERROR(IF(Tabela2[[#This Row],[Média preços]]="","",H718-I718),"")</f>
        <v/>
      </c>
      <c r="K718" s="14" t="str">
        <f>IFERROR(IF(Tabela2[[#This Row],[Média preços]]="","",H718+I718),"")</f>
        <v/>
      </c>
      <c r="L718" s="48" t="str">
        <f>IFERROR(ROUND(MEDIAN(Fornecedores!H728:ZV728),2),"")</f>
        <v/>
      </c>
      <c r="M718" s="14" t="str">
        <f>IFERROR(ROUND(AVERAGEIFS(Fornecedores!H728:ZV728,Fornecedores!H728:ZV728,"&lt;="&amp;K718,Fornecedores!H728:ZV728,"&gt;="&amp;J718),2),"")</f>
        <v/>
      </c>
      <c r="N718" s="14" t="str">
        <f t="shared" si="11"/>
        <v/>
      </c>
      <c r="O718" s="14" t="str">
        <f>IFERROR(Tabela2[[#This Row],[Preço de referência]]*Tabela2[[#This Row],[Quantidade]],"")</f>
        <v/>
      </c>
      <c r="P71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18" s="14" t="str">
        <f ca="1">IFERROR(IF(Tabela2[[#This Row],[Itens de Ampla Participação (Quantidade)]]&gt;0,(Tabela2[[#This Row],[Itens de Ampla Participação (Quantidade)]]*Tabela2[[#This Row],[Preço de referência]])),"")</f>
        <v/>
      </c>
      <c r="R71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18" s="14" t="str">
        <f ca="1">IFERROR(IF(Tabela2[[#This Row],[Itens de Cota Reservada (Quantidade)]]&gt;0,(Tabela2[[#This Row],[Itens de Cota Reservada (Quantidade)]]*Tabela2[[#This Row],[Preço de referência]])),"")</f>
        <v/>
      </c>
      <c r="T718" s="51" t="str">
        <f ca="1">IFERROR(IF(SUMIFS(Tabela2[Preço x quantidade],Tabela2[Lote],Tabela2[[#This Row],[Lote]])&lt;=80000,Tabela2[[#This Row],[Quantidade]],""),"")</f>
        <v/>
      </c>
      <c r="U718" s="14" t="str">
        <f ca="1">IFERROR(IF(Tabela2[[#This Row],[Itens exclusivos (Quantidade)]]&gt;0,(Tabela2[[#This Row],[Itens exclusivos (Quantidade)]]*Tabela2[[#This Row],[Preço de referência]])),"")</f>
        <v/>
      </c>
    </row>
    <row r="719" spans="1:21" ht="15.75">
      <c r="A719" s="33" t="str">
        <f>IFERROR(IF(Fornecedores!B729="","",IF(AND(Fornecedores!A729="",Fornecedores!B729&lt;&gt;""),1,Fornecedores!A729)),"")</f>
        <v/>
      </c>
      <c r="B719" s="33" t="str">
        <f>IFERROR(IF(Fornecedores!B729="","",Fornecedores!B729),"")</f>
        <v/>
      </c>
      <c r="C719" s="33" t="str">
        <f>IFERROR(IF(Fornecedores!C729="","",Fornecedores!C729),"")</f>
        <v/>
      </c>
      <c r="D719" s="33" t="str">
        <f>IFERROR(IF(Fornecedores!D729="","",Fornecedores!D729),"")</f>
        <v/>
      </c>
      <c r="E719" s="33" t="str">
        <f>IFERROR(IF(Fornecedores!E729="","",Fornecedores!E729),"")</f>
        <v/>
      </c>
      <c r="F719" s="52" t="str">
        <f>IFERROR(IF(Fornecedores!F729="","",Fornecedores!F729),"")</f>
        <v/>
      </c>
      <c r="G719" s="33" t="str">
        <f>IFERROR(IF(Fornecedores!G729="","",Fornecedores!G729),"")</f>
        <v/>
      </c>
      <c r="H719" s="47" t="str">
        <f>IFERROR(ROUND(AVERAGE(Fornecedores!H729:ZV729),2),"")</f>
        <v/>
      </c>
      <c r="I719" s="33" t="str">
        <f>IFERROR(ROUND(STDEV(Fornecedores!H729:ZV729),2),"")</f>
        <v/>
      </c>
      <c r="J719" s="33" t="str">
        <f>IFERROR(IF(Tabela2[[#This Row],[Média preços]]="","",H719-I719),"")</f>
        <v/>
      </c>
      <c r="K719" s="33" t="str">
        <f>IFERROR(IF(Tabela2[[#This Row],[Média preços]]="","",H719+I719),"")</f>
        <v/>
      </c>
      <c r="L719" s="47" t="str">
        <f>IFERROR(ROUND(MEDIAN(Fornecedores!H729:ZV729),2),"")</f>
        <v/>
      </c>
      <c r="M719" s="33" t="str">
        <f>IFERROR(ROUND(AVERAGEIFS(Fornecedores!H729:ZV729,Fornecedores!H729:ZV729,"&lt;="&amp;K719,Fornecedores!H729:ZV729,"&gt;="&amp;J719),2),"")</f>
        <v/>
      </c>
      <c r="N719" s="33" t="str">
        <f t="shared" si="11"/>
        <v/>
      </c>
      <c r="O719" s="33" t="str">
        <f>IFERROR(Tabela2[[#This Row],[Preço de referência]]*Tabela2[[#This Row],[Quantidade]],"")</f>
        <v/>
      </c>
      <c r="P71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19" s="33" t="str">
        <f ca="1">IFERROR(IF(Tabela2[[#This Row],[Itens de Ampla Participação (Quantidade)]]&gt;0,(Tabela2[[#This Row],[Itens de Ampla Participação (Quantidade)]]*Tabela2[[#This Row],[Preço de referência]])),"")</f>
        <v/>
      </c>
      <c r="R71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19" s="33" t="str">
        <f ca="1">IFERROR(IF(Tabela2[[#This Row],[Itens de Cota Reservada (Quantidade)]]&gt;0,(Tabela2[[#This Row],[Itens de Cota Reservada (Quantidade)]]*Tabela2[[#This Row],[Preço de referência]])),"")</f>
        <v/>
      </c>
      <c r="T719" s="52" t="str">
        <f ca="1">IFERROR(IF(SUMIFS(Tabela2[Preço x quantidade],Tabela2[Lote],Tabela2[[#This Row],[Lote]])&lt;=80000,Tabela2[[#This Row],[Quantidade]],""),"")</f>
        <v/>
      </c>
      <c r="U719" s="33" t="str">
        <f ca="1">IFERROR(IF(Tabela2[[#This Row],[Itens exclusivos (Quantidade)]]&gt;0,(Tabela2[[#This Row],[Itens exclusivos (Quantidade)]]*Tabela2[[#This Row],[Preço de referência]])),"")</f>
        <v/>
      </c>
    </row>
    <row r="720" spans="1:21" ht="15.75">
      <c r="A720" s="14" t="str">
        <f>IFERROR(IF(Fornecedores!B730="","",IF(AND(Fornecedores!A730="",Fornecedores!B730&lt;&gt;""),1,Fornecedores!A730)),"")</f>
        <v/>
      </c>
      <c r="B720" s="14" t="str">
        <f>IFERROR(IF(Fornecedores!B730="","",Fornecedores!B730),"")</f>
        <v/>
      </c>
      <c r="C720" s="14" t="str">
        <f>IFERROR(IF(Fornecedores!C730="","",Fornecedores!C730),"")</f>
        <v/>
      </c>
      <c r="D720" s="14" t="str">
        <f>IFERROR(IF(Fornecedores!D730="","",Fornecedores!D730),"")</f>
        <v/>
      </c>
      <c r="E720" s="14" t="str">
        <f>IFERROR(IF(Fornecedores!E730="","",Fornecedores!E730),"")</f>
        <v/>
      </c>
      <c r="F720" s="51" t="str">
        <f>IFERROR(IF(Fornecedores!F730="","",Fornecedores!F730),"")</f>
        <v/>
      </c>
      <c r="G720" s="14" t="str">
        <f>IFERROR(IF(Fornecedores!G730="","",Fornecedores!G730),"")</f>
        <v/>
      </c>
      <c r="H720" s="48" t="str">
        <f>IFERROR(ROUND(AVERAGE(Fornecedores!H730:ZV730),2),"")</f>
        <v/>
      </c>
      <c r="I720" s="14" t="str">
        <f>IFERROR(ROUND(STDEV(Fornecedores!H730:ZV730),2),"")</f>
        <v/>
      </c>
      <c r="J720" s="14" t="str">
        <f>IFERROR(IF(Tabela2[[#This Row],[Média preços]]="","",H720-I720),"")</f>
        <v/>
      </c>
      <c r="K720" s="14" t="str">
        <f>IFERROR(IF(Tabela2[[#This Row],[Média preços]]="","",H720+I720),"")</f>
        <v/>
      </c>
      <c r="L720" s="48" t="str">
        <f>IFERROR(ROUND(MEDIAN(Fornecedores!H730:ZV730),2),"")</f>
        <v/>
      </c>
      <c r="M720" s="14" t="str">
        <f>IFERROR(ROUND(AVERAGEIFS(Fornecedores!H730:ZV730,Fornecedores!H730:ZV730,"&lt;="&amp;K720,Fornecedores!H730:ZV730,"&gt;="&amp;J720),2),"")</f>
        <v/>
      </c>
      <c r="N720" s="14" t="str">
        <f t="shared" si="11"/>
        <v/>
      </c>
      <c r="O720" s="14" t="str">
        <f>IFERROR(Tabela2[[#This Row],[Preço de referência]]*Tabela2[[#This Row],[Quantidade]],"")</f>
        <v/>
      </c>
      <c r="P72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20" s="14" t="str">
        <f ca="1">IFERROR(IF(Tabela2[[#This Row],[Itens de Ampla Participação (Quantidade)]]&gt;0,(Tabela2[[#This Row],[Itens de Ampla Participação (Quantidade)]]*Tabela2[[#This Row],[Preço de referência]])),"")</f>
        <v/>
      </c>
      <c r="R72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20" s="14" t="str">
        <f ca="1">IFERROR(IF(Tabela2[[#This Row],[Itens de Cota Reservada (Quantidade)]]&gt;0,(Tabela2[[#This Row],[Itens de Cota Reservada (Quantidade)]]*Tabela2[[#This Row],[Preço de referência]])),"")</f>
        <v/>
      </c>
      <c r="T720" s="51" t="str">
        <f ca="1">IFERROR(IF(SUMIFS(Tabela2[Preço x quantidade],Tabela2[Lote],Tabela2[[#This Row],[Lote]])&lt;=80000,Tabela2[[#This Row],[Quantidade]],""),"")</f>
        <v/>
      </c>
      <c r="U720" s="14" t="str">
        <f ca="1">IFERROR(IF(Tabela2[[#This Row],[Itens exclusivos (Quantidade)]]&gt;0,(Tabela2[[#This Row],[Itens exclusivos (Quantidade)]]*Tabela2[[#This Row],[Preço de referência]])),"")</f>
        <v/>
      </c>
    </row>
    <row r="721" spans="1:21" ht="15.75">
      <c r="A721" s="33" t="str">
        <f>IFERROR(IF(Fornecedores!B731="","",IF(AND(Fornecedores!A731="",Fornecedores!B731&lt;&gt;""),1,Fornecedores!A731)),"")</f>
        <v/>
      </c>
      <c r="B721" s="33" t="str">
        <f>IFERROR(IF(Fornecedores!B731="","",Fornecedores!B731),"")</f>
        <v/>
      </c>
      <c r="C721" s="33" t="str">
        <f>IFERROR(IF(Fornecedores!C731="","",Fornecedores!C731),"")</f>
        <v/>
      </c>
      <c r="D721" s="33" t="str">
        <f>IFERROR(IF(Fornecedores!D731="","",Fornecedores!D731),"")</f>
        <v/>
      </c>
      <c r="E721" s="33" t="str">
        <f>IFERROR(IF(Fornecedores!E731="","",Fornecedores!E731),"")</f>
        <v/>
      </c>
      <c r="F721" s="52" t="str">
        <f>IFERROR(IF(Fornecedores!F731="","",Fornecedores!F731),"")</f>
        <v/>
      </c>
      <c r="G721" s="33" t="str">
        <f>IFERROR(IF(Fornecedores!G731="","",Fornecedores!G731),"")</f>
        <v/>
      </c>
      <c r="H721" s="47" t="str">
        <f>IFERROR(ROUND(AVERAGE(Fornecedores!H731:ZV731),2),"")</f>
        <v/>
      </c>
      <c r="I721" s="33" t="str">
        <f>IFERROR(ROUND(STDEV(Fornecedores!H731:ZV731),2),"")</f>
        <v/>
      </c>
      <c r="J721" s="33" t="str">
        <f>IFERROR(IF(Tabela2[[#This Row],[Média preços]]="","",H721-I721),"")</f>
        <v/>
      </c>
      <c r="K721" s="33" t="str">
        <f>IFERROR(IF(Tabela2[[#This Row],[Média preços]]="","",H721+I721),"")</f>
        <v/>
      </c>
      <c r="L721" s="47" t="str">
        <f>IFERROR(ROUND(MEDIAN(Fornecedores!H731:ZV731),2),"")</f>
        <v/>
      </c>
      <c r="M721" s="33" t="str">
        <f>IFERROR(ROUND(AVERAGEIFS(Fornecedores!H731:ZV731,Fornecedores!H731:ZV731,"&lt;="&amp;K721,Fornecedores!H731:ZV731,"&gt;="&amp;J721),2),"")</f>
        <v/>
      </c>
      <c r="N721" s="33" t="str">
        <f t="shared" si="11"/>
        <v/>
      </c>
      <c r="O721" s="33" t="str">
        <f>IFERROR(Tabela2[[#This Row],[Preço de referência]]*Tabela2[[#This Row],[Quantidade]],"")</f>
        <v/>
      </c>
      <c r="P72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21" s="33" t="str">
        <f ca="1">IFERROR(IF(Tabela2[[#This Row],[Itens de Ampla Participação (Quantidade)]]&gt;0,(Tabela2[[#This Row],[Itens de Ampla Participação (Quantidade)]]*Tabela2[[#This Row],[Preço de referência]])),"")</f>
        <v/>
      </c>
      <c r="R72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21" s="33" t="str">
        <f ca="1">IFERROR(IF(Tabela2[[#This Row],[Itens de Cota Reservada (Quantidade)]]&gt;0,(Tabela2[[#This Row],[Itens de Cota Reservada (Quantidade)]]*Tabela2[[#This Row],[Preço de referência]])),"")</f>
        <v/>
      </c>
      <c r="T721" s="52" t="str">
        <f ca="1">IFERROR(IF(SUMIFS(Tabela2[Preço x quantidade],Tabela2[Lote],Tabela2[[#This Row],[Lote]])&lt;=80000,Tabela2[[#This Row],[Quantidade]],""),"")</f>
        <v/>
      </c>
      <c r="U721" s="33" t="str">
        <f ca="1">IFERROR(IF(Tabela2[[#This Row],[Itens exclusivos (Quantidade)]]&gt;0,(Tabela2[[#This Row],[Itens exclusivos (Quantidade)]]*Tabela2[[#This Row],[Preço de referência]])),"")</f>
        <v/>
      </c>
    </row>
    <row r="722" spans="1:21" ht="15.75">
      <c r="A722" s="14" t="str">
        <f>IFERROR(IF(Fornecedores!B732="","",IF(AND(Fornecedores!A732="",Fornecedores!B732&lt;&gt;""),1,Fornecedores!A732)),"")</f>
        <v/>
      </c>
      <c r="B722" s="14" t="str">
        <f>IFERROR(IF(Fornecedores!B732="","",Fornecedores!B732),"")</f>
        <v/>
      </c>
      <c r="C722" s="14" t="str">
        <f>IFERROR(IF(Fornecedores!C732="","",Fornecedores!C732),"")</f>
        <v/>
      </c>
      <c r="D722" s="14" t="str">
        <f>IFERROR(IF(Fornecedores!D732="","",Fornecedores!D732),"")</f>
        <v/>
      </c>
      <c r="E722" s="14" t="str">
        <f>IFERROR(IF(Fornecedores!E732="","",Fornecedores!E732),"")</f>
        <v/>
      </c>
      <c r="F722" s="51" t="str">
        <f>IFERROR(IF(Fornecedores!F732="","",Fornecedores!F732),"")</f>
        <v/>
      </c>
      <c r="G722" s="14" t="str">
        <f>IFERROR(IF(Fornecedores!G732="","",Fornecedores!G732),"")</f>
        <v/>
      </c>
      <c r="H722" s="48" t="str">
        <f>IFERROR(ROUND(AVERAGE(Fornecedores!H732:ZV732),2),"")</f>
        <v/>
      </c>
      <c r="I722" s="14" t="str">
        <f>IFERROR(ROUND(STDEV(Fornecedores!H732:ZV732),2),"")</f>
        <v/>
      </c>
      <c r="J722" s="14" t="str">
        <f>IFERROR(IF(Tabela2[[#This Row],[Média preços]]="","",H722-I722),"")</f>
        <v/>
      </c>
      <c r="K722" s="14" t="str">
        <f>IFERROR(IF(Tabela2[[#This Row],[Média preços]]="","",H722+I722),"")</f>
        <v/>
      </c>
      <c r="L722" s="48" t="str">
        <f>IFERROR(ROUND(MEDIAN(Fornecedores!H732:ZV732),2),"")</f>
        <v/>
      </c>
      <c r="M722" s="14" t="str">
        <f>IFERROR(ROUND(AVERAGEIFS(Fornecedores!H732:ZV732,Fornecedores!H732:ZV732,"&lt;="&amp;K722,Fornecedores!H732:ZV732,"&gt;="&amp;J722),2),"")</f>
        <v/>
      </c>
      <c r="N722" s="14" t="str">
        <f t="shared" si="11"/>
        <v/>
      </c>
      <c r="O722" s="14" t="str">
        <f>IFERROR(Tabela2[[#This Row],[Preço de referência]]*Tabela2[[#This Row],[Quantidade]],"")</f>
        <v/>
      </c>
      <c r="P72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22" s="14" t="str">
        <f ca="1">IFERROR(IF(Tabela2[[#This Row],[Itens de Ampla Participação (Quantidade)]]&gt;0,(Tabela2[[#This Row],[Itens de Ampla Participação (Quantidade)]]*Tabela2[[#This Row],[Preço de referência]])),"")</f>
        <v/>
      </c>
      <c r="R72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22" s="14" t="str">
        <f ca="1">IFERROR(IF(Tabela2[[#This Row],[Itens de Cota Reservada (Quantidade)]]&gt;0,(Tabela2[[#This Row],[Itens de Cota Reservada (Quantidade)]]*Tabela2[[#This Row],[Preço de referência]])),"")</f>
        <v/>
      </c>
      <c r="T722" s="51" t="str">
        <f ca="1">IFERROR(IF(SUMIFS(Tabela2[Preço x quantidade],Tabela2[Lote],Tabela2[[#This Row],[Lote]])&lt;=80000,Tabela2[[#This Row],[Quantidade]],""),"")</f>
        <v/>
      </c>
      <c r="U722" s="14" t="str">
        <f ca="1">IFERROR(IF(Tabela2[[#This Row],[Itens exclusivos (Quantidade)]]&gt;0,(Tabela2[[#This Row],[Itens exclusivos (Quantidade)]]*Tabela2[[#This Row],[Preço de referência]])),"")</f>
        <v/>
      </c>
    </row>
    <row r="723" spans="1:21" ht="15.75">
      <c r="A723" s="33" t="str">
        <f>IFERROR(IF(Fornecedores!B733="","",IF(AND(Fornecedores!A733="",Fornecedores!B733&lt;&gt;""),1,Fornecedores!A733)),"")</f>
        <v/>
      </c>
      <c r="B723" s="33" t="str">
        <f>IFERROR(IF(Fornecedores!B733="","",Fornecedores!B733),"")</f>
        <v/>
      </c>
      <c r="C723" s="33" t="str">
        <f>IFERROR(IF(Fornecedores!C733="","",Fornecedores!C733),"")</f>
        <v/>
      </c>
      <c r="D723" s="33" t="str">
        <f>IFERROR(IF(Fornecedores!D733="","",Fornecedores!D733),"")</f>
        <v/>
      </c>
      <c r="E723" s="33" t="str">
        <f>IFERROR(IF(Fornecedores!E733="","",Fornecedores!E733),"")</f>
        <v/>
      </c>
      <c r="F723" s="52" t="str">
        <f>IFERROR(IF(Fornecedores!F733="","",Fornecedores!F733),"")</f>
        <v/>
      </c>
      <c r="G723" s="33" t="str">
        <f>IFERROR(IF(Fornecedores!G733="","",Fornecedores!G733),"")</f>
        <v/>
      </c>
      <c r="H723" s="47" t="str">
        <f>IFERROR(ROUND(AVERAGE(Fornecedores!H733:ZV733),2),"")</f>
        <v/>
      </c>
      <c r="I723" s="33" t="str">
        <f>IFERROR(ROUND(STDEV(Fornecedores!H733:ZV733),2),"")</f>
        <v/>
      </c>
      <c r="J723" s="33" t="str">
        <f>IFERROR(IF(Tabela2[[#This Row],[Média preços]]="","",H723-I723),"")</f>
        <v/>
      </c>
      <c r="K723" s="33" t="str">
        <f>IFERROR(IF(Tabela2[[#This Row],[Média preços]]="","",H723+I723),"")</f>
        <v/>
      </c>
      <c r="L723" s="47" t="str">
        <f>IFERROR(ROUND(MEDIAN(Fornecedores!H733:ZV733),2),"")</f>
        <v/>
      </c>
      <c r="M723" s="33" t="str">
        <f>IFERROR(ROUND(AVERAGEIFS(Fornecedores!H733:ZV733,Fornecedores!H733:ZV733,"&lt;="&amp;K723,Fornecedores!H733:ZV733,"&gt;="&amp;J723),2),"")</f>
        <v/>
      </c>
      <c r="N723" s="33" t="str">
        <f t="shared" si="11"/>
        <v/>
      </c>
      <c r="O723" s="33" t="str">
        <f>IFERROR(Tabela2[[#This Row],[Preço de referência]]*Tabela2[[#This Row],[Quantidade]],"")</f>
        <v/>
      </c>
      <c r="P72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23" s="33" t="str">
        <f ca="1">IFERROR(IF(Tabela2[[#This Row],[Itens de Ampla Participação (Quantidade)]]&gt;0,(Tabela2[[#This Row],[Itens de Ampla Participação (Quantidade)]]*Tabela2[[#This Row],[Preço de referência]])),"")</f>
        <v/>
      </c>
      <c r="R72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23" s="33" t="str">
        <f ca="1">IFERROR(IF(Tabela2[[#This Row],[Itens de Cota Reservada (Quantidade)]]&gt;0,(Tabela2[[#This Row],[Itens de Cota Reservada (Quantidade)]]*Tabela2[[#This Row],[Preço de referência]])),"")</f>
        <v/>
      </c>
      <c r="T723" s="52" t="str">
        <f ca="1">IFERROR(IF(SUMIFS(Tabela2[Preço x quantidade],Tabela2[Lote],Tabela2[[#This Row],[Lote]])&lt;=80000,Tabela2[[#This Row],[Quantidade]],""),"")</f>
        <v/>
      </c>
      <c r="U723" s="33" t="str">
        <f ca="1">IFERROR(IF(Tabela2[[#This Row],[Itens exclusivos (Quantidade)]]&gt;0,(Tabela2[[#This Row],[Itens exclusivos (Quantidade)]]*Tabela2[[#This Row],[Preço de referência]])),"")</f>
        <v/>
      </c>
    </row>
    <row r="724" spans="1:21" ht="15.75">
      <c r="A724" s="14" t="str">
        <f>IFERROR(IF(Fornecedores!B734="","",IF(AND(Fornecedores!A734="",Fornecedores!B734&lt;&gt;""),1,Fornecedores!A734)),"")</f>
        <v/>
      </c>
      <c r="B724" s="14" t="str">
        <f>IFERROR(IF(Fornecedores!B734="","",Fornecedores!B734),"")</f>
        <v/>
      </c>
      <c r="C724" s="14" t="str">
        <f>IFERROR(IF(Fornecedores!C734="","",Fornecedores!C734),"")</f>
        <v/>
      </c>
      <c r="D724" s="14" t="str">
        <f>IFERROR(IF(Fornecedores!D734="","",Fornecedores!D734),"")</f>
        <v/>
      </c>
      <c r="E724" s="14" t="str">
        <f>IFERROR(IF(Fornecedores!E734="","",Fornecedores!E734),"")</f>
        <v/>
      </c>
      <c r="F724" s="51" t="str">
        <f>IFERROR(IF(Fornecedores!F734="","",Fornecedores!F734),"")</f>
        <v/>
      </c>
      <c r="G724" s="14" t="str">
        <f>IFERROR(IF(Fornecedores!G734="","",Fornecedores!G734),"")</f>
        <v/>
      </c>
      <c r="H724" s="48" t="str">
        <f>IFERROR(ROUND(AVERAGE(Fornecedores!H734:ZV734),2),"")</f>
        <v/>
      </c>
      <c r="I724" s="14" t="str">
        <f>IFERROR(ROUND(STDEV(Fornecedores!H734:ZV734),2),"")</f>
        <v/>
      </c>
      <c r="J724" s="14" t="str">
        <f>IFERROR(IF(Tabela2[[#This Row],[Média preços]]="","",H724-I724),"")</f>
        <v/>
      </c>
      <c r="K724" s="14" t="str">
        <f>IFERROR(IF(Tabela2[[#This Row],[Média preços]]="","",H724+I724),"")</f>
        <v/>
      </c>
      <c r="L724" s="48" t="str">
        <f>IFERROR(ROUND(MEDIAN(Fornecedores!H734:ZV734),2),"")</f>
        <v/>
      </c>
      <c r="M724" s="14" t="str">
        <f>IFERROR(ROUND(AVERAGEIFS(Fornecedores!H734:ZV734,Fornecedores!H734:ZV734,"&lt;="&amp;K724,Fornecedores!H734:ZV734,"&gt;="&amp;J724),2),"")</f>
        <v/>
      </c>
      <c r="N724" s="14" t="str">
        <f t="shared" si="11"/>
        <v/>
      </c>
      <c r="O724" s="14" t="str">
        <f>IFERROR(Tabela2[[#This Row],[Preço de referência]]*Tabela2[[#This Row],[Quantidade]],"")</f>
        <v/>
      </c>
      <c r="P72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24" s="14" t="str">
        <f ca="1">IFERROR(IF(Tabela2[[#This Row],[Itens de Ampla Participação (Quantidade)]]&gt;0,(Tabela2[[#This Row],[Itens de Ampla Participação (Quantidade)]]*Tabela2[[#This Row],[Preço de referência]])),"")</f>
        <v/>
      </c>
      <c r="R72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24" s="14" t="str">
        <f ca="1">IFERROR(IF(Tabela2[[#This Row],[Itens de Cota Reservada (Quantidade)]]&gt;0,(Tabela2[[#This Row],[Itens de Cota Reservada (Quantidade)]]*Tabela2[[#This Row],[Preço de referência]])),"")</f>
        <v/>
      </c>
      <c r="T724" s="51" t="str">
        <f ca="1">IFERROR(IF(SUMIFS(Tabela2[Preço x quantidade],Tabela2[Lote],Tabela2[[#This Row],[Lote]])&lt;=80000,Tabela2[[#This Row],[Quantidade]],""),"")</f>
        <v/>
      </c>
      <c r="U724" s="14" t="str">
        <f ca="1">IFERROR(IF(Tabela2[[#This Row],[Itens exclusivos (Quantidade)]]&gt;0,(Tabela2[[#This Row],[Itens exclusivos (Quantidade)]]*Tabela2[[#This Row],[Preço de referência]])),"")</f>
        <v/>
      </c>
    </row>
    <row r="725" spans="1:21" ht="15.75">
      <c r="A725" s="33" t="str">
        <f>IFERROR(IF(Fornecedores!B735="","",IF(AND(Fornecedores!A735="",Fornecedores!B735&lt;&gt;""),1,Fornecedores!A735)),"")</f>
        <v/>
      </c>
      <c r="B725" s="33" t="str">
        <f>IFERROR(IF(Fornecedores!B735="","",Fornecedores!B735),"")</f>
        <v/>
      </c>
      <c r="C725" s="33" t="str">
        <f>IFERROR(IF(Fornecedores!C735="","",Fornecedores!C735),"")</f>
        <v/>
      </c>
      <c r="D725" s="33" t="str">
        <f>IFERROR(IF(Fornecedores!D735="","",Fornecedores!D735),"")</f>
        <v/>
      </c>
      <c r="E725" s="33" t="str">
        <f>IFERROR(IF(Fornecedores!E735="","",Fornecedores!E735),"")</f>
        <v/>
      </c>
      <c r="F725" s="52" t="str">
        <f>IFERROR(IF(Fornecedores!F735="","",Fornecedores!F735),"")</f>
        <v/>
      </c>
      <c r="G725" s="33" t="str">
        <f>IFERROR(IF(Fornecedores!G735="","",Fornecedores!G735),"")</f>
        <v/>
      </c>
      <c r="H725" s="47" t="str">
        <f>IFERROR(ROUND(AVERAGE(Fornecedores!H735:ZV735),2),"")</f>
        <v/>
      </c>
      <c r="I725" s="33" t="str">
        <f>IFERROR(ROUND(STDEV(Fornecedores!H735:ZV735),2),"")</f>
        <v/>
      </c>
      <c r="J725" s="33" t="str">
        <f>IFERROR(IF(Tabela2[[#This Row],[Média preços]]="","",H725-I725),"")</f>
        <v/>
      </c>
      <c r="K725" s="33" t="str">
        <f>IFERROR(IF(Tabela2[[#This Row],[Média preços]]="","",H725+I725),"")</f>
        <v/>
      </c>
      <c r="L725" s="47" t="str">
        <f>IFERROR(ROUND(MEDIAN(Fornecedores!H735:ZV735),2),"")</f>
        <v/>
      </c>
      <c r="M725" s="33" t="str">
        <f>IFERROR(ROUND(AVERAGEIFS(Fornecedores!H735:ZV735,Fornecedores!H735:ZV735,"&lt;="&amp;K725,Fornecedores!H735:ZV735,"&gt;="&amp;J725),2),"")</f>
        <v/>
      </c>
      <c r="N725" s="33" t="str">
        <f t="shared" si="11"/>
        <v/>
      </c>
      <c r="O725" s="33" t="str">
        <f>IFERROR(Tabela2[[#This Row],[Preço de referência]]*Tabela2[[#This Row],[Quantidade]],"")</f>
        <v/>
      </c>
      <c r="P72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25" s="33" t="str">
        <f ca="1">IFERROR(IF(Tabela2[[#This Row],[Itens de Ampla Participação (Quantidade)]]&gt;0,(Tabela2[[#This Row],[Itens de Ampla Participação (Quantidade)]]*Tabela2[[#This Row],[Preço de referência]])),"")</f>
        <v/>
      </c>
      <c r="R72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25" s="33" t="str">
        <f ca="1">IFERROR(IF(Tabela2[[#This Row],[Itens de Cota Reservada (Quantidade)]]&gt;0,(Tabela2[[#This Row],[Itens de Cota Reservada (Quantidade)]]*Tabela2[[#This Row],[Preço de referência]])),"")</f>
        <v/>
      </c>
      <c r="T725" s="52" t="str">
        <f ca="1">IFERROR(IF(SUMIFS(Tabela2[Preço x quantidade],Tabela2[Lote],Tabela2[[#This Row],[Lote]])&lt;=80000,Tabela2[[#This Row],[Quantidade]],""),"")</f>
        <v/>
      </c>
      <c r="U725" s="33" t="str">
        <f ca="1">IFERROR(IF(Tabela2[[#This Row],[Itens exclusivos (Quantidade)]]&gt;0,(Tabela2[[#This Row],[Itens exclusivos (Quantidade)]]*Tabela2[[#This Row],[Preço de referência]])),"")</f>
        <v/>
      </c>
    </row>
    <row r="726" spans="1:21" ht="15.75">
      <c r="A726" s="14" t="str">
        <f>IFERROR(IF(Fornecedores!B736="","",IF(AND(Fornecedores!A736="",Fornecedores!B736&lt;&gt;""),1,Fornecedores!A736)),"")</f>
        <v/>
      </c>
      <c r="B726" s="14" t="str">
        <f>IFERROR(IF(Fornecedores!B736="","",Fornecedores!B736),"")</f>
        <v/>
      </c>
      <c r="C726" s="14" t="str">
        <f>IFERROR(IF(Fornecedores!C736="","",Fornecedores!C736),"")</f>
        <v/>
      </c>
      <c r="D726" s="14" t="str">
        <f>IFERROR(IF(Fornecedores!D736="","",Fornecedores!D736),"")</f>
        <v/>
      </c>
      <c r="E726" s="14" t="str">
        <f>IFERROR(IF(Fornecedores!E736="","",Fornecedores!E736),"")</f>
        <v/>
      </c>
      <c r="F726" s="51" t="str">
        <f>IFERROR(IF(Fornecedores!F736="","",Fornecedores!F736),"")</f>
        <v/>
      </c>
      <c r="G726" s="14" t="str">
        <f>IFERROR(IF(Fornecedores!G736="","",Fornecedores!G736),"")</f>
        <v/>
      </c>
      <c r="H726" s="48" t="str">
        <f>IFERROR(ROUND(AVERAGE(Fornecedores!H736:ZV736),2),"")</f>
        <v/>
      </c>
      <c r="I726" s="14" t="str">
        <f>IFERROR(ROUND(STDEV(Fornecedores!H736:ZV736),2),"")</f>
        <v/>
      </c>
      <c r="J726" s="14" t="str">
        <f>IFERROR(IF(Tabela2[[#This Row],[Média preços]]="","",H726-I726),"")</f>
        <v/>
      </c>
      <c r="K726" s="14" t="str">
        <f>IFERROR(IF(Tabela2[[#This Row],[Média preços]]="","",H726+I726),"")</f>
        <v/>
      </c>
      <c r="L726" s="48" t="str">
        <f>IFERROR(ROUND(MEDIAN(Fornecedores!H736:ZV736),2),"")</f>
        <v/>
      </c>
      <c r="M726" s="14" t="str">
        <f>IFERROR(ROUND(AVERAGEIFS(Fornecedores!H736:ZV736,Fornecedores!H736:ZV736,"&lt;="&amp;K726,Fornecedores!H736:ZV736,"&gt;="&amp;J726),2),"")</f>
        <v/>
      </c>
      <c r="N726" s="14" t="str">
        <f t="shared" si="11"/>
        <v/>
      </c>
      <c r="O726" s="14" t="str">
        <f>IFERROR(Tabela2[[#This Row],[Preço de referência]]*Tabela2[[#This Row],[Quantidade]],"")</f>
        <v/>
      </c>
      <c r="P72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26" s="14" t="str">
        <f ca="1">IFERROR(IF(Tabela2[[#This Row],[Itens de Ampla Participação (Quantidade)]]&gt;0,(Tabela2[[#This Row],[Itens de Ampla Participação (Quantidade)]]*Tabela2[[#This Row],[Preço de referência]])),"")</f>
        <v/>
      </c>
      <c r="R72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26" s="14" t="str">
        <f ca="1">IFERROR(IF(Tabela2[[#This Row],[Itens de Cota Reservada (Quantidade)]]&gt;0,(Tabela2[[#This Row],[Itens de Cota Reservada (Quantidade)]]*Tabela2[[#This Row],[Preço de referência]])),"")</f>
        <v/>
      </c>
      <c r="T726" s="51" t="str">
        <f ca="1">IFERROR(IF(SUMIFS(Tabela2[Preço x quantidade],Tabela2[Lote],Tabela2[[#This Row],[Lote]])&lt;=80000,Tabela2[[#This Row],[Quantidade]],""),"")</f>
        <v/>
      </c>
      <c r="U726" s="14" t="str">
        <f ca="1">IFERROR(IF(Tabela2[[#This Row],[Itens exclusivos (Quantidade)]]&gt;0,(Tabela2[[#This Row],[Itens exclusivos (Quantidade)]]*Tabela2[[#This Row],[Preço de referência]])),"")</f>
        <v/>
      </c>
    </row>
    <row r="727" spans="1:21" ht="15.75">
      <c r="A727" s="33" t="str">
        <f>IFERROR(IF(Fornecedores!B737="","",IF(AND(Fornecedores!A737="",Fornecedores!B737&lt;&gt;""),1,Fornecedores!A737)),"")</f>
        <v/>
      </c>
      <c r="B727" s="33" t="str">
        <f>IFERROR(IF(Fornecedores!B737="","",Fornecedores!B737),"")</f>
        <v/>
      </c>
      <c r="C727" s="33" t="str">
        <f>IFERROR(IF(Fornecedores!C737="","",Fornecedores!C737),"")</f>
        <v/>
      </c>
      <c r="D727" s="33" t="str">
        <f>IFERROR(IF(Fornecedores!D737="","",Fornecedores!D737),"")</f>
        <v/>
      </c>
      <c r="E727" s="33" t="str">
        <f>IFERROR(IF(Fornecedores!E737="","",Fornecedores!E737),"")</f>
        <v/>
      </c>
      <c r="F727" s="52" t="str">
        <f>IFERROR(IF(Fornecedores!F737="","",Fornecedores!F737),"")</f>
        <v/>
      </c>
      <c r="G727" s="33" t="str">
        <f>IFERROR(IF(Fornecedores!G737="","",Fornecedores!G737),"")</f>
        <v/>
      </c>
      <c r="H727" s="47" t="str">
        <f>IFERROR(ROUND(AVERAGE(Fornecedores!H737:ZV737),2),"")</f>
        <v/>
      </c>
      <c r="I727" s="33" t="str">
        <f>IFERROR(ROUND(STDEV(Fornecedores!H737:ZV737),2),"")</f>
        <v/>
      </c>
      <c r="J727" s="33" t="str">
        <f>IFERROR(IF(Tabela2[[#This Row],[Média preços]]="","",H727-I727),"")</f>
        <v/>
      </c>
      <c r="K727" s="33" t="str">
        <f>IFERROR(IF(Tabela2[[#This Row],[Média preços]]="","",H727+I727),"")</f>
        <v/>
      </c>
      <c r="L727" s="47" t="str">
        <f>IFERROR(ROUND(MEDIAN(Fornecedores!H737:ZV737),2),"")</f>
        <v/>
      </c>
      <c r="M727" s="33" t="str">
        <f>IFERROR(ROUND(AVERAGEIFS(Fornecedores!H737:ZV737,Fornecedores!H737:ZV737,"&lt;="&amp;K727,Fornecedores!H737:ZV737,"&gt;="&amp;J727),2),"")</f>
        <v/>
      </c>
      <c r="N727" s="33" t="str">
        <f t="shared" si="11"/>
        <v/>
      </c>
      <c r="O727" s="33" t="str">
        <f>IFERROR(Tabela2[[#This Row],[Preço de referência]]*Tabela2[[#This Row],[Quantidade]],"")</f>
        <v/>
      </c>
      <c r="P72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27" s="33" t="str">
        <f ca="1">IFERROR(IF(Tabela2[[#This Row],[Itens de Ampla Participação (Quantidade)]]&gt;0,(Tabela2[[#This Row],[Itens de Ampla Participação (Quantidade)]]*Tabela2[[#This Row],[Preço de referência]])),"")</f>
        <v/>
      </c>
      <c r="R72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27" s="33" t="str">
        <f ca="1">IFERROR(IF(Tabela2[[#This Row],[Itens de Cota Reservada (Quantidade)]]&gt;0,(Tabela2[[#This Row],[Itens de Cota Reservada (Quantidade)]]*Tabela2[[#This Row],[Preço de referência]])),"")</f>
        <v/>
      </c>
      <c r="T727" s="52" t="str">
        <f ca="1">IFERROR(IF(SUMIFS(Tabela2[Preço x quantidade],Tabela2[Lote],Tabela2[[#This Row],[Lote]])&lt;=80000,Tabela2[[#This Row],[Quantidade]],""),"")</f>
        <v/>
      </c>
      <c r="U727" s="33" t="str">
        <f ca="1">IFERROR(IF(Tabela2[[#This Row],[Itens exclusivos (Quantidade)]]&gt;0,(Tabela2[[#This Row],[Itens exclusivos (Quantidade)]]*Tabela2[[#This Row],[Preço de referência]])),"")</f>
        <v/>
      </c>
    </row>
    <row r="728" spans="1:21" ht="15.75">
      <c r="A728" s="14" t="str">
        <f>IFERROR(IF(Fornecedores!B738="","",IF(AND(Fornecedores!A738="",Fornecedores!B738&lt;&gt;""),1,Fornecedores!A738)),"")</f>
        <v/>
      </c>
      <c r="B728" s="14" t="str">
        <f>IFERROR(IF(Fornecedores!B738="","",Fornecedores!B738),"")</f>
        <v/>
      </c>
      <c r="C728" s="14" t="str">
        <f>IFERROR(IF(Fornecedores!C738="","",Fornecedores!C738),"")</f>
        <v/>
      </c>
      <c r="D728" s="14" t="str">
        <f>IFERROR(IF(Fornecedores!D738="","",Fornecedores!D738),"")</f>
        <v/>
      </c>
      <c r="E728" s="14" t="str">
        <f>IFERROR(IF(Fornecedores!E738="","",Fornecedores!E738),"")</f>
        <v/>
      </c>
      <c r="F728" s="51" t="str">
        <f>IFERROR(IF(Fornecedores!F738="","",Fornecedores!F738),"")</f>
        <v/>
      </c>
      <c r="G728" s="14" t="str">
        <f>IFERROR(IF(Fornecedores!G738="","",Fornecedores!G738),"")</f>
        <v/>
      </c>
      <c r="H728" s="48" t="str">
        <f>IFERROR(ROUND(AVERAGE(Fornecedores!H738:ZV738),2),"")</f>
        <v/>
      </c>
      <c r="I728" s="14" t="str">
        <f>IFERROR(ROUND(STDEV(Fornecedores!H738:ZV738),2),"")</f>
        <v/>
      </c>
      <c r="J728" s="14" t="str">
        <f>IFERROR(IF(Tabela2[[#This Row],[Média preços]]="","",H728-I728),"")</f>
        <v/>
      </c>
      <c r="K728" s="14" t="str">
        <f>IFERROR(IF(Tabela2[[#This Row],[Média preços]]="","",H728+I728),"")</f>
        <v/>
      </c>
      <c r="L728" s="48" t="str">
        <f>IFERROR(ROUND(MEDIAN(Fornecedores!H738:ZV738),2),"")</f>
        <v/>
      </c>
      <c r="M728" s="14" t="str">
        <f>IFERROR(ROUND(AVERAGEIFS(Fornecedores!H738:ZV738,Fornecedores!H738:ZV738,"&lt;="&amp;K728,Fornecedores!H738:ZV738,"&gt;="&amp;J728),2),"")</f>
        <v/>
      </c>
      <c r="N728" s="14" t="str">
        <f t="shared" si="11"/>
        <v/>
      </c>
      <c r="O728" s="14" t="str">
        <f>IFERROR(Tabela2[[#This Row],[Preço de referência]]*Tabela2[[#This Row],[Quantidade]],"")</f>
        <v/>
      </c>
      <c r="P72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28" s="14" t="str">
        <f ca="1">IFERROR(IF(Tabela2[[#This Row],[Itens de Ampla Participação (Quantidade)]]&gt;0,(Tabela2[[#This Row],[Itens de Ampla Participação (Quantidade)]]*Tabela2[[#This Row],[Preço de referência]])),"")</f>
        <v/>
      </c>
      <c r="R72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28" s="14" t="str">
        <f ca="1">IFERROR(IF(Tabela2[[#This Row],[Itens de Cota Reservada (Quantidade)]]&gt;0,(Tabela2[[#This Row],[Itens de Cota Reservada (Quantidade)]]*Tabela2[[#This Row],[Preço de referência]])),"")</f>
        <v/>
      </c>
      <c r="T728" s="51" t="str">
        <f ca="1">IFERROR(IF(SUMIFS(Tabela2[Preço x quantidade],Tabela2[Lote],Tabela2[[#This Row],[Lote]])&lt;=80000,Tabela2[[#This Row],[Quantidade]],""),"")</f>
        <v/>
      </c>
      <c r="U728" s="14" t="str">
        <f ca="1">IFERROR(IF(Tabela2[[#This Row],[Itens exclusivos (Quantidade)]]&gt;0,(Tabela2[[#This Row],[Itens exclusivos (Quantidade)]]*Tabela2[[#This Row],[Preço de referência]])),"")</f>
        <v/>
      </c>
    </row>
    <row r="729" spans="1:21" ht="15.75">
      <c r="A729" s="33" t="str">
        <f>IFERROR(IF(Fornecedores!B739="","",IF(AND(Fornecedores!A739="",Fornecedores!B739&lt;&gt;""),1,Fornecedores!A739)),"")</f>
        <v/>
      </c>
      <c r="B729" s="33" t="str">
        <f>IFERROR(IF(Fornecedores!B739="","",Fornecedores!B739),"")</f>
        <v/>
      </c>
      <c r="C729" s="33" t="str">
        <f>IFERROR(IF(Fornecedores!C739="","",Fornecedores!C739),"")</f>
        <v/>
      </c>
      <c r="D729" s="33" t="str">
        <f>IFERROR(IF(Fornecedores!D739="","",Fornecedores!D739),"")</f>
        <v/>
      </c>
      <c r="E729" s="33" t="str">
        <f>IFERROR(IF(Fornecedores!E739="","",Fornecedores!E739),"")</f>
        <v/>
      </c>
      <c r="F729" s="52" t="str">
        <f>IFERROR(IF(Fornecedores!F739="","",Fornecedores!F739),"")</f>
        <v/>
      </c>
      <c r="G729" s="33" t="str">
        <f>IFERROR(IF(Fornecedores!G739="","",Fornecedores!G739),"")</f>
        <v/>
      </c>
      <c r="H729" s="47" t="str">
        <f>IFERROR(ROUND(AVERAGE(Fornecedores!H739:ZV739),2),"")</f>
        <v/>
      </c>
      <c r="I729" s="33" t="str">
        <f>IFERROR(ROUND(STDEV(Fornecedores!H739:ZV739),2),"")</f>
        <v/>
      </c>
      <c r="J729" s="33" t="str">
        <f>IFERROR(IF(Tabela2[[#This Row],[Média preços]]="","",H729-I729),"")</f>
        <v/>
      </c>
      <c r="K729" s="33" t="str">
        <f>IFERROR(IF(Tabela2[[#This Row],[Média preços]]="","",H729+I729),"")</f>
        <v/>
      </c>
      <c r="L729" s="47" t="str">
        <f>IFERROR(ROUND(MEDIAN(Fornecedores!H739:ZV739),2),"")</f>
        <v/>
      </c>
      <c r="M729" s="33" t="str">
        <f>IFERROR(ROUND(AVERAGEIFS(Fornecedores!H739:ZV739,Fornecedores!H739:ZV739,"&lt;="&amp;K729,Fornecedores!H739:ZV739,"&gt;="&amp;J729),2),"")</f>
        <v/>
      </c>
      <c r="N729" s="33" t="str">
        <f t="shared" si="11"/>
        <v/>
      </c>
      <c r="O729" s="33" t="str">
        <f>IFERROR(Tabela2[[#This Row],[Preço de referência]]*Tabela2[[#This Row],[Quantidade]],"")</f>
        <v/>
      </c>
      <c r="P72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29" s="33" t="str">
        <f ca="1">IFERROR(IF(Tabela2[[#This Row],[Itens de Ampla Participação (Quantidade)]]&gt;0,(Tabela2[[#This Row],[Itens de Ampla Participação (Quantidade)]]*Tabela2[[#This Row],[Preço de referência]])),"")</f>
        <v/>
      </c>
      <c r="R72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29" s="33" t="str">
        <f ca="1">IFERROR(IF(Tabela2[[#This Row],[Itens de Cota Reservada (Quantidade)]]&gt;0,(Tabela2[[#This Row],[Itens de Cota Reservada (Quantidade)]]*Tabela2[[#This Row],[Preço de referência]])),"")</f>
        <v/>
      </c>
      <c r="T729" s="52" t="str">
        <f ca="1">IFERROR(IF(SUMIFS(Tabela2[Preço x quantidade],Tabela2[Lote],Tabela2[[#This Row],[Lote]])&lt;=80000,Tabela2[[#This Row],[Quantidade]],""),"")</f>
        <v/>
      </c>
      <c r="U729" s="33" t="str">
        <f ca="1">IFERROR(IF(Tabela2[[#This Row],[Itens exclusivos (Quantidade)]]&gt;0,(Tabela2[[#This Row],[Itens exclusivos (Quantidade)]]*Tabela2[[#This Row],[Preço de referência]])),"")</f>
        <v/>
      </c>
    </row>
    <row r="730" spans="1:21" ht="15.75">
      <c r="A730" s="14" t="str">
        <f>IFERROR(IF(Fornecedores!B740="","",IF(AND(Fornecedores!A740="",Fornecedores!B740&lt;&gt;""),1,Fornecedores!A740)),"")</f>
        <v/>
      </c>
      <c r="B730" s="14" t="str">
        <f>IFERROR(IF(Fornecedores!B740="","",Fornecedores!B740),"")</f>
        <v/>
      </c>
      <c r="C730" s="14" t="str">
        <f>IFERROR(IF(Fornecedores!C740="","",Fornecedores!C740),"")</f>
        <v/>
      </c>
      <c r="D730" s="14" t="str">
        <f>IFERROR(IF(Fornecedores!D740="","",Fornecedores!D740),"")</f>
        <v/>
      </c>
      <c r="E730" s="14" t="str">
        <f>IFERROR(IF(Fornecedores!E740="","",Fornecedores!E740),"")</f>
        <v/>
      </c>
      <c r="F730" s="51" t="str">
        <f>IFERROR(IF(Fornecedores!F740="","",Fornecedores!F740),"")</f>
        <v/>
      </c>
      <c r="G730" s="14" t="str">
        <f>IFERROR(IF(Fornecedores!G740="","",Fornecedores!G740),"")</f>
        <v/>
      </c>
      <c r="H730" s="48" t="str">
        <f>IFERROR(ROUND(AVERAGE(Fornecedores!H740:ZV740),2),"")</f>
        <v/>
      </c>
      <c r="I730" s="14" t="str">
        <f>IFERROR(ROUND(STDEV(Fornecedores!H740:ZV740),2),"")</f>
        <v/>
      </c>
      <c r="J730" s="14" t="str">
        <f>IFERROR(IF(Tabela2[[#This Row],[Média preços]]="","",H730-I730),"")</f>
        <v/>
      </c>
      <c r="K730" s="14" t="str">
        <f>IFERROR(IF(Tabela2[[#This Row],[Média preços]]="","",H730+I730),"")</f>
        <v/>
      </c>
      <c r="L730" s="48" t="str">
        <f>IFERROR(ROUND(MEDIAN(Fornecedores!H740:ZV740),2),"")</f>
        <v/>
      </c>
      <c r="M730" s="14" t="str">
        <f>IFERROR(ROUND(AVERAGEIFS(Fornecedores!H740:ZV740,Fornecedores!H740:ZV740,"&lt;="&amp;K730,Fornecedores!H740:ZV740,"&gt;="&amp;J730),2),"")</f>
        <v/>
      </c>
      <c r="N730" s="14" t="str">
        <f t="shared" si="11"/>
        <v/>
      </c>
      <c r="O730" s="14" t="str">
        <f>IFERROR(Tabela2[[#This Row],[Preço de referência]]*Tabela2[[#This Row],[Quantidade]],"")</f>
        <v/>
      </c>
      <c r="P73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30" s="14" t="str">
        <f ca="1">IFERROR(IF(Tabela2[[#This Row],[Itens de Ampla Participação (Quantidade)]]&gt;0,(Tabela2[[#This Row],[Itens de Ampla Participação (Quantidade)]]*Tabela2[[#This Row],[Preço de referência]])),"")</f>
        <v/>
      </c>
      <c r="R73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30" s="14" t="str">
        <f ca="1">IFERROR(IF(Tabela2[[#This Row],[Itens de Cota Reservada (Quantidade)]]&gt;0,(Tabela2[[#This Row],[Itens de Cota Reservada (Quantidade)]]*Tabela2[[#This Row],[Preço de referência]])),"")</f>
        <v/>
      </c>
      <c r="T730" s="51" t="str">
        <f ca="1">IFERROR(IF(SUMIFS(Tabela2[Preço x quantidade],Tabela2[Lote],Tabela2[[#This Row],[Lote]])&lt;=80000,Tabela2[[#This Row],[Quantidade]],""),"")</f>
        <v/>
      </c>
      <c r="U730" s="14" t="str">
        <f ca="1">IFERROR(IF(Tabela2[[#This Row],[Itens exclusivos (Quantidade)]]&gt;0,(Tabela2[[#This Row],[Itens exclusivos (Quantidade)]]*Tabela2[[#This Row],[Preço de referência]])),"")</f>
        <v/>
      </c>
    </row>
    <row r="731" spans="1:21" ht="15.75">
      <c r="A731" s="33" t="str">
        <f>IFERROR(IF(Fornecedores!B741="","",IF(AND(Fornecedores!A741="",Fornecedores!B741&lt;&gt;""),1,Fornecedores!A741)),"")</f>
        <v/>
      </c>
      <c r="B731" s="33" t="str">
        <f>IFERROR(IF(Fornecedores!B741="","",Fornecedores!B741),"")</f>
        <v/>
      </c>
      <c r="C731" s="33" t="str">
        <f>IFERROR(IF(Fornecedores!C741="","",Fornecedores!C741),"")</f>
        <v/>
      </c>
      <c r="D731" s="33" t="str">
        <f>IFERROR(IF(Fornecedores!D741="","",Fornecedores!D741),"")</f>
        <v/>
      </c>
      <c r="E731" s="33" t="str">
        <f>IFERROR(IF(Fornecedores!E741="","",Fornecedores!E741),"")</f>
        <v/>
      </c>
      <c r="F731" s="52" t="str">
        <f>IFERROR(IF(Fornecedores!F741="","",Fornecedores!F741),"")</f>
        <v/>
      </c>
      <c r="G731" s="33" t="str">
        <f>IFERROR(IF(Fornecedores!G741="","",Fornecedores!G741),"")</f>
        <v/>
      </c>
      <c r="H731" s="47" t="str">
        <f>IFERROR(ROUND(AVERAGE(Fornecedores!H741:ZV741),2),"")</f>
        <v/>
      </c>
      <c r="I731" s="33" t="str">
        <f>IFERROR(ROUND(STDEV(Fornecedores!H741:ZV741),2),"")</f>
        <v/>
      </c>
      <c r="J731" s="33" t="str">
        <f>IFERROR(IF(Tabela2[[#This Row],[Média preços]]="","",H731-I731),"")</f>
        <v/>
      </c>
      <c r="K731" s="33" t="str">
        <f>IFERROR(IF(Tabela2[[#This Row],[Média preços]]="","",H731+I731),"")</f>
        <v/>
      </c>
      <c r="L731" s="47" t="str">
        <f>IFERROR(ROUND(MEDIAN(Fornecedores!H741:ZV741),2),"")</f>
        <v/>
      </c>
      <c r="M731" s="33" t="str">
        <f>IFERROR(ROUND(AVERAGEIFS(Fornecedores!H741:ZV741,Fornecedores!H741:ZV741,"&lt;="&amp;K731,Fornecedores!H741:ZV741,"&gt;="&amp;J731),2),"")</f>
        <v/>
      </c>
      <c r="N731" s="33" t="str">
        <f t="shared" si="11"/>
        <v/>
      </c>
      <c r="O731" s="33" t="str">
        <f>IFERROR(Tabela2[[#This Row],[Preço de referência]]*Tabela2[[#This Row],[Quantidade]],"")</f>
        <v/>
      </c>
      <c r="P73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31" s="33" t="str">
        <f ca="1">IFERROR(IF(Tabela2[[#This Row],[Itens de Ampla Participação (Quantidade)]]&gt;0,(Tabela2[[#This Row],[Itens de Ampla Participação (Quantidade)]]*Tabela2[[#This Row],[Preço de referência]])),"")</f>
        <v/>
      </c>
      <c r="R73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31" s="33" t="str">
        <f ca="1">IFERROR(IF(Tabela2[[#This Row],[Itens de Cota Reservada (Quantidade)]]&gt;0,(Tabela2[[#This Row],[Itens de Cota Reservada (Quantidade)]]*Tabela2[[#This Row],[Preço de referência]])),"")</f>
        <v/>
      </c>
      <c r="T731" s="52" t="str">
        <f ca="1">IFERROR(IF(SUMIFS(Tabela2[Preço x quantidade],Tabela2[Lote],Tabela2[[#This Row],[Lote]])&lt;=80000,Tabela2[[#This Row],[Quantidade]],""),"")</f>
        <v/>
      </c>
      <c r="U731" s="33" t="str">
        <f ca="1">IFERROR(IF(Tabela2[[#This Row],[Itens exclusivos (Quantidade)]]&gt;0,(Tabela2[[#This Row],[Itens exclusivos (Quantidade)]]*Tabela2[[#This Row],[Preço de referência]])),"")</f>
        <v/>
      </c>
    </row>
    <row r="732" spans="1:21" ht="15.75">
      <c r="A732" s="14" t="str">
        <f>IFERROR(IF(Fornecedores!B742="","",IF(AND(Fornecedores!A742="",Fornecedores!B742&lt;&gt;""),1,Fornecedores!A742)),"")</f>
        <v/>
      </c>
      <c r="B732" s="14" t="str">
        <f>IFERROR(IF(Fornecedores!B742="","",Fornecedores!B742),"")</f>
        <v/>
      </c>
      <c r="C732" s="14" t="str">
        <f>IFERROR(IF(Fornecedores!C742="","",Fornecedores!C742),"")</f>
        <v/>
      </c>
      <c r="D732" s="14" t="str">
        <f>IFERROR(IF(Fornecedores!D742="","",Fornecedores!D742),"")</f>
        <v/>
      </c>
      <c r="E732" s="14" t="str">
        <f>IFERROR(IF(Fornecedores!E742="","",Fornecedores!E742),"")</f>
        <v/>
      </c>
      <c r="F732" s="51" t="str">
        <f>IFERROR(IF(Fornecedores!F742="","",Fornecedores!F742),"")</f>
        <v/>
      </c>
      <c r="G732" s="14" t="str">
        <f>IFERROR(IF(Fornecedores!G742="","",Fornecedores!G742),"")</f>
        <v/>
      </c>
      <c r="H732" s="48" t="str">
        <f>IFERROR(ROUND(AVERAGE(Fornecedores!H742:ZV742),2),"")</f>
        <v/>
      </c>
      <c r="I732" s="14" t="str">
        <f>IFERROR(ROUND(STDEV(Fornecedores!H742:ZV742),2),"")</f>
        <v/>
      </c>
      <c r="J732" s="14" t="str">
        <f>IFERROR(IF(Tabela2[[#This Row],[Média preços]]="","",H732-I732),"")</f>
        <v/>
      </c>
      <c r="K732" s="14" t="str">
        <f>IFERROR(IF(Tabela2[[#This Row],[Média preços]]="","",H732+I732),"")</f>
        <v/>
      </c>
      <c r="L732" s="48" t="str">
        <f>IFERROR(ROUND(MEDIAN(Fornecedores!H742:ZV742),2),"")</f>
        <v/>
      </c>
      <c r="M732" s="14" t="str">
        <f>IFERROR(ROUND(AVERAGEIFS(Fornecedores!H742:ZV742,Fornecedores!H742:ZV742,"&lt;="&amp;K732,Fornecedores!H742:ZV742,"&gt;="&amp;J732),2),"")</f>
        <v/>
      </c>
      <c r="N732" s="14" t="str">
        <f t="shared" si="11"/>
        <v/>
      </c>
      <c r="O732" s="14" t="str">
        <f>IFERROR(Tabela2[[#This Row],[Preço de referência]]*Tabela2[[#This Row],[Quantidade]],"")</f>
        <v/>
      </c>
      <c r="P73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32" s="14" t="str">
        <f ca="1">IFERROR(IF(Tabela2[[#This Row],[Itens de Ampla Participação (Quantidade)]]&gt;0,(Tabela2[[#This Row],[Itens de Ampla Participação (Quantidade)]]*Tabela2[[#This Row],[Preço de referência]])),"")</f>
        <v/>
      </c>
      <c r="R73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32" s="14" t="str">
        <f ca="1">IFERROR(IF(Tabela2[[#This Row],[Itens de Cota Reservada (Quantidade)]]&gt;0,(Tabela2[[#This Row],[Itens de Cota Reservada (Quantidade)]]*Tabela2[[#This Row],[Preço de referência]])),"")</f>
        <v/>
      </c>
      <c r="T732" s="51" t="str">
        <f ca="1">IFERROR(IF(SUMIFS(Tabela2[Preço x quantidade],Tabela2[Lote],Tabela2[[#This Row],[Lote]])&lt;=80000,Tabela2[[#This Row],[Quantidade]],""),"")</f>
        <v/>
      </c>
      <c r="U732" s="14" t="str">
        <f ca="1">IFERROR(IF(Tabela2[[#This Row],[Itens exclusivos (Quantidade)]]&gt;0,(Tabela2[[#This Row],[Itens exclusivos (Quantidade)]]*Tabela2[[#This Row],[Preço de referência]])),"")</f>
        <v/>
      </c>
    </row>
    <row r="733" spans="1:21" ht="15.75">
      <c r="A733" s="33" t="str">
        <f>IFERROR(IF(Fornecedores!B743="","",IF(AND(Fornecedores!A743="",Fornecedores!B743&lt;&gt;""),1,Fornecedores!A743)),"")</f>
        <v/>
      </c>
      <c r="B733" s="33" t="str">
        <f>IFERROR(IF(Fornecedores!B743="","",Fornecedores!B743),"")</f>
        <v/>
      </c>
      <c r="C733" s="33" t="str">
        <f>IFERROR(IF(Fornecedores!C743="","",Fornecedores!C743),"")</f>
        <v/>
      </c>
      <c r="D733" s="33" t="str">
        <f>IFERROR(IF(Fornecedores!D743="","",Fornecedores!D743),"")</f>
        <v/>
      </c>
      <c r="E733" s="33" t="str">
        <f>IFERROR(IF(Fornecedores!E743="","",Fornecedores!E743),"")</f>
        <v/>
      </c>
      <c r="F733" s="52" t="str">
        <f>IFERROR(IF(Fornecedores!F743="","",Fornecedores!F743),"")</f>
        <v/>
      </c>
      <c r="G733" s="33" t="str">
        <f>IFERROR(IF(Fornecedores!G743="","",Fornecedores!G743),"")</f>
        <v/>
      </c>
      <c r="H733" s="47" t="str">
        <f>IFERROR(ROUND(AVERAGE(Fornecedores!H743:ZV743),2),"")</f>
        <v/>
      </c>
      <c r="I733" s="33" t="str">
        <f>IFERROR(ROUND(STDEV(Fornecedores!H743:ZV743),2),"")</f>
        <v/>
      </c>
      <c r="J733" s="33" t="str">
        <f>IFERROR(IF(Tabela2[[#This Row],[Média preços]]="","",H733-I733),"")</f>
        <v/>
      </c>
      <c r="K733" s="33" t="str">
        <f>IFERROR(IF(Tabela2[[#This Row],[Média preços]]="","",H733+I733),"")</f>
        <v/>
      </c>
      <c r="L733" s="47" t="str">
        <f>IFERROR(ROUND(MEDIAN(Fornecedores!H743:ZV743),2),"")</f>
        <v/>
      </c>
      <c r="M733" s="33" t="str">
        <f>IFERROR(ROUND(AVERAGEIFS(Fornecedores!H743:ZV743,Fornecedores!H743:ZV743,"&lt;="&amp;K733,Fornecedores!H743:ZV743,"&gt;="&amp;J733),2),"")</f>
        <v/>
      </c>
      <c r="N733" s="33" t="str">
        <f t="shared" si="11"/>
        <v/>
      </c>
      <c r="O733" s="33" t="str">
        <f>IFERROR(Tabela2[[#This Row],[Preço de referência]]*Tabela2[[#This Row],[Quantidade]],"")</f>
        <v/>
      </c>
      <c r="P73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33" s="33" t="str">
        <f ca="1">IFERROR(IF(Tabela2[[#This Row],[Itens de Ampla Participação (Quantidade)]]&gt;0,(Tabela2[[#This Row],[Itens de Ampla Participação (Quantidade)]]*Tabela2[[#This Row],[Preço de referência]])),"")</f>
        <v/>
      </c>
      <c r="R73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33" s="33" t="str">
        <f ca="1">IFERROR(IF(Tabela2[[#This Row],[Itens de Cota Reservada (Quantidade)]]&gt;0,(Tabela2[[#This Row],[Itens de Cota Reservada (Quantidade)]]*Tabela2[[#This Row],[Preço de referência]])),"")</f>
        <v/>
      </c>
      <c r="T733" s="52" t="str">
        <f ca="1">IFERROR(IF(SUMIFS(Tabela2[Preço x quantidade],Tabela2[Lote],Tabela2[[#This Row],[Lote]])&lt;=80000,Tabela2[[#This Row],[Quantidade]],""),"")</f>
        <v/>
      </c>
      <c r="U733" s="33" t="str">
        <f ca="1">IFERROR(IF(Tabela2[[#This Row],[Itens exclusivos (Quantidade)]]&gt;0,(Tabela2[[#This Row],[Itens exclusivos (Quantidade)]]*Tabela2[[#This Row],[Preço de referência]])),"")</f>
        <v/>
      </c>
    </row>
    <row r="734" spans="1:21" ht="15.75">
      <c r="A734" s="14" t="str">
        <f>IFERROR(IF(Fornecedores!B744="","",IF(AND(Fornecedores!A744="",Fornecedores!B744&lt;&gt;""),1,Fornecedores!A744)),"")</f>
        <v/>
      </c>
      <c r="B734" s="14" t="str">
        <f>IFERROR(IF(Fornecedores!B744="","",Fornecedores!B744),"")</f>
        <v/>
      </c>
      <c r="C734" s="14" t="str">
        <f>IFERROR(IF(Fornecedores!C744="","",Fornecedores!C744),"")</f>
        <v/>
      </c>
      <c r="D734" s="14" t="str">
        <f>IFERROR(IF(Fornecedores!D744="","",Fornecedores!D744),"")</f>
        <v/>
      </c>
      <c r="E734" s="14" t="str">
        <f>IFERROR(IF(Fornecedores!E744="","",Fornecedores!E744),"")</f>
        <v/>
      </c>
      <c r="F734" s="51" t="str">
        <f>IFERROR(IF(Fornecedores!F744="","",Fornecedores!F744),"")</f>
        <v/>
      </c>
      <c r="G734" s="14" t="str">
        <f>IFERROR(IF(Fornecedores!G744="","",Fornecedores!G744),"")</f>
        <v/>
      </c>
      <c r="H734" s="48" t="str">
        <f>IFERROR(ROUND(AVERAGE(Fornecedores!H744:ZV744),2),"")</f>
        <v/>
      </c>
      <c r="I734" s="14" t="str">
        <f>IFERROR(ROUND(STDEV(Fornecedores!H744:ZV744),2),"")</f>
        <v/>
      </c>
      <c r="J734" s="14" t="str">
        <f>IFERROR(IF(Tabela2[[#This Row],[Média preços]]="","",H734-I734),"")</f>
        <v/>
      </c>
      <c r="K734" s="14" t="str">
        <f>IFERROR(IF(Tabela2[[#This Row],[Média preços]]="","",H734+I734),"")</f>
        <v/>
      </c>
      <c r="L734" s="48" t="str">
        <f>IFERROR(ROUND(MEDIAN(Fornecedores!H744:ZV744),2),"")</f>
        <v/>
      </c>
      <c r="M734" s="14" t="str">
        <f>IFERROR(ROUND(AVERAGEIFS(Fornecedores!H744:ZV744,Fornecedores!H744:ZV744,"&lt;="&amp;K734,Fornecedores!H744:ZV744,"&gt;="&amp;J734),2),"")</f>
        <v/>
      </c>
      <c r="N734" s="14" t="str">
        <f t="shared" si="11"/>
        <v/>
      </c>
      <c r="O734" s="14" t="str">
        <f>IFERROR(Tabela2[[#This Row],[Preço de referência]]*Tabela2[[#This Row],[Quantidade]],"")</f>
        <v/>
      </c>
      <c r="P73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34" s="14" t="str">
        <f ca="1">IFERROR(IF(Tabela2[[#This Row],[Itens de Ampla Participação (Quantidade)]]&gt;0,(Tabela2[[#This Row],[Itens de Ampla Participação (Quantidade)]]*Tabela2[[#This Row],[Preço de referência]])),"")</f>
        <v/>
      </c>
      <c r="R73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34" s="14" t="str">
        <f ca="1">IFERROR(IF(Tabela2[[#This Row],[Itens de Cota Reservada (Quantidade)]]&gt;0,(Tabela2[[#This Row],[Itens de Cota Reservada (Quantidade)]]*Tabela2[[#This Row],[Preço de referência]])),"")</f>
        <v/>
      </c>
      <c r="T734" s="51" t="str">
        <f ca="1">IFERROR(IF(SUMIFS(Tabela2[Preço x quantidade],Tabela2[Lote],Tabela2[[#This Row],[Lote]])&lt;=80000,Tabela2[[#This Row],[Quantidade]],""),"")</f>
        <v/>
      </c>
      <c r="U734" s="14" t="str">
        <f ca="1">IFERROR(IF(Tabela2[[#This Row],[Itens exclusivos (Quantidade)]]&gt;0,(Tabela2[[#This Row],[Itens exclusivos (Quantidade)]]*Tabela2[[#This Row],[Preço de referência]])),"")</f>
        <v/>
      </c>
    </row>
    <row r="735" spans="1:21" ht="15.75">
      <c r="A735" s="33" t="str">
        <f>IFERROR(IF(Fornecedores!B745="","",IF(AND(Fornecedores!A745="",Fornecedores!B745&lt;&gt;""),1,Fornecedores!A745)),"")</f>
        <v/>
      </c>
      <c r="B735" s="33" t="str">
        <f>IFERROR(IF(Fornecedores!B745="","",Fornecedores!B745),"")</f>
        <v/>
      </c>
      <c r="C735" s="33" t="str">
        <f>IFERROR(IF(Fornecedores!C745="","",Fornecedores!C745),"")</f>
        <v/>
      </c>
      <c r="D735" s="33" t="str">
        <f>IFERROR(IF(Fornecedores!D745="","",Fornecedores!D745),"")</f>
        <v/>
      </c>
      <c r="E735" s="33" t="str">
        <f>IFERROR(IF(Fornecedores!E745="","",Fornecedores!E745),"")</f>
        <v/>
      </c>
      <c r="F735" s="52" t="str">
        <f>IFERROR(IF(Fornecedores!F745="","",Fornecedores!F745),"")</f>
        <v/>
      </c>
      <c r="G735" s="33" t="str">
        <f>IFERROR(IF(Fornecedores!G745="","",Fornecedores!G745),"")</f>
        <v/>
      </c>
      <c r="H735" s="47" t="str">
        <f>IFERROR(ROUND(AVERAGE(Fornecedores!H745:ZV745),2),"")</f>
        <v/>
      </c>
      <c r="I735" s="33" t="str">
        <f>IFERROR(ROUND(STDEV(Fornecedores!H745:ZV745),2),"")</f>
        <v/>
      </c>
      <c r="J735" s="33" t="str">
        <f>IFERROR(IF(Tabela2[[#This Row],[Média preços]]="","",H735-I735),"")</f>
        <v/>
      </c>
      <c r="K735" s="33" t="str">
        <f>IFERROR(IF(Tabela2[[#This Row],[Média preços]]="","",H735+I735),"")</f>
        <v/>
      </c>
      <c r="L735" s="47" t="str">
        <f>IFERROR(ROUND(MEDIAN(Fornecedores!H745:ZV745),2),"")</f>
        <v/>
      </c>
      <c r="M735" s="33" t="str">
        <f>IFERROR(ROUND(AVERAGEIFS(Fornecedores!H745:ZV745,Fornecedores!H745:ZV745,"&lt;="&amp;K735,Fornecedores!H745:ZV745,"&gt;="&amp;J735),2),"")</f>
        <v/>
      </c>
      <c r="N735" s="33" t="str">
        <f t="shared" si="11"/>
        <v/>
      </c>
      <c r="O735" s="33" t="str">
        <f>IFERROR(Tabela2[[#This Row],[Preço de referência]]*Tabela2[[#This Row],[Quantidade]],"")</f>
        <v/>
      </c>
      <c r="P73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35" s="33" t="str">
        <f ca="1">IFERROR(IF(Tabela2[[#This Row],[Itens de Ampla Participação (Quantidade)]]&gt;0,(Tabela2[[#This Row],[Itens de Ampla Participação (Quantidade)]]*Tabela2[[#This Row],[Preço de referência]])),"")</f>
        <v/>
      </c>
      <c r="R73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35" s="33" t="str">
        <f ca="1">IFERROR(IF(Tabela2[[#This Row],[Itens de Cota Reservada (Quantidade)]]&gt;0,(Tabela2[[#This Row],[Itens de Cota Reservada (Quantidade)]]*Tabela2[[#This Row],[Preço de referência]])),"")</f>
        <v/>
      </c>
      <c r="T735" s="52" t="str">
        <f ca="1">IFERROR(IF(SUMIFS(Tabela2[Preço x quantidade],Tabela2[Lote],Tabela2[[#This Row],[Lote]])&lt;=80000,Tabela2[[#This Row],[Quantidade]],""),"")</f>
        <v/>
      </c>
      <c r="U735" s="33" t="str">
        <f ca="1">IFERROR(IF(Tabela2[[#This Row],[Itens exclusivos (Quantidade)]]&gt;0,(Tabela2[[#This Row],[Itens exclusivos (Quantidade)]]*Tabela2[[#This Row],[Preço de referência]])),"")</f>
        <v/>
      </c>
    </row>
    <row r="736" spans="1:21" ht="15.75">
      <c r="A736" s="14" t="str">
        <f>IFERROR(IF(Fornecedores!B746="","",IF(AND(Fornecedores!A746="",Fornecedores!B746&lt;&gt;""),1,Fornecedores!A746)),"")</f>
        <v/>
      </c>
      <c r="B736" s="14" t="str">
        <f>IFERROR(IF(Fornecedores!B746="","",Fornecedores!B746),"")</f>
        <v/>
      </c>
      <c r="C736" s="14" t="str">
        <f>IFERROR(IF(Fornecedores!C746="","",Fornecedores!C746),"")</f>
        <v/>
      </c>
      <c r="D736" s="14" t="str">
        <f>IFERROR(IF(Fornecedores!D746="","",Fornecedores!D746),"")</f>
        <v/>
      </c>
      <c r="E736" s="14" t="str">
        <f>IFERROR(IF(Fornecedores!E746="","",Fornecedores!E746),"")</f>
        <v/>
      </c>
      <c r="F736" s="51" t="str">
        <f>IFERROR(IF(Fornecedores!F746="","",Fornecedores!F746),"")</f>
        <v/>
      </c>
      <c r="G736" s="14" t="str">
        <f>IFERROR(IF(Fornecedores!G746="","",Fornecedores!G746),"")</f>
        <v/>
      </c>
      <c r="H736" s="48" t="str">
        <f>IFERROR(ROUND(AVERAGE(Fornecedores!H746:ZV746),2),"")</f>
        <v/>
      </c>
      <c r="I736" s="14" t="str">
        <f>IFERROR(ROUND(STDEV(Fornecedores!H746:ZV746),2),"")</f>
        <v/>
      </c>
      <c r="J736" s="14" t="str">
        <f>IFERROR(IF(Tabela2[[#This Row],[Média preços]]="","",H736-I736),"")</f>
        <v/>
      </c>
      <c r="K736" s="14" t="str">
        <f>IFERROR(IF(Tabela2[[#This Row],[Média preços]]="","",H736+I736),"")</f>
        <v/>
      </c>
      <c r="L736" s="48" t="str">
        <f>IFERROR(ROUND(MEDIAN(Fornecedores!H746:ZV746),2),"")</f>
        <v/>
      </c>
      <c r="M736" s="14" t="str">
        <f>IFERROR(ROUND(AVERAGEIFS(Fornecedores!H746:ZV746,Fornecedores!H746:ZV746,"&lt;="&amp;K736,Fornecedores!H746:ZV746,"&gt;="&amp;J736),2),"")</f>
        <v/>
      </c>
      <c r="N736" s="14" t="str">
        <f t="shared" si="11"/>
        <v/>
      </c>
      <c r="O736" s="14" t="str">
        <f>IFERROR(Tabela2[[#This Row],[Preço de referência]]*Tabela2[[#This Row],[Quantidade]],"")</f>
        <v/>
      </c>
      <c r="P73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36" s="14" t="str">
        <f ca="1">IFERROR(IF(Tabela2[[#This Row],[Itens de Ampla Participação (Quantidade)]]&gt;0,(Tabela2[[#This Row],[Itens de Ampla Participação (Quantidade)]]*Tabela2[[#This Row],[Preço de referência]])),"")</f>
        <v/>
      </c>
      <c r="R73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36" s="14" t="str">
        <f ca="1">IFERROR(IF(Tabela2[[#This Row],[Itens de Cota Reservada (Quantidade)]]&gt;0,(Tabela2[[#This Row],[Itens de Cota Reservada (Quantidade)]]*Tabela2[[#This Row],[Preço de referência]])),"")</f>
        <v/>
      </c>
      <c r="T736" s="51" t="str">
        <f ca="1">IFERROR(IF(SUMIFS(Tabela2[Preço x quantidade],Tabela2[Lote],Tabela2[[#This Row],[Lote]])&lt;=80000,Tabela2[[#This Row],[Quantidade]],""),"")</f>
        <v/>
      </c>
      <c r="U736" s="14" t="str">
        <f ca="1">IFERROR(IF(Tabela2[[#This Row],[Itens exclusivos (Quantidade)]]&gt;0,(Tabela2[[#This Row],[Itens exclusivos (Quantidade)]]*Tabela2[[#This Row],[Preço de referência]])),"")</f>
        <v/>
      </c>
    </row>
    <row r="737" spans="1:21" ht="15.75">
      <c r="A737" s="33" t="str">
        <f>IFERROR(IF(Fornecedores!B747="","",IF(AND(Fornecedores!A747="",Fornecedores!B747&lt;&gt;""),1,Fornecedores!A747)),"")</f>
        <v/>
      </c>
      <c r="B737" s="33" t="str">
        <f>IFERROR(IF(Fornecedores!B747="","",Fornecedores!B747),"")</f>
        <v/>
      </c>
      <c r="C737" s="33" t="str">
        <f>IFERROR(IF(Fornecedores!C747="","",Fornecedores!C747),"")</f>
        <v/>
      </c>
      <c r="D737" s="33" t="str">
        <f>IFERROR(IF(Fornecedores!D747="","",Fornecedores!D747),"")</f>
        <v/>
      </c>
      <c r="E737" s="33" t="str">
        <f>IFERROR(IF(Fornecedores!E747="","",Fornecedores!E747),"")</f>
        <v/>
      </c>
      <c r="F737" s="52" t="str">
        <f>IFERROR(IF(Fornecedores!F747="","",Fornecedores!F747),"")</f>
        <v/>
      </c>
      <c r="G737" s="33" t="str">
        <f>IFERROR(IF(Fornecedores!G747="","",Fornecedores!G747),"")</f>
        <v/>
      </c>
      <c r="H737" s="47" t="str">
        <f>IFERROR(ROUND(AVERAGE(Fornecedores!H747:ZV747),2),"")</f>
        <v/>
      </c>
      <c r="I737" s="33" t="str">
        <f>IFERROR(ROUND(STDEV(Fornecedores!H747:ZV747),2),"")</f>
        <v/>
      </c>
      <c r="J737" s="33" t="str">
        <f>IFERROR(IF(Tabela2[[#This Row],[Média preços]]="","",H737-I737),"")</f>
        <v/>
      </c>
      <c r="K737" s="33" t="str">
        <f>IFERROR(IF(Tabela2[[#This Row],[Média preços]]="","",H737+I737),"")</f>
        <v/>
      </c>
      <c r="L737" s="47" t="str">
        <f>IFERROR(ROUND(MEDIAN(Fornecedores!H747:ZV747),2),"")</f>
        <v/>
      </c>
      <c r="M737" s="33" t="str">
        <f>IFERROR(ROUND(AVERAGEIFS(Fornecedores!H747:ZV747,Fornecedores!H747:ZV747,"&lt;="&amp;K737,Fornecedores!H747:ZV747,"&gt;="&amp;J737),2),"")</f>
        <v/>
      </c>
      <c r="N737" s="33" t="str">
        <f t="shared" si="11"/>
        <v/>
      </c>
      <c r="O737" s="33" t="str">
        <f>IFERROR(Tabela2[[#This Row],[Preço de referência]]*Tabela2[[#This Row],[Quantidade]],"")</f>
        <v/>
      </c>
      <c r="P73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37" s="33" t="str">
        <f ca="1">IFERROR(IF(Tabela2[[#This Row],[Itens de Ampla Participação (Quantidade)]]&gt;0,(Tabela2[[#This Row],[Itens de Ampla Participação (Quantidade)]]*Tabela2[[#This Row],[Preço de referência]])),"")</f>
        <v/>
      </c>
      <c r="R73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37" s="33" t="str">
        <f ca="1">IFERROR(IF(Tabela2[[#This Row],[Itens de Cota Reservada (Quantidade)]]&gt;0,(Tabela2[[#This Row],[Itens de Cota Reservada (Quantidade)]]*Tabela2[[#This Row],[Preço de referência]])),"")</f>
        <v/>
      </c>
      <c r="T737" s="52" t="str">
        <f ca="1">IFERROR(IF(SUMIFS(Tabela2[Preço x quantidade],Tabela2[Lote],Tabela2[[#This Row],[Lote]])&lt;=80000,Tabela2[[#This Row],[Quantidade]],""),"")</f>
        <v/>
      </c>
      <c r="U737" s="33" t="str">
        <f ca="1">IFERROR(IF(Tabela2[[#This Row],[Itens exclusivos (Quantidade)]]&gt;0,(Tabela2[[#This Row],[Itens exclusivos (Quantidade)]]*Tabela2[[#This Row],[Preço de referência]])),"")</f>
        <v/>
      </c>
    </row>
    <row r="738" spans="1:21" ht="15.75">
      <c r="A738" s="14" t="str">
        <f>IFERROR(IF(Fornecedores!B748="","",IF(AND(Fornecedores!A748="",Fornecedores!B748&lt;&gt;""),1,Fornecedores!A748)),"")</f>
        <v/>
      </c>
      <c r="B738" s="14" t="str">
        <f>IFERROR(IF(Fornecedores!B748="","",Fornecedores!B748),"")</f>
        <v/>
      </c>
      <c r="C738" s="14" t="str">
        <f>IFERROR(IF(Fornecedores!C748="","",Fornecedores!C748),"")</f>
        <v/>
      </c>
      <c r="D738" s="14" t="str">
        <f>IFERROR(IF(Fornecedores!D748="","",Fornecedores!D748),"")</f>
        <v/>
      </c>
      <c r="E738" s="14" t="str">
        <f>IFERROR(IF(Fornecedores!E748="","",Fornecedores!E748),"")</f>
        <v/>
      </c>
      <c r="F738" s="51" t="str">
        <f>IFERROR(IF(Fornecedores!F748="","",Fornecedores!F748),"")</f>
        <v/>
      </c>
      <c r="G738" s="14" t="str">
        <f>IFERROR(IF(Fornecedores!G748="","",Fornecedores!G748),"")</f>
        <v/>
      </c>
      <c r="H738" s="48" t="str">
        <f>IFERROR(ROUND(AVERAGE(Fornecedores!H748:ZV748),2),"")</f>
        <v/>
      </c>
      <c r="I738" s="14" t="str">
        <f>IFERROR(ROUND(STDEV(Fornecedores!H748:ZV748),2),"")</f>
        <v/>
      </c>
      <c r="J738" s="14" t="str">
        <f>IFERROR(IF(Tabela2[[#This Row],[Média preços]]="","",H738-I738),"")</f>
        <v/>
      </c>
      <c r="K738" s="14" t="str">
        <f>IFERROR(IF(Tabela2[[#This Row],[Média preços]]="","",H738+I738),"")</f>
        <v/>
      </c>
      <c r="L738" s="48" t="str">
        <f>IFERROR(ROUND(MEDIAN(Fornecedores!H748:ZV748),2),"")</f>
        <v/>
      </c>
      <c r="M738" s="14" t="str">
        <f>IFERROR(ROUND(AVERAGEIFS(Fornecedores!H748:ZV748,Fornecedores!H748:ZV748,"&lt;="&amp;K738,Fornecedores!H748:ZV748,"&gt;="&amp;J738),2),"")</f>
        <v/>
      </c>
      <c r="N738" s="14" t="str">
        <f t="shared" si="11"/>
        <v/>
      </c>
      <c r="O738" s="14" t="str">
        <f>IFERROR(Tabela2[[#This Row],[Preço de referência]]*Tabela2[[#This Row],[Quantidade]],"")</f>
        <v/>
      </c>
      <c r="P73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38" s="14" t="str">
        <f ca="1">IFERROR(IF(Tabela2[[#This Row],[Itens de Ampla Participação (Quantidade)]]&gt;0,(Tabela2[[#This Row],[Itens de Ampla Participação (Quantidade)]]*Tabela2[[#This Row],[Preço de referência]])),"")</f>
        <v/>
      </c>
      <c r="R73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38" s="14" t="str">
        <f ca="1">IFERROR(IF(Tabela2[[#This Row],[Itens de Cota Reservada (Quantidade)]]&gt;0,(Tabela2[[#This Row],[Itens de Cota Reservada (Quantidade)]]*Tabela2[[#This Row],[Preço de referência]])),"")</f>
        <v/>
      </c>
      <c r="T738" s="51" t="str">
        <f ca="1">IFERROR(IF(SUMIFS(Tabela2[Preço x quantidade],Tabela2[Lote],Tabela2[[#This Row],[Lote]])&lt;=80000,Tabela2[[#This Row],[Quantidade]],""),"")</f>
        <v/>
      </c>
      <c r="U738" s="14" t="str">
        <f ca="1">IFERROR(IF(Tabela2[[#This Row],[Itens exclusivos (Quantidade)]]&gt;0,(Tabela2[[#This Row],[Itens exclusivos (Quantidade)]]*Tabela2[[#This Row],[Preço de referência]])),"")</f>
        <v/>
      </c>
    </row>
    <row r="739" spans="1:21" ht="15.75">
      <c r="A739" s="33" t="str">
        <f>IFERROR(IF(Fornecedores!B749="","",IF(AND(Fornecedores!A749="",Fornecedores!B749&lt;&gt;""),1,Fornecedores!A749)),"")</f>
        <v/>
      </c>
      <c r="B739" s="33" t="str">
        <f>IFERROR(IF(Fornecedores!B749="","",Fornecedores!B749),"")</f>
        <v/>
      </c>
      <c r="C739" s="33" t="str">
        <f>IFERROR(IF(Fornecedores!C749="","",Fornecedores!C749),"")</f>
        <v/>
      </c>
      <c r="D739" s="33" t="str">
        <f>IFERROR(IF(Fornecedores!D749="","",Fornecedores!D749),"")</f>
        <v/>
      </c>
      <c r="E739" s="33" t="str">
        <f>IFERROR(IF(Fornecedores!E749="","",Fornecedores!E749),"")</f>
        <v/>
      </c>
      <c r="F739" s="52" t="str">
        <f>IFERROR(IF(Fornecedores!F749="","",Fornecedores!F749),"")</f>
        <v/>
      </c>
      <c r="G739" s="33" t="str">
        <f>IFERROR(IF(Fornecedores!G749="","",Fornecedores!G749),"")</f>
        <v/>
      </c>
      <c r="H739" s="47" t="str">
        <f>IFERROR(ROUND(AVERAGE(Fornecedores!H749:ZV749),2),"")</f>
        <v/>
      </c>
      <c r="I739" s="33" t="str">
        <f>IFERROR(ROUND(STDEV(Fornecedores!H749:ZV749),2),"")</f>
        <v/>
      </c>
      <c r="J739" s="33" t="str">
        <f>IFERROR(IF(Tabela2[[#This Row],[Média preços]]="","",H739-I739),"")</f>
        <v/>
      </c>
      <c r="K739" s="33" t="str">
        <f>IFERROR(IF(Tabela2[[#This Row],[Média preços]]="","",H739+I739),"")</f>
        <v/>
      </c>
      <c r="L739" s="47" t="str">
        <f>IFERROR(ROUND(MEDIAN(Fornecedores!H749:ZV749),2),"")</f>
        <v/>
      </c>
      <c r="M739" s="33" t="str">
        <f>IFERROR(ROUND(AVERAGEIFS(Fornecedores!H749:ZV749,Fornecedores!H749:ZV749,"&lt;="&amp;K739,Fornecedores!H749:ZV749,"&gt;="&amp;J739),2),"")</f>
        <v/>
      </c>
      <c r="N739" s="33" t="str">
        <f t="shared" si="11"/>
        <v/>
      </c>
      <c r="O739" s="33" t="str">
        <f>IFERROR(Tabela2[[#This Row],[Preço de referência]]*Tabela2[[#This Row],[Quantidade]],"")</f>
        <v/>
      </c>
      <c r="P73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39" s="33" t="str">
        <f ca="1">IFERROR(IF(Tabela2[[#This Row],[Itens de Ampla Participação (Quantidade)]]&gt;0,(Tabela2[[#This Row],[Itens de Ampla Participação (Quantidade)]]*Tabela2[[#This Row],[Preço de referência]])),"")</f>
        <v/>
      </c>
      <c r="R73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39" s="33" t="str">
        <f ca="1">IFERROR(IF(Tabela2[[#This Row],[Itens de Cota Reservada (Quantidade)]]&gt;0,(Tabela2[[#This Row],[Itens de Cota Reservada (Quantidade)]]*Tabela2[[#This Row],[Preço de referência]])),"")</f>
        <v/>
      </c>
      <c r="T739" s="52" t="str">
        <f ca="1">IFERROR(IF(SUMIFS(Tabela2[Preço x quantidade],Tabela2[Lote],Tabela2[[#This Row],[Lote]])&lt;=80000,Tabela2[[#This Row],[Quantidade]],""),"")</f>
        <v/>
      </c>
      <c r="U739" s="33" t="str">
        <f ca="1">IFERROR(IF(Tabela2[[#This Row],[Itens exclusivos (Quantidade)]]&gt;0,(Tabela2[[#This Row],[Itens exclusivos (Quantidade)]]*Tabela2[[#This Row],[Preço de referência]])),"")</f>
        <v/>
      </c>
    </row>
    <row r="740" spans="1:21" ht="15.75">
      <c r="A740" s="14" t="str">
        <f>IFERROR(IF(Fornecedores!B750="","",IF(AND(Fornecedores!A750="",Fornecedores!B750&lt;&gt;""),1,Fornecedores!A750)),"")</f>
        <v/>
      </c>
      <c r="B740" s="14" t="str">
        <f>IFERROR(IF(Fornecedores!B750="","",Fornecedores!B750),"")</f>
        <v/>
      </c>
      <c r="C740" s="14" t="str">
        <f>IFERROR(IF(Fornecedores!C750="","",Fornecedores!C750),"")</f>
        <v/>
      </c>
      <c r="D740" s="14" t="str">
        <f>IFERROR(IF(Fornecedores!D750="","",Fornecedores!D750),"")</f>
        <v/>
      </c>
      <c r="E740" s="14" t="str">
        <f>IFERROR(IF(Fornecedores!E750="","",Fornecedores!E750),"")</f>
        <v/>
      </c>
      <c r="F740" s="51" t="str">
        <f>IFERROR(IF(Fornecedores!F750="","",Fornecedores!F750),"")</f>
        <v/>
      </c>
      <c r="G740" s="14" t="str">
        <f>IFERROR(IF(Fornecedores!G750="","",Fornecedores!G750),"")</f>
        <v/>
      </c>
      <c r="H740" s="48" t="str">
        <f>IFERROR(ROUND(AVERAGE(Fornecedores!H750:ZV750),2),"")</f>
        <v/>
      </c>
      <c r="I740" s="14" t="str">
        <f>IFERROR(ROUND(STDEV(Fornecedores!H750:ZV750),2),"")</f>
        <v/>
      </c>
      <c r="J740" s="14" t="str">
        <f>IFERROR(IF(Tabela2[[#This Row],[Média preços]]="","",H740-I740),"")</f>
        <v/>
      </c>
      <c r="K740" s="14" t="str">
        <f>IFERROR(IF(Tabela2[[#This Row],[Média preços]]="","",H740+I740),"")</f>
        <v/>
      </c>
      <c r="L740" s="48" t="str">
        <f>IFERROR(ROUND(MEDIAN(Fornecedores!H750:ZV750),2),"")</f>
        <v/>
      </c>
      <c r="M740" s="14" t="str">
        <f>IFERROR(ROUND(AVERAGEIFS(Fornecedores!H750:ZV750,Fornecedores!H750:ZV750,"&lt;="&amp;K740,Fornecedores!H750:ZV750,"&gt;="&amp;J740),2),"")</f>
        <v/>
      </c>
      <c r="N740" s="14" t="str">
        <f t="shared" si="11"/>
        <v/>
      </c>
      <c r="O740" s="14" t="str">
        <f>IFERROR(Tabela2[[#This Row],[Preço de referência]]*Tabela2[[#This Row],[Quantidade]],"")</f>
        <v/>
      </c>
      <c r="P74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40" s="14" t="str">
        <f ca="1">IFERROR(IF(Tabela2[[#This Row],[Itens de Ampla Participação (Quantidade)]]&gt;0,(Tabela2[[#This Row],[Itens de Ampla Participação (Quantidade)]]*Tabela2[[#This Row],[Preço de referência]])),"")</f>
        <v/>
      </c>
      <c r="R74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40" s="14" t="str">
        <f ca="1">IFERROR(IF(Tabela2[[#This Row],[Itens de Cota Reservada (Quantidade)]]&gt;0,(Tabela2[[#This Row],[Itens de Cota Reservada (Quantidade)]]*Tabela2[[#This Row],[Preço de referência]])),"")</f>
        <v/>
      </c>
      <c r="T740" s="51" t="str">
        <f ca="1">IFERROR(IF(SUMIFS(Tabela2[Preço x quantidade],Tabela2[Lote],Tabela2[[#This Row],[Lote]])&lt;=80000,Tabela2[[#This Row],[Quantidade]],""),"")</f>
        <v/>
      </c>
      <c r="U740" s="14" t="str">
        <f ca="1">IFERROR(IF(Tabela2[[#This Row],[Itens exclusivos (Quantidade)]]&gt;0,(Tabela2[[#This Row],[Itens exclusivos (Quantidade)]]*Tabela2[[#This Row],[Preço de referência]])),"")</f>
        <v/>
      </c>
    </row>
    <row r="741" spans="1:21" ht="15.75">
      <c r="A741" s="33" t="str">
        <f>IFERROR(IF(Fornecedores!B751="","",IF(AND(Fornecedores!A751="",Fornecedores!B751&lt;&gt;""),1,Fornecedores!A751)),"")</f>
        <v/>
      </c>
      <c r="B741" s="33" t="str">
        <f>IFERROR(IF(Fornecedores!B751="","",Fornecedores!B751),"")</f>
        <v/>
      </c>
      <c r="C741" s="33" t="str">
        <f>IFERROR(IF(Fornecedores!C751="","",Fornecedores!C751),"")</f>
        <v/>
      </c>
      <c r="D741" s="33" t="str">
        <f>IFERROR(IF(Fornecedores!D751="","",Fornecedores!D751),"")</f>
        <v/>
      </c>
      <c r="E741" s="33" t="str">
        <f>IFERROR(IF(Fornecedores!E751="","",Fornecedores!E751),"")</f>
        <v/>
      </c>
      <c r="F741" s="52" t="str">
        <f>IFERROR(IF(Fornecedores!F751="","",Fornecedores!F751),"")</f>
        <v/>
      </c>
      <c r="G741" s="33" t="str">
        <f>IFERROR(IF(Fornecedores!G751="","",Fornecedores!G751),"")</f>
        <v/>
      </c>
      <c r="H741" s="47" t="str">
        <f>IFERROR(ROUND(AVERAGE(Fornecedores!H751:ZV751),2),"")</f>
        <v/>
      </c>
      <c r="I741" s="33" t="str">
        <f>IFERROR(ROUND(STDEV(Fornecedores!H751:ZV751),2),"")</f>
        <v/>
      </c>
      <c r="J741" s="33" t="str">
        <f>IFERROR(IF(Tabela2[[#This Row],[Média preços]]="","",H741-I741),"")</f>
        <v/>
      </c>
      <c r="K741" s="33" t="str">
        <f>IFERROR(IF(Tabela2[[#This Row],[Média preços]]="","",H741+I741),"")</f>
        <v/>
      </c>
      <c r="L741" s="47" t="str">
        <f>IFERROR(ROUND(MEDIAN(Fornecedores!H751:ZV751),2),"")</f>
        <v/>
      </c>
      <c r="M741" s="33" t="str">
        <f>IFERROR(ROUND(AVERAGEIFS(Fornecedores!H751:ZV751,Fornecedores!H751:ZV751,"&lt;="&amp;K741,Fornecedores!H751:ZV751,"&gt;="&amp;J741),2),"")</f>
        <v/>
      </c>
      <c r="N741" s="33" t="str">
        <f t="shared" si="11"/>
        <v/>
      </c>
      <c r="O741" s="33" t="str">
        <f>IFERROR(Tabela2[[#This Row],[Preço de referência]]*Tabela2[[#This Row],[Quantidade]],"")</f>
        <v/>
      </c>
      <c r="P74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41" s="33" t="str">
        <f ca="1">IFERROR(IF(Tabela2[[#This Row],[Itens de Ampla Participação (Quantidade)]]&gt;0,(Tabela2[[#This Row],[Itens de Ampla Participação (Quantidade)]]*Tabela2[[#This Row],[Preço de referência]])),"")</f>
        <v/>
      </c>
      <c r="R74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41" s="33" t="str">
        <f ca="1">IFERROR(IF(Tabela2[[#This Row],[Itens de Cota Reservada (Quantidade)]]&gt;0,(Tabela2[[#This Row],[Itens de Cota Reservada (Quantidade)]]*Tabela2[[#This Row],[Preço de referência]])),"")</f>
        <v/>
      </c>
      <c r="T741" s="52" t="str">
        <f ca="1">IFERROR(IF(SUMIFS(Tabela2[Preço x quantidade],Tabela2[Lote],Tabela2[[#This Row],[Lote]])&lt;=80000,Tabela2[[#This Row],[Quantidade]],""),"")</f>
        <v/>
      </c>
      <c r="U741" s="33" t="str">
        <f ca="1">IFERROR(IF(Tabela2[[#This Row],[Itens exclusivos (Quantidade)]]&gt;0,(Tabela2[[#This Row],[Itens exclusivos (Quantidade)]]*Tabela2[[#This Row],[Preço de referência]])),"")</f>
        <v/>
      </c>
    </row>
    <row r="742" spans="1:21" ht="15.75">
      <c r="A742" s="14" t="str">
        <f>IFERROR(IF(Fornecedores!B752="","",IF(AND(Fornecedores!A752="",Fornecedores!B752&lt;&gt;""),1,Fornecedores!A752)),"")</f>
        <v/>
      </c>
      <c r="B742" s="14" t="str">
        <f>IFERROR(IF(Fornecedores!B752="","",Fornecedores!B752),"")</f>
        <v/>
      </c>
      <c r="C742" s="14" t="str">
        <f>IFERROR(IF(Fornecedores!C752="","",Fornecedores!C752),"")</f>
        <v/>
      </c>
      <c r="D742" s="14" t="str">
        <f>IFERROR(IF(Fornecedores!D752="","",Fornecedores!D752),"")</f>
        <v/>
      </c>
      <c r="E742" s="14" t="str">
        <f>IFERROR(IF(Fornecedores!E752="","",Fornecedores!E752),"")</f>
        <v/>
      </c>
      <c r="F742" s="51" t="str">
        <f>IFERROR(IF(Fornecedores!F752="","",Fornecedores!F752),"")</f>
        <v/>
      </c>
      <c r="G742" s="14" t="str">
        <f>IFERROR(IF(Fornecedores!G752="","",Fornecedores!G752),"")</f>
        <v/>
      </c>
      <c r="H742" s="48" t="str">
        <f>IFERROR(ROUND(AVERAGE(Fornecedores!H752:ZV752),2),"")</f>
        <v/>
      </c>
      <c r="I742" s="14" t="str">
        <f>IFERROR(ROUND(STDEV(Fornecedores!H752:ZV752),2),"")</f>
        <v/>
      </c>
      <c r="J742" s="14" t="str">
        <f>IFERROR(IF(Tabela2[[#This Row],[Média preços]]="","",H742-I742),"")</f>
        <v/>
      </c>
      <c r="K742" s="14" t="str">
        <f>IFERROR(IF(Tabela2[[#This Row],[Média preços]]="","",H742+I742),"")</f>
        <v/>
      </c>
      <c r="L742" s="48" t="str">
        <f>IFERROR(ROUND(MEDIAN(Fornecedores!H752:ZV752),2),"")</f>
        <v/>
      </c>
      <c r="M742" s="14" t="str">
        <f>IFERROR(ROUND(AVERAGEIFS(Fornecedores!H752:ZV752,Fornecedores!H752:ZV752,"&lt;="&amp;K742,Fornecedores!H752:ZV752,"&gt;="&amp;J742),2),"")</f>
        <v/>
      </c>
      <c r="N742" s="14" t="str">
        <f t="shared" si="11"/>
        <v/>
      </c>
      <c r="O742" s="14" t="str">
        <f>IFERROR(Tabela2[[#This Row],[Preço de referência]]*Tabela2[[#This Row],[Quantidade]],"")</f>
        <v/>
      </c>
      <c r="P74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42" s="14" t="str">
        <f ca="1">IFERROR(IF(Tabela2[[#This Row],[Itens de Ampla Participação (Quantidade)]]&gt;0,(Tabela2[[#This Row],[Itens de Ampla Participação (Quantidade)]]*Tabela2[[#This Row],[Preço de referência]])),"")</f>
        <v/>
      </c>
      <c r="R74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42" s="14" t="str">
        <f ca="1">IFERROR(IF(Tabela2[[#This Row],[Itens de Cota Reservada (Quantidade)]]&gt;0,(Tabela2[[#This Row],[Itens de Cota Reservada (Quantidade)]]*Tabela2[[#This Row],[Preço de referência]])),"")</f>
        <v/>
      </c>
      <c r="T742" s="51" t="str">
        <f ca="1">IFERROR(IF(SUMIFS(Tabela2[Preço x quantidade],Tabela2[Lote],Tabela2[[#This Row],[Lote]])&lt;=80000,Tabela2[[#This Row],[Quantidade]],""),"")</f>
        <v/>
      </c>
      <c r="U742" s="14" t="str">
        <f ca="1">IFERROR(IF(Tabela2[[#This Row],[Itens exclusivos (Quantidade)]]&gt;0,(Tabela2[[#This Row],[Itens exclusivos (Quantidade)]]*Tabela2[[#This Row],[Preço de referência]])),"")</f>
        <v/>
      </c>
    </row>
    <row r="743" spans="1:21" ht="15.75">
      <c r="A743" s="33" t="str">
        <f>IFERROR(IF(Fornecedores!B753="","",IF(AND(Fornecedores!A753="",Fornecedores!B753&lt;&gt;""),1,Fornecedores!A753)),"")</f>
        <v/>
      </c>
      <c r="B743" s="33" t="str">
        <f>IFERROR(IF(Fornecedores!B753="","",Fornecedores!B753),"")</f>
        <v/>
      </c>
      <c r="C743" s="33" t="str">
        <f>IFERROR(IF(Fornecedores!C753="","",Fornecedores!C753),"")</f>
        <v/>
      </c>
      <c r="D743" s="33" t="str">
        <f>IFERROR(IF(Fornecedores!D753="","",Fornecedores!D753),"")</f>
        <v/>
      </c>
      <c r="E743" s="33" t="str">
        <f>IFERROR(IF(Fornecedores!E753="","",Fornecedores!E753),"")</f>
        <v/>
      </c>
      <c r="F743" s="52" t="str">
        <f>IFERROR(IF(Fornecedores!F753="","",Fornecedores!F753),"")</f>
        <v/>
      </c>
      <c r="G743" s="33" t="str">
        <f>IFERROR(IF(Fornecedores!G753="","",Fornecedores!G753),"")</f>
        <v/>
      </c>
      <c r="H743" s="47" t="str">
        <f>IFERROR(ROUND(AVERAGE(Fornecedores!H753:ZV753),2),"")</f>
        <v/>
      </c>
      <c r="I743" s="33" t="str">
        <f>IFERROR(ROUND(STDEV(Fornecedores!H753:ZV753),2),"")</f>
        <v/>
      </c>
      <c r="J743" s="33" t="str">
        <f>IFERROR(IF(Tabela2[[#This Row],[Média preços]]="","",H743-I743),"")</f>
        <v/>
      </c>
      <c r="K743" s="33" t="str">
        <f>IFERROR(IF(Tabela2[[#This Row],[Média preços]]="","",H743+I743),"")</f>
        <v/>
      </c>
      <c r="L743" s="47" t="str">
        <f>IFERROR(ROUND(MEDIAN(Fornecedores!H753:ZV753),2),"")</f>
        <v/>
      </c>
      <c r="M743" s="33" t="str">
        <f>IFERROR(ROUND(AVERAGEIFS(Fornecedores!H753:ZV753,Fornecedores!H753:ZV753,"&lt;="&amp;K743,Fornecedores!H753:ZV753,"&gt;="&amp;J743),2),"")</f>
        <v/>
      </c>
      <c r="N743" s="33" t="str">
        <f t="shared" si="11"/>
        <v/>
      </c>
      <c r="O743" s="33" t="str">
        <f>IFERROR(Tabela2[[#This Row],[Preço de referência]]*Tabela2[[#This Row],[Quantidade]],"")</f>
        <v/>
      </c>
      <c r="P74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43" s="33" t="str">
        <f ca="1">IFERROR(IF(Tabela2[[#This Row],[Itens de Ampla Participação (Quantidade)]]&gt;0,(Tabela2[[#This Row],[Itens de Ampla Participação (Quantidade)]]*Tabela2[[#This Row],[Preço de referência]])),"")</f>
        <v/>
      </c>
      <c r="R74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43" s="33" t="str">
        <f ca="1">IFERROR(IF(Tabela2[[#This Row],[Itens de Cota Reservada (Quantidade)]]&gt;0,(Tabela2[[#This Row],[Itens de Cota Reservada (Quantidade)]]*Tabela2[[#This Row],[Preço de referência]])),"")</f>
        <v/>
      </c>
      <c r="T743" s="52" t="str">
        <f ca="1">IFERROR(IF(SUMIFS(Tabela2[Preço x quantidade],Tabela2[Lote],Tabela2[[#This Row],[Lote]])&lt;=80000,Tabela2[[#This Row],[Quantidade]],""),"")</f>
        <v/>
      </c>
      <c r="U743" s="33" t="str">
        <f ca="1">IFERROR(IF(Tabela2[[#This Row],[Itens exclusivos (Quantidade)]]&gt;0,(Tabela2[[#This Row],[Itens exclusivos (Quantidade)]]*Tabela2[[#This Row],[Preço de referência]])),"")</f>
        <v/>
      </c>
    </row>
    <row r="744" spans="1:21" ht="15.75">
      <c r="A744" s="14" t="str">
        <f>IFERROR(IF(Fornecedores!B754="","",IF(AND(Fornecedores!A754="",Fornecedores!B754&lt;&gt;""),1,Fornecedores!A754)),"")</f>
        <v/>
      </c>
      <c r="B744" s="14" t="str">
        <f>IFERROR(IF(Fornecedores!B754="","",Fornecedores!B754),"")</f>
        <v/>
      </c>
      <c r="C744" s="14" t="str">
        <f>IFERROR(IF(Fornecedores!C754="","",Fornecedores!C754),"")</f>
        <v/>
      </c>
      <c r="D744" s="14" t="str">
        <f>IFERROR(IF(Fornecedores!D754="","",Fornecedores!D754),"")</f>
        <v/>
      </c>
      <c r="E744" s="14" t="str">
        <f>IFERROR(IF(Fornecedores!E754="","",Fornecedores!E754),"")</f>
        <v/>
      </c>
      <c r="F744" s="51" t="str">
        <f>IFERROR(IF(Fornecedores!F754="","",Fornecedores!F754),"")</f>
        <v/>
      </c>
      <c r="G744" s="14" t="str">
        <f>IFERROR(IF(Fornecedores!G754="","",Fornecedores!G754),"")</f>
        <v/>
      </c>
      <c r="H744" s="48" t="str">
        <f>IFERROR(ROUND(AVERAGE(Fornecedores!H754:ZV754),2),"")</f>
        <v/>
      </c>
      <c r="I744" s="14" t="str">
        <f>IFERROR(ROUND(STDEV(Fornecedores!H754:ZV754),2),"")</f>
        <v/>
      </c>
      <c r="J744" s="14" t="str">
        <f>IFERROR(IF(Tabela2[[#This Row],[Média preços]]="","",H744-I744),"")</f>
        <v/>
      </c>
      <c r="K744" s="14" t="str">
        <f>IFERROR(IF(Tabela2[[#This Row],[Média preços]]="","",H744+I744),"")</f>
        <v/>
      </c>
      <c r="L744" s="48" t="str">
        <f>IFERROR(ROUND(MEDIAN(Fornecedores!H754:ZV754),2),"")</f>
        <v/>
      </c>
      <c r="M744" s="14" t="str">
        <f>IFERROR(ROUND(AVERAGEIFS(Fornecedores!H754:ZV754,Fornecedores!H754:ZV754,"&lt;="&amp;K744,Fornecedores!H754:ZV754,"&gt;="&amp;J744),2),"")</f>
        <v/>
      </c>
      <c r="N744" s="14" t="str">
        <f t="shared" si="11"/>
        <v/>
      </c>
      <c r="O744" s="14" t="str">
        <f>IFERROR(Tabela2[[#This Row],[Preço de referência]]*Tabela2[[#This Row],[Quantidade]],"")</f>
        <v/>
      </c>
      <c r="P74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44" s="14" t="str">
        <f ca="1">IFERROR(IF(Tabela2[[#This Row],[Itens de Ampla Participação (Quantidade)]]&gt;0,(Tabela2[[#This Row],[Itens de Ampla Participação (Quantidade)]]*Tabela2[[#This Row],[Preço de referência]])),"")</f>
        <v/>
      </c>
      <c r="R74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44" s="14" t="str">
        <f ca="1">IFERROR(IF(Tabela2[[#This Row],[Itens de Cota Reservada (Quantidade)]]&gt;0,(Tabela2[[#This Row],[Itens de Cota Reservada (Quantidade)]]*Tabela2[[#This Row],[Preço de referência]])),"")</f>
        <v/>
      </c>
      <c r="T744" s="51" t="str">
        <f ca="1">IFERROR(IF(SUMIFS(Tabela2[Preço x quantidade],Tabela2[Lote],Tabela2[[#This Row],[Lote]])&lt;=80000,Tabela2[[#This Row],[Quantidade]],""),"")</f>
        <v/>
      </c>
      <c r="U744" s="14" t="str">
        <f ca="1">IFERROR(IF(Tabela2[[#This Row],[Itens exclusivos (Quantidade)]]&gt;0,(Tabela2[[#This Row],[Itens exclusivos (Quantidade)]]*Tabela2[[#This Row],[Preço de referência]])),"")</f>
        <v/>
      </c>
    </row>
    <row r="745" spans="1:21" ht="15.75">
      <c r="A745" s="33" t="str">
        <f>IFERROR(IF(Fornecedores!B755="","",IF(AND(Fornecedores!A755="",Fornecedores!B755&lt;&gt;""),1,Fornecedores!A755)),"")</f>
        <v/>
      </c>
      <c r="B745" s="33" t="str">
        <f>IFERROR(IF(Fornecedores!B755="","",Fornecedores!B755),"")</f>
        <v/>
      </c>
      <c r="C745" s="33" t="str">
        <f>IFERROR(IF(Fornecedores!C755="","",Fornecedores!C755),"")</f>
        <v/>
      </c>
      <c r="D745" s="33" t="str">
        <f>IFERROR(IF(Fornecedores!D755="","",Fornecedores!D755),"")</f>
        <v/>
      </c>
      <c r="E745" s="33" t="str">
        <f>IFERROR(IF(Fornecedores!E755="","",Fornecedores!E755),"")</f>
        <v/>
      </c>
      <c r="F745" s="52" t="str">
        <f>IFERROR(IF(Fornecedores!F755="","",Fornecedores!F755),"")</f>
        <v/>
      </c>
      <c r="G745" s="33" t="str">
        <f>IFERROR(IF(Fornecedores!G755="","",Fornecedores!G755),"")</f>
        <v/>
      </c>
      <c r="H745" s="47" t="str">
        <f>IFERROR(ROUND(AVERAGE(Fornecedores!H755:ZV755),2),"")</f>
        <v/>
      </c>
      <c r="I745" s="33" t="str">
        <f>IFERROR(ROUND(STDEV(Fornecedores!H755:ZV755),2),"")</f>
        <v/>
      </c>
      <c r="J745" s="33" t="str">
        <f>IFERROR(IF(Tabela2[[#This Row],[Média preços]]="","",H745-I745),"")</f>
        <v/>
      </c>
      <c r="K745" s="33" t="str">
        <f>IFERROR(IF(Tabela2[[#This Row],[Média preços]]="","",H745+I745),"")</f>
        <v/>
      </c>
      <c r="L745" s="47" t="str">
        <f>IFERROR(ROUND(MEDIAN(Fornecedores!H755:ZV755),2),"")</f>
        <v/>
      </c>
      <c r="M745" s="33" t="str">
        <f>IFERROR(ROUND(AVERAGEIFS(Fornecedores!H755:ZV755,Fornecedores!H755:ZV755,"&lt;="&amp;K745,Fornecedores!H755:ZV755,"&gt;="&amp;J745),2),"")</f>
        <v/>
      </c>
      <c r="N745" s="33" t="str">
        <f t="shared" si="11"/>
        <v/>
      </c>
      <c r="O745" s="33" t="str">
        <f>IFERROR(Tabela2[[#This Row],[Preço de referência]]*Tabela2[[#This Row],[Quantidade]],"")</f>
        <v/>
      </c>
      <c r="P74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45" s="33" t="str">
        <f ca="1">IFERROR(IF(Tabela2[[#This Row],[Itens de Ampla Participação (Quantidade)]]&gt;0,(Tabela2[[#This Row],[Itens de Ampla Participação (Quantidade)]]*Tabela2[[#This Row],[Preço de referência]])),"")</f>
        <v/>
      </c>
      <c r="R74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45" s="33" t="str">
        <f ca="1">IFERROR(IF(Tabela2[[#This Row],[Itens de Cota Reservada (Quantidade)]]&gt;0,(Tabela2[[#This Row],[Itens de Cota Reservada (Quantidade)]]*Tabela2[[#This Row],[Preço de referência]])),"")</f>
        <v/>
      </c>
      <c r="T745" s="52" t="str">
        <f ca="1">IFERROR(IF(SUMIFS(Tabela2[Preço x quantidade],Tabela2[Lote],Tabela2[[#This Row],[Lote]])&lt;=80000,Tabela2[[#This Row],[Quantidade]],""),"")</f>
        <v/>
      </c>
      <c r="U745" s="33" t="str">
        <f ca="1">IFERROR(IF(Tabela2[[#This Row],[Itens exclusivos (Quantidade)]]&gt;0,(Tabela2[[#This Row],[Itens exclusivos (Quantidade)]]*Tabela2[[#This Row],[Preço de referência]])),"")</f>
        <v/>
      </c>
    </row>
    <row r="746" spans="1:21" ht="15.75">
      <c r="A746" s="14" t="str">
        <f>IFERROR(IF(Fornecedores!B756="","",IF(AND(Fornecedores!A756="",Fornecedores!B756&lt;&gt;""),1,Fornecedores!A756)),"")</f>
        <v/>
      </c>
      <c r="B746" s="14" t="str">
        <f>IFERROR(IF(Fornecedores!B756="","",Fornecedores!B756),"")</f>
        <v/>
      </c>
      <c r="C746" s="14" t="str">
        <f>IFERROR(IF(Fornecedores!C756="","",Fornecedores!C756),"")</f>
        <v/>
      </c>
      <c r="D746" s="14" t="str">
        <f>IFERROR(IF(Fornecedores!D756="","",Fornecedores!D756),"")</f>
        <v/>
      </c>
      <c r="E746" s="14" t="str">
        <f>IFERROR(IF(Fornecedores!E756="","",Fornecedores!E756),"")</f>
        <v/>
      </c>
      <c r="F746" s="51" t="str">
        <f>IFERROR(IF(Fornecedores!F756="","",Fornecedores!F756),"")</f>
        <v/>
      </c>
      <c r="G746" s="14" t="str">
        <f>IFERROR(IF(Fornecedores!G756="","",Fornecedores!G756),"")</f>
        <v/>
      </c>
      <c r="H746" s="48" t="str">
        <f>IFERROR(ROUND(AVERAGE(Fornecedores!H756:ZV756),2),"")</f>
        <v/>
      </c>
      <c r="I746" s="14" t="str">
        <f>IFERROR(ROUND(STDEV(Fornecedores!H756:ZV756),2),"")</f>
        <v/>
      </c>
      <c r="J746" s="14" t="str">
        <f>IFERROR(IF(Tabela2[[#This Row],[Média preços]]="","",H746-I746),"")</f>
        <v/>
      </c>
      <c r="K746" s="14" t="str">
        <f>IFERROR(IF(Tabela2[[#This Row],[Média preços]]="","",H746+I746),"")</f>
        <v/>
      </c>
      <c r="L746" s="48" t="str">
        <f>IFERROR(ROUND(MEDIAN(Fornecedores!H756:ZV756),2),"")</f>
        <v/>
      </c>
      <c r="M746" s="14" t="str">
        <f>IFERROR(ROUND(AVERAGEIFS(Fornecedores!H756:ZV756,Fornecedores!H756:ZV756,"&lt;="&amp;K746,Fornecedores!H756:ZV756,"&gt;="&amp;J746),2),"")</f>
        <v/>
      </c>
      <c r="N746" s="14" t="str">
        <f t="shared" si="11"/>
        <v/>
      </c>
      <c r="O746" s="14" t="str">
        <f>IFERROR(Tabela2[[#This Row],[Preço de referência]]*Tabela2[[#This Row],[Quantidade]],"")</f>
        <v/>
      </c>
      <c r="P74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46" s="14" t="str">
        <f ca="1">IFERROR(IF(Tabela2[[#This Row],[Itens de Ampla Participação (Quantidade)]]&gt;0,(Tabela2[[#This Row],[Itens de Ampla Participação (Quantidade)]]*Tabela2[[#This Row],[Preço de referência]])),"")</f>
        <v/>
      </c>
      <c r="R74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46" s="14" t="str">
        <f ca="1">IFERROR(IF(Tabela2[[#This Row],[Itens de Cota Reservada (Quantidade)]]&gt;0,(Tabela2[[#This Row],[Itens de Cota Reservada (Quantidade)]]*Tabela2[[#This Row],[Preço de referência]])),"")</f>
        <v/>
      </c>
      <c r="T746" s="51" t="str">
        <f ca="1">IFERROR(IF(SUMIFS(Tabela2[Preço x quantidade],Tabela2[Lote],Tabela2[[#This Row],[Lote]])&lt;=80000,Tabela2[[#This Row],[Quantidade]],""),"")</f>
        <v/>
      </c>
      <c r="U746" s="14" t="str">
        <f ca="1">IFERROR(IF(Tabela2[[#This Row],[Itens exclusivos (Quantidade)]]&gt;0,(Tabela2[[#This Row],[Itens exclusivos (Quantidade)]]*Tabela2[[#This Row],[Preço de referência]])),"")</f>
        <v/>
      </c>
    </row>
    <row r="747" spans="1:21" ht="15.75">
      <c r="A747" s="33" t="str">
        <f>IFERROR(IF(Fornecedores!B757="","",IF(AND(Fornecedores!A757="",Fornecedores!B757&lt;&gt;""),1,Fornecedores!A757)),"")</f>
        <v/>
      </c>
      <c r="B747" s="33" t="str">
        <f>IFERROR(IF(Fornecedores!B757="","",Fornecedores!B757),"")</f>
        <v/>
      </c>
      <c r="C747" s="33" t="str">
        <f>IFERROR(IF(Fornecedores!C757="","",Fornecedores!C757),"")</f>
        <v/>
      </c>
      <c r="D747" s="33" t="str">
        <f>IFERROR(IF(Fornecedores!D757="","",Fornecedores!D757),"")</f>
        <v/>
      </c>
      <c r="E747" s="33" t="str">
        <f>IFERROR(IF(Fornecedores!E757="","",Fornecedores!E757),"")</f>
        <v/>
      </c>
      <c r="F747" s="52" t="str">
        <f>IFERROR(IF(Fornecedores!F757="","",Fornecedores!F757),"")</f>
        <v/>
      </c>
      <c r="G747" s="33" t="str">
        <f>IFERROR(IF(Fornecedores!G757="","",Fornecedores!G757),"")</f>
        <v/>
      </c>
      <c r="H747" s="47" t="str">
        <f>IFERROR(ROUND(AVERAGE(Fornecedores!H757:ZV757),2),"")</f>
        <v/>
      </c>
      <c r="I747" s="33" t="str">
        <f>IFERROR(ROUND(STDEV(Fornecedores!H757:ZV757),2),"")</f>
        <v/>
      </c>
      <c r="J747" s="33" t="str">
        <f>IFERROR(IF(Tabela2[[#This Row],[Média preços]]="","",H747-I747),"")</f>
        <v/>
      </c>
      <c r="K747" s="33" t="str">
        <f>IFERROR(IF(Tabela2[[#This Row],[Média preços]]="","",H747+I747),"")</f>
        <v/>
      </c>
      <c r="L747" s="47" t="str">
        <f>IFERROR(ROUND(MEDIAN(Fornecedores!H757:ZV757),2),"")</f>
        <v/>
      </c>
      <c r="M747" s="33" t="str">
        <f>IFERROR(ROUND(AVERAGEIFS(Fornecedores!H757:ZV757,Fornecedores!H757:ZV757,"&lt;="&amp;K747,Fornecedores!H757:ZV757,"&gt;="&amp;J747),2),"")</f>
        <v/>
      </c>
      <c r="N747" s="33" t="str">
        <f t="shared" si="11"/>
        <v/>
      </c>
      <c r="O747" s="33" t="str">
        <f>IFERROR(Tabela2[[#This Row],[Preço de referência]]*Tabela2[[#This Row],[Quantidade]],"")</f>
        <v/>
      </c>
      <c r="P74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47" s="33" t="str">
        <f ca="1">IFERROR(IF(Tabela2[[#This Row],[Itens de Ampla Participação (Quantidade)]]&gt;0,(Tabela2[[#This Row],[Itens de Ampla Participação (Quantidade)]]*Tabela2[[#This Row],[Preço de referência]])),"")</f>
        <v/>
      </c>
      <c r="R74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47" s="33" t="str">
        <f ca="1">IFERROR(IF(Tabela2[[#This Row],[Itens de Cota Reservada (Quantidade)]]&gt;0,(Tabela2[[#This Row],[Itens de Cota Reservada (Quantidade)]]*Tabela2[[#This Row],[Preço de referência]])),"")</f>
        <v/>
      </c>
      <c r="T747" s="52" t="str">
        <f ca="1">IFERROR(IF(SUMIFS(Tabela2[Preço x quantidade],Tabela2[Lote],Tabela2[[#This Row],[Lote]])&lt;=80000,Tabela2[[#This Row],[Quantidade]],""),"")</f>
        <v/>
      </c>
      <c r="U747" s="33" t="str">
        <f ca="1">IFERROR(IF(Tabela2[[#This Row],[Itens exclusivos (Quantidade)]]&gt;0,(Tabela2[[#This Row],[Itens exclusivos (Quantidade)]]*Tabela2[[#This Row],[Preço de referência]])),"")</f>
        <v/>
      </c>
    </row>
    <row r="748" spans="1:21" ht="15.75">
      <c r="A748" s="14" t="str">
        <f>IFERROR(IF(Fornecedores!B758="","",IF(AND(Fornecedores!A758="",Fornecedores!B758&lt;&gt;""),1,Fornecedores!A758)),"")</f>
        <v/>
      </c>
      <c r="B748" s="14" t="str">
        <f>IFERROR(IF(Fornecedores!B758="","",Fornecedores!B758),"")</f>
        <v/>
      </c>
      <c r="C748" s="14" t="str">
        <f>IFERROR(IF(Fornecedores!C758="","",Fornecedores!C758),"")</f>
        <v/>
      </c>
      <c r="D748" s="14" t="str">
        <f>IFERROR(IF(Fornecedores!D758="","",Fornecedores!D758),"")</f>
        <v/>
      </c>
      <c r="E748" s="14" t="str">
        <f>IFERROR(IF(Fornecedores!E758="","",Fornecedores!E758),"")</f>
        <v/>
      </c>
      <c r="F748" s="51" t="str">
        <f>IFERROR(IF(Fornecedores!F758="","",Fornecedores!F758),"")</f>
        <v/>
      </c>
      <c r="G748" s="14" t="str">
        <f>IFERROR(IF(Fornecedores!G758="","",Fornecedores!G758),"")</f>
        <v/>
      </c>
      <c r="H748" s="48" t="str">
        <f>IFERROR(ROUND(AVERAGE(Fornecedores!H758:ZV758),2),"")</f>
        <v/>
      </c>
      <c r="I748" s="14" t="str">
        <f>IFERROR(ROUND(STDEV(Fornecedores!H758:ZV758),2),"")</f>
        <v/>
      </c>
      <c r="J748" s="14" t="str">
        <f>IFERROR(IF(Tabela2[[#This Row],[Média preços]]="","",H748-I748),"")</f>
        <v/>
      </c>
      <c r="K748" s="14" t="str">
        <f>IFERROR(IF(Tabela2[[#This Row],[Média preços]]="","",H748+I748),"")</f>
        <v/>
      </c>
      <c r="L748" s="48" t="str">
        <f>IFERROR(ROUND(MEDIAN(Fornecedores!H758:ZV758),2),"")</f>
        <v/>
      </c>
      <c r="M748" s="14" t="str">
        <f>IFERROR(ROUND(AVERAGEIFS(Fornecedores!H758:ZV758,Fornecedores!H758:ZV758,"&lt;="&amp;K748,Fornecedores!H758:ZV758,"&gt;="&amp;J748),2),"")</f>
        <v/>
      </c>
      <c r="N748" s="14" t="str">
        <f t="shared" si="11"/>
        <v/>
      </c>
      <c r="O748" s="14" t="str">
        <f>IFERROR(Tabela2[[#This Row],[Preço de referência]]*Tabela2[[#This Row],[Quantidade]],"")</f>
        <v/>
      </c>
      <c r="P74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48" s="14" t="str">
        <f ca="1">IFERROR(IF(Tabela2[[#This Row],[Itens de Ampla Participação (Quantidade)]]&gt;0,(Tabela2[[#This Row],[Itens de Ampla Participação (Quantidade)]]*Tabela2[[#This Row],[Preço de referência]])),"")</f>
        <v/>
      </c>
      <c r="R74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48" s="14" t="str">
        <f ca="1">IFERROR(IF(Tabela2[[#This Row],[Itens de Cota Reservada (Quantidade)]]&gt;0,(Tabela2[[#This Row],[Itens de Cota Reservada (Quantidade)]]*Tabela2[[#This Row],[Preço de referência]])),"")</f>
        <v/>
      </c>
      <c r="T748" s="51" t="str">
        <f ca="1">IFERROR(IF(SUMIFS(Tabela2[Preço x quantidade],Tabela2[Lote],Tabela2[[#This Row],[Lote]])&lt;=80000,Tabela2[[#This Row],[Quantidade]],""),"")</f>
        <v/>
      </c>
      <c r="U748" s="14" t="str">
        <f ca="1">IFERROR(IF(Tabela2[[#This Row],[Itens exclusivos (Quantidade)]]&gt;0,(Tabela2[[#This Row],[Itens exclusivos (Quantidade)]]*Tabela2[[#This Row],[Preço de referência]])),"")</f>
        <v/>
      </c>
    </row>
    <row r="749" spans="1:21" ht="15.75">
      <c r="A749" s="33" t="str">
        <f>IFERROR(IF(Fornecedores!B759="","",IF(AND(Fornecedores!A759="",Fornecedores!B759&lt;&gt;""),1,Fornecedores!A759)),"")</f>
        <v/>
      </c>
      <c r="B749" s="33" t="str">
        <f>IFERROR(IF(Fornecedores!B759="","",Fornecedores!B759),"")</f>
        <v/>
      </c>
      <c r="C749" s="33" t="str">
        <f>IFERROR(IF(Fornecedores!C759="","",Fornecedores!C759),"")</f>
        <v/>
      </c>
      <c r="D749" s="33" t="str">
        <f>IFERROR(IF(Fornecedores!D759="","",Fornecedores!D759),"")</f>
        <v/>
      </c>
      <c r="E749" s="33" t="str">
        <f>IFERROR(IF(Fornecedores!E759="","",Fornecedores!E759),"")</f>
        <v/>
      </c>
      <c r="F749" s="52" t="str">
        <f>IFERROR(IF(Fornecedores!F759="","",Fornecedores!F759),"")</f>
        <v/>
      </c>
      <c r="G749" s="33" t="str">
        <f>IFERROR(IF(Fornecedores!G759="","",Fornecedores!G759),"")</f>
        <v/>
      </c>
      <c r="H749" s="47" t="str">
        <f>IFERROR(ROUND(AVERAGE(Fornecedores!H759:ZV759),2),"")</f>
        <v/>
      </c>
      <c r="I749" s="33" t="str">
        <f>IFERROR(ROUND(STDEV(Fornecedores!H759:ZV759),2),"")</f>
        <v/>
      </c>
      <c r="J749" s="33" t="str">
        <f>IFERROR(IF(Tabela2[[#This Row],[Média preços]]="","",H749-I749),"")</f>
        <v/>
      </c>
      <c r="K749" s="33" t="str">
        <f>IFERROR(IF(Tabela2[[#This Row],[Média preços]]="","",H749+I749),"")</f>
        <v/>
      </c>
      <c r="L749" s="47" t="str">
        <f>IFERROR(ROUND(MEDIAN(Fornecedores!H759:ZV759),2),"")</f>
        <v/>
      </c>
      <c r="M749" s="33" t="str">
        <f>IFERROR(ROUND(AVERAGEIFS(Fornecedores!H759:ZV759,Fornecedores!H759:ZV759,"&lt;="&amp;K749,Fornecedores!H759:ZV759,"&gt;="&amp;J749),2),"")</f>
        <v/>
      </c>
      <c r="N749" s="33" t="str">
        <f t="shared" si="11"/>
        <v/>
      </c>
      <c r="O749" s="33" t="str">
        <f>IFERROR(Tabela2[[#This Row],[Preço de referência]]*Tabela2[[#This Row],[Quantidade]],"")</f>
        <v/>
      </c>
      <c r="P74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49" s="33" t="str">
        <f ca="1">IFERROR(IF(Tabela2[[#This Row],[Itens de Ampla Participação (Quantidade)]]&gt;0,(Tabela2[[#This Row],[Itens de Ampla Participação (Quantidade)]]*Tabela2[[#This Row],[Preço de referência]])),"")</f>
        <v/>
      </c>
      <c r="R74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49" s="33" t="str">
        <f ca="1">IFERROR(IF(Tabela2[[#This Row],[Itens de Cota Reservada (Quantidade)]]&gt;0,(Tabela2[[#This Row],[Itens de Cota Reservada (Quantidade)]]*Tabela2[[#This Row],[Preço de referência]])),"")</f>
        <v/>
      </c>
      <c r="T749" s="52" t="str">
        <f ca="1">IFERROR(IF(SUMIFS(Tabela2[Preço x quantidade],Tabela2[Lote],Tabela2[[#This Row],[Lote]])&lt;=80000,Tabela2[[#This Row],[Quantidade]],""),"")</f>
        <v/>
      </c>
      <c r="U749" s="33" t="str">
        <f ca="1">IFERROR(IF(Tabela2[[#This Row],[Itens exclusivos (Quantidade)]]&gt;0,(Tabela2[[#This Row],[Itens exclusivos (Quantidade)]]*Tabela2[[#This Row],[Preço de referência]])),"")</f>
        <v/>
      </c>
    </row>
    <row r="750" spans="1:21" ht="15.75">
      <c r="A750" s="14" t="str">
        <f>IFERROR(IF(Fornecedores!B760="","",IF(AND(Fornecedores!A760="",Fornecedores!B760&lt;&gt;""),1,Fornecedores!A760)),"")</f>
        <v/>
      </c>
      <c r="B750" s="14" t="str">
        <f>IFERROR(IF(Fornecedores!B760="","",Fornecedores!B760),"")</f>
        <v/>
      </c>
      <c r="C750" s="14" t="str">
        <f>IFERROR(IF(Fornecedores!C760="","",Fornecedores!C760),"")</f>
        <v/>
      </c>
      <c r="D750" s="14" t="str">
        <f>IFERROR(IF(Fornecedores!D760="","",Fornecedores!D760),"")</f>
        <v/>
      </c>
      <c r="E750" s="14" t="str">
        <f>IFERROR(IF(Fornecedores!E760="","",Fornecedores!E760),"")</f>
        <v/>
      </c>
      <c r="F750" s="51" t="str">
        <f>IFERROR(IF(Fornecedores!F760="","",Fornecedores!F760),"")</f>
        <v/>
      </c>
      <c r="G750" s="14" t="str">
        <f>IFERROR(IF(Fornecedores!G760="","",Fornecedores!G760),"")</f>
        <v/>
      </c>
      <c r="H750" s="48" t="str">
        <f>IFERROR(ROUND(AVERAGE(Fornecedores!H760:ZV760),2),"")</f>
        <v/>
      </c>
      <c r="I750" s="14" t="str">
        <f>IFERROR(ROUND(STDEV(Fornecedores!H760:ZV760),2),"")</f>
        <v/>
      </c>
      <c r="J750" s="14" t="str">
        <f>IFERROR(IF(Tabela2[[#This Row],[Média preços]]="","",H750-I750),"")</f>
        <v/>
      </c>
      <c r="K750" s="14" t="str">
        <f>IFERROR(IF(Tabela2[[#This Row],[Média preços]]="","",H750+I750),"")</f>
        <v/>
      </c>
      <c r="L750" s="48" t="str">
        <f>IFERROR(ROUND(MEDIAN(Fornecedores!H760:ZV760),2),"")</f>
        <v/>
      </c>
      <c r="M750" s="14" t="str">
        <f>IFERROR(ROUND(AVERAGEIFS(Fornecedores!H760:ZV760,Fornecedores!H760:ZV760,"&lt;="&amp;K750,Fornecedores!H760:ZV760,"&gt;="&amp;J750),2),"")</f>
        <v/>
      </c>
      <c r="N750" s="14" t="str">
        <f t="shared" si="11"/>
        <v/>
      </c>
      <c r="O750" s="14" t="str">
        <f>IFERROR(Tabela2[[#This Row],[Preço de referência]]*Tabela2[[#This Row],[Quantidade]],"")</f>
        <v/>
      </c>
      <c r="P75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50" s="14" t="str">
        <f ca="1">IFERROR(IF(Tabela2[[#This Row],[Itens de Ampla Participação (Quantidade)]]&gt;0,(Tabela2[[#This Row],[Itens de Ampla Participação (Quantidade)]]*Tabela2[[#This Row],[Preço de referência]])),"")</f>
        <v/>
      </c>
      <c r="R75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50" s="14" t="str">
        <f ca="1">IFERROR(IF(Tabela2[[#This Row],[Itens de Cota Reservada (Quantidade)]]&gt;0,(Tabela2[[#This Row],[Itens de Cota Reservada (Quantidade)]]*Tabela2[[#This Row],[Preço de referência]])),"")</f>
        <v/>
      </c>
      <c r="T750" s="51" t="str">
        <f ca="1">IFERROR(IF(SUMIFS(Tabela2[Preço x quantidade],Tabela2[Lote],Tabela2[[#This Row],[Lote]])&lt;=80000,Tabela2[[#This Row],[Quantidade]],""),"")</f>
        <v/>
      </c>
      <c r="U750" s="14" t="str">
        <f ca="1">IFERROR(IF(Tabela2[[#This Row],[Itens exclusivos (Quantidade)]]&gt;0,(Tabela2[[#This Row],[Itens exclusivos (Quantidade)]]*Tabela2[[#This Row],[Preço de referência]])),"")</f>
        <v/>
      </c>
    </row>
    <row r="751" spans="1:21" ht="15.75">
      <c r="A751" s="33" t="str">
        <f>IFERROR(IF(Fornecedores!B761="","",IF(AND(Fornecedores!A761="",Fornecedores!B761&lt;&gt;""),1,Fornecedores!A761)),"")</f>
        <v/>
      </c>
      <c r="B751" s="33" t="str">
        <f>IFERROR(IF(Fornecedores!B761="","",Fornecedores!B761),"")</f>
        <v/>
      </c>
      <c r="C751" s="33" t="str">
        <f>IFERROR(IF(Fornecedores!C761="","",Fornecedores!C761),"")</f>
        <v/>
      </c>
      <c r="D751" s="33" t="str">
        <f>IFERROR(IF(Fornecedores!D761="","",Fornecedores!D761),"")</f>
        <v/>
      </c>
      <c r="E751" s="33" t="str">
        <f>IFERROR(IF(Fornecedores!E761="","",Fornecedores!E761),"")</f>
        <v/>
      </c>
      <c r="F751" s="52" t="str">
        <f>IFERROR(IF(Fornecedores!F761="","",Fornecedores!F761),"")</f>
        <v/>
      </c>
      <c r="G751" s="33" t="str">
        <f>IFERROR(IF(Fornecedores!G761="","",Fornecedores!G761),"")</f>
        <v/>
      </c>
      <c r="H751" s="47" t="str">
        <f>IFERROR(ROUND(AVERAGE(Fornecedores!H761:ZV761),2),"")</f>
        <v/>
      </c>
      <c r="I751" s="33" t="str">
        <f>IFERROR(ROUND(STDEV(Fornecedores!H761:ZV761),2),"")</f>
        <v/>
      </c>
      <c r="J751" s="33" t="str">
        <f>IFERROR(IF(Tabela2[[#This Row],[Média preços]]="","",H751-I751),"")</f>
        <v/>
      </c>
      <c r="K751" s="33" t="str">
        <f>IFERROR(IF(Tabela2[[#This Row],[Média preços]]="","",H751+I751),"")</f>
        <v/>
      </c>
      <c r="L751" s="47" t="str">
        <f>IFERROR(ROUND(MEDIAN(Fornecedores!H761:ZV761),2),"")</f>
        <v/>
      </c>
      <c r="M751" s="33" t="str">
        <f>IFERROR(ROUND(AVERAGEIFS(Fornecedores!H761:ZV761,Fornecedores!H761:ZV761,"&lt;="&amp;K751,Fornecedores!H761:ZV761,"&gt;="&amp;J751),2),"")</f>
        <v/>
      </c>
      <c r="N751" s="33" t="str">
        <f t="shared" si="11"/>
        <v/>
      </c>
      <c r="O751" s="33" t="str">
        <f>IFERROR(Tabela2[[#This Row],[Preço de referência]]*Tabela2[[#This Row],[Quantidade]],"")</f>
        <v/>
      </c>
      <c r="P75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51" s="33" t="str">
        <f ca="1">IFERROR(IF(Tabela2[[#This Row],[Itens de Ampla Participação (Quantidade)]]&gt;0,(Tabela2[[#This Row],[Itens de Ampla Participação (Quantidade)]]*Tabela2[[#This Row],[Preço de referência]])),"")</f>
        <v/>
      </c>
      <c r="R75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51" s="33" t="str">
        <f ca="1">IFERROR(IF(Tabela2[[#This Row],[Itens de Cota Reservada (Quantidade)]]&gt;0,(Tabela2[[#This Row],[Itens de Cota Reservada (Quantidade)]]*Tabela2[[#This Row],[Preço de referência]])),"")</f>
        <v/>
      </c>
      <c r="T751" s="52" t="str">
        <f ca="1">IFERROR(IF(SUMIFS(Tabela2[Preço x quantidade],Tabela2[Lote],Tabela2[[#This Row],[Lote]])&lt;=80000,Tabela2[[#This Row],[Quantidade]],""),"")</f>
        <v/>
      </c>
      <c r="U751" s="33" t="str">
        <f ca="1">IFERROR(IF(Tabela2[[#This Row],[Itens exclusivos (Quantidade)]]&gt;0,(Tabela2[[#This Row],[Itens exclusivos (Quantidade)]]*Tabela2[[#This Row],[Preço de referência]])),"")</f>
        <v/>
      </c>
    </row>
    <row r="752" spans="1:21" ht="15.75">
      <c r="A752" s="14" t="str">
        <f>IFERROR(IF(Fornecedores!B762="","",IF(AND(Fornecedores!A762="",Fornecedores!B762&lt;&gt;""),1,Fornecedores!A762)),"")</f>
        <v/>
      </c>
      <c r="B752" s="14" t="str">
        <f>IFERROR(IF(Fornecedores!B762="","",Fornecedores!B762),"")</f>
        <v/>
      </c>
      <c r="C752" s="14" t="str">
        <f>IFERROR(IF(Fornecedores!C762="","",Fornecedores!C762),"")</f>
        <v/>
      </c>
      <c r="D752" s="14" t="str">
        <f>IFERROR(IF(Fornecedores!D762="","",Fornecedores!D762),"")</f>
        <v/>
      </c>
      <c r="E752" s="14" t="str">
        <f>IFERROR(IF(Fornecedores!E762="","",Fornecedores!E762),"")</f>
        <v/>
      </c>
      <c r="F752" s="51" t="str">
        <f>IFERROR(IF(Fornecedores!F762="","",Fornecedores!F762),"")</f>
        <v/>
      </c>
      <c r="G752" s="14" t="str">
        <f>IFERROR(IF(Fornecedores!G762="","",Fornecedores!G762),"")</f>
        <v/>
      </c>
      <c r="H752" s="48" t="str">
        <f>IFERROR(ROUND(AVERAGE(Fornecedores!H762:ZV762),2),"")</f>
        <v/>
      </c>
      <c r="I752" s="14" t="str">
        <f>IFERROR(ROUND(STDEV(Fornecedores!H762:ZV762),2),"")</f>
        <v/>
      </c>
      <c r="J752" s="14" t="str">
        <f>IFERROR(IF(Tabela2[[#This Row],[Média preços]]="","",H752-I752),"")</f>
        <v/>
      </c>
      <c r="K752" s="14" t="str">
        <f>IFERROR(IF(Tabela2[[#This Row],[Média preços]]="","",H752+I752),"")</f>
        <v/>
      </c>
      <c r="L752" s="48" t="str">
        <f>IFERROR(ROUND(MEDIAN(Fornecedores!H762:ZV762),2),"")</f>
        <v/>
      </c>
      <c r="M752" s="14" t="str">
        <f>IFERROR(ROUND(AVERAGEIFS(Fornecedores!H762:ZV762,Fornecedores!H762:ZV762,"&lt;="&amp;K752,Fornecedores!H762:ZV762,"&gt;="&amp;J752),2),"")</f>
        <v/>
      </c>
      <c r="N752" s="14" t="str">
        <f t="shared" si="11"/>
        <v/>
      </c>
      <c r="O752" s="14" t="str">
        <f>IFERROR(Tabela2[[#This Row],[Preço de referência]]*Tabela2[[#This Row],[Quantidade]],"")</f>
        <v/>
      </c>
      <c r="P75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52" s="14" t="str">
        <f ca="1">IFERROR(IF(Tabela2[[#This Row],[Itens de Ampla Participação (Quantidade)]]&gt;0,(Tabela2[[#This Row],[Itens de Ampla Participação (Quantidade)]]*Tabela2[[#This Row],[Preço de referência]])),"")</f>
        <v/>
      </c>
      <c r="R75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52" s="14" t="str">
        <f ca="1">IFERROR(IF(Tabela2[[#This Row],[Itens de Cota Reservada (Quantidade)]]&gt;0,(Tabela2[[#This Row],[Itens de Cota Reservada (Quantidade)]]*Tabela2[[#This Row],[Preço de referência]])),"")</f>
        <v/>
      </c>
      <c r="T752" s="51" t="str">
        <f ca="1">IFERROR(IF(SUMIFS(Tabela2[Preço x quantidade],Tabela2[Lote],Tabela2[[#This Row],[Lote]])&lt;=80000,Tabela2[[#This Row],[Quantidade]],""),"")</f>
        <v/>
      </c>
      <c r="U752" s="14" t="str">
        <f ca="1">IFERROR(IF(Tabela2[[#This Row],[Itens exclusivos (Quantidade)]]&gt;0,(Tabela2[[#This Row],[Itens exclusivos (Quantidade)]]*Tabela2[[#This Row],[Preço de referência]])),"")</f>
        <v/>
      </c>
    </row>
    <row r="753" spans="1:21" ht="15.75">
      <c r="A753" s="33" t="str">
        <f>IFERROR(IF(Fornecedores!B763="","",IF(AND(Fornecedores!A763="",Fornecedores!B763&lt;&gt;""),1,Fornecedores!A763)),"")</f>
        <v/>
      </c>
      <c r="B753" s="33" t="str">
        <f>IFERROR(IF(Fornecedores!B763="","",Fornecedores!B763),"")</f>
        <v/>
      </c>
      <c r="C753" s="33" t="str">
        <f>IFERROR(IF(Fornecedores!C763="","",Fornecedores!C763),"")</f>
        <v/>
      </c>
      <c r="D753" s="33" t="str">
        <f>IFERROR(IF(Fornecedores!D763="","",Fornecedores!D763),"")</f>
        <v/>
      </c>
      <c r="E753" s="33" t="str">
        <f>IFERROR(IF(Fornecedores!E763="","",Fornecedores!E763),"")</f>
        <v/>
      </c>
      <c r="F753" s="52" t="str">
        <f>IFERROR(IF(Fornecedores!F763="","",Fornecedores!F763),"")</f>
        <v/>
      </c>
      <c r="G753" s="33" t="str">
        <f>IFERROR(IF(Fornecedores!G763="","",Fornecedores!G763),"")</f>
        <v/>
      </c>
      <c r="H753" s="47" t="str">
        <f>IFERROR(ROUND(AVERAGE(Fornecedores!H763:ZV763),2),"")</f>
        <v/>
      </c>
      <c r="I753" s="33" t="str">
        <f>IFERROR(ROUND(STDEV(Fornecedores!H763:ZV763),2),"")</f>
        <v/>
      </c>
      <c r="J753" s="33" t="str">
        <f>IFERROR(IF(Tabela2[[#This Row],[Média preços]]="","",H753-I753),"")</f>
        <v/>
      </c>
      <c r="K753" s="33" t="str">
        <f>IFERROR(IF(Tabela2[[#This Row],[Média preços]]="","",H753+I753),"")</f>
        <v/>
      </c>
      <c r="L753" s="47" t="str">
        <f>IFERROR(ROUND(MEDIAN(Fornecedores!H763:ZV763),2),"")</f>
        <v/>
      </c>
      <c r="M753" s="33" t="str">
        <f>IFERROR(ROUND(AVERAGEIFS(Fornecedores!H763:ZV763,Fornecedores!H763:ZV763,"&lt;="&amp;K753,Fornecedores!H763:ZV763,"&gt;="&amp;J753),2),"")</f>
        <v/>
      </c>
      <c r="N753" s="33" t="str">
        <f t="shared" si="11"/>
        <v/>
      </c>
      <c r="O753" s="33" t="str">
        <f>IFERROR(Tabela2[[#This Row],[Preço de referência]]*Tabela2[[#This Row],[Quantidade]],"")</f>
        <v/>
      </c>
      <c r="P75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53" s="33" t="str">
        <f ca="1">IFERROR(IF(Tabela2[[#This Row],[Itens de Ampla Participação (Quantidade)]]&gt;0,(Tabela2[[#This Row],[Itens de Ampla Participação (Quantidade)]]*Tabela2[[#This Row],[Preço de referência]])),"")</f>
        <v/>
      </c>
      <c r="R75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53" s="33" t="str">
        <f ca="1">IFERROR(IF(Tabela2[[#This Row],[Itens de Cota Reservada (Quantidade)]]&gt;0,(Tabela2[[#This Row],[Itens de Cota Reservada (Quantidade)]]*Tabela2[[#This Row],[Preço de referência]])),"")</f>
        <v/>
      </c>
      <c r="T753" s="52" t="str">
        <f ca="1">IFERROR(IF(SUMIFS(Tabela2[Preço x quantidade],Tabela2[Lote],Tabela2[[#This Row],[Lote]])&lt;=80000,Tabela2[[#This Row],[Quantidade]],""),"")</f>
        <v/>
      </c>
      <c r="U753" s="33" t="str">
        <f ca="1">IFERROR(IF(Tabela2[[#This Row],[Itens exclusivos (Quantidade)]]&gt;0,(Tabela2[[#This Row],[Itens exclusivos (Quantidade)]]*Tabela2[[#This Row],[Preço de referência]])),"")</f>
        <v/>
      </c>
    </row>
    <row r="754" spans="1:21" ht="15.75">
      <c r="A754" s="14" t="str">
        <f>IFERROR(IF(Fornecedores!B764="","",IF(AND(Fornecedores!A764="",Fornecedores!B764&lt;&gt;""),1,Fornecedores!A764)),"")</f>
        <v/>
      </c>
      <c r="B754" s="14" t="str">
        <f>IFERROR(IF(Fornecedores!B764="","",Fornecedores!B764),"")</f>
        <v/>
      </c>
      <c r="C754" s="14" t="str">
        <f>IFERROR(IF(Fornecedores!C764="","",Fornecedores!C764),"")</f>
        <v/>
      </c>
      <c r="D754" s="14" t="str">
        <f>IFERROR(IF(Fornecedores!D764="","",Fornecedores!D764),"")</f>
        <v/>
      </c>
      <c r="E754" s="14" t="str">
        <f>IFERROR(IF(Fornecedores!E764="","",Fornecedores!E764),"")</f>
        <v/>
      </c>
      <c r="F754" s="51" t="str">
        <f>IFERROR(IF(Fornecedores!F764="","",Fornecedores!F764),"")</f>
        <v/>
      </c>
      <c r="G754" s="14" t="str">
        <f>IFERROR(IF(Fornecedores!G764="","",Fornecedores!G764),"")</f>
        <v/>
      </c>
      <c r="H754" s="48" t="str">
        <f>IFERROR(ROUND(AVERAGE(Fornecedores!H764:ZV764),2),"")</f>
        <v/>
      </c>
      <c r="I754" s="14" t="str">
        <f>IFERROR(ROUND(STDEV(Fornecedores!H764:ZV764),2),"")</f>
        <v/>
      </c>
      <c r="J754" s="14" t="str">
        <f>IFERROR(IF(Tabela2[[#This Row],[Média preços]]="","",H754-I754),"")</f>
        <v/>
      </c>
      <c r="K754" s="14" t="str">
        <f>IFERROR(IF(Tabela2[[#This Row],[Média preços]]="","",H754+I754),"")</f>
        <v/>
      </c>
      <c r="L754" s="48" t="str">
        <f>IFERROR(ROUND(MEDIAN(Fornecedores!H764:ZV764),2),"")</f>
        <v/>
      </c>
      <c r="M754" s="14" t="str">
        <f>IFERROR(ROUND(AVERAGEIFS(Fornecedores!H764:ZV764,Fornecedores!H764:ZV764,"&lt;="&amp;K754,Fornecedores!H764:ZV764,"&gt;="&amp;J754),2),"")</f>
        <v/>
      </c>
      <c r="N754" s="14" t="str">
        <f t="shared" si="11"/>
        <v/>
      </c>
      <c r="O754" s="14" t="str">
        <f>IFERROR(Tabela2[[#This Row],[Preço de referência]]*Tabela2[[#This Row],[Quantidade]],"")</f>
        <v/>
      </c>
      <c r="P75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54" s="14" t="str">
        <f ca="1">IFERROR(IF(Tabela2[[#This Row],[Itens de Ampla Participação (Quantidade)]]&gt;0,(Tabela2[[#This Row],[Itens de Ampla Participação (Quantidade)]]*Tabela2[[#This Row],[Preço de referência]])),"")</f>
        <v/>
      </c>
      <c r="R75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54" s="14" t="str">
        <f ca="1">IFERROR(IF(Tabela2[[#This Row],[Itens de Cota Reservada (Quantidade)]]&gt;0,(Tabela2[[#This Row],[Itens de Cota Reservada (Quantidade)]]*Tabela2[[#This Row],[Preço de referência]])),"")</f>
        <v/>
      </c>
      <c r="T754" s="51" t="str">
        <f ca="1">IFERROR(IF(SUMIFS(Tabela2[Preço x quantidade],Tabela2[Lote],Tabela2[[#This Row],[Lote]])&lt;=80000,Tabela2[[#This Row],[Quantidade]],""),"")</f>
        <v/>
      </c>
      <c r="U754" s="14" t="str">
        <f ca="1">IFERROR(IF(Tabela2[[#This Row],[Itens exclusivos (Quantidade)]]&gt;0,(Tabela2[[#This Row],[Itens exclusivos (Quantidade)]]*Tabela2[[#This Row],[Preço de referência]])),"")</f>
        <v/>
      </c>
    </row>
    <row r="755" spans="1:21" ht="15.75">
      <c r="A755" s="33" t="str">
        <f>IFERROR(IF(Fornecedores!B765="","",IF(AND(Fornecedores!A765="",Fornecedores!B765&lt;&gt;""),1,Fornecedores!A765)),"")</f>
        <v/>
      </c>
      <c r="B755" s="33" t="str">
        <f>IFERROR(IF(Fornecedores!B765="","",Fornecedores!B765),"")</f>
        <v/>
      </c>
      <c r="C755" s="33" t="str">
        <f>IFERROR(IF(Fornecedores!C765="","",Fornecedores!C765),"")</f>
        <v/>
      </c>
      <c r="D755" s="33" t="str">
        <f>IFERROR(IF(Fornecedores!D765="","",Fornecedores!D765),"")</f>
        <v/>
      </c>
      <c r="E755" s="33" t="str">
        <f>IFERROR(IF(Fornecedores!E765="","",Fornecedores!E765),"")</f>
        <v/>
      </c>
      <c r="F755" s="52" t="str">
        <f>IFERROR(IF(Fornecedores!F765="","",Fornecedores!F765),"")</f>
        <v/>
      </c>
      <c r="G755" s="33" t="str">
        <f>IFERROR(IF(Fornecedores!G765="","",Fornecedores!G765),"")</f>
        <v/>
      </c>
      <c r="H755" s="47" t="str">
        <f>IFERROR(ROUND(AVERAGE(Fornecedores!H765:ZV765),2),"")</f>
        <v/>
      </c>
      <c r="I755" s="33" t="str">
        <f>IFERROR(ROUND(STDEV(Fornecedores!H765:ZV765),2),"")</f>
        <v/>
      </c>
      <c r="J755" s="33" t="str">
        <f>IFERROR(IF(Tabela2[[#This Row],[Média preços]]="","",H755-I755),"")</f>
        <v/>
      </c>
      <c r="K755" s="33" t="str">
        <f>IFERROR(IF(Tabela2[[#This Row],[Média preços]]="","",H755+I755),"")</f>
        <v/>
      </c>
      <c r="L755" s="47" t="str">
        <f>IFERROR(ROUND(MEDIAN(Fornecedores!H765:ZV765),2),"")</f>
        <v/>
      </c>
      <c r="M755" s="33" t="str">
        <f>IFERROR(ROUND(AVERAGEIFS(Fornecedores!H765:ZV765,Fornecedores!H765:ZV765,"&lt;="&amp;K755,Fornecedores!H765:ZV765,"&gt;="&amp;J755),2),"")</f>
        <v/>
      </c>
      <c r="N755" s="33" t="str">
        <f t="shared" si="11"/>
        <v/>
      </c>
      <c r="O755" s="33" t="str">
        <f>IFERROR(Tabela2[[#This Row],[Preço de referência]]*Tabela2[[#This Row],[Quantidade]],"")</f>
        <v/>
      </c>
      <c r="P75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55" s="33" t="str">
        <f ca="1">IFERROR(IF(Tabela2[[#This Row],[Itens de Ampla Participação (Quantidade)]]&gt;0,(Tabela2[[#This Row],[Itens de Ampla Participação (Quantidade)]]*Tabela2[[#This Row],[Preço de referência]])),"")</f>
        <v/>
      </c>
      <c r="R75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55" s="33" t="str">
        <f ca="1">IFERROR(IF(Tabela2[[#This Row],[Itens de Cota Reservada (Quantidade)]]&gt;0,(Tabela2[[#This Row],[Itens de Cota Reservada (Quantidade)]]*Tabela2[[#This Row],[Preço de referência]])),"")</f>
        <v/>
      </c>
      <c r="T755" s="52" t="str">
        <f ca="1">IFERROR(IF(SUMIFS(Tabela2[Preço x quantidade],Tabela2[Lote],Tabela2[[#This Row],[Lote]])&lt;=80000,Tabela2[[#This Row],[Quantidade]],""),"")</f>
        <v/>
      </c>
      <c r="U755" s="33" t="str">
        <f ca="1">IFERROR(IF(Tabela2[[#This Row],[Itens exclusivos (Quantidade)]]&gt;0,(Tabela2[[#This Row],[Itens exclusivos (Quantidade)]]*Tabela2[[#This Row],[Preço de referência]])),"")</f>
        <v/>
      </c>
    </row>
    <row r="756" spans="1:21" ht="15.75">
      <c r="A756" s="14" t="str">
        <f>IFERROR(IF(Fornecedores!B766="","",IF(AND(Fornecedores!A766="",Fornecedores!B766&lt;&gt;""),1,Fornecedores!A766)),"")</f>
        <v/>
      </c>
      <c r="B756" s="14" t="str">
        <f>IFERROR(IF(Fornecedores!B766="","",Fornecedores!B766),"")</f>
        <v/>
      </c>
      <c r="C756" s="14" t="str">
        <f>IFERROR(IF(Fornecedores!C766="","",Fornecedores!C766),"")</f>
        <v/>
      </c>
      <c r="D756" s="14" t="str">
        <f>IFERROR(IF(Fornecedores!D766="","",Fornecedores!D766),"")</f>
        <v/>
      </c>
      <c r="E756" s="14" t="str">
        <f>IFERROR(IF(Fornecedores!E766="","",Fornecedores!E766),"")</f>
        <v/>
      </c>
      <c r="F756" s="51" t="str">
        <f>IFERROR(IF(Fornecedores!F766="","",Fornecedores!F766),"")</f>
        <v/>
      </c>
      <c r="G756" s="14" t="str">
        <f>IFERROR(IF(Fornecedores!G766="","",Fornecedores!G766),"")</f>
        <v/>
      </c>
      <c r="H756" s="48" t="str">
        <f>IFERROR(ROUND(AVERAGE(Fornecedores!H766:ZV766),2),"")</f>
        <v/>
      </c>
      <c r="I756" s="14" t="str">
        <f>IFERROR(ROUND(STDEV(Fornecedores!H766:ZV766),2),"")</f>
        <v/>
      </c>
      <c r="J756" s="14" t="str">
        <f>IFERROR(IF(Tabela2[[#This Row],[Média preços]]="","",H756-I756),"")</f>
        <v/>
      </c>
      <c r="K756" s="14" t="str">
        <f>IFERROR(IF(Tabela2[[#This Row],[Média preços]]="","",H756+I756),"")</f>
        <v/>
      </c>
      <c r="L756" s="48" t="str">
        <f>IFERROR(ROUND(MEDIAN(Fornecedores!H766:ZV766),2),"")</f>
        <v/>
      </c>
      <c r="M756" s="14" t="str">
        <f>IFERROR(ROUND(AVERAGEIFS(Fornecedores!H766:ZV766,Fornecedores!H766:ZV766,"&lt;="&amp;K756,Fornecedores!H766:ZV766,"&gt;="&amp;J756),2),"")</f>
        <v/>
      </c>
      <c r="N756" s="14" t="str">
        <f t="shared" si="11"/>
        <v/>
      </c>
      <c r="O756" s="14" t="str">
        <f>IFERROR(Tabela2[[#This Row],[Preço de referência]]*Tabela2[[#This Row],[Quantidade]],"")</f>
        <v/>
      </c>
      <c r="P75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56" s="14" t="str">
        <f ca="1">IFERROR(IF(Tabela2[[#This Row],[Itens de Ampla Participação (Quantidade)]]&gt;0,(Tabela2[[#This Row],[Itens de Ampla Participação (Quantidade)]]*Tabela2[[#This Row],[Preço de referência]])),"")</f>
        <v/>
      </c>
      <c r="R75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56" s="14" t="str">
        <f ca="1">IFERROR(IF(Tabela2[[#This Row],[Itens de Cota Reservada (Quantidade)]]&gt;0,(Tabela2[[#This Row],[Itens de Cota Reservada (Quantidade)]]*Tabela2[[#This Row],[Preço de referência]])),"")</f>
        <v/>
      </c>
      <c r="T756" s="51" t="str">
        <f ca="1">IFERROR(IF(SUMIFS(Tabela2[Preço x quantidade],Tabela2[Lote],Tabela2[[#This Row],[Lote]])&lt;=80000,Tabela2[[#This Row],[Quantidade]],""),"")</f>
        <v/>
      </c>
      <c r="U756" s="14" t="str">
        <f ca="1">IFERROR(IF(Tabela2[[#This Row],[Itens exclusivos (Quantidade)]]&gt;0,(Tabela2[[#This Row],[Itens exclusivos (Quantidade)]]*Tabela2[[#This Row],[Preço de referência]])),"")</f>
        <v/>
      </c>
    </row>
    <row r="757" spans="1:21" ht="15.75">
      <c r="A757" s="33" t="str">
        <f>IFERROR(IF(Fornecedores!B767="","",IF(AND(Fornecedores!A767="",Fornecedores!B767&lt;&gt;""),1,Fornecedores!A767)),"")</f>
        <v/>
      </c>
      <c r="B757" s="33" t="str">
        <f>IFERROR(IF(Fornecedores!B767="","",Fornecedores!B767),"")</f>
        <v/>
      </c>
      <c r="C757" s="33" t="str">
        <f>IFERROR(IF(Fornecedores!C767="","",Fornecedores!C767),"")</f>
        <v/>
      </c>
      <c r="D757" s="33" t="str">
        <f>IFERROR(IF(Fornecedores!D767="","",Fornecedores!D767),"")</f>
        <v/>
      </c>
      <c r="E757" s="33" t="str">
        <f>IFERROR(IF(Fornecedores!E767="","",Fornecedores!E767),"")</f>
        <v/>
      </c>
      <c r="F757" s="52" t="str">
        <f>IFERROR(IF(Fornecedores!F767="","",Fornecedores!F767),"")</f>
        <v/>
      </c>
      <c r="G757" s="33" t="str">
        <f>IFERROR(IF(Fornecedores!G767="","",Fornecedores!G767),"")</f>
        <v/>
      </c>
      <c r="H757" s="47" t="str">
        <f>IFERROR(ROUND(AVERAGE(Fornecedores!H767:ZV767),2),"")</f>
        <v/>
      </c>
      <c r="I757" s="33" t="str">
        <f>IFERROR(ROUND(STDEV(Fornecedores!H767:ZV767),2),"")</f>
        <v/>
      </c>
      <c r="J757" s="33" t="str">
        <f>IFERROR(IF(Tabela2[[#This Row],[Média preços]]="","",H757-I757),"")</f>
        <v/>
      </c>
      <c r="K757" s="33" t="str">
        <f>IFERROR(IF(Tabela2[[#This Row],[Média preços]]="","",H757+I757),"")</f>
        <v/>
      </c>
      <c r="L757" s="47" t="str">
        <f>IFERROR(ROUND(MEDIAN(Fornecedores!H767:ZV767),2),"")</f>
        <v/>
      </c>
      <c r="M757" s="33" t="str">
        <f>IFERROR(ROUND(AVERAGEIFS(Fornecedores!H767:ZV767,Fornecedores!H767:ZV767,"&lt;="&amp;K757,Fornecedores!H767:ZV767,"&gt;="&amp;J757),2),"")</f>
        <v/>
      </c>
      <c r="N757" s="33" t="str">
        <f t="shared" si="11"/>
        <v/>
      </c>
      <c r="O757" s="33" t="str">
        <f>IFERROR(Tabela2[[#This Row],[Preço de referência]]*Tabela2[[#This Row],[Quantidade]],"")</f>
        <v/>
      </c>
      <c r="P75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57" s="33" t="str">
        <f ca="1">IFERROR(IF(Tabela2[[#This Row],[Itens de Ampla Participação (Quantidade)]]&gt;0,(Tabela2[[#This Row],[Itens de Ampla Participação (Quantidade)]]*Tabela2[[#This Row],[Preço de referência]])),"")</f>
        <v/>
      </c>
      <c r="R75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57" s="33" t="str">
        <f ca="1">IFERROR(IF(Tabela2[[#This Row],[Itens de Cota Reservada (Quantidade)]]&gt;0,(Tabela2[[#This Row],[Itens de Cota Reservada (Quantidade)]]*Tabela2[[#This Row],[Preço de referência]])),"")</f>
        <v/>
      </c>
      <c r="T757" s="52" t="str">
        <f ca="1">IFERROR(IF(SUMIFS(Tabela2[Preço x quantidade],Tabela2[Lote],Tabela2[[#This Row],[Lote]])&lt;=80000,Tabela2[[#This Row],[Quantidade]],""),"")</f>
        <v/>
      </c>
      <c r="U757" s="33" t="str">
        <f ca="1">IFERROR(IF(Tabela2[[#This Row],[Itens exclusivos (Quantidade)]]&gt;0,(Tabela2[[#This Row],[Itens exclusivos (Quantidade)]]*Tabela2[[#This Row],[Preço de referência]])),"")</f>
        <v/>
      </c>
    </row>
    <row r="758" spans="1:21" ht="15.75">
      <c r="A758" s="14" t="str">
        <f>IFERROR(IF(Fornecedores!B768="","",IF(AND(Fornecedores!A768="",Fornecedores!B768&lt;&gt;""),1,Fornecedores!A768)),"")</f>
        <v/>
      </c>
      <c r="B758" s="14" t="str">
        <f>IFERROR(IF(Fornecedores!B768="","",Fornecedores!B768),"")</f>
        <v/>
      </c>
      <c r="C758" s="14" t="str">
        <f>IFERROR(IF(Fornecedores!C768="","",Fornecedores!C768),"")</f>
        <v/>
      </c>
      <c r="D758" s="14" t="str">
        <f>IFERROR(IF(Fornecedores!D768="","",Fornecedores!D768),"")</f>
        <v/>
      </c>
      <c r="E758" s="14" t="str">
        <f>IFERROR(IF(Fornecedores!E768="","",Fornecedores!E768),"")</f>
        <v/>
      </c>
      <c r="F758" s="51" t="str">
        <f>IFERROR(IF(Fornecedores!F768="","",Fornecedores!F768),"")</f>
        <v/>
      </c>
      <c r="G758" s="14" t="str">
        <f>IFERROR(IF(Fornecedores!G768="","",Fornecedores!G768),"")</f>
        <v/>
      </c>
      <c r="H758" s="48" t="str">
        <f>IFERROR(ROUND(AVERAGE(Fornecedores!H768:ZV768),2),"")</f>
        <v/>
      </c>
      <c r="I758" s="14" t="str">
        <f>IFERROR(ROUND(STDEV(Fornecedores!H768:ZV768),2),"")</f>
        <v/>
      </c>
      <c r="J758" s="14" t="str">
        <f>IFERROR(IF(Tabela2[[#This Row],[Média preços]]="","",H758-I758),"")</f>
        <v/>
      </c>
      <c r="K758" s="14" t="str">
        <f>IFERROR(IF(Tabela2[[#This Row],[Média preços]]="","",H758+I758),"")</f>
        <v/>
      </c>
      <c r="L758" s="48" t="str">
        <f>IFERROR(ROUND(MEDIAN(Fornecedores!H768:ZV768),2),"")</f>
        <v/>
      </c>
      <c r="M758" s="14" t="str">
        <f>IFERROR(ROUND(AVERAGEIFS(Fornecedores!H768:ZV768,Fornecedores!H768:ZV768,"&lt;="&amp;K758,Fornecedores!H768:ZV768,"&gt;="&amp;J758),2),"")</f>
        <v/>
      </c>
      <c r="N758" s="14" t="str">
        <f t="shared" si="11"/>
        <v/>
      </c>
      <c r="O758" s="14" t="str">
        <f>IFERROR(Tabela2[[#This Row],[Preço de referência]]*Tabela2[[#This Row],[Quantidade]],"")</f>
        <v/>
      </c>
      <c r="P75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58" s="14" t="str">
        <f ca="1">IFERROR(IF(Tabela2[[#This Row],[Itens de Ampla Participação (Quantidade)]]&gt;0,(Tabela2[[#This Row],[Itens de Ampla Participação (Quantidade)]]*Tabela2[[#This Row],[Preço de referência]])),"")</f>
        <v/>
      </c>
      <c r="R75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58" s="14" t="str">
        <f ca="1">IFERROR(IF(Tabela2[[#This Row],[Itens de Cota Reservada (Quantidade)]]&gt;0,(Tabela2[[#This Row],[Itens de Cota Reservada (Quantidade)]]*Tabela2[[#This Row],[Preço de referência]])),"")</f>
        <v/>
      </c>
      <c r="T758" s="51" t="str">
        <f ca="1">IFERROR(IF(SUMIFS(Tabela2[Preço x quantidade],Tabela2[Lote],Tabela2[[#This Row],[Lote]])&lt;=80000,Tabela2[[#This Row],[Quantidade]],""),"")</f>
        <v/>
      </c>
      <c r="U758" s="14" t="str">
        <f ca="1">IFERROR(IF(Tabela2[[#This Row],[Itens exclusivos (Quantidade)]]&gt;0,(Tabela2[[#This Row],[Itens exclusivos (Quantidade)]]*Tabela2[[#This Row],[Preço de referência]])),"")</f>
        <v/>
      </c>
    </row>
    <row r="759" spans="1:21" ht="15.75">
      <c r="A759" s="33" t="str">
        <f>IFERROR(IF(Fornecedores!B769="","",IF(AND(Fornecedores!A769="",Fornecedores!B769&lt;&gt;""),1,Fornecedores!A769)),"")</f>
        <v/>
      </c>
      <c r="B759" s="33" t="str">
        <f>IFERROR(IF(Fornecedores!B769="","",Fornecedores!B769),"")</f>
        <v/>
      </c>
      <c r="C759" s="33" t="str">
        <f>IFERROR(IF(Fornecedores!C769="","",Fornecedores!C769),"")</f>
        <v/>
      </c>
      <c r="D759" s="33" t="str">
        <f>IFERROR(IF(Fornecedores!D769="","",Fornecedores!D769),"")</f>
        <v/>
      </c>
      <c r="E759" s="33" t="str">
        <f>IFERROR(IF(Fornecedores!E769="","",Fornecedores!E769),"")</f>
        <v/>
      </c>
      <c r="F759" s="52" t="str">
        <f>IFERROR(IF(Fornecedores!F769="","",Fornecedores!F769),"")</f>
        <v/>
      </c>
      <c r="G759" s="33" t="str">
        <f>IFERROR(IF(Fornecedores!G769="","",Fornecedores!G769),"")</f>
        <v/>
      </c>
      <c r="H759" s="47" t="str">
        <f>IFERROR(ROUND(AVERAGE(Fornecedores!H769:ZV769),2),"")</f>
        <v/>
      </c>
      <c r="I759" s="33" t="str">
        <f>IFERROR(ROUND(STDEV(Fornecedores!H769:ZV769),2),"")</f>
        <v/>
      </c>
      <c r="J759" s="33" t="str">
        <f>IFERROR(IF(Tabela2[[#This Row],[Média preços]]="","",H759-I759),"")</f>
        <v/>
      </c>
      <c r="K759" s="33" t="str">
        <f>IFERROR(IF(Tabela2[[#This Row],[Média preços]]="","",H759+I759),"")</f>
        <v/>
      </c>
      <c r="L759" s="47" t="str">
        <f>IFERROR(ROUND(MEDIAN(Fornecedores!H769:ZV769),2),"")</f>
        <v/>
      </c>
      <c r="M759" s="33" t="str">
        <f>IFERROR(ROUND(AVERAGEIFS(Fornecedores!H769:ZV769,Fornecedores!H769:ZV769,"&lt;="&amp;K759,Fornecedores!H769:ZV769,"&gt;="&amp;J759),2),"")</f>
        <v/>
      </c>
      <c r="N759" s="33" t="str">
        <f t="shared" si="11"/>
        <v/>
      </c>
      <c r="O759" s="33" t="str">
        <f>IFERROR(Tabela2[[#This Row],[Preço de referência]]*Tabela2[[#This Row],[Quantidade]],"")</f>
        <v/>
      </c>
      <c r="P75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59" s="33" t="str">
        <f ca="1">IFERROR(IF(Tabela2[[#This Row],[Itens de Ampla Participação (Quantidade)]]&gt;0,(Tabela2[[#This Row],[Itens de Ampla Participação (Quantidade)]]*Tabela2[[#This Row],[Preço de referência]])),"")</f>
        <v/>
      </c>
      <c r="R75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59" s="33" t="str">
        <f ca="1">IFERROR(IF(Tabela2[[#This Row],[Itens de Cota Reservada (Quantidade)]]&gt;0,(Tabela2[[#This Row],[Itens de Cota Reservada (Quantidade)]]*Tabela2[[#This Row],[Preço de referência]])),"")</f>
        <v/>
      </c>
      <c r="T759" s="52" t="str">
        <f ca="1">IFERROR(IF(SUMIFS(Tabela2[Preço x quantidade],Tabela2[Lote],Tabela2[[#This Row],[Lote]])&lt;=80000,Tabela2[[#This Row],[Quantidade]],""),"")</f>
        <v/>
      </c>
      <c r="U759" s="33" t="str">
        <f ca="1">IFERROR(IF(Tabela2[[#This Row],[Itens exclusivos (Quantidade)]]&gt;0,(Tabela2[[#This Row],[Itens exclusivos (Quantidade)]]*Tabela2[[#This Row],[Preço de referência]])),"")</f>
        <v/>
      </c>
    </row>
    <row r="760" spans="1:21" ht="15.75">
      <c r="A760" s="14" t="str">
        <f>IFERROR(IF(Fornecedores!B770="","",IF(AND(Fornecedores!A770="",Fornecedores!B770&lt;&gt;""),1,Fornecedores!A770)),"")</f>
        <v/>
      </c>
      <c r="B760" s="14" t="str">
        <f>IFERROR(IF(Fornecedores!B770="","",Fornecedores!B770),"")</f>
        <v/>
      </c>
      <c r="C760" s="14" t="str">
        <f>IFERROR(IF(Fornecedores!C770="","",Fornecedores!C770),"")</f>
        <v/>
      </c>
      <c r="D760" s="14" t="str">
        <f>IFERROR(IF(Fornecedores!D770="","",Fornecedores!D770),"")</f>
        <v/>
      </c>
      <c r="E760" s="14" t="str">
        <f>IFERROR(IF(Fornecedores!E770="","",Fornecedores!E770),"")</f>
        <v/>
      </c>
      <c r="F760" s="51" t="str">
        <f>IFERROR(IF(Fornecedores!F770="","",Fornecedores!F770),"")</f>
        <v/>
      </c>
      <c r="G760" s="14" t="str">
        <f>IFERROR(IF(Fornecedores!G770="","",Fornecedores!G770),"")</f>
        <v/>
      </c>
      <c r="H760" s="48" t="str">
        <f>IFERROR(ROUND(AVERAGE(Fornecedores!H770:ZV770),2),"")</f>
        <v/>
      </c>
      <c r="I760" s="14" t="str">
        <f>IFERROR(ROUND(STDEV(Fornecedores!H770:ZV770),2),"")</f>
        <v/>
      </c>
      <c r="J760" s="14" t="str">
        <f>IFERROR(IF(Tabela2[[#This Row],[Média preços]]="","",H760-I760),"")</f>
        <v/>
      </c>
      <c r="K760" s="14" t="str">
        <f>IFERROR(IF(Tabela2[[#This Row],[Média preços]]="","",H760+I760),"")</f>
        <v/>
      </c>
      <c r="L760" s="48" t="str">
        <f>IFERROR(ROUND(MEDIAN(Fornecedores!H770:ZV770),2),"")</f>
        <v/>
      </c>
      <c r="M760" s="14" t="str">
        <f>IFERROR(ROUND(AVERAGEIFS(Fornecedores!H770:ZV770,Fornecedores!H770:ZV770,"&lt;="&amp;K760,Fornecedores!H770:ZV770,"&gt;="&amp;J760),2),"")</f>
        <v/>
      </c>
      <c r="N760" s="14" t="str">
        <f t="shared" si="11"/>
        <v/>
      </c>
      <c r="O760" s="14" t="str">
        <f>IFERROR(Tabela2[[#This Row],[Preço de referência]]*Tabela2[[#This Row],[Quantidade]],"")</f>
        <v/>
      </c>
      <c r="P76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60" s="14" t="str">
        <f ca="1">IFERROR(IF(Tabela2[[#This Row],[Itens de Ampla Participação (Quantidade)]]&gt;0,(Tabela2[[#This Row],[Itens de Ampla Participação (Quantidade)]]*Tabela2[[#This Row],[Preço de referência]])),"")</f>
        <v/>
      </c>
      <c r="R76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60" s="14" t="str">
        <f ca="1">IFERROR(IF(Tabela2[[#This Row],[Itens de Cota Reservada (Quantidade)]]&gt;0,(Tabela2[[#This Row],[Itens de Cota Reservada (Quantidade)]]*Tabela2[[#This Row],[Preço de referência]])),"")</f>
        <v/>
      </c>
      <c r="T760" s="51" t="str">
        <f ca="1">IFERROR(IF(SUMIFS(Tabela2[Preço x quantidade],Tabela2[Lote],Tabela2[[#This Row],[Lote]])&lt;=80000,Tabela2[[#This Row],[Quantidade]],""),"")</f>
        <v/>
      </c>
      <c r="U760" s="14" t="str">
        <f ca="1">IFERROR(IF(Tabela2[[#This Row],[Itens exclusivos (Quantidade)]]&gt;0,(Tabela2[[#This Row],[Itens exclusivos (Quantidade)]]*Tabela2[[#This Row],[Preço de referência]])),"")</f>
        <v/>
      </c>
    </row>
    <row r="761" spans="1:21" ht="15.75">
      <c r="A761" s="33" t="str">
        <f>IFERROR(IF(Fornecedores!B771="","",IF(AND(Fornecedores!A771="",Fornecedores!B771&lt;&gt;""),1,Fornecedores!A771)),"")</f>
        <v/>
      </c>
      <c r="B761" s="33" t="str">
        <f>IFERROR(IF(Fornecedores!B771="","",Fornecedores!B771),"")</f>
        <v/>
      </c>
      <c r="C761" s="33" t="str">
        <f>IFERROR(IF(Fornecedores!C771="","",Fornecedores!C771),"")</f>
        <v/>
      </c>
      <c r="D761" s="33" t="str">
        <f>IFERROR(IF(Fornecedores!D771="","",Fornecedores!D771),"")</f>
        <v/>
      </c>
      <c r="E761" s="33" t="str">
        <f>IFERROR(IF(Fornecedores!E771="","",Fornecedores!E771),"")</f>
        <v/>
      </c>
      <c r="F761" s="52" t="str">
        <f>IFERROR(IF(Fornecedores!F771="","",Fornecedores!F771),"")</f>
        <v/>
      </c>
      <c r="G761" s="33" t="str">
        <f>IFERROR(IF(Fornecedores!G771="","",Fornecedores!G771),"")</f>
        <v/>
      </c>
      <c r="H761" s="47" t="str">
        <f>IFERROR(ROUND(AVERAGE(Fornecedores!H771:ZV771),2),"")</f>
        <v/>
      </c>
      <c r="I761" s="33" t="str">
        <f>IFERROR(ROUND(STDEV(Fornecedores!H771:ZV771),2),"")</f>
        <v/>
      </c>
      <c r="J761" s="33" t="str">
        <f>IFERROR(IF(Tabela2[[#This Row],[Média preços]]="","",H761-I761),"")</f>
        <v/>
      </c>
      <c r="K761" s="33" t="str">
        <f>IFERROR(IF(Tabela2[[#This Row],[Média preços]]="","",H761+I761),"")</f>
        <v/>
      </c>
      <c r="L761" s="47" t="str">
        <f>IFERROR(ROUND(MEDIAN(Fornecedores!H771:ZV771),2),"")</f>
        <v/>
      </c>
      <c r="M761" s="33" t="str">
        <f>IFERROR(ROUND(AVERAGEIFS(Fornecedores!H771:ZV771,Fornecedores!H771:ZV771,"&lt;="&amp;K761,Fornecedores!H771:ZV771,"&gt;="&amp;J761),2),"")</f>
        <v/>
      </c>
      <c r="N761" s="33" t="str">
        <f t="shared" si="11"/>
        <v/>
      </c>
      <c r="O761" s="33" t="str">
        <f>IFERROR(Tabela2[[#This Row],[Preço de referência]]*Tabela2[[#This Row],[Quantidade]],"")</f>
        <v/>
      </c>
      <c r="P76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61" s="33" t="str">
        <f ca="1">IFERROR(IF(Tabela2[[#This Row],[Itens de Ampla Participação (Quantidade)]]&gt;0,(Tabela2[[#This Row],[Itens de Ampla Participação (Quantidade)]]*Tabela2[[#This Row],[Preço de referência]])),"")</f>
        <v/>
      </c>
      <c r="R76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61" s="33" t="str">
        <f ca="1">IFERROR(IF(Tabela2[[#This Row],[Itens de Cota Reservada (Quantidade)]]&gt;0,(Tabela2[[#This Row],[Itens de Cota Reservada (Quantidade)]]*Tabela2[[#This Row],[Preço de referência]])),"")</f>
        <v/>
      </c>
      <c r="T761" s="52" t="str">
        <f ca="1">IFERROR(IF(SUMIFS(Tabela2[Preço x quantidade],Tabela2[Lote],Tabela2[[#This Row],[Lote]])&lt;=80000,Tabela2[[#This Row],[Quantidade]],""),"")</f>
        <v/>
      </c>
      <c r="U761" s="33" t="str">
        <f ca="1">IFERROR(IF(Tabela2[[#This Row],[Itens exclusivos (Quantidade)]]&gt;0,(Tabela2[[#This Row],[Itens exclusivos (Quantidade)]]*Tabela2[[#This Row],[Preço de referência]])),"")</f>
        <v/>
      </c>
    </row>
    <row r="762" spans="1:21" ht="15.75">
      <c r="A762" s="14" t="str">
        <f>IFERROR(IF(Fornecedores!B772="","",IF(AND(Fornecedores!A772="",Fornecedores!B772&lt;&gt;""),1,Fornecedores!A772)),"")</f>
        <v/>
      </c>
      <c r="B762" s="14" t="str">
        <f>IFERROR(IF(Fornecedores!B772="","",Fornecedores!B772),"")</f>
        <v/>
      </c>
      <c r="C762" s="14" t="str">
        <f>IFERROR(IF(Fornecedores!C772="","",Fornecedores!C772),"")</f>
        <v/>
      </c>
      <c r="D762" s="14" t="str">
        <f>IFERROR(IF(Fornecedores!D772="","",Fornecedores!D772),"")</f>
        <v/>
      </c>
      <c r="E762" s="14" t="str">
        <f>IFERROR(IF(Fornecedores!E772="","",Fornecedores!E772),"")</f>
        <v/>
      </c>
      <c r="F762" s="51" t="str">
        <f>IFERROR(IF(Fornecedores!F772="","",Fornecedores!F772),"")</f>
        <v/>
      </c>
      <c r="G762" s="14" t="str">
        <f>IFERROR(IF(Fornecedores!G772="","",Fornecedores!G772),"")</f>
        <v/>
      </c>
      <c r="H762" s="48" t="str">
        <f>IFERROR(ROUND(AVERAGE(Fornecedores!H772:ZV772),2),"")</f>
        <v/>
      </c>
      <c r="I762" s="14" t="str">
        <f>IFERROR(ROUND(STDEV(Fornecedores!H772:ZV772),2),"")</f>
        <v/>
      </c>
      <c r="J762" s="14" t="str">
        <f>IFERROR(IF(Tabela2[[#This Row],[Média preços]]="","",H762-I762),"")</f>
        <v/>
      </c>
      <c r="K762" s="14" t="str">
        <f>IFERROR(IF(Tabela2[[#This Row],[Média preços]]="","",H762+I762),"")</f>
        <v/>
      </c>
      <c r="L762" s="48" t="str">
        <f>IFERROR(ROUND(MEDIAN(Fornecedores!H772:ZV772),2),"")</f>
        <v/>
      </c>
      <c r="M762" s="14" t="str">
        <f>IFERROR(ROUND(AVERAGEIFS(Fornecedores!H772:ZV772,Fornecedores!H772:ZV772,"&lt;="&amp;K762,Fornecedores!H772:ZV772,"&gt;="&amp;J762),2),"")</f>
        <v/>
      </c>
      <c r="N762" s="14" t="str">
        <f t="shared" si="11"/>
        <v/>
      </c>
      <c r="O762" s="14" t="str">
        <f>IFERROR(Tabela2[[#This Row],[Preço de referência]]*Tabela2[[#This Row],[Quantidade]],"")</f>
        <v/>
      </c>
      <c r="P76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62" s="14" t="str">
        <f ca="1">IFERROR(IF(Tabela2[[#This Row],[Itens de Ampla Participação (Quantidade)]]&gt;0,(Tabela2[[#This Row],[Itens de Ampla Participação (Quantidade)]]*Tabela2[[#This Row],[Preço de referência]])),"")</f>
        <v/>
      </c>
      <c r="R76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62" s="14" t="str">
        <f ca="1">IFERROR(IF(Tabela2[[#This Row],[Itens de Cota Reservada (Quantidade)]]&gt;0,(Tabela2[[#This Row],[Itens de Cota Reservada (Quantidade)]]*Tabela2[[#This Row],[Preço de referência]])),"")</f>
        <v/>
      </c>
      <c r="T762" s="51" t="str">
        <f ca="1">IFERROR(IF(SUMIFS(Tabela2[Preço x quantidade],Tabela2[Lote],Tabela2[[#This Row],[Lote]])&lt;=80000,Tabela2[[#This Row],[Quantidade]],""),"")</f>
        <v/>
      </c>
      <c r="U762" s="14" t="str">
        <f ca="1">IFERROR(IF(Tabela2[[#This Row],[Itens exclusivos (Quantidade)]]&gt;0,(Tabela2[[#This Row],[Itens exclusivos (Quantidade)]]*Tabela2[[#This Row],[Preço de referência]])),"")</f>
        <v/>
      </c>
    </row>
    <row r="763" spans="1:21" ht="15.75">
      <c r="A763" s="33" t="str">
        <f>IFERROR(IF(Fornecedores!B773="","",IF(AND(Fornecedores!A773="",Fornecedores!B773&lt;&gt;""),1,Fornecedores!A773)),"")</f>
        <v/>
      </c>
      <c r="B763" s="33" t="str">
        <f>IFERROR(IF(Fornecedores!B773="","",Fornecedores!B773),"")</f>
        <v/>
      </c>
      <c r="C763" s="33" t="str">
        <f>IFERROR(IF(Fornecedores!C773="","",Fornecedores!C773),"")</f>
        <v/>
      </c>
      <c r="D763" s="33" t="str">
        <f>IFERROR(IF(Fornecedores!D773="","",Fornecedores!D773),"")</f>
        <v/>
      </c>
      <c r="E763" s="33" t="str">
        <f>IFERROR(IF(Fornecedores!E773="","",Fornecedores!E773),"")</f>
        <v/>
      </c>
      <c r="F763" s="52" t="str">
        <f>IFERROR(IF(Fornecedores!F773="","",Fornecedores!F773),"")</f>
        <v/>
      </c>
      <c r="G763" s="33" t="str">
        <f>IFERROR(IF(Fornecedores!G773="","",Fornecedores!G773),"")</f>
        <v/>
      </c>
      <c r="H763" s="47" t="str">
        <f>IFERROR(ROUND(AVERAGE(Fornecedores!H773:ZV773),2),"")</f>
        <v/>
      </c>
      <c r="I763" s="33" t="str">
        <f>IFERROR(ROUND(STDEV(Fornecedores!H773:ZV773),2),"")</f>
        <v/>
      </c>
      <c r="J763" s="33" t="str">
        <f>IFERROR(IF(Tabela2[[#This Row],[Média preços]]="","",H763-I763),"")</f>
        <v/>
      </c>
      <c r="K763" s="33" t="str">
        <f>IFERROR(IF(Tabela2[[#This Row],[Média preços]]="","",H763+I763),"")</f>
        <v/>
      </c>
      <c r="L763" s="47" t="str">
        <f>IFERROR(ROUND(MEDIAN(Fornecedores!H773:ZV773),2),"")</f>
        <v/>
      </c>
      <c r="M763" s="33" t="str">
        <f>IFERROR(ROUND(AVERAGEIFS(Fornecedores!H773:ZV773,Fornecedores!H773:ZV773,"&lt;="&amp;K763,Fornecedores!H773:ZV773,"&gt;="&amp;J763),2),"")</f>
        <v/>
      </c>
      <c r="N763" s="33" t="str">
        <f t="shared" si="11"/>
        <v/>
      </c>
      <c r="O763" s="33" t="str">
        <f>IFERROR(Tabela2[[#This Row],[Preço de referência]]*Tabela2[[#This Row],[Quantidade]],"")</f>
        <v/>
      </c>
      <c r="P76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63" s="33" t="str">
        <f ca="1">IFERROR(IF(Tabela2[[#This Row],[Itens de Ampla Participação (Quantidade)]]&gt;0,(Tabela2[[#This Row],[Itens de Ampla Participação (Quantidade)]]*Tabela2[[#This Row],[Preço de referência]])),"")</f>
        <v/>
      </c>
      <c r="R76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63" s="33" t="str">
        <f ca="1">IFERROR(IF(Tabela2[[#This Row],[Itens de Cota Reservada (Quantidade)]]&gt;0,(Tabela2[[#This Row],[Itens de Cota Reservada (Quantidade)]]*Tabela2[[#This Row],[Preço de referência]])),"")</f>
        <v/>
      </c>
      <c r="T763" s="52" t="str">
        <f ca="1">IFERROR(IF(SUMIFS(Tabela2[Preço x quantidade],Tabela2[Lote],Tabela2[[#This Row],[Lote]])&lt;=80000,Tabela2[[#This Row],[Quantidade]],""),"")</f>
        <v/>
      </c>
      <c r="U763" s="33" t="str">
        <f ca="1">IFERROR(IF(Tabela2[[#This Row],[Itens exclusivos (Quantidade)]]&gt;0,(Tabela2[[#This Row],[Itens exclusivos (Quantidade)]]*Tabela2[[#This Row],[Preço de referência]])),"")</f>
        <v/>
      </c>
    </row>
    <row r="764" spans="1:21" ht="15.75">
      <c r="A764" s="14" t="str">
        <f>IFERROR(IF(Fornecedores!B774="","",IF(AND(Fornecedores!A774="",Fornecedores!B774&lt;&gt;""),1,Fornecedores!A774)),"")</f>
        <v/>
      </c>
      <c r="B764" s="14" t="str">
        <f>IFERROR(IF(Fornecedores!B774="","",Fornecedores!B774),"")</f>
        <v/>
      </c>
      <c r="C764" s="14" t="str">
        <f>IFERROR(IF(Fornecedores!C774="","",Fornecedores!C774),"")</f>
        <v/>
      </c>
      <c r="D764" s="14" t="str">
        <f>IFERROR(IF(Fornecedores!D774="","",Fornecedores!D774),"")</f>
        <v/>
      </c>
      <c r="E764" s="14" t="str">
        <f>IFERROR(IF(Fornecedores!E774="","",Fornecedores!E774),"")</f>
        <v/>
      </c>
      <c r="F764" s="51" t="str">
        <f>IFERROR(IF(Fornecedores!F774="","",Fornecedores!F774),"")</f>
        <v/>
      </c>
      <c r="G764" s="14" t="str">
        <f>IFERROR(IF(Fornecedores!G774="","",Fornecedores!G774),"")</f>
        <v/>
      </c>
      <c r="H764" s="48" t="str">
        <f>IFERROR(ROUND(AVERAGE(Fornecedores!H774:ZV774),2),"")</f>
        <v/>
      </c>
      <c r="I764" s="14" t="str">
        <f>IFERROR(ROUND(STDEV(Fornecedores!H774:ZV774),2),"")</f>
        <v/>
      </c>
      <c r="J764" s="14" t="str">
        <f>IFERROR(IF(Tabela2[[#This Row],[Média preços]]="","",H764-I764),"")</f>
        <v/>
      </c>
      <c r="K764" s="14" t="str">
        <f>IFERROR(IF(Tabela2[[#This Row],[Média preços]]="","",H764+I764),"")</f>
        <v/>
      </c>
      <c r="L764" s="48" t="str">
        <f>IFERROR(ROUND(MEDIAN(Fornecedores!H774:ZV774),2),"")</f>
        <v/>
      </c>
      <c r="M764" s="14" t="str">
        <f>IFERROR(ROUND(AVERAGEIFS(Fornecedores!H774:ZV774,Fornecedores!H774:ZV774,"&lt;="&amp;K764,Fornecedores!H774:ZV774,"&gt;="&amp;J764),2),"")</f>
        <v/>
      </c>
      <c r="N764" s="14" t="str">
        <f t="shared" si="11"/>
        <v/>
      </c>
      <c r="O764" s="14" t="str">
        <f>IFERROR(Tabela2[[#This Row],[Preço de referência]]*Tabela2[[#This Row],[Quantidade]],"")</f>
        <v/>
      </c>
      <c r="P76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64" s="14" t="str">
        <f ca="1">IFERROR(IF(Tabela2[[#This Row],[Itens de Ampla Participação (Quantidade)]]&gt;0,(Tabela2[[#This Row],[Itens de Ampla Participação (Quantidade)]]*Tabela2[[#This Row],[Preço de referência]])),"")</f>
        <v/>
      </c>
      <c r="R76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64" s="14" t="str">
        <f ca="1">IFERROR(IF(Tabela2[[#This Row],[Itens de Cota Reservada (Quantidade)]]&gt;0,(Tabela2[[#This Row],[Itens de Cota Reservada (Quantidade)]]*Tabela2[[#This Row],[Preço de referência]])),"")</f>
        <v/>
      </c>
      <c r="T764" s="51" t="str">
        <f ca="1">IFERROR(IF(SUMIFS(Tabela2[Preço x quantidade],Tabela2[Lote],Tabela2[[#This Row],[Lote]])&lt;=80000,Tabela2[[#This Row],[Quantidade]],""),"")</f>
        <v/>
      </c>
      <c r="U764" s="14" t="str">
        <f ca="1">IFERROR(IF(Tabela2[[#This Row],[Itens exclusivos (Quantidade)]]&gt;0,(Tabela2[[#This Row],[Itens exclusivos (Quantidade)]]*Tabela2[[#This Row],[Preço de referência]])),"")</f>
        <v/>
      </c>
    </row>
    <row r="765" spans="1:21" ht="15.75">
      <c r="A765" s="33" t="str">
        <f>IFERROR(IF(Fornecedores!B775="","",IF(AND(Fornecedores!A775="",Fornecedores!B775&lt;&gt;""),1,Fornecedores!A775)),"")</f>
        <v/>
      </c>
      <c r="B765" s="33" t="str">
        <f>IFERROR(IF(Fornecedores!B775="","",Fornecedores!B775),"")</f>
        <v/>
      </c>
      <c r="C765" s="33" t="str">
        <f>IFERROR(IF(Fornecedores!C775="","",Fornecedores!C775),"")</f>
        <v/>
      </c>
      <c r="D765" s="33" t="str">
        <f>IFERROR(IF(Fornecedores!D775="","",Fornecedores!D775),"")</f>
        <v/>
      </c>
      <c r="E765" s="33" t="str">
        <f>IFERROR(IF(Fornecedores!E775="","",Fornecedores!E775),"")</f>
        <v/>
      </c>
      <c r="F765" s="52" t="str">
        <f>IFERROR(IF(Fornecedores!F775="","",Fornecedores!F775),"")</f>
        <v/>
      </c>
      <c r="G765" s="33" t="str">
        <f>IFERROR(IF(Fornecedores!G775="","",Fornecedores!G775),"")</f>
        <v/>
      </c>
      <c r="H765" s="47" t="str">
        <f>IFERROR(ROUND(AVERAGE(Fornecedores!H775:ZV775),2),"")</f>
        <v/>
      </c>
      <c r="I765" s="33" t="str">
        <f>IFERROR(ROUND(STDEV(Fornecedores!H775:ZV775),2),"")</f>
        <v/>
      </c>
      <c r="J765" s="33" t="str">
        <f>IFERROR(IF(Tabela2[[#This Row],[Média preços]]="","",H765-I765),"")</f>
        <v/>
      </c>
      <c r="K765" s="33" t="str">
        <f>IFERROR(IF(Tabela2[[#This Row],[Média preços]]="","",H765+I765),"")</f>
        <v/>
      </c>
      <c r="L765" s="47" t="str">
        <f>IFERROR(ROUND(MEDIAN(Fornecedores!H775:ZV775),2),"")</f>
        <v/>
      </c>
      <c r="M765" s="33" t="str">
        <f>IFERROR(ROUND(AVERAGEIFS(Fornecedores!H775:ZV775,Fornecedores!H775:ZV775,"&lt;="&amp;K765,Fornecedores!H775:ZV775,"&gt;="&amp;J765),2),"")</f>
        <v/>
      </c>
      <c r="N765" s="33" t="str">
        <f t="shared" si="11"/>
        <v/>
      </c>
      <c r="O765" s="33" t="str">
        <f>IFERROR(Tabela2[[#This Row],[Preço de referência]]*Tabela2[[#This Row],[Quantidade]],"")</f>
        <v/>
      </c>
      <c r="P76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65" s="33" t="str">
        <f ca="1">IFERROR(IF(Tabela2[[#This Row],[Itens de Ampla Participação (Quantidade)]]&gt;0,(Tabela2[[#This Row],[Itens de Ampla Participação (Quantidade)]]*Tabela2[[#This Row],[Preço de referência]])),"")</f>
        <v/>
      </c>
      <c r="R76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65" s="33" t="str">
        <f ca="1">IFERROR(IF(Tabela2[[#This Row],[Itens de Cota Reservada (Quantidade)]]&gt;0,(Tabela2[[#This Row],[Itens de Cota Reservada (Quantidade)]]*Tabela2[[#This Row],[Preço de referência]])),"")</f>
        <v/>
      </c>
      <c r="T765" s="52" t="str">
        <f ca="1">IFERROR(IF(SUMIFS(Tabela2[Preço x quantidade],Tabela2[Lote],Tabela2[[#This Row],[Lote]])&lt;=80000,Tabela2[[#This Row],[Quantidade]],""),"")</f>
        <v/>
      </c>
      <c r="U765" s="33" t="str">
        <f ca="1">IFERROR(IF(Tabela2[[#This Row],[Itens exclusivos (Quantidade)]]&gt;0,(Tabela2[[#This Row],[Itens exclusivos (Quantidade)]]*Tabela2[[#This Row],[Preço de referência]])),"")</f>
        <v/>
      </c>
    </row>
    <row r="766" spans="1:21" ht="15.75">
      <c r="A766" s="14" t="str">
        <f>IFERROR(IF(Fornecedores!B776="","",IF(AND(Fornecedores!A776="",Fornecedores!B776&lt;&gt;""),1,Fornecedores!A776)),"")</f>
        <v/>
      </c>
      <c r="B766" s="14" t="str">
        <f>IFERROR(IF(Fornecedores!B776="","",Fornecedores!B776),"")</f>
        <v/>
      </c>
      <c r="C766" s="14" t="str">
        <f>IFERROR(IF(Fornecedores!C776="","",Fornecedores!C776),"")</f>
        <v/>
      </c>
      <c r="D766" s="14" t="str">
        <f>IFERROR(IF(Fornecedores!D776="","",Fornecedores!D776),"")</f>
        <v/>
      </c>
      <c r="E766" s="14" t="str">
        <f>IFERROR(IF(Fornecedores!E776="","",Fornecedores!E776),"")</f>
        <v/>
      </c>
      <c r="F766" s="51" t="str">
        <f>IFERROR(IF(Fornecedores!F776="","",Fornecedores!F776),"")</f>
        <v/>
      </c>
      <c r="G766" s="14" t="str">
        <f>IFERROR(IF(Fornecedores!G776="","",Fornecedores!G776),"")</f>
        <v/>
      </c>
      <c r="H766" s="48" t="str">
        <f>IFERROR(ROUND(AVERAGE(Fornecedores!H776:ZV776),2),"")</f>
        <v/>
      </c>
      <c r="I766" s="14" t="str">
        <f>IFERROR(ROUND(STDEV(Fornecedores!H776:ZV776),2),"")</f>
        <v/>
      </c>
      <c r="J766" s="14" t="str">
        <f>IFERROR(IF(Tabela2[[#This Row],[Média preços]]="","",H766-I766),"")</f>
        <v/>
      </c>
      <c r="K766" s="14" t="str">
        <f>IFERROR(IF(Tabela2[[#This Row],[Média preços]]="","",H766+I766),"")</f>
        <v/>
      </c>
      <c r="L766" s="48" t="str">
        <f>IFERROR(ROUND(MEDIAN(Fornecedores!H776:ZV776),2),"")</f>
        <v/>
      </c>
      <c r="M766" s="14" t="str">
        <f>IFERROR(ROUND(AVERAGEIFS(Fornecedores!H776:ZV776,Fornecedores!H776:ZV776,"&lt;="&amp;K766,Fornecedores!H776:ZV776,"&gt;="&amp;J766),2),"")</f>
        <v/>
      </c>
      <c r="N766" s="14" t="str">
        <f t="shared" si="11"/>
        <v/>
      </c>
      <c r="O766" s="14" t="str">
        <f>IFERROR(Tabela2[[#This Row],[Preço de referência]]*Tabela2[[#This Row],[Quantidade]],"")</f>
        <v/>
      </c>
      <c r="P76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66" s="14" t="str">
        <f ca="1">IFERROR(IF(Tabela2[[#This Row],[Itens de Ampla Participação (Quantidade)]]&gt;0,(Tabela2[[#This Row],[Itens de Ampla Participação (Quantidade)]]*Tabela2[[#This Row],[Preço de referência]])),"")</f>
        <v/>
      </c>
      <c r="R76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66" s="14" t="str">
        <f ca="1">IFERROR(IF(Tabela2[[#This Row],[Itens de Cota Reservada (Quantidade)]]&gt;0,(Tabela2[[#This Row],[Itens de Cota Reservada (Quantidade)]]*Tabela2[[#This Row],[Preço de referência]])),"")</f>
        <v/>
      </c>
      <c r="T766" s="51" t="str">
        <f ca="1">IFERROR(IF(SUMIFS(Tabela2[Preço x quantidade],Tabela2[Lote],Tabela2[[#This Row],[Lote]])&lt;=80000,Tabela2[[#This Row],[Quantidade]],""),"")</f>
        <v/>
      </c>
      <c r="U766" s="14" t="str">
        <f ca="1">IFERROR(IF(Tabela2[[#This Row],[Itens exclusivos (Quantidade)]]&gt;0,(Tabela2[[#This Row],[Itens exclusivos (Quantidade)]]*Tabela2[[#This Row],[Preço de referência]])),"")</f>
        <v/>
      </c>
    </row>
    <row r="767" spans="1:21" ht="15.75">
      <c r="A767" s="33" t="str">
        <f>IFERROR(IF(Fornecedores!B777="","",IF(AND(Fornecedores!A777="",Fornecedores!B777&lt;&gt;""),1,Fornecedores!A777)),"")</f>
        <v/>
      </c>
      <c r="B767" s="33" t="str">
        <f>IFERROR(IF(Fornecedores!B777="","",Fornecedores!B777),"")</f>
        <v/>
      </c>
      <c r="C767" s="33" t="str">
        <f>IFERROR(IF(Fornecedores!C777="","",Fornecedores!C777),"")</f>
        <v/>
      </c>
      <c r="D767" s="33" t="str">
        <f>IFERROR(IF(Fornecedores!D777="","",Fornecedores!D777),"")</f>
        <v/>
      </c>
      <c r="E767" s="33" t="str">
        <f>IFERROR(IF(Fornecedores!E777="","",Fornecedores!E777),"")</f>
        <v/>
      </c>
      <c r="F767" s="52" t="str">
        <f>IFERROR(IF(Fornecedores!F777="","",Fornecedores!F777),"")</f>
        <v/>
      </c>
      <c r="G767" s="33" t="str">
        <f>IFERROR(IF(Fornecedores!G777="","",Fornecedores!G777),"")</f>
        <v/>
      </c>
      <c r="H767" s="47" t="str">
        <f>IFERROR(ROUND(AVERAGE(Fornecedores!H777:ZV777),2),"")</f>
        <v/>
      </c>
      <c r="I767" s="33" t="str">
        <f>IFERROR(ROUND(STDEV(Fornecedores!H777:ZV777),2),"")</f>
        <v/>
      </c>
      <c r="J767" s="33" t="str">
        <f>IFERROR(IF(Tabela2[[#This Row],[Média preços]]="","",H767-I767),"")</f>
        <v/>
      </c>
      <c r="K767" s="33" t="str">
        <f>IFERROR(IF(Tabela2[[#This Row],[Média preços]]="","",H767+I767),"")</f>
        <v/>
      </c>
      <c r="L767" s="47" t="str">
        <f>IFERROR(ROUND(MEDIAN(Fornecedores!H777:ZV777),2),"")</f>
        <v/>
      </c>
      <c r="M767" s="33" t="str">
        <f>IFERROR(ROUND(AVERAGEIFS(Fornecedores!H777:ZV777,Fornecedores!H777:ZV777,"&lt;="&amp;K767,Fornecedores!H777:ZV777,"&gt;="&amp;J767),2),"")</f>
        <v/>
      </c>
      <c r="N767" s="33" t="str">
        <f t="shared" si="11"/>
        <v/>
      </c>
      <c r="O767" s="33" t="str">
        <f>IFERROR(Tabela2[[#This Row],[Preço de referência]]*Tabela2[[#This Row],[Quantidade]],"")</f>
        <v/>
      </c>
      <c r="P76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67" s="33" t="str">
        <f ca="1">IFERROR(IF(Tabela2[[#This Row],[Itens de Ampla Participação (Quantidade)]]&gt;0,(Tabela2[[#This Row],[Itens de Ampla Participação (Quantidade)]]*Tabela2[[#This Row],[Preço de referência]])),"")</f>
        <v/>
      </c>
      <c r="R76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67" s="33" t="str">
        <f ca="1">IFERROR(IF(Tabela2[[#This Row],[Itens de Cota Reservada (Quantidade)]]&gt;0,(Tabela2[[#This Row],[Itens de Cota Reservada (Quantidade)]]*Tabela2[[#This Row],[Preço de referência]])),"")</f>
        <v/>
      </c>
      <c r="T767" s="52" t="str">
        <f ca="1">IFERROR(IF(SUMIFS(Tabela2[Preço x quantidade],Tabela2[Lote],Tabela2[[#This Row],[Lote]])&lt;=80000,Tabela2[[#This Row],[Quantidade]],""),"")</f>
        <v/>
      </c>
      <c r="U767" s="33" t="str">
        <f ca="1">IFERROR(IF(Tabela2[[#This Row],[Itens exclusivos (Quantidade)]]&gt;0,(Tabela2[[#This Row],[Itens exclusivos (Quantidade)]]*Tabela2[[#This Row],[Preço de referência]])),"")</f>
        <v/>
      </c>
    </row>
    <row r="768" spans="1:21" ht="15.75">
      <c r="A768" s="14" t="str">
        <f>IFERROR(IF(Fornecedores!B778="","",IF(AND(Fornecedores!A778="",Fornecedores!B778&lt;&gt;""),1,Fornecedores!A778)),"")</f>
        <v/>
      </c>
      <c r="B768" s="14" t="str">
        <f>IFERROR(IF(Fornecedores!B778="","",Fornecedores!B778),"")</f>
        <v/>
      </c>
      <c r="C768" s="14" t="str">
        <f>IFERROR(IF(Fornecedores!C778="","",Fornecedores!C778),"")</f>
        <v/>
      </c>
      <c r="D768" s="14" t="str">
        <f>IFERROR(IF(Fornecedores!D778="","",Fornecedores!D778),"")</f>
        <v/>
      </c>
      <c r="E768" s="14" t="str">
        <f>IFERROR(IF(Fornecedores!E778="","",Fornecedores!E778),"")</f>
        <v/>
      </c>
      <c r="F768" s="51" t="str">
        <f>IFERROR(IF(Fornecedores!F778="","",Fornecedores!F778),"")</f>
        <v/>
      </c>
      <c r="G768" s="14" t="str">
        <f>IFERROR(IF(Fornecedores!G778="","",Fornecedores!G778),"")</f>
        <v/>
      </c>
      <c r="H768" s="48" t="str">
        <f>IFERROR(ROUND(AVERAGE(Fornecedores!H778:ZV778),2),"")</f>
        <v/>
      </c>
      <c r="I768" s="14" t="str">
        <f>IFERROR(ROUND(STDEV(Fornecedores!H778:ZV778),2),"")</f>
        <v/>
      </c>
      <c r="J768" s="14" t="str">
        <f>IFERROR(IF(Tabela2[[#This Row],[Média preços]]="","",H768-I768),"")</f>
        <v/>
      </c>
      <c r="K768" s="14" t="str">
        <f>IFERROR(IF(Tabela2[[#This Row],[Média preços]]="","",H768+I768),"")</f>
        <v/>
      </c>
      <c r="L768" s="48" t="str">
        <f>IFERROR(ROUND(MEDIAN(Fornecedores!H778:ZV778),2),"")</f>
        <v/>
      </c>
      <c r="M768" s="14" t="str">
        <f>IFERROR(ROUND(AVERAGEIFS(Fornecedores!H778:ZV778,Fornecedores!H778:ZV778,"&lt;="&amp;K768,Fornecedores!H778:ZV778,"&gt;="&amp;J768),2),"")</f>
        <v/>
      </c>
      <c r="N768" s="14" t="str">
        <f t="shared" si="11"/>
        <v/>
      </c>
      <c r="O768" s="14" t="str">
        <f>IFERROR(Tabela2[[#This Row],[Preço de referência]]*Tabela2[[#This Row],[Quantidade]],"")</f>
        <v/>
      </c>
      <c r="P76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68" s="14" t="str">
        <f ca="1">IFERROR(IF(Tabela2[[#This Row],[Itens de Ampla Participação (Quantidade)]]&gt;0,(Tabela2[[#This Row],[Itens de Ampla Participação (Quantidade)]]*Tabela2[[#This Row],[Preço de referência]])),"")</f>
        <v/>
      </c>
      <c r="R76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68" s="14" t="str">
        <f ca="1">IFERROR(IF(Tabela2[[#This Row],[Itens de Cota Reservada (Quantidade)]]&gt;0,(Tabela2[[#This Row],[Itens de Cota Reservada (Quantidade)]]*Tabela2[[#This Row],[Preço de referência]])),"")</f>
        <v/>
      </c>
      <c r="T768" s="51" t="str">
        <f ca="1">IFERROR(IF(SUMIFS(Tabela2[Preço x quantidade],Tabela2[Lote],Tabela2[[#This Row],[Lote]])&lt;=80000,Tabela2[[#This Row],[Quantidade]],""),"")</f>
        <v/>
      </c>
      <c r="U768" s="14" t="str">
        <f ca="1">IFERROR(IF(Tabela2[[#This Row],[Itens exclusivos (Quantidade)]]&gt;0,(Tabela2[[#This Row],[Itens exclusivos (Quantidade)]]*Tabela2[[#This Row],[Preço de referência]])),"")</f>
        <v/>
      </c>
    </row>
    <row r="769" spans="1:21" ht="15.75">
      <c r="A769" s="33" t="str">
        <f>IFERROR(IF(Fornecedores!B779="","",IF(AND(Fornecedores!A779="",Fornecedores!B779&lt;&gt;""),1,Fornecedores!A779)),"")</f>
        <v/>
      </c>
      <c r="B769" s="33" t="str">
        <f>IFERROR(IF(Fornecedores!B779="","",Fornecedores!B779),"")</f>
        <v/>
      </c>
      <c r="C769" s="33" t="str">
        <f>IFERROR(IF(Fornecedores!C779="","",Fornecedores!C779),"")</f>
        <v/>
      </c>
      <c r="D769" s="33" t="str">
        <f>IFERROR(IF(Fornecedores!D779="","",Fornecedores!D779),"")</f>
        <v/>
      </c>
      <c r="E769" s="33" t="str">
        <f>IFERROR(IF(Fornecedores!E779="","",Fornecedores!E779),"")</f>
        <v/>
      </c>
      <c r="F769" s="52" t="str">
        <f>IFERROR(IF(Fornecedores!F779="","",Fornecedores!F779),"")</f>
        <v/>
      </c>
      <c r="G769" s="33" t="str">
        <f>IFERROR(IF(Fornecedores!G779="","",Fornecedores!G779),"")</f>
        <v/>
      </c>
      <c r="H769" s="47" t="str">
        <f>IFERROR(ROUND(AVERAGE(Fornecedores!H779:ZV779),2),"")</f>
        <v/>
      </c>
      <c r="I769" s="33" t="str">
        <f>IFERROR(ROUND(STDEV(Fornecedores!H779:ZV779),2),"")</f>
        <v/>
      </c>
      <c r="J769" s="33" t="str">
        <f>IFERROR(IF(Tabela2[[#This Row],[Média preços]]="","",H769-I769),"")</f>
        <v/>
      </c>
      <c r="K769" s="33" t="str">
        <f>IFERROR(IF(Tabela2[[#This Row],[Média preços]]="","",H769+I769),"")</f>
        <v/>
      </c>
      <c r="L769" s="47" t="str">
        <f>IFERROR(ROUND(MEDIAN(Fornecedores!H779:ZV779),2),"")</f>
        <v/>
      </c>
      <c r="M769" s="33" t="str">
        <f>IFERROR(ROUND(AVERAGEIFS(Fornecedores!H779:ZV779,Fornecedores!H779:ZV779,"&lt;="&amp;K769,Fornecedores!H779:ZV779,"&gt;="&amp;J769),2),"")</f>
        <v/>
      </c>
      <c r="N769" s="33" t="str">
        <f t="shared" si="11"/>
        <v/>
      </c>
      <c r="O769" s="33" t="str">
        <f>IFERROR(Tabela2[[#This Row],[Preço de referência]]*Tabela2[[#This Row],[Quantidade]],"")</f>
        <v/>
      </c>
      <c r="P76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69" s="33" t="str">
        <f ca="1">IFERROR(IF(Tabela2[[#This Row],[Itens de Ampla Participação (Quantidade)]]&gt;0,(Tabela2[[#This Row],[Itens de Ampla Participação (Quantidade)]]*Tabela2[[#This Row],[Preço de referência]])),"")</f>
        <v/>
      </c>
      <c r="R76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69" s="33" t="str">
        <f ca="1">IFERROR(IF(Tabela2[[#This Row],[Itens de Cota Reservada (Quantidade)]]&gt;0,(Tabela2[[#This Row],[Itens de Cota Reservada (Quantidade)]]*Tabela2[[#This Row],[Preço de referência]])),"")</f>
        <v/>
      </c>
      <c r="T769" s="52" t="str">
        <f ca="1">IFERROR(IF(SUMIFS(Tabela2[Preço x quantidade],Tabela2[Lote],Tabela2[[#This Row],[Lote]])&lt;=80000,Tabela2[[#This Row],[Quantidade]],""),"")</f>
        <v/>
      </c>
      <c r="U769" s="33" t="str">
        <f ca="1">IFERROR(IF(Tabela2[[#This Row],[Itens exclusivos (Quantidade)]]&gt;0,(Tabela2[[#This Row],[Itens exclusivos (Quantidade)]]*Tabela2[[#This Row],[Preço de referência]])),"")</f>
        <v/>
      </c>
    </row>
    <row r="770" spans="1:21" ht="15.75">
      <c r="A770" s="14" t="str">
        <f>IFERROR(IF(Fornecedores!B780="","",IF(AND(Fornecedores!A780="",Fornecedores!B780&lt;&gt;""),1,Fornecedores!A780)),"")</f>
        <v/>
      </c>
      <c r="B770" s="14" t="str">
        <f>IFERROR(IF(Fornecedores!B780="","",Fornecedores!B780),"")</f>
        <v/>
      </c>
      <c r="C770" s="14" t="str">
        <f>IFERROR(IF(Fornecedores!C780="","",Fornecedores!C780),"")</f>
        <v/>
      </c>
      <c r="D770" s="14" t="str">
        <f>IFERROR(IF(Fornecedores!D780="","",Fornecedores!D780),"")</f>
        <v/>
      </c>
      <c r="E770" s="14" t="str">
        <f>IFERROR(IF(Fornecedores!E780="","",Fornecedores!E780),"")</f>
        <v/>
      </c>
      <c r="F770" s="51" t="str">
        <f>IFERROR(IF(Fornecedores!F780="","",Fornecedores!F780),"")</f>
        <v/>
      </c>
      <c r="G770" s="14" t="str">
        <f>IFERROR(IF(Fornecedores!G780="","",Fornecedores!G780),"")</f>
        <v/>
      </c>
      <c r="H770" s="48" t="str">
        <f>IFERROR(ROUND(AVERAGE(Fornecedores!H780:ZV780),2),"")</f>
        <v/>
      </c>
      <c r="I770" s="14" t="str">
        <f>IFERROR(ROUND(STDEV(Fornecedores!H780:ZV780),2),"")</f>
        <v/>
      </c>
      <c r="J770" s="14" t="str">
        <f>IFERROR(IF(Tabela2[[#This Row],[Média preços]]="","",H770-I770),"")</f>
        <v/>
      </c>
      <c r="K770" s="14" t="str">
        <f>IFERROR(IF(Tabela2[[#This Row],[Média preços]]="","",H770+I770),"")</f>
        <v/>
      </c>
      <c r="L770" s="48" t="str">
        <f>IFERROR(ROUND(MEDIAN(Fornecedores!H780:ZV780),2),"")</f>
        <v/>
      </c>
      <c r="M770" s="14" t="str">
        <f>IFERROR(ROUND(AVERAGEIFS(Fornecedores!H780:ZV780,Fornecedores!H780:ZV780,"&lt;="&amp;K770,Fornecedores!H780:ZV780,"&gt;="&amp;J770),2),"")</f>
        <v/>
      </c>
      <c r="N770" s="14" t="str">
        <f t="shared" si="11"/>
        <v/>
      </c>
      <c r="O770" s="14" t="str">
        <f>IFERROR(Tabela2[[#This Row],[Preço de referência]]*Tabela2[[#This Row],[Quantidade]],"")</f>
        <v/>
      </c>
      <c r="P77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70" s="14" t="str">
        <f ca="1">IFERROR(IF(Tabela2[[#This Row],[Itens de Ampla Participação (Quantidade)]]&gt;0,(Tabela2[[#This Row],[Itens de Ampla Participação (Quantidade)]]*Tabela2[[#This Row],[Preço de referência]])),"")</f>
        <v/>
      </c>
      <c r="R77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70" s="14" t="str">
        <f ca="1">IFERROR(IF(Tabela2[[#This Row],[Itens de Cota Reservada (Quantidade)]]&gt;0,(Tabela2[[#This Row],[Itens de Cota Reservada (Quantidade)]]*Tabela2[[#This Row],[Preço de referência]])),"")</f>
        <v/>
      </c>
      <c r="T770" s="51" t="str">
        <f ca="1">IFERROR(IF(SUMIFS(Tabela2[Preço x quantidade],Tabela2[Lote],Tabela2[[#This Row],[Lote]])&lt;=80000,Tabela2[[#This Row],[Quantidade]],""),"")</f>
        <v/>
      </c>
      <c r="U770" s="14" t="str">
        <f ca="1">IFERROR(IF(Tabela2[[#This Row],[Itens exclusivos (Quantidade)]]&gt;0,(Tabela2[[#This Row],[Itens exclusivos (Quantidade)]]*Tabela2[[#This Row],[Preço de referência]])),"")</f>
        <v/>
      </c>
    </row>
    <row r="771" spans="1:21" ht="15.75">
      <c r="A771" s="33" t="str">
        <f>IFERROR(IF(Fornecedores!B781="","",IF(AND(Fornecedores!A781="",Fornecedores!B781&lt;&gt;""),1,Fornecedores!A781)),"")</f>
        <v/>
      </c>
      <c r="B771" s="33" t="str">
        <f>IFERROR(IF(Fornecedores!B781="","",Fornecedores!B781),"")</f>
        <v/>
      </c>
      <c r="C771" s="33" t="str">
        <f>IFERROR(IF(Fornecedores!C781="","",Fornecedores!C781),"")</f>
        <v/>
      </c>
      <c r="D771" s="33" t="str">
        <f>IFERROR(IF(Fornecedores!D781="","",Fornecedores!D781),"")</f>
        <v/>
      </c>
      <c r="E771" s="33" t="str">
        <f>IFERROR(IF(Fornecedores!E781="","",Fornecedores!E781),"")</f>
        <v/>
      </c>
      <c r="F771" s="52" t="str">
        <f>IFERROR(IF(Fornecedores!F781="","",Fornecedores!F781),"")</f>
        <v/>
      </c>
      <c r="G771" s="33" t="str">
        <f>IFERROR(IF(Fornecedores!G781="","",Fornecedores!G781),"")</f>
        <v/>
      </c>
      <c r="H771" s="47" t="str">
        <f>IFERROR(ROUND(AVERAGE(Fornecedores!H781:ZV781),2),"")</f>
        <v/>
      </c>
      <c r="I771" s="33" t="str">
        <f>IFERROR(ROUND(STDEV(Fornecedores!H781:ZV781),2),"")</f>
        <v/>
      </c>
      <c r="J771" s="33" t="str">
        <f>IFERROR(IF(Tabela2[[#This Row],[Média preços]]="","",H771-I771),"")</f>
        <v/>
      </c>
      <c r="K771" s="33" t="str">
        <f>IFERROR(IF(Tabela2[[#This Row],[Média preços]]="","",H771+I771),"")</f>
        <v/>
      </c>
      <c r="L771" s="47" t="str">
        <f>IFERROR(ROUND(MEDIAN(Fornecedores!H781:ZV781),2),"")</f>
        <v/>
      </c>
      <c r="M771" s="33" t="str">
        <f>IFERROR(ROUND(AVERAGEIFS(Fornecedores!H781:ZV781,Fornecedores!H781:ZV781,"&lt;="&amp;K771,Fornecedores!H781:ZV781,"&gt;="&amp;J771),2),"")</f>
        <v/>
      </c>
      <c r="N771" s="33" t="str">
        <f t="shared" si="11"/>
        <v/>
      </c>
      <c r="O771" s="33" t="str">
        <f>IFERROR(Tabela2[[#This Row],[Preço de referência]]*Tabela2[[#This Row],[Quantidade]],"")</f>
        <v/>
      </c>
      <c r="P77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71" s="33" t="str">
        <f ca="1">IFERROR(IF(Tabela2[[#This Row],[Itens de Ampla Participação (Quantidade)]]&gt;0,(Tabela2[[#This Row],[Itens de Ampla Participação (Quantidade)]]*Tabela2[[#This Row],[Preço de referência]])),"")</f>
        <v/>
      </c>
      <c r="R77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71" s="33" t="str">
        <f ca="1">IFERROR(IF(Tabela2[[#This Row],[Itens de Cota Reservada (Quantidade)]]&gt;0,(Tabela2[[#This Row],[Itens de Cota Reservada (Quantidade)]]*Tabela2[[#This Row],[Preço de referência]])),"")</f>
        <v/>
      </c>
      <c r="T771" s="52" t="str">
        <f ca="1">IFERROR(IF(SUMIFS(Tabela2[Preço x quantidade],Tabela2[Lote],Tabela2[[#This Row],[Lote]])&lt;=80000,Tabela2[[#This Row],[Quantidade]],""),"")</f>
        <v/>
      </c>
      <c r="U771" s="33" t="str">
        <f ca="1">IFERROR(IF(Tabela2[[#This Row],[Itens exclusivos (Quantidade)]]&gt;0,(Tabela2[[#This Row],[Itens exclusivos (Quantidade)]]*Tabela2[[#This Row],[Preço de referência]])),"")</f>
        <v/>
      </c>
    </row>
    <row r="772" spans="1:21" ht="15.75">
      <c r="A772" s="14" t="str">
        <f>IFERROR(IF(Fornecedores!B782="","",IF(AND(Fornecedores!A782="",Fornecedores!B782&lt;&gt;""),1,Fornecedores!A782)),"")</f>
        <v/>
      </c>
      <c r="B772" s="14" t="str">
        <f>IFERROR(IF(Fornecedores!B782="","",Fornecedores!B782),"")</f>
        <v/>
      </c>
      <c r="C772" s="14" t="str">
        <f>IFERROR(IF(Fornecedores!C782="","",Fornecedores!C782),"")</f>
        <v/>
      </c>
      <c r="D772" s="14" t="str">
        <f>IFERROR(IF(Fornecedores!D782="","",Fornecedores!D782),"")</f>
        <v/>
      </c>
      <c r="E772" s="14" t="str">
        <f>IFERROR(IF(Fornecedores!E782="","",Fornecedores!E782),"")</f>
        <v/>
      </c>
      <c r="F772" s="51" t="str">
        <f>IFERROR(IF(Fornecedores!F782="","",Fornecedores!F782),"")</f>
        <v/>
      </c>
      <c r="G772" s="14" t="str">
        <f>IFERROR(IF(Fornecedores!G782="","",Fornecedores!G782),"")</f>
        <v/>
      </c>
      <c r="H772" s="48" t="str">
        <f>IFERROR(ROUND(AVERAGE(Fornecedores!H782:ZV782),2),"")</f>
        <v/>
      </c>
      <c r="I772" s="14" t="str">
        <f>IFERROR(ROUND(STDEV(Fornecedores!H782:ZV782),2),"")</f>
        <v/>
      </c>
      <c r="J772" s="14" t="str">
        <f>IFERROR(IF(Tabela2[[#This Row],[Média preços]]="","",H772-I772),"")</f>
        <v/>
      </c>
      <c r="K772" s="14" t="str">
        <f>IFERROR(IF(Tabela2[[#This Row],[Média preços]]="","",H772+I772),"")</f>
        <v/>
      </c>
      <c r="L772" s="48" t="str">
        <f>IFERROR(ROUND(MEDIAN(Fornecedores!H782:ZV782),2),"")</f>
        <v/>
      </c>
      <c r="M772" s="14" t="str">
        <f>IFERROR(ROUND(AVERAGEIFS(Fornecedores!H782:ZV782,Fornecedores!H782:ZV782,"&lt;="&amp;K772,Fornecedores!H782:ZV782,"&gt;="&amp;J772),2),"")</f>
        <v/>
      </c>
      <c r="N772" s="14" t="str">
        <f t="shared" si="11"/>
        <v/>
      </c>
      <c r="O772" s="14" t="str">
        <f>IFERROR(Tabela2[[#This Row],[Preço de referência]]*Tabela2[[#This Row],[Quantidade]],"")</f>
        <v/>
      </c>
      <c r="P77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72" s="14" t="str">
        <f ca="1">IFERROR(IF(Tabela2[[#This Row],[Itens de Ampla Participação (Quantidade)]]&gt;0,(Tabela2[[#This Row],[Itens de Ampla Participação (Quantidade)]]*Tabela2[[#This Row],[Preço de referência]])),"")</f>
        <v/>
      </c>
      <c r="R77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72" s="14" t="str">
        <f ca="1">IFERROR(IF(Tabela2[[#This Row],[Itens de Cota Reservada (Quantidade)]]&gt;0,(Tabela2[[#This Row],[Itens de Cota Reservada (Quantidade)]]*Tabela2[[#This Row],[Preço de referência]])),"")</f>
        <v/>
      </c>
      <c r="T772" s="51" t="str">
        <f ca="1">IFERROR(IF(SUMIFS(Tabela2[Preço x quantidade],Tabela2[Lote],Tabela2[[#This Row],[Lote]])&lt;=80000,Tabela2[[#This Row],[Quantidade]],""),"")</f>
        <v/>
      </c>
      <c r="U772" s="14" t="str">
        <f ca="1">IFERROR(IF(Tabela2[[#This Row],[Itens exclusivos (Quantidade)]]&gt;0,(Tabela2[[#This Row],[Itens exclusivos (Quantidade)]]*Tabela2[[#This Row],[Preço de referência]])),"")</f>
        <v/>
      </c>
    </row>
    <row r="773" spans="1:21" ht="15.75">
      <c r="A773" s="33" t="str">
        <f>IFERROR(IF(Fornecedores!B783="","",IF(AND(Fornecedores!A783="",Fornecedores!B783&lt;&gt;""),1,Fornecedores!A783)),"")</f>
        <v/>
      </c>
      <c r="B773" s="33" t="str">
        <f>IFERROR(IF(Fornecedores!B783="","",Fornecedores!B783),"")</f>
        <v/>
      </c>
      <c r="C773" s="33" t="str">
        <f>IFERROR(IF(Fornecedores!C783="","",Fornecedores!C783),"")</f>
        <v/>
      </c>
      <c r="D773" s="33" t="str">
        <f>IFERROR(IF(Fornecedores!D783="","",Fornecedores!D783),"")</f>
        <v/>
      </c>
      <c r="E773" s="33" t="str">
        <f>IFERROR(IF(Fornecedores!E783="","",Fornecedores!E783),"")</f>
        <v/>
      </c>
      <c r="F773" s="52" t="str">
        <f>IFERROR(IF(Fornecedores!F783="","",Fornecedores!F783),"")</f>
        <v/>
      </c>
      <c r="G773" s="33" t="str">
        <f>IFERROR(IF(Fornecedores!G783="","",Fornecedores!G783),"")</f>
        <v/>
      </c>
      <c r="H773" s="47" t="str">
        <f>IFERROR(ROUND(AVERAGE(Fornecedores!H783:ZV783),2),"")</f>
        <v/>
      </c>
      <c r="I773" s="33" t="str">
        <f>IFERROR(ROUND(STDEV(Fornecedores!H783:ZV783),2),"")</f>
        <v/>
      </c>
      <c r="J773" s="33" t="str">
        <f>IFERROR(IF(Tabela2[[#This Row],[Média preços]]="","",H773-I773),"")</f>
        <v/>
      </c>
      <c r="K773" s="33" t="str">
        <f>IFERROR(IF(Tabela2[[#This Row],[Média preços]]="","",H773+I773),"")</f>
        <v/>
      </c>
      <c r="L773" s="47" t="str">
        <f>IFERROR(ROUND(MEDIAN(Fornecedores!H783:ZV783),2),"")</f>
        <v/>
      </c>
      <c r="M773" s="33" t="str">
        <f>IFERROR(ROUND(AVERAGEIFS(Fornecedores!H783:ZV783,Fornecedores!H783:ZV783,"&lt;="&amp;K773,Fornecedores!H783:ZV783,"&gt;="&amp;J773),2),"")</f>
        <v/>
      </c>
      <c r="N773" s="33" t="str">
        <f t="shared" si="11"/>
        <v/>
      </c>
      <c r="O773" s="33" t="str">
        <f>IFERROR(Tabela2[[#This Row],[Preço de referência]]*Tabela2[[#This Row],[Quantidade]],"")</f>
        <v/>
      </c>
      <c r="P77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73" s="33" t="str">
        <f ca="1">IFERROR(IF(Tabela2[[#This Row],[Itens de Ampla Participação (Quantidade)]]&gt;0,(Tabela2[[#This Row],[Itens de Ampla Participação (Quantidade)]]*Tabela2[[#This Row],[Preço de referência]])),"")</f>
        <v/>
      </c>
      <c r="R77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73" s="33" t="str">
        <f ca="1">IFERROR(IF(Tabela2[[#This Row],[Itens de Cota Reservada (Quantidade)]]&gt;0,(Tabela2[[#This Row],[Itens de Cota Reservada (Quantidade)]]*Tabela2[[#This Row],[Preço de referência]])),"")</f>
        <v/>
      </c>
      <c r="T773" s="52" t="str">
        <f ca="1">IFERROR(IF(SUMIFS(Tabela2[Preço x quantidade],Tabela2[Lote],Tabela2[[#This Row],[Lote]])&lt;=80000,Tabela2[[#This Row],[Quantidade]],""),"")</f>
        <v/>
      </c>
      <c r="U773" s="33" t="str">
        <f ca="1">IFERROR(IF(Tabela2[[#This Row],[Itens exclusivos (Quantidade)]]&gt;0,(Tabela2[[#This Row],[Itens exclusivos (Quantidade)]]*Tabela2[[#This Row],[Preço de referência]])),"")</f>
        <v/>
      </c>
    </row>
    <row r="774" spans="1:21" ht="15.75">
      <c r="A774" s="14" t="str">
        <f>IFERROR(IF(Fornecedores!B784="","",IF(AND(Fornecedores!A784="",Fornecedores!B784&lt;&gt;""),1,Fornecedores!A784)),"")</f>
        <v/>
      </c>
      <c r="B774" s="14" t="str">
        <f>IFERROR(IF(Fornecedores!B784="","",Fornecedores!B784),"")</f>
        <v/>
      </c>
      <c r="C774" s="14" t="str">
        <f>IFERROR(IF(Fornecedores!C784="","",Fornecedores!C784),"")</f>
        <v/>
      </c>
      <c r="D774" s="14" t="str">
        <f>IFERROR(IF(Fornecedores!D784="","",Fornecedores!D784),"")</f>
        <v/>
      </c>
      <c r="E774" s="14" t="str">
        <f>IFERROR(IF(Fornecedores!E784="","",Fornecedores!E784),"")</f>
        <v/>
      </c>
      <c r="F774" s="51" t="str">
        <f>IFERROR(IF(Fornecedores!F784="","",Fornecedores!F784),"")</f>
        <v/>
      </c>
      <c r="G774" s="14" t="str">
        <f>IFERROR(IF(Fornecedores!G784="","",Fornecedores!G784),"")</f>
        <v/>
      </c>
      <c r="H774" s="48" t="str">
        <f>IFERROR(ROUND(AVERAGE(Fornecedores!H784:ZV784),2),"")</f>
        <v/>
      </c>
      <c r="I774" s="14" t="str">
        <f>IFERROR(ROUND(STDEV(Fornecedores!H784:ZV784),2),"")</f>
        <v/>
      </c>
      <c r="J774" s="14" t="str">
        <f>IFERROR(IF(Tabela2[[#This Row],[Média preços]]="","",H774-I774),"")</f>
        <v/>
      </c>
      <c r="K774" s="14" t="str">
        <f>IFERROR(IF(Tabela2[[#This Row],[Média preços]]="","",H774+I774),"")</f>
        <v/>
      </c>
      <c r="L774" s="48" t="str">
        <f>IFERROR(ROUND(MEDIAN(Fornecedores!H784:ZV784),2),"")</f>
        <v/>
      </c>
      <c r="M774" s="14" t="str">
        <f>IFERROR(ROUND(AVERAGEIFS(Fornecedores!H784:ZV784,Fornecedores!H784:ZV784,"&lt;="&amp;K774,Fornecedores!H784:ZV784,"&gt;="&amp;J774),2),"")</f>
        <v/>
      </c>
      <c r="N774" s="14" t="str">
        <f t="shared" si="11"/>
        <v/>
      </c>
      <c r="O774" s="14" t="str">
        <f>IFERROR(Tabela2[[#This Row],[Preço de referência]]*Tabela2[[#This Row],[Quantidade]],"")</f>
        <v/>
      </c>
      <c r="P77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74" s="14" t="str">
        <f ca="1">IFERROR(IF(Tabela2[[#This Row],[Itens de Ampla Participação (Quantidade)]]&gt;0,(Tabela2[[#This Row],[Itens de Ampla Participação (Quantidade)]]*Tabela2[[#This Row],[Preço de referência]])),"")</f>
        <v/>
      </c>
      <c r="R77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74" s="14" t="str">
        <f ca="1">IFERROR(IF(Tabela2[[#This Row],[Itens de Cota Reservada (Quantidade)]]&gt;0,(Tabela2[[#This Row],[Itens de Cota Reservada (Quantidade)]]*Tabela2[[#This Row],[Preço de referência]])),"")</f>
        <v/>
      </c>
      <c r="T774" s="51" t="str">
        <f ca="1">IFERROR(IF(SUMIFS(Tabela2[Preço x quantidade],Tabela2[Lote],Tabela2[[#This Row],[Lote]])&lt;=80000,Tabela2[[#This Row],[Quantidade]],""),"")</f>
        <v/>
      </c>
      <c r="U774" s="14" t="str">
        <f ca="1">IFERROR(IF(Tabela2[[#This Row],[Itens exclusivos (Quantidade)]]&gt;0,(Tabela2[[#This Row],[Itens exclusivos (Quantidade)]]*Tabela2[[#This Row],[Preço de referência]])),"")</f>
        <v/>
      </c>
    </row>
    <row r="775" spans="1:21" ht="15.75">
      <c r="A775" s="33" t="str">
        <f>IFERROR(IF(Fornecedores!B785="","",IF(AND(Fornecedores!A785="",Fornecedores!B785&lt;&gt;""),1,Fornecedores!A785)),"")</f>
        <v/>
      </c>
      <c r="B775" s="33" t="str">
        <f>IFERROR(IF(Fornecedores!B785="","",Fornecedores!B785),"")</f>
        <v/>
      </c>
      <c r="C775" s="33" t="str">
        <f>IFERROR(IF(Fornecedores!C785="","",Fornecedores!C785),"")</f>
        <v/>
      </c>
      <c r="D775" s="33" t="str">
        <f>IFERROR(IF(Fornecedores!D785="","",Fornecedores!D785),"")</f>
        <v/>
      </c>
      <c r="E775" s="33" t="str">
        <f>IFERROR(IF(Fornecedores!E785="","",Fornecedores!E785),"")</f>
        <v/>
      </c>
      <c r="F775" s="52" t="str">
        <f>IFERROR(IF(Fornecedores!F785="","",Fornecedores!F785),"")</f>
        <v/>
      </c>
      <c r="G775" s="33" t="str">
        <f>IFERROR(IF(Fornecedores!G785="","",Fornecedores!G785),"")</f>
        <v/>
      </c>
      <c r="H775" s="47" t="str">
        <f>IFERROR(ROUND(AVERAGE(Fornecedores!H785:ZV785),2),"")</f>
        <v/>
      </c>
      <c r="I775" s="33" t="str">
        <f>IFERROR(ROUND(STDEV(Fornecedores!H785:ZV785),2),"")</f>
        <v/>
      </c>
      <c r="J775" s="33" t="str">
        <f>IFERROR(IF(Tabela2[[#This Row],[Média preços]]="","",H775-I775),"")</f>
        <v/>
      </c>
      <c r="K775" s="33" t="str">
        <f>IFERROR(IF(Tabela2[[#This Row],[Média preços]]="","",H775+I775),"")</f>
        <v/>
      </c>
      <c r="L775" s="47" t="str">
        <f>IFERROR(ROUND(MEDIAN(Fornecedores!H785:ZV785),2),"")</f>
        <v/>
      </c>
      <c r="M775" s="33" t="str">
        <f>IFERROR(ROUND(AVERAGEIFS(Fornecedores!H785:ZV785,Fornecedores!H785:ZV785,"&lt;="&amp;K775,Fornecedores!H785:ZV785,"&gt;="&amp;J775),2),"")</f>
        <v/>
      </c>
      <c r="N775" s="33" t="str">
        <f t="shared" si="11"/>
        <v/>
      </c>
      <c r="O775" s="33" t="str">
        <f>IFERROR(Tabela2[[#This Row],[Preço de referência]]*Tabela2[[#This Row],[Quantidade]],"")</f>
        <v/>
      </c>
      <c r="P77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75" s="33" t="str">
        <f ca="1">IFERROR(IF(Tabela2[[#This Row],[Itens de Ampla Participação (Quantidade)]]&gt;0,(Tabela2[[#This Row],[Itens de Ampla Participação (Quantidade)]]*Tabela2[[#This Row],[Preço de referência]])),"")</f>
        <v/>
      </c>
      <c r="R77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75" s="33" t="str">
        <f ca="1">IFERROR(IF(Tabela2[[#This Row],[Itens de Cota Reservada (Quantidade)]]&gt;0,(Tabela2[[#This Row],[Itens de Cota Reservada (Quantidade)]]*Tabela2[[#This Row],[Preço de referência]])),"")</f>
        <v/>
      </c>
      <c r="T775" s="52" t="str">
        <f ca="1">IFERROR(IF(SUMIFS(Tabela2[Preço x quantidade],Tabela2[Lote],Tabela2[[#This Row],[Lote]])&lt;=80000,Tabela2[[#This Row],[Quantidade]],""),"")</f>
        <v/>
      </c>
      <c r="U775" s="33" t="str">
        <f ca="1">IFERROR(IF(Tabela2[[#This Row],[Itens exclusivos (Quantidade)]]&gt;0,(Tabela2[[#This Row],[Itens exclusivos (Quantidade)]]*Tabela2[[#This Row],[Preço de referência]])),"")</f>
        <v/>
      </c>
    </row>
    <row r="776" spans="1:21" ht="15.75">
      <c r="A776" s="14" t="str">
        <f>IFERROR(IF(Fornecedores!B786="","",IF(AND(Fornecedores!A786="",Fornecedores!B786&lt;&gt;""),1,Fornecedores!A786)),"")</f>
        <v/>
      </c>
      <c r="B776" s="14" t="str">
        <f>IFERROR(IF(Fornecedores!B786="","",Fornecedores!B786),"")</f>
        <v/>
      </c>
      <c r="C776" s="14" t="str">
        <f>IFERROR(IF(Fornecedores!C786="","",Fornecedores!C786),"")</f>
        <v/>
      </c>
      <c r="D776" s="14" t="str">
        <f>IFERROR(IF(Fornecedores!D786="","",Fornecedores!D786),"")</f>
        <v/>
      </c>
      <c r="E776" s="14" t="str">
        <f>IFERROR(IF(Fornecedores!E786="","",Fornecedores!E786),"")</f>
        <v/>
      </c>
      <c r="F776" s="51" t="str">
        <f>IFERROR(IF(Fornecedores!F786="","",Fornecedores!F786),"")</f>
        <v/>
      </c>
      <c r="G776" s="14" t="str">
        <f>IFERROR(IF(Fornecedores!G786="","",Fornecedores!G786),"")</f>
        <v/>
      </c>
      <c r="H776" s="48" t="str">
        <f>IFERROR(ROUND(AVERAGE(Fornecedores!H786:ZV786),2),"")</f>
        <v/>
      </c>
      <c r="I776" s="14" t="str">
        <f>IFERROR(ROUND(STDEV(Fornecedores!H786:ZV786),2),"")</f>
        <v/>
      </c>
      <c r="J776" s="14" t="str">
        <f>IFERROR(IF(Tabela2[[#This Row],[Média preços]]="","",H776-I776),"")</f>
        <v/>
      </c>
      <c r="K776" s="14" t="str">
        <f>IFERROR(IF(Tabela2[[#This Row],[Média preços]]="","",H776+I776),"")</f>
        <v/>
      </c>
      <c r="L776" s="48" t="str">
        <f>IFERROR(ROUND(MEDIAN(Fornecedores!H786:ZV786),2),"")</f>
        <v/>
      </c>
      <c r="M776" s="14" t="str">
        <f>IFERROR(ROUND(AVERAGEIFS(Fornecedores!H786:ZV786,Fornecedores!H786:ZV786,"&lt;="&amp;K776,Fornecedores!H786:ZV786,"&gt;="&amp;J776),2),"")</f>
        <v/>
      </c>
      <c r="N776" s="14" t="str">
        <f t="shared" ref="N776:N839" si="12">IFERROR(ROUND(IF(M776&lt;L776,M776,L776),2),"")</f>
        <v/>
      </c>
      <c r="O776" s="14" t="str">
        <f>IFERROR(Tabela2[[#This Row],[Preço de referência]]*Tabela2[[#This Row],[Quantidade]],"")</f>
        <v/>
      </c>
      <c r="P77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76" s="14" t="str">
        <f ca="1">IFERROR(IF(Tabela2[[#This Row],[Itens de Ampla Participação (Quantidade)]]&gt;0,(Tabela2[[#This Row],[Itens de Ampla Participação (Quantidade)]]*Tabela2[[#This Row],[Preço de referência]])),"")</f>
        <v/>
      </c>
      <c r="R77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76" s="14" t="str">
        <f ca="1">IFERROR(IF(Tabela2[[#This Row],[Itens de Cota Reservada (Quantidade)]]&gt;0,(Tabela2[[#This Row],[Itens de Cota Reservada (Quantidade)]]*Tabela2[[#This Row],[Preço de referência]])),"")</f>
        <v/>
      </c>
      <c r="T776" s="51" t="str">
        <f ca="1">IFERROR(IF(SUMIFS(Tabela2[Preço x quantidade],Tabela2[Lote],Tabela2[[#This Row],[Lote]])&lt;=80000,Tabela2[[#This Row],[Quantidade]],""),"")</f>
        <v/>
      </c>
      <c r="U776" s="14" t="str">
        <f ca="1">IFERROR(IF(Tabela2[[#This Row],[Itens exclusivos (Quantidade)]]&gt;0,(Tabela2[[#This Row],[Itens exclusivos (Quantidade)]]*Tabela2[[#This Row],[Preço de referência]])),"")</f>
        <v/>
      </c>
    </row>
    <row r="777" spans="1:21" ht="15.75">
      <c r="A777" s="33" t="str">
        <f>IFERROR(IF(Fornecedores!B787="","",IF(AND(Fornecedores!A787="",Fornecedores!B787&lt;&gt;""),1,Fornecedores!A787)),"")</f>
        <v/>
      </c>
      <c r="B777" s="33" t="str">
        <f>IFERROR(IF(Fornecedores!B787="","",Fornecedores!B787),"")</f>
        <v/>
      </c>
      <c r="C777" s="33" t="str">
        <f>IFERROR(IF(Fornecedores!C787="","",Fornecedores!C787),"")</f>
        <v/>
      </c>
      <c r="D777" s="33" t="str">
        <f>IFERROR(IF(Fornecedores!D787="","",Fornecedores!D787),"")</f>
        <v/>
      </c>
      <c r="E777" s="33" t="str">
        <f>IFERROR(IF(Fornecedores!E787="","",Fornecedores!E787),"")</f>
        <v/>
      </c>
      <c r="F777" s="52" t="str">
        <f>IFERROR(IF(Fornecedores!F787="","",Fornecedores!F787),"")</f>
        <v/>
      </c>
      <c r="G777" s="33" t="str">
        <f>IFERROR(IF(Fornecedores!G787="","",Fornecedores!G787),"")</f>
        <v/>
      </c>
      <c r="H777" s="47" t="str">
        <f>IFERROR(ROUND(AVERAGE(Fornecedores!H787:ZV787),2),"")</f>
        <v/>
      </c>
      <c r="I777" s="33" t="str">
        <f>IFERROR(ROUND(STDEV(Fornecedores!H787:ZV787),2),"")</f>
        <v/>
      </c>
      <c r="J777" s="33" t="str">
        <f>IFERROR(IF(Tabela2[[#This Row],[Média preços]]="","",H777-I777),"")</f>
        <v/>
      </c>
      <c r="K777" s="33" t="str">
        <f>IFERROR(IF(Tabela2[[#This Row],[Média preços]]="","",H777+I777),"")</f>
        <v/>
      </c>
      <c r="L777" s="47" t="str">
        <f>IFERROR(ROUND(MEDIAN(Fornecedores!H787:ZV787),2),"")</f>
        <v/>
      </c>
      <c r="M777" s="33" t="str">
        <f>IFERROR(ROUND(AVERAGEIFS(Fornecedores!H787:ZV787,Fornecedores!H787:ZV787,"&lt;="&amp;K777,Fornecedores!H787:ZV787,"&gt;="&amp;J777),2),"")</f>
        <v/>
      </c>
      <c r="N777" s="33" t="str">
        <f t="shared" si="12"/>
        <v/>
      </c>
      <c r="O777" s="33" t="str">
        <f>IFERROR(Tabela2[[#This Row],[Preço de referência]]*Tabela2[[#This Row],[Quantidade]],"")</f>
        <v/>
      </c>
      <c r="P77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77" s="33" t="str">
        <f ca="1">IFERROR(IF(Tabela2[[#This Row],[Itens de Ampla Participação (Quantidade)]]&gt;0,(Tabela2[[#This Row],[Itens de Ampla Participação (Quantidade)]]*Tabela2[[#This Row],[Preço de referência]])),"")</f>
        <v/>
      </c>
      <c r="R77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77" s="33" t="str">
        <f ca="1">IFERROR(IF(Tabela2[[#This Row],[Itens de Cota Reservada (Quantidade)]]&gt;0,(Tabela2[[#This Row],[Itens de Cota Reservada (Quantidade)]]*Tabela2[[#This Row],[Preço de referência]])),"")</f>
        <v/>
      </c>
      <c r="T777" s="52" t="str">
        <f ca="1">IFERROR(IF(SUMIFS(Tabela2[Preço x quantidade],Tabela2[Lote],Tabela2[[#This Row],[Lote]])&lt;=80000,Tabela2[[#This Row],[Quantidade]],""),"")</f>
        <v/>
      </c>
      <c r="U777" s="33" t="str">
        <f ca="1">IFERROR(IF(Tabela2[[#This Row],[Itens exclusivos (Quantidade)]]&gt;0,(Tabela2[[#This Row],[Itens exclusivos (Quantidade)]]*Tabela2[[#This Row],[Preço de referência]])),"")</f>
        <v/>
      </c>
    </row>
    <row r="778" spans="1:21" ht="15.75">
      <c r="A778" s="14" t="str">
        <f>IFERROR(IF(Fornecedores!B788="","",IF(AND(Fornecedores!A788="",Fornecedores!B788&lt;&gt;""),1,Fornecedores!A788)),"")</f>
        <v/>
      </c>
      <c r="B778" s="14" t="str">
        <f>IFERROR(IF(Fornecedores!B788="","",Fornecedores!B788),"")</f>
        <v/>
      </c>
      <c r="C778" s="14" t="str">
        <f>IFERROR(IF(Fornecedores!C788="","",Fornecedores!C788),"")</f>
        <v/>
      </c>
      <c r="D778" s="14" t="str">
        <f>IFERROR(IF(Fornecedores!D788="","",Fornecedores!D788),"")</f>
        <v/>
      </c>
      <c r="E778" s="14" t="str">
        <f>IFERROR(IF(Fornecedores!E788="","",Fornecedores!E788),"")</f>
        <v/>
      </c>
      <c r="F778" s="51" t="str">
        <f>IFERROR(IF(Fornecedores!F788="","",Fornecedores!F788),"")</f>
        <v/>
      </c>
      <c r="G778" s="14" t="str">
        <f>IFERROR(IF(Fornecedores!G788="","",Fornecedores!G788),"")</f>
        <v/>
      </c>
      <c r="H778" s="48" t="str">
        <f>IFERROR(ROUND(AVERAGE(Fornecedores!H788:ZV788),2),"")</f>
        <v/>
      </c>
      <c r="I778" s="14" t="str">
        <f>IFERROR(ROUND(STDEV(Fornecedores!H788:ZV788),2),"")</f>
        <v/>
      </c>
      <c r="J778" s="14" t="str">
        <f>IFERROR(IF(Tabela2[[#This Row],[Média preços]]="","",H778-I778),"")</f>
        <v/>
      </c>
      <c r="K778" s="14" t="str">
        <f>IFERROR(IF(Tabela2[[#This Row],[Média preços]]="","",H778+I778),"")</f>
        <v/>
      </c>
      <c r="L778" s="48" t="str">
        <f>IFERROR(ROUND(MEDIAN(Fornecedores!H788:ZV788),2),"")</f>
        <v/>
      </c>
      <c r="M778" s="14" t="str">
        <f>IFERROR(ROUND(AVERAGEIFS(Fornecedores!H788:ZV788,Fornecedores!H788:ZV788,"&lt;="&amp;K778,Fornecedores!H788:ZV788,"&gt;="&amp;J778),2),"")</f>
        <v/>
      </c>
      <c r="N778" s="14" t="str">
        <f t="shared" si="12"/>
        <v/>
      </c>
      <c r="O778" s="14" t="str">
        <f>IFERROR(Tabela2[[#This Row],[Preço de referência]]*Tabela2[[#This Row],[Quantidade]],"")</f>
        <v/>
      </c>
      <c r="P77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78" s="14" t="str">
        <f ca="1">IFERROR(IF(Tabela2[[#This Row],[Itens de Ampla Participação (Quantidade)]]&gt;0,(Tabela2[[#This Row],[Itens de Ampla Participação (Quantidade)]]*Tabela2[[#This Row],[Preço de referência]])),"")</f>
        <v/>
      </c>
      <c r="R77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78" s="14" t="str">
        <f ca="1">IFERROR(IF(Tabela2[[#This Row],[Itens de Cota Reservada (Quantidade)]]&gt;0,(Tabela2[[#This Row],[Itens de Cota Reservada (Quantidade)]]*Tabela2[[#This Row],[Preço de referência]])),"")</f>
        <v/>
      </c>
      <c r="T778" s="51" t="str">
        <f ca="1">IFERROR(IF(SUMIFS(Tabela2[Preço x quantidade],Tabela2[Lote],Tabela2[[#This Row],[Lote]])&lt;=80000,Tabela2[[#This Row],[Quantidade]],""),"")</f>
        <v/>
      </c>
      <c r="U778" s="14" t="str">
        <f ca="1">IFERROR(IF(Tabela2[[#This Row],[Itens exclusivos (Quantidade)]]&gt;0,(Tabela2[[#This Row],[Itens exclusivos (Quantidade)]]*Tabela2[[#This Row],[Preço de referência]])),"")</f>
        <v/>
      </c>
    </row>
    <row r="779" spans="1:21" ht="15.75">
      <c r="A779" s="33" t="str">
        <f>IFERROR(IF(Fornecedores!B789="","",IF(AND(Fornecedores!A789="",Fornecedores!B789&lt;&gt;""),1,Fornecedores!A789)),"")</f>
        <v/>
      </c>
      <c r="B779" s="33" t="str">
        <f>IFERROR(IF(Fornecedores!B789="","",Fornecedores!B789),"")</f>
        <v/>
      </c>
      <c r="C779" s="33" t="str">
        <f>IFERROR(IF(Fornecedores!C789="","",Fornecedores!C789),"")</f>
        <v/>
      </c>
      <c r="D779" s="33" t="str">
        <f>IFERROR(IF(Fornecedores!D789="","",Fornecedores!D789),"")</f>
        <v/>
      </c>
      <c r="E779" s="33" t="str">
        <f>IFERROR(IF(Fornecedores!E789="","",Fornecedores!E789),"")</f>
        <v/>
      </c>
      <c r="F779" s="52" t="str">
        <f>IFERROR(IF(Fornecedores!F789="","",Fornecedores!F789),"")</f>
        <v/>
      </c>
      <c r="G779" s="33" t="str">
        <f>IFERROR(IF(Fornecedores!G789="","",Fornecedores!G789),"")</f>
        <v/>
      </c>
      <c r="H779" s="47" t="str">
        <f>IFERROR(ROUND(AVERAGE(Fornecedores!H789:ZV789),2),"")</f>
        <v/>
      </c>
      <c r="I779" s="33" t="str">
        <f>IFERROR(ROUND(STDEV(Fornecedores!H789:ZV789),2),"")</f>
        <v/>
      </c>
      <c r="J779" s="33" t="str">
        <f>IFERROR(IF(Tabela2[[#This Row],[Média preços]]="","",H779-I779),"")</f>
        <v/>
      </c>
      <c r="K779" s="33" t="str">
        <f>IFERROR(IF(Tabela2[[#This Row],[Média preços]]="","",H779+I779),"")</f>
        <v/>
      </c>
      <c r="L779" s="47" t="str">
        <f>IFERROR(ROUND(MEDIAN(Fornecedores!H789:ZV789),2),"")</f>
        <v/>
      </c>
      <c r="M779" s="33" t="str">
        <f>IFERROR(ROUND(AVERAGEIFS(Fornecedores!H789:ZV789,Fornecedores!H789:ZV789,"&lt;="&amp;K779,Fornecedores!H789:ZV789,"&gt;="&amp;J779),2),"")</f>
        <v/>
      </c>
      <c r="N779" s="33" t="str">
        <f t="shared" si="12"/>
        <v/>
      </c>
      <c r="O779" s="33" t="str">
        <f>IFERROR(Tabela2[[#This Row],[Preço de referência]]*Tabela2[[#This Row],[Quantidade]],"")</f>
        <v/>
      </c>
      <c r="P77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79" s="33" t="str">
        <f ca="1">IFERROR(IF(Tabela2[[#This Row],[Itens de Ampla Participação (Quantidade)]]&gt;0,(Tabela2[[#This Row],[Itens de Ampla Participação (Quantidade)]]*Tabela2[[#This Row],[Preço de referência]])),"")</f>
        <v/>
      </c>
      <c r="R77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79" s="33" t="str">
        <f ca="1">IFERROR(IF(Tabela2[[#This Row],[Itens de Cota Reservada (Quantidade)]]&gt;0,(Tabela2[[#This Row],[Itens de Cota Reservada (Quantidade)]]*Tabela2[[#This Row],[Preço de referência]])),"")</f>
        <v/>
      </c>
      <c r="T779" s="52" t="str">
        <f ca="1">IFERROR(IF(SUMIFS(Tabela2[Preço x quantidade],Tabela2[Lote],Tabela2[[#This Row],[Lote]])&lt;=80000,Tabela2[[#This Row],[Quantidade]],""),"")</f>
        <v/>
      </c>
      <c r="U779" s="33" t="str">
        <f ca="1">IFERROR(IF(Tabela2[[#This Row],[Itens exclusivos (Quantidade)]]&gt;0,(Tabela2[[#This Row],[Itens exclusivos (Quantidade)]]*Tabela2[[#This Row],[Preço de referência]])),"")</f>
        <v/>
      </c>
    </row>
    <row r="780" spans="1:21" ht="15.75">
      <c r="A780" s="14" t="str">
        <f>IFERROR(IF(Fornecedores!B790="","",IF(AND(Fornecedores!A790="",Fornecedores!B790&lt;&gt;""),1,Fornecedores!A790)),"")</f>
        <v/>
      </c>
      <c r="B780" s="14" t="str">
        <f>IFERROR(IF(Fornecedores!B790="","",Fornecedores!B790),"")</f>
        <v/>
      </c>
      <c r="C780" s="14" t="str">
        <f>IFERROR(IF(Fornecedores!C790="","",Fornecedores!C790),"")</f>
        <v/>
      </c>
      <c r="D780" s="14" t="str">
        <f>IFERROR(IF(Fornecedores!D790="","",Fornecedores!D790),"")</f>
        <v/>
      </c>
      <c r="E780" s="14" t="str">
        <f>IFERROR(IF(Fornecedores!E790="","",Fornecedores!E790),"")</f>
        <v/>
      </c>
      <c r="F780" s="51" t="str">
        <f>IFERROR(IF(Fornecedores!F790="","",Fornecedores!F790),"")</f>
        <v/>
      </c>
      <c r="G780" s="14" t="str">
        <f>IFERROR(IF(Fornecedores!G790="","",Fornecedores!G790),"")</f>
        <v/>
      </c>
      <c r="H780" s="48" t="str">
        <f>IFERROR(ROUND(AVERAGE(Fornecedores!H790:ZV790),2),"")</f>
        <v/>
      </c>
      <c r="I780" s="14" t="str">
        <f>IFERROR(ROUND(STDEV(Fornecedores!H790:ZV790),2),"")</f>
        <v/>
      </c>
      <c r="J780" s="14" t="str">
        <f>IFERROR(IF(Tabela2[[#This Row],[Média preços]]="","",H780-I780),"")</f>
        <v/>
      </c>
      <c r="K780" s="14" t="str">
        <f>IFERROR(IF(Tabela2[[#This Row],[Média preços]]="","",H780+I780),"")</f>
        <v/>
      </c>
      <c r="L780" s="48" t="str">
        <f>IFERROR(ROUND(MEDIAN(Fornecedores!H790:ZV790),2),"")</f>
        <v/>
      </c>
      <c r="M780" s="14" t="str">
        <f>IFERROR(ROUND(AVERAGEIFS(Fornecedores!H790:ZV790,Fornecedores!H790:ZV790,"&lt;="&amp;K780,Fornecedores!H790:ZV790,"&gt;="&amp;J780),2),"")</f>
        <v/>
      </c>
      <c r="N780" s="14" t="str">
        <f t="shared" si="12"/>
        <v/>
      </c>
      <c r="O780" s="14" t="str">
        <f>IFERROR(Tabela2[[#This Row],[Preço de referência]]*Tabela2[[#This Row],[Quantidade]],"")</f>
        <v/>
      </c>
      <c r="P78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80" s="14" t="str">
        <f ca="1">IFERROR(IF(Tabela2[[#This Row],[Itens de Ampla Participação (Quantidade)]]&gt;0,(Tabela2[[#This Row],[Itens de Ampla Participação (Quantidade)]]*Tabela2[[#This Row],[Preço de referência]])),"")</f>
        <v/>
      </c>
      <c r="R78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80" s="14" t="str">
        <f ca="1">IFERROR(IF(Tabela2[[#This Row],[Itens de Cota Reservada (Quantidade)]]&gt;0,(Tabela2[[#This Row],[Itens de Cota Reservada (Quantidade)]]*Tabela2[[#This Row],[Preço de referência]])),"")</f>
        <v/>
      </c>
      <c r="T780" s="51" t="str">
        <f ca="1">IFERROR(IF(SUMIFS(Tabela2[Preço x quantidade],Tabela2[Lote],Tabela2[[#This Row],[Lote]])&lt;=80000,Tabela2[[#This Row],[Quantidade]],""),"")</f>
        <v/>
      </c>
      <c r="U780" s="14" t="str">
        <f ca="1">IFERROR(IF(Tabela2[[#This Row],[Itens exclusivos (Quantidade)]]&gt;0,(Tabela2[[#This Row],[Itens exclusivos (Quantidade)]]*Tabela2[[#This Row],[Preço de referência]])),"")</f>
        <v/>
      </c>
    </row>
    <row r="781" spans="1:21" ht="15.75">
      <c r="A781" s="33" t="str">
        <f>IFERROR(IF(Fornecedores!B791="","",IF(AND(Fornecedores!A791="",Fornecedores!B791&lt;&gt;""),1,Fornecedores!A791)),"")</f>
        <v/>
      </c>
      <c r="B781" s="33" t="str">
        <f>IFERROR(IF(Fornecedores!B791="","",Fornecedores!B791),"")</f>
        <v/>
      </c>
      <c r="C781" s="33" t="str">
        <f>IFERROR(IF(Fornecedores!C791="","",Fornecedores!C791),"")</f>
        <v/>
      </c>
      <c r="D781" s="33" t="str">
        <f>IFERROR(IF(Fornecedores!D791="","",Fornecedores!D791),"")</f>
        <v/>
      </c>
      <c r="E781" s="33" t="str">
        <f>IFERROR(IF(Fornecedores!E791="","",Fornecedores!E791),"")</f>
        <v/>
      </c>
      <c r="F781" s="52" t="str">
        <f>IFERROR(IF(Fornecedores!F791="","",Fornecedores!F791),"")</f>
        <v/>
      </c>
      <c r="G781" s="33" t="str">
        <f>IFERROR(IF(Fornecedores!G791="","",Fornecedores!G791),"")</f>
        <v/>
      </c>
      <c r="H781" s="47" t="str">
        <f>IFERROR(ROUND(AVERAGE(Fornecedores!H791:ZV791),2),"")</f>
        <v/>
      </c>
      <c r="I781" s="33" t="str">
        <f>IFERROR(ROUND(STDEV(Fornecedores!H791:ZV791),2),"")</f>
        <v/>
      </c>
      <c r="J781" s="33" t="str">
        <f>IFERROR(IF(Tabela2[[#This Row],[Média preços]]="","",H781-I781),"")</f>
        <v/>
      </c>
      <c r="K781" s="33" t="str">
        <f>IFERROR(IF(Tabela2[[#This Row],[Média preços]]="","",H781+I781),"")</f>
        <v/>
      </c>
      <c r="L781" s="47" t="str">
        <f>IFERROR(ROUND(MEDIAN(Fornecedores!H791:ZV791),2),"")</f>
        <v/>
      </c>
      <c r="M781" s="33" t="str">
        <f>IFERROR(ROUND(AVERAGEIFS(Fornecedores!H791:ZV791,Fornecedores!H791:ZV791,"&lt;="&amp;K781,Fornecedores!H791:ZV791,"&gt;="&amp;J781),2),"")</f>
        <v/>
      </c>
      <c r="N781" s="33" t="str">
        <f t="shared" si="12"/>
        <v/>
      </c>
      <c r="O781" s="33" t="str">
        <f>IFERROR(Tabela2[[#This Row],[Preço de referência]]*Tabela2[[#This Row],[Quantidade]],"")</f>
        <v/>
      </c>
      <c r="P78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81" s="33" t="str">
        <f ca="1">IFERROR(IF(Tabela2[[#This Row],[Itens de Ampla Participação (Quantidade)]]&gt;0,(Tabela2[[#This Row],[Itens de Ampla Participação (Quantidade)]]*Tabela2[[#This Row],[Preço de referência]])),"")</f>
        <v/>
      </c>
      <c r="R78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81" s="33" t="str">
        <f ca="1">IFERROR(IF(Tabela2[[#This Row],[Itens de Cota Reservada (Quantidade)]]&gt;0,(Tabela2[[#This Row],[Itens de Cota Reservada (Quantidade)]]*Tabela2[[#This Row],[Preço de referência]])),"")</f>
        <v/>
      </c>
      <c r="T781" s="52" t="str">
        <f ca="1">IFERROR(IF(SUMIFS(Tabela2[Preço x quantidade],Tabela2[Lote],Tabela2[[#This Row],[Lote]])&lt;=80000,Tabela2[[#This Row],[Quantidade]],""),"")</f>
        <v/>
      </c>
      <c r="U781" s="33" t="str">
        <f ca="1">IFERROR(IF(Tabela2[[#This Row],[Itens exclusivos (Quantidade)]]&gt;0,(Tabela2[[#This Row],[Itens exclusivos (Quantidade)]]*Tabela2[[#This Row],[Preço de referência]])),"")</f>
        <v/>
      </c>
    </row>
    <row r="782" spans="1:21" ht="15.75">
      <c r="A782" s="14" t="str">
        <f>IFERROR(IF(Fornecedores!B792="","",IF(AND(Fornecedores!A792="",Fornecedores!B792&lt;&gt;""),1,Fornecedores!A792)),"")</f>
        <v/>
      </c>
      <c r="B782" s="14" t="str">
        <f>IFERROR(IF(Fornecedores!B792="","",Fornecedores!B792),"")</f>
        <v/>
      </c>
      <c r="C782" s="14" t="str">
        <f>IFERROR(IF(Fornecedores!C792="","",Fornecedores!C792),"")</f>
        <v/>
      </c>
      <c r="D782" s="14" t="str">
        <f>IFERROR(IF(Fornecedores!D792="","",Fornecedores!D792),"")</f>
        <v/>
      </c>
      <c r="E782" s="14" t="str">
        <f>IFERROR(IF(Fornecedores!E792="","",Fornecedores!E792),"")</f>
        <v/>
      </c>
      <c r="F782" s="51" t="str">
        <f>IFERROR(IF(Fornecedores!F792="","",Fornecedores!F792),"")</f>
        <v/>
      </c>
      <c r="G782" s="14" t="str">
        <f>IFERROR(IF(Fornecedores!G792="","",Fornecedores!G792),"")</f>
        <v/>
      </c>
      <c r="H782" s="48" t="str">
        <f>IFERROR(ROUND(AVERAGE(Fornecedores!H792:ZV792),2),"")</f>
        <v/>
      </c>
      <c r="I782" s="14" t="str">
        <f>IFERROR(ROUND(STDEV(Fornecedores!H792:ZV792),2),"")</f>
        <v/>
      </c>
      <c r="J782" s="14" t="str">
        <f>IFERROR(IF(Tabela2[[#This Row],[Média preços]]="","",H782-I782),"")</f>
        <v/>
      </c>
      <c r="K782" s="14" t="str">
        <f>IFERROR(IF(Tabela2[[#This Row],[Média preços]]="","",H782+I782),"")</f>
        <v/>
      </c>
      <c r="L782" s="48" t="str">
        <f>IFERROR(ROUND(MEDIAN(Fornecedores!H792:ZV792),2),"")</f>
        <v/>
      </c>
      <c r="M782" s="14" t="str">
        <f>IFERROR(ROUND(AVERAGEIFS(Fornecedores!H792:ZV792,Fornecedores!H792:ZV792,"&lt;="&amp;K782,Fornecedores!H792:ZV792,"&gt;="&amp;J782),2),"")</f>
        <v/>
      </c>
      <c r="N782" s="14" t="str">
        <f t="shared" si="12"/>
        <v/>
      </c>
      <c r="O782" s="14" t="str">
        <f>IFERROR(Tabela2[[#This Row],[Preço de referência]]*Tabela2[[#This Row],[Quantidade]],"")</f>
        <v/>
      </c>
      <c r="P78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82" s="14" t="str">
        <f ca="1">IFERROR(IF(Tabela2[[#This Row],[Itens de Ampla Participação (Quantidade)]]&gt;0,(Tabela2[[#This Row],[Itens de Ampla Participação (Quantidade)]]*Tabela2[[#This Row],[Preço de referência]])),"")</f>
        <v/>
      </c>
      <c r="R78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82" s="14" t="str">
        <f ca="1">IFERROR(IF(Tabela2[[#This Row],[Itens de Cota Reservada (Quantidade)]]&gt;0,(Tabela2[[#This Row],[Itens de Cota Reservada (Quantidade)]]*Tabela2[[#This Row],[Preço de referência]])),"")</f>
        <v/>
      </c>
      <c r="T782" s="51" t="str">
        <f ca="1">IFERROR(IF(SUMIFS(Tabela2[Preço x quantidade],Tabela2[Lote],Tabela2[[#This Row],[Lote]])&lt;=80000,Tabela2[[#This Row],[Quantidade]],""),"")</f>
        <v/>
      </c>
      <c r="U782" s="14" t="str">
        <f ca="1">IFERROR(IF(Tabela2[[#This Row],[Itens exclusivos (Quantidade)]]&gt;0,(Tabela2[[#This Row],[Itens exclusivos (Quantidade)]]*Tabela2[[#This Row],[Preço de referência]])),"")</f>
        <v/>
      </c>
    </row>
    <row r="783" spans="1:21" ht="15.75">
      <c r="A783" s="33" t="str">
        <f>IFERROR(IF(Fornecedores!B793="","",IF(AND(Fornecedores!A793="",Fornecedores!B793&lt;&gt;""),1,Fornecedores!A793)),"")</f>
        <v/>
      </c>
      <c r="B783" s="33" t="str">
        <f>IFERROR(IF(Fornecedores!B793="","",Fornecedores!B793),"")</f>
        <v/>
      </c>
      <c r="C783" s="33" t="str">
        <f>IFERROR(IF(Fornecedores!C793="","",Fornecedores!C793),"")</f>
        <v/>
      </c>
      <c r="D783" s="33" t="str">
        <f>IFERROR(IF(Fornecedores!D793="","",Fornecedores!D793),"")</f>
        <v/>
      </c>
      <c r="E783" s="33" t="str">
        <f>IFERROR(IF(Fornecedores!E793="","",Fornecedores!E793),"")</f>
        <v/>
      </c>
      <c r="F783" s="52" t="str">
        <f>IFERROR(IF(Fornecedores!F793="","",Fornecedores!F793),"")</f>
        <v/>
      </c>
      <c r="G783" s="33" t="str">
        <f>IFERROR(IF(Fornecedores!G793="","",Fornecedores!G793),"")</f>
        <v/>
      </c>
      <c r="H783" s="47" t="str">
        <f>IFERROR(ROUND(AVERAGE(Fornecedores!H793:ZV793),2),"")</f>
        <v/>
      </c>
      <c r="I783" s="33" t="str">
        <f>IFERROR(ROUND(STDEV(Fornecedores!H793:ZV793),2),"")</f>
        <v/>
      </c>
      <c r="J783" s="33" t="str">
        <f>IFERROR(IF(Tabela2[[#This Row],[Média preços]]="","",H783-I783),"")</f>
        <v/>
      </c>
      <c r="K783" s="33" t="str">
        <f>IFERROR(IF(Tabela2[[#This Row],[Média preços]]="","",H783+I783),"")</f>
        <v/>
      </c>
      <c r="L783" s="47" t="str">
        <f>IFERROR(ROUND(MEDIAN(Fornecedores!H793:ZV793),2),"")</f>
        <v/>
      </c>
      <c r="M783" s="33" t="str">
        <f>IFERROR(ROUND(AVERAGEIFS(Fornecedores!H793:ZV793,Fornecedores!H793:ZV793,"&lt;="&amp;K783,Fornecedores!H793:ZV793,"&gt;="&amp;J783),2),"")</f>
        <v/>
      </c>
      <c r="N783" s="33" t="str">
        <f t="shared" si="12"/>
        <v/>
      </c>
      <c r="O783" s="33" t="str">
        <f>IFERROR(Tabela2[[#This Row],[Preço de referência]]*Tabela2[[#This Row],[Quantidade]],"")</f>
        <v/>
      </c>
      <c r="P78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83" s="33" t="str">
        <f ca="1">IFERROR(IF(Tabela2[[#This Row],[Itens de Ampla Participação (Quantidade)]]&gt;0,(Tabela2[[#This Row],[Itens de Ampla Participação (Quantidade)]]*Tabela2[[#This Row],[Preço de referência]])),"")</f>
        <v/>
      </c>
      <c r="R78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83" s="33" t="str">
        <f ca="1">IFERROR(IF(Tabela2[[#This Row],[Itens de Cota Reservada (Quantidade)]]&gt;0,(Tabela2[[#This Row],[Itens de Cota Reservada (Quantidade)]]*Tabela2[[#This Row],[Preço de referência]])),"")</f>
        <v/>
      </c>
      <c r="T783" s="52" t="str">
        <f ca="1">IFERROR(IF(SUMIFS(Tabela2[Preço x quantidade],Tabela2[Lote],Tabela2[[#This Row],[Lote]])&lt;=80000,Tabela2[[#This Row],[Quantidade]],""),"")</f>
        <v/>
      </c>
      <c r="U783" s="33" t="str">
        <f ca="1">IFERROR(IF(Tabela2[[#This Row],[Itens exclusivos (Quantidade)]]&gt;0,(Tabela2[[#This Row],[Itens exclusivos (Quantidade)]]*Tabela2[[#This Row],[Preço de referência]])),"")</f>
        <v/>
      </c>
    </row>
    <row r="784" spans="1:21" ht="15.75">
      <c r="A784" s="14" t="str">
        <f>IFERROR(IF(Fornecedores!B794="","",IF(AND(Fornecedores!A794="",Fornecedores!B794&lt;&gt;""),1,Fornecedores!A794)),"")</f>
        <v/>
      </c>
      <c r="B784" s="14" t="str">
        <f>IFERROR(IF(Fornecedores!B794="","",Fornecedores!B794),"")</f>
        <v/>
      </c>
      <c r="C784" s="14" t="str">
        <f>IFERROR(IF(Fornecedores!C794="","",Fornecedores!C794),"")</f>
        <v/>
      </c>
      <c r="D784" s="14" t="str">
        <f>IFERROR(IF(Fornecedores!D794="","",Fornecedores!D794),"")</f>
        <v/>
      </c>
      <c r="E784" s="14" t="str">
        <f>IFERROR(IF(Fornecedores!E794="","",Fornecedores!E794),"")</f>
        <v/>
      </c>
      <c r="F784" s="51" t="str">
        <f>IFERROR(IF(Fornecedores!F794="","",Fornecedores!F794),"")</f>
        <v/>
      </c>
      <c r="G784" s="14" t="str">
        <f>IFERROR(IF(Fornecedores!G794="","",Fornecedores!G794),"")</f>
        <v/>
      </c>
      <c r="H784" s="48" t="str">
        <f>IFERROR(ROUND(AVERAGE(Fornecedores!H794:ZV794),2),"")</f>
        <v/>
      </c>
      <c r="I784" s="14" t="str">
        <f>IFERROR(ROUND(STDEV(Fornecedores!H794:ZV794),2),"")</f>
        <v/>
      </c>
      <c r="J784" s="14" t="str">
        <f>IFERROR(IF(Tabela2[[#This Row],[Média preços]]="","",H784-I784),"")</f>
        <v/>
      </c>
      <c r="K784" s="14" t="str">
        <f>IFERROR(IF(Tabela2[[#This Row],[Média preços]]="","",H784+I784),"")</f>
        <v/>
      </c>
      <c r="L784" s="48" t="str">
        <f>IFERROR(ROUND(MEDIAN(Fornecedores!H794:ZV794),2),"")</f>
        <v/>
      </c>
      <c r="M784" s="14" t="str">
        <f>IFERROR(ROUND(AVERAGEIFS(Fornecedores!H794:ZV794,Fornecedores!H794:ZV794,"&lt;="&amp;K784,Fornecedores!H794:ZV794,"&gt;="&amp;J784),2),"")</f>
        <v/>
      </c>
      <c r="N784" s="14" t="str">
        <f t="shared" si="12"/>
        <v/>
      </c>
      <c r="O784" s="14" t="str">
        <f>IFERROR(Tabela2[[#This Row],[Preço de referência]]*Tabela2[[#This Row],[Quantidade]],"")</f>
        <v/>
      </c>
      <c r="P78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84" s="14" t="str">
        <f ca="1">IFERROR(IF(Tabela2[[#This Row],[Itens de Ampla Participação (Quantidade)]]&gt;0,(Tabela2[[#This Row],[Itens de Ampla Participação (Quantidade)]]*Tabela2[[#This Row],[Preço de referência]])),"")</f>
        <v/>
      </c>
      <c r="R78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84" s="14" t="str">
        <f ca="1">IFERROR(IF(Tabela2[[#This Row],[Itens de Cota Reservada (Quantidade)]]&gt;0,(Tabela2[[#This Row],[Itens de Cota Reservada (Quantidade)]]*Tabela2[[#This Row],[Preço de referência]])),"")</f>
        <v/>
      </c>
      <c r="T784" s="51" t="str">
        <f ca="1">IFERROR(IF(SUMIFS(Tabela2[Preço x quantidade],Tabela2[Lote],Tabela2[[#This Row],[Lote]])&lt;=80000,Tabela2[[#This Row],[Quantidade]],""),"")</f>
        <v/>
      </c>
      <c r="U784" s="14" t="str">
        <f ca="1">IFERROR(IF(Tabela2[[#This Row],[Itens exclusivos (Quantidade)]]&gt;0,(Tabela2[[#This Row],[Itens exclusivos (Quantidade)]]*Tabela2[[#This Row],[Preço de referência]])),"")</f>
        <v/>
      </c>
    </row>
    <row r="785" spans="1:21" ht="15.75">
      <c r="A785" s="33" t="str">
        <f>IFERROR(IF(Fornecedores!B795="","",IF(AND(Fornecedores!A795="",Fornecedores!B795&lt;&gt;""),1,Fornecedores!A795)),"")</f>
        <v/>
      </c>
      <c r="B785" s="33" t="str">
        <f>IFERROR(IF(Fornecedores!B795="","",Fornecedores!B795),"")</f>
        <v/>
      </c>
      <c r="C785" s="33" t="str">
        <f>IFERROR(IF(Fornecedores!C795="","",Fornecedores!C795),"")</f>
        <v/>
      </c>
      <c r="D785" s="33" t="str">
        <f>IFERROR(IF(Fornecedores!D795="","",Fornecedores!D795),"")</f>
        <v/>
      </c>
      <c r="E785" s="33" t="str">
        <f>IFERROR(IF(Fornecedores!E795="","",Fornecedores!E795),"")</f>
        <v/>
      </c>
      <c r="F785" s="52" t="str">
        <f>IFERROR(IF(Fornecedores!F795="","",Fornecedores!F795),"")</f>
        <v/>
      </c>
      <c r="G785" s="33" t="str">
        <f>IFERROR(IF(Fornecedores!G795="","",Fornecedores!G795),"")</f>
        <v/>
      </c>
      <c r="H785" s="47" t="str">
        <f>IFERROR(ROUND(AVERAGE(Fornecedores!H795:ZV795),2),"")</f>
        <v/>
      </c>
      <c r="I785" s="33" t="str">
        <f>IFERROR(ROUND(STDEV(Fornecedores!H795:ZV795),2),"")</f>
        <v/>
      </c>
      <c r="J785" s="33" t="str">
        <f>IFERROR(IF(Tabela2[[#This Row],[Média preços]]="","",H785-I785),"")</f>
        <v/>
      </c>
      <c r="K785" s="33" t="str">
        <f>IFERROR(IF(Tabela2[[#This Row],[Média preços]]="","",H785+I785),"")</f>
        <v/>
      </c>
      <c r="L785" s="47" t="str">
        <f>IFERROR(ROUND(MEDIAN(Fornecedores!H795:ZV795),2),"")</f>
        <v/>
      </c>
      <c r="M785" s="33" t="str">
        <f>IFERROR(ROUND(AVERAGEIFS(Fornecedores!H795:ZV795,Fornecedores!H795:ZV795,"&lt;="&amp;K785,Fornecedores!H795:ZV795,"&gt;="&amp;J785),2),"")</f>
        <v/>
      </c>
      <c r="N785" s="33" t="str">
        <f t="shared" si="12"/>
        <v/>
      </c>
      <c r="O785" s="33" t="str">
        <f>IFERROR(Tabela2[[#This Row],[Preço de referência]]*Tabela2[[#This Row],[Quantidade]],"")</f>
        <v/>
      </c>
      <c r="P78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85" s="33" t="str">
        <f ca="1">IFERROR(IF(Tabela2[[#This Row],[Itens de Ampla Participação (Quantidade)]]&gt;0,(Tabela2[[#This Row],[Itens de Ampla Participação (Quantidade)]]*Tabela2[[#This Row],[Preço de referência]])),"")</f>
        <v/>
      </c>
      <c r="R78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85" s="33" t="str">
        <f ca="1">IFERROR(IF(Tabela2[[#This Row],[Itens de Cota Reservada (Quantidade)]]&gt;0,(Tabela2[[#This Row],[Itens de Cota Reservada (Quantidade)]]*Tabela2[[#This Row],[Preço de referência]])),"")</f>
        <v/>
      </c>
      <c r="T785" s="52" t="str">
        <f ca="1">IFERROR(IF(SUMIFS(Tabela2[Preço x quantidade],Tabela2[Lote],Tabela2[[#This Row],[Lote]])&lt;=80000,Tabela2[[#This Row],[Quantidade]],""),"")</f>
        <v/>
      </c>
      <c r="U785" s="33" t="str">
        <f ca="1">IFERROR(IF(Tabela2[[#This Row],[Itens exclusivos (Quantidade)]]&gt;0,(Tabela2[[#This Row],[Itens exclusivos (Quantidade)]]*Tabela2[[#This Row],[Preço de referência]])),"")</f>
        <v/>
      </c>
    </row>
    <row r="786" spans="1:21" ht="15.75">
      <c r="A786" s="14" t="str">
        <f>IFERROR(IF(Fornecedores!B796="","",IF(AND(Fornecedores!A796="",Fornecedores!B796&lt;&gt;""),1,Fornecedores!A796)),"")</f>
        <v/>
      </c>
      <c r="B786" s="14" t="str">
        <f>IFERROR(IF(Fornecedores!B796="","",Fornecedores!B796),"")</f>
        <v/>
      </c>
      <c r="C786" s="14" t="str">
        <f>IFERROR(IF(Fornecedores!C796="","",Fornecedores!C796),"")</f>
        <v/>
      </c>
      <c r="D786" s="14" t="str">
        <f>IFERROR(IF(Fornecedores!D796="","",Fornecedores!D796),"")</f>
        <v/>
      </c>
      <c r="E786" s="14" t="str">
        <f>IFERROR(IF(Fornecedores!E796="","",Fornecedores!E796),"")</f>
        <v/>
      </c>
      <c r="F786" s="51" t="str">
        <f>IFERROR(IF(Fornecedores!F796="","",Fornecedores!F796),"")</f>
        <v/>
      </c>
      <c r="G786" s="14" t="str">
        <f>IFERROR(IF(Fornecedores!G796="","",Fornecedores!G796),"")</f>
        <v/>
      </c>
      <c r="H786" s="48" t="str">
        <f>IFERROR(ROUND(AVERAGE(Fornecedores!H796:ZV796),2),"")</f>
        <v/>
      </c>
      <c r="I786" s="14" t="str">
        <f>IFERROR(ROUND(STDEV(Fornecedores!H796:ZV796),2),"")</f>
        <v/>
      </c>
      <c r="J786" s="14" t="str">
        <f>IFERROR(IF(Tabela2[[#This Row],[Média preços]]="","",H786-I786),"")</f>
        <v/>
      </c>
      <c r="K786" s="14" t="str">
        <f>IFERROR(IF(Tabela2[[#This Row],[Média preços]]="","",H786+I786),"")</f>
        <v/>
      </c>
      <c r="L786" s="48" t="str">
        <f>IFERROR(ROUND(MEDIAN(Fornecedores!H796:ZV796),2),"")</f>
        <v/>
      </c>
      <c r="M786" s="14" t="str">
        <f>IFERROR(ROUND(AVERAGEIFS(Fornecedores!H796:ZV796,Fornecedores!H796:ZV796,"&lt;="&amp;K786,Fornecedores!H796:ZV796,"&gt;="&amp;J786),2),"")</f>
        <v/>
      </c>
      <c r="N786" s="14" t="str">
        <f t="shared" si="12"/>
        <v/>
      </c>
      <c r="O786" s="14" t="str">
        <f>IFERROR(Tabela2[[#This Row],[Preço de referência]]*Tabela2[[#This Row],[Quantidade]],"")</f>
        <v/>
      </c>
      <c r="P78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86" s="14" t="str">
        <f ca="1">IFERROR(IF(Tabela2[[#This Row],[Itens de Ampla Participação (Quantidade)]]&gt;0,(Tabela2[[#This Row],[Itens de Ampla Participação (Quantidade)]]*Tabela2[[#This Row],[Preço de referência]])),"")</f>
        <v/>
      </c>
      <c r="R78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86" s="14" t="str">
        <f ca="1">IFERROR(IF(Tabela2[[#This Row],[Itens de Cota Reservada (Quantidade)]]&gt;0,(Tabela2[[#This Row],[Itens de Cota Reservada (Quantidade)]]*Tabela2[[#This Row],[Preço de referência]])),"")</f>
        <v/>
      </c>
      <c r="T786" s="51" t="str">
        <f ca="1">IFERROR(IF(SUMIFS(Tabela2[Preço x quantidade],Tabela2[Lote],Tabela2[[#This Row],[Lote]])&lt;=80000,Tabela2[[#This Row],[Quantidade]],""),"")</f>
        <v/>
      </c>
      <c r="U786" s="14" t="str">
        <f ca="1">IFERROR(IF(Tabela2[[#This Row],[Itens exclusivos (Quantidade)]]&gt;0,(Tabela2[[#This Row],[Itens exclusivos (Quantidade)]]*Tabela2[[#This Row],[Preço de referência]])),"")</f>
        <v/>
      </c>
    </row>
    <row r="787" spans="1:21" ht="15.75">
      <c r="A787" s="33" t="str">
        <f>IFERROR(IF(Fornecedores!B797="","",IF(AND(Fornecedores!A797="",Fornecedores!B797&lt;&gt;""),1,Fornecedores!A797)),"")</f>
        <v/>
      </c>
      <c r="B787" s="33" t="str">
        <f>IFERROR(IF(Fornecedores!B797="","",Fornecedores!B797),"")</f>
        <v/>
      </c>
      <c r="C787" s="33" t="str">
        <f>IFERROR(IF(Fornecedores!C797="","",Fornecedores!C797),"")</f>
        <v/>
      </c>
      <c r="D787" s="33" t="str">
        <f>IFERROR(IF(Fornecedores!D797="","",Fornecedores!D797),"")</f>
        <v/>
      </c>
      <c r="E787" s="33" t="str">
        <f>IFERROR(IF(Fornecedores!E797="","",Fornecedores!E797),"")</f>
        <v/>
      </c>
      <c r="F787" s="52" t="str">
        <f>IFERROR(IF(Fornecedores!F797="","",Fornecedores!F797),"")</f>
        <v/>
      </c>
      <c r="G787" s="33" t="str">
        <f>IFERROR(IF(Fornecedores!G797="","",Fornecedores!G797),"")</f>
        <v/>
      </c>
      <c r="H787" s="47" t="str">
        <f>IFERROR(ROUND(AVERAGE(Fornecedores!H797:ZV797),2),"")</f>
        <v/>
      </c>
      <c r="I787" s="33" t="str">
        <f>IFERROR(ROUND(STDEV(Fornecedores!H797:ZV797),2),"")</f>
        <v/>
      </c>
      <c r="J787" s="33" t="str">
        <f>IFERROR(IF(Tabela2[[#This Row],[Média preços]]="","",H787-I787),"")</f>
        <v/>
      </c>
      <c r="K787" s="33" t="str">
        <f>IFERROR(IF(Tabela2[[#This Row],[Média preços]]="","",H787+I787),"")</f>
        <v/>
      </c>
      <c r="L787" s="47" t="str">
        <f>IFERROR(ROUND(MEDIAN(Fornecedores!H797:ZV797),2),"")</f>
        <v/>
      </c>
      <c r="M787" s="33" t="str">
        <f>IFERROR(ROUND(AVERAGEIFS(Fornecedores!H797:ZV797,Fornecedores!H797:ZV797,"&lt;="&amp;K787,Fornecedores!H797:ZV797,"&gt;="&amp;J787),2),"")</f>
        <v/>
      </c>
      <c r="N787" s="33" t="str">
        <f t="shared" si="12"/>
        <v/>
      </c>
      <c r="O787" s="33" t="str">
        <f>IFERROR(Tabela2[[#This Row],[Preço de referência]]*Tabela2[[#This Row],[Quantidade]],"")</f>
        <v/>
      </c>
      <c r="P78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87" s="33" t="str">
        <f ca="1">IFERROR(IF(Tabela2[[#This Row],[Itens de Ampla Participação (Quantidade)]]&gt;0,(Tabela2[[#This Row],[Itens de Ampla Participação (Quantidade)]]*Tabela2[[#This Row],[Preço de referência]])),"")</f>
        <v/>
      </c>
      <c r="R78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87" s="33" t="str">
        <f ca="1">IFERROR(IF(Tabela2[[#This Row],[Itens de Cota Reservada (Quantidade)]]&gt;0,(Tabela2[[#This Row],[Itens de Cota Reservada (Quantidade)]]*Tabela2[[#This Row],[Preço de referência]])),"")</f>
        <v/>
      </c>
      <c r="T787" s="52" t="str">
        <f ca="1">IFERROR(IF(SUMIFS(Tabela2[Preço x quantidade],Tabela2[Lote],Tabela2[[#This Row],[Lote]])&lt;=80000,Tabela2[[#This Row],[Quantidade]],""),"")</f>
        <v/>
      </c>
      <c r="U787" s="33" t="str">
        <f ca="1">IFERROR(IF(Tabela2[[#This Row],[Itens exclusivos (Quantidade)]]&gt;0,(Tabela2[[#This Row],[Itens exclusivos (Quantidade)]]*Tabela2[[#This Row],[Preço de referência]])),"")</f>
        <v/>
      </c>
    </row>
    <row r="788" spans="1:21" ht="15.75">
      <c r="A788" s="14" t="str">
        <f>IFERROR(IF(Fornecedores!B798="","",IF(AND(Fornecedores!A798="",Fornecedores!B798&lt;&gt;""),1,Fornecedores!A798)),"")</f>
        <v/>
      </c>
      <c r="B788" s="14" t="str">
        <f>IFERROR(IF(Fornecedores!B798="","",Fornecedores!B798),"")</f>
        <v/>
      </c>
      <c r="C788" s="14" t="str">
        <f>IFERROR(IF(Fornecedores!C798="","",Fornecedores!C798),"")</f>
        <v/>
      </c>
      <c r="D788" s="14" t="str">
        <f>IFERROR(IF(Fornecedores!D798="","",Fornecedores!D798),"")</f>
        <v/>
      </c>
      <c r="E788" s="14" t="str">
        <f>IFERROR(IF(Fornecedores!E798="","",Fornecedores!E798),"")</f>
        <v/>
      </c>
      <c r="F788" s="51" t="str">
        <f>IFERROR(IF(Fornecedores!F798="","",Fornecedores!F798),"")</f>
        <v/>
      </c>
      <c r="G788" s="14" t="str">
        <f>IFERROR(IF(Fornecedores!G798="","",Fornecedores!G798),"")</f>
        <v/>
      </c>
      <c r="H788" s="48" t="str">
        <f>IFERROR(ROUND(AVERAGE(Fornecedores!H798:ZV798),2),"")</f>
        <v/>
      </c>
      <c r="I788" s="14" t="str">
        <f>IFERROR(ROUND(STDEV(Fornecedores!H798:ZV798),2),"")</f>
        <v/>
      </c>
      <c r="J788" s="14" t="str">
        <f>IFERROR(IF(Tabela2[[#This Row],[Média preços]]="","",H788-I788),"")</f>
        <v/>
      </c>
      <c r="K788" s="14" t="str">
        <f>IFERROR(IF(Tabela2[[#This Row],[Média preços]]="","",H788+I788),"")</f>
        <v/>
      </c>
      <c r="L788" s="48" t="str">
        <f>IFERROR(ROUND(MEDIAN(Fornecedores!H798:ZV798),2),"")</f>
        <v/>
      </c>
      <c r="M788" s="14" t="str">
        <f>IFERROR(ROUND(AVERAGEIFS(Fornecedores!H798:ZV798,Fornecedores!H798:ZV798,"&lt;="&amp;K788,Fornecedores!H798:ZV798,"&gt;="&amp;J788),2),"")</f>
        <v/>
      </c>
      <c r="N788" s="14" t="str">
        <f t="shared" si="12"/>
        <v/>
      </c>
      <c r="O788" s="14" t="str">
        <f>IFERROR(Tabela2[[#This Row],[Preço de referência]]*Tabela2[[#This Row],[Quantidade]],"")</f>
        <v/>
      </c>
      <c r="P78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88" s="14" t="str">
        <f ca="1">IFERROR(IF(Tabela2[[#This Row],[Itens de Ampla Participação (Quantidade)]]&gt;0,(Tabela2[[#This Row],[Itens de Ampla Participação (Quantidade)]]*Tabela2[[#This Row],[Preço de referência]])),"")</f>
        <v/>
      </c>
      <c r="R78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88" s="14" t="str">
        <f ca="1">IFERROR(IF(Tabela2[[#This Row],[Itens de Cota Reservada (Quantidade)]]&gt;0,(Tabela2[[#This Row],[Itens de Cota Reservada (Quantidade)]]*Tabela2[[#This Row],[Preço de referência]])),"")</f>
        <v/>
      </c>
      <c r="T788" s="51" t="str">
        <f ca="1">IFERROR(IF(SUMIFS(Tabela2[Preço x quantidade],Tabela2[Lote],Tabela2[[#This Row],[Lote]])&lt;=80000,Tabela2[[#This Row],[Quantidade]],""),"")</f>
        <v/>
      </c>
      <c r="U788" s="14" t="str">
        <f ca="1">IFERROR(IF(Tabela2[[#This Row],[Itens exclusivos (Quantidade)]]&gt;0,(Tabela2[[#This Row],[Itens exclusivos (Quantidade)]]*Tabela2[[#This Row],[Preço de referência]])),"")</f>
        <v/>
      </c>
    </row>
    <row r="789" spans="1:21" ht="15.75">
      <c r="A789" s="33" t="str">
        <f>IFERROR(IF(Fornecedores!B799="","",IF(AND(Fornecedores!A799="",Fornecedores!B799&lt;&gt;""),1,Fornecedores!A799)),"")</f>
        <v/>
      </c>
      <c r="B789" s="33" t="str">
        <f>IFERROR(IF(Fornecedores!B799="","",Fornecedores!B799),"")</f>
        <v/>
      </c>
      <c r="C789" s="33" t="str">
        <f>IFERROR(IF(Fornecedores!C799="","",Fornecedores!C799),"")</f>
        <v/>
      </c>
      <c r="D789" s="33" t="str">
        <f>IFERROR(IF(Fornecedores!D799="","",Fornecedores!D799),"")</f>
        <v/>
      </c>
      <c r="E789" s="33" t="str">
        <f>IFERROR(IF(Fornecedores!E799="","",Fornecedores!E799),"")</f>
        <v/>
      </c>
      <c r="F789" s="52" t="str">
        <f>IFERROR(IF(Fornecedores!F799="","",Fornecedores!F799),"")</f>
        <v/>
      </c>
      <c r="G789" s="33" t="str">
        <f>IFERROR(IF(Fornecedores!G799="","",Fornecedores!G799),"")</f>
        <v/>
      </c>
      <c r="H789" s="47" t="str">
        <f>IFERROR(ROUND(AVERAGE(Fornecedores!H799:ZV799),2),"")</f>
        <v/>
      </c>
      <c r="I789" s="33" t="str">
        <f>IFERROR(ROUND(STDEV(Fornecedores!H799:ZV799),2),"")</f>
        <v/>
      </c>
      <c r="J789" s="33" t="str">
        <f>IFERROR(IF(Tabela2[[#This Row],[Média preços]]="","",H789-I789),"")</f>
        <v/>
      </c>
      <c r="K789" s="33" t="str">
        <f>IFERROR(IF(Tabela2[[#This Row],[Média preços]]="","",H789+I789),"")</f>
        <v/>
      </c>
      <c r="L789" s="47" t="str">
        <f>IFERROR(ROUND(MEDIAN(Fornecedores!H799:ZV799),2),"")</f>
        <v/>
      </c>
      <c r="M789" s="33" t="str">
        <f>IFERROR(ROUND(AVERAGEIFS(Fornecedores!H799:ZV799,Fornecedores!H799:ZV799,"&lt;="&amp;K789,Fornecedores!H799:ZV799,"&gt;="&amp;J789),2),"")</f>
        <v/>
      </c>
      <c r="N789" s="33" t="str">
        <f t="shared" si="12"/>
        <v/>
      </c>
      <c r="O789" s="33" t="str">
        <f>IFERROR(Tabela2[[#This Row],[Preço de referência]]*Tabela2[[#This Row],[Quantidade]],"")</f>
        <v/>
      </c>
      <c r="P78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89" s="33" t="str">
        <f ca="1">IFERROR(IF(Tabela2[[#This Row],[Itens de Ampla Participação (Quantidade)]]&gt;0,(Tabela2[[#This Row],[Itens de Ampla Participação (Quantidade)]]*Tabela2[[#This Row],[Preço de referência]])),"")</f>
        <v/>
      </c>
      <c r="R78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89" s="33" t="str">
        <f ca="1">IFERROR(IF(Tabela2[[#This Row],[Itens de Cota Reservada (Quantidade)]]&gt;0,(Tabela2[[#This Row],[Itens de Cota Reservada (Quantidade)]]*Tabela2[[#This Row],[Preço de referência]])),"")</f>
        <v/>
      </c>
      <c r="T789" s="52" t="str">
        <f ca="1">IFERROR(IF(SUMIFS(Tabela2[Preço x quantidade],Tabela2[Lote],Tabela2[[#This Row],[Lote]])&lt;=80000,Tabela2[[#This Row],[Quantidade]],""),"")</f>
        <v/>
      </c>
      <c r="U789" s="33" t="str">
        <f ca="1">IFERROR(IF(Tabela2[[#This Row],[Itens exclusivos (Quantidade)]]&gt;0,(Tabela2[[#This Row],[Itens exclusivos (Quantidade)]]*Tabela2[[#This Row],[Preço de referência]])),"")</f>
        <v/>
      </c>
    </row>
    <row r="790" spans="1:21" ht="15.75">
      <c r="A790" s="14" t="str">
        <f>IFERROR(IF(Fornecedores!B800="","",IF(AND(Fornecedores!A800="",Fornecedores!B800&lt;&gt;""),1,Fornecedores!A800)),"")</f>
        <v/>
      </c>
      <c r="B790" s="14" t="str">
        <f>IFERROR(IF(Fornecedores!B800="","",Fornecedores!B800),"")</f>
        <v/>
      </c>
      <c r="C790" s="14" t="str">
        <f>IFERROR(IF(Fornecedores!C800="","",Fornecedores!C800),"")</f>
        <v/>
      </c>
      <c r="D790" s="14" t="str">
        <f>IFERROR(IF(Fornecedores!D800="","",Fornecedores!D800),"")</f>
        <v/>
      </c>
      <c r="E790" s="14" t="str">
        <f>IFERROR(IF(Fornecedores!E800="","",Fornecedores!E800),"")</f>
        <v/>
      </c>
      <c r="F790" s="51" t="str">
        <f>IFERROR(IF(Fornecedores!F800="","",Fornecedores!F800),"")</f>
        <v/>
      </c>
      <c r="G790" s="14" t="str">
        <f>IFERROR(IF(Fornecedores!G800="","",Fornecedores!G800),"")</f>
        <v/>
      </c>
      <c r="H790" s="48" t="str">
        <f>IFERROR(ROUND(AVERAGE(Fornecedores!H800:ZV800),2),"")</f>
        <v/>
      </c>
      <c r="I790" s="14" t="str">
        <f>IFERROR(ROUND(STDEV(Fornecedores!H800:ZV800),2),"")</f>
        <v/>
      </c>
      <c r="J790" s="14" t="str">
        <f>IFERROR(IF(Tabela2[[#This Row],[Média preços]]="","",H790-I790),"")</f>
        <v/>
      </c>
      <c r="K790" s="14" t="str">
        <f>IFERROR(IF(Tabela2[[#This Row],[Média preços]]="","",H790+I790),"")</f>
        <v/>
      </c>
      <c r="L790" s="48" t="str">
        <f>IFERROR(ROUND(MEDIAN(Fornecedores!H800:ZV800),2),"")</f>
        <v/>
      </c>
      <c r="M790" s="14" t="str">
        <f>IFERROR(ROUND(AVERAGEIFS(Fornecedores!H800:ZV800,Fornecedores!H800:ZV800,"&lt;="&amp;K790,Fornecedores!H800:ZV800,"&gt;="&amp;J790),2),"")</f>
        <v/>
      </c>
      <c r="N790" s="14" t="str">
        <f t="shared" si="12"/>
        <v/>
      </c>
      <c r="O790" s="14" t="str">
        <f>IFERROR(Tabela2[[#This Row],[Preço de referência]]*Tabela2[[#This Row],[Quantidade]],"")</f>
        <v/>
      </c>
      <c r="P79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90" s="14" t="str">
        <f ca="1">IFERROR(IF(Tabela2[[#This Row],[Itens de Ampla Participação (Quantidade)]]&gt;0,(Tabela2[[#This Row],[Itens de Ampla Participação (Quantidade)]]*Tabela2[[#This Row],[Preço de referência]])),"")</f>
        <v/>
      </c>
      <c r="R79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90" s="14" t="str">
        <f ca="1">IFERROR(IF(Tabela2[[#This Row],[Itens de Cota Reservada (Quantidade)]]&gt;0,(Tabela2[[#This Row],[Itens de Cota Reservada (Quantidade)]]*Tabela2[[#This Row],[Preço de referência]])),"")</f>
        <v/>
      </c>
      <c r="T790" s="51" t="str">
        <f ca="1">IFERROR(IF(SUMIFS(Tabela2[Preço x quantidade],Tabela2[Lote],Tabela2[[#This Row],[Lote]])&lt;=80000,Tabela2[[#This Row],[Quantidade]],""),"")</f>
        <v/>
      </c>
      <c r="U790" s="14" t="str">
        <f ca="1">IFERROR(IF(Tabela2[[#This Row],[Itens exclusivos (Quantidade)]]&gt;0,(Tabela2[[#This Row],[Itens exclusivos (Quantidade)]]*Tabela2[[#This Row],[Preço de referência]])),"")</f>
        <v/>
      </c>
    </row>
    <row r="791" spans="1:21" ht="15.75">
      <c r="A791" s="33" t="str">
        <f>IFERROR(IF(Fornecedores!B801="","",IF(AND(Fornecedores!A801="",Fornecedores!B801&lt;&gt;""),1,Fornecedores!A801)),"")</f>
        <v/>
      </c>
      <c r="B791" s="33" t="str">
        <f>IFERROR(IF(Fornecedores!B801="","",Fornecedores!B801),"")</f>
        <v/>
      </c>
      <c r="C791" s="33" t="str">
        <f>IFERROR(IF(Fornecedores!C801="","",Fornecedores!C801),"")</f>
        <v/>
      </c>
      <c r="D791" s="33" t="str">
        <f>IFERROR(IF(Fornecedores!D801="","",Fornecedores!D801),"")</f>
        <v/>
      </c>
      <c r="E791" s="33" t="str">
        <f>IFERROR(IF(Fornecedores!E801="","",Fornecedores!E801),"")</f>
        <v/>
      </c>
      <c r="F791" s="52" t="str">
        <f>IFERROR(IF(Fornecedores!F801="","",Fornecedores!F801),"")</f>
        <v/>
      </c>
      <c r="G791" s="33" t="str">
        <f>IFERROR(IF(Fornecedores!G801="","",Fornecedores!G801),"")</f>
        <v/>
      </c>
      <c r="H791" s="47" t="str">
        <f>IFERROR(ROUND(AVERAGE(Fornecedores!H801:ZV801),2),"")</f>
        <v/>
      </c>
      <c r="I791" s="33" t="str">
        <f>IFERROR(ROUND(STDEV(Fornecedores!H801:ZV801),2),"")</f>
        <v/>
      </c>
      <c r="J791" s="33" t="str">
        <f>IFERROR(IF(Tabela2[[#This Row],[Média preços]]="","",H791-I791),"")</f>
        <v/>
      </c>
      <c r="K791" s="33" t="str">
        <f>IFERROR(IF(Tabela2[[#This Row],[Média preços]]="","",H791+I791),"")</f>
        <v/>
      </c>
      <c r="L791" s="47" t="str">
        <f>IFERROR(ROUND(MEDIAN(Fornecedores!H801:ZV801),2),"")</f>
        <v/>
      </c>
      <c r="M791" s="33" t="str">
        <f>IFERROR(ROUND(AVERAGEIFS(Fornecedores!H801:ZV801,Fornecedores!H801:ZV801,"&lt;="&amp;K791,Fornecedores!H801:ZV801,"&gt;="&amp;J791),2),"")</f>
        <v/>
      </c>
      <c r="N791" s="33" t="str">
        <f t="shared" si="12"/>
        <v/>
      </c>
      <c r="O791" s="33" t="str">
        <f>IFERROR(Tabela2[[#This Row],[Preço de referência]]*Tabela2[[#This Row],[Quantidade]],"")</f>
        <v/>
      </c>
      <c r="P79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91" s="33" t="str">
        <f ca="1">IFERROR(IF(Tabela2[[#This Row],[Itens de Ampla Participação (Quantidade)]]&gt;0,(Tabela2[[#This Row],[Itens de Ampla Participação (Quantidade)]]*Tabela2[[#This Row],[Preço de referência]])),"")</f>
        <v/>
      </c>
      <c r="R79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91" s="33" t="str">
        <f ca="1">IFERROR(IF(Tabela2[[#This Row],[Itens de Cota Reservada (Quantidade)]]&gt;0,(Tabela2[[#This Row],[Itens de Cota Reservada (Quantidade)]]*Tabela2[[#This Row],[Preço de referência]])),"")</f>
        <v/>
      </c>
      <c r="T791" s="52" t="str">
        <f ca="1">IFERROR(IF(SUMIFS(Tabela2[Preço x quantidade],Tabela2[Lote],Tabela2[[#This Row],[Lote]])&lt;=80000,Tabela2[[#This Row],[Quantidade]],""),"")</f>
        <v/>
      </c>
      <c r="U791" s="33" t="str">
        <f ca="1">IFERROR(IF(Tabela2[[#This Row],[Itens exclusivos (Quantidade)]]&gt;0,(Tabela2[[#This Row],[Itens exclusivos (Quantidade)]]*Tabela2[[#This Row],[Preço de referência]])),"")</f>
        <v/>
      </c>
    </row>
    <row r="792" spans="1:21" ht="15.75">
      <c r="A792" s="14" t="str">
        <f>IFERROR(IF(Fornecedores!B802="","",IF(AND(Fornecedores!A802="",Fornecedores!B802&lt;&gt;""),1,Fornecedores!A802)),"")</f>
        <v/>
      </c>
      <c r="B792" s="14" t="str">
        <f>IFERROR(IF(Fornecedores!B802="","",Fornecedores!B802),"")</f>
        <v/>
      </c>
      <c r="C792" s="14" t="str">
        <f>IFERROR(IF(Fornecedores!C802="","",Fornecedores!C802),"")</f>
        <v/>
      </c>
      <c r="D792" s="14" t="str">
        <f>IFERROR(IF(Fornecedores!D802="","",Fornecedores!D802),"")</f>
        <v/>
      </c>
      <c r="E792" s="14" t="str">
        <f>IFERROR(IF(Fornecedores!E802="","",Fornecedores!E802),"")</f>
        <v/>
      </c>
      <c r="F792" s="51" t="str">
        <f>IFERROR(IF(Fornecedores!F802="","",Fornecedores!F802),"")</f>
        <v/>
      </c>
      <c r="G792" s="14" t="str">
        <f>IFERROR(IF(Fornecedores!G802="","",Fornecedores!G802),"")</f>
        <v/>
      </c>
      <c r="H792" s="48" t="str">
        <f>IFERROR(ROUND(AVERAGE(Fornecedores!H802:ZV802),2),"")</f>
        <v/>
      </c>
      <c r="I792" s="14" t="str">
        <f>IFERROR(ROUND(STDEV(Fornecedores!H802:ZV802),2),"")</f>
        <v/>
      </c>
      <c r="J792" s="14" t="str">
        <f>IFERROR(IF(Tabela2[[#This Row],[Média preços]]="","",H792-I792),"")</f>
        <v/>
      </c>
      <c r="K792" s="14" t="str">
        <f>IFERROR(IF(Tabela2[[#This Row],[Média preços]]="","",H792+I792),"")</f>
        <v/>
      </c>
      <c r="L792" s="48" t="str">
        <f>IFERROR(ROUND(MEDIAN(Fornecedores!H802:ZV802),2),"")</f>
        <v/>
      </c>
      <c r="M792" s="14" t="str">
        <f>IFERROR(ROUND(AVERAGEIFS(Fornecedores!H802:ZV802,Fornecedores!H802:ZV802,"&lt;="&amp;K792,Fornecedores!H802:ZV802,"&gt;="&amp;J792),2),"")</f>
        <v/>
      </c>
      <c r="N792" s="14" t="str">
        <f t="shared" si="12"/>
        <v/>
      </c>
      <c r="O792" s="14" t="str">
        <f>IFERROR(Tabela2[[#This Row],[Preço de referência]]*Tabela2[[#This Row],[Quantidade]],"")</f>
        <v/>
      </c>
      <c r="P79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92" s="14" t="str">
        <f ca="1">IFERROR(IF(Tabela2[[#This Row],[Itens de Ampla Participação (Quantidade)]]&gt;0,(Tabela2[[#This Row],[Itens de Ampla Participação (Quantidade)]]*Tabela2[[#This Row],[Preço de referência]])),"")</f>
        <v/>
      </c>
      <c r="R79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92" s="14" t="str">
        <f ca="1">IFERROR(IF(Tabela2[[#This Row],[Itens de Cota Reservada (Quantidade)]]&gt;0,(Tabela2[[#This Row],[Itens de Cota Reservada (Quantidade)]]*Tabela2[[#This Row],[Preço de referência]])),"")</f>
        <v/>
      </c>
      <c r="T792" s="51" t="str">
        <f ca="1">IFERROR(IF(SUMIFS(Tabela2[Preço x quantidade],Tabela2[Lote],Tabela2[[#This Row],[Lote]])&lt;=80000,Tabela2[[#This Row],[Quantidade]],""),"")</f>
        <v/>
      </c>
      <c r="U792" s="14" t="str">
        <f ca="1">IFERROR(IF(Tabela2[[#This Row],[Itens exclusivos (Quantidade)]]&gt;0,(Tabela2[[#This Row],[Itens exclusivos (Quantidade)]]*Tabela2[[#This Row],[Preço de referência]])),"")</f>
        <v/>
      </c>
    </row>
    <row r="793" spans="1:21" ht="15.75">
      <c r="A793" s="33" t="str">
        <f>IFERROR(IF(Fornecedores!B803="","",IF(AND(Fornecedores!A803="",Fornecedores!B803&lt;&gt;""),1,Fornecedores!A803)),"")</f>
        <v/>
      </c>
      <c r="B793" s="33" t="str">
        <f>IFERROR(IF(Fornecedores!B803="","",Fornecedores!B803),"")</f>
        <v/>
      </c>
      <c r="C793" s="33" t="str">
        <f>IFERROR(IF(Fornecedores!C803="","",Fornecedores!C803),"")</f>
        <v/>
      </c>
      <c r="D793" s="33" t="str">
        <f>IFERROR(IF(Fornecedores!D803="","",Fornecedores!D803),"")</f>
        <v/>
      </c>
      <c r="E793" s="33" t="str">
        <f>IFERROR(IF(Fornecedores!E803="","",Fornecedores!E803),"")</f>
        <v/>
      </c>
      <c r="F793" s="52" t="str">
        <f>IFERROR(IF(Fornecedores!F803="","",Fornecedores!F803),"")</f>
        <v/>
      </c>
      <c r="G793" s="33" t="str">
        <f>IFERROR(IF(Fornecedores!G803="","",Fornecedores!G803),"")</f>
        <v/>
      </c>
      <c r="H793" s="47" t="str">
        <f>IFERROR(ROUND(AVERAGE(Fornecedores!H803:ZV803),2),"")</f>
        <v/>
      </c>
      <c r="I793" s="33" t="str">
        <f>IFERROR(ROUND(STDEV(Fornecedores!H803:ZV803),2),"")</f>
        <v/>
      </c>
      <c r="J793" s="33" t="str">
        <f>IFERROR(IF(Tabela2[[#This Row],[Média preços]]="","",H793-I793),"")</f>
        <v/>
      </c>
      <c r="K793" s="33" t="str">
        <f>IFERROR(IF(Tabela2[[#This Row],[Média preços]]="","",H793+I793),"")</f>
        <v/>
      </c>
      <c r="L793" s="47" t="str">
        <f>IFERROR(ROUND(MEDIAN(Fornecedores!H803:ZV803),2),"")</f>
        <v/>
      </c>
      <c r="M793" s="33" t="str">
        <f>IFERROR(ROUND(AVERAGEIFS(Fornecedores!H803:ZV803,Fornecedores!H803:ZV803,"&lt;="&amp;K793,Fornecedores!H803:ZV803,"&gt;="&amp;J793),2),"")</f>
        <v/>
      </c>
      <c r="N793" s="33" t="str">
        <f t="shared" si="12"/>
        <v/>
      </c>
      <c r="O793" s="33" t="str">
        <f>IFERROR(Tabela2[[#This Row],[Preço de referência]]*Tabela2[[#This Row],[Quantidade]],"")</f>
        <v/>
      </c>
      <c r="P79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93" s="33" t="str">
        <f ca="1">IFERROR(IF(Tabela2[[#This Row],[Itens de Ampla Participação (Quantidade)]]&gt;0,(Tabela2[[#This Row],[Itens de Ampla Participação (Quantidade)]]*Tabela2[[#This Row],[Preço de referência]])),"")</f>
        <v/>
      </c>
      <c r="R79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93" s="33" t="str">
        <f ca="1">IFERROR(IF(Tabela2[[#This Row],[Itens de Cota Reservada (Quantidade)]]&gt;0,(Tabela2[[#This Row],[Itens de Cota Reservada (Quantidade)]]*Tabela2[[#This Row],[Preço de referência]])),"")</f>
        <v/>
      </c>
      <c r="T793" s="52" t="str">
        <f ca="1">IFERROR(IF(SUMIFS(Tabela2[Preço x quantidade],Tabela2[Lote],Tabela2[[#This Row],[Lote]])&lt;=80000,Tabela2[[#This Row],[Quantidade]],""),"")</f>
        <v/>
      </c>
      <c r="U793" s="33" t="str">
        <f ca="1">IFERROR(IF(Tabela2[[#This Row],[Itens exclusivos (Quantidade)]]&gt;0,(Tabela2[[#This Row],[Itens exclusivos (Quantidade)]]*Tabela2[[#This Row],[Preço de referência]])),"")</f>
        <v/>
      </c>
    </row>
    <row r="794" spans="1:21" ht="15.75">
      <c r="A794" s="14" t="str">
        <f>IFERROR(IF(Fornecedores!B804="","",IF(AND(Fornecedores!A804="",Fornecedores!B804&lt;&gt;""),1,Fornecedores!A804)),"")</f>
        <v/>
      </c>
      <c r="B794" s="14" t="str">
        <f>IFERROR(IF(Fornecedores!B804="","",Fornecedores!B804),"")</f>
        <v/>
      </c>
      <c r="C794" s="14" t="str">
        <f>IFERROR(IF(Fornecedores!C804="","",Fornecedores!C804),"")</f>
        <v/>
      </c>
      <c r="D794" s="14" t="str">
        <f>IFERROR(IF(Fornecedores!D804="","",Fornecedores!D804),"")</f>
        <v/>
      </c>
      <c r="E794" s="14" t="str">
        <f>IFERROR(IF(Fornecedores!E804="","",Fornecedores!E804),"")</f>
        <v/>
      </c>
      <c r="F794" s="51" t="str">
        <f>IFERROR(IF(Fornecedores!F804="","",Fornecedores!F804),"")</f>
        <v/>
      </c>
      <c r="G794" s="14" t="str">
        <f>IFERROR(IF(Fornecedores!G804="","",Fornecedores!G804),"")</f>
        <v/>
      </c>
      <c r="H794" s="48" t="str">
        <f>IFERROR(ROUND(AVERAGE(Fornecedores!H804:ZV804),2),"")</f>
        <v/>
      </c>
      <c r="I794" s="14" t="str">
        <f>IFERROR(ROUND(STDEV(Fornecedores!H804:ZV804),2),"")</f>
        <v/>
      </c>
      <c r="J794" s="14" t="str">
        <f>IFERROR(IF(Tabela2[[#This Row],[Média preços]]="","",H794-I794),"")</f>
        <v/>
      </c>
      <c r="K794" s="14" t="str">
        <f>IFERROR(IF(Tabela2[[#This Row],[Média preços]]="","",H794+I794),"")</f>
        <v/>
      </c>
      <c r="L794" s="48" t="str">
        <f>IFERROR(ROUND(MEDIAN(Fornecedores!H804:ZV804),2),"")</f>
        <v/>
      </c>
      <c r="M794" s="14" t="str">
        <f>IFERROR(ROUND(AVERAGEIFS(Fornecedores!H804:ZV804,Fornecedores!H804:ZV804,"&lt;="&amp;K794,Fornecedores!H804:ZV804,"&gt;="&amp;J794),2),"")</f>
        <v/>
      </c>
      <c r="N794" s="14" t="str">
        <f t="shared" si="12"/>
        <v/>
      </c>
      <c r="O794" s="14" t="str">
        <f>IFERROR(Tabela2[[#This Row],[Preço de referência]]*Tabela2[[#This Row],[Quantidade]],"")</f>
        <v/>
      </c>
      <c r="P79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94" s="14" t="str">
        <f ca="1">IFERROR(IF(Tabela2[[#This Row],[Itens de Ampla Participação (Quantidade)]]&gt;0,(Tabela2[[#This Row],[Itens de Ampla Participação (Quantidade)]]*Tabela2[[#This Row],[Preço de referência]])),"")</f>
        <v/>
      </c>
      <c r="R79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94" s="14" t="str">
        <f ca="1">IFERROR(IF(Tabela2[[#This Row],[Itens de Cota Reservada (Quantidade)]]&gt;0,(Tabela2[[#This Row],[Itens de Cota Reservada (Quantidade)]]*Tabela2[[#This Row],[Preço de referência]])),"")</f>
        <v/>
      </c>
      <c r="T794" s="51" t="str">
        <f ca="1">IFERROR(IF(SUMIFS(Tabela2[Preço x quantidade],Tabela2[Lote],Tabela2[[#This Row],[Lote]])&lt;=80000,Tabela2[[#This Row],[Quantidade]],""),"")</f>
        <v/>
      </c>
      <c r="U794" s="14" t="str">
        <f ca="1">IFERROR(IF(Tabela2[[#This Row],[Itens exclusivos (Quantidade)]]&gt;0,(Tabela2[[#This Row],[Itens exclusivos (Quantidade)]]*Tabela2[[#This Row],[Preço de referência]])),"")</f>
        <v/>
      </c>
    </row>
    <row r="795" spans="1:21" ht="15.75">
      <c r="A795" s="33" t="str">
        <f>IFERROR(IF(Fornecedores!B805="","",IF(AND(Fornecedores!A805="",Fornecedores!B805&lt;&gt;""),1,Fornecedores!A805)),"")</f>
        <v/>
      </c>
      <c r="B795" s="33" t="str">
        <f>IFERROR(IF(Fornecedores!B805="","",Fornecedores!B805),"")</f>
        <v/>
      </c>
      <c r="C795" s="33" t="str">
        <f>IFERROR(IF(Fornecedores!C805="","",Fornecedores!C805),"")</f>
        <v/>
      </c>
      <c r="D795" s="33" t="str">
        <f>IFERROR(IF(Fornecedores!D805="","",Fornecedores!D805),"")</f>
        <v/>
      </c>
      <c r="E795" s="33" t="str">
        <f>IFERROR(IF(Fornecedores!E805="","",Fornecedores!E805),"")</f>
        <v/>
      </c>
      <c r="F795" s="52" t="str">
        <f>IFERROR(IF(Fornecedores!F805="","",Fornecedores!F805),"")</f>
        <v/>
      </c>
      <c r="G795" s="33" t="str">
        <f>IFERROR(IF(Fornecedores!G805="","",Fornecedores!G805),"")</f>
        <v/>
      </c>
      <c r="H795" s="47" t="str">
        <f>IFERROR(ROUND(AVERAGE(Fornecedores!H805:ZV805),2),"")</f>
        <v/>
      </c>
      <c r="I795" s="33" t="str">
        <f>IFERROR(ROUND(STDEV(Fornecedores!H805:ZV805),2),"")</f>
        <v/>
      </c>
      <c r="J795" s="33" t="str">
        <f>IFERROR(IF(Tabela2[[#This Row],[Média preços]]="","",H795-I795),"")</f>
        <v/>
      </c>
      <c r="K795" s="33" t="str">
        <f>IFERROR(IF(Tabela2[[#This Row],[Média preços]]="","",H795+I795),"")</f>
        <v/>
      </c>
      <c r="L795" s="47" t="str">
        <f>IFERROR(ROUND(MEDIAN(Fornecedores!H805:ZV805),2),"")</f>
        <v/>
      </c>
      <c r="M795" s="33" t="str">
        <f>IFERROR(ROUND(AVERAGEIFS(Fornecedores!H805:ZV805,Fornecedores!H805:ZV805,"&lt;="&amp;K795,Fornecedores!H805:ZV805,"&gt;="&amp;J795),2),"")</f>
        <v/>
      </c>
      <c r="N795" s="33" t="str">
        <f t="shared" si="12"/>
        <v/>
      </c>
      <c r="O795" s="33" t="str">
        <f>IFERROR(Tabela2[[#This Row],[Preço de referência]]*Tabela2[[#This Row],[Quantidade]],"")</f>
        <v/>
      </c>
      <c r="P79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95" s="33" t="str">
        <f ca="1">IFERROR(IF(Tabela2[[#This Row],[Itens de Ampla Participação (Quantidade)]]&gt;0,(Tabela2[[#This Row],[Itens de Ampla Participação (Quantidade)]]*Tabela2[[#This Row],[Preço de referência]])),"")</f>
        <v/>
      </c>
      <c r="R79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95" s="33" t="str">
        <f ca="1">IFERROR(IF(Tabela2[[#This Row],[Itens de Cota Reservada (Quantidade)]]&gt;0,(Tabela2[[#This Row],[Itens de Cota Reservada (Quantidade)]]*Tabela2[[#This Row],[Preço de referência]])),"")</f>
        <v/>
      </c>
      <c r="T795" s="52" t="str">
        <f ca="1">IFERROR(IF(SUMIFS(Tabela2[Preço x quantidade],Tabela2[Lote],Tabela2[[#This Row],[Lote]])&lt;=80000,Tabela2[[#This Row],[Quantidade]],""),"")</f>
        <v/>
      </c>
      <c r="U795" s="33" t="str">
        <f ca="1">IFERROR(IF(Tabela2[[#This Row],[Itens exclusivos (Quantidade)]]&gt;0,(Tabela2[[#This Row],[Itens exclusivos (Quantidade)]]*Tabela2[[#This Row],[Preço de referência]])),"")</f>
        <v/>
      </c>
    </row>
    <row r="796" spans="1:21" ht="15.75">
      <c r="A796" s="14" t="str">
        <f>IFERROR(IF(Fornecedores!B806="","",IF(AND(Fornecedores!A806="",Fornecedores!B806&lt;&gt;""),1,Fornecedores!A806)),"")</f>
        <v/>
      </c>
      <c r="B796" s="14" t="str">
        <f>IFERROR(IF(Fornecedores!B806="","",Fornecedores!B806),"")</f>
        <v/>
      </c>
      <c r="C796" s="14" t="str">
        <f>IFERROR(IF(Fornecedores!C806="","",Fornecedores!C806),"")</f>
        <v/>
      </c>
      <c r="D796" s="14" t="str">
        <f>IFERROR(IF(Fornecedores!D806="","",Fornecedores!D806),"")</f>
        <v/>
      </c>
      <c r="E796" s="14" t="str">
        <f>IFERROR(IF(Fornecedores!E806="","",Fornecedores!E806),"")</f>
        <v/>
      </c>
      <c r="F796" s="51" t="str">
        <f>IFERROR(IF(Fornecedores!F806="","",Fornecedores!F806),"")</f>
        <v/>
      </c>
      <c r="G796" s="14" t="str">
        <f>IFERROR(IF(Fornecedores!G806="","",Fornecedores!G806),"")</f>
        <v/>
      </c>
      <c r="H796" s="48" t="str">
        <f>IFERROR(ROUND(AVERAGE(Fornecedores!H806:ZV806),2),"")</f>
        <v/>
      </c>
      <c r="I796" s="14" t="str">
        <f>IFERROR(ROUND(STDEV(Fornecedores!H806:ZV806),2),"")</f>
        <v/>
      </c>
      <c r="J796" s="14" t="str">
        <f>IFERROR(IF(Tabela2[[#This Row],[Média preços]]="","",H796-I796),"")</f>
        <v/>
      </c>
      <c r="K796" s="14" t="str">
        <f>IFERROR(IF(Tabela2[[#This Row],[Média preços]]="","",H796+I796),"")</f>
        <v/>
      </c>
      <c r="L796" s="48" t="str">
        <f>IFERROR(ROUND(MEDIAN(Fornecedores!H806:ZV806),2),"")</f>
        <v/>
      </c>
      <c r="M796" s="14" t="str">
        <f>IFERROR(ROUND(AVERAGEIFS(Fornecedores!H806:ZV806,Fornecedores!H806:ZV806,"&lt;="&amp;K796,Fornecedores!H806:ZV806,"&gt;="&amp;J796),2),"")</f>
        <v/>
      </c>
      <c r="N796" s="14" t="str">
        <f t="shared" si="12"/>
        <v/>
      </c>
      <c r="O796" s="14" t="str">
        <f>IFERROR(Tabela2[[#This Row],[Preço de referência]]*Tabela2[[#This Row],[Quantidade]],"")</f>
        <v/>
      </c>
      <c r="P79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96" s="14" t="str">
        <f ca="1">IFERROR(IF(Tabela2[[#This Row],[Itens de Ampla Participação (Quantidade)]]&gt;0,(Tabela2[[#This Row],[Itens de Ampla Participação (Quantidade)]]*Tabela2[[#This Row],[Preço de referência]])),"")</f>
        <v/>
      </c>
      <c r="R79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96" s="14" t="str">
        <f ca="1">IFERROR(IF(Tabela2[[#This Row],[Itens de Cota Reservada (Quantidade)]]&gt;0,(Tabela2[[#This Row],[Itens de Cota Reservada (Quantidade)]]*Tabela2[[#This Row],[Preço de referência]])),"")</f>
        <v/>
      </c>
      <c r="T796" s="51" t="str">
        <f ca="1">IFERROR(IF(SUMIFS(Tabela2[Preço x quantidade],Tabela2[Lote],Tabela2[[#This Row],[Lote]])&lt;=80000,Tabela2[[#This Row],[Quantidade]],""),"")</f>
        <v/>
      </c>
      <c r="U796" s="14" t="str">
        <f ca="1">IFERROR(IF(Tabela2[[#This Row],[Itens exclusivos (Quantidade)]]&gt;0,(Tabela2[[#This Row],[Itens exclusivos (Quantidade)]]*Tabela2[[#This Row],[Preço de referência]])),"")</f>
        <v/>
      </c>
    </row>
    <row r="797" spans="1:21" ht="15.75">
      <c r="A797" s="33" t="str">
        <f>IFERROR(IF(Fornecedores!B807="","",IF(AND(Fornecedores!A807="",Fornecedores!B807&lt;&gt;""),1,Fornecedores!A807)),"")</f>
        <v/>
      </c>
      <c r="B797" s="33" t="str">
        <f>IFERROR(IF(Fornecedores!B807="","",Fornecedores!B807),"")</f>
        <v/>
      </c>
      <c r="C797" s="33" t="str">
        <f>IFERROR(IF(Fornecedores!C807="","",Fornecedores!C807),"")</f>
        <v/>
      </c>
      <c r="D797" s="33" t="str">
        <f>IFERROR(IF(Fornecedores!D807="","",Fornecedores!D807),"")</f>
        <v/>
      </c>
      <c r="E797" s="33" t="str">
        <f>IFERROR(IF(Fornecedores!E807="","",Fornecedores!E807),"")</f>
        <v/>
      </c>
      <c r="F797" s="52" t="str">
        <f>IFERROR(IF(Fornecedores!F807="","",Fornecedores!F807),"")</f>
        <v/>
      </c>
      <c r="G797" s="33" t="str">
        <f>IFERROR(IF(Fornecedores!G807="","",Fornecedores!G807),"")</f>
        <v/>
      </c>
      <c r="H797" s="47" t="str">
        <f>IFERROR(ROUND(AVERAGE(Fornecedores!H807:ZV807),2),"")</f>
        <v/>
      </c>
      <c r="I797" s="33" t="str">
        <f>IFERROR(ROUND(STDEV(Fornecedores!H807:ZV807),2),"")</f>
        <v/>
      </c>
      <c r="J797" s="33" t="str">
        <f>IFERROR(IF(Tabela2[[#This Row],[Média preços]]="","",H797-I797),"")</f>
        <v/>
      </c>
      <c r="K797" s="33" t="str">
        <f>IFERROR(IF(Tabela2[[#This Row],[Média preços]]="","",H797+I797),"")</f>
        <v/>
      </c>
      <c r="L797" s="47" t="str">
        <f>IFERROR(ROUND(MEDIAN(Fornecedores!H807:ZV807),2),"")</f>
        <v/>
      </c>
      <c r="M797" s="33" t="str">
        <f>IFERROR(ROUND(AVERAGEIFS(Fornecedores!H807:ZV807,Fornecedores!H807:ZV807,"&lt;="&amp;K797,Fornecedores!H807:ZV807,"&gt;="&amp;J797),2),"")</f>
        <v/>
      </c>
      <c r="N797" s="33" t="str">
        <f t="shared" si="12"/>
        <v/>
      </c>
      <c r="O797" s="33" t="str">
        <f>IFERROR(Tabela2[[#This Row],[Preço de referência]]*Tabela2[[#This Row],[Quantidade]],"")</f>
        <v/>
      </c>
      <c r="P79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97" s="33" t="str">
        <f ca="1">IFERROR(IF(Tabela2[[#This Row],[Itens de Ampla Participação (Quantidade)]]&gt;0,(Tabela2[[#This Row],[Itens de Ampla Participação (Quantidade)]]*Tabela2[[#This Row],[Preço de referência]])),"")</f>
        <v/>
      </c>
      <c r="R79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97" s="33" t="str">
        <f ca="1">IFERROR(IF(Tabela2[[#This Row],[Itens de Cota Reservada (Quantidade)]]&gt;0,(Tabela2[[#This Row],[Itens de Cota Reservada (Quantidade)]]*Tabela2[[#This Row],[Preço de referência]])),"")</f>
        <v/>
      </c>
      <c r="T797" s="52" t="str">
        <f ca="1">IFERROR(IF(SUMIFS(Tabela2[Preço x quantidade],Tabela2[Lote],Tabela2[[#This Row],[Lote]])&lt;=80000,Tabela2[[#This Row],[Quantidade]],""),"")</f>
        <v/>
      </c>
      <c r="U797" s="33" t="str">
        <f ca="1">IFERROR(IF(Tabela2[[#This Row],[Itens exclusivos (Quantidade)]]&gt;0,(Tabela2[[#This Row],[Itens exclusivos (Quantidade)]]*Tabela2[[#This Row],[Preço de referência]])),"")</f>
        <v/>
      </c>
    </row>
    <row r="798" spans="1:21" ht="15.75">
      <c r="A798" s="14" t="str">
        <f>IFERROR(IF(Fornecedores!B808="","",IF(AND(Fornecedores!A808="",Fornecedores!B808&lt;&gt;""),1,Fornecedores!A808)),"")</f>
        <v/>
      </c>
      <c r="B798" s="14" t="str">
        <f>IFERROR(IF(Fornecedores!B808="","",Fornecedores!B808),"")</f>
        <v/>
      </c>
      <c r="C798" s="14" t="str">
        <f>IFERROR(IF(Fornecedores!C808="","",Fornecedores!C808),"")</f>
        <v/>
      </c>
      <c r="D798" s="14" t="str">
        <f>IFERROR(IF(Fornecedores!D808="","",Fornecedores!D808),"")</f>
        <v/>
      </c>
      <c r="E798" s="14" t="str">
        <f>IFERROR(IF(Fornecedores!E808="","",Fornecedores!E808),"")</f>
        <v/>
      </c>
      <c r="F798" s="51" t="str">
        <f>IFERROR(IF(Fornecedores!F808="","",Fornecedores!F808),"")</f>
        <v/>
      </c>
      <c r="G798" s="14" t="str">
        <f>IFERROR(IF(Fornecedores!G808="","",Fornecedores!G808),"")</f>
        <v/>
      </c>
      <c r="H798" s="48" t="str">
        <f>IFERROR(ROUND(AVERAGE(Fornecedores!H808:ZV808),2),"")</f>
        <v/>
      </c>
      <c r="I798" s="14" t="str">
        <f>IFERROR(ROUND(STDEV(Fornecedores!H808:ZV808),2),"")</f>
        <v/>
      </c>
      <c r="J798" s="14" t="str">
        <f>IFERROR(IF(Tabela2[[#This Row],[Média preços]]="","",H798-I798),"")</f>
        <v/>
      </c>
      <c r="K798" s="14" t="str">
        <f>IFERROR(IF(Tabela2[[#This Row],[Média preços]]="","",H798+I798),"")</f>
        <v/>
      </c>
      <c r="L798" s="48" t="str">
        <f>IFERROR(ROUND(MEDIAN(Fornecedores!H808:ZV808),2),"")</f>
        <v/>
      </c>
      <c r="M798" s="14" t="str">
        <f>IFERROR(ROUND(AVERAGEIFS(Fornecedores!H808:ZV808,Fornecedores!H808:ZV808,"&lt;="&amp;K798,Fornecedores!H808:ZV808,"&gt;="&amp;J798),2),"")</f>
        <v/>
      </c>
      <c r="N798" s="14" t="str">
        <f t="shared" si="12"/>
        <v/>
      </c>
      <c r="O798" s="14" t="str">
        <f>IFERROR(Tabela2[[#This Row],[Preço de referência]]*Tabela2[[#This Row],[Quantidade]],"")</f>
        <v/>
      </c>
      <c r="P79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98" s="14" t="str">
        <f ca="1">IFERROR(IF(Tabela2[[#This Row],[Itens de Ampla Participação (Quantidade)]]&gt;0,(Tabela2[[#This Row],[Itens de Ampla Participação (Quantidade)]]*Tabela2[[#This Row],[Preço de referência]])),"")</f>
        <v/>
      </c>
      <c r="R79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98" s="14" t="str">
        <f ca="1">IFERROR(IF(Tabela2[[#This Row],[Itens de Cota Reservada (Quantidade)]]&gt;0,(Tabela2[[#This Row],[Itens de Cota Reservada (Quantidade)]]*Tabela2[[#This Row],[Preço de referência]])),"")</f>
        <v/>
      </c>
      <c r="T798" s="51" t="str">
        <f ca="1">IFERROR(IF(SUMIFS(Tabela2[Preço x quantidade],Tabela2[Lote],Tabela2[[#This Row],[Lote]])&lt;=80000,Tabela2[[#This Row],[Quantidade]],""),"")</f>
        <v/>
      </c>
      <c r="U798" s="14" t="str">
        <f ca="1">IFERROR(IF(Tabela2[[#This Row],[Itens exclusivos (Quantidade)]]&gt;0,(Tabela2[[#This Row],[Itens exclusivos (Quantidade)]]*Tabela2[[#This Row],[Preço de referência]])),"")</f>
        <v/>
      </c>
    </row>
    <row r="799" spans="1:21" ht="15.75">
      <c r="A799" s="33" t="str">
        <f>IFERROR(IF(Fornecedores!B809="","",IF(AND(Fornecedores!A809="",Fornecedores!B809&lt;&gt;""),1,Fornecedores!A809)),"")</f>
        <v/>
      </c>
      <c r="B799" s="33" t="str">
        <f>IFERROR(IF(Fornecedores!B809="","",Fornecedores!B809),"")</f>
        <v/>
      </c>
      <c r="C799" s="33" t="str">
        <f>IFERROR(IF(Fornecedores!C809="","",Fornecedores!C809),"")</f>
        <v/>
      </c>
      <c r="D799" s="33" t="str">
        <f>IFERROR(IF(Fornecedores!D809="","",Fornecedores!D809),"")</f>
        <v/>
      </c>
      <c r="E799" s="33" t="str">
        <f>IFERROR(IF(Fornecedores!E809="","",Fornecedores!E809),"")</f>
        <v/>
      </c>
      <c r="F799" s="52" t="str">
        <f>IFERROR(IF(Fornecedores!F809="","",Fornecedores!F809),"")</f>
        <v/>
      </c>
      <c r="G799" s="33" t="str">
        <f>IFERROR(IF(Fornecedores!G809="","",Fornecedores!G809),"")</f>
        <v/>
      </c>
      <c r="H799" s="47" t="str">
        <f>IFERROR(ROUND(AVERAGE(Fornecedores!H809:ZV809),2),"")</f>
        <v/>
      </c>
      <c r="I799" s="33" t="str">
        <f>IFERROR(ROUND(STDEV(Fornecedores!H809:ZV809),2),"")</f>
        <v/>
      </c>
      <c r="J799" s="33" t="str">
        <f>IFERROR(IF(Tabela2[[#This Row],[Média preços]]="","",H799-I799),"")</f>
        <v/>
      </c>
      <c r="K799" s="33" t="str">
        <f>IFERROR(IF(Tabela2[[#This Row],[Média preços]]="","",H799+I799),"")</f>
        <v/>
      </c>
      <c r="L799" s="47" t="str">
        <f>IFERROR(ROUND(MEDIAN(Fornecedores!H809:ZV809),2),"")</f>
        <v/>
      </c>
      <c r="M799" s="33" t="str">
        <f>IFERROR(ROUND(AVERAGEIFS(Fornecedores!H809:ZV809,Fornecedores!H809:ZV809,"&lt;="&amp;K799,Fornecedores!H809:ZV809,"&gt;="&amp;J799),2),"")</f>
        <v/>
      </c>
      <c r="N799" s="33" t="str">
        <f t="shared" si="12"/>
        <v/>
      </c>
      <c r="O799" s="33" t="str">
        <f>IFERROR(Tabela2[[#This Row],[Preço de referência]]*Tabela2[[#This Row],[Quantidade]],"")</f>
        <v/>
      </c>
      <c r="P79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99" s="33" t="str">
        <f ca="1">IFERROR(IF(Tabela2[[#This Row],[Itens de Ampla Participação (Quantidade)]]&gt;0,(Tabela2[[#This Row],[Itens de Ampla Participação (Quantidade)]]*Tabela2[[#This Row],[Preço de referência]])),"")</f>
        <v/>
      </c>
      <c r="R79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99" s="33" t="str">
        <f ca="1">IFERROR(IF(Tabela2[[#This Row],[Itens de Cota Reservada (Quantidade)]]&gt;0,(Tabela2[[#This Row],[Itens de Cota Reservada (Quantidade)]]*Tabela2[[#This Row],[Preço de referência]])),"")</f>
        <v/>
      </c>
      <c r="T799" s="52" t="str">
        <f ca="1">IFERROR(IF(SUMIFS(Tabela2[Preço x quantidade],Tabela2[Lote],Tabela2[[#This Row],[Lote]])&lt;=80000,Tabela2[[#This Row],[Quantidade]],""),"")</f>
        <v/>
      </c>
      <c r="U799" s="33" t="str">
        <f ca="1">IFERROR(IF(Tabela2[[#This Row],[Itens exclusivos (Quantidade)]]&gt;0,(Tabela2[[#This Row],[Itens exclusivos (Quantidade)]]*Tabela2[[#This Row],[Preço de referência]])),"")</f>
        <v/>
      </c>
    </row>
    <row r="800" spans="1:21" ht="15.75">
      <c r="A800" s="14" t="str">
        <f>IFERROR(IF(Fornecedores!B810="","",IF(AND(Fornecedores!A810="",Fornecedores!B810&lt;&gt;""),1,Fornecedores!A810)),"")</f>
        <v/>
      </c>
      <c r="B800" s="14" t="str">
        <f>IFERROR(IF(Fornecedores!B810="","",Fornecedores!B810),"")</f>
        <v/>
      </c>
      <c r="C800" s="14" t="str">
        <f>IFERROR(IF(Fornecedores!C810="","",Fornecedores!C810),"")</f>
        <v/>
      </c>
      <c r="D800" s="14" t="str">
        <f>IFERROR(IF(Fornecedores!D810="","",Fornecedores!D810),"")</f>
        <v/>
      </c>
      <c r="E800" s="14" t="str">
        <f>IFERROR(IF(Fornecedores!E810="","",Fornecedores!E810),"")</f>
        <v/>
      </c>
      <c r="F800" s="51" t="str">
        <f>IFERROR(IF(Fornecedores!F810="","",Fornecedores!F810),"")</f>
        <v/>
      </c>
      <c r="G800" s="14" t="str">
        <f>IFERROR(IF(Fornecedores!G810="","",Fornecedores!G810),"")</f>
        <v/>
      </c>
      <c r="H800" s="48" t="str">
        <f>IFERROR(ROUND(AVERAGE(Fornecedores!H810:ZV810),2),"")</f>
        <v/>
      </c>
      <c r="I800" s="14" t="str">
        <f>IFERROR(ROUND(STDEV(Fornecedores!H810:ZV810),2),"")</f>
        <v/>
      </c>
      <c r="J800" s="14" t="str">
        <f>IFERROR(IF(Tabela2[[#This Row],[Média preços]]="","",H800-I800),"")</f>
        <v/>
      </c>
      <c r="K800" s="14" t="str">
        <f>IFERROR(IF(Tabela2[[#This Row],[Média preços]]="","",H800+I800),"")</f>
        <v/>
      </c>
      <c r="L800" s="48" t="str">
        <f>IFERROR(ROUND(MEDIAN(Fornecedores!H810:ZV810),2),"")</f>
        <v/>
      </c>
      <c r="M800" s="14" t="str">
        <f>IFERROR(ROUND(AVERAGEIFS(Fornecedores!H810:ZV810,Fornecedores!H810:ZV810,"&lt;="&amp;K800,Fornecedores!H810:ZV810,"&gt;="&amp;J800),2),"")</f>
        <v/>
      </c>
      <c r="N800" s="14" t="str">
        <f t="shared" si="12"/>
        <v/>
      </c>
      <c r="O800" s="14" t="str">
        <f>IFERROR(Tabela2[[#This Row],[Preço de referência]]*Tabela2[[#This Row],[Quantidade]],"")</f>
        <v/>
      </c>
      <c r="P80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00" s="14" t="str">
        <f ca="1">IFERROR(IF(Tabela2[[#This Row],[Itens de Ampla Participação (Quantidade)]]&gt;0,(Tabela2[[#This Row],[Itens de Ampla Participação (Quantidade)]]*Tabela2[[#This Row],[Preço de referência]])),"")</f>
        <v/>
      </c>
      <c r="R80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00" s="14" t="str">
        <f ca="1">IFERROR(IF(Tabela2[[#This Row],[Itens de Cota Reservada (Quantidade)]]&gt;0,(Tabela2[[#This Row],[Itens de Cota Reservada (Quantidade)]]*Tabela2[[#This Row],[Preço de referência]])),"")</f>
        <v/>
      </c>
      <c r="T800" s="51" t="str">
        <f ca="1">IFERROR(IF(SUMIFS(Tabela2[Preço x quantidade],Tabela2[Lote],Tabela2[[#This Row],[Lote]])&lt;=80000,Tabela2[[#This Row],[Quantidade]],""),"")</f>
        <v/>
      </c>
      <c r="U800" s="14" t="str">
        <f ca="1">IFERROR(IF(Tabela2[[#This Row],[Itens exclusivos (Quantidade)]]&gt;0,(Tabela2[[#This Row],[Itens exclusivos (Quantidade)]]*Tabela2[[#This Row],[Preço de referência]])),"")</f>
        <v/>
      </c>
    </row>
    <row r="801" spans="1:21" ht="15.75">
      <c r="A801" s="33" t="str">
        <f>IFERROR(IF(Fornecedores!B811="","",IF(AND(Fornecedores!A811="",Fornecedores!B811&lt;&gt;""),1,Fornecedores!A811)),"")</f>
        <v/>
      </c>
      <c r="B801" s="33" t="str">
        <f>IFERROR(IF(Fornecedores!B811="","",Fornecedores!B811),"")</f>
        <v/>
      </c>
      <c r="C801" s="33" t="str">
        <f>IFERROR(IF(Fornecedores!C811="","",Fornecedores!C811),"")</f>
        <v/>
      </c>
      <c r="D801" s="33" t="str">
        <f>IFERROR(IF(Fornecedores!D811="","",Fornecedores!D811),"")</f>
        <v/>
      </c>
      <c r="E801" s="33" t="str">
        <f>IFERROR(IF(Fornecedores!E811="","",Fornecedores!E811),"")</f>
        <v/>
      </c>
      <c r="F801" s="52" t="str">
        <f>IFERROR(IF(Fornecedores!F811="","",Fornecedores!F811),"")</f>
        <v/>
      </c>
      <c r="G801" s="33" t="str">
        <f>IFERROR(IF(Fornecedores!G811="","",Fornecedores!G811),"")</f>
        <v/>
      </c>
      <c r="H801" s="47" t="str">
        <f>IFERROR(ROUND(AVERAGE(Fornecedores!H811:ZV811),2),"")</f>
        <v/>
      </c>
      <c r="I801" s="33" t="str">
        <f>IFERROR(ROUND(STDEV(Fornecedores!H811:ZV811),2),"")</f>
        <v/>
      </c>
      <c r="J801" s="33" t="str">
        <f>IFERROR(IF(Tabela2[[#This Row],[Média preços]]="","",H801-I801),"")</f>
        <v/>
      </c>
      <c r="K801" s="33" t="str">
        <f>IFERROR(IF(Tabela2[[#This Row],[Média preços]]="","",H801+I801),"")</f>
        <v/>
      </c>
      <c r="L801" s="47" t="str">
        <f>IFERROR(ROUND(MEDIAN(Fornecedores!H811:ZV811),2),"")</f>
        <v/>
      </c>
      <c r="M801" s="33" t="str">
        <f>IFERROR(ROUND(AVERAGEIFS(Fornecedores!H811:ZV811,Fornecedores!H811:ZV811,"&lt;="&amp;K801,Fornecedores!H811:ZV811,"&gt;="&amp;J801),2),"")</f>
        <v/>
      </c>
      <c r="N801" s="33" t="str">
        <f t="shared" si="12"/>
        <v/>
      </c>
      <c r="O801" s="33" t="str">
        <f>IFERROR(Tabela2[[#This Row],[Preço de referência]]*Tabela2[[#This Row],[Quantidade]],"")</f>
        <v/>
      </c>
      <c r="P80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01" s="33" t="str">
        <f ca="1">IFERROR(IF(Tabela2[[#This Row],[Itens de Ampla Participação (Quantidade)]]&gt;0,(Tabela2[[#This Row],[Itens de Ampla Participação (Quantidade)]]*Tabela2[[#This Row],[Preço de referência]])),"")</f>
        <v/>
      </c>
      <c r="R80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01" s="33" t="str">
        <f ca="1">IFERROR(IF(Tabela2[[#This Row],[Itens de Cota Reservada (Quantidade)]]&gt;0,(Tabela2[[#This Row],[Itens de Cota Reservada (Quantidade)]]*Tabela2[[#This Row],[Preço de referência]])),"")</f>
        <v/>
      </c>
      <c r="T801" s="52" t="str">
        <f ca="1">IFERROR(IF(SUMIFS(Tabela2[Preço x quantidade],Tabela2[Lote],Tabela2[[#This Row],[Lote]])&lt;=80000,Tabela2[[#This Row],[Quantidade]],""),"")</f>
        <v/>
      </c>
      <c r="U801" s="33" t="str">
        <f ca="1">IFERROR(IF(Tabela2[[#This Row],[Itens exclusivos (Quantidade)]]&gt;0,(Tabela2[[#This Row],[Itens exclusivos (Quantidade)]]*Tabela2[[#This Row],[Preço de referência]])),"")</f>
        <v/>
      </c>
    </row>
    <row r="802" spans="1:21" ht="15.75">
      <c r="A802" s="14" t="str">
        <f>IFERROR(IF(Fornecedores!B812="","",IF(AND(Fornecedores!A812="",Fornecedores!B812&lt;&gt;""),1,Fornecedores!A812)),"")</f>
        <v/>
      </c>
      <c r="B802" s="14" t="str">
        <f>IFERROR(IF(Fornecedores!B812="","",Fornecedores!B812),"")</f>
        <v/>
      </c>
      <c r="C802" s="14" t="str">
        <f>IFERROR(IF(Fornecedores!C812="","",Fornecedores!C812),"")</f>
        <v/>
      </c>
      <c r="D802" s="14" t="str">
        <f>IFERROR(IF(Fornecedores!D812="","",Fornecedores!D812),"")</f>
        <v/>
      </c>
      <c r="E802" s="14" t="str">
        <f>IFERROR(IF(Fornecedores!E812="","",Fornecedores!E812),"")</f>
        <v/>
      </c>
      <c r="F802" s="51" t="str">
        <f>IFERROR(IF(Fornecedores!F812="","",Fornecedores!F812),"")</f>
        <v/>
      </c>
      <c r="G802" s="14" t="str">
        <f>IFERROR(IF(Fornecedores!G812="","",Fornecedores!G812),"")</f>
        <v/>
      </c>
      <c r="H802" s="48" t="str">
        <f>IFERROR(ROUND(AVERAGE(Fornecedores!H812:ZV812),2),"")</f>
        <v/>
      </c>
      <c r="I802" s="14" t="str">
        <f>IFERROR(ROUND(STDEV(Fornecedores!H812:ZV812),2),"")</f>
        <v/>
      </c>
      <c r="J802" s="14" t="str">
        <f>IFERROR(IF(Tabela2[[#This Row],[Média preços]]="","",H802-I802),"")</f>
        <v/>
      </c>
      <c r="K802" s="14" t="str">
        <f>IFERROR(IF(Tabela2[[#This Row],[Média preços]]="","",H802+I802),"")</f>
        <v/>
      </c>
      <c r="L802" s="48" t="str">
        <f>IFERROR(ROUND(MEDIAN(Fornecedores!H812:ZV812),2),"")</f>
        <v/>
      </c>
      <c r="M802" s="14" t="str">
        <f>IFERROR(ROUND(AVERAGEIFS(Fornecedores!H812:ZV812,Fornecedores!H812:ZV812,"&lt;="&amp;K802,Fornecedores!H812:ZV812,"&gt;="&amp;J802),2),"")</f>
        <v/>
      </c>
      <c r="N802" s="14" t="str">
        <f t="shared" si="12"/>
        <v/>
      </c>
      <c r="O802" s="14" t="str">
        <f>IFERROR(Tabela2[[#This Row],[Preço de referência]]*Tabela2[[#This Row],[Quantidade]],"")</f>
        <v/>
      </c>
      <c r="P80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02" s="14" t="str">
        <f ca="1">IFERROR(IF(Tabela2[[#This Row],[Itens de Ampla Participação (Quantidade)]]&gt;0,(Tabela2[[#This Row],[Itens de Ampla Participação (Quantidade)]]*Tabela2[[#This Row],[Preço de referência]])),"")</f>
        <v/>
      </c>
      <c r="R80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02" s="14" t="str">
        <f ca="1">IFERROR(IF(Tabela2[[#This Row],[Itens de Cota Reservada (Quantidade)]]&gt;0,(Tabela2[[#This Row],[Itens de Cota Reservada (Quantidade)]]*Tabela2[[#This Row],[Preço de referência]])),"")</f>
        <v/>
      </c>
      <c r="T802" s="51" t="str">
        <f ca="1">IFERROR(IF(SUMIFS(Tabela2[Preço x quantidade],Tabela2[Lote],Tabela2[[#This Row],[Lote]])&lt;=80000,Tabela2[[#This Row],[Quantidade]],""),"")</f>
        <v/>
      </c>
      <c r="U802" s="14" t="str">
        <f ca="1">IFERROR(IF(Tabela2[[#This Row],[Itens exclusivos (Quantidade)]]&gt;0,(Tabela2[[#This Row],[Itens exclusivos (Quantidade)]]*Tabela2[[#This Row],[Preço de referência]])),"")</f>
        <v/>
      </c>
    </row>
    <row r="803" spans="1:21" ht="15.75">
      <c r="A803" s="33" t="str">
        <f>IFERROR(IF(Fornecedores!B813="","",IF(AND(Fornecedores!A813="",Fornecedores!B813&lt;&gt;""),1,Fornecedores!A813)),"")</f>
        <v/>
      </c>
      <c r="B803" s="33" t="str">
        <f>IFERROR(IF(Fornecedores!B813="","",Fornecedores!B813),"")</f>
        <v/>
      </c>
      <c r="C803" s="33" t="str">
        <f>IFERROR(IF(Fornecedores!C813="","",Fornecedores!C813),"")</f>
        <v/>
      </c>
      <c r="D803" s="33" t="str">
        <f>IFERROR(IF(Fornecedores!D813="","",Fornecedores!D813),"")</f>
        <v/>
      </c>
      <c r="E803" s="33" t="str">
        <f>IFERROR(IF(Fornecedores!E813="","",Fornecedores!E813),"")</f>
        <v/>
      </c>
      <c r="F803" s="52" t="str">
        <f>IFERROR(IF(Fornecedores!F813="","",Fornecedores!F813),"")</f>
        <v/>
      </c>
      <c r="G803" s="33" t="str">
        <f>IFERROR(IF(Fornecedores!G813="","",Fornecedores!G813),"")</f>
        <v/>
      </c>
      <c r="H803" s="47" t="str">
        <f>IFERROR(ROUND(AVERAGE(Fornecedores!H813:ZV813),2),"")</f>
        <v/>
      </c>
      <c r="I803" s="33" t="str">
        <f>IFERROR(ROUND(STDEV(Fornecedores!H813:ZV813),2),"")</f>
        <v/>
      </c>
      <c r="J803" s="33" t="str">
        <f>IFERROR(IF(Tabela2[[#This Row],[Média preços]]="","",H803-I803),"")</f>
        <v/>
      </c>
      <c r="K803" s="33" t="str">
        <f>IFERROR(IF(Tabela2[[#This Row],[Média preços]]="","",H803+I803),"")</f>
        <v/>
      </c>
      <c r="L803" s="47" t="str">
        <f>IFERROR(ROUND(MEDIAN(Fornecedores!H813:ZV813),2),"")</f>
        <v/>
      </c>
      <c r="M803" s="33" t="str">
        <f>IFERROR(ROUND(AVERAGEIFS(Fornecedores!H813:ZV813,Fornecedores!H813:ZV813,"&lt;="&amp;K803,Fornecedores!H813:ZV813,"&gt;="&amp;J803),2),"")</f>
        <v/>
      </c>
      <c r="N803" s="33" t="str">
        <f t="shared" si="12"/>
        <v/>
      </c>
      <c r="O803" s="33" t="str">
        <f>IFERROR(Tabela2[[#This Row],[Preço de referência]]*Tabela2[[#This Row],[Quantidade]],"")</f>
        <v/>
      </c>
      <c r="P80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03" s="33" t="str">
        <f ca="1">IFERROR(IF(Tabela2[[#This Row],[Itens de Ampla Participação (Quantidade)]]&gt;0,(Tabela2[[#This Row],[Itens de Ampla Participação (Quantidade)]]*Tabela2[[#This Row],[Preço de referência]])),"")</f>
        <v/>
      </c>
      <c r="R80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03" s="33" t="str">
        <f ca="1">IFERROR(IF(Tabela2[[#This Row],[Itens de Cota Reservada (Quantidade)]]&gt;0,(Tabela2[[#This Row],[Itens de Cota Reservada (Quantidade)]]*Tabela2[[#This Row],[Preço de referência]])),"")</f>
        <v/>
      </c>
      <c r="T803" s="52" t="str">
        <f ca="1">IFERROR(IF(SUMIFS(Tabela2[Preço x quantidade],Tabela2[Lote],Tabela2[[#This Row],[Lote]])&lt;=80000,Tabela2[[#This Row],[Quantidade]],""),"")</f>
        <v/>
      </c>
      <c r="U803" s="33" t="str">
        <f ca="1">IFERROR(IF(Tabela2[[#This Row],[Itens exclusivos (Quantidade)]]&gt;0,(Tabela2[[#This Row],[Itens exclusivos (Quantidade)]]*Tabela2[[#This Row],[Preço de referência]])),"")</f>
        <v/>
      </c>
    </row>
    <row r="804" spans="1:21" ht="15.75">
      <c r="A804" s="14" t="str">
        <f>IFERROR(IF(Fornecedores!B814="","",IF(AND(Fornecedores!A814="",Fornecedores!B814&lt;&gt;""),1,Fornecedores!A814)),"")</f>
        <v/>
      </c>
      <c r="B804" s="14" t="str">
        <f>IFERROR(IF(Fornecedores!B814="","",Fornecedores!B814),"")</f>
        <v/>
      </c>
      <c r="C804" s="14" t="str">
        <f>IFERROR(IF(Fornecedores!C814="","",Fornecedores!C814),"")</f>
        <v/>
      </c>
      <c r="D804" s="14" t="str">
        <f>IFERROR(IF(Fornecedores!D814="","",Fornecedores!D814),"")</f>
        <v/>
      </c>
      <c r="E804" s="14" t="str">
        <f>IFERROR(IF(Fornecedores!E814="","",Fornecedores!E814),"")</f>
        <v/>
      </c>
      <c r="F804" s="51" t="str">
        <f>IFERROR(IF(Fornecedores!F814="","",Fornecedores!F814),"")</f>
        <v/>
      </c>
      <c r="G804" s="14" t="str">
        <f>IFERROR(IF(Fornecedores!G814="","",Fornecedores!G814),"")</f>
        <v/>
      </c>
      <c r="H804" s="48" t="str">
        <f>IFERROR(ROUND(AVERAGE(Fornecedores!H814:ZV814),2),"")</f>
        <v/>
      </c>
      <c r="I804" s="14" t="str">
        <f>IFERROR(ROUND(STDEV(Fornecedores!H814:ZV814),2),"")</f>
        <v/>
      </c>
      <c r="J804" s="14" t="str">
        <f>IFERROR(IF(Tabela2[[#This Row],[Média preços]]="","",H804-I804),"")</f>
        <v/>
      </c>
      <c r="K804" s="14" t="str">
        <f>IFERROR(IF(Tabela2[[#This Row],[Média preços]]="","",H804+I804),"")</f>
        <v/>
      </c>
      <c r="L804" s="48" t="str">
        <f>IFERROR(ROUND(MEDIAN(Fornecedores!H814:ZV814),2),"")</f>
        <v/>
      </c>
      <c r="M804" s="14" t="str">
        <f>IFERROR(ROUND(AVERAGEIFS(Fornecedores!H814:ZV814,Fornecedores!H814:ZV814,"&lt;="&amp;K804,Fornecedores!H814:ZV814,"&gt;="&amp;J804),2),"")</f>
        <v/>
      </c>
      <c r="N804" s="14" t="str">
        <f t="shared" si="12"/>
        <v/>
      </c>
      <c r="O804" s="14" t="str">
        <f>IFERROR(Tabela2[[#This Row],[Preço de referência]]*Tabela2[[#This Row],[Quantidade]],"")</f>
        <v/>
      </c>
      <c r="P80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04" s="14" t="str">
        <f ca="1">IFERROR(IF(Tabela2[[#This Row],[Itens de Ampla Participação (Quantidade)]]&gt;0,(Tabela2[[#This Row],[Itens de Ampla Participação (Quantidade)]]*Tabela2[[#This Row],[Preço de referência]])),"")</f>
        <v/>
      </c>
      <c r="R80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04" s="14" t="str">
        <f ca="1">IFERROR(IF(Tabela2[[#This Row],[Itens de Cota Reservada (Quantidade)]]&gt;0,(Tabela2[[#This Row],[Itens de Cota Reservada (Quantidade)]]*Tabela2[[#This Row],[Preço de referência]])),"")</f>
        <v/>
      </c>
      <c r="T804" s="51" t="str">
        <f ca="1">IFERROR(IF(SUMIFS(Tabela2[Preço x quantidade],Tabela2[Lote],Tabela2[[#This Row],[Lote]])&lt;=80000,Tabela2[[#This Row],[Quantidade]],""),"")</f>
        <v/>
      </c>
      <c r="U804" s="14" t="str">
        <f ca="1">IFERROR(IF(Tabela2[[#This Row],[Itens exclusivos (Quantidade)]]&gt;0,(Tabela2[[#This Row],[Itens exclusivos (Quantidade)]]*Tabela2[[#This Row],[Preço de referência]])),"")</f>
        <v/>
      </c>
    </row>
    <row r="805" spans="1:21" ht="15.75">
      <c r="A805" s="33" t="str">
        <f>IFERROR(IF(Fornecedores!B815="","",IF(AND(Fornecedores!A815="",Fornecedores!B815&lt;&gt;""),1,Fornecedores!A815)),"")</f>
        <v/>
      </c>
      <c r="B805" s="33" t="str">
        <f>IFERROR(IF(Fornecedores!B815="","",Fornecedores!B815),"")</f>
        <v/>
      </c>
      <c r="C805" s="33" t="str">
        <f>IFERROR(IF(Fornecedores!C815="","",Fornecedores!C815),"")</f>
        <v/>
      </c>
      <c r="D805" s="33" t="str">
        <f>IFERROR(IF(Fornecedores!D815="","",Fornecedores!D815),"")</f>
        <v/>
      </c>
      <c r="E805" s="33" t="str">
        <f>IFERROR(IF(Fornecedores!E815="","",Fornecedores!E815),"")</f>
        <v/>
      </c>
      <c r="F805" s="52" t="str">
        <f>IFERROR(IF(Fornecedores!F815="","",Fornecedores!F815),"")</f>
        <v/>
      </c>
      <c r="G805" s="33" t="str">
        <f>IFERROR(IF(Fornecedores!G815="","",Fornecedores!G815),"")</f>
        <v/>
      </c>
      <c r="H805" s="47" t="str">
        <f>IFERROR(ROUND(AVERAGE(Fornecedores!H815:ZV815),2),"")</f>
        <v/>
      </c>
      <c r="I805" s="33" t="str">
        <f>IFERROR(ROUND(STDEV(Fornecedores!H815:ZV815),2),"")</f>
        <v/>
      </c>
      <c r="J805" s="33" t="str">
        <f>IFERROR(IF(Tabela2[[#This Row],[Média preços]]="","",H805-I805),"")</f>
        <v/>
      </c>
      <c r="K805" s="33" t="str">
        <f>IFERROR(IF(Tabela2[[#This Row],[Média preços]]="","",H805+I805),"")</f>
        <v/>
      </c>
      <c r="L805" s="47" t="str">
        <f>IFERROR(ROUND(MEDIAN(Fornecedores!H815:ZV815),2),"")</f>
        <v/>
      </c>
      <c r="M805" s="33" t="str">
        <f>IFERROR(ROUND(AVERAGEIFS(Fornecedores!H815:ZV815,Fornecedores!H815:ZV815,"&lt;="&amp;K805,Fornecedores!H815:ZV815,"&gt;="&amp;J805),2),"")</f>
        <v/>
      </c>
      <c r="N805" s="33" t="str">
        <f t="shared" si="12"/>
        <v/>
      </c>
      <c r="O805" s="33" t="str">
        <f>IFERROR(Tabela2[[#This Row],[Preço de referência]]*Tabela2[[#This Row],[Quantidade]],"")</f>
        <v/>
      </c>
      <c r="P80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05" s="33" t="str">
        <f ca="1">IFERROR(IF(Tabela2[[#This Row],[Itens de Ampla Participação (Quantidade)]]&gt;0,(Tabela2[[#This Row],[Itens de Ampla Participação (Quantidade)]]*Tabela2[[#This Row],[Preço de referência]])),"")</f>
        <v/>
      </c>
      <c r="R80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05" s="33" t="str">
        <f ca="1">IFERROR(IF(Tabela2[[#This Row],[Itens de Cota Reservada (Quantidade)]]&gt;0,(Tabela2[[#This Row],[Itens de Cota Reservada (Quantidade)]]*Tabela2[[#This Row],[Preço de referência]])),"")</f>
        <v/>
      </c>
      <c r="T805" s="52" t="str">
        <f ca="1">IFERROR(IF(SUMIFS(Tabela2[Preço x quantidade],Tabela2[Lote],Tabela2[[#This Row],[Lote]])&lt;=80000,Tabela2[[#This Row],[Quantidade]],""),"")</f>
        <v/>
      </c>
      <c r="U805" s="33" t="str">
        <f ca="1">IFERROR(IF(Tabela2[[#This Row],[Itens exclusivos (Quantidade)]]&gt;0,(Tabela2[[#This Row],[Itens exclusivos (Quantidade)]]*Tabela2[[#This Row],[Preço de referência]])),"")</f>
        <v/>
      </c>
    </row>
    <row r="806" spans="1:21" ht="15.75">
      <c r="A806" s="14" t="str">
        <f>IFERROR(IF(Fornecedores!B816="","",IF(AND(Fornecedores!A816="",Fornecedores!B816&lt;&gt;""),1,Fornecedores!A816)),"")</f>
        <v/>
      </c>
      <c r="B806" s="14" t="str">
        <f>IFERROR(IF(Fornecedores!B816="","",Fornecedores!B816),"")</f>
        <v/>
      </c>
      <c r="C806" s="14" t="str">
        <f>IFERROR(IF(Fornecedores!C816="","",Fornecedores!C816),"")</f>
        <v/>
      </c>
      <c r="D806" s="14" t="str">
        <f>IFERROR(IF(Fornecedores!D816="","",Fornecedores!D816),"")</f>
        <v/>
      </c>
      <c r="E806" s="14" t="str">
        <f>IFERROR(IF(Fornecedores!E816="","",Fornecedores!E816),"")</f>
        <v/>
      </c>
      <c r="F806" s="51" t="str">
        <f>IFERROR(IF(Fornecedores!F816="","",Fornecedores!F816),"")</f>
        <v/>
      </c>
      <c r="G806" s="14" t="str">
        <f>IFERROR(IF(Fornecedores!G816="","",Fornecedores!G816),"")</f>
        <v/>
      </c>
      <c r="H806" s="48" t="str">
        <f>IFERROR(ROUND(AVERAGE(Fornecedores!H816:ZV816),2),"")</f>
        <v/>
      </c>
      <c r="I806" s="14" t="str">
        <f>IFERROR(ROUND(STDEV(Fornecedores!H816:ZV816),2),"")</f>
        <v/>
      </c>
      <c r="J806" s="14" t="str">
        <f>IFERROR(IF(Tabela2[[#This Row],[Média preços]]="","",H806-I806),"")</f>
        <v/>
      </c>
      <c r="K806" s="14" t="str">
        <f>IFERROR(IF(Tabela2[[#This Row],[Média preços]]="","",H806+I806),"")</f>
        <v/>
      </c>
      <c r="L806" s="48" t="str">
        <f>IFERROR(ROUND(MEDIAN(Fornecedores!H816:ZV816),2),"")</f>
        <v/>
      </c>
      <c r="M806" s="14" t="str">
        <f>IFERROR(ROUND(AVERAGEIFS(Fornecedores!H816:ZV816,Fornecedores!H816:ZV816,"&lt;="&amp;K806,Fornecedores!H816:ZV816,"&gt;="&amp;J806),2),"")</f>
        <v/>
      </c>
      <c r="N806" s="14" t="str">
        <f t="shared" si="12"/>
        <v/>
      </c>
      <c r="O806" s="14" t="str">
        <f>IFERROR(Tabela2[[#This Row],[Preço de referência]]*Tabela2[[#This Row],[Quantidade]],"")</f>
        <v/>
      </c>
      <c r="P80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06" s="14" t="str">
        <f ca="1">IFERROR(IF(Tabela2[[#This Row],[Itens de Ampla Participação (Quantidade)]]&gt;0,(Tabela2[[#This Row],[Itens de Ampla Participação (Quantidade)]]*Tabela2[[#This Row],[Preço de referência]])),"")</f>
        <v/>
      </c>
      <c r="R80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06" s="14" t="str">
        <f ca="1">IFERROR(IF(Tabela2[[#This Row],[Itens de Cota Reservada (Quantidade)]]&gt;0,(Tabela2[[#This Row],[Itens de Cota Reservada (Quantidade)]]*Tabela2[[#This Row],[Preço de referência]])),"")</f>
        <v/>
      </c>
      <c r="T806" s="51" t="str">
        <f ca="1">IFERROR(IF(SUMIFS(Tabela2[Preço x quantidade],Tabela2[Lote],Tabela2[[#This Row],[Lote]])&lt;=80000,Tabela2[[#This Row],[Quantidade]],""),"")</f>
        <v/>
      </c>
      <c r="U806" s="14" t="str">
        <f ca="1">IFERROR(IF(Tabela2[[#This Row],[Itens exclusivos (Quantidade)]]&gt;0,(Tabela2[[#This Row],[Itens exclusivos (Quantidade)]]*Tabela2[[#This Row],[Preço de referência]])),"")</f>
        <v/>
      </c>
    </row>
    <row r="807" spans="1:21" ht="15.75">
      <c r="A807" s="33" t="str">
        <f>IFERROR(IF(Fornecedores!B817="","",IF(AND(Fornecedores!A817="",Fornecedores!B817&lt;&gt;""),1,Fornecedores!A817)),"")</f>
        <v/>
      </c>
      <c r="B807" s="33" t="str">
        <f>IFERROR(IF(Fornecedores!B817="","",Fornecedores!B817),"")</f>
        <v/>
      </c>
      <c r="C807" s="33" t="str">
        <f>IFERROR(IF(Fornecedores!C817="","",Fornecedores!C817),"")</f>
        <v/>
      </c>
      <c r="D807" s="33" t="str">
        <f>IFERROR(IF(Fornecedores!D817="","",Fornecedores!D817),"")</f>
        <v/>
      </c>
      <c r="E807" s="33" t="str">
        <f>IFERROR(IF(Fornecedores!E817="","",Fornecedores!E817),"")</f>
        <v/>
      </c>
      <c r="F807" s="52" t="str">
        <f>IFERROR(IF(Fornecedores!F817="","",Fornecedores!F817),"")</f>
        <v/>
      </c>
      <c r="G807" s="33" t="str">
        <f>IFERROR(IF(Fornecedores!G817="","",Fornecedores!G817),"")</f>
        <v/>
      </c>
      <c r="H807" s="47" t="str">
        <f>IFERROR(ROUND(AVERAGE(Fornecedores!H817:ZV817),2),"")</f>
        <v/>
      </c>
      <c r="I807" s="33" t="str">
        <f>IFERROR(ROUND(STDEV(Fornecedores!H817:ZV817),2),"")</f>
        <v/>
      </c>
      <c r="J807" s="33" t="str">
        <f>IFERROR(IF(Tabela2[[#This Row],[Média preços]]="","",H807-I807),"")</f>
        <v/>
      </c>
      <c r="K807" s="33" t="str">
        <f>IFERROR(IF(Tabela2[[#This Row],[Média preços]]="","",H807+I807),"")</f>
        <v/>
      </c>
      <c r="L807" s="47" t="str">
        <f>IFERROR(ROUND(MEDIAN(Fornecedores!H817:ZV817),2),"")</f>
        <v/>
      </c>
      <c r="M807" s="33" t="str">
        <f>IFERROR(ROUND(AVERAGEIFS(Fornecedores!H817:ZV817,Fornecedores!H817:ZV817,"&lt;="&amp;K807,Fornecedores!H817:ZV817,"&gt;="&amp;J807),2),"")</f>
        <v/>
      </c>
      <c r="N807" s="33" t="str">
        <f t="shared" si="12"/>
        <v/>
      </c>
      <c r="O807" s="33" t="str">
        <f>IFERROR(Tabela2[[#This Row],[Preço de referência]]*Tabela2[[#This Row],[Quantidade]],"")</f>
        <v/>
      </c>
      <c r="P80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07" s="33" t="str">
        <f ca="1">IFERROR(IF(Tabela2[[#This Row],[Itens de Ampla Participação (Quantidade)]]&gt;0,(Tabela2[[#This Row],[Itens de Ampla Participação (Quantidade)]]*Tabela2[[#This Row],[Preço de referência]])),"")</f>
        <v/>
      </c>
      <c r="R80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07" s="33" t="str">
        <f ca="1">IFERROR(IF(Tabela2[[#This Row],[Itens de Cota Reservada (Quantidade)]]&gt;0,(Tabela2[[#This Row],[Itens de Cota Reservada (Quantidade)]]*Tabela2[[#This Row],[Preço de referência]])),"")</f>
        <v/>
      </c>
      <c r="T807" s="52" t="str">
        <f ca="1">IFERROR(IF(SUMIFS(Tabela2[Preço x quantidade],Tabela2[Lote],Tabela2[[#This Row],[Lote]])&lt;=80000,Tabela2[[#This Row],[Quantidade]],""),"")</f>
        <v/>
      </c>
      <c r="U807" s="33" t="str">
        <f ca="1">IFERROR(IF(Tabela2[[#This Row],[Itens exclusivos (Quantidade)]]&gt;0,(Tabela2[[#This Row],[Itens exclusivos (Quantidade)]]*Tabela2[[#This Row],[Preço de referência]])),"")</f>
        <v/>
      </c>
    </row>
    <row r="808" spans="1:21" ht="15.75">
      <c r="A808" s="14" t="str">
        <f>IFERROR(IF(Fornecedores!B818="","",IF(AND(Fornecedores!A818="",Fornecedores!B818&lt;&gt;""),1,Fornecedores!A818)),"")</f>
        <v/>
      </c>
      <c r="B808" s="14" t="str">
        <f>IFERROR(IF(Fornecedores!B818="","",Fornecedores!B818),"")</f>
        <v/>
      </c>
      <c r="C808" s="14" t="str">
        <f>IFERROR(IF(Fornecedores!C818="","",Fornecedores!C818),"")</f>
        <v/>
      </c>
      <c r="D808" s="14" t="str">
        <f>IFERROR(IF(Fornecedores!D818="","",Fornecedores!D818),"")</f>
        <v/>
      </c>
      <c r="E808" s="14" t="str">
        <f>IFERROR(IF(Fornecedores!E818="","",Fornecedores!E818),"")</f>
        <v/>
      </c>
      <c r="F808" s="51" t="str">
        <f>IFERROR(IF(Fornecedores!F818="","",Fornecedores!F818),"")</f>
        <v/>
      </c>
      <c r="G808" s="14" t="str">
        <f>IFERROR(IF(Fornecedores!G818="","",Fornecedores!G818),"")</f>
        <v/>
      </c>
      <c r="H808" s="48" t="str">
        <f>IFERROR(ROUND(AVERAGE(Fornecedores!H818:ZV818),2),"")</f>
        <v/>
      </c>
      <c r="I808" s="14" t="str">
        <f>IFERROR(ROUND(STDEV(Fornecedores!H818:ZV818),2),"")</f>
        <v/>
      </c>
      <c r="J808" s="14" t="str">
        <f>IFERROR(IF(Tabela2[[#This Row],[Média preços]]="","",H808-I808),"")</f>
        <v/>
      </c>
      <c r="K808" s="14" t="str">
        <f>IFERROR(IF(Tabela2[[#This Row],[Média preços]]="","",H808+I808),"")</f>
        <v/>
      </c>
      <c r="L808" s="48" t="str">
        <f>IFERROR(ROUND(MEDIAN(Fornecedores!H818:ZV818),2),"")</f>
        <v/>
      </c>
      <c r="M808" s="14" t="str">
        <f>IFERROR(ROUND(AVERAGEIFS(Fornecedores!H818:ZV818,Fornecedores!H818:ZV818,"&lt;="&amp;K808,Fornecedores!H818:ZV818,"&gt;="&amp;J808),2),"")</f>
        <v/>
      </c>
      <c r="N808" s="14" t="str">
        <f t="shared" si="12"/>
        <v/>
      </c>
      <c r="O808" s="14" t="str">
        <f>IFERROR(Tabela2[[#This Row],[Preço de referência]]*Tabela2[[#This Row],[Quantidade]],"")</f>
        <v/>
      </c>
      <c r="P80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08" s="14" t="str">
        <f ca="1">IFERROR(IF(Tabela2[[#This Row],[Itens de Ampla Participação (Quantidade)]]&gt;0,(Tabela2[[#This Row],[Itens de Ampla Participação (Quantidade)]]*Tabela2[[#This Row],[Preço de referência]])),"")</f>
        <v/>
      </c>
      <c r="R80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08" s="14" t="str">
        <f ca="1">IFERROR(IF(Tabela2[[#This Row],[Itens de Cota Reservada (Quantidade)]]&gt;0,(Tabela2[[#This Row],[Itens de Cota Reservada (Quantidade)]]*Tabela2[[#This Row],[Preço de referência]])),"")</f>
        <v/>
      </c>
      <c r="T808" s="51" t="str">
        <f ca="1">IFERROR(IF(SUMIFS(Tabela2[Preço x quantidade],Tabela2[Lote],Tabela2[[#This Row],[Lote]])&lt;=80000,Tabela2[[#This Row],[Quantidade]],""),"")</f>
        <v/>
      </c>
      <c r="U808" s="14" t="str">
        <f ca="1">IFERROR(IF(Tabela2[[#This Row],[Itens exclusivos (Quantidade)]]&gt;0,(Tabela2[[#This Row],[Itens exclusivos (Quantidade)]]*Tabela2[[#This Row],[Preço de referência]])),"")</f>
        <v/>
      </c>
    </row>
    <row r="809" spans="1:21" ht="15.75">
      <c r="A809" s="33" t="str">
        <f>IFERROR(IF(Fornecedores!B819="","",IF(AND(Fornecedores!A819="",Fornecedores!B819&lt;&gt;""),1,Fornecedores!A819)),"")</f>
        <v/>
      </c>
      <c r="B809" s="33" t="str">
        <f>IFERROR(IF(Fornecedores!B819="","",Fornecedores!B819),"")</f>
        <v/>
      </c>
      <c r="C809" s="33" t="str">
        <f>IFERROR(IF(Fornecedores!C819="","",Fornecedores!C819),"")</f>
        <v/>
      </c>
      <c r="D809" s="33" t="str">
        <f>IFERROR(IF(Fornecedores!D819="","",Fornecedores!D819),"")</f>
        <v/>
      </c>
      <c r="E809" s="33" t="str">
        <f>IFERROR(IF(Fornecedores!E819="","",Fornecedores!E819),"")</f>
        <v/>
      </c>
      <c r="F809" s="52" t="str">
        <f>IFERROR(IF(Fornecedores!F819="","",Fornecedores!F819),"")</f>
        <v/>
      </c>
      <c r="G809" s="33" t="str">
        <f>IFERROR(IF(Fornecedores!G819="","",Fornecedores!G819),"")</f>
        <v/>
      </c>
      <c r="H809" s="47" t="str">
        <f>IFERROR(ROUND(AVERAGE(Fornecedores!H819:ZV819),2),"")</f>
        <v/>
      </c>
      <c r="I809" s="33" t="str">
        <f>IFERROR(ROUND(STDEV(Fornecedores!H819:ZV819),2),"")</f>
        <v/>
      </c>
      <c r="J809" s="33" t="str">
        <f>IFERROR(IF(Tabela2[[#This Row],[Média preços]]="","",H809-I809),"")</f>
        <v/>
      </c>
      <c r="K809" s="33" t="str">
        <f>IFERROR(IF(Tabela2[[#This Row],[Média preços]]="","",H809+I809),"")</f>
        <v/>
      </c>
      <c r="L809" s="47" t="str">
        <f>IFERROR(ROUND(MEDIAN(Fornecedores!H819:ZV819),2),"")</f>
        <v/>
      </c>
      <c r="M809" s="33" t="str">
        <f>IFERROR(ROUND(AVERAGEIFS(Fornecedores!H819:ZV819,Fornecedores!H819:ZV819,"&lt;="&amp;K809,Fornecedores!H819:ZV819,"&gt;="&amp;J809),2),"")</f>
        <v/>
      </c>
      <c r="N809" s="33" t="str">
        <f t="shared" si="12"/>
        <v/>
      </c>
      <c r="O809" s="33" t="str">
        <f>IFERROR(Tabela2[[#This Row],[Preço de referência]]*Tabela2[[#This Row],[Quantidade]],"")</f>
        <v/>
      </c>
      <c r="P80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09" s="33" t="str">
        <f ca="1">IFERROR(IF(Tabela2[[#This Row],[Itens de Ampla Participação (Quantidade)]]&gt;0,(Tabela2[[#This Row],[Itens de Ampla Participação (Quantidade)]]*Tabela2[[#This Row],[Preço de referência]])),"")</f>
        <v/>
      </c>
      <c r="R80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09" s="33" t="str">
        <f ca="1">IFERROR(IF(Tabela2[[#This Row],[Itens de Cota Reservada (Quantidade)]]&gt;0,(Tabela2[[#This Row],[Itens de Cota Reservada (Quantidade)]]*Tabela2[[#This Row],[Preço de referência]])),"")</f>
        <v/>
      </c>
      <c r="T809" s="52" t="str">
        <f ca="1">IFERROR(IF(SUMIFS(Tabela2[Preço x quantidade],Tabela2[Lote],Tabela2[[#This Row],[Lote]])&lt;=80000,Tabela2[[#This Row],[Quantidade]],""),"")</f>
        <v/>
      </c>
      <c r="U809" s="33" t="str">
        <f ca="1">IFERROR(IF(Tabela2[[#This Row],[Itens exclusivos (Quantidade)]]&gt;0,(Tabela2[[#This Row],[Itens exclusivos (Quantidade)]]*Tabela2[[#This Row],[Preço de referência]])),"")</f>
        <v/>
      </c>
    </row>
    <row r="810" spans="1:21" ht="15.75">
      <c r="A810" s="14" t="str">
        <f>IFERROR(IF(Fornecedores!B820="","",IF(AND(Fornecedores!A820="",Fornecedores!B820&lt;&gt;""),1,Fornecedores!A820)),"")</f>
        <v/>
      </c>
      <c r="B810" s="14" t="str">
        <f>IFERROR(IF(Fornecedores!B820="","",Fornecedores!B820),"")</f>
        <v/>
      </c>
      <c r="C810" s="14" t="str">
        <f>IFERROR(IF(Fornecedores!C820="","",Fornecedores!C820),"")</f>
        <v/>
      </c>
      <c r="D810" s="14" t="str">
        <f>IFERROR(IF(Fornecedores!D820="","",Fornecedores!D820),"")</f>
        <v/>
      </c>
      <c r="E810" s="14" t="str">
        <f>IFERROR(IF(Fornecedores!E820="","",Fornecedores!E820),"")</f>
        <v/>
      </c>
      <c r="F810" s="51" t="str">
        <f>IFERROR(IF(Fornecedores!F820="","",Fornecedores!F820),"")</f>
        <v/>
      </c>
      <c r="G810" s="14" t="str">
        <f>IFERROR(IF(Fornecedores!G820="","",Fornecedores!G820),"")</f>
        <v/>
      </c>
      <c r="H810" s="48" t="str">
        <f>IFERROR(ROUND(AVERAGE(Fornecedores!H820:ZV820),2),"")</f>
        <v/>
      </c>
      <c r="I810" s="14" t="str">
        <f>IFERROR(ROUND(STDEV(Fornecedores!H820:ZV820),2),"")</f>
        <v/>
      </c>
      <c r="J810" s="14" t="str">
        <f>IFERROR(IF(Tabela2[[#This Row],[Média preços]]="","",H810-I810),"")</f>
        <v/>
      </c>
      <c r="K810" s="14" t="str">
        <f>IFERROR(IF(Tabela2[[#This Row],[Média preços]]="","",H810+I810),"")</f>
        <v/>
      </c>
      <c r="L810" s="48" t="str">
        <f>IFERROR(ROUND(MEDIAN(Fornecedores!H820:ZV820),2),"")</f>
        <v/>
      </c>
      <c r="M810" s="14" t="str">
        <f>IFERROR(ROUND(AVERAGEIFS(Fornecedores!H820:ZV820,Fornecedores!H820:ZV820,"&lt;="&amp;K810,Fornecedores!H820:ZV820,"&gt;="&amp;J810),2),"")</f>
        <v/>
      </c>
      <c r="N810" s="14" t="str">
        <f t="shared" si="12"/>
        <v/>
      </c>
      <c r="O810" s="14" t="str">
        <f>IFERROR(Tabela2[[#This Row],[Preço de referência]]*Tabela2[[#This Row],[Quantidade]],"")</f>
        <v/>
      </c>
      <c r="P81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10" s="14" t="str">
        <f ca="1">IFERROR(IF(Tabela2[[#This Row],[Itens de Ampla Participação (Quantidade)]]&gt;0,(Tabela2[[#This Row],[Itens de Ampla Participação (Quantidade)]]*Tabela2[[#This Row],[Preço de referência]])),"")</f>
        <v/>
      </c>
      <c r="R81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10" s="14" t="str">
        <f ca="1">IFERROR(IF(Tabela2[[#This Row],[Itens de Cota Reservada (Quantidade)]]&gt;0,(Tabela2[[#This Row],[Itens de Cota Reservada (Quantidade)]]*Tabela2[[#This Row],[Preço de referência]])),"")</f>
        <v/>
      </c>
      <c r="T810" s="51" t="str">
        <f ca="1">IFERROR(IF(SUMIFS(Tabela2[Preço x quantidade],Tabela2[Lote],Tabela2[[#This Row],[Lote]])&lt;=80000,Tabela2[[#This Row],[Quantidade]],""),"")</f>
        <v/>
      </c>
      <c r="U810" s="14" t="str">
        <f ca="1">IFERROR(IF(Tabela2[[#This Row],[Itens exclusivos (Quantidade)]]&gt;0,(Tabela2[[#This Row],[Itens exclusivos (Quantidade)]]*Tabela2[[#This Row],[Preço de referência]])),"")</f>
        <v/>
      </c>
    </row>
    <row r="811" spans="1:21" ht="15.75">
      <c r="A811" s="33" t="str">
        <f>IFERROR(IF(Fornecedores!B821="","",IF(AND(Fornecedores!A821="",Fornecedores!B821&lt;&gt;""),1,Fornecedores!A821)),"")</f>
        <v/>
      </c>
      <c r="B811" s="33" t="str">
        <f>IFERROR(IF(Fornecedores!B821="","",Fornecedores!B821),"")</f>
        <v/>
      </c>
      <c r="C811" s="33" t="str">
        <f>IFERROR(IF(Fornecedores!C821="","",Fornecedores!C821),"")</f>
        <v/>
      </c>
      <c r="D811" s="33" t="str">
        <f>IFERROR(IF(Fornecedores!D821="","",Fornecedores!D821),"")</f>
        <v/>
      </c>
      <c r="E811" s="33" t="str">
        <f>IFERROR(IF(Fornecedores!E821="","",Fornecedores!E821),"")</f>
        <v/>
      </c>
      <c r="F811" s="52" t="str">
        <f>IFERROR(IF(Fornecedores!F821="","",Fornecedores!F821),"")</f>
        <v/>
      </c>
      <c r="G811" s="33" t="str">
        <f>IFERROR(IF(Fornecedores!G821="","",Fornecedores!G821),"")</f>
        <v/>
      </c>
      <c r="H811" s="47" t="str">
        <f>IFERROR(ROUND(AVERAGE(Fornecedores!H821:ZV821),2),"")</f>
        <v/>
      </c>
      <c r="I811" s="33" t="str">
        <f>IFERROR(ROUND(STDEV(Fornecedores!H821:ZV821),2),"")</f>
        <v/>
      </c>
      <c r="J811" s="33" t="str">
        <f>IFERROR(IF(Tabela2[[#This Row],[Média preços]]="","",H811-I811),"")</f>
        <v/>
      </c>
      <c r="K811" s="33" t="str">
        <f>IFERROR(IF(Tabela2[[#This Row],[Média preços]]="","",H811+I811),"")</f>
        <v/>
      </c>
      <c r="L811" s="47" t="str">
        <f>IFERROR(ROUND(MEDIAN(Fornecedores!H821:ZV821),2),"")</f>
        <v/>
      </c>
      <c r="M811" s="33" t="str">
        <f>IFERROR(ROUND(AVERAGEIFS(Fornecedores!H821:ZV821,Fornecedores!H821:ZV821,"&lt;="&amp;K811,Fornecedores!H821:ZV821,"&gt;="&amp;J811),2),"")</f>
        <v/>
      </c>
      <c r="N811" s="33" t="str">
        <f t="shared" si="12"/>
        <v/>
      </c>
      <c r="O811" s="33" t="str">
        <f>IFERROR(Tabela2[[#This Row],[Preço de referência]]*Tabela2[[#This Row],[Quantidade]],"")</f>
        <v/>
      </c>
      <c r="P81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11" s="33" t="str">
        <f ca="1">IFERROR(IF(Tabela2[[#This Row],[Itens de Ampla Participação (Quantidade)]]&gt;0,(Tabela2[[#This Row],[Itens de Ampla Participação (Quantidade)]]*Tabela2[[#This Row],[Preço de referência]])),"")</f>
        <v/>
      </c>
      <c r="R81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11" s="33" t="str">
        <f ca="1">IFERROR(IF(Tabela2[[#This Row],[Itens de Cota Reservada (Quantidade)]]&gt;0,(Tabela2[[#This Row],[Itens de Cota Reservada (Quantidade)]]*Tabela2[[#This Row],[Preço de referência]])),"")</f>
        <v/>
      </c>
      <c r="T811" s="52" t="str">
        <f ca="1">IFERROR(IF(SUMIFS(Tabela2[Preço x quantidade],Tabela2[Lote],Tabela2[[#This Row],[Lote]])&lt;=80000,Tabela2[[#This Row],[Quantidade]],""),"")</f>
        <v/>
      </c>
      <c r="U811" s="33" t="str">
        <f ca="1">IFERROR(IF(Tabela2[[#This Row],[Itens exclusivos (Quantidade)]]&gt;0,(Tabela2[[#This Row],[Itens exclusivos (Quantidade)]]*Tabela2[[#This Row],[Preço de referência]])),"")</f>
        <v/>
      </c>
    </row>
    <row r="812" spans="1:21" ht="15.75">
      <c r="A812" s="14" t="str">
        <f>IFERROR(IF(Fornecedores!B822="","",IF(AND(Fornecedores!A822="",Fornecedores!B822&lt;&gt;""),1,Fornecedores!A822)),"")</f>
        <v/>
      </c>
      <c r="B812" s="14" t="str">
        <f>IFERROR(IF(Fornecedores!B822="","",Fornecedores!B822),"")</f>
        <v/>
      </c>
      <c r="C812" s="14" t="str">
        <f>IFERROR(IF(Fornecedores!C822="","",Fornecedores!C822),"")</f>
        <v/>
      </c>
      <c r="D812" s="14" t="str">
        <f>IFERROR(IF(Fornecedores!D822="","",Fornecedores!D822),"")</f>
        <v/>
      </c>
      <c r="E812" s="14" t="str">
        <f>IFERROR(IF(Fornecedores!E822="","",Fornecedores!E822),"")</f>
        <v/>
      </c>
      <c r="F812" s="51" t="str">
        <f>IFERROR(IF(Fornecedores!F822="","",Fornecedores!F822),"")</f>
        <v/>
      </c>
      <c r="G812" s="14" t="str">
        <f>IFERROR(IF(Fornecedores!G822="","",Fornecedores!G822),"")</f>
        <v/>
      </c>
      <c r="H812" s="48" t="str">
        <f>IFERROR(ROUND(AVERAGE(Fornecedores!H822:ZV822),2),"")</f>
        <v/>
      </c>
      <c r="I812" s="14" t="str">
        <f>IFERROR(ROUND(STDEV(Fornecedores!H822:ZV822),2),"")</f>
        <v/>
      </c>
      <c r="J812" s="14" t="str">
        <f>IFERROR(IF(Tabela2[[#This Row],[Média preços]]="","",H812-I812),"")</f>
        <v/>
      </c>
      <c r="K812" s="14" t="str">
        <f>IFERROR(IF(Tabela2[[#This Row],[Média preços]]="","",H812+I812),"")</f>
        <v/>
      </c>
      <c r="L812" s="48" t="str">
        <f>IFERROR(ROUND(MEDIAN(Fornecedores!H822:ZV822),2),"")</f>
        <v/>
      </c>
      <c r="M812" s="14" t="str">
        <f>IFERROR(ROUND(AVERAGEIFS(Fornecedores!H822:ZV822,Fornecedores!H822:ZV822,"&lt;="&amp;K812,Fornecedores!H822:ZV822,"&gt;="&amp;J812),2),"")</f>
        <v/>
      </c>
      <c r="N812" s="14" t="str">
        <f t="shared" si="12"/>
        <v/>
      </c>
      <c r="O812" s="14" t="str">
        <f>IFERROR(Tabela2[[#This Row],[Preço de referência]]*Tabela2[[#This Row],[Quantidade]],"")</f>
        <v/>
      </c>
      <c r="P81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12" s="14" t="str">
        <f ca="1">IFERROR(IF(Tabela2[[#This Row],[Itens de Ampla Participação (Quantidade)]]&gt;0,(Tabela2[[#This Row],[Itens de Ampla Participação (Quantidade)]]*Tabela2[[#This Row],[Preço de referência]])),"")</f>
        <v/>
      </c>
      <c r="R81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12" s="14" t="str">
        <f ca="1">IFERROR(IF(Tabela2[[#This Row],[Itens de Cota Reservada (Quantidade)]]&gt;0,(Tabela2[[#This Row],[Itens de Cota Reservada (Quantidade)]]*Tabela2[[#This Row],[Preço de referência]])),"")</f>
        <v/>
      </c>
      <c r="T812" s="51" t="str">
        <f ca="1">IFERROR(IF(SUMIFS(Tabela2[Preço x quantidade],Tabela2[Lote],Tabela2[[#This Row],[Lote]])&lt;=80000,Tabela2[[#This Row],[Quantidade]],""),"")</f>
        <v/>
      </c>
      <c r="U812" s="14" t="str">
        <f ca="1">IFERROR(IF(Tabela2[[#This Row],[Itens exclusivos (Quantidade)]]&gt;0,(Tabela2[[#This Row],[Itens exclusivos (Quantidade)]]*Tabela2[[#This Row],[Preço de referência]])),"")</f>
        <v/>
      </c>
    </row>
    <row r="813" spans="1:21" ht="15.75">
      <c r="A813" s="33" t="str">
        <f>IFERROR(IF(Fornecedores!B823="","",IF(AND(Fornecedores!A823="",Fornecedores!B823&lt;&gt;""),1,Fornecedores!A823)),"")</f>
        <v/>
      </c>
      <c r="B813" s="33" t="str">
        <f>IFERROR(IF(Fornecedores!B823="","",Fornecedores!B823),"")</f>
        <v/>
      </c>
      <c r="C813" s="33" t="str">
        <f>IFERROR(IF(Fornecedores!C823="","",Fornecedores!C823),"")</f>
        <v/>
      </c>
      <c r="D813" s="33" t="str">
        <f>IFERROR(IF(Fornecedores!D823="","",Fornecedores!D823),"")</f>
        <v/>
      </c>
      <c r="E813" s="33" t="str">
        <f>IFERROR(IF(Fornecedores!E823="","",Fornecedores!E823),"")</f>
        <v/>
      </c>
      <c r="F813" s="52" t="str">
        <f>IFERROR(IF(Fornecedores!F823="","",Fornecedores!F823),"")</f>
        <v/>
      </c>
      <c r="G813" s="33" t="str">
        <f>IFERROR(IF(Fornecedores!G823="","",Fornecedores!G823),"")</f>
        <v/>
      </c>
      <c r="H813" s="47" t="str">
        <f>IFERROR(ROUND(AVERAGE(Fornecedores!H823:ZV823),2),"")</f>
        <v/>
      </c>
      <c r="I813" s="33" t="str">
        <f>IFERROR(ROUND(STDEV(Fornecedores!H823:ZV823),2),"")</f>
        <v/>
      </c>
      <c r="J813" s="33" t="str">
        <f>IFERROR(IF(Tabela2[[#This Row],[Média preços]]="","",H813-I813),"")</f>
        <v/>
      </c>
      <c r="K813" s="33" t="str">
        <f>IFERROR(IF(Tabela2[[#This Row],[Média preços]]="","",H813+I813),"")</f>
        <v/>
      </c>
      <c r="L813" s="47" t="str">
        <f>IFERROR(ROUND(MEDIAN(Fornecedores!H823:ZV823),2),"")</f>
        <v/>
      </c>
      <c r="M813" s="33" t="str">
        <f>IFERROR(ROUND(AVERAGEIFS(Fornecedores!H823:ZV823,Fornecedores!H823:ZV823,"&lt;="&amp;K813,Fornecedores!H823:ZV823,"&gt;="&amp;J813),2),"")</f>
        <v/>
      </c>
      <c r="N813" s="33" t="str">
        <f t="shared" si="12"/>
        <v/>
      </c>
      <c r="O813" s="33" t="str">
        <f>IFERROR(Tabela2[[#This Row],[Preço de referência]]*Tabela2[[#This Row],[Quantidade]],"")</f>
        <v/>
      </c>
      <c r="P81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13" s="33" t="str">
        <f ca="1">IFERROR(IF(Tabela2[[#This Row],[Itens de Ampla Participação (Quantidade)]]&gt;0,(Tabela2[[#This Row],[Itens de Ampla Participação (Quantidade)]]*Tabela2[[#This Row],[Preço de referência]])),"")</f>
        <v/>
      </c>
      <c r="R81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13" s="33" t="str">
        <f ca="1">IFERROR(IF(Tabela2[[#This Row],[Itens de Cota Reservada (Quantidade)]]&gt;0,(Tabela2[[#This Row],[Itens de Cota Reservada (Quantidade)]]*Tabela2[[#This Row],[Preço de referência]])),"")</f>
        <v/>
      </c>
      <c r="T813" s="52" t="str">
        <f ca="1">IFERROR(IF(SUMIFS(Tabela2[Preço x quantidade],Tabela2[Lote],Tabela2[[#This Row],[Lote]])&lt;=80000,Tabela2[[#This Row],[Quantidade]],""),"")</f>
        <v/>
      </c>
      <c r="U813" s="33" t="str">
        <f ca="1">IFERROR(IF(Tabela2[[#This Row],[Itens exclusivos (Quantidade)]]&gt;0,(Tabela2[[#This Row],[Itens exclusivos (Quantidade)]]*Tabela2[[#This Row],[Preço de referência]])),"")</f>
        <v/>
      </c>
    </row>
    <row r="814" spans="1:21" ht="15.75">
      <c r="A814" s="14" t="str">
        <f>IFERROR(IF(Fornecedores!B824="","",IF(AND(Fornecedores!A824="",Fornecedores!B824&lt;&gt;""),1,Fornecedores!A824)),"")</f>
        <v/>
      </c>
      <c r="B814" s="14" t="str">
        <f>IFERROR(IF(Fornecedores!B824="","",Fornecedores!B824),"")</f>
        <v/>
      </c>
      <c r="C814" s="14" t="str">
        <f>IFERROR(IF(Fornecedores!C824="","",Fornecedores!C824),"")</f>
        <v/>
      </c>
      <c r="D814" s="14" t="str">
        <f>IFERROR(IF(Fornecedores!D824="","",Fornecedores!D824),"")</f>
        <v/>
      </c>
      <c r="E814" s="14" t="str">
        <f>IFERROR(IF(Fornecedores!E824="","",Fornecedores!E824),"")</f>
        <v/>
      </c>
      <c r="F814" s="51" t="str">
        <f>IFERROR(IF(Fornecedores!F824="","",Fornecedores!F824),"")</f>
        <v/>
      </c>
      <c r="G814" s="14" t="str">
        <f>IFERROR(IF(Fornecedores!G824="","",Fornecedores!G824),"")</f>
        <v/>
      </c>
      <c r="H814" s="48" t="str">
        <f>IFERROR(ROUND(AVERAGE(Fornecedores!H824:ZV824),2),"")</f>
        <v/>
      </c>
      <c r="I814" s="14" t="str">
        <f>IFERROR(ROUND(STDEV(Fornecedores!H824:ZV824),2),"")</f>
        <v/>
      </c>
      <c r="J814" s="14" t="str">
        <f>IFERROR(IF(Tabela2[[#This Row],[Média preços]]="","",H814-I814),"")</f>
        <v/>
      </c>
      <c r="K814" s="14" t="str">
        <f>IFERROR(IF(Tabela2[[#This Row],[Média preços]]="","",H814+I814),"")</f>
        <v/>
      </c>
      <c r="L814" s="48" t="str">
        <f>IFERROR(ROUND(MEDIAN(Fornecedores!H824:ZV824),2),"")</f>
        <v/>
      </c>
      <c r="M814" s="14" t="str">
        <f>IFERROR(ROUND(AVERAGEIFS(Fornecedores!H824:ZV824,Fornecedores!H824:ZV824,"&lt;="&amp;K814,Fornecedores!H824:ZV824,"&gt;="&amp;J814),2),"")</f>
        <v/>
      </c>
      <c r="N814" s="14" t="str">
        <f t="shared" si="12"/>
        <v/>
      </c>
      <c r="O814" s="14" t="str">
        <f>IFERROR(Tabela2[[#This Row],[Preço de referência]]*Tabela2[[#This Row],[Quantidade]],"")</f>
        <v/>
      </c>
      <c r="P81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14" s="14" t="str">
        <f ca="1">IFERROR(IF(Tabela2[[#This Row],[Itens de Ampla Participação (Quantidade)]]&gt;0,(Tabela2[[#This Row],[Itens de Ampla Participação (Quantidade)]]*Tabela2[[#This Row],[Preço de referência]])),"")</f>
        <v/>
      </c>
      <c r="R81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14" s="14" t="str">
        <f ca="1">IFERROR(IF(Tabela2[[#This Row],[Itens de Cota Reservada (Quantidade)]]&gt;0,(Tabela2[[#This Row],[Itens de Cota Reservada (Quantidade)]]*Tabela2[[#This Row],[Preço de referência]])),"")</f>
        <v/>
      </c>
      <c r="T814" s="51" t="str">
        <f ca="1">IFERROR(IF(SUMIFS(Tabela2[Preço x quantidade],Tabela2[Lote],Tabela2[[#This Row],[Lote]])&lt;=80000,Tabela2[[#This Row],[Quantidade]],""),"")</f>
        <v/>
      </c>
      <c r="U814" s="14" t="str">
        <f ca="1">IFERROR(IF(Tabela2[[#This Row],[Itens exclusivos (Quantidade)]]&gt;0,(Tabela2[[#This Row],[Itens exclusivos (Quantidade)]]*Tabela2[[#This Row],[Preço de referência]])),"")</f>
        <v/>
      </c>
    </row>
    <row r="815" spans="1:21" ht="15.75">
      <c r="A815" s="33" t="str">
        <f>IFERROR(IF(Fornecedores!B825="","",IF(AND(Fornecedores!A825="",Fornecedores!B825&lt;&gt;""),1,Fornecedores!A825)),"")</f>
        <v/>
      </c>
      <c r="B815" s="33" t="str">
        <f>IFERROR(IF(Fornecedores!B825="","",Fornecedores!B825),"")</f>
        <v/>
      </c>
      <c r="C815" s="33" t="str">
        <f>IFERROR(IF(Fornecedores!C825="","",Fornecedores!C825),"")</f>
        <v/>
      </c>
      <c r="D815" s="33" t="str">
        <f>IFERROR(IF(Fornecedores!D825="","",Fornecedores!D825),"")</f>
        <v/>
      </c>
      <c r="E815" s="33" t="str">
        <f>IFERROR(IF(Fornecedores!E825="","",Fornecedores!E825),"")</f>
        <v/>
      </c>
      <c r="F815" s="52" t="str">
        <f>IFERROR(IF(Fornecedores!F825="","",Fornecedores!F825),"")</f>
        <v/>
      </c>
      <c r="G815" s="33" t="str">
        <f>IFERROR(IF(Fornecedores!G825="","",Fornecedores!G825),"")</f>
        <v/>
      </c>
      <c r="H815" s="47" t="str">
        <f>IFERROR(ROUND(AVERAGE(Fornecedores!H825:ZV825),2),"")</f>
        <v/>
      </c>
      <c r="I815" s="33" t="str">
        <f>IFERROR(ROUND(STDEV(Fornecedores!H825:ZV825),2),"")</f>
        <v/>
      </c>
      <c r="J815" s="33" t="str">
        <f>IFERROR(IF(Tabela2[[#This Row],[Média preços]]="","",H815-I815),"")</f>
        <v/>
      </c>
      <c r="K815" s="33" t="str">
        <f>IFERROR(IF(Tabela2[[#This Row],[Média preços]]="","",H815+I815),"")</f>
        <v/>
      </c>
      <c r="L815" s="47" t="str">
        <f>IFERROR(ROUND(MEDIAN(Fornecedores!H825:ZV825),2),"")</f>
        <v/>
      </c>
      <c r="M815" s="33" t="str">
        <f>IFERROR(ROUND(AVERAGEIFS(Fornecedores!H825:ZV825,Fornecedores!H825:ZV825,"&lt;="&amp;K815,Fornecedores!H825:ZV825,"&gt;="&amp;J815),2),"")</f>
        <v/>
      </c>
      <c r="N815" s="33" t="str">
        <f t="shared" si="12"/>
        <v/>
      </c>
      <c r="O815" s="33" t="str">
        <f>IFERROR(Tabela2[[#This Row],[Preço de referência]]*Tabela2[[#This Row],[Quantidade]],"")</f>
        <v/>
      </c>
      <c r="P81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15" s="33" t="str">
        <f ca="1">IFERROR(IF(Tabela2[[#This Row],[Itens de Ampla Participação (Quantidade)]]&gt;0,(Tabela2[[#This Row],[Itens de Ampla Participação (Quantidade)]]*Tabela2[[#This Row],[Preço de referência]])),"")</f>
        <v/>
      </c>
      <c r="R81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15" s="33" t="str">
        <f ca="1">IFERROR(IF(Tabela2[[#This Row],[Itens de Cota Reservada (Quantidade)]]&gt;0,(Tabela2[[#This Row],[Itens de Cota Reservada (Quantidade)]]*Tabela2[[#This Row],[Preço de referência]])),"")</f>
        <v/>
      </c>
      <c r="T815" s="52" t="str">
        <f ca="1">IFERROR(IF(SUMIFS(Tabela2[Preço x quantidade],Tabela2[Lote],Tabela2[[#This Row],[Lote]])&lt;=80000,Tabela2[[#This Row],[Quantidade]],""),"")</f>
        <v/>
      </c>
      <c r="U815" s="33" t="str">
        <f ca="1">IFERROR(IF(Tabela2[[#This Row],[Itens exclusivos (Quantidade)]]&gt;0,(Tabela2[[#This Row],[Itens exclusivos (Quantidade)]]*Tabela2[[#This Row],[Preço de referência]])),"")</f>
        <v/>
      </c>
    </row>
    <row r="816" spans="1:21" ht="15.75">
      <c r="A816" s="14" t="str">
        <f>IFERROR(IF(Fornecedores!B826="","",IF(AND(Fornecedores!A826="",Fornecedores!B826&lt;&gt;""),1,Fornecedores!A826)),"")</f>
        <v/>
      </c>
      <c r="B816" s="14" t="str">
        <f>IFERROR(IF(Fornecedores!B826="","",Fornecedores!B826),"")</f>
        <v/>
      </c>
      <c r="C816" s="14" t="str">
        <f>IFERROR(IF(Fornecedores!C826="","",Fornecedores!C826),"")</f>
        <v/>
      </c>
      <c r="D816" s="14" t="str">
        <f>IFERROR(IF(Fornecedores!D826="","",Fornecedores!D826),"")</f>
        <v/>
      </c>
      <c r="E816" s="14" t="str">
        <f>IFERROR(IF(Fornecedores!E826="","",Fornecedores!E826),"")</f>
        <v/>
      </c>
      <c r="F816" s="51" t="str">
        <f>IFERROR(IF(Fornecedores!F826="","",Fornecedores!F826),"")</f>
        <v/>
      </c>
      <c r="G816" s="14" t="str">
        <f>IFERROR(IF(Fornecedores!G826="","",Fornecedores!G826),"")</f>
        <v/>
      </c>
      <c r="H816" s="48" t="str">
        <f>IFERROR(ROUND(AVERAGE(Fornecedores!H826:ZV826),2),"")</f>
        <v/>
      </c>
      <c r="I816" s="14" t="str">
        <f>IFERROR(ROUND(STDEV(Fornecedores!H826:ZV826),2),"")</f>
        <v/>
      </c>
      <c r="J816" s="14" t="str">
        <f>IFERROR(IF(Tabela2[[#This Row],[Média preços]]="","",H816-I816),"")</f>
        <v/>
      </c>
      <c r="K816" s="14" t="str">
        <f>IFERROR(IF(Tabela2[[#This Row],[Média preços]]="","",H816+I816),"")</f>
        <v/>
      </c>
      <c r="L816" s="48" t="str">
        <f>IFERROR(ROUND(MEDIAN(Fornecedores!H826:ZV826),2),"")</f>
        <v/>
      </c>
      <c r="M816" s="14" t="str">
        <f>IFERROR(ROUND(AVERAGEIFS(Fornecedores!H826:ZV826,Fornecedores!H826:ZV826,"&lt;="&amp;K816,Fornecedores!H826:ZV826,"&gt;="&amp;J816),2),"")</f>
        <v/>
      </c>
      <c r="N816" s="14" t="str">
        <f t="shared" si="12"/>
        <v/>
      </c>
      <c r="O816" s="14" t="str">
        <f>IFERROR(Tabela2[[#This Row],[Preço de referência]]*Tabela2[[#This Row],[Quantidade]],"")</f>
        <v/>
      </c>
      <c r="P81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16" s="14" t="str">
        <f ca="1">IFERROR(IF(Tabela2[[#This Row],[Itens de Ampla Participação (Quantidade)]]&gt;0,(Tabela2[[#This Row],[Itens de Ampla Participação (Quantidade)]]*Tabela2[[#This Row],[Preço de referência]])),"")</f>
        <v/>
      </c>
      <c r="R81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16" s="14" t="str">
        <f ca="1">IFERROR(IF(Tabela2[[#This Row],[Itens de Cota Reservada (Quantidade)]]&gt;0,(Tabela2[[#This Row],[Itens de Cota Reservada (Quantidade)]]*Tabela2[[#This Row],[Preço de referência]])),"")</f>
        <v/>
      </c>
      <c r="T816" s="51" t="str">
        <f ca="1">IFERROR(IF(SUMIFS(Tabela2[Preço x quantidade],Tabela2[Lote],Tabela2[[#This Row],[Lote]])&lt;=80000,Tabela2[[#This Row],[Quantidade]],""),"")</f>
        <v/>
      </c>
      <c r="U816" s="14" t="str">
        <f ca="1">IFERROR(IF(Tabela2[[#This Row],[Itens exclusivos (Quantidade)]]&gt;0,(Tabela2[[#This Row],[Itens exclusivos (Quantidade)]]*Tabela2[[#This Row],[Preço de referência]])),"")</f>
        <v/>
      </c>
    </row>
    <row r="817" spans="1:21" ht="15.75">
      <c r="A817" s="33" t="str">
        <f>IFERROR(IF(Fornecedores!B827="","",IF(AND(Fornecedores!A827="",Fornecedores!B827&lt;&gt;""),1,Fornecedores!A827)),"")</f>
        <v/>
      </c>
      <c r="B817" s="33" t="str">
        <f>IFERROR(IF(Fornecedores!B827="","",Fornecedores!B827),"")</f>
        <v/>
      </c>
      <c r="C817" s="33" t="str">
        <f>IFERROR(IF(Fornecedores!C827="","",Fornecedores!C827),"")</f>
        <v/>
      </c>
      <c r="D817" s="33" t="str">
        <f>IFERROR(IF(Fornecedores!D827="","",Fornecedores!D827),"")</f>
        <v/>
      </c>
      <c r="E817" s="33" t="str">
        <f>IFERROR(IF(Fornecedores!E827="","",Fornecedores!E827),"")</f>
        <v/>
      </c>
      <c r="F817" s="52" t="str">
        <f>IFERROR(IF(Fornecedores!F827="","",Fornecedores!F827),"")</f>
        <v/>
      </c>
      <c r="G817" s="33" t="str">
        <f>IFERROR(IF(Fornecedores!G827="","",Fornecedores!G827),"")</f>
        <v/>
      </c>
      <c r="H817" s="47" t="str">
        <f>IFERROR(ROUND(AVERAGE(Fornecedores!H827:ZV827),2),"")</f>
        <v/>
      </c>
      <c r="I817" s="33" t="str">
        <f>IFERROR(ROUND(STDEV(Fornecedores!H827:ZV827),2),"")</f>
        <v/>
      </c>
      <c r="J817" s="33" t="str">
        <f>IFERROR(IF(Tabela2[[#This Row],[Média preços]]="","",H817-I817),"")</f>
        <v/>
      </c>
      <c r="K817" s="33" t="str">
        <f>IFERROR(IF(Tabela2[[#This Row],[Média preços]]="","",H817+I817),"")</f>
        <v/>
      </c>
      <c r="L817" s="47" t="str">
        <f>IFERROR(ROUND(MEDIAN(Fornecedores!H827:ZV827),2),"")</f>
        <v/>
      </c>
      <c r="M817" s="33" t="str">
        <f>IFERROR(ROUND(AVERAGEIFS(Fornecedores!H827:ZV827,Fornecedores!H827:ZV827,"&lt;="&amp;K817,Fornecedores!H827:ZV827,"&gt;="&amp;J817),2),"")</f>
        <v/>
      </c>
      <c r="N817" s="33" t="str">
        <f t="shared" si="12"/>
        <v/>
      </c>
      <c r="O817" s="33" t="str">
        <f>IFERROR(Tabela2[[#This Row],[Preço de referência]]*Tabela2[[#This Row],[Quantidade]],"")</f>
        <v/>
      </c>
      <c r="P81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17" s="33" t="str">
        <f ca="1">IFERROR(IF(Tabela2[[#This Row],[Itens de Ampla Participação (Quantidade)]]&gt;0,(Tabela2[[#This Row],[Itens de Ampla Participação (Quantidade)]]*Tabela2[[#This Row],[Preço de referência]])),"")</f>
        <v/>
      </c>
      <c r="R81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17" s="33" t="str">
        <f ca="1">IFERROR(IF(Tabela2[[#This Row],[Itens de Cota Reservada (Quantidade)]]&gt;0,(Tabela2[[#This Row],[Itens de Cota Reservada (Quantidade)]]*Tabela2[[#This Row],[Preço de referência]])),"")</f>
        <v/>
      </c>
      <c r="T817" s="52" t="str">
        <f ca="1">IFERROR(IF(SUMIFS(Tabela2[Preço x quantidade],Tabela2[Lote],Tabela2[[#This Row],[Lote]])&lt;=80000,Tabela2[[#This Row],[Quantidade]],""),"")</f>
        <v/>
      </c>
      <c r="U817" s="33" t="str">
        <f ca="1">IFERROR(IF(Tabela2[[#This Row],[Itens exclusivos (Quantidade)]]&gt;0,(Tabela2[[#This Row],[Itens exclusivos (Quantidade)]]*Tabela2[[#This Row],[Preço de referência]])),"")</f>
        <v/>
      </c>
    </row>
    <row r="818" spans="1:21" ht="15.75">
      <c r="A818" s="14" t="str">
        <f>IFERROR(IF(Fornecedores!B828="","",IF(AND(Fornecedores!A828="",Fornecedores!B828&lt;&gt;""),1,Fornecedores!A828)),"")</f>
        <v/>
      </c>
      <c r="B818" s="14" t="str">
        <f>IFERROR(IF(Fornecedores!B828="","",Fornecedores!B828),"")</f>
        <v/>
      </c>
      <c r="C818" s="14" t="str">
        <f>IFERROR(IF(Fornecedores!C828="","",Fornecedores!C828),"")</f>
        <v/>
      </c>
      <c r="D818" s="14" t="str">
        <f>IFERROR(IF(Fornecedores!D828="","",Fornecedores!D828),"")</f>
        <v/>
      </c>
      <c r="E818" s="14" t="str">
        <f>IFERROR(IF(Fornecedores!E828="","",Fornecedores!E828),"")</f>
        <v/>
      </c>
      <c r="F818" s="51" t="str">
        <f>IFERROR(IF(Fornecedores!F828="","",Fornecedores!F828),"")</f>
        <v/>
      </c>
      <c r="G818" s="14" t="str">
        <f>IFERROR(IF(Fornecedores!G828="","",Fornecedores!G828),"")</f>
        <v/>
      </c>
      <c r="H818" s="48" t="str">
        <f>IFERROR(ROUND(AVERAGE(Fornecedores!H828:ZV828),2),"")</f>
        <v/>
      </c>
      <c r="I818" s="14" t="str">
        <f>IFERROR(ROUND(STDEV(Fornecedores!H828:ZV828),2),"")</f>
        <v/>
      </c>
      <c r="J818" s="14" t="str">
        <f>IFERROR(IF(Tabela2[[#This Row],[Média preços]]="","",H818-I818),"")</f>
        <v/>
      </c>
      <c r="K818" s="14" t="str">
        <f>IFERROR(IF(Tabela2[[#This Row],[Média preços]]="","",H818+I818),"")</f>
        <v/>
      </c>
      <c r="L818" s="48" t="str">
        <f>IFERROR(ROUND(MEDIAN(Fornecedores!H828:ZV828),2),"")</f>
        <v/>
      </c>
      <c r="M818" s="14" t="str">
        <f>IFERROR(ROUND(AVERAGEIFS(Fornecedores!H828:ZV828,Fornecedores!H828:ZV828,"&lt;="&amp;K818,Fornecedores!H828:ZV828,"&gt;="&amp;J818),2),"")</f>
        <v/>
      </c>
      <c r="N818" s="14" t="str">
        <f t="shared" si="12"/>
        <v/>
      </c>
      <c r="O818" s="14" t="str">
        <f>IFERROR(Tabela2[[#This Row],[Preço de referência]]*Tabela2[[#This Row],[Quantidade]],"")</f>
        <v/>
      </c>
      <c r="P81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18" s="14" t="str">
        <f ca="1">IFERROR(IF(Tabela2[[#This Row],[Itens de Ampla Participação (Quantidade)]]&gt;0,(Tabela2[[#This Row],[Itens de Ampla Participação (Quantidade)]]*Tabela2[[#This Row],[Preço de referência]])),"")</f>
        <v/>
      </c>
      <c r="R81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18" s="14" t="str">
        <f ca="1">IFERROR(IF(Tabela2[[#This Row],[Itens de Cota Reservada (Quantidade)]]&gt;0,(Tabela2[[#This Row],[Itens de Cota Reservada (Quantidade)]]*Tabela2[[#This Row],[Preço de referência]])),"")</f>
        <v/>
      </c>
      <c r="T818" s="51" t="str">
        <f ca="1">IFERROR(IF(SUMIFS(Tabela2[Preço x quantidade],Tabela2[Lote],Tabela2[[#This Row],[Lote]])&lt;=80000,Tabela2[[#This Row],[Quantidade]],""),"")</f>
        <v/>
      </c>
      <c r="U818" s="14" t="str">
        <f ca="1">IFERROR(IF(Tabela2[[#This Row],[Itens exclusivos (Quantidade)]]&gt;0,(Tabela2[[#This Row],[Itens exclusivos (Quantidade)]]*Tabela2[[#This Row],[Preço de referência]])),"")</f>
        <v/>
      </c>
    </row>
    <row r="819" spans="1:21" ht="15.75">
      <c r="A819" s="33" t="str">
        <f>IFERROR(IF(Fornecedores!B829="","",IF(AND(Fornecedores!A829="",Fornecedores!B829&lt;&gt;""),1,Fornecedores!A829)),"")</f>
        <v/>
      </c>
      <c r="B819" s="33" t="str">
        <f>IFERROR(IF(Fornecedores!B829="","",Fornecedores!B829),"")</f>
        <v/>
      </c>
      <c r="C819" s="33" t="str">
        <f>IFERROR(IF(Fornecedores!C829="","",Fornecedores!C829),"")</f>
        <v/>
      </c>
      <c r="D819" s="33" t="str">
        <f>IFERROR(IF(Fornecedores!D829="","",Fornecedores!D829),"")</f>
        <v/>
      </c>
      <c r="E819" s="33" t="str">
        <f>IFERROR(IF(Fornecedores!E829="","",Fornecedores!E829),"")</f>
        <v/>
      </c>
      <c r="F819" s="52" t="str">
        <f>IFERROR(IF(Fornecedores!F829="","",Fornecedores!F829),"")</f>
        <v/>
      </c>
      <c r="G819" s="33" t="str">
        <f>IFERROR(IF(Fornecedores!G829="","",Fornecedores!G829),"")</f>
        <v/>
      </c>
      <c r="H819" s="47" t="str">
        <f>IFERROR(ROUND(AVERAGE(Fornecedores!H829:ZV829),2),"")</f>
        <v/>
      </c>
      <c r="I819" s="33" t="str">
        <f>IFERROR(ROUND(STDEV(Fornecedores!H829:ZV829),2),"")</f>
        <v/>
      </c>
      <c r="J819" s="33" t="str">
        <f>IFERROR(IF(Tabela2[[#This Row],[Média preços]]="","",H819-I819),"")</f>
        <v/>
      </c>
      <c r="K819" s="33" t="str">
        <f>IFERROR(IF(Tabela2[[#This Row],[Média preços]]="","",H819+I819),"")</f>
        <v/>
      </c>
      <c r="L819" s="47" t="str">
        <f>IFERROR(ROUND(MEDIAN(Fornecedores!H829:ZV829),2),"")</f>
        <v/>
      </c>
      <c r="M819" s="33" t="str">
        <f>IFERROR(ROUND(AVERAGEIFS(Fornecedores!H829:ZV829,Fornecedores!H829:ZV829,"&lt;="&amp;K819,Fornecedores!H829:ZV829,"&gt;="&amp;J819),2),"")</f>
        <v/>
      </c>
      <c r="N819" s="33" t="str">
        <f t="shared" si="12"/>
        <v/>
      </c>
      <c r="O819" s="33" t="str">
        <f>IFERROR(Tabela2[[#This Row],[Preço de referência]]*Tabela2[[#This Row],[Quantidade]],"")</f>
        <v/>
      </c>
      <c r="P81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19" s="33" t="str">
        <f ca="1">IFERROR(IF(Tabela2[[#This Row],[Itens de Ampla Participação (Quantidade)]]&gt;0,(Tabela2[[#This Row],[Itens de Ampla Participação (Quantidade)]]*Tabela2[[#This Row],[Preço de referência]])),"")</f>
        <v/>
      </c>
      <c r="R81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19" s="33" t="str">
        <f ca="1">IFERROR(IF(Tabela2[[#This Row],[Itens de Cota Reservada (Quantidade)]]&gt;0,(Tabela2[[#This Row],[Itens de Cota Reservada (Quantidade)]]*Tabela2[[#This Row],[Preço de referência]])),"")</f>
        <v/>
      </c>
      <c r="T819" s="52" t="str">
        <f ca="1">IFERROR(IF(SUMIFS(Tabela2[Preço x quantidade],Tabela2[Lote],Tabela2[[#This Row],[Lote]])&lt;=80000,Tabela2[[#This Row],[Quantidade]],""),"")</f>
        <v/>
      </c>
      <c r="U819" s="33" t="str">
        <f ca="1">IFERROR(IF(Tabela2[[#This Row],[Itens exclusivos (Quantidade)]]&gt;0,(Tabela2[[#This Row],[Itens exclusivos (Quantidade)]]*Tabela2[[#This Row],[Preço de referência]])),"")</f>
        <v/>
      </c>
    </row>
    <row r="820" spans="1:21" ht="15.75">
      <c r="A820" s="14" t="str">
        <f>IFERROR(IF(Fornecedores!B830="","",IF(AND(Fornecedores!A830="",Fornecedores!B830&lt;&gt;""),1,Fornecedores!A830)),"")</f>
        <v/>
      </c>
      <c r="B820" s="14" t="str">
        <f>IFERROR(IF(Fornecedores!B830="","",Fornecedores!B830),"")</f>
        <v/>
      </c>
      <c r="C820" s="14" t="str">
        <f>IFERROR(IF(Fornecedores!C830="","",Fornecedores!C830),"")</f>
        <v/>
      </c>
      <c r="D820" s="14" t="str">
        <f>IFERROR(IF(Fornecedores!D830="","",Fornecedores!D830),"")</f>
        <v/>
      </c>
      <c r="E820" s="14" t="str">
        <f>IFERROR(IF(Fornecedores!E830="","",Fornecedores!E830),"")</f>
        <v/>
      </c>
      <c r="F820" s="51" t="str">
        <f>IFERROR(IF(Fornecedores!F830="","",Fornecedores!F830),"")</f>
        <v/>
      </c>
      <c r="G820" s="14" t="str">
        <f>IFERROR(IF(Fornecedores!G830="","",Fornecedores!G830),"")</f>
        <v/>
      </c>
      <c r="H820" s="48" t="str">
        <f>IFERROR(ROUND(AVERAGE(Fornecedores!H830:ZV830),2),"")</f>
        <v/>
      </c>
      <c r="I820" s="14" t="str">
        <f>IFERROR(ROUND(STDEV(Fornecedores!H830:ZV830),2),"")</f>
        <v/>
      </c>
      <c r="J820" s="14" t="str">
        <f>IFERROR(IF(Tabela2[[#This Row],[Média preços]]="","",H820-I820),"")</f>
        <v/>
      </c>
      <c r="K820" s="14" t="str">
        <f>IFERROR(IF(Tabela2[[#This Row],[Média preços]]="","",H820+I820),"")</f>
        <v/>
      </c>
      <c r="L820" s="48" t="str">
        <f>IFERROR(ROUND(MEDIAN(Fornecedores!H830:ZV830),2),"")</f>
        <v/>
      </c>
      <c r="M820" s="14" t="str">
        <f>IFERROR(ROUND(AVERAGEIFS(Fornecedores!H830:ZV830,Fornecedores!H830:ZV830,"&lt;="&amp;K820,Fornecedores!H830:ZV830,"&gt;="&amp;J820),2),"")</f>
        <v/>
      </c>
      <c r="N820" s="14" t="str">
        <f t="shared" si="12"/>
        <v/>
      </c>
      <c r="O820" s="14" t="str">
        <f>IFERROR(Tabela2[[#This Row],[Preço de referência]]*Tabela2[[#This Row],[Quantidade]],"")</f>
        <v/>
      </c>
      <c r="P82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20" s="14" t="str">
        <f ca="1">IFERROR(IF(Tabela2[[#This Row],[Itens de Ampla Participação (Quantidade)]]&gt;0,(Tabela2[[#This Row],[Itens de Ampla Participação (Quantidade)]]*Tabela2[[#This Row],[Preço de referência]])),"")</f>
        <v/>
      </c>
      <c r="R82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20" s="14" t="str">
        <f ca="1">IFERROR(IF(Tabela2[[#This Row],[Itens de Cota Reservada (Quantidade)]]&gt;0,(Tabela2[[#This Row],[Itens de Cota Reservada (Quantidade)]]*Tabela2[[#This Row],[Preço de referência]])),"")</f>
        <v/>
      </c>
      <c r="T820" s="51" t="str">
        <f ca="1">IFERROR(IF(SUMIFS(Tabela2[Preço x quantidade],Tabela2[Lote],Tabela2[[#This Row],[Lote]])&lt;=80000,Tabela2[[#This Row],[Quantidade]],""),"")</f>
        <v/>
      </c>
      <c r="U820" s="14" t="str">
        <f ca="1">IFERROR(IF(Tabela2[[#This Row],[Itens exclusivos (Quantidade)]]&gt;0,(Tabela2[[#This Row],[Itens exclusivos (Quantidade)]]*Tabela2[[#This Row],[Preço de referência]])),"")</f>
        <v/>
      </c>
    </row>
    <row r="821" spans="1:21" ht="15.75">
      <c r="A821" s="33" t="str">
        <f>IFERROR(IF(Fornecedores!B831="","",IF(AND(Fornecedores!A831="",Fornecedores!B831&lt;&gt;""),1,Fornecedores!A831)),"")</f>
        <v/>
      </c>
      <c r="B821" s="33" t="str">
        <f>IFERROR(IF(Fornecedores!B831="","",Fornecedores!B831),"")</f>
        <v/>
      </c>
      <c r="C821" s="33" t="str">
        <f>IFERROR(IF(Fornecedores!C831="","",Fornecedores!C831),"")</f>
        <v/>
      </c>
      <c r="D821" s="33" t="str">
        <f>IFERROR(IF(Fornecedores!D831="","",Fornecedores!D831),"")</f>
        <v/>
      </c>
      <c r="E821" s="33" t="str">
        <f>IFERROR(IF(Fornecedores!E831="","",Fornecedores!E831),"")</f>
        <v/>
      </c>
      <c r="F821" s="52" t="str">
        <f>IFERROR(IF(Fornecedores!F831="","",Fornecedores!F831),"")</f>
        <v/>
      </c>
      <c r="G821" s="33" t="str">
        <f>IFERROR(IF(Fornecedores!G831="","",Fornecedores!G831),"")</f>
        <v/>
      </c>
      <c r="H821" s="47" t="str">
        <f>IFERROR(ROUND(AVERAGE(Fornecedores!H831:ZV831),2),"")</f>
        <v/>
      </c>
      <c r="I821" s="33" t="str">
        <f>IFERROR(ROUND(STDEV(Fornecedores!H831:ZV831),2),"")</f>
        <v/>
      </c>
      <c r="J821" s="33" t="str">
        <f>IFERROR(IF(Tabela2[[#This Row],[Média preços]]="","",H821-I821),"")</f>
        <v/>
      </c>
      <c r="K821" s="33" t="str">
        <f>IFERROR(IF(Tabela2[[#This Row],[Média preços]]="","",H821+I821),"")</f>
        <v/>
      </c>
      <c r="L821" s="47" t="str">
        <f>IFERROR(ROUND(MEDIAN(Fornecedores!H831:ZV831),2),"")</f>
        <v/>
      </c>
      <c r="M821" s="33" t="str">
        <f>IFERROR(ROUND(AVERAGEIFS(Fornecedores!H831:ZV831,Fornecedores!H831:ZV831,"&lt;="&amp;K821,Fornecedores!H831:ZV831,"&gt;="&amp;J821),2),"")</f>
        <v/>
      </c>
      <c r="N821" s="33" t="str">
        <f t="shared" si="12"/>
        <v/>
      </c>
      <c r="O821" s="33" t="str">
        <f>IFERROR(Tabela2[[#This Row],[Preço de referência]]*Tabela2[[#This Row],[Quantidade]],"")</f>
        <v/>
      </c>
      <c r="P82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21" s="33" t="str">
        <f ca="1">IFERROR(IF(Tabela2[[#This Row],[Itens de Ampla Participação (Quantidade)]]&gt;0,(Tabela2[[#This Row],[Itens de Ampla Participação (Quantidade)]]*Tabela2[[#This Row],[Preço de referência]])),"")</f>
        <v/>
      </c>
      <c r="R82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21" s="33" t="str">
        <f ca="1">IFERROR(IF(Tabela2[[#This Row],[Itens de Cota Reservada (Quantidade)]]&gt;0,(Tabela2[[#This Row],[Itens de Cota Reservada (Quantidade)]]*Tabela2[[#This Row],[Preço de referência]])),"")</f>
        <v/>
      </c>
      <c r="T821" s="52" t="str">
        <f ca="1">IFERROR(IF(SUMIFS(Tabela2[Preço x quantidade],Tabela2[Lote],Tabela2[[#This Row],[Lote]])&lt;=80000,Tabela2[[#This Row],[Quantidade]],""),"")</f>
        <v/>
      </c>
      <c r="U821" s="33" t="str">
        <f ca="1">IFERROR(IF(Tabela2[[#This Row],[Itens exclusivos (Quantidade)]]&gt;0,(Tabela2[[#This Row],[Itens exclusivos (Quantidade)]]*Tabela2[[#This Row],[Preço de referência]])),"")</f>
        <v/>
      </c>
    </row>
    <row r="822" spans="1:21" ht="15.75">
      <c r="A822" s="14" t="str">
        <f>IFERROR(IF(Fornecedores!B832="","",IF(AND(Fornecedores!A832="",Fornecedores!B832&lt;&gt;""),1,Fornecedores!A832)),"")</f>
        <v/>
      </c>
      <c r="B822" s="14" t="str">
        <f>IFERROR(IF(Fornecedores!B832="","",Fornecedores!B832),"")</f>
        <v/>
      </c>
      <c r="C822" s="14" t="str">
        <f>IFERROR(IF(Fornecedores!C832="","",Fornecedores!C832),"")</f>
        <v/>
      </c>
      <c r="D822" s="14" t="str">
        <f>IFERROR(IF(Fornecedores!D832="","",Fornecedores!D832),"")</f>
        <v/>
      </c>
      <c r="E822" s="14" t="str">
        <f>IFERROR(IF(Fornecedores!E832="","",Fornecedores!E832),"")</f>
        <v/>
      </c>
      <c r="F822" s="51" t="str">
        <f>IFERROR(IF(Fornecedores!F832="","",Fornecedores!F832),"")</f>
        <v/>
      </c>
      <c r="G822" s="14" t="str">
        <f>IFERROR(IF(Fornecedores!G832="","",Fornecedores!G832),"")</f>
        <v/>
      </c>
      <c r="H822" s="48" t="str">
        <f>IFERROR(ROUND(AVERAGE(Fornecedores!H832:ZV832),2),"")</f>
        <v/>
      </c>
      <c r="I822" s="14" t="str">
        <f>IFERROR(ROUND(STDEV(Fornecedores!H832:ZV832),2),"")</f>
        <v/>
      </c>
      <c r="J822" s="14" t="str">
        <f>IFERROR(IF(Tabela2[[#This Row],[Média preços]]="","",H822-I822),"")</f>
        <v/>
      </c>
      <c r="K822" s="14" t="str">
        <f>IFERROR(IF(Tabela2[[#This Row],[Média preços]]="","",H822+I822),"")</f>
        <v/>
      </c>
      <c r="L822" s="48" t="str">
        <f>IFERROR(ROUND(MEDIAN(Fornecedores!H832:ZV832),2),"")</f>
        <v/>
      </c>
      <c r="M822" s="14" t="str">
        <f>IFERROR(ROUND(AVERAGEIFS(Fornecedores!H832:ZV832,Fornecedores!H832:ZV832,"&lt;="&amp;K822,Fornecedores!H832:ZV832,"&gt;="&amp;J822),2),"")</f>
        <v/>
      </c>
      <c r="N822" s="14" t="str">
        <f t="shared" si="12"/>
        <v/>
      </c>
      <c r="O822" s="14" t="str">
        <f>IFERROR(Tabela2[[#This Row],[Preço de referência]]*Tabela2[[#This Row],[Quantidade]],"")</f>
        <v/>
      </c>
      <c r="P82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22" s="14" t="str">
        <f ca="1">IFERROR(IF(Tabela2[[#This Row],[Itens de Ampla Participação (Quantidade)]]&gt;0,(Tabela2[[#This Row],[Itens de Ampla Participação (Quantidade)]]*Tabela2[[#This Row],[Preço de referência]])),"")</f>
        <v/>
      </c>
      <c r="R82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22" s="14" t="str">
        <f ca="1">IFERROR(IF(Tabela2[[#This Row],[Itens de Cota Reservada (Quantidade)]]&gt;0,(Tabela2[[#This Row],[Itens de Cota Reservada (Quantidade)]]*Tabela2[[#This Row],[Preço de referência]])),"")</f>
        <v/>
      </c>
      <c r="T822" s="51" t="str">
        <f ca="1">IFERROR(IF(SUMIFS(Tabela2[Preço x quantidade],Tabela2[Lote],Tabela2[[#This Row],[Lote]])&lt;=80000,Tabela2[[#This Row],[Quantidade]],""),"")</f>
        <v/>
      </c>
      <c r="U822" s="14" t="str">
        <f ca="1">IFERROR(IF(Tabela2[[#This Row],[Itens exclusivos (Quantidade)]]&gt;0,(Tabela2[[#This Row],[Itens exclusivos (Quantidade)]]*Tabela2[[#This Row],[Preço de referência]])),"")</f>
        <v/>
      </c>
    </row>
    <row r="823" spans="1:21" ht="15.75">
      <c r="A823" s="33" t="str">
        <f>IFERROR(IF(Fornecedores!B833="","",IF(AND(Fornecedores!A833="",Fornecedores!B833&lt;&gt;""),1,Fornecedores!A833)),"")</f>
        <v/>
      </c>
      <c r="B823" s="33" t="str">
        <f>IFERROR(IF(Fornecedores!B833="","",Fornecedores!B833),"")</f>
        <v/>
      </c>
      <c r="C823" s="33" t="str">
        <f>IFERROR(IF(Fornecedores!C833="","",Fornecedores!C833),"")</f>
        <v/>
      </c>
      <c r="D823" s="33" t="str">
        <f>IFERROR(IF(Fornecedores!D833="","",Fornecedores!D833),"")</f>
        <v/>
      </c>
      <c r="E823" s="33" t="str">
        <f>IFERROR(IF(Fornecedores!E833="","",Fornecedores!E833),"")</f>
        <v/>
      </c>
      <c r="F823" s="52" t="str">
        <f>IFERROR(IF(Fornecedores!F833="","",Fornecedores!F833),"")</f>
        <v/>
      </c>
      <c r="G823" s="33" t="str">
        <f>IFERROR(IF(Fornecedores!G833="","",Fornecedores!G833),"")</f>
        <v/>
      </c>
      <c r="H823" s="47" t="str">
        <f>IFERROR(ROUND(AVERAGE(Fornecedores!H833:ZV833),2),"")</f>
        <v/>
      </c>
      <c r="I823" s="33" t="str">
        <f>IFERROR(ROUND(STDEV(Fornecedores!H833:ZV833),2),"")</f>
        <v/>
      </c>
      <c r="J823" s="33" t="str">
        <f>IFERROR(IF(Tabela2[[#This Row],[Média preços]]="","",H823-I823),"")</f>
        <v/>
      </c>
      <c r="K823" s="33" t="str">
        <f>IFERROR(IF(Tabela2[[#This Row],[Média preços]]="","",H823+I823),"")</f>
        <v/>
      </c>
      <c r="L823" s="47" t="str">
        <f>IFERROR(ROUND(MEDIAN(Fornecedores!H833:ZV833),2),"")</f>
        <v/>
      </c>
      <c r="M823" s="33" t="str">
        <f>IFERROR(ROUND(AVERAGEIFS(Fornecedores!H833:ZV833,Fornecedores!H833:ZV833,"&lt;="&amp;K823,Fornecedores!H833:ZV833,"&gt;="&amp;J823),2),"")</f>
        <v/>
      </c>
      <c r="N823" s="33" t="str">
        <f t="shared" si="12"/>
        <v/>
      </c>
      <c r="O823" s="33" t="str">
        <f>IFERROR(Tabela2[[#This Row],[Preço de referência]]*Tabela2[[#This Row],[Quantidade]],"")</f>
        <v/>
      </c>
      <c r="P82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23" s="33" t="str">
        <f ca="1">IFERROR(IF(Tabela2[[#This Row],[Itens de Ampla Participação (Quantidade)]]&gt;0,(Tabela2[[#This Row],[Itens de Ampla Participação (Quantidade)]]*Tabela2[[#This Row],[Preço de referência]])),"")</f>
        <v/>
      </c>
      <c r="R82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23" s="33" t="str">
        <f ca="1">IFERROR(IF(Tabela2[[#This Row],[Itens de Cota Reservada (Quantidade)]]&gt;0,(Tabela2[[#This Row],[Itens de Cota Reservada (Quantidade)]]*Tabela2[[#This Row],[Preço de referência]])),"")</f>
        <v/>
      </c>
      <c r="T823" s="52" t="str">
        <f ca="1">IFERROR(IF(SUMIFS(Tabela2[Preço x quantidade],Tabela2[Lote],Tabela2[[#This Row],[Lote]])&lt;=80000,Tabela2[[#This Row],[Quantidade]],""),"")</f>
        <v/>
      </c>
      <c r="U823" s="33" t="str">
        <f ca="1">IFERROR(IF(Tabela2[[#This Row],[Itens exclusivos (Quantidade)]]&gt;0,(Tabela2[[#This Row],[Itens exclusivos (Quantidade)]]*Tabela2[[#This Row],[Preço de referência]])),"")</f>
        <v/>
      </c>
    </row>
    <row r="824" spans="1:21" ht="15.75">
      <c r="A824" s="14" t="str">
        <f>IFERROR(IF(Fornecedores!B834="","",IF(AND(Fornecedores!A834="",Fornecedores!B834&lt;&gt;""),1,Fornecedores!A834)),"")</f>
        <v/>
      </c>
      <c r="B824" s="14" t="str">
        <f>IFERROR(IF(Fornecedores!B834="","",Fornecedores!B834),"")</f>
        <v/>
      </c>
      <c r="C824" s="14" t="str">
        <f>IFERROR(IF(Fornecedores!C834="","",Fornecedores!C834),"")</f>
        <v/>
      </c>
      <c r="D824" s="14" t="str">
        <f>IFERROR(IF(Fornecedores!D834="","",Fornecedores!D834),"")</f>
        <v/>
      </c>
      <c r="E824" s="14" t="str">
        <f>IFERROR(IF(Fornecedores!E834="","",Fornecedores!E834),"")</f>
        <v/>
      </c>
      <c r="F824" s="51" t="str">
        <f>IFERROR(IF(Fornecedores!F834="","",Fornecedores!F834),"")</f>
        <v/>
      </c>
      <c r="G824" s="14" t="str">
        <f>IFERROR(IF(Fornecedores!G834="","",Fornecedores!G834),"")</f>
        <v/>
      </c>
      <c r="H824" s="48" t="str">
        <f>IFERROR(ROUND(AVERAGE(Fornecedores!H834:ZV834),2),"")</f>
        <v/>
      </c>
      <c r="I824" s="14" t="str">
        <f>IFERROR(ROUND(STDEV(Fornecedores!H834:ZV834),2),"")</f>
        <v/>
      </c>
      <c r="J824" s="14" t="str">
        <f>IFERROR(IF(Tabela2[[#This Row],[Média preços]]="","",H824-I824),"")</f>
        <v/>
      </c>
      <c r="K824" s="14" t="str">
        <f>IFERROR(IF(Tabela2[[#This Row],[Média preços]]="","",H824+I824),"")</f>
        <v/>
      </c>
      <c r="L824" s="48" t="str">
        <f>IFERROR(ROUND(MEDIAN(Fornecedores!H834:ZV834),2),"")</f>
        <v/>
      </c>
      <c r="M824" s="14" t="str">
        <f>IFERROR(ROUND(AVERAGEIFS(Fornecedores!H834:ZV834,Fornecedores!H834:ZV834,"&lt;="&amp;K824,Fornecedores!H834:ZV834,"&gt;="&amp;J824),2),"")</f>
        <v/>
      </c>
      <c r="N824" s="14" t="str">
        <f t="shared" si="12"/>
        <v/>
      </c>
      <c r="O824" s="14" t="str">
        <f>IFERROR(Tabela2[[#This Row],[Preço de referência]]*Tabela2[[#This Row],[Quantidade]],"")</f>
        <v/>
      </c>
      <c r="P82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24" s="14" t="str">
        <f ca="1">IFERROR(IF(Tabela2[[#This Row],[Itens de Ampla Participação (Quantidade)]]&gt;0,(Tabela2[[#This Row],[Itens de Ampla Participação (Quantidade)]]*Tabela2[[#This Row],[Preço de referência]])),"")</f>
        <v/>
      </c>
      <c r="R82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24" s="14" t="str">
        <f ca="1">IFERROR(IF(Tabela2[[#This Row],[Itens de Cota Reservada (Quantidade)]]&gt;0,(Tabela2[[#This Row],[Itens de Cota Reservada (Quantidade)]]*Tabela2[[#This Row],[Preço de referência]])),"")</f>
        <v/>
      </c>
      <c r="T824" s="51" t="str">
        <f ca="1">IFERROR(IF(SUMIFS(Tabela2[Preço x quantidade],Tabela2[Lote],Tabela2[[#This Row],[Lote]])&lt;=80000,Tabela2[[#This Row],[Quantidade]],""),"")</f>
        <v/>
      </c>
      <c r="U824" s="14" t="str">
        <f ca="1">IFERROR(IF(Tabela2[[#This Row],[Itens exclusivos (Quantidade)]]&gt;0,(Tabela2[[#This Row],[Itens exclusivos (Quantidade)]]*Tabela2[[#This Row],[Preço de referência]])),"")</f>
        <v/>
      </c>
    </row>
    <row r="825" spans="1:21" ht="15.75">
      <c r="A825" s="33" t="str">
        <f>IFERROR(IF(Fornecedores!B835="","",IF(AND(Fornecedores!A835="",Fornecedores!B835&lt;&gt;""),1,Fornecedores!A835)),"")</f>
        <v/>
      </c>
      <c r="B825" s="33" t="str">
        <f>IFERROR(IF(Fornecedores!B835="","",Fornecedores!B835),"")</f>
        <v/>
      </c>
      <c r="C825" s="33" t="str">
        <f>IFERROR(IF(Fornecedores!C835="","",Fornecedores!C835),"")</f>
        <v/>
      </c>
      <c r="D825" s="33" t="str">
        <f>IFERROR(IF(Fornecedores!D835="","",Fornecedores!D835),"")</f>
        <v/>
      </c>
      <c r="E825" s="33" t="str">
        <f>IFERROR(IF(Fornecedores!E835="","",Fornecedores!E835),"")</f>
        <v/>
      </c>
      <c r="F825" s="52" t="str">
        <f>IFERROR(IF(Fornecedores!F835="","",Fornecedores!F835),"")</f>
        <v/>
      </c>
      <c r="G825" s="33" t="str">
        <f>IFERROR(IF(Fornecedores!G835="","",Fornecedores!G835),"")</f>
        <v/>
      </c>
      <c r="H825" s="47" t="str">
        <f>IFERROR(ROUND(AVERAGE(Fornecedores!H835:ZV835),2),"")</f>
        <v/>
      </c>
      <c r="I825" s="33" t="str">
        <f>IFERROR(ROUND(STDEV(Fornecedores!H835:ZV835),2),"")</f>
        <v/>
      </c>
      <c r="J825" s="33" t="str">
        <f>IFERROR(IF(Tabela2[[#This Row],[Média preços]]="","",H825-I825),"")</f>
        <v/>
      </c>
      <c r="K825" s="33" t="str">
        <f>IFERROR(IF(Tabela2[[#This Row],[Média preços]]="","",H825+I825),"")</f>
        <v/>
      </c>
      <c r="L825" s="47" t="str">
        <f>IFERROR(ROUND(MEDIAN(Fornecedores!H835:ZV835),2),"")</f>
        <v/>
      </c>
      <c r="M825" s="33" t="str">
        <f>IFERROR(ROUND(AVERAGEIFS(Fornecedores!H835:ZV835,Fornecedores!H835:ZV835,"&lt;="&amp;K825,Fornecedores!H835:ZV835,"&gt;="&amp;J825),2),"")</f>
        <v/>
      </c>
      <c r="N825" s="33" t="str">
        <f t="shared" si="12"/>
        <v/>
      </c>
      <c r="O825" s="33" t="str">
        <f>IFERROR(Tabela2[[#This Row],[Preço de referência]]*Tabela2[[#This Row],[Quantidade]],"")</f>
        <v/>
      </c>
      <c r="P82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25" s="33" t="str">
        <f ca="1">IFERROR(IF(Tabela2[[#This Row],[Itens de Ampla Participação (Quantidade)]]&gt;0,(Tabela2[[#This Row],[Itens de Ampla Participação (Quantidade)]]*Tabela2[[#This Row],[Preço de referência]])),"")</f>
        <v/>
      </c>
      <c r="R82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25" s="33" t="str">
        <f ca="1">IFERROR(IF(Tabela2[[#This Row],[Itens de Cota Reservada (Quantidade)]]&gt;0,(Tabela2[[#This Row],[Itens de Cota Reservada (Quantidade)]]*Tabela2[[#This Row],[Preço de referência]])),"")</f>
        <v/>
      </c>
      <c r="T825" s="52" t="str">
        <f ca="1">IFERROR(IF(SUMIFS(Tabela2[Preço x quantidade],Tabela2[Lote],Tabela2[[#This Row],[Lote]])&lt;=80000,Tabela2[[#This Row],[Quantidade]],""),"")</f>
        <v/>
      </c>
      <c r="U825" s="33" t="str">
        <f ca="1">IFERROR(IF(Tabela2[[#This Row],[Itens exclusivos (Quantidade)]]&gt;0,(Tabela2[[#This Row],[Itens exclusivos (Quantidade)]]*Tabela2[[#This Row],[Preço de referência]])),"")</f>
        <v/>
      </c>
    </row>
    <row r="826" spans="1:21" ht="15.75">
      <c r="A826" s="14" t="str">
        <f>IFERROR(IF(Fornecedores!B836="","",IF(AND(Fornecedores!A836="",Fornecedores!B836&lt;&gt;""),1,Fornecedores!A836)),"")</f>
        <v/>
      </c>
      <c r="B826" s="14" t="str">
        <f>IFERROR(IF(Fornecedores!B836="","",Fornecedores!B836),"")</f>
        <v/>
      </c>
      <c r="C826" s="14" t="str">
        <f>IFERROR(IF(Fornecedores!C836="","",Fornecedores!C836),"")</f>
        <v/>
      </c>
      <c r="D826" s="14" t="str">
        <f>IFERROR(IF(Fornecedores!D836="","",Fornecedores!D836),"")</f>
        <v/>
      </c>
      <c r="E826" s="14" t="str">
        <f>IFERROR(IF(Fornecedores!E836="","",Fornecedores!E836),"")</f>
        <v/>
      </c>
      <c r="F826" s="51" t="str">
        <f>IFERROR(IF(Fornecedores!F836="","",Fornecedores!F836),"")</f>
        <v/>
      </c>
      <c r="G826" s="14" t="str">
        <f>IFERROR(IF(Fornecedores!G836="","",Fornecedores!G836),"")</f>
        <v/>
      </c>
      <c r="H826" s="48" t="str">
        <f>IFERROR(ROUND(AVERAGE(Fornecedores!H836:ZV836),2),"")</f>
        <v/>
      </c>
      <c r="I826" s="14" t="str">
        <f>IFERROR(ROUND(STDEV(Fornecedores!H836:ZV836),2),"")</f>
        <v/>
      </c>
      <c r="J826" s="14" t="str">
        <f>IFERROR(IF(Tabela2[[#This Row],[Média preços]]="","",H826-I826),"")</f>
        <v/>
      </c>
      <c r="K826" s="14" t="str">
        <f>IFERROR(IF(Tabela2[[#This Row],[Média preços]]="","",H826+I826),"")</f>
        <v/>
      </c>
      <c r="L826" s="48" t="str">
        <f>IFERROR(ROUND(MEDIAN(Fornecedores!H836:ZV836),2),"")</f>
        <v/>
      </c>
      <c r="M826" s="14" t="str">
        <f>IFERROR(ROUND(AVERAGEIFS(Fornecedores!H836:ZV836,Fornecedores!H836:ZV836,"&lt;="&amp;K826,Fornecedores!H836:ZV836,"&gt;="&amp;J826),2),"")</f>
        <v/>
      </c>
      <c r="N826" s="14" t="str">
        <f t="shared" si="12"/>
        <v/>
      </c>
      <c r="O826" s="14" t="str">
        <f>IFERROR(Tabela2[[#This Row],[Preço de referência]]*Tabela2[[#This Row],[Quantidade]],"")</f>
        <v/>
      </c>
      <c r="P82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26" s="14" t="str">
        <f ca="1">IFERROR(IF(Tabela2[[#This Row],[Itens de Ampla Participação (Quantidade)]]&gt;0,(Tabela2[[#This Row],[Itens de Ampla Participação (Quantidade)]]*Tabela2[[#This Row],[Preço de referência]])),"")</f>
        <v/>
      </c>
      <c r="R82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26" s="14" t="str">
        <f ca="1">IFERROR(IF(Tabela2[[#This Row],[Itens de Cota Reservada (Quantidade)]]&gt;0,(Tabela2[[#This Row],[Itens de Cota Reservada (Quantidade)]]*Tabela2[[#This Row],[Preço de referência]])),"")</f>
        <v/>
      </c>
      <c r="T826" s="51" t="str">
        <f ca="1">IFERROR(IF(SUMIFS(Tabela2[Preço x quantidade],Tabela2[Lote],Tabela2[[#This Row],[Lote]])&lt;=80000,Tabela2[[#This Row],[Quantidade]],""),"")</f>
        <v/>
      </c>
      <c r="U826" s="14" t="str">
        <f ca="1">IFERROR(IF(Tabela2[[#This Row],[Itens exclusivos (Quantidade)]]&gt;0,(Tabela2[[#This Row],[Itens exclusivos (Quantidade)]]*Tabela2[[#This Row],[Preço de referência]])),"")</f>
        <v/>
      </c>
    </row>
    <row r="827" spans="1:21" ht="15.75">
      <c r="A827" s="33" t="str">
        <f>IFERROR(IF(Fornecedores!B837="","",IF(AND(Fornecedores!A837="",Fornecedores!B837&lt;&gt;""),1,Fornecedores!A837)),"")</f>
        <v/>
      </c>
      <c r="B827" s="33" t="str">
        <f>IFERROR(IF(Fornecedores!B837="","",Fornecedores!B837),"")</f>
        <v/>
      </c>
      <c r="C827" s="33" t="str">
        <f>IFERROR(IF(Fornecedores!C837="","",Fornecedores!C837),"")</f>
        <v/>
      </c>
      <c r="D827" s="33" t="str">
        <f>IFERROR(IF(Fornecedores!D837="","",Fornecedores!D837),"")</f>
        <v/>
      </c>
      <c r="E827" s="33" t="str">
        <f>IFERROR(IF(Fornecedores!E837="","",Fornecedores!E837),"")</f>
        <v/>
      </c>
      <c r="F827" s="52" t="str">
        <f>IFERROR(IF(Fornecedores!F837="","",Fornecedores!F837),"")</f>
        <v/>
      </c>
      <c r="G827" s="33" t="str">
        <f>IFERROR(IF(Fornecedores!G837="","",Fornecedores!G837),"")</f>
        <v/>
      </c>
      <c r="H827" s="47" t="str">
        <f>IFERROR(ROUND(AVERAGE(Fornecedores!H837:ZV837),2),"")</f>
        <v/>
      </c>
      <c r="I827" s="33" t="str">
        <f>IFERROR(ROUND(STDEV(Fornecedores!H837:ZV837),2),"")</f>
        <v/>
      </c>
      <c r="J827" s="33" t="str">
        <f>IFERROR(IF(Tabela2[[#This Row],[Média preços]]="","",H827-I827),"")</f>
        <v/>
      </c>
      <c r="K827" s="33" t="str">
        <f>IFERROR(IF(Tabela2[[#This Row],[Média preços]]="","",H827+I827),"")</f>
        <v/>
      </c>
      <c r="L827" s="47" t="str">
        <f>IFERROR(ROUND(MEDIAN(Fornecedores!H837:ZV837),2),"")</f>
        <v/>
      </c>
      <c r="M827" s="33" t="str">
        <f>IFERROR(ROUND(AVERAGEIFS(Fornecedores!H837:ZV837,Fornecedores!H837:ZV837,"&lt;="&amp;K827,Fornecedores!H837:ZV837,"&gt;="&amp;J827),2),"")</f>
        <v/>
      </c>
      <c r="N827" s="33" t="str">
        <f t="shared" si="12"/>
        <v/>
      </c>
      <c r="O827" s="33" t="str">
        <f>IFERROR(Tabela2[[#This Row],[Preço de referência]]*Tabela2[[#This Row],[Quantidade]],"")</f>
        <v/>
      </c>
      <c r="P82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27" s="33" t="str">
        <f ca="1">IFERROR(IF(Tabela2[[#This Row],[Itens de Ampla Participação (Quantidade)]]&gt;0,(Tabela2[[#This Row],[Itens de Ampla Participação (Quantidade)]]*Tabela2[[#This Row],[Preço de referência]])),"")</f>
        <v/>
      </c>
      <c r="R82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27" s="33" t="str">
        <f ca="1">IFERROR(IF(Tabela2[[#This Row],[Itens de Cota Reservada (Quantidade)]]&gt;0,(Tabela2[[#This Row],[Itens de Cota Reservada (Quantidade)]]*Tabela2[[#This Row],[Preço de referência]])),"")</f>
        <v/>
      </c>
      <c r="T827" s="52" t="str">
        <f ca="1">IFERROR(IF(SUMIFS(Tabela2[Preço x quantidade],Tabela2[Lote],Tabela2[[#This Row],[Lote]])&lt;=80000,Tabela2[[#This Row],[Quantidade]],""),"")</f>
        <v/>
      </c>
      <c r="U827" s="33" t="str">
        <f ca="1">IFERROR(IF(Tabela2[[#This Row],[Itens exclusivos (Quantidade)]]&gt;0,(Tabela2[[#This Row],[Itens exclusivos (Quantidade)]]*Tabela2[[#This Row],[Preço de referência]])),"")</f>
        <v/>
      </c>
    </row>
    <row r="828" spans="1:21" ht="15.75">
      <c r="A828" s="14" t="str">
        <f>IFERROR(IF(Fornecedores!B838="","",IF(AND(Fornecedores!A838="",Fornecedores!B838&lt;&gt;""),1,Fornecedores!A838)),"")</f>
        <v/>
      </c>
      <c r="B828" s="14" t="str">
        <f>IFERROR(IF(Fornecedores!B838="","",Fornecedores!B838),"")</f>
        <v/>
      </c>
      <c r="C828" s="14" t="str">
        <f>IFERROR(IF(Fornecedores!C838="","",Fornecedores!C838),"")</f>
        <v/>
      </c>
      <c r="D828" s="14" t="str">
        <f>IFERROR(IF(Fornecedores!D838="","",Fornecedores!D838),"")</f>
        <v/>
      </c>
      <c r="E828" s="14" t="str">
        <f>IFERROR(IF(Fornecedores!E838="","",Fornecedores!E838),"")</f>
        <v/>
      </c>
      <c r="F828" s="51" t="str">
        <f>IFERROR(IF(Fornecedores!F838="","",Fornecedores!F838),"")</f>
        <v/>
      </c>
      <c r="G828" s="14" t="str">
        <f>IFERROR(IF(Fornecedores!G838="","",Fornecedores!G838),"")</f>
        <v/>
      </c>
      <c r="H828" s="48" t="str">
        <f>IFERROR(ROUND(AVERAGE(Fornecedores!H838:ZV838),2),"")</f>
        <v/>
      </c>
      <c r="I828" s="14" t="str">
        <f>IFERROR(ROUND(STDEV(Fornecedores!H838:ZV838),2),"")</f>
        <v/>
      </c>
      <c r="J828" s="14" t="str">
        <f>IFERROR(IF(Tabela2[[#This Row],[Média preços]]="","",H828-I828),"")</f>
        <v/>
      </c>
      <c r="K828" s="14" t="str">
        <f>IFERROR(IF(Tabela2[[#This Row],[Média preços]]="","",H828+I828),"")</f>
        <v/>
      </c>
      <c r="L828" s="48" t="str">
        <f>IFERROR(ROUND(MEDIAN(Fornecedores!H838:ZV838),2),"")</f>
        <v/>
      </c>
      <c r="M828" s="14" t="str">
        <f>IFERROR(ROUND(AVERAGEIFS(Fornecedores!H838:ZV838,Fornecedores!H838:ZV838,"&lt;="&amp;K828,Fornecedores!H838:ZV838,"&gt;="&amp;J828),2),"")</f>
        <v/>
      </c>
      <c r="N828" s="14" t="str">
        <f t="shared" si="12"/>
        <v/>
      </c>
      <c r="O828" s="14" t="str">
        <f>IFERROR(Tabela2[[#This Row],[Preço de referência]]*Tabela2[[#This Row],[Quantidade]],"")</f>
        <v/>
      </c>
      <c r="P82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28" s="14" t="str">
        <f ca="1">IFERROR(IF(Tabela2[[#This Row],[Itens de Ampla Participação (Quantidade)]]&gt;0,(Tabela2[[#This Row],[Itens de Ampla Participação (Quantidade)]]*Tabela2[[#This Row],[Preço de referência]])),"")</f>
        <v/>
      </c>
      <c r="R82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28" s="14" t="str">
        <f ca="1">IFERROR(IF(Tabela2[[#This Row],[Itens de Cota Reservada (Quantidade)]]&gt;0,(Tabela2[[#This Row],[Itens de Cota Reservada (Quantidade)]]*Tabela2[[#This Row],[Preço de referência]])),"")</f>
        <v/>
      </c>
      <c r="T828" s="51" t="str">
        <f ca="1">IFERROR(IF(SUMIFS(Tabela2[Preço x quantidade],Tabela2[Lote],Tabela2[[#This Row],[Lote]])&lt;=80000,Tabela2[[#This Row],[Quantidade]],""),"")</f>
        <v/>
      </c>
      <c r="U828" s="14" t="str">
        <f ca="1">IFERROR(IF(Tabela2[[#This Row],[Itens exclusivos (Quantidade)]]&gt;0,(Tabela2[[#This Row],[Itens exclusivos (Quantidade)]]*Tabela2[[#This Row],[Preço de referência]])),"")</f>
        <v/>
      </c>
    </row>
    <row r="829" spans="1:21" ht="15.75">
      <c r="A829" s="33" t="str">
        <f>IFERROR(IF(Fornecedores!B839="","",IF(AND(Fornecedores!A839="",Fornecedores!B839&lt;&gt;""),1,Fornecedores!A839)),"")</f>
        <v/>
      </c>
      <c r="B829" s="33" t="str">
        <f>IFERROR(IF(Fornecedores!B839="","",Fornecedores!B839),"")</f>
        <v/>
      </c>
      <c r="C829" s="33" t="str">
        <f>IFERROR(IF(Fornecedores!C839="","",Fornecedores!C839),"")</f>
        <v/>
      </c>
      <c r="D829" s="33" t="str">
        <f>IFERROR(IF(Fornecedores!D839="","",Fornecedores!D839),"")</f>
        <v/>
      </c>
      <c r="E829" s="33" t="str">
        <f>IFERROR(IF(Fornecedores!E839="","",Fornecedores!E839),"")</f>
        <v/>
      </c>
      <c r="F829" s="52" t="str">
        <f>IFERROR(IF(Fornecedores!F839="","",Fornecedores!F839),"")</f>
        <v/>
      </c>
      <c r="G829" s="33" t="str">
        <f>IFERROR(IF(Fornecedores!G839="","",Fornecedores!G839),"")</f>
        <v/>
      </c>
      <c r="H829" s="47" t="str">
        <f>IFERROR(ROUND(AVERAGE(Fornecedores!H839:ZV839),2),"")</f>
        <v/>
      </c>
      <c r="I829" s="33" t="str">
        <f>IFERROR(ROUND(STDEV(Fornecedores!H839:ZV839),2),"")</f>
        <v/>
      </c>
      <c r="J829" s="33" t="str">
        <f>IFERROR(IF(Tabela2[[#This Row],[Média preços]]="","",H829-I829),"")</f>
        <v/>
      </c>
      <c r="K829" s="33" t="str">
        <f>IFERROR(IF(Tabela2[[#This Row],[Média preços]]="","",H829+I829),"")</f>
        <v/>
      </c>
      <c r="L829" s="47" t="str">
        <f>IFERROR(ROUND(MEDIAN(Fornecedores!H839:ZV839),2),"")</f>
        <v/>
      </c>
      <c r="M829" s="33" t="str">
        <f>IFERROR(ROUND(AVERAGEIFS(Fornecedores!H839:ZV839,Fornecedores!H839:ZV839,"&lt;="&amp;K829,Fornecedores!H839:ZV839,"&gt;="&amp;J829),2),"")</f>
        <v/>
      </c>
      <c r="N829" s="33" t="str">
        <f t="shared" si="12"/>
        <v/>
      </c>
      <c r="O829" s="33" t="str">
        <f>IFERROR(Tabela2[[#This Row],[Preço de referência]]*Tabela2[[#This Row],[Quantidade]],"")</f>
        <v/>
      </c>
      <c r="P82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29" s="33" t="str">
        <f ca="1">IFERROR(IF(Tabela2[[#This Row],[Itens de Ampla Participação (Quantidade)]]&gt;0,(Tabela2[[#This Row],[Itens de Ampla Participação (Quantidade)]]*Tabela2[[#This Row],[Preço de referência]])),"")</f>
        <v/>
      </c>
      <c r="R82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29" s="33" t="str">
        <f ca="1">IFERROR(IF(Tabela2[[#This Row],[Itens de Cota Reservada (Quantidade)]]&gt;0,(Tabela2[[#This Row],[Itens de Cota Reservada (Quantidade)]]*Tabela2[[#This Row],[Preço de referência]])),"")</f>
        <v/>
      </c>
      <c r="T829" s="52" t="str">
        <f ca="1">IFERROR(IF(SUMIFS(Tabela2[Preço x quantidade],Tabela2[Lote],Tabela2[[#This Row],[Lote]])&lt;=80000,Tabela2[[#This Row],[Quantidade]],""),"")</f>
        <v/>
      </c>
      <c r="U829" s="33" t="str">
        <f ca="1">IFERROR(IF(Tabela2[[#This Row],[Itens exclusivos (Quantidade)]]&gt;0,(Tabela2[[#This Row],[Itens exclusivos (Quantidade)]]*Tabela2[[#This Row],[Preço de referência]])),"")</f>
        <v/>
      </c>
    </row>
    <row r="830" spans="1:21" ht="15.75">
      <c r="A830" s="14" t="str">
        <f>IFERROR(IF(Fornecedores!B840="","",IF(AND(Fornecedores!A840="",Fornecedores!B840&lt;&gt;""),1,Fornecedores!A840)),"")</f>
        <v/>
      </c>
      <c r="B830" s="14" t="str">
        <f>IFERROR(IF(Fornecedores!B840="","",Fornecedores!B840),"")</f>
        <v/>
      </c>
      <c r="C830" s="14" t="str">
        <f>IFERROR(IF(Fornecedores!C840="","",Fornecedores!C840),"")</f>
        <v/>
      </c>
      <c r="D830" s="14" t="str">
        <f>IFERROR(IF(Fornecedores!D840="","",Fornecedores!D840),"")</f>
        <v/>
      </c>
      <c r="E830" s="14" t="str">
        <f>IFERROR(IF(Fornecedores!E840="","",Fornecedores!E840),"")</f>
        <v/>
      </c>
      <c r="F830" s="51" t="str">
        <f>IFERROR(IF(Fornecedores!F840="","",Fornecedores!F840),"")</f>
        <v/>
      </c>
      <c r="G830" s="14" t="str">
        <f>IFERROR(IF(Fornecedores!G840="","",Fornecedores!G840),"")</f>
        <v/>
      </c>
      <c r="H830" s="48" t="str">
        <f>IFERROR(ROUND(AVERAGE(Fornecedores!H840:ZV840),2),"")</f>
        <v/>
      </c>
      <c r="I830" s="14" t="str">
        <f>IFERROR(ROUND(STDEV(Fornecedores!H840:ZV840),2),"")</f>
        <v/>
      </c>
      <c r="J830" s="14" t="str">
        <f>IFERROR(IF(Tabela2[[#This Row],[Média preços]]="","",H830-I830),"")</f>
        <v/>
      </c>
      <c r="K830" s="14" t="str">
        <f>IFERROR(IF(Tabela2[[#This Row],[Média preços]]="","",H830+I830),"")</f>
        <v/>
      </c>
      <c r="L830" s="48" t="str">
        <f>IFERROR(ROUND(MEDIAN(Fornecedores!H840:ZV840),2),"")</f>
        <v/>
      </c>
      <c r="M830" s="14" t="str">
        <f>IFERROR(ROUND(AVERAGEIFS(Fornecedores!H840:ZV840,Fornecedores!H840:ZV840,"&lt;="&amp;K830,Fornecedores!H840:ZV840,"&gt;="&amp;J830),2),"")</f>
        <v/>
      </c>
      <c r="N830" s="14" t="str">
        <f t="shared" si="12"/>
        <v/>
      </c>
      <c r="O830" s="14" t="str">
        <f>IFERROR(Tabela2[[#This Row],[Preço de referência]]*Tabela2[[#This Row],[Quantidade]],"")</f>
        <v/>
      </c>
      <c r="P83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30" s="14" t="str">
        <f ca="1">IFERROR(IF(Tabela2[[#This Row],[Itens de Ampla Participação (Quantidade)]]&gt;0,(Tabela2[[#This Row],[Itens de Ampla Participação (Quantidade)]]*Tabela2[[#This Row],[Preço de referência]])),"")</f>
        <v/>
      </c>
      <c r="R83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30" s="14" t="str">
        <f ca="1">IFERROR(IF(Tabela2[[#This Row],[Itens de Cota Reservada (Quantidade)]]&gt;0,(Tabela2[[#This Row],[Itens de Cota Reservada (Quantidade)]]*Tabela2[[#This Row],[Preço de referência]])),"")</f>
        <v/>
      </c>
      <c r="T830" s="51" t="str">
        <f ca="1">IFERROR(IF(SUMIFS(Tabela2[Preço x quantidade],Tabela2[Lote],Tabela2[[#This Row],[Lote]])&lt;=80000,Tabela2[[#This Row],[Quantidade]],""),"")</f>
        <v/>
      </c>
      <c r="U830" s="14" t="str">
        <f ca="1">IFERROR(IF(Tabela2[[#This Row],[Itens exclusivos (Quantidade)]]&gt;0,(Tabela2[[#This Row],[Itens exclusivos (Quantidade)]]*Tabela2[[#This Row],[Preço de referência]])),"")</f>
        <v/>
      </c>
    </row>
    <row r="831" spans="1:21" ht="15.75">
      <c r="A831" s="33" t="str">
        <f>IFERROR(IF(Fornecedores!B841="","",IF(AND(Fornecedores!A841="",Fornecedores!B841&lt;&gt;""),1,Fornecedores!A841)),"")</f>
        <v/>
      </c>
      <c r="B831" s="33" t="str">
        <f>IFERROR(IF(Fornecedores!B841="","",Fornecedores!B841),"")</f>
        <v/>
      </c>
      <c r="C831" s="33" t="str">
        <f>IFERROR(IF(Fornecedores!C841="","",Fornecedores!C841),"")</f>
        <v/>
      </c>
      <c r="D831" s="33" t="str">
        <f>IFERROR(IF(Fornecedores!D841="","",Fornecedores!D841),"")</f>
        <v/>
      </c>
      <c r="E831" s="33" t="str">
        <f>IFERROR(IF(Fornecedores!E841="","",Fornecedores!E841),"")</f>
        <v/>
      </c>
      <c r="F831" s="52" t="str">
        <f>IFERROR(IF(Fornecedores!F841="","",Fornecedores!F841),"")</f>
        <v/>
      </c>
      <c r="G831" s="33" t="str">
        <f>IFERROR(IF(Fornecedores!G841="","",Fornecedores!G841),"")</f>
        <v/>
      </c>
      <c r="H831" s="47" t="str">
        <f>IFERROR(ROUND(AVERAGE(Fornecedores!H841:ZV841),2),"")</f>
        <v/>
      </c>
      <c r="I831" s="33" t="str">
        <f>IFERROR(ROUND(STDEV(Fornecedores!H841:ZV841),2),"")</f>
        <v/>
      </c>
      <c r="J831" s="33" t="str">
        <f>IFERROR(IF(Tabela2[[#This Row],[Média preços]]="","",H831-I831),"")</f>
        <v/>
      </c>
      <c r="K831" s="33" t="str">
        <f>IFERROR(IF(Tabela2[[#This Row],[Média preços]]="","",H831+I831),"")</f>
        <v/>
      </c>
      <c r="L831" s="47" t="str">
        <f>IFERROR(ROUND(MEDIAN(Fornecedores!H841:ZV841),2),"")</f>
        <v/>
      </c>
      <c r="M831" s="33" t="str">
        <f>IFERROR(ROUND(AVERAGEIFS(Fornecedores!H841:ZV841,Fornecedores!H841:ZV841,"&lt;="&amp;K831,Fornecedores!H841:ZV841,"&gt;="&amp;J831),2),"")</f>
        <v/>
      </c>
      <c r="N831" s="33" t="str">
        <f t="shared" si="12"/>
        <v/>
      </c>
      <c r="O831" s="33" t="str">
        <f>IFERROR(Tabela2[[#This Row],[Preço de referência]]*Tabela2[[#This Row],[Quantidade]],"")</f>
        <v/>
      </c>
      <c r="P83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31" s="33" t="str">
        <f ca="1">IFERROR(IF(Tabela2[[#This Row],[Itens de Ampla Participação (Quantidade)]]&gt;0,(Tabela2[[#This Row],[Itens de Ampla Participação (Quantidade)]]*Tabela2[[#This Row],[Preço de referência]])),"")</f>
        <v/>
      </c>
      <c r="R83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31" s="33" t="str">
        <f ca="1">IFERROR(IF(Tabela2[[#This Row],[Itens de Cota Reservada (Quantidade)]]&gt;0,(Tabela2[[#This Row],[Itens de Cota Reservada (Quantidade)]]*Tabela2[[#This Row],[Preço de referência]])),"")</f>
        <v/>
      </c>
      <c r="T831" s="52" t="str">
        <f ca="1">IFERROR(IF(SUMIFS(Tabela2[Preço x quantidade],Tabela2[Lote],Tabela2[[#This Row],[Lote]])&lt;=80000,Tabela2[[#This Row],[Quantidade]],""),"")</f>
        <v/>
      </c>
      <c r="U831" s="33" t="str">
        <f ca="1">IFERROR(IF(Tabela2[[#This Row],[Itens exclusivos (Quantidade)]]&gt;0,(Tabela2[[#This Row],[Itens exclusivos (Quantidade)]]*Tabela2[[#This Row],[Preço de referência]])),"")</f>
        <v/>
      </c>
    </row>
    <row r="832" spans="1:21" ht="15.75">
      <c r="A832" s="14" t="str">
        <f>IFERROR(IF(Fornecedores!B842="","",IF(AND(Fornecedores!A842="",Fornecedores!B842&lt;&gt;""),1,Fornecedores!A842)),"")</f>
        <v/>
      </c>
      <c r="B832" s="14" t="str">
        <f>IFERROR(IF(Fornecedores!B842="","",Fornecedores!B842),"")</f>
        <v/>
      </c>
      <c r="C832" s="14" t="str">
        <f>IFERROR(IF(Fornecedores!C842="","",Fornecedores!C842),"")</f>
        <v/>
      </c>
      <c r="D832" s="14" t="str">
        <f>IFERROR(IF(Fornecedores!D842="","",Fornecedores!D842),"")</f>
        <v/>
      </c>
      <c r="E832" s="14" t="str">
        <f>IFERROR(IF(Fornecedores!E842="","",Fornecedores!E842),"")</f>
        <v/>
      </c>
      <c r="F832" s="51" t="str">
        <f>IFERROR(IF(Fornecedores!F842="","",Fornecedores!F842),"")</f>
        <v/>
      </c>
      <c r="G832" s="14" t="str">
        <f>IFERROR(IF(Fornecedores!G842="","",Fornecedores!G842),"")</f>
        <v/>
      </c>
      <c r="H832" s="48" t="str">
        <f>IFERROR(ROUND(AVERAGE(Fornecedores!H842:ZV842),2),"")</f>
        <v/>
      </c>
      <c r="I832" s="14" t="str">
        <f>IFERROR(ROUND(STDEV(Fornecedores!H842:ZV842),2),"")</f>
        <v/>
      </c>
      <c r="J832" s="14" t="str">
        <f>IFERROR(IF(Tabela2[[#This Row],[Média preços]]="","",H832-I832),"")</f>
        <v/>
      </c>
      <c r="K832" s="14" t="str">
        <f>IFERROR(IF(Tabela2[[#This Row],[Média preços]]="","",H832+I832),"")</f>
        <v/>
      </c>
      <c r="L832" s="48" t="str">
        <f>IFERROR(ROUND(MEDIAN(Fornecedores!H842:ZV842),2),"")</f>
        <v/>
      </c>
      <c r="M832" s="14" t="str">
        <f>IFERROR(ROUND(AVERAGEIFS(Fornecedores!H842:ZV842,Fornecedores!H842:ZV842,"&lt;="&amp;K832,Fornecedores!H842:ZV842,"&gt;="&amp;J832),2),"")</f>
        <v/>
      </c>
      <c r="N832" s="14" t="str">
        <f t="shared" si="12"/>
        <v/>
      </c>
      <c r="O832" s="14" t="str">
        <f>IFERROR(Tabela2[[#This Row],[Preço de referência]]*Tabela2[[#This Row],[Quantidade]],"")</f>
        <v/>
      </c>
      <c r="P83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32" s="14" t="str">
        <f ca="1">IFERROR(IF(Tabela2[[#This Row],[Itens de Ampla Participação (Quantidade)]]&gt;0,(Tabela2[[#This Row],[Itens de Ampla Participação (Quantidade)]]*Tabela2[[#This Row],[Preço de referência]])),"")</f>
        <v/>
      </c>
      <c r="R83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32" s="14" t="str">
        <f ca="1">IFERROR(IF(Tabela2[[#This Row],[Itens de Cota Reservada (Quantidade)]]&gt;0,(Tabela2[[#This Row],[Itens de Cota Reservada (Quantidade)]]*Tabela2[[#This Row],[Preço de referência]])),"")</f>
        <v/>
      </c>
      <c r="T832" s="51" t="str">
        <f ca="1">IFERROR(IF(SUMIFS(Tabela2[Preço x quantidade],Tabela2[Lote],Tabela2[[#This Row],[Lote]])&lt;=80000,Tabela2[[#This Row],[Quantidade]],""),"")</f>
        <v/>
      </c>
      <c r="U832" s="14" t="str">
        <f ca="1">IFERROR(IF(Tabela2[[#This Row],[Itens exclusivos (Quantidade)]]&gt;0,(Tabela2[[#This Row],[Itens exclusivos (Quantidade)]]*Tabela2[[#This Row],[Preço de referência]])),"")</f>
        <v/>
      </c>
    </row>
    <row r="833" spans="1:21" ht="15.75">
      <c r="A833" s="33" t="str">
        <f>IFERROR(IF(Fornecedores!B843="","",IF(AND(Fornecedores!A843="",Fornecedores!B843&lt;&gt;""),1,Fornecedores!A843)),"")</f>
        <v/>
      </c>
      <c r="B833" s="33" t="str">
        <f>IFERROR(IF(Fornecedores!B843="","",Fornecedores!B843),"")</f>
        <v/>
      </c>
      <c r="C833" s="33" t="str">
        <f>IFERROR(IF(Fornecedores!C843="","",Fornecedores!C843),"")</f>
        <v/>
      </c>
      <c r="D833" s="33" t="str">
        <f>IFERROR(IF(Fornecedores!D843="","",Fornecedores!D843),"")</f>
        <v/>
      </c>
      <c r="E833" s="33" t="str">
        <f>IFERROR(IF(Fornecedores!E843="","",Fornecedores!E843),"")</f>
        <v/>
      </c>
      <c r="F833" s="52" t="str">
        <f>IFERROR(IF(Fornecedores!F843="","",Fornecedores!F843),"")</f>
        <v/>
      </c>
      <c r="G833" s="33" t="str">
        <f>IFERROR(IF(Fornecedores!G843="","",Fornecedores!G843),"")</f>
        <v/>
      </c>
      <c r="H833" s="47" t="str">
        <f>IFERROR(ROUND(AVERAGE(Fornecedores!H843:ZV843),2),"")</f>
        <v/>
      </c>
      <c r="I833" s="33" t="str">
        <f>IFERROR(ROUND(STDEV(Fornecedores!H843:ZV843),2),"")</f>
        <v/>
      </c>
      <c r="J833" s="33" t="str">
        <f>IFERROR(IF(Tabela2[[#This Row],[Média preços]]="","",H833-I833),"")</f>
        <v/>
      </c>
      <c r="K833" s="33" t="str">
        <f>IFERROR(IF(Tabela2[[#This Row],[Média preços]]="","",H833+I833),"")</f>
        <v/>
      </c>
      <c r="L833" s="47" t="str">
        <f>IFERROR(ROUND(MEDIAN(Fornecedores!H843:ZV843),2),"")</f>
        <v/>
      </c>
      <c r="M833" s="33" t="str">
        <f>IFERROR(ROUND(AVERAGEIFS(Fornecedores!H843:ZV843,Fornecedores!H843:ZV843,"&lt;="&amp;K833,Fornecedores!H843:ZV843,"&gt;="&amp;J833),2),"")</f>
        <v/>
      </c>
      <c r="N833" s="33" t="str">
        <f t="shared" si="12"/>
        <v/>
      </c>
      <c r="O833" s="33" t="str">
        <f>IFERROR(Tabela2[[#This Row],[Preço de referência]]*Tabela2[[#This Row],[Quantidade]],"")</f>
        <v/>
      </c>
      <c r="P83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33" s="33" t="str">
        <f ca="1">IFERROR(IF(Tabela2[[#This Row],[Itens de Ampla Participação (Quantidade)]]&gt;0,(Tabela2[[#This Row],[Itens de Ampla Participação (Quantidade)]]*Tabela2[[#This Row],[Preço de referência]])),"")</f>
        <v/>
      </c>
      <c r="R83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33" s="33" t="str">
        <f ca="1">IFERROR(IF(Tabela2[[#This Row],[Itens de Cota Reservada (Quantidade)]]&gt;0,(Tabela2[[#This Row],[Itens de Cota Reservada (Quantidade)]]*Tabela2[[#This Row],[Preço de referência]])),"")</f>
        <v/>
      </c>
      <c r="T833" s="52" t="str">
        <f ca="1">IFERROR(IF(SUMIFS(Tabela2[Preço x quantidade],Tabela2[Lote],Tabela2[[#This Row],[Lote]])&lt;=80000,Tabela2[[#This Row],[Quantidade]],""),"")</f>
        <v/>
      </c>
      <c r="U833" s="33" t="str">
        <f ca="1">IFERROR(IF(Tabela2[[#This Row],[Itens exclusivos (Quantidade)]]&gt;0,(Tabela2[[#This Row],[Itens exclusivos (Quantidade)]]*Tabela2[[#This Row],[Preço de referência]])),"")</f>
        <v/>
      </c>
    </row>
    <row r="834" spans="1:21" ht="15.75">
      <c r="A834" s="14" t="str">
        <f>IFERROR(IF(Fornecedores!B844="","",IF(AND(Fornecedores!A844="",Fornecedores!B844&lt;&gt;""),1,Fornecedores!A844)),"")</f>
        <v/>
      </c>
      <c r="B834" s="14" t="str">
        <f>IFERROR(IF(Fornecedores!B844="","",Fornecedores!B844),"")</f>
        <v/>
      </c>
      <c r="C834" s="14" t="str">
        <f>IFERROR(IF(Fornecedores!C844="","",Fornecedores!C844),"")</f>
        <v/>
      </c>
      <c r="D834" s="14" t="str">
        <f>IFERROR(IF(Fornecedores!D844="","",Fornecedores!D844),"")</f>
        <v/>
      </c>
      <c r="E834" s="14" t="str">
        <f>IFERROR(IF(Fornecedores!E844="","",Fornecedores!E844),"")</f>
        <v/>
      </c>
      <c r="F834" s="51" t="str">
        <f>IFERROR(IF(Fornecedores!F844="","",Fornecedores!F844),"")</f>
        <v/>
      </c>
      <c r="G834" s="14" t="str">
        <f>IFERROR(IF(Fornecedores!G844="","",Fornecedores!G844),"")</f>
        <v/>
      </c>
      <c r="H834" s="48" t="str">
        <f>IFERROR(ROUND(AVERAGE(Fornecedores!H844:ZV844),2),"")</f>
        <v/>
      </c>
      <c r="I834" s="14" t="str">
        <f>IFERROR(ROUND(STDEV(Fornecedores!H844:ZV844),2),"")</f>
        <v/>
      </c>
      <c r="J834" s="14" t="str">
        <f>IFERROR(IF(Tabela2[[#This Row],[Média preços]]="","",H834-I834),"")</f>
        <v/>
      </c>
      <c r="K834" s="14" t="str">
        <f>IFERROR(IF(Tabela2[[#This Row],[Média preços]]="","",H834+I834),"")</f>
        <v/>
      </c>
      <c r="L834" s="48" t="str">
        <f>IFERROR(ROUND(MEDIAN(Fornecedores!H844:ZV844),2),"")</f>
        <v/>
      </c>
      <c r="M834" s="14" t="str">
        <f>IFERROR(ROUND(AVERAGEIFS(Fornecedores!H844:ZV844,Fornecedores!H844:ZV844,"&lt;="&amp;K834,Fornecedores!H844:ZV844,"&gt;="&amp;J834),2),"")</f>
        <v/>
      </c>
      <c r="N834" s="14" t="str">
        <f t="shared" si="12"/>
        <v/>
      </c>
      <c r="O834" s="14" t="str">
        <f>IFERROR(Tabela2[[#This Row],[Preço de referência]]*Tabela2[[#This Row],[Quantidade]],"")</f>
        <v/>
      </c>
      <c r="P83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34" s="14" t="str">
        <f ca="1">IFERROR(IF(Tabela2[[#This Row],[Itens de Ampla Participação (Quantidade)]]&gt;0,(Tabela2[[#This Row],[Itens de Ampla Participação (Quantidade)]]*Tabela2[[#This Row],[Preço de referência]])),"")</f>
        <v/>
      </c>
      <c r="R83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34" s="14" t="str">
        <f ca="1">IFERROR(IF(Tabela2[[#This Row],[Itens de Cota Reservada (Quantidade)]]&gt;0,(Tabela2[[#This Row],[Itens de Cota Reservada (Quantidade)]]*Tabela2[[#This Row],[Preço de referência]])),"")</f>
        <v/>
      </c>
      <c r="T834" s="51" t="str">
        <f ca="1">IFERROR(IF(SUMIFS(Tabela2[Preço x quantidade],Tabela2[Lote],Tabela2[[#This Row],[Lote]])&lt;=80000,Tabela2[[#This Row],[Quantidade]],""),"")</f>
        <v/>
      </c>
      <c r="U834" s="14" t="str">
        <f ca="1">IFERROR(IF(Tabela2[[#This Row],[Itens exclusivos (Quantidade)]]&gt;0,(Tabela2[[#This Row],[Itens exclusivos (Quantidade)]]*Tabela2[[#This Row],[Preço de referência]])),"")</f>
        <v/>
      </c>
    </row>
    <row r="835" spans="1:21" ht="15.75">
      <c r="A835" s="33" t="str">
        <f>IFERROR(IF(Fornecedores!B845="","",IF(AND(Fornecedores!A845="",Fornecedores!B845&lt;&gt;""),1,Fornecedores!A845)),"")</f>
        <v/>
      </c>
      <c r="B835" s="33" t="str">
        <f>IFERROR(IF(Fornecedores!B845="","",Fornecedores!B845),"")</f>
        <v/>
      </c>
      <c r="C835" s="33" t="str">
        <f>IFERROR(IF(Fornecedores!C845="","",Fornecedores!C845),"")</f>
        <v/>
      </c>
      <c r="D835" s="33" t="str">
        <f>IFERROR(IF(Fornecedores!D845="","",Fornecedores!D845),"")</f>
        <v/>
      </c>
      <c r="E835" s="33" t="str">
        <f>IFERROR(IF(Fornecedores!E845="","",Fornecedores!E845),"")</f>
        <v/>
      </c>
      <c r="F835" s="52" t="str">
        <f>IFERROR(IF(Fornecedores!F845="","",Fornecedores!F845),"")</f>
        <v/>
      </c>
      <c r="G835" s="33" t="str">
        <f>IFERROR(IF(Fornecedores!G845="","",Fornecedores!G845),"")</f>
        <v/>
      </c>
      <c r="H835" s="47" t="str">
        <f>IFERROR(ROUND(AVERAGE(Fornecedores!H845:ZV845),2),"")</f>
        <v/>
      </c>
      <c r="I835" s="33" t="str">
        <f>IFERROR(ROUND(STDEV(Fornecedores!H845:ZV845),2),"")</f>
        <v/>
      </c>
      <c r="J835" s="33" t="str">
        <f>IFERROR(IF(Tabela2[[#This Row],[Média preços]]="","",H835-I835),"")</f>
        <v/>
      </c>
      <c r="K835" s="33" t="str">
        <f>IFERROR(IF(Tabela2[[#This Row],[Média preços]]="","",H835+I835),"")</f>
        <v/>
      </c>
      <c r="L835" s="47" t="str">
        <f>IFERROR(ROUND(MEDIAN(Fornecedores!H845:ZV845),2),"")</f>
        <v/>
      </c>
      <c r="M835" s="33" t="str">
        <f>IFERROR(ROUND(AVERAGEIFS(Fornecedores!H845:ZV845,Fornecedores!H845:ZV845,"&lt;="&amp;K835,Fornecedores!H845:ZV845,"&gt;="&amp;J835),2),"")</f>
        <v/>
      </c>
      <c r="N835" s="33" t="str">
        <f t="shared" si="12"/>
        <v/>
      </c>
      <c r="O835" s="33" t="str">
        <f>IFERROR(Tabela2[[#This Row],[Preço de referência]]*Tabela2[[#This Row],[Quantidade]],"")</f>
        <v/>
      </c>
      <c r="P83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35" s="33" t="str">
        <f ca="1">IFERROR(IF(Tabela2[[#This Row],[Itens de Ampla Participação (Quantidade)]]&gt;0,(Tabela2[[#This Row],[Itens de Ampla Participação (Quantidade)]]*Tabela2[[#This Row],[Preço de referência]])),"")</f>
        <v/>
      </c>
      <c r="R83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35" s="33" t="str">
        <f ca="1">IFERROR(IF(Tabela2[[#This Row],[Itens de Cota Reservada (Quantidade)]]&gt;0,(Tabela2[[#This Row],[Itens de Cota Reservada (Quantidade)]]*Tabela2[[#This Row],[Preço de referência]])),"")</f>
        <v/>
      </c>
      <c r="T835" s="52" t="str">
        <f ca="1">IFERROR(IF(SUMIFS(Tabela2[Preço x quantidade],Tabela2[Lote],Tabela2[[#This Row],[Lote]])&lt;=80000,Tabela2[[#This Row],[Quantidade]],""),"")</f>
        <v/>
      </c>
      <c r="U835" s="33" t="str">
        <f ca="1">IFERROR(IF(Tabela2[[#This Row],[Itens exclusivos (Quantidade)]]&gt;0,(Tabela2[[#This Row],[Itens exclusivos (Quantidade)]]*Tabela2[[#This Row],[Preço de referência]])),"")</f>
        <v/>
      </c>
    </row>
    <row r="836" spans="1:21" ht="15.75">
      <c r="A836" s="14" t="str">
        <f>IFERROR(IF(Fornecedores!B846="","",IF(AND(Fornecedores!A846="",Fornecedores!B846&lt;&gt;""),1,Fornecedores!A846)),"")</f>
        <v/>
      </c>
      <c r="B836" s="14" t="str">
        <f>IFERROR(IF(Fornecedores!B846="","",Fornecedores!B846),"")</f>
        <v/>
      </c>
      <c r="C836" s="14" t="str">
        <f>IFERROR(IF(Fornecedores!C846="","",Fornecedores!C846),"")</f>
        <v/>
      </c>
      <c r="D836" s="14" t="str">
        <f>IFERROR(IF(Fornecedores!D846="","",Fornecedores!D846),"")</f>
        <v/>
      </c>
      <c r="E836" s="14" t="str">
        <f>IFERROR(IF(Fornecedores!E846="","",Fornecedores!E846),"")</f>
        <v/>
      </c>
      <c r="F836" s="51" t="str">
        <f>IFERROR(IF(Fornecedores!F846="","",Fornecedores!F846),"")</f>
        <v/>
      </c>
      <c r="G836" s="14" t="str">
        <f>IFERROR(IF(Fornecedores!G846="","",Fornecedores!G846),"")</f>
        <v/>
      </c>
      <c r="H836" s="48" t="str">
        <f>IFERROR(ROUND(AVERAGE(Fornecedores!H846:ZV846),2),"")</f>
        <v/>
      </c>
      <c r="I836" s="14" t="str">
        <f>IFERROR(ROUND(STDEV(Fornecedores!H846:ZV846),2),"")</f>
        <v/>
      </c>
      <c r="J836" s="14" t="str">
        <f>IFERROR(IF(Tabela2[[#This Row],[Média preços]]="","",H836-I836),"")</f>
        <v/>
      </c>
      <c r="K836" s="14" t="str">
        <f>IFERROR(IF(Tabela2[[#This Row],[Média preços]]="","",H836+I836),"")</f>
        <v/>
      </c>
      <c r="L836" s="48" t="str">
        <f>IFERROR(ROUND(MEDIAN(Fornecedores!H846:ZV846),2),"")</f>
        <v/>
      </c>
      <c r="M836" s="14" t="str">
        <f>IFERROR(ROUND(AVERAGEIFS(Fornecedores!H846:ZV846,Fornecedores!H846:ZV846,"&lt;="&amp;K836,Fornecedores!H846:ZV846,"&gt;="&amp;J836),2),"")</f>
        <v/>
      </c>
      <c r="N836" s="14" t="str">
        <f t="shared" si="12"/>
        <v/>
      </c>
      <c r="O836" s="14" t="str">
        <f>IFERROR(Tabela2[[#This Row],[Preço de referência]]*Tabela2[[#This Row],[Quantidade]],"")</f>
        <v/>
      </c>
      <c r="P83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36" s="14" t="str">
        <f ca="1">IFERROR(IF(Tabela2[[#This Row],[Itens de Ampla Participação (Quantidade)]]&gt;0,(Tabela2[[#This Row],[Itens de Ampla Participação (Quantidade)]]*Tabela2[[#This Row],[Preço de referência]])),"")</f>
        <v/>
      </c>
      <c r="R83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36" s="14" t="str">
        <f ca="1">IFERROR(IF(Tabela2[[#This Row],[Itens de Cota Reservada (Quantidade)]]&gt;0,(Tabela2[[#This Row],[Itens de Cota Reservada (Quantidade)]]*Tabela2[[#This Row],[Preço de referência]])),"")</f>
        <v/>
      </c>
      <c r="T836" s="51" t="str">
        <f ca="1">IFERROR(IF(SUMIFS(Tabela2[Preço x quantidade],Tabela2[Lote],Tabela2[[#This Row],[Lote]])&lt;=80000,Tabela2[[#This Row],[Quantidade]],""),"")</f>
        <v/>
      </c>
      <c r="U836" s="14" t="str">
        <f ca="1">IFERROR(IF(Tabela2[[#This Row],[Itens exclusivos (Quantidade)]]&gt;0,(Tabela2[[#This Row],[Itens exclusivos (Quantidade)]]*Tabela2[[#This Row],[Preço de referência]])),"")</f>
        <v/>
      </c>
    </row>
    <row r="837" spans="1:21" ht="15.75">
      <c r="A837" s="33" t="str">
        <f>IFERROR(IF(Fornecedores!B847="","",IF(AND(Fornecedores!A847="",Fornecedores!B847&lt;&gt;""),1,Fornecedores!A847)),"")</f>
        <v/>
      </c>
      <c r="B837" s="33" t="str">
        <f>IFERROR(IF(Fornecedores!B847="","",Fornecedores!B847),"")</f>
        <v/>
      </c>
      <c r="C837" s="33" t="str">
        <f>IFERROR(IF(Fornecedores!C847="","",Fornecedores!C847),"")</f>
        <v/>
      </c>
      <c r="D837" s="33" t="str">
        <f>IFERROR(IF(Fornecedores!D847="","",Fornecedores!D847),"")</f>
        <v/>
      </c>
      <c r="E837" s="33" t="str">
        <f>IFERROR(IF(Fornecedores!E847="","",Fornecedores!E847),"")</f>
        <v/>
      </c>
      <c r="F837" s="52" t="str">
        <f>IFERROR(IF(Fornecedores!F847="","",Fornecedores!F847),"")</f>
        <v/>
      </c>
      <c r="G837" s="33" t="str">
        <f>IFERROR(IF(Fornecedores!G847="","",Fornecedores!G847),"")</f>
        <v/>
      </c>
      <c r="H837" s="47" t="str">
        <f>IFERROR(ROUND(AVERAGE(Fornecedores!H847:ZV847),2),"")</f>
        <v/>
      </c>
      <c r="I837" s="33" t="str">
        <f>IFERROR(ROUND(STDEV(Fornecedores!H847:ZV847),2),"")</f>
        <v/>
      </c>
      <c r="J837" s="33" t="str">
        <f>IFERROR(IF(Tabela2[[#This Row],[Média preços]]="","",H837-I837),"")</f>
        <v/>
      </c>
      <c r="K837" s="33" t="str">
        <f>IFERROR(IF(Tabela2[[#This Row],[Média preços]]="","",H837+I837),"")</f>
        <v/>
      </c>
      <c r="L837" s="47" t="str">
        <f>IFERROR(ROUND(MEDIAN(Fornecedores!H847:ZV847),2),"")</f>
        <v/>
      </c>
      <c r="M837" s="33" t="str">
        <f>IFERROR(ROUND(AVERAGEIFS(Fornecedores!H847:ZV847,Fornecedores!H847:ZV847,"&lt;="&amp;K837,Fornecedores!H847:ZV847,"&gt;="&amp;J837),2),"")</f>
        <v/>
      </c>
      <c r="N837" s="33" t="str">
        <f t="shared" si="12"/>
        <v/>
      </c>
      <c r="O837" s="33" t="str">
        <f>IFERROR(Tabela2[[#This Row],[Preço de referência]]*Tabela2[[#This Row],[Quantidade]],"")</f>
        <v/>
      </c>
      <c r="P83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37" s="33" t="str">
        <f ca="1">IFERROR(IF(Tabela2[[#This Row],[Itens de Ampla Participação (Quantidade)]]&gt;0,(Tabela2[[#This Row],[Itens de Ampla Participação (Quantidade)]]*Tabela2[[#This Row],[Preço de referência]])),"")</f>
        <v/>
      </c>
      <c r="R83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37" s="33" t="str">
        <f ca="1">IFERROR(IF(Tabela2[[#This Row],[Itens de Cota Reservada (Quantidade)]]&gt;0,(Tabela2[[#This Row],[Itens de Cota Reservada (Quantidade)]]*Tabela2[[#This Row],[Preço de referência]])),"")</f>
        <v/>
      </c>
      <c r="T837" s="52" t="str">
        <f ca="1">IFERROR(IF(SUMIFS(Tabela2[Preço x quantidade],Tabela2[Lote],Tabela2[[#This Row],[Lote]])&lt;=80000,Tabela2[[#This Row],[Quantidade]],""),"")</f>
        <v/>
      </c>
      <c r="U837" s="33" t="str">
        <f ca="1">IFERROR(IF(Tabela2[[#This Row],[Itens exclusivos (Quantidade)]]&gt;0,(Tabela2[[#This Row],[Itens exclusivos (Quantidade)]]*Tabela2[[#This Row],[Preço de referência]])),"")</f>
        <v/>
      </c>
    </row>
    <row r="838" spans="1:21" ht="15.75">
      <c r="A838" s="14" t="str">
        <f>IFERROR(IF(Fornecedores!B848="","",IF(AND(Fornecedores!A848="",Fornecedores!B848&lt;&gt;""),1,Fornecedores!A848)),"")</f>
        <v/>
      </c>
      <c r="B838" s="14" t="str">
        <f>IFERROR(IF(Fornecedores!B848="","",Fornecedores!B848),"")</f>
        <v/>
      </c>
      <c r="C838" s="14" t="str">
        <f>IFERROR(IF(Fornecedores!C848="","",Fornecedores!C848),"")</f>
        <v/>
      </c>
      <c r="D838" s="14" t="str">
        <f>IFERROR(IF(Fornecedores!D848="","",Fornecedores!D848),"")</f>
        <v/>
      </c>
      <c r="E838" s="14" t="str">
        <f>IFERROR(IF(Fornecedores!E848="","",Fornecedores!E848),"")</f>
        <v/>
      </c>
      <c r="F838" s="51" t="str">
        <f>IFERROR(IF(Fornecedores!F848="","",Fornecedores!F848),"")</f>
        <v/>
      </c>
      <c r="G838" s="14" t="str">
        <f>IFERROR(IF(Fornecedores!G848="","",Fornecedores!G848),"")</f>
        <v/>
      </c>
      <c r="H838" s="48" t="str">
        <f>IFERROR(ROUND(AVERAGE(Fornecedores!H848:ZV848),2),"")</f>
        <v/>
      </c>
      <c r="I838" s="14" t="str">
        <f>IFERROR(ROUND(STDEV(Fornecedores!H848:ZV848),2),"")</f>
        <v/>
      </c>
      <c r="J838" s="14" t="str">
        <f>IFERROR(IF(Tabela2[[#This Row],[Média preços]]="","",H838-I838),"")</f>
        <v/>
      </c>
      <c r="K838" s="14" t="str">
        <f>IFERROR(IF(Tabela2[[#This Row],[Média preços]]="","",H838+I838),"")</f>
        <v/>
      </c>
      <c r="L838" s="48" t="str">
        <f>IFERROR(ROUND(MEDIAN(Fornecedores!H848:ZV848),2),"")</f>
        <v/>
      </c>
      <c r="M838" s="14" t="str">
        <f>IFERROR(ROUND(AVERAGEIFS(Fornecedores!H848:ZV848,Fornecedores!H848:ZV848,"&lt;="&amp;K838,Fornecedores!H848:ZV848,"&gt;="&amp;J838),2),"")</f>
        <v/>
      </c>
      <c r="N838" s="14" t="str">
        <f t="shared" si="12"/>
        <v/>
      </c>
      <c r="O838" s="14" t="str">
        <f>IFERROR(Tabela2[[#This Row],[Preço de referência]]*Tabela2[[#This Row],[Quantidade]],"")</f>
        <v/>
      </c>
      <c r="P83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38" s="14" t="str">
        <f ca="1">IFERROR(IF(Tabela2[[#This Row],[Itens de Ampla Participação (Quantidade)]]&gt;0,(Tabela2[[#This Row],[Itens de Ampla Participação (Quantidade)]]*Tabela2[[#This Row],[Preço de referência]])),"")</f>
        <v/>
      </c>
      <c r="R83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38" s="14" t="str">
        <f ca="1">IFERROR(IF(Tabela2[[#This Row],[Itens de Cota Reservada (Quantidade)]]&gt;0,(Tabela2[[#This Row],[Itens de Cota Reservada (Quantidade)]]*Tabela2[[#This Row],[Preço de referência]])),"")</f>
        <v/>
      </c>
      <c r="T838" s="51" t="str">
        <f ca="1">IFERROR(IF(SUMIFS(Tabela2[Preço x quantidade],Tabela2[Lote],Tabela2[[#This Row],[Lote]])&lt;=80000,Tabela2[[#This Row],[Quantidade]],""),"")</f>
        <v/>
      </c>
      <c r="U838" s="14" t="str">
        <f ca="1">IFERROR(IF(Tabela2[[#This Row],[Itens exclusivos (Quantidade)]]&gt;0,(Tabela2[[#This Row],[Itens exclusivos (Quantidade)]]*Tabela2[[#This Row],[Preço de referência]])),"")</f>
        <v/>
      </c>
    </row>
    <row r="839" spans="1:21" ht="15.75">
      <c r="A839" s="33" t="str">
        <f>IFERROR(IF(Fornecedores!B849="","",IF(AND(Fornecedores!A849="",Fornecedores!B849&lt;&gt;""),1,Fornecedores!A849)),"")</f>
        <v/>
      </c>
      <c r="B839" s="33" t="str">
        <f>IFERROR(IF(Fornecedores!B849="","",Fornecedores!B849),"")</f>
        <v/>
      </c>
      <c r="C839" s="33" t="str">
        <f>IFERROR(IF(Fornecedores!C849="","",Fornecedores!C849),"")</f>
        <v/>
      </c>
      <c r="D839" s="33" t="str">
        <f>IFERROR(IF(Fornecedores!D849="","",Fornecedores!D849),"")</f>
        <v/>
      </c>
      <c r="E839" s="33" t="str">
        <f>IFERROR(IF(Fornecedores!E849="","",Fornecedores!E849),"")</f>
        <v/>
      </c>
      <c r="F839" s="52" t="str">
        <f>IFERROR(IF(Fornecedores!F849="","",Fornecedores!F849),"")</f>
        <v/>
      </c>
      <c r="G839" s="33" t="str">
        <f>IFERROR(IF(Fornecedores!G849="","",Fornecedores!G849),"")</f>
        <v/>
      </c>
      <c r="H839" s="47" t="str">
        <f>IFERROR(ROUND(AVERAGE(Fornecedores!H849:ZV849),2),"")</f>
        <v/>
      </c>
      <c r="I839" s="33" t="str">
        <f>IFERROR(ROUND(STDEV(Fornecedores!H849:ZV849),2),"")</f>
        <v/>
      </c>
      <c r="J839" s="33" t="str">
        <f>IFERROR(IF(Tabela2[[#This Row],[Média preços]]="","",H839-I839),"")</f>
        <v/>
      </c>
      <c r="K839" s="33" t="str">
        <f>IFERROR(IF(Tabela2[[#This Row],[Média preços]]="","",H839+I839),"")</f>
        <v/>
      </c>
      <c r="L839" s="47" t="str">
        <f>IFERROR(ROUND(MEDIAN(Fornecedores!H849:ZV849),2),"")</f>
        <v/>
      </c>
      <c r="M839" s="33" t="str">
        <f>IFERROR(ROUND(AVERAGEIFS(Fornecedores!H849:ZV849,Fornecedores!H849:ZV849,"&lt;="&amp;K839,Fornecedores!H849:ZV849,"&gt;="&amp;J839),2),"")</f>
        <v/>
      </c>
      <c r="N839" s="33" t="str">
        <f t="shared" si="12"/>
        <v/>
      </c>
      <c r="O839" s="33" t="str">
        <f>IFERROR(Tabela2[[#This Row],[Preço de referência]]*Tabela2[[#This Row],[Quantidade]],"")</f>
        <v/>
      </c>
      <c r="P83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39" s="33" t="str">
        <f ca="1">IFERROR(IF(Tabela2[[#This Row],[Itens de Ampla Participação (Quantidade)]]&gt;0,(Tabela2[[#This Row],[Itens de Ampla Participação (Quantidade)]]*Tabela2[[#This Row],[Preço de referência]])),"")</f>
        <v/>
      </c>
      <c r="R83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39" s="33" t="str">
        <f ca="1">IFERROR(IF(Tabela2[[#This Row],[Itens de Cota Reservada (Quantidade)]]&gt;0,(Tabela2[[#This Row],[Itens de Cota Reservada (Quantidade)]]*Tabela2[[#This Row],[Preço de referência]])),"")</f>
        <v/>
      </c>
      <c r="T839" s="52" t="str">
        <f ca="1">IFERROR(IF(SUMIFS(Tabela2[Preço x quantidade],Tabela2[Lote],Tabela2[[#This Row],[Lote]])&lt;=80000,Tabela2[[#This Row],[Quantidade]],""),"")</f>
        <v/>
      </c>
      <c r="U839" s="33" t="str">
        <f ca="1">IFERROR(IF(Tabela2[[#This Row],[Itens exclusivos (Quantidade)]]&gt;0,(Tabela2[[#This Row],[Itens exclusivos (Quantidade)]]*Tabela2[[#This Row],[Preço de referência]])),"")</f>
        <v/>
      </c>
    </row>
    <row r="840" spans="1:21" ht="15.75">
      <c r="A840" s="14" t="str">
        <f>IFERROR(IF(Fornecedores!B850="","",IF(AND(Fornecedores!A850="",Fornecedores!B850&lt;&gt;""),1,Fornecedores!A850)),"")</f>
        <v/>
      </c>
      <c r="B840" s="14" t="str">
        <f>IFERROR(IF(Fornecedores!B850="","",Fornecedores!B850),"")</f>
        <v/>
      </c>
      <c r="C840" s="14" t="str">
        <f>IFERROR(IF(Fornecedores!C850="","",Fornecedores!C850),"")</f>
        <v/>
      </c>
      <c r="D840" s="14" t="str">
        <f>IFERROR(IF(Fornecedores!D850="","",Fornecedores!D850),"")</f>
        <v/>
      </c>
      <c r="E840" s="14" t="str">
        <f>IFERROR(IF(Fornecedores!E850="","",Fornecedores!E850),"")</f>
        <v/>
      </c>
      <c r="F840" s="51" t="str">
        <f>IFERROR(IF(Fornecedores!F850="","",Fornecedores!F850),"")</f>
        <v/>
      </c>
      <c r="G840" s="14" t="str">
        <f>IFERROR(IF(Fornecedores!G850="","",Fornecedores!G850),"")</f>
        <v/>
      </c>
      <c r="H840" s="48" t="str">
        <f>IFERROR(ROUND(AVERAGE(Fornecedores!H850:ZV850),2),"")</f>
        <v/>
      </c>
      <c r="I840" s="14" t="str">
        <f>IFERROR(ROUND(STDEV(Fornecedores!H850:ZV850),2),"")</f>
        <v/>
      </c>
      <c r="J840" s="14" t="str">
        <f>IFERROR(IF(Tabela2[[#This Row],[Média preços]]="","",H840-I840),"")</f>
        <v/>
      </c>
      <c r="K840" s="14" t="str">
        <f>IFERROR(IF(Tabela2[[#This Row],[Média preços]]="","",H840+I840),"")</f>
        <v/>
      </c>
      <c r="L840" s="48" t="str">
        <f>IFERROR(ROUND(MEDIAN(Fornecedores!H850:ZV850),2),"")</f>
        <v/>
      </c>
      <c r="M840" s="14" t="str">
        <f>IFERROR(ROUND(AVERAGEIFS(Fornecedores!H850:ZV850,Fornecedores!H850:ZV850,"&lt;="&amp;K840,Fornecedores!H850:ZV850,"&gt;="&amp;J840),2),"")</f>
        <v/>
      </c>
      <c r="N840" s="14" t="str">
        <f t="shared" ref="N840:N903" si="13">IFERROR(ROUND(IF(M840&lt;L840,M840,L840),2),"")</f>
        <v/>
      </c>
      <c r="O840" s="14" t="str">
        <f>IFERROR(Tabela2[[#This Row],[Preço de referência]]*Tabela2[[#This Row],[Quantidade]],"")</f>
        <v/>
      </c>
      <c r="P84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40" s="14" t="str">
        <f ca="1">IFERROR(IF(Tabela2[[#This Row],[Itens de Ampla Participação (Quantidade)]]&gt;0,(Tabela2[[#This Row],[Itens de Ampla Participação (Quantidade)]]*Tabela2[[#This Row],[Preço de referência]])),"")</f>
        <v/>
      </c>
      <c r="R84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40" s="14" t="str">
        <f ca="1">IFERROR(IF(Tabela2[[#This Row],[Itens de Cota Reservada (Quantidade)]]&gt;0,(Tabela2[[#This Row],[Itens de Cota Reservada (Quantidade)]]*Tabela2[[#This Row],[Preço de referência]])),"")</f>
        <v/>
      </c>
      <c r="T840" s="51" t="str">
        <f ca="1">IFERROR(IF(SUMIFS(Tabela2[Preço x quantidade],Tabela2[Lote],Tabela2[[#This Row],[Lote]])&lt;=80000,Tabela2[[#This Row],[Quantidade]],""),"")</f>
        <v/>
      </c>
      <c r="U840" s="14" t="str">
        <f ca="1">IFERROR(IF(Tabela2[[#This Row],[Itens exclusivos (Quantidade)]]&gt;0,(Tabela2[[#This Row],[Itens exclusivos (Quantidade)]]*Tabela2[[#This Row],[Preço de referência]])),"")</f>
        <v/>
      </c>
    </row>
    <row r="841" spans="1:21" ht="15.75">
      <c r="A841" s="33" t="str">
        <f>IFERROR(IF(Fornecedores!B851="","",IF(AND(Fornecedores!A851="",Fornecedores!B851&lt;&gt;""),1,Fornecedores!A851)),"")</f>
        <v/>
      </c>
      <c r="B841" s="33" t="str">
        <f>IFERROR(IF(Fornecedores!B851="","",Fornecedores!B851),"")</f>
        <v/>
      </c>
      <c r="C841" s="33" t="str">
        <f>IFERROR(IF(Fornecedores!C851="","",Fornecedores!C851),"")</f>
        <v/>
      </c>
      <c r="D841" s="33" t="str">
        <f>IFERROR(IF(Fornecedores!D851="","",Fornecedores!D851),"")</f>
        <v/>
      </c>
      <c r="E841" s="33" t="str">
        <f>IFERROR(IF(Fornecedores!E851="","",Fornecedores!E851),"")</f>
        <v/>
      </c>
      <c r="F841" s="52" t="str">
        <f>IFERROR(IF(Fornecedores!F851="","",Fornecedores!F851),"")</f>
        <v/>
      </c>
      <c r="G841" s="33" t="str">
        <f>IFERROR(IF(Fornecedores!G851="","",Fornecedores!G851),"")</f>
        <v/>
      </c>
      <c r="H841" s="47" t="str">
        <f>IFERROR(ROUND(AVERAGE(Fornecedores!H851:ZV851),2),"")</f>
        <v/>
      </c>
      <c r="I841" s="33" t="str">
        <f>IFERROR(ROUND(STDEV(Fornecedores!H851:ZV851),2),"")</f>
        <v/>
      </c>
      <c r="J841" s="33" t="str">
        <f>IFERROR(IF(Tabela2[[#This Row],[Média preços]]="","",H841-I841),"")</f>
        <v/>
      </c>
      <c r="K841" s="33" t="str">
        <f>IFERROR(IF(Tabela2[[#This Row],[Média preços]]="","",H841+I841),"")</f>
        <v/>
      </c>
      <c r="L841" s="47" t="str">
        <f>IFERROR(ROUND(MEDIAN(Fornecedores!H851:ZV851),2),"")</f>
        <v/>
      </c>
      <c r="M841" s="33" t="str">
        <f>IFERROR(ROUND(AVERAGEIFS(Fornecedores!H851:ZV851,Fornecedores!H851:ZV851,"&lt;="&amp;K841,Fornecedores!H851:ZV851,"&gt;="&amp;J841),2),"")</f>
        <v/>
      </c>
      <c r="N841" s="33" t="str">
        <f t="shared" si="13"/>
        <v/>
      </c>
      <c r="O841" s="33" t="str">
        <f>IFERROR(Tabela2[[#This Row],[Preço de referência]]*Tabela2[[#This Row],[Quantidade]],"")</f>
        <v/>
      </c>
      <c r="P84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41" s="33" t="str">
        <f ca="1">IFERROR(IF(Tabela2[[#This Row],[Itens de Ampla Participação (Quantidade)]]&gt;0,(Tabela2[[#This Row],[Itens de Ampla Participação (Quantidade)]]*Tabela2[[#This Row],[Preço de referência]])),"")</f>
        <v/>
      </c>
      <c r="R84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41" s="33" t="str">
        <f ca="1">IFERROR(IF(Tabela2[[#This Row],[Itens de Cota Reservada (Quantidade)]]&gt;0,(Tabela2[[#This Row],[Itens de Cota Reservada (Quantidade)]]*Tabela2[[#This Row],[Preço de referência]])),"")</f>
        <v/>
      </c>
      <c r="T841" s="52" t="str">
        <f ca="1">IFERROR(IF(SUMIFS(Tabela2[Preço x quantidade],Tabela2[Lote],Tabela2[[#This Row],[Lote]])&lt;=80000,Tabela2[[#This Row],[Quantidade]],""),"")</f>
        <v/>
      </c>
      <c r="U841" s="33" t="str">
        <f ca="1">IFERROR(IF(Tabela2[[#This Row],[Itens exclusivos (Quantidade)]]&gt;0,(Tabela2[[#This Row],[Itens exclusivos (Quantidade)]]*Tabela2[[#This Row],[Preço de referência]])),"")</f>
        <v/>
      </c>
    </row>
    <row r="842" spans="1:21" ht="15.75">
      <c r="A842" s="14" t="str">
        <f>IFERROR(IF(Fornecedores!B852="","",IF(AND(Fornecedores!A852="",Fornecedores!B852&lt;&gt;""),1,Fornecedores!A852)),"")</f>
        <v/>
      </c>
      <c r="B842" s="14" t="str">
        <f>IFERROR(IF(Fornecedores!B852="","",Fornecedores!B852),"")</f>
        <v/>
      </c>
      <c r="C842" s="14" t="str">
        <f>IFERROR(IF(Fornecedores!C852="","",Fornecedores!C852),"")</f>
        <v/>
      </c>
      <c r="D842" s="14" t="str">
        <f>IFERROR(IF(Fornecedores!D852="","",Fornecedores!D852),"")</f>
        <v/>
      </c>
      <c r="E842" s="14" t="str">
        <f>IFERROR(IF(Fornecedores!E852="","",Fornecedores!E852),"")</f>
        <v/>
      </c>
      <c r="F842" s="51" t="str">
        <f>IFERROR(IF(Fornecedores!F852="","",Fornecedores!F852),"")</f>
        <v/>
      </c>
      <c r="G842" s="14" t="str">
        <f>IFERROR(IF(Fornecedores!G852="","",Fornecedores!G852),"")</f>
        <v/>
      </c>
      <c r="H842" s="48" t="str">
        <f>IFERROR(ROUND(AVERAGE(Fornecedores!H852:ZV852),2),"")</f>
        <v/>
      </c>
      <c r="I842" s="14" t="str">
        <f>IFERROR(ROUND(STDEV(Fornecedores!H852:ZV852),2),"")</f>
        <v/>
      </c>
      <c r="J842" s="14" t="str">
        <f>IFERROR(IF(Tabela2[[#This Row],[Média preços]]="","",H842-I842),"")</f>
        <v/>
      </c>
      <c r="K842" s="14" t="str">
        <f>IFERROR(IF(Tabela2[[#This Row],[Média preços]]="","",H842+I842),"")</f>
        <v/>
      </c>
      <c r="L842" s="48" t="str">
        <f>IFERROR(ROUND(MEDIAN(Fornecedores!H852:ZV852),2),"")</f>
        <v/>
      </c>
      <c r="M842" s="14" t="str">
        <f>IFERROR(ROUND(AVERAGEIFS(Fornecedores!H852:ZV852,Fornecedores!H852:ZV852,"&lt;="&amp;K842,Fornecedores!H852:ZV852,"&gt;="&amp;J842),2),"")</f>
        <v/>
      </c>
      <c r="N842" s="14" t="str">
        <f t="shared" si="13"/>
        <v/>
      </c>
      <c r="O842" s="14" t="str">
        <f>IFERROR(Tabela2[[#This Row],[Preço de referência]]*Tabela2[[#This Row],[Quantidade]],"")</f>
        <v/>
      </c>
      <c r="P84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42" s="14" t="str">
        <f ca="1">IFERROR(IF(Tabela2[[#This Row],[Itens de Ampla Participação (Quantidade)]]&gt;0,(Tabela2[[#This Row],[Itens de Ampla Participação (Quantidade)]]*Tabela2[[#This Row],[Preço de referência]])),"")</f>
        <v/>
      </c>
      <c r="R84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42" s="14" t="str">
        <f ca="1">IFERROR(IF(Tabela2[[#This Row],[Itens de Cota Reservada (Quantidade)]]&gt;0,(Tabela2[[#This Row],[Itens de Cota Reservada (Quantidade)]]*Tabela2[[#This Row],[Preço de referência]])),"")</f>
        <v/>
      </c>
      <c r="T842" s="51" t="str">
        <f ca="1">IFERROR(IF(SUMIFS(Tabela2[Preço x quantidade],Tabela2[Lote],Tabela2[[#This Row],[Lote]])&lt;=80000,Tabela2[[#This Row],[Quantidade]],""),"")</f>
        <v/>
      </c>
      <c r="U842" s="14" t="str">
        <f ca="1">IFERROR(IF(Tabela2[[#This Row],[Itens exclusivos (Quantidade)]]&gt;0,(Tabela2[[#This Row],[Itens exclusivos (Quantidade)]]*Tabela2[[#This Row],[Preço de referência]])),"")</f>
        <v/>
      </c>
    </row>
    <row r="843" spans="1:21" ht="15.75">
      <c r="A843" s="33" t="str">
        <f>IFERROR(IF(Fornecedores!B853="","",IF(AND(Fornecedores!A853="",Fornecedores!B853&lt;&gt;""),1,Fornecedores!A853)),"")</f>
        <v/>
      </c>
      <c r="B843" s="33" t="str">
        <f>IFERROR(IF(Fornecedores!B853="","",Fornecedores!B853),"")</f>
        <v/>
      </c>
      <c r="C843" s="33" t="str">
        <f>IFERROR(IF(Fornecedores!C853="","",Fornecedores!C853),"")</f>
        <v/>
      </c>
      <c r="D843" s="33" t="str">
        <f>IFERROR(IF(Fornecedores!D853="","",Fornecedores!D853),"")</f>
        <v/>
      </c>
      <c r="E843" s="33" t="str">
        <f>IFERROR(IF(Fornecedores!E853="","",Fornecedores!E853),"")</f>
        <v/>
      </c>
      <c r="F843" s="52" t="str">
        <f>IFERROR(IF(Fornecedores!F853="","",Fornecedores!F853),"")</f>
        <v/>
      </c>
      <c r="G843" s="33" t="str">
        <f>IFERROR(IF(Fornecedores!G853="","",Fornecedores!G853),"")</f>
        <v/>
      </c>
      <c r="H843" s="47" t="str">
        <f>IFERROR(ROUND(AVERAGE(Fornecedores!H853:ZV853),2),"")</f>
        <v/>
      </c>
      <c r="I843" s="33" t="str">
        <f>IFERROR(ROUND(STDEV(Fornecedores!H853:ZV853),2),"")</f>
        <v/>
      </c>
      <c r="J843" s="33" t="str">
        <f>IFERROR(IF(Tabela2[[#This Row],[Média preços]]="","",H843-I843),"")</f>
        <v/>
      </c>
      <c r="K843" s="33" t="str">
        <f>IFERROR(IF(Tabela2[[#This Row],[Média preços]]="","",H843+I843),"")</f>
        <v/>
      </c>
      <c r="L843" s="47" t="str">
        <f>IFERROR(ROUND(MEDIAN(Fornecedores!H853:ZV853),2),"")</f>
        <v/>
      </c>
      <c r="M843" s="33" t="str">
        <f>IFERROR(ROUND(AVERAGEIFS(Fornecedores!H853:ZV853,Fornecedores!H853:ZV853,"&lt;="&amp;K843,Fornecedores!H853:ZV853,"&gt;="&amp;J843),2),"")</f>
        <v/>
      </c>
      <c r="N843" s="33" t="str">
        <f t="shared" si="13"/>
        <v/>
      </c>
      <c r="O843" s="33" t="str">
        <f>IFERROR(Tabela2[[#This Row],[Preço de referência]]*Tabela2[[#This Row],[Quantidade]],"")</f>
        <v/>
      </c>
      <c r="P84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43" s="33" t="str">
        <f ca="1">IFERROR(IF(Tabela2[[#This Row],[Itens de Ampla Participação (Quantidade)]]&gt;0,(Tabela2[[#This Row],[Itens de Ampla Participação (Quantidade)]]*Tabela2[[#This Row],[Preço de referência]])),"")</f>
        <v/>
      </c>
      <c r="R84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43" s="33" t="str">
        <f ca="1">IFERROR(IF(Tabela2[[#This Row],[Itens de Cota Reservada (Quantidade)]]&gt;0,(Tabela2[[#This Row],[Itens de Cota Reservada (Quantidade)]]*Tabela2[[#This Row],[Preço de referência]])),"")</f>
        <v/>
      </c>
      <c r="T843" s="52" t="str">
        <f ca="1">IFERROR(IF(SUMIFS(Tabela2[Preço x quantidade],Tabela2[Lote],Tabela2[[#This Row],[Lote]])&lt;=80000,Tabela2[[#This Row],[Quantidade]],""),"")</f>
        <v/>
      </c>
      <c r="U843" s="33" t="str">
        <f ca="1">IFERROR(IF(Tabela2[[#This Row],[Itens exclusivos (Quantidade)]]&gt;0,(Tabela2[[#This Row],[Itens exclusivos (Quantidade)]]*Tabela2[[#This Row],[Preço de referência]])),"")</f>
        <v/>
      </c>
    </row>
    <row r="844" spans="1:21" ht="15.75">
      <c r="A844" s="14" t="str">
        <f>IFERROR(IF(Fornecedores!B854="","",IF(AND(Fornecedores!A854="",Fornecedores!B854&lt;&gt;""),1,Fornecedores!A854)),"")</f>
        <v/>
      </c>
      <c r="B844" s="14" t="str">
        <f>IFERROR(IF(Fornecedores!B854="","",Fornecedores!B854),"")</f>
        <v/>
      </c>
      <c r="C844" s="14" t="str">
        <f>IFERROR(IF(Fornecedores!C854="","",Fornecedores!C854),"")</f>
        <v/>
      </c>
      <c r="D844" s="14" t="str">
        <f>IFERROR(IF(Fornecedores!D854="","",Fornecedores!D854),"")</f>
        <v/>
      </c>
      <c r="E844" s="14" t="str">
        <f>IFERROR(IF(Fornecedores!E854="","",Fornecedores!E854),"")</f>
        <v/>
      </c>
      <c r="F844" s="51" t="str">
        <f>IFERROR(IF(Fornecedores!F854="","",Fornecedores!F854),"")</f>
        <v/>
      </c>
      <c r="G844" s="14" t="str">
        <f>IFERROR(IF(Fornecedores!G854="","",Fornecedores!G854),"")</f>
        <v/>
      </c>
      <c r="H844" s="48" t="str">
        <f>IFERROR(ROUND(AVERAGE(Fornecedores!H854:ZV854),2),"")</f>
        <v/>
      </c>
      <c r="I844" s="14" t="str">
        <f>IFERROR(ROUND(STDEV(Fornecedores!H854:ZV854),2),"")</f>
        <v/>
      </c>
      <c r="J844" s="14" t="str">
        <f>IFERROR(IF(Tabela2[[#This Row],[Média preços]]="","",H844-I844),"")</f>
        <v/>
      </c>
      <c r="K844" s="14" t="str">
        <f>IFERROR(IF(Tabela2[[#This Row],[Média preços]]="","",H844+I844),"")</f>
        <v/>
      </c>
      <c r="L844" s="48" t="str">
        <f>IFERROR(ROUND(MEDIAN(Fornecedores!H854:ZV854),2),"")</f>
        <v/>
      </c>
      <c r="M844" s="14" t="str">
        <f>IFERROR(ROUND(AVERAGEIFS(Fornecedores!H854:ZV854,Fornecedores!H854:ZV854,"&lt;="&amp;K844,Fornecedores!H854:ZV854,"&gt;="&amp;J844),2),"")</f>
        <v/>
      </c>
      <c r="N844" s="14" t="str">
        <f t="shared" si="13"/>
        <v/>
      </c>
      <c r="O844" s="14" t="str">
        <f>IFERROR(Tabela2[[#This Row],[Preço de referência]]*Tabela2[[#This Row],[Quantidade]],"")</f>
        <v/>
      </c>
      <c r="P84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44" s="14" t="str">
        <f ca="1">IFERROR(IF(Tabela2[[#This Row],[Itens de Ampla Participação (Quantidade)]]&gt;0,(Tabela2[[#This Row],[Itens de Ampla Participação (Quantidade)]]*Tabela2[[#This Row],[Preço de referência]])),"")</f>
        <v/>
      </c>
      <c r="R84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44" s="14" t="str">
        <f ca="1">IFERROR(IF(Tabela2[[#This Row],[Itens de Cota Reservada (Quantidade)]]&gt;0,(Tabela2[[#This Row],[Itens de Cota Reservada (Quantidade)]]*Tabela2[[#This Row],[Preço de referência]])),"")</f>
        <v/>
      </c>
      <c r="T844" s="51" t="str">
        <f ca="1">IFERROR(IF(SUMIFS(Tabela2[Preço x quantidade],Tabela2[Lote],Tabela2[[#This Row],[Lote]])&lt;=80000,Tabela2[[#This Row],[Quantidade]],""),"")</f>
        <v/>
      </c>
      <c r="U844" s="14" t="str">
        <f ca="1">IFERROR(IF(Tabela2[[#This Row],[Itens exclusivos (Quantidade)]]&gt;0,(Tabela2[[#This Row],[Itens exclusivos (Quantidade)]]*Tabela2[[#This Row],[Preço de referência]])),"")</f>
        <v/>
      </c>
    </row>
    <row r="845" spans="1:21" ht="15.75">
      <c r="A845" s="33" t="str">
        <f>IFERROR(IF(Fornecedores!B855="","",IF(AND(Fornecedores!A855="",Fornecedores!B855&lt;&gt;""),1,Fornecedores!A855)),"")</f>
        <v/>
      </c>
      <c r="B845" s="33" t="str">
        <f>IFERROR(IF(Fornecedores!B855="","",Fornecedores!B855),"")</f>
        <v/>
      </c>
      <c r="C845" s="33" t="str">
        <f>IFERROR(IF(Fornecedores!C855="","",Fornecedores!C855),"")</f>
        <v/>
      </c>
      <c r="D845" s="33" t="str">
        <f>IFERROR(IF(Fornecedores!D855="","",Fornecedores!D855),"")</f>
        <v/>
      </c>
      <c r="E845" s="33" t="str">
        <f>IFERROR(IF(Fornecedores!E855="","",Fornecedores!E855),"")</f>
        <v/>
      </c>
      <c r="F845" s="52" t="str">
        <f>IFERROR(IF(Fornecedores!F855="","",Fornecedores!F855),"")</f>
        <v/>
      </c>
      <c r="G845" s="33" t="str">
        <f>IFERROR(IF(Fornecedores!G855="","",Fornecedores!G855),"")</f>
        <v/>
      </c>
      <c r="H845" s="47" t="str">
        <f>IFERROR(ROUND(AVERAGE(Fornecedores!H855:ZV855),2),"")</f>
        <v/>
      </c>
      <c r="I845" s="33" t="str">
        <f>IFERROR(ROUND(STDEV(Fornecedores!H855:ZV855),2),"")</f>
        <v/>
      </c>
      <c r="J845" s="33" t="str">
        <f>IFERROR(IF(Tabela2[[#This Row],[Média preços]]="","",H845-I845),"")</f>
        <v/>
      </c>
      <c r="K845" s="33" t="str">
        <f>IFERROR(IF(Tabela2[[#This Row],[Média preços]]="","",H845+I845),"")</f>
        <v/>
      </c>
      <c r="L845" s="47" t="str">
        <f>IFERROR(ROUND(MEDIAN(Fornecedores!H855:ZV855),2),"")</f>
        <v/>
      </c>
      <c r="M845" s="33" t="str">
        <f>IFERROR(ROUND(AVERAGEIFS(Fornecedores!H855:ZV855,Fornecedores!H855:ZV855,"&lt;="&amp;K845,Fornecedores!H855:ZV855,"&gt;="&amp;J845),2),"")</f>
        <v/>
      </c>
      <c r="N845" s="33" t="str">
        <f t="shared" si="13"/>
        <v/>
      </c>
      <c r="O845" s="33" t="str">
        <f>IFERROR(Tabela2[[#This Row],[Preço de referência]]*Tabela2[[#This Row],[Quantidade]],"")</f>
        <v/>
      </c>
      <c r="P84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45" s="33" t="str">
        <f ca="1">IFERROR(IF(Tabela2[[#This Row],[Itens de Ampla Participação (Quantidade)]]&gt;0,(Tabela2[[#This Row],[Itens de Ampla Participação (Quantidade)]]*Tabela2[[#This Row],[Preço de referência]])),"")</f>
        <v/>
      </c>
      <c r="R84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45" s="33" t="str">
        <f ca="1">IFERROR(IF(Tabela2[[#This Row],[Itens de Cota Reservada (Quantidade)]]&gt;0,(Tabela2[[#This Row],[Itens de Cota Reservada (Quantidade)]]*Tabela2[[#This Row],[Preço de referência]])),"")</f>
        <v/>
      </c>
      <c r="T845" s="52" t="str">
        <f ca="1">IFERROR(IF(SUMIFS(Tabela2[Preço x quantidade],Tabela2[Lote],Tabela2[[#This Row],[Lote]])&lt;=80000,Tabela2[[#This Row],[Quantidade]],""),"")</f>
        <v/>
      </c>
      <c r="U845" s="33" t="str">
        <f ca="1">IFERROR(IF(Tabela2[[#This Row],[Itens exclusivos (Quantidade)]]&gt;0,(Tabela2[[#This Row],[Itens exclusivos (Quantidade)]]*Tabela2[[#This Row],[Preço de referência]])),"")</f>
        <v/>
      </c>
    </row>
    <row r="846" spans="1:21" ht="15.75">
      <c r="A846" s="14" t="str">
        <f>IFERROR(IF(Fornecedores!B856="","",IF(AND(Fornecedores!A856="",Fornecedores!B856&lt;&gt;""),1,Fornecedores!A856)),"")</f>
        <v/>
      </c>
      <c r="B846" s="14" t="str">
        <f>IFERROR(IF(Fornecedores!B856="","",Fornecedores!B856),"")</f>
        <v/>
      </c>
      <c r="C846" s="14" t="str">
        <f>IFERROR(IF(Fornecedores!C856="","",Fornecedores!C856),"")</f>
        <v/>
      </c>
      <c r="D846" s="14" t="str">
        <f>IFERROR(IF(Fornecedores!D856="","",Fornecedores!D856),"")</f>
        <v/>
      </c>
      <c r="E846" s="14" t="str">
        <f>IFERROR(IF(Fornecedores!E856="","",Fornecedores!E856),"")</f>
        <v/>
      </c>
      <c r="F846" s="51" t="str">
        <f>IFERROR(IF(Fornecedores!F856="","",Fornecedores!F856),"")</f>
        <v/>
      </c>
      <c r="G846" s="14" t="str">
        <f>IFERROR(IF(Fornecedores!G856="","",Fornecedores!G856),"")</f>
        <v/>
      </c>
      <c r="H846" s="48" t="str">
        <f>IFERROR(ROUND(AVERAGE(Fornecedores!H856:ZV856),2),"")</f>
        <v/>
      </c>
      <c r="I846" s="14" t="str">
        <f>IFERROR(ROUND(STDEV(Fornecedores!H856:ZV856),2),"")</f>
        <v/>
      </c>
      <c r="J846" s="14" t="str">
        <f>IFERROR(IF(Tabela2[[#This Row],[Média preços]]="","",H846-I846),"")</f>
        <v/>
      </c>
      <c r="K846" s="14" t="str">
        <f>IFERROR(IF(Tabela2[[#This Row],[Média preços]]="","",H846+I846),"")</f>
        <v/>
      </c>
      <c r="L846" s="48" t="str">
        <f>IFERROR(ROUND(MEDIAN(Fornecedores!H856:ZV856),2),"")</f>
        <v/>
      </c>
      <c r="M846" s="14" t="str">
        <f>IFERROR(ROUND(AVERAGEIFS(Fornecedores!H856:ZV856,Fornecedores!H856:ZV856,"&lt;="&amp;K846,Fornecedores!H856:ZV856,"&gt;="&amp;J846),2),"")</f>
        <v/>
      </c>
      <c r="N846" s="14" t="str">
        <f t="shared" si="13"/>
        <v/>
      </c>
      <c r="O846" s="14" t="str">
        <f>IFERROR(Tabela2[[#This Row],[Preço de referência]]*Tabela2[[#This Row],[Quantidade]],"")</f>
        <v/>
      </c>
      <c r="P84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46" s="14" t="str">
        <f ca="1">IFERROR(IF(Tabela2[[#This Row],[Itens de Ampla Participação (Quantidade)]]&gt;0,(Tabela2[[#This Row],[Itens de Ampla Participação (Quantidade)]]*Tabela2[[#This Row],[Preço de referência]])),"")</f>
        <v/>
      </c>
      <c r="R84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46" s="14" t="str">
        <f ca="1">IFERROR(IF(Tabela2[[#This Row],[Itens de Cota Reservada (Quantidade)]]&gt;0,(Tabela2[[#This Row],[Itens de Cota Reservada (Quantidade)]]*Tabela2[[#This Row],[Preço de referência]])),"")</f>
        <v/>
      </c>
      <c r="T846" s="51" t="str">
        <f ca="1">IFERROR(IF(SUMIFS(Tabela2[Preço x quantidade],Tabela2[Lote],Tabela2[[#This Row],[Lote]])&lt;=80000,Tabela2[[#This Row],[Quantidade]],""),"")</f>
        <v/>
      </c>
      <c r="U846" s="14" t="str">
        <f ca="1">IFERROR(IF(Tabela2[[#This Row],[Itens exclusivos (Quantidade)]]&gt;0,(Tabela2[[#This Row],[Itens exclusivos (Quantidade)]]*Tabela2[[#This Row],[Preço de referência]])),"")</f>
        <v/>
      </c>
    </row>
    <row r="847" spans="1:21" ht="15.75">
      <c r="A847" s="33" t="str">
        <f>IFERROR(IF(Fornecedores!B857="","",IF(AND(Fornecedores!A857="",Fornecedores!B857&lt;&gt;""),1,Fornecedores!A857)),"")</f>
        <v/>
      </c>
      <c r="B847" s="33" t="str">
        <f>IFERROR(IF(Fornecedores!B857="","",Fornecedores!B857),"")</f>
        <v/>
      </c>
      <c r="C847" s="33" t="str">
        <f>IFERROR(IF(Fornecedores!C857="","",Fornecedores!C857),"")</f>
        <v/>
      </c>
      <c r="D847" s="33" t="str">
        <f>IFERROR(IF(Fornecedores!D857="","",Fornecedores!D857),"")</f>
        <v/>
      </c>
      <c r="E847" s="33" t="str">
        <f>IFERROR(IF(Fornecedores!E857="","",Fornecedores!E857),"")</f>
        <v/>
      </c>
      <c r="F847" s="52" t="str">
        <f>IFERROR(IF(Fornecedores!F857="","",Fornecedores!F857),"")</f>
        <v/>
      </c>
      <c r="G847" s="33" t="str">
        <f>IFERROR(IF(Fornecedores!G857="","",Fornecedores!G857),"")</f>
        <v/>
      </c>
      <c r="H847" s="47" t="str">
        <f>IFERROR(ROUND(AVERAGE(Fornecedores!H857:ZV857),2),"")</f>
        <v/>
      </c>
      <c r="I847" s="33" t="str">
        <f>IFERROR(ROUND(STDEV(Fornecedores!H857:ZV857),2),"")</f>
        <v/>
      </c>
      <c r="J847" s="33" t="str">
        <f>IFERROR(IF(Tabela2[[#This Row],[Média preços]]="","",H847-I847),"")</f>
        <v/>
      </c>
      <c r="K847" s="33" t="str">
        <f>IFERROR(IF(Tabela2[[#This Row],[Média preços]]="","",H847+I847),"")</f>
        <v/>
      </c>
      <c r="L847" s="47" t="str">
        <f>IFERROR(ROUND(MEDIAN(Fornecedores!H857:ZV857),2),"")</f>
        <v/>
      </c>
      <c r="M847" s="33" t="str">
        <f>IFERROR(ROUND(AVERAGEIFS(Fornecedores!H857:ZV857,Fornecedores!H857:ZV857,"&lt;="&amp;K847,Fornecedores!H857:ZV857,"&gt;="&amp;J847),2),"")</f>
        <v/>
      </c>
      <c r="N847" s="33" t="str">
        <f t="shared" si="13"/>
        <v/>
      </c>
      <c r="O847" s="33" t="str">
        <f>IFERROR(Tabela2[[#This Row],[Preço de referência]]*Tabela2[[#This Row],[Quantidade]],"")</f>
        <v/>
      </c>
      <c r="P84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47" s="33" t="str">
        <f ca="1">IFERROR(IF(Tabela2[[#This Row],[Itens de Ampla Participação (Quantidade)]]&gt;0,(Tabela2[[#This Row],[Itens de Ampla Participação (Quantidade)]]*Tabela2[[#This Row],[Preço de referência]])),"")</f>
        <v/>
      </c>
      <c r="R84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47" s="33" t="str">
        <f ca="1">IFERROR(IF(Tabela2[[#This Row],[Itens de Cota Reservada (Quantidade)]]&gt;0,(Tabela2[[#This Row],[Itens de Cota Reservada (Quantidade)]]*Tabela2[[#This Row],[Preço de referência]])),"")</f>
        <v/>
      </c>
      <c r="T847" s="52" t="str">
        <f ca="1">IFERROR(IF(SUMIFS(Tabela2[Preço x quantidade],Tabela2[Lote],Tabela2[[#This Row],[Lote]])&lt;=80000,Tabela2[[#This Row],[Quantidade]],""),"")</f>
        <v/>
      </c>
      <c r="U847" s="33" t="str">
        <f ca="1">IFERROR(IF(Tabela2[[#This Row],[Itens exclusivos (Quantidade)]]&gt;0,(Tabela2[[#This Row],[Itens exclusivos (Quantidade)]]*Tabela2[[#This Row],[Preço de referência]])),"")</f>
        <v/>
      </c>
    </row>
    <row r="848" spans="1:21" ht="15.75">
      <c r="A848" s="14" t="str">
        <f>IFERROR(IF(Fornecedores!B858="","",IF(AND(Fornecedores!A858="",Fornecedores!B858&lt;&gt;""),1,Fornecedores!A858)),"")</f>
        <v/>
      </c>
      <c r="B848" s="14" t="str">
        <f>IFERROR(IF(Fornecedores!B858="","",Fornecedores!B858),"")</f>
        <v/>
      </c>
      <c r="C848" s="14" t="str">
        <f>IFERROR(IF(Fornecedores!C858="","",Fornecedores!C858),"")</f>
        <v/>
      </c>
      <c r="D848" s="14" t="str">
        <f>IFERROR(IF(Fornecedores!D858="","",Fornecedores!D858),"")</f>
        <v/>
      </c>
      <c r="E848" s="14" t="str">
        <f>IFERROR(IF(Fornecedores!E858="","",Fornecedores!E858),"")</f>
        <v/>
      </c>
      <c r="F848" s="51" t="str">
        <f>IFERROR(IF(Fornecedores!F858="","",Fornecedores!F858),"")</f>
        <v/>
      </c>
      <c r="G848" s="14" t="str">
        <f>IFERROR(IF(Fornecedores!G858="","",Fornecedores!G858),"")</f>
        <v/>
      </c>
      <c r="H848" s="48" t="str">
        <f>IFERROR(ROUND(AVERAGE(Fornecedores!H858:ZV858),2),"")</f>
        <v/>
      </c>
      <c r="I848" s="14" t="str">
        <f>IFERROR(ROUND(STDEV(Fornecedores!H858:ZV858),2),"")</f>
        <v/>
      </c>
      <c r="J848" s="14" t="str">
        <f>IFERROR(IF(Tabela2[[#This Row],[Média preços]]="","",H848-I848),"")</f>
        <v/>
      </c>
      <c r="K848" s="14" t="str">
        <f>IFERROR(IF(Tabela2[[#This Row],[Média preços]]="","",H848+I848),"")</f>
        <v/>
      </c>
      <c r="L848" s="48" t="str">
        <f>IFERROR(ROUND(MEDIAN(Fornecedores!H858:ZV858),2),"")</f>
        <v/>
      </c>
      <c r="M848" s="14" t="str">
        <f>IFERROR(ROUND(AVERAGEIFS(Fornecedores!H858:ZV858,Fornecedores!H858:ZV858,"&lt;="&amp;K848,Fornecedores!H858:ZV858,"&gt;="&amp;J848),2),"")</f>
        <v/>
      </c>
      <c r="N848" s="14" t="str">
        <f t="shared" si="13"/>
        <v/>
      </c>
      <c r="O848" s="14" t="str">
        <f>IFERROR(Tabela2[[#This Row],[Preço de referência]]*Tabela2[[#This Row],[Quantidade]],"")</f>
        <v/>
      </c>
      <c r="P84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48" s="14" t="str">
        <f ca="1">IFERROR(IF(Tabela2[[#This Row],[Itens de Ampla Participação (Quantidade)]]&gt;0,(Tabela2[[#This Row],[Itens de Ampla Participação (Quantidade)]]*Tabela2[[#This Row],[Preço de referência]])),"")</f>
        <v/>
      </c>
      <c r="R84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48" s="14" t="str">
        <f ca="1">IFERROR(IF(Tabela2[[#This Row],[Itens de Cota Reservada (Quantidade)]]&gt;0,(Tabela2[[#This Row],[Itens de Cota Reservada (Quantidade)]]*Tabela2[[#This Row],[Preço de referência]])),"")</f>
        <v/>
      </c>
      <c r="T848" s="51" t="str">
        <f ca="1">IFERROR(IF(SUMIFS(Tabela2[Preço x quantidade],Tabela2[Lote],Tabela2[[#This Row],[Lote]])&lt;=80000,Tabela2[[#This Row],[Quantidade]],""),"")</f>
        <v/>
      </c>
      <c r="U848" s="14" t="str">
        <f ca="1">IFERROR(IF(Tabela2[[#This Row],[Itens exclusivos (Quantidade)]]&gt;0,(Tabela2[[#This Row],[Itens exclusivos (Quantidade)]]*Tabela2[[#This Row],[Preço de referência]])),"")</f>
        <v/>
      </c>
    </row>
    <row r="849" spans="1:21" ht="15.75">
      <c r="A849" s="33" t="str">
        <f>IFERROR(IF(Fornecedores!B859="","",IF(AND(Fornecedores!A859="",Fornecedores!B859&lt;&gt;""),1,Fornecedores!A859)),"")</f>
        <v/>
      </c>
      <c r="B849" s="33" t="str">
        <f>IFERROR(IF(Fornecedores!B859="","",Fornecedores!B859),"")</f>
        <v/>
      </c>
      <c r="C849" s="33" t="str">
        <f>IFERROR(IF(Fornecedores!C859="","",Fornecedores!C859),"")</f>
        <v/>
      </c>
      <c r="D849" s="33" t="str">
        <f>IFERROR(IF(Fornecedores!D859="","",Fornecedores!D859),"")</f>
        <v/>
      </c>
      <c r="E849" s="33" t="str">
        <f>IFERROR(IF(Fornecedores!E859="","",Fornecedores!E859),"")</f>
        <v/>
      </c>
      <c r="F849" s="52" t="str">
        <f>IFERROR(IF(Fornecedores!F859="","",Fornecedores!F859),"")</f>
        <v/>
      </c>
      <c r="G849" s="33" t="str">
        <f>IFERROR(IF(Fornecedores!G859="","",Fornecedores!G859),"")</f>
        <v/>
      </c>
      <c r="H849" s="47" t="str">
        <f>IFERROR(ROUND(AVERAGE(Fornecedores!H859:ZV859),2),"")</f>
        <v/>
      </c>
      <c r="I849" s="33" t="str">
        <f>IFERROR(ROUND(STDEV(Fornecedores!H859:ZV859),2),"")</f>
        <v/>
      </c>
      <c r="J849" s="33" t="str">
        <f>IFERROR(IF(Tabela2[[#This Row],[Média preços]]="","",H849-I849),"")</f>
        <v/>
      </c>
      <c r="K849" s="33" t="str">
        <f>IFERROR(IF(Tabela2[[#This Row],[Média preços]]="","",H849+I849),"")</f>
        <v/>
      </c>
      <c r="L849" s="47" t="str">
        <f>IFERROR(ROUND(MEDIAN(Fornecedores!H859:ZV859),2),"")</f>
        <v/>
      </c>
      <c r="M849" s="33" t="str">
        <f>IFERROR(ROUND(AVERAGEIFS(Fornecedores!H859:ZV859,Fornecedores!H859:ZV859,"&lt;="&amp;K849,Fornecedores!H859:ZV859,"&gt;="&amp;J849),2),"")</f>
        <v/>
      </c>
      <c r="N849" s="33" t="str">
        <f t="shared" si="13"/>
        <v/>
      </c>
      <c r="O849" s="33" t="str">
        <f>IFERROR(Tabela2[[#This Row],[Preço de referência]]*Tabela2[[#This Row],[Quantidade]],"")</f>
        <v/>
      </c>
      <c r="P84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49" s="33" t="str">
        <f ca="1">IFERROR(IF(Tabela2[[#This Row],[Itens de Ampla Participação (Quantidade)]]&gt;0,(Tabela2[[#This Row],[Itens de Ampla Participação (Quantidade)]]*Tabela2[[#This Row],[Preço de referência]])),"")</f>
        <v/>
      </c>
      <c r="R84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49" s="33" t="str">
        <f ca="1">IFERROR(IF(Tabela2[[#This Row],[Itens de Cota Reservada (Quantidade)]]&gt;0,(Tabela2[[#This Row],[Itens de Cota Reservada (Quantidade)]]*Tabela2[[#This Row],[Preço de referência]])),"")</f>
        <v/>
      </c>
      <c r="T849" s="52" t="str">
        <f ca="1">IFERROR(IF(SUMIFS(Tabela2[Preço x quantidade],Tabela2[Lote],Tabela2[[#This Row],[Lote]])&lt;=80000,Tabela2[[#This Row],[Quantidade]],""),"")</f>
        <v/>
      </c>
      <c r="U849" s="33" t="str">
        <f ca="1">IFERROR(IF(Tabela2[[#This Row],[Itens exclusivos (Quantidade)]]&gt;0,(Tabela2[[#This Row],[Itens exclusivos (Quantidade)]]*Tabela2[[#This Row],[Preço de referência]])),"")</f>
        <v/>
      </c>
    </row>
    <row r="850" spans="1:21" ht="15.75">
      <c r="A850" s="14" t="str">
        <f>IFERROR(IF(Fornecedores!B860="","",IF(AND(Fornecedores!A860="",Fornecedores!B860&lt;&gt;""),1,Fornecedores!A860)),"")</f>
        <v/>
      </c>
      <c r="B850" s="14" t="str">
        <f>IFERROR(IF(Fornecedores!B860="","",Fornecedores!B860),"")</f>
        <v/>
      </c>
      <c r="C850" s="14" t="str">
        <f>IFERROR(IF(Fornecedores!C860="","",Fornecedores!C860),"")</f>
        <v/>
      </c>
      <c r="D850" s="14" t="str">
        <f>IFERROR(IF(Fornecedores!D860="","",Fornecedores!D860),"")</f>
        <v/>
      </c>
      <c r="E850" s="14" t="str">
        <f>IFERROR(IF(Fornecedores!E860="","",Fornecedores!E860),"")</f>
        <v/>
      </c>
      <c r="F850" s="51" t="str">
        <f>IFERROR(IF(Fornecedores!F860="","",Fornecedores!F860),"")</f>
        <v/>
      </c>
      <c r="G850" s="14" t="str">
        <f>IFERROR(IF(Fornecedores!G860="","",Fornecedores!G860),"")</f>
        <v/>
      </c>
      <c r="H850" s="48" t="str">
        <f>IFERROR(ROUND(AVERAGE(Fornecedores!H860:ZV860),2),"")</f>
        <v/>
      </c>
      <c r="I850" s="14" t="str">
        <f>IFERROR(ROUND(STDEV(Fornecedores!H860:ZV860),2),"")</f>
        <v/>
      </c>
      <c r="J850" s="14" t="str">
        <f>IFERROR(IF(Tabela2[[#This Row],[Média preços]]="","",H850-I850),"")</f>
        <v/>
      </c>
      <c r="K850" s="14" t="str">
        <f>IFERROR(IF(Tabela2[[#This Row],[Média preços]]="","",H850+I850),"")</f>
        <v/>
      </c>
      <c r="L850" s="48" t="str">
        <f>IFERROR(ROUND(MEDIAN(Fornecedores!H860:ZV860),2),"")</f>
        <v/>
      </c>
      <c r="M850" s="14" t="str">
        <f>IFERROR(ROUND(AVERAGEIFS(Fornecedores!H860:ZV860,Fornecedores!H860:ZV860,"&lt;="&amp;K850,Fornecedores!H860:ZV860,"&gt;="&amp;J850),2),"")</f>
        <v/>
      </c>
      <c r="N850" s="14" t="str">
        <f t="shared" si="13"/>
        <v/>
      </c>
      <c r="O850" s="14" t="str">
        <f>IFERROR(Tabela2[[#This Row],[Preço de referência]]*Tabela2[[#This Row],[Quantidade]],"")</f>
        <v/>
      </c>
      <c r="P85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50" s="14" t="str">
        <f ca="1">IFERROR(IF(Tabela2[[#This Row],[Itens de Ampla Participação (Quantidade)]]&gt;0,(Tabela2[[#This Row],[Itens de Ampla Participação (Quantidade)]]*Tabela2[[#This Row],[Preço de referência]])),"")</f>
        <v/>
      </c>
      <c r="R85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50" s="14" t="str">
        <f ca="1">IFERROR(IF(Tabela2[[#This Row],[Itens de Cota Reservada (Quantidade)]]&gt;0,(Tabela2[[#This Row],[Itens de Cota Reservada (Quantidade)]]*Tabela2[[#This Row],[Preço de referência]])),"")</f>
        <v/>
      </c>
      <c r="T850" s="51" t="str">
        <f ca="1">IFERROR(IF(SUMIFS(Tabela2[Preço x quantidade],Tabela2[Lote],Tabela2[[#This Row],[Lote]])&lt;=80000,Tabela2[[#This Row],[Quantidade]],""),"")</f>
        <v/>
      </c>
      <c r="U850" s="14" t="str">
        <f ca="1">IFERROR(IF(Tabela2[[#This Row],[Itens exclusivos (Quantidade)]]&gt;0,(Tabela2[[#This Row],[Itens exclusivos (Quantidade)]]*Tabela2[[#This Row],[Preço de referência]])),"")</f>
        <v/>
      </c>
    </row>
    <row r="851" spans="1:21" ht="15.75">
      <c r="A851" s="33" t="str">
        <f>IFERROR(IF(Fornecedores!B861="","",IF(AND(Fornecedores!A861="",Fornecedores!B861&lt;&gt;""),1,Fornecedores!A861)),"")</f>
        <v/>
      </c>
      <c r="B851" s="33" t="str">
        <f>IFERROR(IF(Fornecedores!B861="","",Fornecedores!B861),"")</f>
        <v/>
      </c>
      <c r="C851" s="33" t="str">
        <f>IFERROR(IF(Fornecedores!C861="","",Fornecedores!C861),"")</f>
        <v/>
      </c>
      <c r="D851" s="33" t="str">
        <f>IFERROR(IF(Fornecedores!D861="","",Fornecedores!D861),"")</f>
        <v/>
      </c>
      <c r="E851" s="33" t="str">
        <f>IFERROR(IF(Fornecedores!E861="","",Fornecedores!E861),"")</f>
        <v/>
      </c>
      <c r="F851" s="52" t="str">
        <f>IFERROR(IF(Fornecedores!F861="","",Fornecedores!F861),"")</f>
        <v/>
      </c>
      <c r="G851" s="33" t="str">
        <f>IFERROR(IF(Fornecedores!G861="","",Fornecedores!G861),"")</f>
        <v/>
      </c>
      <c r="H851" s="47" t="str">
        <f>IFERROR(ROUND(AVERAGE(Fornecedores!H861:ZV861),2),"")</f>
        <v/>
      </c>
      <c r="I851" s="33" t="str">
        <f>IFERROR(ROUND(STDEV(Fornecedores!H861:ZV861),2),"")</f>
        <v/>
      </c>
      <c r="J851" s="33" t="str">
        <f>IFERROR(IF(Tabela2[[#This Row],[Média preços]]="","",H851-I851),"")</f>
        <v/>
      </c>
      <c r="K851" s="33" t="str">
        <f>IFERROR(IF(Tabela2[[#This Row],[Média preços]]="","",H851+I851),"")</f>
        <v/>
      </c>
      <c r="L851" s="47" t="str">
        <f>IFERROR(ROUND(MEDIAN(Fornecedores!H861:ZV861),2),"")</f>
        <v/>
      </c>
      <c r="M851" s="33" t="str">
        <f>IFERROR(ROUND(AVERAGEIFS(Fornecedores!H861:ZV861,Fornecedores!H861:ZV861,"&lt;="&amp;K851,Fornecedores!H861:ZV861,"&gt;="&amp;J851),2),"")</f>
        <v/>
      </c>
      <c r="N851" s="33" t="str">
        <f t="shared" si="13"/>
        <v/>
      </c>
      <c r="O851" s="33" t="str">
        <f>IFERROR(Tabela2[[#This Row],[Preço de referência]]*Tabela2[[#This Row],[Quantidade]],"")</f>
        <v/>
      </c>
      <c r="P85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51" s="33" t="str">
        <f ca="1">IFERROR(IF(Tabela2[[#This Row],[Itens de Ampla Participação (Quantidade)]]&gt;0,(Tabela2[[#This Row],[Itens de Ampla Participação (Quantidade)]]*Tabela2[[#This Row],[Preço de referência]])),"")</f>
        <v/>
      </c>
      <c r="R85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51" s="33" t="str">
        <f ca="1">IFERROR(IF(Tabela2[[#This Row],[Itens de Cota Reservada (Quantidade)]]&gt;0,(Tabela2[[#This Row],[Itens de Cota Reservada (Quantidade)]]*Tabela2[[#This Row],[Preço de referência]])),"")</f>
        <v/>
      </c>
      <c r="T851" s="52" t="str">
        <f ca="1">IFERROR(IF(SUMIFS(Tabela2[Preço x quantidade],Tabela2[Lote],Tabela2[[#This Row],[Lote]])&lt;=80000,Tabela2[[#This Row],[Quantidade]],""),"")</f>
        <v/>
      </c>
      <c r="U851" s="33" t="str">
        <f ca="1">IFERROR(IF(Tabela2[[#This Row],[Itens exclusivos (Quantidade)]]&gt;0,(Tabela2[[#This Row],[Itens exclusivos (Quantidade)]]*Tabela2[[#This Row],[Preço de referência]])),"")</f>
        <v/>
      </c>
    </row>
    <row r="852" spans="1:21" ht="15.75">
      <c r="A852" s="14" t="str">
        <f>IFERROR(IF(Fornecedores!B862="","",IF(AND(Fornecedores!A862="",Fornecedores!B862&lt;&gt;""),1,Fornecedores!A862)),"")</f>
        <v/>
      </c>
      <c r="B852" s="14" t="str">
        <f>IFERROR(IF(Fornecedores!B862="","",Fornecedores!B862),"")</f>
        <v/>
      </c>
      <c r="C852" s="14" t="str">
        <f>IFERROR(IF(Fornecedores!C862="","",Fornecedores!C862),"")</f>
        <v/>
      </c>
      <c r="D852" s="14" t="str">
        <f>IFERROR(IF(Fornecedores!D862="","",Fornecedores!D862),"")</f>
        <v/>
      </c>
      <c r="E852" s="14" t="str">
        <f>IFERROR(IF(Fornecedores!E862="","",Fornecedores!E862),"")</f>
        <v/>
      </c>
      <c r="F852" s="51" t="str">
        <f>IFERROR(IF(Fornecedores!F862="","",Fornecedores!F862),"")</f>
        <v/>
      </c>
      <c r="G852" s="14" t="str">
        <f>IFERROR(IF(Fornecedores!G862="","",Fornecedores!G862),"")</f>
        <v/>
      </c>
      <c r="H852" s="48" t="str">
        <f>IFERROR(ROUND(AVERAGE(Fornecedores!H862:ZV862),2),"")</f>
        <v/>
      </c>
      <c r="I852" s="14" t="str">
        <f>IFERROR(ROUND(STDEV(Fornecedores!H862:ZV862),2),"")</f>
        <v/>
      </c>
      <c r="J852" s="14" t="str">
        <f>IFERROR(IF(Tabela2[[#This Row],[Média preços]]="","",H852-I852),"")</f>
        <v/>
      </c>
      <c r="K852" s="14" t="str">
        <f>IFERROR(IF(Tabela2[[#This Row],[Média preços]]="","",H852+I852),"")</f>
        <v/>
      </c>
      <c r="L852" s="48" t="str">
        <f>IFERROR(ROUND(MEDIAN(Fornecedores!H862:ZV862),2),"")</f>
        <v/>
      </c>
      <c r="M852" s="14" t="str">
        <f>IFERROR(ROUND(AVERAGEIFS(Fornecedores!H862:ZV862,Fornecedores!H862:ZV862,"&lt;="&amp;K852,Fornecedores!H862:ZV862,"&gt;="&amp;J852),2),"")</f>
        <v/>
      </c>
      <c r="N852" s="14" t="str">
        <f t="shared" si="13"/>
        <v/>
      </c>
      <c r="O852" s="14" t="str">
        <f>IFERROR(Tabela2[[#This Row],[Preço de referência]]*Tabela2[[#This Row],[Quantidade]],"")</f>
        <v/>
      </c>
      <c r="P85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52" s="14" t="str">
        <f ca="1">IFERROR(IF(Tabela2[[#This Row],[Itens de Ampla Participação (Quantidade)]]&gt;0,(Tabela2[[#This Row],[Itens de Ampla Participação (Quantidade)]]*Tabela2[[#This Row],[Preço de referência]])),"")</f>
        <v/>
      </c>
      <c r="R85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52" s="14" t="str">
        <f ca="1">IFERROR(IF(Tabela2[[#This Row],[Itens de Cota Reservada (Quantidade)]]&gt;0,(Tabela2[[#This Row],[Itens de Cota Reservada (Quantidade)]]*Tabela2[[#This Row],[Preço de referência]])),"")</f>
        <v/>
      </c>
      <c r="T852" s="51" t="str">
        <f ca="1">IFERROR(IF(SUMIFS(Tabela2[Preço x quantidade],Tabela2[Lote],Tabela2[[#This Row],[Lote]])&lt;=80000,Tabela2[[#This Row],[Quantidade]],""),"")</f>
        <v/>
      </c>
      <c r="U852" s="14" t="str">
        <f ca="1">IFERROR(IF(Tabela2[[#This Row],[Itens exclusivos (Quantidade)]]&gt;0,(Tabela2[[#This Row],[Itens exclusivos (Quantidade)]]*Tabela2[[#This Row],[Preço de referência]])),"")</f>
        <v/>
      </c>
    </row>
    <row r="853" spans="1:21" ht="15.75">
      <c r="A853" s="33" t="str">
        <f>IFERROR(IF(Fornecedores!B863="","",IF(AND(Fornecedores!A863="",Fornecedores!B863&lt;&gt;""),1,Fornecedores!A863)),"")</f>
        <v/>
      </c>
      <c r="B853" s="33" t="str">
        <f>IFERROR(IF(Fornecedores!B863="","",Fornecedores!B863),"")</f>
        <v/>
      </c>
      <c r="C853" s="33" t="str">
        <f>IFERROR(IF(Fornecedores!C863="","",Fornecedores!C863),"")</f>
        <v/>
      </c>
      <c r="D853" s="33" t="str">
        <f>IFERROR(IF(Fornecedores!D863="","",Fornecedores!D863),"")</f>
        <v/>
      </c>
      <c r="E853" s="33" t="str">
        <f>IFERROR(IF(Fornecedores!E863="","",Fornecedores!E863),"")</f>
        <v/>
      </c>
      <c r="F853" s="52" t="str">
        <f>IFERROR(IF(Fornecedores!F863="","",Fornecedores!F863),"")</f>
        <v/>
      </c>
      <c r="G853" s="33" t="str">
        <f>IFERROR(IF(Fornecedores!G863="","",Fornecedores!G863),"")</f>
        <v/>
      </c>
      <c r="H853" s="47" t="str">
        <f>IFERROR(ROUND(AVERAGE(Fornecedores!H863:ZV863),2),"")</f>
        <v/>
      </c>
      <c r="I853" s="33" t="str">
        <f>IFERROR(ROUND(STDEV(Fornecedores!H863:ZV863),2),"")</f>
        <v/>
      </c>
      <c r="J853" s="33" t="str">
        <f>IFERROR(IF(Tabela2[[#This Row],[Média preços]]="","",H853-I853),"")</f>
        <v/>
      </c>
      <c r="K853" s="33" t="str">
        <f>IFERROR(IF(Tabela2[[#This Row],[Média preços]]="","",H853+I853),"")</f>
        <v/>
      </c>
      <c r="L853" s="47" t="str">
        <f>IFERROR(ROUND(MEDIAN(Fornecedores!H863:ZV863),2),"")</f>
        <v/>
      </c>
      <c r="M853" s="33" t="str">
        <f>IFERROR(ROUND(AVERAGEIFS(Fornecedores!H863:ZV863,Fornecedores!H863:ZV863,"&lt;="&amp;K853,Fornecedores!H863:ZV863,"&gt;="&amp;J853),2),"")</f>
        <v/>
      </c>
      <c r="N853" s="33" t="str">
        <f t="shared" si="13"/>
        <v/>
      </c>
      <c r="O853" s="33" t="str">
        <f>IFERROR(Tabela2[[#This Row],[Preço de referência]]*Tabela2[[#This Row],[Quantidade]],"")</f>
        <v/>
      </c>
      <c r="P85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53" s="33" t="str">
        <f ca="1">IFERROR(IF(Tabela2[[#This Row],[Itens de Ampla Participação (Quantidade)]]&gt;0,(Tabela2[[#This Row],[Itens de Ampla Participação (Quantidade)]]*Tabela2[[#This Row],[Preço de referência]])),"")</f>
        <v/>
      </c>
      <c r="R85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53" s="33" t="str">
        <f ca="1">IFERROR(IF(Tabela2[[#This Row],[Itens de Cota Reservada (Quantidade)]]&gt;0,(Tabela2[[#This Row],[Itens de Cota Reservada (Quantidade)]]*Tabela2[[#This Row],[Preço de referência]])),"")</f>
        <v/>
      </c>
      <c r="T853" s="52" t="str">
        <f ca="1">IFERROR(IF(SUMIFS(Tabela2[Preço x quantidade],Tabela2[Lote],Tabela2[[#This Row],[Lote]])&lt;=80000,Tabela2[[#This Row],[Quantidade]],""),"")</f>
        <v/>
      </c>
      <c r="U853" s="33" t="str">
        <f ca="1">IFERROR(IF(Tabela2[[#This Row],[Itens exclusivos (Quantidade)]]&gt;0,(Tabela2[[#This Row],[Itens exclusivos (Quantidade)]]*Tabela2[[#This Row],[Preço de referência]])),"")</f>
        <v/>
      </c>
    </row>
    <row r="854" spans="1:21" ht="15.75">
      <c r="A854" s="14" t="str">
        <f>IFERROR(IF(Fornecedores!B864="","",IF(AND(Fornecedores!A864="",Fornecedores!B864&lt;&gt;""),1,Fornecedores!A864)),"")</f>
        <v/>
      </c>
      <c r="B854" s="14" t="str">
        <f>IFERROR(IF(Fornecedores!B864="","",Fornecedores!B864),"")</f>
        <v/>
      </c>
      <c r="C854" s="14" t="str">
        <f>IFERROR(IF(Fornecedores!C864="","",Fornecedores!C864),"")</f>
        <v/>
      </c>
      <c r="D854" s="14" t="str">
        <f>IFERROR(IF(Fornecedores!D864="","",Fornecedores!D864),"")</f>
        <v/>
      </c>
      <c r="E854" s="14" t="str">
        <f>IFERROR(IF(Fornecedores!E864="","",Fornecedores!E864),"")</f>
        <v/>
      </c>
      <c r="F854" s="51" t="str">
        <f>IFERROR(IF(Fornecedores!F864="","",Fornecedores!F864),"")</f>
        <v/>
      </c>
      <c r="G854" s="14" t="str">
        <f>IFERROR(IF(Fornecedores!G864="","",Fornecedores!G864),"")</f>
        <v/>
      </c>
      <c r="H854" s="48" t="str">
        <f>IFERROR(ROUND(AVERAGE(Fornecedores!H864:ZV864),2),"")</f>
        <v/>
      </c>
      <c r="I854" s="14" t="str">
        <f>IFERROR(ROUND(STDEV(Fornecedores!H864:ZV864),2),"")</f>
        <v/>
      </c>
      <c r="J854" s="14" t="str">
        <f>IFERROR(IF(Tabela2[[#This Row],[Média preços]]="","",H854-I854),"")</f>
        <v/>
      </c>
      <c r="K854" s="14" t="str">
        <f>IFERROR(IF(Tabela2[[#This Row],[Média preços]]="","",H854+I854),"")</f>
        <v/>
      </c>
      <c r="L854" s="48" t="str">
        <f>IFERROR(ROUND(MEDIAN(Fornecedores!H864:ZV864),2),"")</f>
        <v/>
      </c>
      <c r="M854" s="14" t="str">
        <f>IFERROR(ROUND(AVERAGEIFS(Fornecedores!H864:ZV864,Fornecedores!H864:ZV864,"&lt;="&amp;K854,Fornecedores!H864:ZV864,"&gt;="&amp;J854),2),"")</f>
        <v/>
      </c>
      <c r="N854" s="14" t="str">
        <f t="shared" si="13"/>
        <v/>
      </c>
      <c r="O854" s="14" t="str">
        <f>IFERROR(Tabela2[[#This Row],[Preço de referência]]*Tabela2[[#This Row],[Quantidade]],"")</f>
        <v/>
      </c>
      <c r="P85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54" s="14" t="str">
        <f ca="1">IFERROR(IF(Tabela2[[#This Row],[Itens de Ampla Participação (Quantidade)]]&gt;0,(Tabela2[[#This Row],[Itens de Ampla Participação (Quantidade)]]*Tabela2[[#This Row],[Preço de referência]])),"")</f>
        <v/>
      </c>
      <c r="R85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54" s="14" t="str">
        <f ca="1">IFERROR(IF(Tabela2[[#This Row],[Itens de Cota Reservada (Quantidade)]]&gt;0,(Tabela2[[#This Row],[Itens de Cota Reservada (Quantidade)]]*Tabela2[[#This Row],[Preço de referência]])),"")</f>
        <v/>
      </c>
      <c r="T854" s="51" t="str">
        <f ca="1">IFERROR(IF(SUMIFS(Tabela2[Preço x quantidade],Tabela2[Lote],Tabela2[[#This Row],[Lote]])&lt;=80000,Tabela2[[#This Row],[Quantidade]],""),"")</f>
        <v/>
      </c>
      <c r="U854" s="14" t="str">
        <f ca="1">IFERROR(IF(Tabela2[[#This Row],[Itens exclusivos (Quantidade)]]&gt;0,(Tabela2[[#This Row],[Itens exclusivos (Quantidade)]]*Tabela2[[#This Row],[Preço de referência]])),"")</f>
        <v/>
      </c>
    </row>
    <row r="855" spans="1:21" ht="15.75">
      <c r="A855" s="33" t="str">
        <f>IFERROR(IF(Fornecedores!B865="","",IF(AND(Fornecedores!A865="",Fornecedores!B865&lt;&gt;""),1,Fornecedores!A865)),"")</f>
        <v/>
      </c>
      <c r="B855" s="33" t="str">
        <f>IFERROR(IF(Fornecedores!B865="","",Fornecedores!B865),"")</f>
        <v/>
      </c>
      <c r="C855" s="33" t="str">
        <f>IFERROR(IF(Fornecedores!C865="","",Fornecedores!C865),"")</f>
        <v/>
      </c>
      <c r="D855" s="33" t="str">
        <f>IFERROR(IF(Fornecedores!D865="","",Fornecedores!D865),"")</f>
        <v/>
      </c>
      <c r="E855" s="33" t="str">
        <f>IFERROR(IF(Fornecedores!E865="","",Fornecedores!E865),"")</f>
        <v/>
      </c>
      <c r="F855" s="52" t="str">
        <f>IFERROR(IF(Fornecedores!F865="","",Fornecedores!F865),"")</f>
        <v/>
      </c>
      <c r="G855" s="33" t="str">
        <f>IFERROR(IF(Fornecedores!G865="","",Fornecedores!G865),"")</f>
        <v/>
      </c>
      <c r="H855" s="47" t="str">
        <f>IFERROR(ROUND(AVERAGE(Fornecedores!H865:ZV865),2),"")</f>
        <v/>
      </c>
      <c r="I855" s="33" t="str">
        <f>IFERROR(ROUND(STDEV(Fornecedores!H865:ZV865),2),"")</f>
        <v/>
      </c>
      <c r="J855" s="33" t="str">
        <f>IFERROR(IF(Tabela2[[#This Row],[Média preços]]="","",H855-I855),"")</f>
        <v/>
      </c>
      <c r="K855" s="33" t="str">
        <f>IFERROR(IF(Tabela2[[#This Row],[Média preços]]="","",H855+I855),"")</f>
        <v/>
      </c>
      <c r="L855" s="47" t="str">
        <f>IFERROR(ROUND(MEDIAN(Fornecedores!H865:ZV865),2),"")</f>
        <v/>
      </c>
      <c r="M855" s="33" t="str">
        <f>IFERROR(ROUND(AVERAGEIFS(Fornecedores!H865:ZV865,Fornecedores!H865:ZV865,"&lt;="&amp;K855,Fornecedores!H865:ZV865,"&gt;="&amp;J855),2),"")</f>
        <v/>
      </c>
      <c r="N855" s="33" t="str">
        <f t="shared" si="13"/>
        <v/>
      </c>
      <c r="O855" s="33" t="str">
        <f>IFERROR(Tabela2[[#This Row],[Preço de referência]]*Tabela2[[#This Row],[Quantidade]],"")</f>
        <v/>
      </c>
      <c r="P85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55" s="33" t="str">
        <f ca="1">IFERROR(IF(Tabela2[[#This Row],[Itens de Ampla Participação (Quantidade)]]&gt;0,(Tabela2[[#This Row],[Itens de Ampla Participação (Quantidade)]]*Tabela2[[#This Row],[Preço de referência]])),"")</f>
        <v/>
      </c>
      <c r="R85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55" s="33" t="str">
        <f ca="1">IFERROR(IF(Tabela2[[#This Row],[Itens de Cota Reservada (Quantidade)]]&gt;0,(Tabela2[[#This Row],[Itens de Cota Reservada (Quantidade)]]*Tabela2[[#This Row],[Preço de referência]])),"")</f>
        <v/>
      </c>
      <c r="T855" s="52" t="str">
        <f ca="1">IFERROR(IF(SUMIFS(Tabela2[Preço x quantidade],Tabela2[Lote],Tabela2[[#This Row],[Lote]])&lt;=80000,Tabela2[[#This Row],[Quantidade]],""),"")</f>
        <v/>
      </c>
      <c r="U855" s="33" t="str">
        <f ca="1">IFERROR(IF(Tabela2[[#This Row],[Itens exclusivos (Quantidade)]]&gt;0,(Tabela2[[#This Row],[Itens exclusivos (Quantidade)]]*Tabela2[[#This Row],[Preço de referência]])),"")</f>
        <v/>
      </c>
    </row>
    <row r="856" spans="1:21" ht="15.75">
      <c r="A856" s="14" t="str">
        <f>IFERROR(IF(Fornecedores!B866="","",IF(AND(Fornecedores!A866="",Fornecedores!B866&lt;&gt;""),1,Fornecedores!A866)),"")</f>
        <v/>
      </c>
      <c r="B856" s="14" t="str">
        <f>IFERROR(IF(Fornecedores!B866="","",Fornecedores!B866),"")</f>
        <v/>
      </c>
      <c r="C856" s="14" t="str">
        <f>IFERROR(IF(Fornecedores!C866="","",Fornecedores!C866),"")</f>
        <v/>
      </c>
      <c r="D856" s="14" t="str">
        <f>IFERROR(IF(Fornecedores!D866="","",Fornecedores!D866),"")</f>
        <v/>
      </c>
      <c r="E856" s="14" t="str">
        <f>IFERROR(IF(Fornecedores!E866="","",Fornecedores!E866),"")</f>
        <v/>
      </c>
      <c r="F856" s="51" t="str">
        <f>IFERROR(IF(Fornecedores!F866="","",Fornecedores!F866),"")</f>
        <v/>
      </c>
      <c r="G856" s="14" t="str">
        <f>IFERROR(IF(Fornecedores!G866="","",Fornecedores!G866),"")</f>
        <v/>
      </c>
      <c r="H856" s="48" t="str">
        <f>IFERROR(ROUND(AVERAGE(Fornecedores!H866:ZV866),2),"")</f>
        <v/>
      </c>
      <c r="I856" s="14" t="str">
        <f>IFERROR(ROUND(STDEV(Fornecedores!H866:ZV866),2),"")</f>
        <v/>
      </c>
      <c r="J856" s="14" t="str">
        <f>IFERROR(IF(Tabela2[[#This Row],[Média preços]]="","",H856-I856),"")</f>
        <v/>
      </c>
      <c r="K856" s="14" t="str">
        <f>IFERROR(IF(Tabela2[[#This Row],[Média preços]]="","",H856+I856),"")</f>
        <v/>
      </c>
      <c r="L856" s="48" t="str">
        <f>IFERROR(ROUND(MEDIAN(Fornecedores!H866:ZV866),2),"")</f>
        <v/>
      </c>
      <c r="M856" s="14" t="str">
        <f>IFERROR(ROUND(AVERAGEIFS(Fornecedores!H866:ZV866,Fornecedores!H866:ZV866,"&lt;="&amp;K856,Fornecedores!H866:ZV866,"&gt;="&amp;J856),2),"")</f>
        <v/>
      </c>
      <c r="N856" s="14" t="str">
        <f t="shared" si="13"/>
        <v/>
      </c>
      <c r="O856" s="14" t="str">
        <f>IFERROR(Tabela2[[#This Row],[Preço de referência]]*Tabela2[[#This Row],[Quantidade]],"")</f>
        <v/>
      </c>
      <c r="P85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56" s="14" t="str">
        <f ca="1">IFERROR(IF(Tabela2[[#This Row],[Itens de Ampla Participação (Quantidade)]]&gt;0,(Tabela2[[#This Row],[Itens de Ampla Participação (Quantidade)]]*Tabela2[[#This Row],[Preço de referência]])),"")</f>
        <v/>
      </c>
      <c r="R85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56" s="14" t="str">
        <f ca="1">IFERROR(IF(Tabela2[[#This Row],[Itens de Cota Reservada (Quantidade)]]&gt;0,(Tabela2[[#This Row],[Itens de Cota Reservada (Quantidade)]]*Tabela2[[#This Row],[Preço de referência]])),"")</f>
        <v/>
      </c>
      <c r="T856" s="51" t="str">
        <f ca="1">IFERROR(IF(SUMIFS(Tabela2[Preço x quantidade],Tabela2[Lote],Tabela2[[#This Row],[Lote]])&lt;=80000,Tabela2[[#This Row],[Quantidade]],""),"")</f>
        <v/>
      </c>
      <c r="U856" s="14" t="str">
        <f ca="1">IFERROR(IF(Tabela2[[#This Row],[Itens exclusivos (Quantidade)]]&gt;0,(Tabela2[[#This Row],[Itens exclusivos (Quantidade)]]*Tabela2[[#This Row],[Preço de referência]])),"")</f>
        <v/>
      </c>
    </row>
    <row r="857" spans="1:21" ht="15.75">
      <c r="A857" s="33" t="str">
        <f>IFERROR(IF(Fornecedores!B867="","",IF(AND(Fornecedores!A867="",Fornecedores!B867&lt;&gt;""),1,Fornecedores!A867)),"")</f>
        <v/>
      </c>
      <c r="B857" s="33" t="str">
        <f>IFERROR(IF(Fornecedores!B867="","",Fornecedores!B867),"")</f>
        <v/>
      </c>
      <c r="C857" s="33" t="str">
        <f>IFERROR(IF(Fornecedores!C867="","",Fornecedores!C867),"")</f>
        <v/>
      </c>
      <c r="D857" s="33" t="str">
        <f>IFERROR(IF(Fornecedores!D867="","",Fornecedores!D867),"")</f>
        <v/>
      </c>
      <c r="E857" s="33" t="str">
        <f>IFERROR(IF(Fornecedores!E867="","",Fornecedores!E867),"")</f>
        <v/>
      </c>
      <c r="F857" s="52" t="str">
        <f>IFERROR(IF(Fornecedores!F867="","",Fornecedores!F867),"")</f>
        <v/>
      </c>
      <c r="G857" s="33" t="str">
        <f>IFERROR(IF(Fornecedores!G867="","",Fornecedores!G867),"")</f>
        <v/>
      </c>
      <c r="H857" s="47" t="str">
        <f>IFERROR(ROUND(AVERAGE(Fornecedores!H867:ZV867),2),"")</f>
        <v/>
      </c>
      <c r="I857" s="33" t="str">
        <f>IFERROR(ROUND(STDEV(Fornecedores!H867:ZV867),2),"")</f>
        <v/>
      </c>
      <c r="J857" s="33" t="str">
        <f>IFERROR(IF(Tabela2[[#This Row],[Média preços]]="","",H857-I857),"")</f>
        <v/>
      </c>
      <c r="K857" s="33" t="str">
        <f>IFERROR(IF(Tabela2[[#This Row],[Média preços]]="","",H857+I857),"")</f>
        <v/>
      </c>
      <c r="L857" s="47" t="str">
        <f>IFERROR(ROUND(MEDIAN(Fornecedores!H867:ZV867),2),"")</f>
        <v/>
      </c>
      <c r="M857" s="33" t="str">
        <f>IFERROR(ROUND(AVERAGEIFS(Fornecedores!H867:ZV867,Fornecedores!H867:ZV867,"&lt;="&amp;K857,Fornecedores!H867:ZV867,"&gt;="&amp;J857),2),"")</f>
        <v/>
      </c>
      <c r="N857" s="33" t="str">
        <f t="shared" si="13"/>
        <v/>
      </c>
      <c r="O857" s="33" t="str">
        <f>IFERROR(Tabela2[[#This Row],[Preço de referência]]*Tabela2[[#This Row],[Quantidade]],"")</f>
        <v/>
      </c>
      <c r="P85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57" s="33" t="str">
        <f ca="1">IFERROR(IF(Tabela2[[#This Row],[Itens de Ampla Participação (Quantidade)]]&gt;0,(Tabela2[[#This Row],[Itens de Ampla Participação (Quantidade)]]*Tabela2[[#This Row],[Preço de referência]])),"")</f>
        <v/>
      </c>
      <c r="R85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57" s="33" t="str">
        <f ca="1">IFERROR(IF(Tabela2[[#This Row],[Itens de Cota Reservada (Quantidade)]]&gt;0,(Tabela2[[#This Row],[Itens de Cota Reservada (Quantidade)]]*Tabela2[[#This Row],[Preço de referência]])),"")</f>
        <v/>
      </c>
      <c r="T857" s="52" t="str">
        <f ca="1">IFERROR(IF(SUMIFS(Tabela2[Preço x quantidade],Tabela2[Lote],Tabela2[[#This Row],[Lote]])&lt;=80000,Tabela2[[#This Row],[Quantidade]],""),"")</f>
        <v/>
      </c>
      <c r="U857" s="33" t="str">
        <f ca="1">IFERROR(IF(Tabela2[[#This Row],[Itens exclusivos (Quantidade)]]&gt;0,(Tabela2[[#This Row],[Itens exclusivos (Quantidade)]]*Tabela2[[#This Row],[Preço de referência]])),"")</f>
        <v/>
      </c>
    </row>
    <row r="858" spans="1:21" ht="15.75">
      <c r="A858" s="14" t="str">
        <f>IFERROR(IF(Fornecedores!B868="","",IF(AND(Fornecedores!A868="",Fornecedores!B868&lt;&gt;""),1,Fornecedores!A868)),"")</f>
        <v/>
      </c>
      <c r="B858" s="14" t="str">
        <f>IFERROR(IF(Fornecedores!B868="","",Fornecedores!B868),"")</f>
        <v/>
      </c>
      <c r="C858" s="14" t="str">
        <f>IFERROR(IF(Fornecedores!C868="","",Fornecedores!C868),"")</f>
        <v/>
      </c>
      <c r="D858" s="14" t="str">
        <f>IFERROR(IF(Fornecedores!D868="","",Fornecedores!D868),"")</f>
        <v/>
      </c>
      <c r="E858" s="14" t="str">
        <f>IFERROR(IF(Fornecedores!E868="","",Fornecedores!E868),"")</f>
        <v/>
      </c>
      <c r="F858" s="51" t="str">
        <f>IFERROR(IF(Fornecedores!F868="","",Fornecedores!F868),"")</f>
        <v/>
      </c>
      <c r="G858" s="14" t="str">
        <f>IFERROR(IF(Fornecedores!G868="","",Fornecedores!G868),"")</f>
        <v/>
      </c>
      <c r="H858" s="48" t="str">
        <f>IFERROR(ROUND(AVERAGE(Fornecedores!H868:ZV868),2),"")</f>
        <v/>
      </c>
      <c r="I858" s="14" t="str">
        <f>IFERROR(ROUND(STDEV(Fornecedores!H868:ZV868),2),"")</f>
        <v/>
      </c>
      <c r="J858" s="14" t="str">
        <f>IFERROR(IF(Tabela2[[#This Row],[Média preços]]="","",H858-I858),"")</f>
        <v/>
      </c>
      <c r="K858" s="14" t="str">
        <f>IFERROR(IF(Tabela2[[#This Row],[Média preços]]="","",H858+I858),"")</f>
        <v/>
      </c>
      <c r="L858" s="48" t="str">
        <f>IFERROR(ROUND(MEDIAN(Fornecedores!H868:ZV868),2),"")</f>
        <v/>
      </c>
      <c r="M858" s="14" t="str">
        <f>IFERROR(ROUND(AVERAGEIFS(Fornecedores!H868:ZV868,Fornecedores!H868:ZV868,"&lt;="&amp;K858,Fornecedores!H868:ZV868,"&gt;="&amp;J858),2),"")</f>
        <v/>
      </c>
      <c r="N858" s="14" t="str">
        <f t="shared" si="13"/>
        <v/>
      </c>
      <c r="O858" s="14" t="str">
        <f>IFERROR(Tabela2[[#This Row],[Preço de referência]]*Tabela2[[#This Row],[Quantidade]],"")</f>
        <v/>
      </c>
      <c r="P85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58" s="14" t="str">
        <f ca="1">IFERROR(IF(Tabela2[[#This Row],[Itens de Ampla Participação (Quantidade)]]&gt;0,(Tabela2[[#This Row],[Itens de Ampla Participação (Quantidade)]]*Tabela2[[#This Row],[Preço de referência]])),"")</f>
        <v/>
      </c>
      <c r="R85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58" s="14" t="str">
        <f ca="1">IFERROR(IF(Tabela2[[#This Row],[Itens de Cota Reservada (Quantidade)]]&gt;0,(Tabela2[[#This Row],[Itens de Cota Reservada (Quantidade)]]*Tabela2[[#This Row],[Preço de referência]])),"")</f>
        <v/>
      </c>
      <c r="T858" s="51" t="str">
        <f ca="1">IFERROR(IF(SUMIFS(Tabela2[Preço x quantidade],Tabela2[Lote],Tabela2[[#This Row],[Lote]])&lt;=80000,Tabela2[[#This Row],[Quantidade]],""),"")</f>
        <v/>
      </c>
      <c r="U858" s="14" t="str">
        <f ca="1">IFERROR(IF(Tabela2[[#This Row],[Itens exclusivos (Quantidade)]]&gt;0,(Tabela2[[#This Row],[Itens exclusivos (Quantidade)]]*Tabela2[[#This Row],[Preço de referência]])),"")</f>
        <v/>
      </c>
    </row>
    <row r="859" spans="1:21" ht="15.75">
      <c r="A859" s="33" t="str">
        <f>IFERROR(IF(Fornecedores!B869="","",IF(AND(Fornecedores!A869="",Fornecedores!B869&lt;&gt;""),1,Fornecedores!A869)),"")</f>
        <v/>
      </c>
      <c r="B859" s="33" t="str">
        <f>IFERROR(IF(Fornecedores!B869="","",Fornecedores!B869),"")</f>
        <v/>
      </c>
      <c r="C859" s="33" t="str">
        <f>IFERROR(IF(Fornecedores!C869="","",Fornecedores!C869),"")</f>
        <v/>
      </c>
      <c r="D859" s="33" t="str">
        <f>IFERROR(IF(Fornecedores!D869="","",Fornecedores!D869),"")</f>
        <v/>
      </c>
      <c r="E859" s="33" t="str">
        <f>IFERROR(IF(Fornecedores!E869="","",Fornecedores!E869),"")</f>
        <v/>
      </c>
      <c r="F859" s="52" t="str">
        <f>IFERROR(IF(Fornecedores!F869="","",Fornecedores!F869),"")</f>
        <v/>
      </c>
      <c r="G859" s="33" t="str">
        <f>IFERROR(IF(Fornecedores!G869="","",Fornecedores!G869),"")</f>
        <v/>
      </c>
      <c r="H859" s="47" t="str">
        <f>IFERROR(ROUND(AVERAGE(Fornecedores!H869:ZV869),2),"")</f>
        <v/>
      </c>
      <c r="I859" s="33" t="str">
        <f>IFERROR(ROUND(STDEV(Fornecedores!H869:ZV869),2),"")</f>
        <v/>
      </c>
      <c r="J859" s="33" t="str">
        <f>IFERROR(IF(Tabela2[[#This Row],[Média preços]]="","",H859-I859),"")</f>
        <v/>
      </c>
      <c r="K859" s="33" t="str">
        <f>IFERROR(IF(Tabela2[[#This Row],[Média preços]]="","",H859+I859),"")</f>
        <v/>
      </c>
      <c r="L859" s="47" t="str">
        <f>IFERROR(ROUND(MEDIAN(Fornecedores!H869:ZV869),2),"")</f>
        <v/>
      </c>
      <c r="M859" s="33" t="str">
        <f>IFERROR(ROUND(AVERAGEIFS(Fornecedores!H869:ZV869,Fornecedores!H869:ZV869,"&lt;="&amp;K859,Fornecedores!H869:ZV869,"&gt;="&amp;J859),2),"")</f>
        <v/>
      </c>
      <c r="N859" s="33" t="str">
        <f t="shared" si="13"/>
        <v/>
      </c>
      <c r="O859" s="33" t="str">
        <f>IFERROR(Tabela2[[#This Row],[Preço de referência]]*Tabela2[[#This Row],[Quantidade]],"")</f>
        <v/>
      </c>
      <c r="P85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59" s="33" t="str">
        <f ca="1">IFERROR(IF(Tabela2[[#This Row],[Itens de Ampla Participação (Quantidade)]]&gt;0,(Tabela2[[#This Row],[Itens de Ampla Participação (Quantidade)]]*Tabela2[[#This Row],[Preço de referência]])),"")</f>
        <v/>
      </c>
      <c r="R85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59" s="33" t="str">
        <f ca="1">IFERROR(IF(Tabela2[[#This Row],[Itens de Cota Reservada (Quantidade)]]&gt;0,(Tabela2[[#This Row],[Itens de Cota Reservada (Quantidade)]]*Tabela2[[#This Row],[Preço de referência]])),"")</f>
        <v/>
      </c>
      <c r="T859" s="52" t="str">
        <f ca="1">IFERROR(IF(SUMIFS(Tabela2[Preço x quantidade],Tabela2[Lote],Tabela2[[#This Row],[Lote]])&lt;=80000,Tabela2[[#This Row],[Quantidade]],""),"")</f>
        <v/>
      </c>
      <c r="U859" s="33" t="str">
        <f ca="1">IFERROR(IF(Tabela2[[#This Row],[Itens exclusivos (Quantidade)]]&gt;0,(Tabela2[[#This Row],[Itens exclusivos (Quantidade)]]*Tabela2[[#This Row],[Preço de referência]])),"")</f>
        <v/>
      </c>
    </row>
    <row r="860" spans="1:21" ht="15.75">
      <c r="A860" s="14" t="str">
        <f>IFERROR(IF(Fornecedores!B870="","",IF(AND(Fornecedores!A870="",Fornecedores!B870&lt;&gt;""),1,Fornecedores!A870)),"")</f>
        <v/>
      </c>
      <c r="B860" s="14" t="str">
        <f>IFERROR(IF(Fornecedores!B870="","",Fornecedores!B870),"")</f>
        <v/>
      </c>
      <c r="C860" s="14" t="str">
        <f>IFERROR(IF(Fornecedores!C870="","",Fornecedores!C870),"")</f>
        <v/>
      </c>
      <c r="D860" s="14" t="str">
        <f>IFERROR(IF(Fornecedores!D870="","",Fornecedores!D870),"")</f>
        <v/>
      </c>
      <c r="E860" s="14" t="str">
        <f>IFERROR(IF(Fornecedores!E870="","",Fornecedores!E870),"")</f>
        <v/>
      </c>
      <c r="F860" s="51" t="str">
        <f>IFERROR(IF(Fornecedores!F870="","",Fornecedores!F870),"")</f>
        <v/>
      </c>
      <c r="G860" s="14" t="str">
        <f>IFERROR(IF(Fornecedores!G870="","",Fornecedores!G870),"")</f>
        <v/>
      </c>
      <c r="H860" s="48" t="str">
        <f>IFERROR(ROUND(AVERAGE(Fornecedores!H870:ZV870),2),"")</f>
        <v/>
      </c>
      <c r="I860" s="14" t="str">
        <f>IFERROR(ROUND(STDEV(Fornecedores!H870:ZV870),2),"")</f>
        <v/>
      </c>
      <c r="J860" s="14" t="str">
        <f>IFERROR(IF(Tabela2[[#This Row],[Média preços]]="","",H860-I860),"")</f>
        <v/>
      </c>
      <c r="K860" s="14" t="str">
        <f>IFERROR(IF(Tabela2[[#This Row],[Média preços]]="","",H860+I860),"")</f>
        <v/>
      </c>
      <c r="L860" s="48" t="str">
        <f>IFERROR(ROUND(MEDIAN(Fornecedores!H870:ZV870),2),"")</f>
        <v/>
      </c>
      <c r="M860" s="14" t="str">
        <f>IFERROR(ROUND(AVERAGEIFS(Fornecedores!H870:ZV870,Fornecedores!H870:ZV870,"&lt;="&amp;K860,Fornecedores!H870:ZV870,"&gt;="&amp;J860),2),"")</f>
        <v/>
      </c>
      <c r="N860" s="14" t="str">
        <f t="shared" si="13"/>
        <v/>
      </c>
      <c r="O860" s="14" t="str">
        <f>IFERROR(Tabela2[[#This Row],[Preço de referência]]*Tabela2[[#This Row],[Quantidade]],"")</f>
        <v/>
      </c>
      <c r="P86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60" s="14" t="str">
        <f ca="1">IFERROR(IF(Tabela2[[#This Row],[Itens de Ampla Participação (Quantidade)]]&gt;0,(Tabela2[[#This Row],[Itens de Ampla Participação (Quantidade)]]*Tabela2[[#This Row],[Preço de referência]])),"")</f>
        <v/>
      </c>
      <c r="R86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60" s="14" t="str">
        <f ca="1">IFERROR(IF(Tabela2[[#This Row],[Itens de Cota Reservada (Quantidade)]]&gt;0,(Tabela2[[#This Row],[Itens de Cota Reservada (Quantidade)]]*Tabela2[[#This Row],[Preço de referência]])),"")</f>
        <v/>
      </c>
      <c r="T860" s="51" t="str">
        <f ca="1">IFERROR(IF(SUMIFS(Tabela2[Preço x quantidade],Tabela2[Lote],Tabela2[[#This Row],[Lote]])&lt;=80000,Tabela2[[#This Row],[Quantidade]],""),"")</f>
        <v/>
      </c>
      <c r="U860" s="14" t="str">
        <f ca="1">IFERROR(IF(Tabela2[[#This Row],[Itens exclusivos (Quantidade)]]&gt;0,(Tabela2[[#This Row],[Itens exclusivos (Quantidade)]]*Tabela2[[#This Row],[Preço de referência]])),"")</f>
        <v/>
      </c>
    </row>
    <row r="861" spans="1:21" ht="15.75">
      <c r="A861" s="33" t="str">
        <f>IFERROR(IF(Fornecedores!B871="","",IF(AND(Fornecedores!A871="",Fornecedores!B871&lt;&gt;""),1,Fornecedores!A871)),"")</f>
        <v/>
      </c>
      <c r="B861" s="33" t="str">
        <f>IFERROR(IF(Fornecedores!B871="","",Fornecedores!B871),"")</f>
        <v/>
      </c>
      <c r="C861" s="33" t="str">
        <f>IFERROR(IF(Fornecedores!C871="","",Fornecedores!C871),"")</f>
        <v/>
      </c>
      <c r="D861" s="33" t="str">
        <f>IFERROR(IF(Fornecedores!D871="","",Fornecedores!D871),"")</f>
        <v/>
      </c>
      <c r="E861" s="33" t="str">
        <f>IFERROR(IF(Fornecedores!E871="","",Fornecedores!E871),"")</f>
        <v/>
      </c>
      <c r="F861" s="52" t="str">
        <f>IFERROR(IF(Fornecedores!F871="","",Fornecedores!F871),"")</f>
        <v/>
      </c>
      <c r="G861" s="33" t="str">
        <f>IFERROR(IF(Fornecedores!G871="","",Fornecedores!G871),"")</f>
        <v/>
      </c>
      <c r="H861" s="47" t="str">
        <f>IFERROR(ROUND(AVERAGE(Fornecedores!H871:ZV871),2),"")</f>
        <v/>
      </c>
      <c r="I861" s="33" t="str">
        <f>IFERROR(ROUND(STDEV(Fornecedores!H871:ZV871),2),"")</f>
        <v/>
      </c>
      <c r="J861" s="33" t="str">
        <f>IFERROR(IF(Tabela2[[#This Row],[Média preços]]="","",H861-I861),"")</f>
        <v/>
      </c>
      <c r="K861" s="33" t="str">
        <f>IFERROR(IF(Tabela2[[#This Row],[Média preços]]="","",H861+I861),"")</f>
        <v/>
      </c>
      <c r="L861" s="47" t="str">
        <f>IFERROR(ROUND(MEDIAN(Fornecedores!H871:ZV871),2),"")</f>
        <v/>
      </c>
      <c r="M861" s="33" t="str">
        <f>IFERROR(ROUND(AVERAGEIFS(Fornecedores!H871:ZV871,Fornecedores!H871:ZV871,"&lt;="&amp;K861,Fornecedores!H871:ZV871,"&gt;="&amp;J861),2),"")</f>
        <v/>
      </c>
      <c r="N861" s="33" t="str">
        <f t="shared" si="13"/>
        <v/>
      </c>
      <c r="O861" s="33" t="str">
        <f>IFERROR(Tabela2[[#This Row],[Preço de referência]]*Tabela2[[#This Row],[Quantidade]],"")</f>
        <v/>
      </c>
      <c r="P86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61" s="33" t="str">
        <f ca="1">IFERROR(IF(Tabela2[[#This Row],[Itens de Ampla Participação (Quantidade)]]&gt;0,(Tabela2[[#This Row],[Itens de Ampla Participação (Quantidade)]]*Tabela2[[#This Row],[Preço de referência]])),"")</f>
        <v/>
      </c>
      <c r="R86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61" s="33" t="str">
        <f ca="1">IFERROR(IF(Tabela2[[#This Row],[Itens de Cota Reservada (Quantidade)]]&gt;0,(Tabela2[[#This Row],[Itens de Cota Reservada (Quantidade)]]*Tabela2[[#This Row],[Preço de referência]])),"")</f>
        <v/>
      </c>
      <c r="T861" s="52" t="str">
        <f ca="1">IFERROR(IF(SUMIFS(Tabela2[Preço x quantidade],Tabela2[Lote],Tabela2[[#This Row],[Lote]])&lt;=80000,Tabela2[[#This Row],[Quantidade]],""),"")</f>
        <v/>
      </c>
      <c r="U861" s="33" t="str">
        <f ca="1">IFERROR(IF(Tabela2[[#This Row],[Itens exclusivos (Quantidade)]]&gt;0,(Tabela2[[#This Row],[Itens exclusivos (Quantidade)]]*Tabela2[[#This Row],[Preço de referência]])),"")</f>
        <v/>
      </c>
    </row>
    <row r="862" spans="1:21" ht="15.75">
      <c r="A862" s="14" t="str">
        <f>IFERROR(IF(Fornecedores!B872="","",IF(AND(Fornecedores!A872="",Fornecedores!B872&lt;&gt;""),1,Fornecedores!A872)),"")</f>
        <v/>
      </c>
      <c r="B862" s="14" t="str">
        <f>IFERROR(IF(Fornecedores!B872="","",Fornecedores!B872),"")</f>
        <v/>
      </c>
      <c r="C862" s="14" t="str">
        <f>IFERROR(IF(Fornecedores!C872="","",Fornecedores!C872),"")</f>
        <v/>
      </c>
      <c r="D862" s="14" t="str">
        <f>IFERROR(IF(Fornecedores!D872="","",Fornecedores!D872),"")</f>
        <v/>
      </c>
      <c r="E862" s="14" t="str">
        <f>IFERROR(IF(Fornecedores!E872="","",Fornecedores!E872),"")</f>
        <v/>
      </c>
      <c r="F862" s="51" t="str">
        <f>IFERROR(IF(Fornecedores!F872="","",Fornecedores!F872),"")</f>
        <v/>
      </c>
      <c r="G862" s="14" t="str">
        <f>IFERROR(IF(Fornecedores!G872="","",Fornecedores!G872),"")</f>
        <v/>
      </c>
      <c r="H862" s="48" t="str">
        <f>IFERROR(ROUND(AVERAGE(Fornecedores!H872:ZV872),2),"")</f>
        <v/>
      </c>
      <c r="I862" s="14" t="str">
        <f>IFERROR(ROUND(STDEV(Fornecedores!H872:ZV872),2),"")</f>
        <v/>
      </c>
      <c r="J862" s="14" t="str">
        <f>IFERROR(IF(Tabela2[[#This Row],[Média preços]]="","",H862-I862),"")</f>
        <v/>
      </c>
      <c r="K862" s="14" t="str">
        <f>IFERROR(IF(Tabela2[[#This Row],[Média preços]]="","",H862+I862),"")</f>
        <v/>
      </c>
      <c r="L862" s="48" t="str">
        <f>IFERROR(ROUND(MEDIAN(Fornecedores!H872:ZV872),2),"")</f>
        <v/>
      </c>
      <c r="M862" s="14" t="str">
        <f>IFERROR(ROUND(AVERAGEIFS(Fornecedores!H872:ZV872,Fornecedores!H872:ZV872,"&lt;="&amp;K862,Fornecedores!H872:ZV872,"&gt;="&amp;J862),2),"")</f>
        <v/>
      </c>
      <c r="N862" s="14" t="str">
        <f t="shared" si="13"/>
        <v/>
      </c>
      <c r="O862" s="14" t="str">
        <f>IFERROR(Tabela2[[#This Row],[Preço de referência]]*Tabela2[[#This Row],[Quantidade]],"")</f>
        <v/>
      </c>
      <c r="P86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62" s="14" t="str">
        <f ca="1">IFERROR(IF(Tabela2[[#This Row],[Itens de Ampla Participação (Quantidade)]]&gt;0,(Tabela2[[#This Row],[Itens de Ampla Participação (Quantidade)]]*Tabela2[[#This Row],[Preço de referência]])),"")</f>
        <v/>
      </c>
      <c r="R86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62" s="14" t="str">
        <f ca="1">IFERROR(IF(Tabela2[[#This Row],[Itens de Cota Reservada (Quantidade)]]&gt;0,(Tabela2[[#This Row],[Itens de Cota Reservada (Quantidade)]]*Tabela2[[#This Row],[Preço de referência]])),"")</f>
        <v/>
      </c>
      <c r="T862" s="51" t="str">
        <f ca="1">IFERROR(IF(SUMIFS(Tabela2[Preço x quantidade],Tabela2[Lote],Tabela2[[#This Row],[Lote]])&lt;=80000,Tabela2[[#This Row],[Quantidade]],""),"")</f>
        <v/>
      </c>
      <c r="U862" s="14" t="str">
        <f ca="1">IFERROR(IF(Tabela2[[#This Row],[Itens exclusivos (Quantidade)]]&gt;0,(Tabela2[[#This Row],[Itens exclusivos (Quantidade)]]*Tabela2[[#This Row],[Preço de referência]])),"")</f>
        <v/>
      </c>
    </row>
    <row r="863" spans="1:21" ht="15.75">
      <c r="A863" s="33" t="str">
        <f>IFERROR(IF(Fornecedores!B873="","",IF(AND(Fornecedores!A873="",Fornecedores!B873&lt;&gt;""),1,Fornecedores!A873)),"")</f>
        <v/>
      </c>
      <c r="B863" s="33" t="str">
        <f>IFERROR(IF(Fornecedores!B873="","",Fornecedores!B873),"")</f>
        <v/>
      </c>
      <c r="C863" s="33" t="str">
        <f>IFERROR(IF(Fornecedores!C873="","",Fornecedores!C873),"")</f>
        <v/>
      </c>
      <c r="D863" s="33" t="str">
        <f>IFERROR(IF(Fornecedores!D873="","",Fornecedores!D873),"")</f>
        <v/>
      </c>
      <c r="E863" s="33" t="str">
        <f>IFERROR(IF(Fornecedores!E873="","",Fornecedores!E873),"")</f>
        <v/>
      </c>
      <c r="F863" s="52" t="str">
        <f>IFERROR(IF(Fornecedores!F873="","",Fornecedores!F873),"")</f>
        <v/>
      </c>
      <c r="G863" s="33" t="str">
        <f>IFERROR(IF(Fornecedores!G873="","",Fornecedores!G873),"")</f>
        <v/>
      </c>
      <c r="H863" s="47" t="str">
        <f>IFERROR(ROUND(AVERAGE(Fornecedores!H873:ZV873),2),"")</f>
        <v/>
      </c>
      <c r="I863" s="33" t="str">
        <f>IFERROR(ROUND(STDEV(Fornecedores!H873:ZV873),2),"")</f>
        <v/>
      </c>
      <c r="J863" s="33" t="str">
        <f>IFERROR(IF(Tabela2[[#This Row],[Média preços]]="","",H863-I863),"")</f>
        <v/>
      </c>
      <c r="K863" s="33" t="str">
        <f>IFERROR(IF(Tabela2[[#This Row],[Média preços]]="","",H863+I863),"")</f>
        <v/>
      </c>
      <c r="L863" s="47" t="str">
        <f>IFERROR(ROUND(MEDIAN(Fornecedores!H873:ZV873),2),"")</f>
        <v/>
      </c>
      <c r="M863" s="33" t="str">
        <f>IFERROR(ROUND(AVERAGEIFS(Fornecedores!H873:ZV873,Fornecedores!H873:ZV873,"&lt;="&amp;K863,Fornecedores!H873:ZV873,"&gt;="&amp;J863),2),"")</f>
        <v/>
      </c>
      <c r="N863" s="33" t="str">
        <f t="shared" si="13"/>
        <v/>
      </c>
      <c r="O863" s="33" t="str">
        <f>IFERROR(Tabela2[[#This Row],[Preço de referência]]*Tabela2[[#This Row],[Quantidade]],"")</f>
        <v/>
      </c>
      <c r="P86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63" s="33" t="str">
        <f ca="1">IFERROR(IF(Tabela2[[#This Row],[Itens de Ampla Participação (Quantidade)]]&gt;0,(Tabela2[[#This Row],[Itens de Ampla Participação (Quantidade)]]*Tabela2[[#This Row],[Preço de referência]])),"")</f>
        <v/>
      </c>
      <c r="R86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63" s="33" t="str">
        <f ca="1">IFERROR(IF(Tabela2[[#This Row],[Itens de Cota Reservada (Quantidade)]]&gt;0,(Tabela2[[#This Row],[Itens de Cota Reservada (Quantidade)]]*Tabela2[[#This Row],[Preço de referência]])),"")</f>
        <v/>
      </c>
      <c r="T863" s="52" t="str">
        <f ca="1">IFERROR(IF(SUMIFS(Tabela2[Preço x quantidade],Tabela2[Lote],Tabela2[[#This Row],[Lote]])&lt;=80000,Tabela2[[#This Row],[Quantidade]],""),"")</f>
        <v/>
      </c>
      <c r="U863" s="33" t="str">
        <f ca="1">IFERROR(IF(Tabela2[[#This Row],[Itens exclusivos (Quantidade)]]&gt;0,(Tabela2[[#This Row],[Itens exclusivos (Quantidade)]]*Tabela2[[#This Row],[Preço de referência]])),"")</f>
        <v/>
      </c>
    </row>
    <row r="864" spans="1:21" ht="15.75">
      <c r="A864" s="14" t="str">
        <f>IFERROR(IF(Fornecedores!B874="","",IF(AND(Fornecedores!A874="",Fornecedores!B874&lt;&gt;""),1,Fornecedores!A874)),"")</f>
        <v/>
      </c>
      <c r="B864" s="14" t="str">
        <f>IFERROR(IF(Fornecedores!B874="","",Fornecedores!B874),"")</f>
        <v/>
      </c>
      <c r="C864" s="14" t="str">
        <f>IFERROR(IF(Fornecedores!C874="","",Fornecedores!C874),"")</f>
        <v/>
      </c>
      <c r="D864" s="14" t="str">
        <f>IFERROR(IF(Fornecedores!D874="","",Fornecedores!D874),"")</f>
        <v/>
      </c>
      <c r="E864" s="14" t="str">
        <f>IFERROR(IF(Fornecedores!E874="","",Fornecedores!E874),"")</f>
        <v/>
      </c>
      <c r="F864" s="51" t="str">
        <f>IFERROR(IF(Fornecedores!F874="","",Fornecedores!F874),"")</f>
        <v/>
      </c>
      <c r="G864" s="14" t="str">
        <f>IFERROR(IF(Fornecedores!G874="","",Fornecedores!G874),"")</f>
        <v/>
      </c>
      <c r="H864" s="48" t="str">
        <f>IFERROR(ROUND(AVERAGE(Fornecedores!H874:ZV874),2),"")</f>
        <v/>
      </c>
      <c r="I864" s="14" t="str">
        <f>IFERROR(ROUND(STDEV(Fornecedores!H874:ZV874),2),"")</f>
        <v/>
      </c>
      <c r="J864" s="14" t="str">
        <f>IFERROR(IF(Tabela2[[#This Row],[Média preços]]="","",H864-I864),"")</f>
        <v/>
      </c>
      <c r="K864" s="14" t="str">
        <f>IFERROR(IF(Tabela2[[#This Row],[Média preços]]="","",H864+I864),"")</f>
        <v/>
      </c>
      <c r="L864" s="48" t="str">
        <f>IFERROR(ROUND(MEDIAN(Fornecedores!H874:ZV874),2),"")</f>
        <v/>
      </c>
      <c r="M864" s="14" t="str">
        <f>IFERROR(ROUND(AVERAGEIFS(Fornecedores!H874:ZV874,Fornecedores!H874:ZV874,"&lt;="&amp;K864,Fornecedores!H874:ZV874,"&gt;="&amp;J864),2),"")</f>
        <v/>
      </c>
      <c r="N864" s="14" t="str">
        <f t="shared" si="13"/>
        <v/>
      </c>
      <c r="O864" s="14" t="str">
        <f>IFERROR(Tabela2[[#This Row],[Preço de referência]]*Tabela2[[#This Row],[Quantidade]],"")</f>
        <v/>
      </c>
      <c r="P86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64" s="14" t="str">
        <f ca="1">IFERROR(IF(Tabela2[[#This Row],[Itens de Ampla Participação (Quantidade)]]&gt;0,(Tabela2[[#This Row],[Itens de Ampla Participação (Quantidade)]]*Tabela2[[#This Row],[Preço de referência]])),"")</f>
        <v/>
      </c>
      <c r="R86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64" s="14" t="str">
        <f ca="1">IFERROR(IF(Tabela2[[#This Row],[Itens de Cota Reservada (Quantidade)]]&gt;0,(Tabela2[[#This Row],[Itens de Cota Reservada (Quantidade)]]*Tabela2[[#This Row],[Preço de referência]])),"")</f>
        <v/>
      </c>
      <c r="T864" s="51" t="str">
        <f ca="1">IFERROR(IF(SUMIFS(Tabela2[Preço x quantidade],Tabela2[Lote],Tabela2[[#This Row],[Lote]])&lt;=80000,Tabela2[[#This Row],[Quantidade]],""),"")</f>
        <v/>
      </c>
      <c r="U864" s="14" t="str">
        <f ca="1">IFERROR(IF(Tabela2[[#This Row],[Itens exclusivos (Quantidade)]]&gt;0,(Tabela2[[#This Row],[Itens exclusivos (Quantidade)]]*Tabela2[[#This Row],[Preço de referência]])),"")</f>
        <v/>
      </c>
    </row>
    <row r="865" spans="1:21" ht="15.75">
      <c r="A865" s="33" t="str">
        <f>IFERROR(IF(Fornecedores!B875="","",IF(AND(Fornecedores!A875="",Fornecedores!B875&lt;&gt;""),1,Fornecedores!A875)),"")</f>
        <v/>
      </c>
      <c r="B865" s="33" t="str">
        <f>IFERROR(IF(Fornecedores!B875="","",Fornecedores!B875),"")</f>
        <v/>
      </c>
      <c r="C865" s="33" t="str">
        <f>IFERROR(IF(Fornecedores!C875="","",Fornecedores!C875),"")</f>
        <v/>
      </c>
      <c r="D865" s="33" t="str">
        <f>IFERROR(IF(Fornecedores!D875="","",Fornecedores!D875),"")</f>
        <v/>
      </c>
      <c r="E865" s="33" t="str">
        <f>IFERROR(IF(Fornecedores!E875="","",Fornecedores!E875),"")</f>
        <v/>
      </c>
      <c r="F865" s="52" t="str">
        <f>IFERROR(IF(Fornecedores!F875="","",Fornecedores!F875),"")</f>
        <v/>
      </c>
      <c r="G865" s="33" t="str">
        <f>IFERROR(IF(Fornecedores!G875="","",Fornecedores!G875),"")</f>
        <v/>
      </c>
      <c r="H865" s="47" t="str">
        <f>IFERROR(ROUND(AVERAGE(Fornecedores!H875:ZV875),2),"")</f>
        <v/>
      </c>
      <c r="I865" s="33" t="str">
        <f>IFERROR(ROUND(STDEV(Fornecedores!H875:ZV875),2),"")</f>
        <v/>
      </c>
      <c r="J865" s="33" t="str">
        <f>IFERROR(IF(Tabela2[[#This Row],[Média preços]]="","",H865-I865),"")</f>
        <v/>
      </c>
      <c r="K865" s="33" t="str">
        <f>IFERROR(IF(Tabela2[[#This Row],[Média preços]]="","",H865+I865),"")</f>
        <v/>
      </c>
      <c r="L865" s="47" t="str">
        <f>IFERROR(ROUND(MEDIAN(Fornecedores!H875:ZV875),2),"")</f>
        <v/>
      </c>
      <c r="M865" s="33" t="str">
        <f>IFERROR(ROUND(AVERAGEIFS(Fornecedores!H875:ZV875,Fornecedores!H875:ZV875,"&lt;="&amp;K865,Fornecedores!H875:ZV875,"&gt;="&amp;J865),2),"")</f>
        <v/>
      </c>
      <c r="N865" s="33" t="str">
        <f t="shared" si="13"/>
        <v/>
      </c>
      <c r="O865" s="33" t="str">
        <f>IFERROR(Tabela2[[#This Row],[Preço de referência]]*Tabela2[[#This Row],[Quantidade]],"")</f>
        <v/>
      </c>
      <c r="P86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65" s="33" t="str">
        <f ca="1">IFERROR(IF(Tabela2[[#This Row],[Itens de Ampla Participação (Quantidade)]]&gt;0,(Tabela2[[#This Row],[Itens de Ampla Participação (Quantidade)]]*Tabela2[[#This Row],[Preço de referência]])),"")</f>
        <v/>
      </c>
      <c r="R86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65" s="33" t="str">
        <f ca="1">IFERROR(IF(Tabela2[[#This Row],[Itens de Cota Reservada (Quantidade)]]&gt;0,(Tabela2[[#This Row],[Itens de Cota Reservada (Quantidade)]]*Tabela2[[#This Row],[Preço de referência]])),"")</f>
        <v/>
      </c>
      <c r="T865" s="52" t="str">
        <f ca="1">IFERROR(IF(SUMIFS(Tabela2[Preço x quantidade],Tabela2[Lote],Tabela2[[#This Row],[Lote]])&lt;=80000,Tabela2[[#This Row],[Quantidade]],""),"")</f>
        <v/>
      </c>
      <c r="U865" s="33" t="str">
        <f ca="1">IFERROR(IF(Tabela2[[#This Row],[Itens exclusivos (Quantidade)]]&gt;0,(Tabela2[[#This Row],[Itens exclusivos (Quantidade)]]*Tabela2[[#This Row],[Preço de referência]])),"")</f>
        <v/>
      </c>
    </row>
    <row r="866" spans="1:21" ht="15.75">
      <c r="A866" s="14" t="str">
        <f>IFERROR(IF(Fornecedores!B876="","",IF(AND(Fornecedores!A876="",Fornecedores!B876&lt;&gt;""),1,Fornecedores!A876)),"")</f>
        <v/>
      </c>
      <c r="B866" s="14" t="str">
        <f>IFERROR(IF(Fornecedores!B876="","",Fornecedores!B876),"")</f>
        <v/>
      </c>
      <c r="C866" s="14" t="str">
        <f>IFERROR(IF(Fornecedores!C876="","",Fornecedores!C876),"")</f>
        <v/>
      </c>
      <c r="D866" s="14" t="str">
        <f>IFERROR(IF(Fornecedores!D876="","",Fornecedores!D876),"")</f>
        <v/>
      </c>
      <c r="E866" s="14" t="str">
        <f>IFERROR(IF(Fornecedores!E876="","",Fornecedores!E876),"")</f>
        <v/>
      </c>
      <c r="F866" s="51" t="str">
        <f>IFERROR(IF(Fornecedores!F876="","",Fornecedores!F876),"")</f>
        <v/>
      </c>
      <c r="G866" s="14" t="str">
        <f>IFERROR(IF(Fornecedores!G876="","",Fornecedores!G876),"")</f>
        <v/>
      </c>
      <c r="H866" s="48" t="str">
        <f>IFERROR(ROUND(AVERAGE(Fornecedores!H876:ZV876),2),"")</f>
        <v/>
      </c>
      <c r="I866" s="14" t="str">
        <f>IFERROR(ROUND(STDEV(Fornecedores!H876:ZV876),2),"")</f>
        <v/>
      </c>
      <c r="J866" s="14" t="str">
        <f>IFERROR(IF(Tabela2[[#This Row],[Média preços]]="","",H866-I866),"")</f>
        <v/>
      </c>
      <c r="K866" s="14" t="str">
        <f>IFERROR(IF(Tabela2[[#This Row],[Média preços]]="","",H866+I866),"")</f>
        <v/>
      </c>
      <c r="L866" s="48" t="str">
        <f>IFERROR(ROUND(MEDIAN(Fornecedores!H876:ZV876),2),"")</f>
        <v/>
      </c>
      <c r="M866" s="14" t="str">
        <f>IFERROR(ROUND(AVERAGEIFS(Fornecedores!H876:ZV876,Fornecedores!H876:ZV876,"&lt;="&amp;K866,Fornecedores!H876:ZV876,"&gt;="&amp;J866),2),"")</f>
        <v/>
      </c>
      <c r="N866" s="14" t="str">
        <f t="shared" si="13"/>
        <v/>
      </c>
      <c r="O866" s="14" t="str">
        <f>IFERROR(Tabela2[[#This Row],[Preço de referência]]*Tabela2[[#This Row],[Quantidade]],"")</f>
        <v/>
      </c>
      <c r="P86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66" s="14" t="str">
        <f ca="1">IFERROR(IF(Tabela2[[#This Row],[Itens de Ampla Participação (Quantidade)]]&gt;0,(Tabela2[[#This Row],[Itens de Ampla Participação (Quantidade)]]*Tabela2[[#This Row],[Preço de referência]])),"")</f>
        <v/>
      </c>
      <c r="R86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66" s="14" t="str">
        <f ca="1">IFERROR(IF(Tabela2[[#This Row],[Itens de Cota Reservada (Quantidade)]]&gt;0,(Tabela2[[#This Row],[Itens de Cota Reservada (Quantidade)]]*Tabela2[[#This Row],[Preço de referência]])),"")</f>
        <v/>
      </c>
      <c r="T866" s="51" t="str">
        <f ca="1">IFERROR(IF(SUMIFS(Tabela2[Preço x quantidade],Tabela2[Lote],Tabela2[[#This Row],[Lote]])&lt;=80000,Tabela2[[#This Row],[Quantidade]],""),"")</f>
        <v/>
      </c>
      <c r="U866" s="14" t="str">
        <f ca="1">IFERROR(IF(Tabela2[[#This Row],[Itens exclusivos (Quantidade)]]&gt;0,(Tabela2[[#This Row],[Itens exclusivos (Quantidade)]]*Tabela2[[#This Row],[Preço de referência]])),"")</f>
        <v/>
      </c>
    </row>
    <row r="867" spans="1:21" ht="15.75">
      <c r="A867" s="33" t="str">
        <f>IFERROR(IF(Fornecedores!B877="","",IF(AND(Fornecedores!A877="",Fornecedores!B877&lt;&gt;""),1,Fornecedores!A877)),"")</f>
        <v/>
      </c>
      <c r="B867" s="33" t="str">
        <f>IFERROR(IF(Fornecedores!B877="","",Fornecedores!B877),"")</f>
        <v/>
      </c>
      <c r="C867" s="33" t="str">
        <f>IFERROR(IF(Fornecedores!C877="","",Fornecedores!C877),"")</f>
        <v/>
      </c>
      <c r="D867" s="33" t="str">
        <f>IFERROR(IF(Fornecedores!D877="","",Fornecedores!D877),"")</f>
        <v/>
      </c>
      <c r="E867" s="33" t="str">
        <f>IFERROR(IF(Fornecedores!E877="","",Fornecedores!E877),"")</f>
        <v/>
      </c>
      <c r="F867" s="52" t="str">
        <f>IFERROR(IF(Fornecedores!F877="","",Fornecedores!F877),"")</f>
        <v/>
      </c>
      <c r="G867" s="33" t="str">
        <f>IFERROR(IF(Fornecedores!G877="","",Fornecedores!G877),"")</f>
        <v/>
      </c>
      <c r="H867" s="47" t="str">
        <f>IFERROR(ROUND(AVERAGE(Fornecedores!H877:ZV877),2),"")</f>
        <v/>
      </c>
      <c r="I867" s="33" t="str">
        <f>IFERROR(ROUND(STDEV(Fornecedores!H877:ZV877),2),"")</f>
        <v/>
      </c>
      <c r="J867" s="33" t="str">
        <f>IFERROR(IF(Tabela2[[#This Row],[Média preços]]="","",H867-I867),"")</f>
        <v/>
      </c>
      <c r="K867" s="33" t="str">
        <f>IFERROR(IF(Tabela2[[#This Row],[Média preços]]="","",H867+I867),"")</f>
        <v/>
      </c>
      <c r="L867" s="47" t="str">
        <f>IFERROR(ROUND(MEDIAN(Fornecedores!H877:ZV877),2),"")</f>
        <v/>
      </c>
      <c r="M867" s="33" t="str">
        <f>IFERROR(ROUND(AVERAGEIFS(Fornecedores!H877:ZV877,Fornecedores!H877:ZV877,"&lt;="&amp;K867,Fornecedores!H877:ZV877,"&gt;="&amp;J867),2),"")</f>
        <v/>
      </c>
      <c r="N867" s="33" t="str">
        <f t="shared" si="13"/>
        <v/>
      </c>
      <c r="O867" s="33" t="str">
        <f>IFERROR(Tabela2[[#This Row],[Preço de referência]]*Tabela2[[#This Row],[Quantidade]],"")</f>
        <v/>
      </c>
      <c r="P86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67" s="33" t="str">
        <f ca="1">IFERROR(IF(Tabela2[[#This Row],[Itens de Ampla Participação (Quantidade)]]&gt;0,(Tabela2[[#This Row],[Itens de Ampla Participação (Quantidade)]]*Tabela2[[#This Row],[Preço de referência]])),"")</f>
        <v/>
      </c>
      <c r="R86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67" s="33" t="str">
        <f ca="1">IFERROR(IF(Tabela2[[#This Row],[Itens de Cota Reservada (Quantidade)]]&gt;0,(Tabela2[[#This Row],[Itens de Cota Reservada (Quantidade)]]*Tabela2[[#This Row],[Preço de referência]])),"")</f>
        <v/>
      </c>
      <c r="T867" s="52" t="str">
        <f ca="1">IFERROR(IF(SUMIFS(Tabela2[Preço x quantidade],Tabela2[Lote],Tabela2[[#This Row],[Lote]])&lt;=80000,Tabela2[[#This Row],[Quantidade]],""),"")</f>
        <v/>
      </c>
      <c r="U867" s="33" t="str">
        <f ca="1">IFERROR(IF(Tabela2[[#This Row],[Itens exclusivos (Quantidade)]]&gt;0,(Tabela2[[#This Row],[Itens exclusivos (Quantidade)]]*Tabela2[[#This Row],[Preço de referência]])),"")</f>
        <v/>
      </c>
    </row>
    <row r="868" spans="1:21" ht="15.75">
      <c r="A868" s="14" t="str">
        <f>IFERROR(IF(Fornecedores!B878="","",IF(AND(Fornecedores!A878="",Fornecedores!B878&lt;&gt;""),1,Fornecedores!A878)),"")</f>
        <v/>
      </c>
      <c r="B868" s="14" t="str">
        <f>IFERROR(IF(Fornecedores!B878="","",Fornecedores!B878),"")</f>
        <v/>
      </c>
      <c r="C868" s="14" t="str">
        <f>IFERROR(IF(Fornecedores!C878="","",Fornecedores!C878),"")</f>
        <v/>
      </c>
      <c r="D868" s="14" t="str">
        <f>IFERROR(IF(Fornecedores!D878="","",Fornecedores!D878),"")</f>
        <v/>
      </c>
      <c r="E868" s="14" t="str">
        <f>IFERROR(IF(Fornecedores!E878="","",Fornecedores!E878),"")</f>
        <v/>
      </c>
      <c r="F868" s="51" t="str">
        <f>IFERROR(IF(Fornecedores!F878="","",Fornecedores!F878),"")</f>
        <v/>
      </c>
      <c r="G868" s="14" t="str">
        <f>IFERROR(IF(Fornecedores!G878="","",Fornecedores!G878),"")</f>
        <v/>
      </c>
      <c r="H868" s="48" t="str">
        <f>IFERROR(ROUND(AVERAGE(Fornecedores!H878:ZV878),2),"")</f>
        <v/>
      </c>
      <c r="I868" s="14" t="str">
        <f>IFERROR(ROUND(STDEV(Fornecedores!H878:ZV878),2),"")</f>
        <v/>
      </c>
      <c r="J868" s="14" t="str">
        <f>IFERROR(IF(Tabela2[[#This Row],[Média preços]]="","",H868-I868),"")</f>
        <v/>
      </c>
      <c r="K868" s="14" t="str">
        <f>IFERROR(IF(Tabela2[[#This Row],[Média preços]]="","",H868+I868),"")</f>
        <v/>
      </c>
      <c r="L868" s="48" t="str">
        <f>IFERROR(ROUND(MEDIAN(Fornecedores!H878:ZV878),2),"")</f>
        <v/>
      </c>
      <c r="M868" s="14" t="str">
        <f>IFERROR(ROUND(AVERAGEIFS(Fornecedores!H878:ZV878,Fornecedores!H878:ZV878,"&lt;="&amp;K868,Fornecedores!H878:ZV878,"&gt;="&amp;J868),2),"")</f>
        <v/>
      </c>
      <c r="N868" s="14" t="str">
        <f t="shared" si="13"/>
        <v/>
      </c>
      <c r="O868" s="14" t="str">
        <f>IFERROR(Tabela2[[#This Row],[Preço de referência]]*Tabela2[[#This Row],[Quantidade]],"")</f>
        <v/>
      </c>
      <c r="P86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68" s="14" t="str">
        <f ca="1">IFERROR(IF(Tabela2[[#This Row],[Itens de Ampla Participação (Quantidade)]]&gt;0,(Tabela2[[#This Row],[Itens de Ampla Participação (Quantidade)]]*Tabela2[[#This Row],[Preço de referência]])),"")</f>
        <v/>
      </c>
      <c r="R86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68" s="14" t="str">
        <f ca="1">IFERROR(IF(Tabela2[[#This Row],[Itens de Cota Reservada (Quantidade)]]&gt;0,(Tabela2[[#This Row],[Itens de Cota Reservada (Quantidade)]]*Tabela2[[#This Row],[Preço de referência]])),"")</f>
        <v/>
      </c>
      <c r="T868" s="51" t="str">
        <f ca="1">IFERROR(IF(SUMIFS(Tabela2[Preço x quantidade],Tabela2[Lote],Tabela2[[#This Row],[Lote]])&lt;=80000,Tabela2[[#This Row],[Quantidade]],""),"")</f>
        <v/>
      </c>
      <c r="U868" s="14" t="str">
        <f ca="1">IFERROR(IF(Tabela2[[#This Row],[Itens exclusivos (Quantidade)]]&gt;0,(Tabela2[[#This Row],[Itens exclusivos (Quantidade)]]*Tabela2[[#This Row],[Preço de referência]])),"")</f>
        <v/>
      </c>
    </row>
    <row r="869" spans="1:21" ht="15.75">
      <c r="A869" s="33" t="str">
        <f>IFERROR(IF(Fornecedores!B879="","",IF(AND(Fornecedores!A879="",Fornecedores!B879&lt;&gt;""),1,Fornecedores!A879)),"")</f>
        <v/>
      </c>
      <c r="B869" s="33" t="str">
        <f>IFERROR(IF(Fornecedores!B879="","",Fornecedores!B879),"")</f>
        <v/>
      </c>
      <c r="C869" s="33" t="str">
        <f>IFERROR(IF(Fornecedores!C879="","",Fornecedores!C879),"")</f>
        <v/>
      </c>
      <c r="D869" s="33" t="str">
        <f>IFERROR(IF(Fornecedores!D879="","",Fornecedores!D879),"")</f>
        <v/>
      </c>
      <c r="E869" s="33" t="str">
        <f>IFERROR(IF(Fornecedores!E879="","",Fornecedores!E879),"")</f>
        <v/>
      </c>
      <c r="F869" s="52" t="str">
        <f>IFERROR(IF(Fornecedores!F879="","",Fornecedores!F879),"")</f>
        <v/>
      </c>
      <c r="G869" s="33" t="str">
        <f>IFERROR(IF(Fornecedores!G879="","",Fornecedores!G879),"")</f>
        <v/>
      </c>
      <c r="H869" s="47" t="str">
        <f>IFERROR(ROUND(AVERAGE(Fornecedores!H879:ZV879),2),"")</f>
        <v/>
      </c>
      <c r="I869" s="33" t="str">
        <f>IFERROR(ROUND(STDEV(Fornecedores!H879:ZV879),2),"")</f>
        <v/>
      </c>
      <c r="J869" s="33" t="str">
        <f>IFERROR(IF(Tabela2[[#This Row],[Média preços]]="","",H869-I869),"")</f>
        <v/>
      </c>
      <c r="K869" s="33" t="str">
        <f>IFERROR(IF(Tabela2[[#This Row],[Média preços]]="","",H869+I869),"")</f>
        <v/>
      </c>
      <c r="L869" s="47" t="str">
        <f>IFERROR(ROUND(MEDIAN(Fornecedores!H879:ZV879),2),"")</f>
        <v/>
      </c>
      <c r="M869" s="33" t="str">
        <f>IFERROR(ROUND(AVERAGEIFS(Fornecedores!H879:ZV879,Fornecedores!H879:ZV879,"&lt;="&amp;K869,Fornecedores!H879:ZV879,"&gt;="&amp;J869),2),"")</f>
        <v/>
      </c>
      <c r="N869" s="33" t="str">
        <f t="shared" si="13"/>
        <v/>
      </c>
      <c r="O869" s="33" t="str">
        <f>IFERROR(Tabela2[[#This Row],[Preço de referência]]*Tabela2[[#This Row],[Quantidade]],"")</f>
        <v/>
      </c>
      <c r="P86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69" s="33" t="str">
        <f ca="1">IFERROR(IF(Tabela2[[#This Row],[Itens de Ampla Participação (Quantidade)]]&gt;0,(Tabela2[[#This Row],[Itens de Ampla Participação (Quantidade)]]*Tabela2[[#This Row],[Preço de referência]])),"")</f>
        <v/>
      </c>
      <c r="R86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69" s="33" t="str">
        <f ca="1">IFERROR(IF(Tabela2[[#This Row],[Itens de Cota Reservada (Quantidade)]]&gt;0,(Tabela2[[#This Row],[Itens de Cota Reservada (Quantidade)]]*Tabela2[[#This Row],[Preço de referência]])),"")</f>
        <v/>
      </c>
      <c r="T869" s="52" t="str">
        <f ca="1">IFERROR(IF(SUMIFS(Tabela2[Preço x quantidade],Tabela2[Lote],Tabela2[[#This Row],[Lote]])&lt;=80000,Tabela2[[#This Row],[Quantidade]],""),"")</f>
        <v/>
      </c>
      <c r="U869" s="33" t="str">
        <f ca="1">IFERROR(IF(Tabela2[[#This Row],[Itens exclusivos (Quantidade)]]&gt;0,(Tabela2[[#This Row],[Itens exclusivos (Quantidade)]]*Tabela2[[#This Row],[Preço de referência]])),"")</f>
        <v/>
      </c>
    </row>
    <row r="870" spans="1:21" ht="15.75">
      <c r="A870" s="14" t="str">
        <f>IFERROR(IF(Fornecedores!B880="","",IF(AND(Fornecedores!A880="",Fornecedores!B880&lt;&gt;""),1,Fornecedores!A880)),"")</f>
        <v/>
      </c>
      <c r="B870" s="14" t="str">
        <f>IFERROR(IF(Fornecedores!B880="","",Fornecedores!B880),"")</f>
        <v/>
      </c>
      <c r="C870" s="14" t="str">
        <f>IFERROR(IF(Fornecedores!C880="","",Fornecedores!C880),"")</f>
        <v/>
      </c>
      <c r="D870" s="14" t="str">
        <f>IFERROR(IF(Fornecedores!D880="","",Fornecedores!D880),"")</f>
        <v/>
      </c>
      <c r="E870" s="14" t="str">
        <f>IFERROR(IF(Fornecedores!E880="","",Fornecedores!E880),"")</f>
        <v/>
      </c>
      <c r="F870" s="51" t="str">
        <f>IFERROR(IF(Fornecedores!F880="","",Fornecedores!F880),"")</f>
        <v/>
      </c>
      <c r="G870" s="14" t="str">
        <f>IFERROR(IF(Fornecedores!G880="","",Fornecedores!G880),"")</f>
        <v/>
      </c>
      <c r="H870" s="48" t="str">
        <f>IFERROR(ROUND(AVERAGE(Fornecedores!H880:ZV880),2),"")</f>
        <v/>
      </c>
      <c r="I870" s="14" t="str">
        <f>IFERROR(ROUND(STDEV(Fornecedores!H880:ZV880),2),"")</f>
        <v/>
      </c>
      <c r="J870" s="14" t="str">
        <f>IFERROR(IF(Tabela2[[#This Row],[Média preços]]="","",H870-I870),"")</f>
        <v/>
      </c>
      <c r="K870" s="14" t="str">
        <f>IFERROR(IF(Tabela2[[#This Row],[Média preços]]="","",H870+I870),"")</f>
        <v/>
      </c>
      <c r="L870" s="48" t="str">
        <f>IFERROR(ROUND(MEDIAN(Fornecedores!H880:ZV880),2),"")</f>
        <v/>
      </c>
      <c r="M870" s="14" t="str">
        <f>IFERROR(ROUND(AVERAGEIFS(Fornecedores!H880:ZV880,Fornecedores!H880:ZV880,"&lt;="&amp;K870,Fornecedores!H880:ZV880,"&gt;="&amp;J870),2),"")</f>
        <v/>
      </c>
      <c r="N870" s="14" t="str">
        <f t="shared" si="13"/>
        <v/>
      </c>
      <c r="O870" s="14" t="str">
        <f>IFERROR(Tabela2[[#This Row],[Preço de referência]]*Tabela2[[#This Row],[Quantidade]],"")</f>
        <v/>
      </c>
      <c r="P87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70" s="14" t="str">
        <f ca="1">IFERROR(IF(Tabela2[[#This Row],[Itens de Ampla Participação (Quantidade)]]&gt;0,(Tabela2[[#This Row],[Itens de Ampla Participação (Quantidade)]]*Tabela2[[#This Row],[Preço de referência]])),"")</f>
        <v/>
      </c>
      <c r="R87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70" s="14" t="str">
        <f ca="1">IFERROR(IF(Tabela2[[#This Row],[Itens de Cota Reservada (Quantidade)]]&gt;0,(Tabela2[[#This Row],[Itens de Cota Reservada (Quantidade)]]*Tabela2[[#This Row],[Preço de referência]])),"")</f>
        <v/>
      </c>
      <c r="T870" s="51" t="str">
        <f ca="1">IFERROR(IF(SUMIFS(Tabela2[Preço x quantidade],Tabela2[Lote],Tabela2[[#This Row],[Lote]])&lt;=80000,Tabela2[[#This Row],[Quantidade]],""),"")</f>
        <v/>
      </c>
      <c r="U870" s="14" t="str">
        <f ca="1">IFERROR(IF(Tabela2[[#This Row],[Itens exclusivos (Quantidade)]]&gt;0,(Tabela2[[#This Row],[Itens exclusivos (Quantidade)]]*Tabela2[[#This Row],[Preço de referência]])),"")</f>
        <v/>
      </c>
    </row>
    <row r="871" spans="1:21" ht="15.75">
      <c r="A871" s="33" t="str">
        <f>IFERROR(IF(Fornecedores!B881="","",IF(AND(Fornecedores!A881="",Fornecedores!B881&lt;&gt;""),1,Fornecedores!A881)),"")</f>
        <v/>
      </c>
      <c r="B871" s="33" t="str">
        <f>IFERROR(IF(Fornecedores!B881="","",Fornecedores!B881),"")</f>
        <v/>
      </c>
      <c r="C871" s="33" t="str">
        <f>IFERROR(IF(Fornecedores!C881="","",Fornecedores!C881),"")</f>
        <v/>
      </c>
      <c r="D871" s="33" t="str">
        <f>IFERROR(IF(Fornecedores!D881="","",Fornecedores!D881),"")</f>
        <v/>
      </c>
      <c r="E871" s="33" t="str">
        <f>IFERROR(IF(Fornecedores!E881="","",Fornecedores!E881),"")</f>
        <v/>
      </c>
      <c r="F871" s="52" t="str">
        <f>IFERROR(IF(Fornecedores!F881="","",Fornecedores!F881),"")</f>
        <v/>
      </c>
      <c r="G871" s="33" t="str">
        <f>IFERROR(IF(Fornecedores!G881="","",Fornecedores!G881),"")</f>
        <v/>
      </c>
      <c r="H871" s="47" t="str">
        <f>IFERROR(ROUND(AVERAGE(Fornecedores!H881:ZV881),2),"")</f>
        <v/>
      </c>
      <c r="I871" s="33" t="str">
        <f>IFERROR(ROUND(STDEV(Fornecedores!H881:ZV881),2),"")</f>
        <v/>
      </c>
      <c r="J871" s="33" t="str">
        <f>IFERROR(IF(Tabela2[[#This Row],[Média preços]]="","",H871-I871),"")</f>
        <v/>
      </c>
      <c r="K871" s="33" t="str">
        <f>IFERROR(IF(Tabela2[[#This Row],[Média preços]]="","",H871+I871),"")</f>
        <v/>
      </c>
      <c r="L871" s="47" t="str">
        <f>IFERROR(ROUND(MEDIAN(Fornecedores!H881:ZV881),2),"")</f>
        <v/>
      </c>
      <c r="M871" s="33" t="str">
        <f>IFERROR(ROUND(AVERAGEIFS(Fornecedores!H881:ZV881,Fornecedores!H881:ZV881,"&lt;="&amp;K871,Fornecedores!H881:ZV881,"&gt;="&amp;J871),2),"")</f>
        <v/>
      </c>
      <c r="N871" s="33" t="str">
        <f t="shared" si="13"/>
        <v/>
      </c>
      <c r="O871" s="33" t="str">
        <f>IFERROR(Tabela2[[#This Row],[Preço de referência]]*Tabela2[[#This Row],[Quantidade]],"")</f>
        <v/>
      </c>
      <c r="P87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71" s="33" t="str">
        <f ca="1">IFERROR(IF(Tabela2[[#This Row],[Itens de Ampla Participação (Quantidade)]]&gt;0,(Tabela2[[#This Row],[Itens de Ampla Participação (Quantidade)]]*Tabela2[[#This Row],[Preço de referência]])),"")</f>
        <v/>
      </c>
      <c r="R87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71" s="33" t="str">
        <f ca="1">IFERROR(IF(Tabela2[[#This Row],[Itens de Cota Reservada (Quantidade)]]&gt;0,(Tabela2[[#This Row],[Itens de Cota Reservada (Quantidade)]]*Tabela2[[#This Row],[Preço de referência]])),"")</f>
        <v/>
      </c>
      <c r="T871" s="52" t="str">
        <f ca="1">IFERROR(IF(SUMIFS(Tabela2[Preço x quantidade],Tabela2[Lote],Tabela2[[#This Row],[Lote]])&lt;=80000,Tabela2[[#This Row],[Quantidade]],""),"")</f>
        <v/>
      </c>
      <c r="U871" s="33" t="str">
        <f ca="1">IFERROR(IF(Tabela2[[#This Row],[Itens exclusivos (Quantidade)]]&gt;0,(Tabela2[[#This Row],[Itens exclusivos (Quantidade)]]*Tabela2[[#This Row],[Preço de referência]])),"")</f>
        <v/>
      </c>
    </row>
    <row r="872" spans="1:21" ht="15.75">
      <c r="A872" s="14" t="str">
        <f>IFERROR(IF(Fornecedores!B882="","",IF(AND(Fornecedores!A882="",Fornecedores!B882&lt;&gt;""),1,Fornecedores!A882)),"")</f>
        <v/>
      </c>
      <c r="B872" s="14" t="str">
        <f>IFERROR(IF(Fornecedores!B882="","",Fornecedores!B882),"")</f>
        <v/>
      </c>
      <c r="C872" s="14" t="str">
        <f>IFERROR(IF(Fornecedores!C882="","",Fornecedores!C882),"")</f>
        <v/>
      </c>
      <c r="D872" s="14" t="str">
        <f>IFERROR(IF(Fornecedores!D882="","",Fornecedores!D882),"")</f>
        <v/>
      </c>
      <c r="E872" s="14" t="str">
        <f>IFERROR(IF(Fornecedores!E882="","",Fornecedores!E882),"")</f>
        <v/>
      </c>
      <c r="F872" s="51" t="str">
        <f>IFERROR(IF(Fornecedores!F882="","",Fornecedores!F882),"")</f>
        <v/>
      </c>
      <c r="G872" s="14" t="str">
        <f>IFERROR(IF(Fornecedores!G882="","",Fornecedores!G882),"")</f>
        <v/>
      </c>
      <c r="H872" s="48" t="str">
        <f>IFERROR(ROUND(AVERAGE(Fornecedores!H882:ZV882),2),"")</f>
        <v/>
      </c>
      <c r="I872" s="14" t="str">
        <f>IFERROR(ROUND(STDEV(Fornecedores!H882:ZV882),2),"")</f>
        <v/>
      </c>
      <c r="J872" s="14" t="str">
        <f>IFERROR(IF(Tabela2[[#This Row],[Média preços]]="","",H872-I872),"")</f>
        <v/>
      </c>
      <c r="K872" s="14" t="str">
        <f>IFERROR(IF(Tabela2[[#This Row],[Média preços]]="","",H872+I872),"")</f>
        <v/>
      </c>
      <c r="L872" s="48" t="str">
        <f>IFERROR(ROUND(MEDIAN(Fornecedores!H882:ZV882),2),"")</f>
        <v/>
      </c>
      <c r="M872" s="14" t="str">
        <f>IFERROR(ROUND(AVERAGEIFS(Fornecedores!H882:ZV882,Fornecedores!H882:ZV882,"&lt;="&amp;K872,Fornecedores!H882:ZV882,"&gt;="&amp;J872),2),"")</f>
        <v/>
      </c>
      <c r="N872" s="14" t="str">
        <f t="shared" si="13"/>
        <v/>
      </c>
      <c r="O872" s="14" t="str">
        <f>IFERROR(Tabela2[[#This Row],[Preço de referência]]*Tabela2[[#This Row],[Quantidade]],"")</f>
        <v/>
      </c>
      <c r="P87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72" s="14" t="str">
        <f ca="1">IFERROR(IF(Tabela2[[#This Row],[Itens de Ampla Participação (Quantidade)]]&gt;0,(Tabela2[[#This Row],[Itens de Ampla Participação (Quantidade)]]*Tabela2[[#This Row],[Preço de referência]])),"")</f>
        <v/>
      </c>
      <c r="R87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72" s="14" t="str">
        <f ca="1">IFERROR(IF(Tabela2[[#This Row],[Itens de Cota Reservada (Quantidade)]]&gt;0,(Tabela2[[#This Row],[Itens de Cota Reservada (Quantidade)]]*Tabela2[[#This Row],[Preço de referência]])),"")</f>
        <v/>
      </c>
      <c r="T872" s="51" t="str">
        <f ca="1">IFERROR(IF(SUMIFS(Tabela2[Preço x quantidade],Tabela2[Lote],Tabela2[[#This Row],[Lote]])&lt;=80000,Tabela2[[#This Row],[Quantidade]],""),"")</f>
        <v/>
      </c>
      <c r="U872" s="14" t="str">
        <f ca="1">IFERROR(IF(Tabela2[[#This Row],[Itens exclusivos (Quantidade)]]&gt;0,(Tabela2[[#This Row],[Itens exclusivos (Quantidade)]]*Tabela2[[#This Row],[Preço de referência]])),"")</f>
        <v/>
      </c>
    </row>
    <row r="873" spans="1:21" ht="15.75">
      <c r="A873" s="33" t="str">
        <f>IFERROR(IF(Fornecedores!B883="","",IF(AND(Fornecedores!A883="",Fornecedores!B883&lt;&gt;""),1,Fornecedores!A883)),"")</f>
        <v/>
      </c>
      <c r="B873" s="33" t="str">
        <f>IFERROR(IF(Fornecedores!B883="","",Fornecedores!B883),"")</f>
        <v/>
      </c>
      <c r="C873" s="33" t="str">
        <f>IFERROR(IF(Fornecedores!C883="","",Fornecedores!C883),"")</f>
        <v/>
      </c>
      <c r="D873" s="33" t="str">
        <f>IFERROR(IF(Fornecedores!D883="","",Fornecedores!D883),"")</f>
        <v/>
      </c>
      <c r="E873" s="33" t="str">
        <f>IFERROR(IF(Fornecedores!E883="","",Fornecedores!E883),"")</f>
        <v/>
      </c>
      <c r="F873" s="52" t="str">
        <f>IFERROR(IF(Fornecedores!F883="","",Fornecedores!F883),"")</f>
        <v/>
      </c>
      <c r="G873" s="33" t="str">
        <f>IFERROR(IF(Fornecedores!G883="","",Fornecedores!G883),"")</f>
        <v/>
      </c>
      <c r="H873" s="47" t="str">
        <f>IFERROR(ROUND(AVERAGE(Fornecedores!H883:ZV883),2),"")</f>
        <v/>
      </c>
      <c r="I873" s="33" t="str">
        <f>IFERROR(ROUND(STDEV(Fornecedores!H883:ZV883),2),"")</f>
        <v/>
      </c>
      <c r="J873" s="33" t="str">
        <f>IFERROR(IF(Tabela2[[#This Row],[Média preços]]="","",H873-I873),"")</f>
        <v/>
      </c>
      <c r="K873" s="33" t="str">
        <f>IFERROR(IF(Tabela2[[#This Row],[Média preços]]="","",H873+I873),"")</f>
        <v/>
      </c>
      <c r="L873" s="47" t="str">
        <f>IFERROR(ROUND(MEDIAN(Fornecedores!H883:ZV883),2),"")</f>
        <v/>
      </c>
      <c r="M873" s="33" t="str">
        <f>IFERROR(ROUND(AVERAGEIFS(Fornecedores!H883:ZV883,Fornecedores!H883:ZV883,"&lt;="&amp;K873,Fornecedores!H883:ZV883,"&gt;="&amp;J873),2),"")</f>
        <v/>
      </c>
      <c r="N873" s="33" t="str">
        <f t="shared" si="13"/>
        <v/>
      </c>
      <c r="O873" s="33" t="str">
        <f>IFERROR(Tabela2[[#This Row],[Preço de referência]]*Tabela2[[#This Row],[Quantidade]],"")</f>
        <v/>
      </c>
      <c r="P87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73" s="33" t="str">
        <f ca="1">IFERROR(IF(Tabela2[[#This Row],[Itens de Ampla Participação (Quantidade)]]&gt;0,(Tabela2[[#This Row],[Itens de Ampla Participação (Quantidade)]]*Tabela2[[#This Row],[Preço de referência]])),"")</f>
        <v/>
      </c>
      <c r="R87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73" s="33" t="str">
        <f ca="1">IFERROR(IF(Tabela2[[#This Row],[Itens de Cota Reservada (Quantidade)]]&gt;0,(Tabela2[[#This Row],[Itens de Cota Reservada (Quantidade)]]*Tabela2[[#This Row],[Preço de referência]])),"")</f>
        <v/>
      </c>
      <c r="T873" s="52" t="str">
        <f ca="1">IFERROR(IF(SUMIFS(Tabela2[Preço x quantidade],Tabela2[Lote],Tabela2[[#This Row],[Lote]])&lt;=80000,Tabela2[[#This Row],[Quantidade]],""),"")</f>
        <v/>
      </c>
      <c r="U873" s="33" t="str">
        <f ca="1">IFERROR(IF(Tabela2[[#This Row],[Itens exclusivos (Quantidade)]]&gt;0,(Tabela2[[#This Row],[Itens exclusivos (Quantidade)]]*Tabela2[[#This Row],[Preço de referência]])),"")</f>
        <v/>
      </c>
    </row>
    <row r="874" spans="1:21" ht="15.75">
      <c r="A874" s="14" t="str">
        <f>IFERROR(IF(Fornecedores!B884="","",IF(AND(Fornecedores!A884="",Fornecedores!B884&lt;&gt;""),1,Fornecedores!A884)),"")</f>
        <v/>
      </c>
      <c r="B874" s="14" t="str">
        <f>IFERROR(IF(Fornecedores!B884="","",Fornecedores!B884),"")</f>
        <v/>
      </c>
      <c r="C874" s="14" t="str">
        <f>IFERROR(IF(Fornecedores!C884="","",Fornecedores!C884),"")</f>
        <v/>
      </c>
      <c r="D874" s="14" t="str">
        <f>IFERROR(IF(Fornecedores!D884="","",Fornecedores!D884),"")</f>
        <v/>
      </c>
      <c r="E874" s="14" t="str">
        <f>IFERROR(IF(Fornecedores!E884="","",Fornecedores!E884),"")</f>
        <v/>
      </c>
      <c r="F874" s="51" t="str">
        <f>IFERROR(IF(Fornecedores!F884="","",Fornecedores!F884),"")</f>
        <v/>
      </c>
      <c r="G874" s="14" t="str">
        <f>IFERROR(IF(Fornecedores!G884="","",Fornecedores!G884),"")</f>
        <v/>
      </c>
      <c r="H874" s="48" t="str">
        <f>IFERROR(ROUND(AVERAGE(Fornecedores!H884:ZV884),2),"")</f>
        <v/>
      </c>
      <c r="I874" s="14" t="str">
        <f>IFERROR(ROUND(STDEV(Fornecedores!H884:ZV884),2),"")</f>
        <v/>
      </c>
      <c r="J874" s="14" t="str">
        <f>IFERROR(IF(Tabela2[[#This Row],[Média preços]]="","",H874-I874),"")</f>
        <v/>
      </c>
      <c r="K874" s="14" t="str">
        <f>IFERROR(IF(Tabela2[[#This Row],[Média preços]]="","",H874+I874),"")</f>
        <v/>
      </c>
      <c r="L874" s="48" t="str">
        <f>IFERROR(ROUND(MEDIAN(Fornecedores!H884:ZV884),2),"")</f>
        <v/>
      </c>
      <c r="M874" s="14" t="str">
        <f>IFERROR(ROUND(AVERAGEIFS(Fornecedores!H884:ZV884,Fornecedores!H884:ZV884,"&lt;="&amp;K874,Fornecedores!H884:ZV884,"&gt;="&amp;J874),2),"")</f>
        <v/>
      </c>
      <c r="N874" s="14" t="str">
        <f t="shared" si="13"/>
        <v/>
      </c>
      <c r="O874" s="14" t="str">
        <f>IFERROR(Tabela2[[#This Row],[Preço de referência]]*Tabela2[[#This Row],[Quantidade]],"")</f>
        <v/>
      </c>
      <c r="P87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74" s="14" t="str">
        <f ca="1">IFERROR(IF(Tabela2[[#This Row],[Itens de Ampla Participação (Quantidade)]]&gt;0,(Tabela2[[#This Row],[Itens de Ampla Participação (Quantidade)]]*Tabela2[[#This Row],[Preço de referência]])),"")</f>
        <v/>
      </c>
      <c r="R87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74" s="14" t="str">
        <f ca="1">IFERROR(IF(Tabela2[[#This Row],[Itens de Cota Reservada (Quantidade)]]&gt;0,(Tabela2[[#This Row],[Itens de Cota Reservada (Quantidade)]]*Tabela2[[#This Row],[Preço de referência]])),"")</f>
        <v/>
      </c>
      <c r="T874" s="51" t="str">
        <f ca="1">IFERROR(IF(SUMIFS(Tabela2[Preço x quantidade],Tabela2[Lote],Tabela2[[#This Row],[Lote]])&lt;=80000,Tabela2[[#This Row],[Quantidade]],""),"")</f>
        <v/>
      </c>
      <c r="U874" s="14" t="str">
        <f ca="1">IFERROR(IF(Tabela2[[#This Row],[Itens exclusivos (Quantidade)]]&gt;0,(Tabela2[[#This Row],[Itens exclusivos (Quantidade)]]*Tabela2[[#This Row],[Preço de referência]])),"")</f>
        <v/>
      </c>
    </row>
    <row r="875" spans="1:21" ht="15.75">
      <c r="A875" s="33" t="str">
        <f>IFERROR(IF(Fornecedores!B885="","",IF(AND(Fornecedores!A885="",Fornecedores!B885&lt;&gt;""),1,Fornecedores!A885)),"")</f>
        <v/>
      </c>
      <c r="B875" s="33" t="str">
        <f>IFERROR(IF(Fornecedores!B885="","",Fornecedores!B885),"")</f>
        <v/>
      </c>
      <c r="C875" s="33" t="str">
        <f>IFERROR(IF(Fornecedores!C885="","",Fornecedores!C885),"")</f>
        <v/>
      </c>
      <c r="D875" s="33" t="str">
        <f>IFERROR(IF(Fornecedores!D885="","",Fornecedores!D885),"")</f>
        <v/>
      </c>
      <c r="E875" s="33" t="str">
        <f>IFERROR(IF(Fornecedores!E885="","",Fornecedores!E885),"")</f>
        <v/>
      </c>
      <c r="F875" s="52" t="str">
        <f>IFERROR(IF(Fornecedores!F885="","",Fornecedores!F885),"")</f>
        <v/>
      </c>
      <c r="G875" s="33" t="str">
        <f>IFERROR(IF(Fornecedores!G885="","",Fornecedores!G885),"")</f>
        <v/>
      </c>
      <c r="H875" s="47" t="str">
        <f>IFERROR(ROUND(AVERAGE(Fornecedores!H885:ZV885),2),"")</f>
        <v/>
      </c>
      <c r="I875" s="33" t="str">
        <f>IFERROR(ROUND(STDEV(Fornecedores!H885:ZV885),2),"")</f>
        <v/>
      </c>
      <c r="J875" s="33" t="str">
        <f>IFERROR(IF(Tabela2[[#This Row],[Média preços]]="","",H875-I875),"")</f>
        <v/>
      </c>
      <c r="K875" s="33" t="str">
        <f>IFERROR(IF(Tabela2[[#This Row],[Média preços]]="","",H875+I875),"")</f>
        <v/>
      </c>
      <c r="L875" s="47" t="str">
        <f>IFERROR(ROUND(MEDIAN(Fornecedores!H885:ZV885),2),"")</f>
        <v/>
      </c>
      <c r="M875" s="33" t="str">
        <f>IFERROR(ROUND(AVERAGEIFS(Fornecedores!H885:ZV885,Fornecedores!H885:ZV885,"&lt;="&amp;K875,Fornecedores!H885:ZV885,"&gt;="&amp;J875),2),"")</f>
        <v/>
      </c>
      <c r="N875" s="33" t="str">
        <f t="shared" si="13"/>
        <v/>
      </c>
      <c r="O875" s="33" t="str">
        <f>IFERROR(Tabela2[[#This Row],[Preço de referência]]*Tabela2[[#This Row],[Quantidade]],"")</f>
        <v/>
      </c>
      <c r="P87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75" s="33" t="str">
        <f ca="1">IFERROR(IF(Tabela2[[#This Row],[Itens de Ampla Participação (Quantidade)]]&gt;0,(Tabela2[[#This Row],[Itens de Ampla Participação (Quantidade)]]*Tabela2[[#This Row],[Preço de referência]])),"")</f>
        <v/>
      </c>
      <c r="R87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75" s="33" t="str">
        <f ca="1">IFERROR(IF(Tabela2[[#This Row],[Itens de Cota Reservada (Quantidade)]]&gt;0,(Tabela2[[#This Row],[Itens de Cota Reservada (Quantidade)]]*Tabela2[[#This Row],[Preço de referência]])),"")</f>
        <v/>
      </c>
      <c r="T875" s="52" t="str">
        <f ca="1">IFERROR(IF(SUMIFS(Tabela2[Preço x quantidade],Tabela2[Lote],Tabela2[[#This Row],[Lote]])&lt;=80000,Tabela2[[#This Row],[Quantidade]],""),"")</f>
        <v/>
      </c>
      <c r="U875" s="33" t="str">
        <f ca="1">IFERROR(IF(Tabela2[[#This Row],[Itens exclusivos (Quantidade)]]&gt;0,(Tabela2[[#This Row],[Itens exclusivos (Quantidade)]]*Tabela2[[#This Row],[Preço de referência]])),"")</f>
        <v/>
      </c>
    </row>
    <row r="876" spans="1:21" ht="15.75">
      <c r="A876" s="14" t="str">
        <f>IFERROR(IF(Fornecedores!B886="","",IF(AND(Fornecedores!A886="",Fornecedores!B886&lt;&gt;""),1,Fornecedores!A886)),"")</f>
        <v/>
      </c>
      <c r="B876" s="14" t="str">
        <f>IFERROR(IF(Fornecedores!B886="","",Fornecedores!B886),"")</f>
        <v/>
      </c>
      <c r="C876" s="14" t="str">
        <f>IFERROR(IF(Fornecedores!C886="","",Fornecedores!C886),"")</f>
        <v/>
      </c>
      <c r="D876" s="14" t="str">
        <f>IFERROR(IF(Fornecedores!D886="","",Fornecedores!D886),"")</f>
        <v/>
      </c>
      <c r="E876" s="14" t="str">
        <f>IFERROR(IF(Fornecedores!E886="","",Fornecedores!E886),"")</f>
        <v/>
      </c>
      <c r="F876" s="51" t="str">
        <f>IFERROR(IF(Fornecedores!F886="","",Fornecedores!F886),"")</f>
        <v/>
      </c>
      <c r="G876" s="14" t="str">
        <f>IFERROR(IF(Fornecedores!G886="","",Fornecedores!G886),"")</f>
        <v/>
      </c>
      <c r="H876" s="48" t="str">
        <f>IFERROR(ROUND(AVERAGE(Fornecedores!H886:ZV886),2),"")</f>
        <v/>
      </c>
      <c r="I876" s="14" t="str">
        <f>IFERROR(ROUND(STDEV(Fornecedores!H886:ZV886),2),"")</f>
        <v/>
      </c>
      <c r="J876" s="14" t="str">
        <f>IFERROR(IF(Tabela2[[#This Row],[Média preços]]="","",H876-I876),"")</f>
        <v/>
      </c>
      <c r="K876" s="14" t="str">
        <f>IFERROR(IF(Tabela2[[#This Row],[Média preços]]="","",H876+I876),"")</f>
        <v/>
      </c>
      <c r="L876" s="48" t="str">
        <f>IFERROR(ROUND(MEDIAN(Fornecedores!H886:ZV886),2),"")</f>
        <v/>
      </c>
      <c r="M876" s="14" t="str">
        <f>IFERROR(ROUND(AVERAGEIFS(Fornecedores!H886:ZV886,Fornecedores!H886:ZV886,"&lt;="&amp;K876,Fornecedores!H886:ZV886,"&gt;="&amp;J876),2),"")</f>
        <v/>
      </c>
      <c r="N876" s="14" t="str">
        <f t="shared" si="13"/>
        <v/>
      </c>
      <c r="O876" s="14" t="str">
        <f>IFERROR(Tabela2[[#This Row],[Preço de referência]]*Tabela2[[#This Row],[Quantidade]],"")</f>
        <v/>
      </c>
      <c r="P87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76" s="14" t="str">
        <f ca="1">IFERROR(IF(Tabela2[[#This Row],[Itens de Ampla Participação (Quantidade)]]&gt;0,(Tabela2[[#This Row],[Itens de Ampla Participação (Quantidade)]]*Tabela2[[#This Row],[Preço de referência]])),"")</f>
        <v/>
      </c>
      <c r="R87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76" s="14" t="str">
        <f ca="1">IFERROR(IF(Tabela2[[#This Row],[Itens de Cota Reservada (Quantidade)]]&gt;0,(Tabela2[[#This Row],[Itens de Cota Reservada (Quantidade)]]*Tabela2[[#This Row],[Preço de referência]])),"")</f>
        <v/>
      </c>
      <c r="T876" s="51" t="str">
        <f ca="1">IFERROR(IF(SUMIFS(Tabela2[Preço x quantidade],Tabela2[Lote],Tabela2[[#This Row],[Lote]])&lt;=80000,Tabela2[[#This Row],[Quantidade]],""),"")</f>
        <v/>
      </c>
      <c r="U876" s="14" t="str">
        <f ca="1">IFERROR(IF(Tabela2[[#This Row],[Itens exclusivos (Quantidade)]]&gt;0,(Tabela2[[#This Row],[Itens exclusivos (Quantidade)]]*Tabela2[[#This Row],[Preço de referência]])),"")</f>
        <v/>
      </c>
    </row>
    <row r="877" spans="1:21" ht="15.75">
      <c r="A877" s="33" t="str">
        <f>IFERROR(IF(Fornecedores!B887="","",IF(AND(Fornecedores!A887="",Fornecedores!B887&lt;&gt;""),1,Fornecedores!A887)),"")</f>
        <v/>
      </c>
      <c r="B877" s="33" t="str">
        <f>IFERROR(IF(Fornecedores!B887="","",Fornecedores!B887),"")</f>
        <v/>
      </c>
      <c r="C877" s="33" t="str">
        <f>IFERROR(IF(Fornecedores!C887="","",Fornecedores!C887),"")</f>
        <v/>
      </c>
      <c r="D877" s="33" t="str">
        <f>IFERROR(IF(Fornecedores!D887="","",Fornecedores!D887),"")</f>
        <v/>
      </c>
      <c r="E877" s="33" t="str">
        <f>IFERROR(IF(Fornecedores!E887="","",Fornecedores!E887),"")</f>
        <v/>
      </c>
      <c r="F877" s="52" t="str">
        <f>IFERROR(IF(Fornecedores!F887="","",Fornecedores!F887),"")</f>
        <v/>
      </c>
      <c r="G877" s="33" t="str">
        <f>IFERROR(IF(Fornecedores!G887="","",Fornecedores!G887),"")</f>
        <v/>
      </c>
      <c r="H877" s="47" t="str">
        <f>IFERROR(ROUND(AVERAGE(Fornecedores!H887:ZV887),2),"")</f>
        <v/>
      </c>
      <c r="I877" s="33" t="str">
        <f>IFERROR(ROUND(STDEV(Fornecedores!H887:ZV887),2),"")</f>
        <v/>
      </c>
      <c r="J877" s="33" t="str">
        <f>IFERROR(IF(Tabela2[[#This Row],[Média preços]]="","",H877-I877),"")</f>
        <v/>
      </c>
      <c r="K877" s="33" t="str">
        <f>IFERROR(IF(Tabela2[[#This Row],[Média preços]]="","",H877+I877),"")</f>
        <v/>
      </c>
      <c r="L877" s="47" t="str">
        <f>IFERROR(ROUND(MEDIAN(Fornecedores!H887:ZV887),2),"")</f>
        <v/>
      </c>
      <c r="M877" s="33" t="str">
        <f>IFERROR(ROUND(AVERAGEIFS(Fornecedores!H887:ZV887,Fornecedores!H887:ZV887,"&lt;="&amp;K877,Fornecedores!H887:ZV887,"&gt;="&amp;J877),2),"")</f>
        <v/>
      </c>
      <c r="N877" s="33" t="str">
        <f t="shared" si="13"/>
        <v/>
      </c>
      <c r="O877" s="33" t="str">
        <f>IFERROR(Tabela2[[#This Row],[Preço de referência]]*Tabela2[[#This Row],[Quantidade]],"")</f>
        <v/>
      </c>
      <c r="P87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77" s="33" t="str">
        <f ca="1">IFERROR(IF(Tabela2[[#This Row],[Itens de Ampla Participação (Quantidade)]]&gt;0,(Tabela2[[#This Row],[Itens de Ampla Participação (Quantidade)]]*Tabela2[[#This Row],[Preço de referência]])),"")</f>
        <v/>
      </c>
      <c r="R87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77" s="33" t="str">
        <f ca="1">IFERROR(IF(Tabela2[[#This Row],[Itens de Cota Reservada (Quantidade)]]&gt;0,(Tabela2[[#This Row],[Itens de Cota Reservada (Quantidade)]]*Tabela2[[#This Row],[Preço de referência]])),"")</f>
        <v/>
      </c>
      <c r="T877" s="52" t="str">
        <f ca="1">IFERROR(IF(SUMIFS(Tabela2[Preço x quantidade],Tabela2[Lote],Tabela2[[#This Row],[Lote]])&lt;=80000,Tabela2[[#This Row],[Quantidade]],""),"")</f>
        <v/>
      </c>
      <c r="U877" s="33" t="str">
        <f ca="1">IFERROR(IF(Tabela2[[#This Row],[Itens exclusivos (Quantidade)]]&gt;0,(Tabela2[[#This Row],[Itens exclusivos (Quantidade)]]*Tabela2[[#This Row],[Preço de referência]])),"")</f>
        <v/>
      </c>
    </row>
    <row r="878" spans="1:21" ht="15.75">
      <c r="A878" s="14" t="str">
        <f>IFERROR(IF(Fornecedores!B888="","",IF(AND(Fornecedores!A888="",Fornecedores!B888&lt;&gt;""),1,Fornecedores!A888)),"")</f>
        <v/>
      </c>
      <c r="B878" s="14" t="str">
        <f>IFERROR(IF(Fornecedores!B888="","",Fornecedores!B888),"")</f>
        <v/>
      </c>
      <c r="C878" s="14" t="str">
        <f>IFERROR(IF(Fornecedores!C888="","",Fornecedores!C888),"")</f>
        <v/>
      </c>
      <c r="D878" s="14" t="str">
        <f>IFERROR(IF(Fornecedores!D888="","",Fornecedores!D888),"")</f>
        <v/>
      </c>
      <c r="E878" s="14" t="str">
        <f>IFERROR(IF(Fornecedores!E888="","",Fornecedores!E888),"")</f>
        <v/>
      </c>
      <c r="F878" s="51" t="str">
        <f>IFERROR(IF(Fornecedores!F888="","",Fornecedores!F888),"")</f>
        <v/>
      </c>
      <c r="G878" s="14" t="str">
        <f>IFERROR(IF(Fornecedores!G888="","",Fornecedores!G888),"")</f>
        <v/>
      </c>
      <c r="H878" s="48" t="str">
        <f>IFERROR(ROUND(AVERAGE(Fornecedores!H888:ZV888),2),"")</f>
        <v/>
      </c>
      <c r="I878" s="14" t="str">
        <f>IFERROR(ROUND(STDEV(Fornecedores!H888:ZV888),2),"")</f>
        <v/>
      </c>
      <c r="J878" s="14" t="str">
        <f>IFERROR(IF(Tabela2[[#This Row],[Média preços]]="","",H878-I878),"")</f>
        <v/>
      </c>
      <c r="K878" s="14" t="str">
        <f>IFERROR(IF(Tabela2[[#This Row],[Média preços]]="","",H878+I878),"")</f>
        <v/>
      </c>
      <c r="L878" s="48" t="str">
        <f>IFERROR(ROUND(MEDIAN(Fornecedores!H888:ZV888),2),"")</f>
        <v/>
      </c>
      <c r="M878" s="14" t="str">
        <f>IFERROR(ROUND(AVERAGEIFS(Fornecedores!H888:ZV888,Fornecedores!H888:ZV888,"&lt;="&amp;K878,Fornecedores!H888:ZV888,"&gt;="&amp;J878),2),"")</f>
        <v/>
      </c>
      <c r="N878" s="14" t="str">
        <f t="shared" si="13"/>
        <v/>
      </c>
      <c r="O878" s="14" t="str">
        <f>IFERROR(Tabela2[[#This Row],[Preço de referência]]*Tabela2[[#This Row],[Quantidade]],"")</f>
        <v/>
      </c>
      <c r="P87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78" s="14" t="str">
        <f ca="1">IFERROR(IF(Tabela2[[#This Row],[Itens de Ampla Participação (Quantidade)]]&gt;0,(Tabela2[[#This Row],[Itens de Ampla Participação (Quantidade)]]*Tabela2[[#This Row],[Preço de referência]])),"")</f>
        <v/>
      </c>
      <c r="R87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78" s="14" t="str">
        <f ca="1">IFERROR(IF(Tabela2[[#This Row],[Itens de Cota Reservada (Quantidade)]]&gt;0,(Tabela2[[#This Row],[Itens de Cota Reservada (Quantidade)]]*Tabela2[[#This Row],[Preço de referência]])),"")</f>
        <v/>
      </c>
      <c r="T878" s="51" t="str">
        <f ca="1">IFERROR(IF(SUMIFS(Tabela2[Preço x quantidade],Tabela2[Lote],Tabela2[[#This Row],[Lote]])&lt;=80000,Tabela2[[#This Row],[Quantidade]],""),"")</f>
        <v/>
      </c>
      <c r="U878" s="14" t="str">
        <f ca="1">IFERROR(IF(Tabela2[[#This Row],[Itens exclusivos (Quantidade)]]&gt;0,(Tabela2[[#This Row],[Itens exclusivos (Quantidade)]]*Tabela2[[#This Row],[Preço de referência]])),"")</f>
        <v/>
      </c>
    </row>
    <row r="879" spans="1:21" ht="15.75">
      <c r="A879" s="33" t="str">
        <f>IFERROR(IF(Fornecedores!B889="","",IF(AND(Fornecedores!A889="",Fornecedores!B889&lt;&gt;""),1,Fornecedores!A889)),"")</f>
        <v/>
      </c>
      <c r="B879" s="33" t="str">
        <f>IFERROR(IF(Fornecedores!B889="","",Fornecedores!B889),"")</f>
        <v/>
      </c>
      <c r="C879" s="33" t="str">
        <f>IFERROR(IF(Fornecedores!C889="","",Fornecedores!C889),"")</f>
        <v/>
      </c>
      <c r="D879" s="33" t="str">
        <f>IFERROR(IF(Fornecedores!D889="","",Fornecedores!D889),"")</f>
        <v/>
      </c>
      <c r="E879" s="33" t="str">
        <f>IFERROR(IF(Fornecedores!E889="","",Fornecedores!E889),"")</f>
        <v/>
      </c>
      <c r="F879" s="52" t="str">
        <f>IFERROR(IF(Fornecedores!F889="","",Fornecedores!F889),"")</f>
        <v/>
      </c>
      <c r="G879" s="33" t="str">
        <f>IFERROR(IF(Fornecedores!G889="","",Fornecedores!G889),"")</f>
        <v/>
      </c>
      <c r="H879" s="47" t="str">
        <f>IFERROR(ROUND(AVERAGE(Fornecedores!H889:ZV889),2),"")</f>
        <v/>
      </c>
      <c r="I879" s="33" t="str">
        <f>IFERROR(ROUND(STDEV(Fornecedores!H889:ZV889),2),"")</f>
        <v/>
      </c>
      <c r="J879" s="33" t="str">
        <f>IFERROR(IF(Tabela2[[#This Row],[Média preços]]="","",H879-I879),"")</f>
        <v/>
      </c>
      <c r="K879" s="33" t="str">
        <f>IFERROR(IF(Tabela2[[#This Row],[Média preços]]="","",H879+I879),"")</f>
        <v/>
      </c>
      <c r="L879" s="47" t="str">
        <f>IFERROR(ROUND(MEDIAN(Fornecedores!H889:ZV889),2),"")</f>
        <v/>
      </c>
      <c r="M879" s="33" t="str">
        <f>IFERROR(ROUND(AVERAGEIFS(Fornecedores!H889:ZV889,Fornecedores!H889:ZV889,"&lt;="&amp;K879,Fornecedores!H889:ZV889,"&gt;="&amp;J879),2),"")</f>
        <v/>
      </c>
      <c r="N879" s="33" t="str">
        <f t="shared" si="13"/>
        <v/>
      </c>
      <c r="O879" s="33" t="str">
        <f>IFERROR(Tabela2[[#This Row],[Preço de referência]]*Tabela2[[#This Row],[Quantidade]],"")</f>
        <v/>
      </c>
      <c r="P87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79" s="33" t="str">
        <f ca="1">IFERROR(IF(Tabela2[[#This Row],[Itens de Ampla Participação (Quantidade)]]&gt;0,(Tabela2[[#This Row],[Itens de Ampla Participação (Quantidade)]]*Tabela2[[#This Row],[Preço de referência]])),"")</f>
        <v/>
      </c>
      <c r="R87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79" s="33" t="str">
        <f ca="1">IFERROR(IF(Tabela2[[#This Row],[Itens de Cota Reservada (Quantidade)]]&gt;0,(Tabela2[[#This Row],[Itens de Cota Reservada (Quantidade)]]*Tabela2[[#This Row],[Preço de referência]])),"")</f>
        <v/>
      </c>
      <c r="T879" s="52" t="str">
        <f ca="1">IFERROR(IF(SUMIFS(Tabela2[Preço x quantidade],Tabela2[Lote],Tabela2[[#This Row],[Lote]])&lt;=80000,Tabela2[[#This Row],[Quantidade]],""),"")</f>
        <v/>
      </c>
      <c r="U879" s="33" t="str">
        <f ca="1">IFERROR(IF(Tabela2[[#This Row],[Itens exclusivos (Quantidade)]]&gt;0,(Tabela2[[#This Row],[Itens exclusivos (Quantidade)]]*Tabela2[[#This Row],[Preço de referência]])),"")</f>
        <v/>
      </c>
    </row>
    <row r="880" spans="1:21" ht="15.75">
      <c r="A880" s="14" t="str">
        <f>IFERROR(IF(Fornecedores!B890="","",IF(AND(Fornecedores!A890="",Fornecedores!B890&lt;&gt;""),1,Fornecedores!A890)),"")</f>
        <v/>
      </c>
      <c r="B880" s="14" t="str">
        <f>IFERROR(IF(Fornecedores!B890="","",Fornecedores!B890),"")</f>
        <v/>
      </c>
      <c r="C880" s="14" t="str">
        <f>IFERROR(IF(Fornecedores!C890="","",Fornecedores!C890),"")</f>
        <v/>
      </c>
      <c r="D880" s="14" t="str">
        <f>IFERROR(IF(Fornecedores!D890="","",Fornecedores!D890),"")</f>
        <v/>
      </c>
      <c r="E880" s="14" t="str">
        <f>IFERROR(IF(Fornecedores!E890="","",Fornecedores!E890),"")</f>
        <v/>
      </c>
      <c r="F880" s="51" t="str">
        <f>IFERROR(IF(Fornecedores!F890="","",Fornecedores!F890),"")</f>
        <v/>
      </c>
      <c r="G880" s="14" t="str">
        <f>IFERROR(IF(Fornecedores!G890="","",Fornecedores!G890),"")</f>
        <v/>
      </c>
      <c r="H880" s="48" t="str">
        <f>IFERROR(ROUND(AVERAGE(Fornecedores!H890:ZV890),2),"")</f>
        <v/>
      </c>
      <c r="I880" s="14" t="str">
        <f>IFERROR(ROUND(STDEV(Fornecedores!H890:ZV890),2),"")</f>
        <v/>
      </c>
      <c r="J880" s="14" t="str">
        <f>IFERROR(IF(Tabela2[[#This Row],[Média preços]]="","",H880-I880),"")</f>
        <v/>
      </c>
      <c r="K880" s="14" t="str">
        <f>IFERROR(IF(Tabela2[[#This Row],[Média preços]]="","",H880+I880),"")</f>
        <v/>
      </c>
      <c r="L880" s="48" t="str">
        <f>IFERROR(ROUND(MEDIAN(Fornecedores!H890:ZV890),2),"")</f>
        <v/>
      </c>
      <c r="M880" s="14" t="str">
        <f>IFERROR(ROUND(AVERAGEIFS(Fornecedores!H890:ZV890,Fornecedores!H890:ZV890,"&lt;="&amp;K880,Fornecedores!H890:ZV890,"&gt;="&amp;J880),2),"")</f>
        <v/>
      </c>
      <c r="N880" s="14" t="str">
        <f t="shared" si="13"/>
        <v/>
      </c>
      <c r="O880" s="14" t="str">
        <f>IFERROR(Tabela2[[#This Row],[Preço de referência]]*Tabela2[[#This Row],[Quantidade]],"")</f>
        <v/>
      </c>
      <c r="P88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80" s="14" t="str">
        <f ca="1">IFERROR(IF(Tabela2[[#This Row],[Itens de Ampla Participação (Quantidade)]]&gt;0,(Tabela2[[#This Row],[Itens de Ampla Participação (Quantidade)]]*Tabela2[[#This Row],[Preço de referência]])),"")</f>
        <v/>
      </c>
      <c r="R88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80" s="14" t="str">
        <f ca="1">IFERROR(IF(Tabela2[[#This Row],[Itens de Cota Reservada (Quantidade)]]&gt;0,(Tabela2[[#This Row],[Itens de Cota Reservada (Quantidade)]]*Tabela2[[#This Row],[Preço de referência]])),"")</f>
        <v/>
      </c>
      <c r="T880" s="51" t="str">
        <f ca="1">IFERROR(IF(SUMIFS(Tabela2[Preço x quantidade],Tabela2[Lote],Tabela2[[#This Row],[Lote]])&lt;=80000,Tabela2[[#This Row],[Quantidade]],""),"")</f>
        <v/>
      </c>
      <c r="U880" s="14" t="str">
        <f ca="1">IFERROR(IF(Tabela2[[#This Row],[Itens exclusivos (Quantidade)]]&gt;0,(Tabela2[[#This Row],[Itens exclusivos (Quantidade)]]*Tabela2[[#This Row],[Preço de referência]])),"")</f>
        <v/>
      </c>
    </row>
    <row r="881" spans="1:21" ht="15.75">
      <c r="A881" s="33" t="str">
        <f>IFERROR(IF(Fornecedores!B891="","",IF(AND(Fornecedores!A891="",Fornecedores!B891&lt;&gt;""),1,Fornecedores!A891)),"")</f>
        <v/>
      </c>
      <c r="B881" s="33" t="str">
        <f>IFERROR(IF(Fornecedores!B891="","",Fornecedores!B891),"")</f>
        <v/>
      </c>
      <c r="C881" s="33" t="str">
        <f>IFERROR(IF(Fornecedores!C891="","",Fornecedores!C891),"")</f>
        <v/>
      </c>
      <c r="D881" s="33" t="str">
        <f>IFERROR(IF(Fornecedores!D891="","",Fornecedores!D891),"")</f>
        <v/>
      </c>
      <c r="E881" s="33" t="str">
        <f>IFERROR(IF(Fornecedores!E891="","",Fornecedores!E891),"")</f>
        <v/>
      </c>
      <c r="F881" s="52" t="str">
        <f>IFERROR(IF(Fornecedores!F891="","",Fornecedores!F891),"")</f>
        <v/>
      </c>
      <c r="G881" s="33" t="str">
        <f>IFERROR(IF(Fornecedores!G891="","",Fornecedores!G891),"")</f>
        <v/>
      </c>
      <c r="H881" s="47" t="str">
        <f>IFERROR(ROUND(AVERAGE(Fornecedores!H891:ZV891),2),"")</f>
        <v/>
      </c>
      <c r="I881" s="33" t="str">
        <f>IFERROR(ROUND(STDEV(Fornecedores!H891:ZV891),2),"")</f>
        <v/>
      </c>
      <c r="J881" s="33" t="str">
        <f>IFERROR(IF(Tabela2[[#This Row],[Média preços]]="","",H881-I881),"")</f>
        <v/>
      </c>
      <c r="K881" s="33" t="str">
        <f>IFERROR(IF(Tabela2[[#This Row],[Média preços]]="","",H881+I881),"")</f>
        <v/>
      </c>
      <c r="L881" s="47" t="str">
        <f>IFERROR(ROUND(MEDIAN(Fornecedores!H891:ZV891),2),"")</f>
        <v/>
      </c>
      <c r="M881" s="33" t="str">
        <f>IFERROR(ROUND(AVERAGEIFS(Fornecedores!H891:ZV891,Fornecedores!H891:ZV891,"&lt;="&amp;K881,Fornecedores!H891:ZV891,"&gt;="&amp;J881),2),"")</f>
        <v/>
      </c>
      <c r="N881" s="33" t="str">
        <f t="shared" si="13"/>
        <v/>
      </c>
      <c r="O881" s="33" t="str">
        <f>IFERROR(Tabela2[[#This Row],[Preço de referência]]*Tabela2[[#This Row],[Quantidade]],"")</f>
        <v/>
      </c>
      <c r="P88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81" s="33" t="str">
        <f ca="1">IFERROR(IF(Tabela2[[#This Row],[Itens de Ampla Participação (Quantidade)]]&gt;0,(Tabela2[[#This Row],[Itens de Ampla Participação (Quantidade)]]*Tabela2[[#This Row],[Preço de referência]])),"")</f>
        <v/>
      </c>
      <c r="R88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81" s="33" t="str">
        <f ca="1">IFERROR(IF(Tabela2[[#This Row],[Itens de Cota Reservada (Quantidade)]]&gt;0,(Tabela2[[#This Row],[Itens de Cota Reservada (Quantidade)]]*Tabela2[[#This Row],[Preço de referência]])),"")</f>
        <v/>
      </c>
      <c r="T881" s="52" t="str">
        <f ca="1">IFERROR(IF(SUMIFS(Tabela2[Preço x quantidade],Tabela2[Lote],Tabela2[[#This Row],[Lote]])&lt;=80000,Tabela2[[#This Row],[Quantidade]],""),"")</f>
        <v/>
      </c>
      <c r="U881" s="33" t="str">
        <f ca="1">IFERROR(IF(Tabela2[[#This Row],[Itens exclusivos (Quantidade)]]&gt;0,(Tabela2[[#This Row],[Itens exclusivos (Quantidade)]]*Tabela2[[#This Row],[Preço de referência]])),"")</f>
        <v/>
      </c>
    </row>
    <row r="882" spans="1:21" ht="15.75">
      <c r="A882" s="14" t="str">
        <f>IFERROR(IF(Fornecedores!B892="","",IF(AND(Fornecedores!A892="",Fornecedores!B892&lt;&gt;""),1,Fornecedores!A892)),"")</f>
        <v/>
      </c>
      <c r="B882" s="14" t="str">
        <f>IFERROR(IF(Fornecedores!B892="","",Fornecedores!B892),"")</f>
        <v/>
      </c>
      <c r="C882" s="14" t="str">
        <f>IFERROR(IF(Fornecedores!C892="","",Fornecedores!C892),"")</f>
        <v/>
      </c>
      <c r="D882" s="14" t="str">
        <f>IFERROR(IF(Fornecedores!D892="","",Fornecedores!D892),"")</f>
        <v/>
      </c>
      <c r="E882" s="14" t="str">
        <f>IFERROR(IF(Fornecedores!E892="","",Fornecedores!E892),"")</f>
        <v/>
      </c>
      <c r="F882" s="51" t="str">
        <f>IFERROR(IF(Fornecedores!F892="","",Fornecedores!F892),"")</f>
        <v/>
      </c>
      <c r="G882" s="14" t="str">
        <f>IFERROR(IF(Fornecedores!G892="","",Fornecedores!G892),"")</f>
        <v/>
      </c>
      <c r="H882" s="48" t="str">
        <f>IFERROR(ROUND(AVERAGE(Fornecedores!H892:ZV892),2),"")</f>
        <v/>
      </c>
      <c r="I882" s="14" t="str">
        <f>IFERROR(ROUND(STDEV(Fornecedores!H892:ZV892),2),"")</f>
        <v/>
      </c>
      <c r="J882" s="14" t="str">
        <f>IFERROR(IF(Tabela2[[#This Row],[Média preços]]="","",H882-I882),"")</f>
        <v/>
      </c>
      <c r="K882" s="14" t="str">
        <f>IFERROR(IF(Tabela2[[#This Row],[Média preços]]="","",H882+I882),"")</f>
        <v/>
      </c>
      <c r="L882" s="48" t="str">
        <f>IFERROR(ROUND(MEDIAN(Fornecedores!H892:ZV892),2),"")</f>
        <v/>
      </c>
      <c r="M882" s="14" t="str">
        <f>IFERROR(ROUND(AVERAGEIFS(Fornecedores!H892:ZV892,Fornecedores!H892:ZV892,"&lt;="&amp;K882,Fornecedores!H892:ZV892,"&gt;="&amp;J882),2),"")</f>
        <v/>
      </c>
      <c r="N882" s="14" t="str">
        <f t="shared" si="13"/>
        <v/>
      </c>
      <c r="O882" s="14" t="str">
        <f>IFERROR(Tabela2[[#This Row],[Preço de referência]]*Tabela2[[#This Row],[Quantidade]],"")</f>
        <v/>
      </c>
      <c r="P88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82" s="14" t="str">
        <f ca="1">IFERROR(IF(Tabela2[[#This Row],[Itens de Ampla Participação (Quantidade)]]&gt;0,(Tabela2[[#This Row],[Itens de Ampla Participação (Quantidade)]]*Tabela2[[#This Row],[Preço de referência]])),"")</f>
        <v/>
      </c>
      <c r="R88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82" s="14" t="str">
        <f ca="1">IFERROR(IF(Tabela2[[#This Row],[Itens de Cota Reservada (Quantidade)]]&gt;0,(Tabela2[[#This Row],[Itens de Cota Reservada (Quantidade)]]*Tabela2[[#This Row],[Preço de referência]])),"")</f>
        <v/>
      </c>
      <c r="T882" s="51" t="str">
        <f ca="1">IFERROR(IF(SUMIFS(Tabela2[Preço x quantidade],Tabela2[Lote],Tabela2[[#This Row],[Lote]])&lt;=80000,Tabela2[[#This Row],[Quantidade]],""),"")</f>
        <v/>
      </c>
      <c r="U882" s="14" t="str">
        <f ca="1">IFERROR(IF(Tabela2[[#This Row],[Itens exclusivos (Quantidade)]]&gt;0,(Tabela2[[#This Row],[Itens exclusivos (Quantidade)]]*Tabela2[[#This Row],[Preço de referência]])),"")</f>
        <v/>
      </c>
    </row>
    <row r="883" spans="1:21" ht="15.75">
      <c r="A883" s="33" t="str">
        <f>IFERROR(IF(Fornecedores!B893="","",IF(AND(Fornecedores!A893="",Fornecedores!B893&lt;&gt;""),1,Fornecedores!A893)),"")</f>
        <v/>
      </c>
      <c r="B883" s="33" t="str">
        <f>IFERROR(IF(Fornecedores!B893="","",Fornecedores!B893),"")</f>
        <v/>
      </c>
      <c r="C883" s="33" t="str">
        <f>IFERROR(IF(Fornecedores!C893="","",Fornecedores!C893),"")</f>
        <v/>
      </c>
      <c r="D883" s="33" t="str">
        <f>IFERROR(IF(Fornecedores!D893="","",Fornecedores!D893),"")</f>
        <v/>
      </c>
      <c r="E883" s="33" t="str">
        <f>IFERROR(IF(Fornecedores!E893="","",Fornecedores!E893),"")</f>
        <v/>
      </c>
      <c r="F883" s="52" t="str">
        <f>IFERROR(IF(Fornecedores!F893="","",Fornecedores!F893),"")</f>
        <v/>
      </c>
      <c r="G883" s="33" t="str">
        <f>IFERROR(IF(Fornecedores!G893="","",Fornecedores!G893),"")</f>
        <v/>
      </c>
      <c r="H883" s="47" t="str">
        <f>IFERROR(ROUND(AVERAGE(Fornecedores!H893:ZV893),2),"")</f>
        <v/>
      </c>
      <c r="I883" s="33" t="str">
        <f>IFERROR(ROUND(STDEV(Fornecedores!H893:ZV893),2),"")</f>
        <v/>
      </c>
      <c r="J883" s="33" t="str">
        <f>IFERROR(IF(Tabela2[[#This Row],[Média preços]]="","",H883-I883),"")</f>
        <v/>
      </c>
      <c r="K883" s="33" t="str">
        <f>IFERROR(IF(Tabela2[[#This Row],[Média preços]]="","",H883+I883),"")</f>
        <v/>
      </c>
      <c r="L883" s="47" t="str">
        <f>IFERROR(ROUND(MEDIAN(Fornecedores!H893:ZV893),2),"")</f>
        <v/>
      </c>
      <c r="M883" s="33" t="str">
        <f>IFERROR(ROUND(AVERAGEIFS(Fornecedores!H893:ZV893,Fornecedores!H893:ZV893,"&lt;="&amp;K883,Fornecedores!H893:ZV893,"&gt;="&amp;J883),2),"")</f>
        <v/>
      </c>
      <c r="N883" s="33" t="str">
        <f t="shared" si="13"/>
        <v/>
      </c>
      <c r="O883" s="33" t="str">
        <f>IFERROR(Tabela2[[#This Row],[Preço de referência]]*Tabela2[[#This Row],[Quantidade]],"")</f>
        <v/>
      </c>
      <c r="P88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83" s="33" t="str">
        <f ca="1">IFERROR(IF(Tabela2[[#This Row],[Itens de Ampla Participação (Quantidade)]]&gt;0,(Tabela2[[#This Row],[Itens de Ampla Participação (Quantidade)]]*Tabela2[[#This Row],[Preço de referência]])),"")</f>
        <v/>
      </c>
      <c r="R88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83" s="33" t="str">
        <f ca="1">IFERROR(IF(Tabela2[[#This Row],[Itens de Cota Reservada (Quantidade)]]&gt;0,(Tabela2[[#This Row],[Itens de Cota Reservada (Quantidade)]]*Tabela2[[#This Row],[Preço de referência]])),"")</f>
        <v/>
      </c>
      <c r="T883" s="52" t="str">
        <f ca="1">IFERROR(IF(SUMIFS(Tabela2[Preço x quantidade],Tabela2[Lote],Tabela2[[#This Row],[Lote]])&lt;=80000,Tabela2[[#This Row],[Quantidade]],""),"")</f>
        <v/>
      </c>
      <c r="U883" s="33" t="str">
        <f ca="1">IFERROR(IF(Tabela2[[#This Row],[Itens exclusivos (Quantidade)]]&gt;0,(Tabela2[[#This Row],[Itens exclusivos (Quantidade)]]*Tabela2[[#This Row],[Preço de referência]])),"")</f>
        <v/>
      </c>
    </row>
    <row r="884" spans="1:21" ht="15.75">
      <c r="A884" s="14" t="str">
        <f>IFERROR(IF(Fornecedores!B894="","",IF(AND(Fornecedores!A894="",Fornecedores!B894&lt;&gt;""),1,Fornecedores!A894)),"")</f>
        <v/>
      </c>
      <c r="B884" s="14" t="str">
        <f>IFERROR(IF(Fornecedores!B894="","",Fornecedores!B894),"")</f>
        <v/>
      </c>
      <c r="C884" s="14" t="str">
        <f>IFERROR(IF(Fornecedores!C894="","",Fornecedores!C894),"")</f>
        <v/>
      </c>
      <c r="D884" s="14" t="str">
        <f>IFERROR(IF(Fornecedores!D894="","",Fornecedores!D894),"")</f>
        <v/>
      </c>
      <c r="E884" s="14" t="str">
        <f>IFERROR(IF(Fornecedores!E894="","",Fornecedores!E894),"")</f>
        <v/>
      </c>
      <c r="F884" s="51" t="str">
        <f>IFERROR(IF(Fornecedores!F894="","",Fornecedores!F894),"")</f>
        <v/>
      </c>
      <c r="G884" s="14" t="str">
        <f>IFERROR(IF(Fornecedores!G894="","",Fornecedores!G894),"")</f>
        <v/>
      </c>
      <c r="H884" s="48" t="str">
        <f>IFERROR(ROUND(AVERAGE(Fornecedores!H894:ZV894),2),"")</f>
        <v/>
      </c>
      <c r="I884" s="14" t="str">
        <f>IFERROR(ROUND(STDEV(Fornecedores!H894:ZV894),2),"")</f>
        <v/>
      </c>
      <c r="J884" s="14" t="str">
        <f>IFERROR(IF(Tabela2[[#This Row],[Média preços]]="","",H884-I884),"")</f>
        <v/>
      </c>
      <c r="K884" s="14" t="str">
        <f>IFERROR(IF(Tabela2[[#This Row],[Média preços]]="","",H884+I884),"")</f>
        <v/>
      </c>
      <c r="L884" s="48" t="str">
        <f>IFERROR(ROUND(MEDIAN(Fornecedores!H894:ZV894),2),"")</f>
        <v/>
      </c>
      <c r="M884" s="14" t="str">
        <f>IFERROR(ROUND(AVERAGEIFS(Fornecedores!H894:ZV894,Fornecedores!H894:ZV894,"&lt;="&amp;K884,Fornecedores!H894:ZV894,"&gt;="&amp;J884),2),"")</f>
        <v/>
      </c>
      <c r="N884" s="14" t="str">
        <f t="shared" si="13"/>
        <v/>
      </c>
      <c r="O884" s="14" t="str">
        <f>IFERROR(Tabela2[[#This Row],[Preço de referência]]*Tabela2[[#This Row],[Quantidade]],"")</f>
        <v/>
      </c>
      <c r="P88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84" s="14" t="str">
        <f ca="1">IFERROR(IF(Tabela2[[#This Row],[Itens de Ampla Participação (Quantidade)]]&gt;0,(Tabela2[[#This Row],[Itens de Ampla Participação (Quantidade)]]*Tabela2[[#This Row],[Preço de referência]])),"")</f>
        <v/>
      </c>
      <c r="R88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84" s="14" t="str">
        <f ca="1">IFERROR(IF(Tabela2[[#This Row],[Itens de Cota Reservada (Quantidade)]]&gt;0,(Tabela2[[#This Row],[Itens de Cota Reservada (Quantidade)]]*Tabela2[[#This Row],[Preço de referência]])),"")</f>
        <v/>
      </c>
      <c r="T884" s="51" t="str">
        <f ca="1">IFERROR(IF(SUMIFS(Tabela2[Preço x quantidade],Tabela2[Lote],Tabela2[[#This Row],[Lote]])&lt;=80000,Tabela2[[#This Row],[Quantidade]],""),"")</f>
        <v/>
      </c>
      <c r="U884" s="14" t="str">
        <f ca="1">IFERROR(IF(Tabela2[[#This Row],[Itens exclusivos (Quantidade)]]&gt;0,(Tabela2[[#This Row],[Itens exclusivos (Quantidade)]]*Tabela2[[#This Row],[Preço de referência]])),"")</f>
        <v/>
      </c>
    </row>
    <row r="885" spans="1:21" ht="15.75">
      <c r="A885" s="33" t="str">
        <f>IFERROR(IF(Fornecedores!B895="","",IF(AND(Fornecedores!A895="",Fornecedores!B895&lt;&gt;""),1,Fornecedores!A895)),"")</f>
        <v/>
      </c>
      <c r="B885" s="33" t="str">
        <f>IFERROR(IF(Fornecedores!B895="","",Fornecedores!B895),"")</f>
        <v/>
      </c>
      <c r="C885" s="33" t="str">
        <f>IFERROR(IF(Fornecedores!C895="","",Fornecedores!C895),"")</f>
        <v/>
      </c>
      <c r="D885" s="33" t="str">
        <f>IFERROR(IF(Fornecedores!D895="","",Fornecedores!D895),"")</f>
        <v/>
      </c>
      <c r="E885" s="33" t="str">
        <f>IFERROR(IF(Fornecedores!E895="","",Fornecedores!E895),"")</f>
        <v/>
      </c>
      <c r="F885" s="52" t="str">
        <f>IFERROR(IF(Fornecedores!F895="","",Fornecedores!F895),"")</f>
        <v/>
      </c>
      <c r="G885" s="33" t="str">
        <f>IFERROR(IF(Fornecedores!G895="","",Fornecedores!G895),"")</f>
        <v/>
      </c>
      <c r="H885" s="47" t="str">
        <f>IFERROR(ROUND(AVERAGE(Fornecedores!H895:ZV895),2),"")</f>
        <v/>
      </c>
      <c r="I885" s="33" t="str">
        <f>IFERROR(ROUND(STDEV(Fornecedores!H895:ZV895),2),"")</f>
        <v/>
      </c>
      <c r="J885" s="33" t="str">
        <f>IFERROR(IF(Tabela2[[#This Row],[Média preços]]="","",H885-I885),"")</f>
        <v/>
      </c>
      <c r="K885" s="33" t="str">
        <f>IFERROR(IF(Tabela2[[#This Row],[Média preços]]="","",H885+I885),"")</f>
        <v/>
      </c>
      <c r="L885" s="47" t="str">
        <f>IFERROR(ROUND(MEDIAN(Fornecedores!H895:ZV895),2),"")</f>
        <v/>
      </c>
      <c r="M885" s="33" t="str">
        <f>IFERROR(ROUND(AVERAGEIFS(Fornecedores!H895:ZV895,Fornecedores!H895:ZV895,"&lt;="&amp;K885,Fornecedores!H895:ZV895,"&gt;="&amp;J885),2),"")</f>
        <v/>
      </c>
      <c r="N885" s="33" t="str">
        <f t="shared" si="13"/>
        <v/>
      </c>
      <c r="O885" s="33" t="str">
        <f>IFERROR(Tabela2[[#This Row],[Preço de referência]]*Tabela2[[#This Row],[Quantidade]],"")</f>
        <v/>
      </c>
      <c r="P88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85" s="33" t="str">
        <f ca="1">IFERROR(IF(Tabela2[[#This Row],[Itens de Ampla Participação (Quantidade)]]&gt;0,(Tabela2[[#This Row],[Itens de Ampla Participação (Quantidade)]]*Tabela2[[#This Row],[Preço de referência]])),"")</f>
        <v/>
      </c>
      <c r="R88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85" s="33" t="str">
        <f ca="1">IFERROR(IF(Tabela2[[#This Row],[Itens de Cota Reservada (Quantidade)]]&gt;0,(Tabela2[[#This Row],[Itens de Cota Reservada (Quantidade)]]*Tabela2[[#This Row],[Preço de referência]])),"")</f>
        <v/>
      </c>
      <c r="T885" s="52" t="str">
        <f ca="1">IFERROR(IF(SUMIFS(Tabela2[Preço x quantidade],Tabela2[Lote],Tabela2[[#This Row],[Lote]])&lt;=80000,Tabela2[[#This Row],[Quantidade]],""),"")</f>
        <v/>
      </c>
      <c r="U885" s="33" t="str">
        <f ca="1">IFERROR(IF(Tabela2[[#This Row],[Itens exclusivos (Quantidade)]]&gt;0,(Tabela2[[#This Row],[Itens exclusivos (Quantidade)]]*Tabela2[[#This Row],[Preço de referência]])),"")</f>
        <v/>
      </c>
    </row>
    <row r="886" spans="1:21" ht="15.75">
      <c r="A886" s="14" t="str">
        <f>IFERROR(IF(Fornecedores!B896="","",IF(AND(Fornecedores!A896="",Fornecedores!B896&lt;&gt;""),1,Fornecedores!A896)),"")</f>
        <v/>
      </c>
      <c r="B886" s="14" t="str">
        <f>IFERROR(IF(Fornecedores!B896="","",Fornecedores!B896),"")</f>
        <v/>
      </c>
      <c r="C886" s="14" t="str">
        <f>IFERROR(IF(Fornecedores!C896="","",Fornecedores!C896),"")</f>
        <v/>
      </c>
      <c r="D886" s="14" t="str">
        <f>IFERROR(IF(Fornecedores!D896="","",Fornecedores!D896),"")</f>
        <v/>
      </c>
      <c r="E886" s="14" t="str">
        <f>IFERROR(IF(Fornecedores!E896="","",Fornecedores!E896),"")</f>
        <v/>
      </c>
      <c r="F886" s="51" t="str">
        <f>IFERROR(IF(Fornecedores!F896="","",Fornecedores!F896),"")</f>
        <v/>
      </c>
      <c r="G886" s="14" t="str">
        <f>IFERROR(IF(Fornecedores!G896="","",Fornecedores!G896),"")</f>
        <v/>
      </c>
      <c r="H886" s="48" t="str">
        <f>IFERROR(ROUND(AVERAGE(Fornecedores!H896:ZV896),2),"")</f>
        <v/>
      </c>
      <c r="I886" s="14" t="str">
        <f>IFERROR(ROUND(STDEV(Fornecedores!H896:ZV896),2),"")</f>
        <v/>
      </c>
      <c r="J886" s="14" t="str">
        <f>IFERROR(IF(Tabela2[[#This Row],[Média preços]]="","",H886-I886),"")</f>
        <v/>
      </c>
      <c r="K886" s="14" t="str">
        <f>IFERROR(IF(Tabela2[[#This Row],[Média preços]]="","",H886+I886),"")</f>
        <v/>
      </c>
      <c r="L886" s="48" t="str">
        <f>IFERROR(ROUND(MEDIAN(Fornecedores!H896:ZV896),2),"")</f>
        <v/>
      </c>
      <c r="M886" s="14" t="str">
        <f>IFERROR(ROUND(AVERAGEIFS(Fornecedores!H896:ZV896,Fornecedores!H896:ZV896,"&lt;="&amp;K886,Fornecedores!H896:ZV896,"&gt;="&amp;J886),2),"")</f>
        <v/>
      </c>
      <c r="N886" s="14" t="str">
        <f t="shared" si="13"/>
        <v/>
      </c>
      <c r="O886" s="14" t="str">
        <f>IFERROR(Tabela2[[#This Row],[Preço de referência]]*Tabela2[[#This Row],[Quantidade]],"")</f>
        <v/>
      </c>
      <c r="P88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86" s="14" t="str">
        <f ca="1">IFERROR(IF(Tabela2[[#This Row],[Itens de Ampla Participação (Quantidade)]]&gt;0,(Tabela2[[#This Row],[Itens de Ampla Participação (Quantidade)]]*Tabela2[[#This Row],[Preço de referência]])),"")</f>
        <v/>
      </c>
      <c r="R88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86" s="14" t="str">
        <f ca="1">IFERROR(IF(Tabela2[[#This Row],[Itens de Cota Reservada (Quantidade)]]&gt;0,(Tabela2[[#This Row],[Itens de Cota Reservada (Quantidade)]]*Tabela2[[#This Row],[Preço de referência]])),"")</f>
        <v/>
      </c>
      <c r="T886" s="51" t="str">
        <f ca="1">IFERROR(IF(SUMIFS(Tabela2[Preço x quantidade],Tabela2[Lote],Tabela2[[#This Row],[Lote]])&lt;=80000,Tabela2[[#This Row],[Quantidade]],""),"")</f>
        <v/>
      </c>
      <c r="U886" s="14" t="str">
        <f ca="1">IFERROR(IF(Tabela2[[#This Row],[Itens exclusivos (Quantidade)]]&gt;0,(Tabela2[[#This Row],[Itens exclusivos (Quantidade)]]*Tabela2[[#This Row],[Preço de referência]])),"")</f>
        <v/>
      </c>
    </row>
    <row r="887" spans="1:21" ht="15.75">
      <c r="A887" s="33" t="str">
        <f>IFERROR(IF(Fornecedores!B897="","",IF(AND(Fornecedores!A897="",Fornecedores!B897&lt;&gt;""),1,Fornecedores!A897)),"")</f>
        <v/>
      </c>
      <c r="B887" s="33" t="str">
        <f>IFERROR(IF(Fornecedores!B897="","",Fornecedores!B897),"")</f>
        <v/>
      </c>
      <c r="C887" s="33" t="str">
        <f>IFERROR(IF(Fornecedores!C897="","",Fornecedores!C897),"")</f>
        <v/>
      </c>
      <c r="D887" s="33" t="str">
        <f>IFERROR(IF(Fornecedores!D897="","",Fornecedores!D897),"")</f>
        <v/>
      </c>
      <c r="E887" s="33" t="str">
        <f>IFERROR(IF(Fornecedores!E897="","",Fornecedores!E897),"")</f>
        <v/>
      </c>
      <c r="F887" s="52" t="str">
        <f>IFERROR(IF(Fornecedores!F897="","",Fornecedores!F897),"")</f>
        <v/>
      </c>
      <c r="G887" s="33" t="str">
        <f>IFERROR(IF(Fornecedores!G897="","",Fornecedores!G897),"")</f>
        <v/>
      </c>
      <c r="H887" s="47" t="str">
        <f>IFERROR(ROUND(AVERAGE(Fornecedores!H897:ZV897),2),"")</f>
        <v/>
      </c>
      <c r="I887" s="33" t="str">
        <f>IFERROR(ROUND(STDEV(Fornecedores!H897:ZV897),2),"")</f>
        <v/>
      </c>
      <c r="J887" s="33" t="str">
        <f>IFERROR(IF(Tabela2[[#This Row],[Média preços]]="","",H887-I887),"")</f>
        <v/>
      </c>
      <c r="K887" s="33" t="str">
        <f>IFERROR(IF(Tabela2[[#This Row],[Média preços]]="","",H887+I887),"")</f>
        <v/>
      </c>
      <c r="L887" s="47" t="str">
        <f>IFERROR(ROUND(MEDIAN(Fornecedores!H897:ZV897),2),"")</f>
        <v/>
      </c>
      <c r="M887" s="33" t="str">
        <f>IFERROR(ROUND(AVERAGEIFS(Fornecedores!H897:ZV897,Fornecedores!H897:ZV897,"&lt;="&amp;K887,Fornecedores!H897:ZV897,"&gt;="&amp;J887),2),"")</f>
        <v/>
      </c>
      <c r="N887" s="33" t="str">
        <f t="shared" si="13"/>
        <v/>
      </c>
      <c r="O887" s="33" t="str">
        <f>IFERROR(Tabela2[[#This Row],[Preço de referência]]*Tabela2[[#This Row],[Quantidade]],"")</f>
        <v/>
      </c>
      <c r="P88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87" s="33" t="str">
        <f ca="1">IFERROR(IF(Tabela2[[#This Row],[Itens de Ampla Participação (Quantidade)]]&gt;0,(Tabela2[[#This Row],[Itens de Ampla Participação (Quantidade)]]*Tabela2[[#This Row],[Preço de referência]])),"")</f>
        <v/>
      </c>
      <c r="R88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87" s="33" t="str">
        <f ca="1">IFERROR(IF(Tabela2[[#This Row],[Itens de Cota Reservada (Quantidade)]]&gt;0,(Tabela2[[#This Row],[Itens de Cota Reservada (Quantidade)]]*Tabela2[[#This Row],[Preço de referência]])),"")</f>
        <v/>
      </c>
      <c r="T887" s="52" t="str">
        <f ca="1">IFERROR(IF(SUMIFS(Tabela2[Preço x quantidade],Tabela2[Lote],Tabela2[[#This Row],[Lote]])&lt;=80000,Tabela2[[#This Row],[Quantidade]],""),"")</f>
        <v/>
      </c>
      <c r="U887" s="33" t="str">
        <f ca="1">IFERROR(IF(Tabela2[[#This Row],[Itens exclusivos (Quantidade)]]&gt;0,(Tabela2[[#This Row],[Itens exclusivos (Quantidade)]]*Tabela2[[#This Row],[Preço de referência]])),"")</f>
        <v/>
      </c>
    </row>
    <row r="888" spans="1:21" ht="15.75">
      <c r="A888" s="14" t="str">
        <f>IFERROR(IF(Fornecedores!B898="","",IF(AND(Fornecedores!A898="",Fornecedores!B898&lt;&gt;""),1,Fornecedores!A898)),"")</f>
        <v/>
      </c>
      <c r="B888" s="14" t="str">
        <f>IFERROR(IF(Fornecedores!B898="","",Fornecedores!B898),"")</f>
        <v/>
      </c>
      <c r="C888" s="14" t="str">
        <f>IFERROR(IF(Fornecedores!C898="","",Fornecedores!C898),"")</f>
        <v/>
      </c>
      <c r="D888" s="14" t="str">
        <f>IFERROR(IF(Fornecedores!D898="","",Fornecedores!D898),"")</f>
        <v/>
      </c>
      <c r="E888" s="14" t="str">
        <f>IFERROR(IF(Fornecedores!E898="","",Fornecedores!E898),"")</f>
        <v/>
      </c>
      <c r="F888" s="51" t="str">
        <f>IFERROR(IF(Fornecedores!F898="","",Fornecedores!F898),"")</f>
        <v/>
      </c>
      <c r="G888" s="14" t="str">
        <f>IFERROR(IF(Fornecedores!G898="","",Fornecedores!G898),"")</f>
        <v/>
      </c>
      <c r="H888" s="48" t="str">
        <f>IFERROR(ROUND(AVERAGE(Fornecedores!H898:ZV898),2),"")</f>
        <v/>
      </c>
      <c r="I888" s="14" t="str">
        <f>IFERROR(ROUND(STDEV(Fornecedores!H898:ZV898),2),"")</f>
        <v/>
      </c>
      <c r="J888" s="14" t="str">
        <f>IFERROR(IF(Tabela2[[#This Row],[Média preços]]="","",H888-I888),"")</f>
        <v/>
      </c>
      <c r="K888" s="14" t="str">
        <f>IFERROR(IF(Tabela2[[#This Row],[Média preços]]="","",H888+I888),"")</f>
        <v/>
      </c>
      <c r="L888" s="48" t="str">
        <f>IFERROR(ROUND(MEDIAN(Fornecedores!H898:ZV898),2),"")</f>
        <v/>
      </c>
      <c r="M888" s="14" t="str">
        <f>IFERROR(ROUND(AVERAGEIFS(Fornecedores!H898:ZV898,Fornecedores!H898:ZV898,"&lt;="&amp;K888,Fornecedores!H898:ZV898,"&gt;="&amp;J888),2),"")</f>
        <v/>
      </c>
      <c r="N888" s="14" t="str">
        <f t="shared" si="13"/>
        <v/>
      </c>
      <c r="O888" s="14" t="str">
        <f>IFERROR(Tabela2[[#This Row],[Preço de referência]]*Tabela2[[#This Row],[Quantidade]],"")</f>
        <v/>
      </c>
      <c r="P88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88" s="14" t="str">
        <f ca="1">IFERROR(IF(Tabela2[[#This Row],[Itens de Ampla Participação (Quantidade)]]&gt;0,(Tabela2[[#This Row],[Itens de Ampla Participação (Quantidade)]]*Tabela2[[#This Row],[Preço de referência]])),"")</f>
        <v/>
      </c>
      <c r="R88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88" s="14" t="str">
        <f ca="1">IFERROR(IF(Tabela2[[#This Row],[Itens de Cota Reservada (Quantidade)]]&gt;0,(Tabela2[[#This Row],[Itens de Cota Reservada (Quantidade)]]*Tabela2[[#This Row],[Preço de referência]])),"")</f>
        <v/>
      </c>
      <c r="T888" s="51" t="str">
        <f ca="1">IFERROR(IF(SUMIFS(Tabela2[Preço x quantidade],Tabela2[Lote],Tabela2[[#This Row],[Lote]])&lt;=80000,Tabela2[[#This Row],[Quantidade]],""),"")</f>
        <v/>
      </c>
      <c r="U888" s="14" t="str">
        <f ca="1">IFERROR(IF(Tabela2[[#This Row],[Itens exclusivos (Quantidade)]]&gt;0,(Tabela2[[#This Row],[Itens exclusivos (Quantidade)]]*Tabela2[[#This Row],[Preço de referência]])),"")</f>
        <v/>
      </c>
    </row>
    <row r="889" spans="1:21" ht="15.75">
      <c r="A889" s="33" t="str">
        <f>IFERROR(IF(Fornecedores!B899="","",IF(AND(Fornecedores!A899="",Fornecedores!B899&lt;&gt;""),1,Fornecedores!A899)),"")</f>
        <v/>
      </c>
      <c r="B889" s="33" t="str">
        <f>IFERROR(IF(Fornecedores!B899="","",Fornecedores!B899),"")</f>
        <v/>
      </c>
      <c r="C889" s="33" t="str">
        <f>IFERROR(IF(Fornecedores!C899="","",Fornecedores!C899),"")</f>
        <v/>
      </c>
      <c r="D889" s="33" t="str">
        <f>IFERROR(IF(Fornecedores!D899="","",Fornecedores!D899),"")</f>
        <v/>
      </c>
      <c r="E889" s="33" t="str">
        <f>IFERROR(IF(Fornecedores!E899="","",Fornecedores!E899),"")</f>
        <v/>
      </c>
      <c r="F889" s="52" t="str">
        <f>IFERROR(IF(Fornecedores!F899="","",Fornecedores!F899),"")</f>
        <v/>
      </c>
      <c r="G889" s="33" t="str">
        <f>IFERROR(IF(Fornecedores!G899="","",Fornecedores!G899),"")</f>
        <v/>
      </c>
      <c r="H889" s="47" t="str">
        <f>IFERROR(ROUND(AVERAGE(Fornecedores!H899:ZV899),2),"")</f>
        <v/>
      </c>
      <c r="I889" s="33" t="str">
        <f>IFERROR(ROUND(STDEV(Fornecedores!H899:ZV899),2),"")</f>
        <v/>
      </c>
      <c r="J889" s="33" t="str">
        <f>IFERROR(IF(Tabela2[[#This Row],[Média preços]]="","",H889-I889),"")</f>
        <v/>
      </c>
      <c r="K889" s="33" t="str">
        <f>IFERROR(IF(Tabela2[[#This Row],[Média preços]]="","",H889+I889),"")</f>
        <v/>
      </c>
      <c r="L889" s="47" t="str">
        <f>IFERROR(ROUND(MEDIAN(Fornecedores!H899:ZV899),2),"")</f>
        <v/>
      </c>
      <c r="M889" s="33" t="str">
        <f>IFERROR(ROUND(AVERAGEIFS(Fornecedores!H899:ZV899,Fornecedores!H899:ZV899,"&lt;="&amp;K889,Fornecedores!H899:ZV899,"&gt;="&amp;J889),2),"")</f>
        <v/>
      </c>
      <c r="N889" s="33" t="str">
        <f t="shared" si="13"/>
        <v/>
      </c>
      <c r="O889" s="33" t="str">
        <f>IFERROR(Tabela2[[#This Row],[Preço de referência]]*Tabela2[[#This Row],[Quantidade]],"")</f>
        <v/>
      </c>
      <c r="P88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89" s="33" t="str">
        <f ca="1">IFERROR(IF(Tabela2[[#This Row],[Itens de Ampla Participação (Quantidade)]]&gt;0,(Tabela2[[#This Row],[Itens de Ampla Participação (Quantidade)]]*Tabela2[[#This Row],[Preço de referência]])),"")</f>
        <v/>
      </c>
      <c r="R88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89" s="33" t="str">
        <f ca="1">IFERROR(IF(Tabela2[[#This Row],[Itens de Cota Reservada (Quantidade)]]&gt;0,(Tabela2[[#This Row],[Itens de Cota Reservada (Quantidade)]]*Tabela2[[#This Row],[Preço de referência]])),"")</f>
        <v/>
      </c>
      <c r="T889" s="52" t="str">
        <f ca="1">IFERROR(IF(SUMIFS(Tabela2[Preço x quantidade],Tabela2[Lote],Tabela2[[#This Row],[Lote]])&lt;=80000,Tabela2[[#This Row],[Quantidade]],""),"")</f>
        <v/>
      </c>
      <c r="U889" s="33" t="str">
        <f ca="1">IFERROR(IF(Tabela2[[#This Row],[Itens exclusivos (Quantidade)]]&gt;0,(Tabela2[[#This Row],[Itens exclusivos (Quantidade)]]*Tabela2[[#This Row],[Preço de referência]])),"")</f>
        <v/>
      </c>
    </row>
    <row r="890" spans="1:21" ht="15.75">
      <c r="A890" s="14" t="str">
        <f>IFERROR(IF(Fornecedores!B900="","",IF(AND(Fornecedores!A900="",Fornecedores!B900&lt;&gt;""),1,Fornecedores!A900)),"")</f>
        <v/>
      </c>
      <c r="B890" s="14" t="str">
        <f>IFERROR(IF(Fornecedores!B900="","",Fornecedores!B900),"")</f>
        <v/>
      </c>
      <c r="C890" s="14" t="str">
        <f>IFERROR(IF(Fornecedores!C900="","",Fornecedores!C900),"")</f>
        <v/>
      </c>
      <c r="D890" s="14" t="str">
        <f>IFERROR(IF(Fornecedores!D900="","",Fornecedores!D900),"")</f>
        <v/>
      </c>
      <c r="E890" s="14" t="str">
        <f>IFERROR(IF(Fornecedores!E900="","",Fornecedores!E900),"")</f>
        <v/>
      </c>
      <c r="F890" s="51" t="str">
        <f>IFERROR(IF(Fornecedores!F900="","",Fornecedores!F900),"")</f>
        <v/>
      </c>
      <c r="G890" s="14" t="str">
        <f>IFERROR(IF(Fornecedores!G900="","",Fornecedores!G900),"")</f>
        <v/>
      </c>
      <c r="H890" s="48" t="str">
        <f>IFERROR(ROUND(AVERAGE(Fornecedores!H900:ZV900),2),"")</f>
        <v/>
      </c>
      <c r="I890" s="14" t="str">
        <f>IFERROR(ROUND(STDEV(Fornecedores!H900:ZV900),2),"")</f>
        <v/>
      </c>
      <c r="J890" s="14" t="str">
        <f>IFERROR(IF(Tabela2[[#This Row],[Média preços]]="","",H890-I890),"")</f>
        <v/>
      </c>
      <c r="K890" s="14" t="str">
        <f>IFERROR(IF(Tabela2[[#This Row],[Média preços]]="","",H890+I890),"")</f>
        <v/>
      </c>
      <c r="L890" s="48" t="str">
        <f>IFERROR(ROUND(MEDIAN(Fornecedores!H900:ZV900),2),"")</f>
        <v/>
      </c>
      <c r="M890" s="14" t="str">
        <f>IFERROR(ROUND(AVERAGEIFS(Fornecedores!H900:ZV900,Fornecedores!H900:ZV900,"&lt;="&amp;K890,Fornecedores!H900:ZV900,"&gt;="&amp;J890),2),"")</f>
        <v/>
      </c>
      <c r="N890" s="14" t="str">
        <f t="shared" si="13"/>
        <v/>
      </c>
      <c r="O890" s="14" t="str">
        <f>IFERROR(Tabela2[[#This Row],[Preço de referência]]*Tabela2[[#This Row],[Quantidade]],"")</f>
        <v/>
      </c>
      <c r="P89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90" s="14" t="str">
        <f ca="1">IFERROR(IF(Tabela2[[#This Row],[Itens de Ampla Participação (Quantidade)]]&gt;0,(Tabela2[[#This Row],[Itens de Ampla Participação (Quantidade)]]*Tabela2[[#This Row],[Preço de referência]])),"")</f>
        <v/>
      </c>
      <c r="R89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90" s="14" t="str">
        <f ca="1">IFERROR(IF(Tabela2[[#This Row],[Itens de Cota Reservada (Quantidade)]]&gt;0,(Tabela2[[#This Row],[Itens de Cota Reservada (Quantidade)]]*Tabela2[[#This Row],[Preço de referência]])),"")</f>
        <v/>
      </c>
      <c r="T890" s="51" t="str">
        <f ca="1">IFERROR(IF(SUMIFS(Tabela2[Preço x quantidade],Tabela2[Lote],Tabela2[[#This Row],[Lote]])&lt;=80000,Tabela2[[#This Row],[Quantidade]],""),"")</f>
        <v/>
      </c>
      <c r="U890" s="14" t="str">
        <f ca="1">IFERROR(IF(Tabela2[[#This Row],[Itens exclusivos (Quantidade)]]&gt;0,(Tabela2[[#This Row],[Itens exclusivos (Quantidade)]]*Tabela2[[#This Row],[Preço de referência]])),"")</f>
        <v/>
      </c>
    </row>
    <row r="891" spans="1:21" ht="15.75">
      <c r="A891" s="33" t="str">
        <f>IFERROR(IF(Fornecedores!B901="","",IF(AND(Fornecedores!A901="",Fornecedores!B901&lt;&gt;""),1,Fornecedores!A901)),"")</f>
        <v/>
      </c>
      <c r="B891" s="33" t="str">
        <f>IFERROR(IF(Fornecedores!B901="","",Fornecedores!B901),"")</f>
        <v/>
      </c>
      <c r="C891" s="33" t="str">
        <f>IFERROR(IF(Fornecedores!C901="","",Fornecedores!C901),"")</f>
        <v/>
      </c>
      <c r="D891" s="33" t="str">
        <f>IFERROR(IF(Fornecedores!D901="","",Fornecedores!D901),"")</f>
        <v/>
      </c>
      <c r="E891" s="33" t="str">
        <f>IFERROR(IF(Fornecedores!E901="","",Fornecedores!E901),"")</f>
        <v/>
      </c>
      <c r="F891" s="52" t="str">
        <f>IFERROR(IF(Fornecedores!F901="","",Fornecedores!F901),"")</f>
        <v/>
      </c>
      <c r="G891" s="33" t="str">
        <f>IFERROR(IF(Fornecedores!G901="","",Fornecedores!G901),"")</f>
        <v/>
      </c>
      <c r="H891" s="47" t="str">
        <f>IFERROR(ROUND(AVERAGE(Fornecedores!H901:ZV901),2),"")</f>
        <v/>
      </c>
      <c r="I891" s="33" t="str">
        <f>IFERROR(ROUND(STDEV(Fornecedores!H901:ZV901),2),"")</f>
        <v/>
      </c>
      <c r="J891" s="33" t="str">
        <f>IFERROR(IF(Tabela2[[#This Row],[Média preços]]="","",H891-I891),"")</f>
        <v/>
      </c>
      <c r="K891" s="33" t="str">
        <f>IFERROR(IF(Tabela2[[#This Row],[Média preços]]="","",H891+I891),"")</f>
        <v/>
      </c>
      <c r="L891" s="47" t="str">
        <f>IFERROR(ROUND(MEDIAN(Fornecedores!H901:ZV901),2),"")</f>
        <v/>
      </c>
      <c r="M891" s="33" t="str">
        <f>IFERROR(ROUND(AVERAGEIFS(Fornecedores!H901:ZV901,Fornecedores!H901:ZV901,"&lt;="&amp;K891,Fornecedores!H901:ZV901,"&gt;="&amp;J891),2),"")</f>
        <v/>
      </c>
      <c r="N891" s="33" t="str">
        <f t="shared" si="13"/>
        <v/>
      </c>
      <c r="O891" s="33" t="str">
        <f>IFERROR(Tabela2[[#This Row],[Preço de referência]]*Tabela2[[#This Row],[Quantidade]],"")</f>
        <v/>
      </c>
      <c r="P89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91" s="33" t="str">
        <f ca="1">IFERROR(IF(Tabela2[[#This Row],[Itens de Ampla Participação (Quantidade)]]&gt;0,(Tabela2[[#This Row],[Itens de Ampla Participação (Quantidade)]]*Tabela2[[#This Row],[Preço de referência]])),"")</f>
        <v/>
      </c>
      <c r="R89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91" s="33" t="str">
        <f ca="1">IFERROR(IF(Tabela2[[#This Row],[Itens de Cota Reservada (Quantidade)]]&gt;0,(Tabela2[[#This Row],[Itens de Cota Reservada (Quantidade)]]*Tabela2[[#This Row],[Preço de referência]])),"")</f>
        <v/>
      </c>
      <c r="T891" s="52" t="str">
        <f ca="1">IFERROR(IF(SUMIFS(Tabela2[Preço x quantidade],Tabela2[Lote],Tabela2[[#This Row],[Lote]])&lt;=80000,Tabela2[[#This Row],[Quantidade]],""),"")</f>
        <v/>
      </c>
      <c r="U891" s="33" t="str">
        <f ca="1">IFERROR(IF(Tabela2[[#This Row],[Itens exclusivos (Quantidade)]]&gt;0,(Tabela2[[#This Row],[Itens exclusivos (Quantidade)]]*Tabela2[[#This Row],[Preço de referência]])),"")</f>
        <v/>
      </c>
    </row>
    <row r="892" spans="1:21" ht="15.75">
      <c r="A892" s="14" t="str">
        <f>IFERROR(IF(Fornecedores!B902="","",IF(AND(Fornecedores!A902="",Fornecedores!B902&lt;&gt;""),1,Fornecedores!A902)),"")</f>
        <v/>
      </c>
      <c r="B892" s="14" t="str">
        <f>IFERROR(IF(Fornecedores!B902="","",Fornecedores!B902),"")</f>
        <v/>
      </c>
      <c r="C892" s="14" t="str">
        <f>IFERROR(IF(Fornecedores!C902="","",Fornecedores!C902),"")</f>
        <v/>
      </c>
      <c r="D892" s="14" t="str">
        <f>IFERROR(IF(Fornecedores!D902="","",Fornecedores!D902),"")</f>
        <v/>
      </c>
      <c r="E892" s="14" t="str">
        <f>IFERROR(IF(Fornecedores!E902="","",Fornecedores!E902),"")</f>
        <v/>
      </c>
      <c r="F892" s="51" t="str">
        <f>IFERROR(IF(Fornecedores!F902="","",Fornecedores!F902),"")</f>
        <v/>
      </c>
      <c r="G892" s="14" t="str">
        <f>IFERROR(IF(Fornecedores!G902="","",Fornecedores!G902),"")</f>
        <v/>
      </c>
      <c r="H892" s="48" t="str">
        <f>IFERROR(ROUND(AVERAGE(Fornecedores!H902:ZV902),2),"")</f>
        <v/>
      </c>
      <c r="I892" s="14" t="str">
        <f>IFERROR(ROUND(STDEV(Fornecedores!H902:ZV902),2),"")</f>
        <v/>
      </c>
      <c r="J892" s="14" t="str">
        <f>IFERROR(IF(Tabela2[[#This Row],[Média preços]]="","",H892-I892),"")</f>
        <v/>
      </c>
      <c r="K892" s="14" t="str">
        <f>IFERROR(IF(Tabela2[[#This Row],[Média preços]]="","",H892+I892),"")</f>
        <v/>
      </c>
      <c r="L892" s="48" t="str">
        <f>IFERROR(ROUND(MEDIAN(Fornecedores!H902:ZV902),2),"")</f>
        <v/>
      </c>
      <c r="M892" s="14" t="str">
        <f>IFERROR(ROUND(AVERAGEIFS(Fornecedores!H902:ZV902,Fornecedores!H902:ZV902,"&lt;="&amp;K892,Fornecedores!H902:ZV902,"&gt;="&amp;J892),2),"")</f>
        <v/>
      </c>
      <c r="N892" s="14" t="str">
        <f t="shared" si="13"/>
        <v/>
      </c>
      <c r="O892" s="14" t="str">
        <f>IFERROR(Tabela2[[#This Row],[Preço de referência]]*Tabela2[[#This Row],[Quantidade]],"")</f>
        <v/>
      </c>
      <c r="P89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92" s="14" t="str">
        <f ca="1">IFERROR(IF(Tabela2[[#This Row],[Itens de Ampla Participação (Quantidade)]]&gt;0,(Tabela2[[#This Row],[Itens de Ampla Participação (Quantidade)]]*Tabela2[[#This Row],[Preço de referência]])),"")</f>
        <v/>
      </c>
      <c r="R89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92" s="14" t="str">
        <f ca="1">IFERROR(IF(Tabela2[[#This Row],[Itens de Cota Reservada (Quantidade)]]&gt;0,(Tabela2[[#This Row],[Itens de Cota Reservada (Quantidade)]]*Tabela2[[#This Row],[Preço de referência]])),"")</f>
        <v/>
      </c>
      <c r="T892" s="51" t="str">
        <f ca="1">IFERROR(IF(SUMIFS(Tabela2[Preço x quantidade],Tabela2[Lote],Tabela2[[#This Row],[Lote]])&lt;=80000,Tabela2[[#This Row],[Quantidade]],""),"")</f>
        <v/>
      </c>
      <c r="U892" s="14" t="str">
        <f ca="1">IFERROR(IF(Tabela2[[#This Row],[Itens exclusivos (Quantidade)]]&gt;0,(Tabela2[[#This Row],[Itens exclusivos (Quantidade)]]*Tabela2[[#This Row],[Preço de referência]])),"")</f>
        <v/>
      </c>
    </row>
    <row r="893" spans="1:21" ht="15.75">
      <c r="A893" s="33" t="str">
        <f>IFERROR(IF(Fornecedores!B903="","",IF(AND(Fornecedores!A903="",Fornecedores!B903&lt;&gt;""),1,Fornecedores!A903)),"")</f>
        <v/>
      </c>
      <c r="B893" s="33" t="str">
        <f>IFERROR(IF(Fornecedores!B903="","",Fornecedores!B903),"")</f>
        <v/>
      </c>
      <c r="C893" s="33" t="str">
        <f>IFERROR(IF(Fornecedores!C903="","",Fornecedores!C903),"")</f>
        <v/>
      </c>
      <c r="D893" s="33" t="str">
        <f>IFERROR(IF(Fornecedores!D903="","",Fornecedores!D903),"")</f>
        <v/>
      </c>
      <c r="E893" s="33" t="str">
        <f>IFERROR(IF(Fornecedores!E903="","",Fornecedores!E903),"")</f>
        <v/>
      </c>
      <c r="F893" s="52" t="str">
        <f>IFERROR(IF(Fornecedores!F903="","",Fornecedores!F903),"")</f>
        <v/>
      </c>
      <c r="G893" s="33" t="str">
        <f>IFERROR(IF(Fornecedores!G903="","",Fornecedores!G903),"")</f>
        <v/>
      </c>
      <c r="H893" s="47" t="str">
        <f>IFERROR(ROUND(AVERAGE(Fornecedores!H903:ZV903),2),"")</f>
        <v/>
      </c>
      <c r="I893" s="33" t="str">
        <f>IFERROR(ROUND(STDEV(Fornecedores!H903:ZV903),2),"")</f>
        <v/>
      </c>
      <c r="J893" s="33" t="str">
        <f>IFERROR(IF(Tabela2[[#This Row],[Média preços]]="","",H893-I893),"")</f>
        <v/>
      </c>
      <c r="K893" s="33" t="str">
        <f>IFERROR(IF(Tabela2[[#This Row],[Média preços]]="","",H893+I893),"")</f>
        <v/>
      </c>
      <c r="L893" s="47" t="str">
        <f>IFERROR(ROUND(MEDIAN(Fornecedores!H903:ZV903),2),"")</f>
        <v/>
      </c>
      <c r="M893" s="33" t="str">
        <f>IFERROR(ROUND(AVERAGEIFS(Fornecedores!H903:ZV903,Fornecedores!H903:ZV903,"&lt;="&amp;K893,Fornecedores!H903:ZV903,"&gt;="&amp;J893),2),"")</f>
        <v/>
      </c>
      <c r="N893" s="33" t="str">
        <f t="shared" si="13"/>
        <v/>
      </c>
      <c r="O893" s="33" t="str">
        <f>IFERROR(Tabela2[[#This Row],[Preço de referência]]*Tabela2[[#This Row],[Quantidade]],"")</f>
        <v/>
      </c>
      <c r="P89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93" s="33" t="str">
        <f ca="1">IFERROR(IF(Tabela2[[#This Row],[Itens de Ampla Participação (Quantidade)]]&gt;0,(Tabela2[[#This Row],[Itens de Ampla Participação (Quantidade)]]*Tabela2[[#This Row],[Preço de referência]])),"")</f>
        <v/>
      </c>
      <c r="R89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93" s="33" t="str">
        <f ca="1">IFERROR(IF(Tabela2[[#This Row],[Itens de Cota Reservada (Quantidade)]]&gt;0,(Tabela2[[#This Row],[Itens de Cota Reservada (Quantidade)]]*Tabela2[[#This Row],[Preço de referência]])),"")</f>
        <v/>
      </c>
      <c r="T893" s="52" t="str">
        <f ca="1">IFERROR(IF(SUMIFS(Tabela2[Preço x quantidade],Tabela2[Lote],Tabela2[[#This Row],[Lote]])&lt;=80000,Tabela2[[#This Row],[Quantidade]],""),"")</f>
        <v/>
      </c>
      <c r="U893" s="33" t="str">
        <f ca="1">IFERROR(IF(Tabela2[[#This Row],[Itens exclusivos (Quantidade)]]&gt;0,(Tabela2[[#This Row],[Itens exclusivos (Quantidade)]]*Tabela2[[#This Row],[Preço de referência]])),"")</f>
        <v/>
      </c>
    </row>
    <row r="894" spans="1:21" ht="15.75">
      <c r="A894" s="14" t="str">
        <f>IFERROR(IF(Fornecedores!B904="","",IF(AND(Fornecedores!A904="",Fornecedores!B904&lt;&gt;""),1,Fornecedores!A904)),"")</f>
        <v/>
      </c>
      <c r="B894" s="14" t="str">
        <f>IFERROR(IF(Fornecedores!B904="","",Fornecedores!B904),"")</f>
        <v/>
      </c>
      <c r="C894" s="14" t="str">
        <f>IFERROR(IF(Fornecedores!C904="","",Fornecedores!C904),"")</f>
        <v/>
      </c>
      <c r="D894" s="14" t="str">
        <f>IFERROR(IF(Fornecedores!D904="","",Fornecedores!D904),"")</f>
        <v/>
      </c>
      <c r="E894" s="14" t="str">
        <f>IFERROR(IF(Fornecedores!E904="","",Fornecedores!E904),"")</f>
        <v/>
      </c>
      <c r="F894" s="51" t="str">
        <f>IFERROR(IF(Fornecedores!F904="","",Fornecedores!F904),"")</f>
        <v/>
      </c>
      <c r="G894" s="14" t="str">
        <f>IFERROR(IF(Fornecedores!G904="","",Fornecedores!G904),"")</f>
        <v/>
      </c>
      <c r="H894" s="48" t="str">
        <f>IFERROR(ROUND(AVERAGE(Fornecedores!H904:ZV904),2),"")</f>
        <v/>
      </c>
      <c r="I894" s="14" t="str">
        <f>IFERROR(ROUND(STDEV(Fornecedores!H904:ZV904),2),"")</f>
        <v/>
      </c>
      <c r="J894" s="14" t="str">
        <f>IFERROR(IF(Tabela2[[#This Row],[Média preços]]="","",H894-I894),"")</f>
        <v/>
      </c>
      <c r="K894" s="14" t="str">
        <f>IFERROR(IF(Tabela2[[#This Row],[Média preços]]="","",H894+I894),"")</f>
        <v/>
      </c>
      <c r="L894" s="48" t="str">
        <f>IFERROR(ROUND(MEDIAN(Fornecedores!H904:ZV904),2),"")</f>
        <v/>
      </c>
      <c r="M894" s="14" t="str">
        <f>IFERROR(ROUND(AVERAGEIFS(Fornecedores!H904:ZV904,Fornecedores!H904:ZV904,"&lt;="&amp;K894,Fornecedores!H904:ZV904,"&gt;="&amp;J894),2),"")</f>
        <v/>
      </c>
      <c r="N894" s="14" t="str">
        <f t="shared" si="13"/>
        <v/>
      </c>
      <c r="O894" s="14" t="str">
        <f>IFERROR(Tabela2[[#This Row],[Preço de referência]]*Tabela2[[#This Row],[Quantidade]],"")</f>
        <v/>
      </c>
      <c r="P89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94" s="14" t="str">
        <f ca="1">IFERROR(IF(Tabela2[[#This Row],[Itens de Ampla Participação (Quantidade)]]&gt;0,(Tabela2[[#This Row],[Itens de Ampla Participação (Quantidade)]]*Tabela2[[#This Row],[Preço de referência]])),"")</f>
        <v/>
      </c>
      <c r="R89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94" s="14" t="str">
        <f ca="1">IFERROR(IF(Tabela2[[#This Row],[Itens de Cota Reservada (Quantidade)]]&gt;0,(Tabela2[[#This Row],[Itens de Cota Reservada (Quantidade)]]*Tabela2[[#This Row],[Preço de referência]])),"")</f>
        <v/>
      </c>
      <c r="T894" s="51" t="str">
        <f ca="1">IFERROR(IF(SUMIFS(Tabela2[Preço x quantidade],Tabela2[Lote],Tabela2[[#This Row],[Lote]])&lt;=80000,Tabela2[[#This Row],[Quantidade]],""),"")</f>
        <v/>
      </c>
      <c r="U894" s="14" t="str">
        <f ca="1">IFERROR(IF(Tabela2[[#This Row],[Itens exclusivos (Quantidade)]]&gt;0,(Tabela2[[#This Row],[Itens exclusivos (Quantidade)]]*Tabela2[[#This Row],[Preço de referência]])),"")</f>
        <v/>
      </c>
    </row>
    <row r="895" spans="1:21" ht="15.75">
      <c r="A895" s="33" t="str">
        <f>IFERROR(IF(Fornecedores!B905="","",IF(AND(Fornecedores!A905="",Fornecedores!B905&lt;&gt;""),1,Fornecedores!A905)),"")</f>
        <v/>
      </c>
      <c r="B895" s="33" t="str">
        <f>IFERROR(IF(Fornecedores!B905="","",Fornecedores!B905),"")</f>
        <v/>
      </c>
      <c r="C895" s="33" t="str">
        <f>IFERROR(IF(Fornecedores!C905="","",Fornecedores!C905),"")</f>
        <v/>
      </c>
      <c r="D895" s="33" t="str">
        <f>IFERROR(IF(Fornecedores!D905="","",Fornecedores!D905),"")</f>
        <v/>
      </c>
      <c r="E895" s="33" t="str">
        <f>IFERROR(IF(Fornecedores!E905="","",Fornecedores!E905),"")</f>
        <v/>
      </c>
      <c r="F895" s="52" t="str">
        <f>IFERROR(IF(Fornecedores!F905="","",Fornecedores!F905),"")</f>
        <v/>
      </c>
      <c r="G895" s="33" t="str">
        <f>IFERROR(IF(Fornecedores!G905="","",Fornecedores!G905),"")</f>
        <v/>
      </c>
      <c r="H895" s="47" t="str">
        <f>IFERROR(ROUND(AVERAGE(Fornecedores!H905:ZV905),2),"")</f>
        <v/>
      </c>
      <c r="I895" s="33" t="str">
        <f>IFERROR(ROUND(STDEV(Fornecedores!H905:ZV905),2),"")</f>
        <v/>
      </c>
      <c r="J895" s="33" t="str">
        <f>IFERROR(IF(Tabela2[[#This Row],[Média preços]]="","",H895-I895),"")</f>
        <v/>
      </c>
      <c r="K895" s="33" t="str">
        <f>IFERROR(IF(Tabela2[[#This Row],[Média preços]]="","",H895+I895),"")</f>
        <v/>
      </c>
      <c r="L895" s="47" t="str">
        <f>IFERROR(ROUND(MEDIAN(Fornecedores!H905:ZV905),2),"")</f>
        <v/>
      </c>
      <c r="M895" s="33" t="str">
        <f>IFERROR(ROUND(AVERAGEIFS(Fornecedores!H905:ZV905,Fornecedores!H905:ZV905,"&lt;="&amp;K895,Fornecedores!H905:ZV905,"&gt;="&amp;J895),2),"")</f>
        <v/>
      </c>
      <c r="N895" s="33" t="str">
        <f t="shared" si="13"/>
        <v/>
      </c>
      <c r="O895" s="33" t="str">
        <f>IFERROR(Tabela2[[#This Row],[Preço de referência]]*Tabela2[[#This Row],[Quantidade]],"")</f>
        <v/>
      </c>
      <c r="P89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95" s="33" t="str">
        <f ca="1">IFERROR(IF(Tabela2[[#This Row],[Itens de Ampla Participação (Quantidade)]]&gt;0,(Tabela2[[#This Row],[Itens de Ampla Participação (Quantidade)]]*Tabela2[[#This Row],[Preço de referência]])),"")</f>
        <v/>
      </c>
      <c r="R89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95" s="33" t="str">
        <f ca="1">IFERROR(IF(Tabela2[[#This Row],[Itens de Cota Reservada (Quantidade)]]&gt;0,(Tabela2[[#This Row],[Itens de Cota Reservada (Quantidade)]]*Tabela2[[#This Row],[Preço de referência]])),"")</f>
        <v/>
      </c>
      <c r="T895" s="52" t="str">
        <f ca="1">IFERROR(IF(SUMIFS(Tabela2[Preço x quantidade],Tabela2[Lote],Tabela2[[#This Row],[Lote]])&lt;=80000,Tabela2[[#This Row],[Quantidade]],""),"")</f>
        <v/>
      </c>
      <c r="U895" s="33" t="str">
        <f ca="1">IFERROR(IF(Tabela2[[#This Row],[Itens exclusivos (Quantidade)]]&gt;0,(Tabela2[[#This Row],[Itens exclusivos (Quantidade)]]*Tabela2[[#This Row],[Preço de referência]])),"")</f>
        <v/>
      </c>
    </row>
    <row r="896" spans="1:21" ht="15.75">
      <c r="A896" s="14" t="str">
        <f>IFERROR(IF(Fornecedores!B906="","",IF(AND(Fornecedores!A906="",Fornecedores!B906&lt;&gt;""),1,Fornecedores!A906)),"")</f>
        <v/>
      </c>
      <c r="B896" s="14" t="str">
        <f>IFERROR(IF(Fornecedores!B906="","",Fornecedores!B906),"")</f>
        <v/>
      </c>
      <c r="C896" s="14" t="str">
        <f>IFERROR(IF(Fornecedores!C906="","",Fornecedores!C906),"")</f>
        <v/>
      </c>
      <c r="D896" s="14" t="str">
        <f>IFERROR(IF(Fornecedores!D906="","",Fornecedores!D906),"")</f>
        <v/>
      </c>
      <c r="E896" s="14" t="str">
        <f>IFERROR(IF(Fornecedores!E906="","",Fornecedores!E906),"")</f>
        <v/>
      </c>
      <c r="F896" s="51" t="str">
        <f>IFERROR(IF(Fornecedores!F906="","",Fornecedores!F906),"")</f>
        <v/>
      </c>
      <c r="G896" s="14" t="str">
        <f>IFERROR(IF(Fornecedores!G906="","",Fornecedores!G906),"")</f>
        <v/>
      </c>
      <c r="H896" s="48" t="str">
        <f>IFERROR(ROUND(AVERAGE(Fornecedores!H906:ZV906),2),"")</f>
        <v/>
      </c>
      <c r="I896" s="14" t="str">
        <f>IFERROR(ROUND(STDEV(Fornecedores!H906:ZV906),2),"")</f>
        <v/>
      </c>
      <c r="J896" s="14" t="str">
        <f>IFERROR(IF(Tabela2[[#This Row],[Média preços]]="","",H896-I896),"")</f>
        <v/>
      </c>
      <c r="K896" s="14" t="str">
        <f>IFERROR(IF(Tabela2[[#This Row],[Média preços]]="","",H896+I896),"")</f>
        <v/>
      </c>
      <c r="L896" s="48" t="str">
        <f>IFERROR(ROUND(MEDIAN(Fornecedores!H906:ZV906),2),"")</f>
        <v/>
      </c>
      <c r="M896" s="14" t="str">
        <f>IFERROR(ROUND(AVERAGEIFS(Fornecedores!H906:ZV906,Fornecedores!H906:ZV906,"&lt;="&amp;K896,Fornecedores!H906:ZV906,"&gt;="&amp;J896),2),"")</f>
        <v/>
      </c>
      <c r="N896" s="14" t="str">
        <f t="shared" si="13"/>
        <v/>
      </c>
      <c r="O896" s="14" t="str">
        <f>IFERROR(Tabela2[[#This Row],[Preço de referência]]*Tabela2[[#This Row],[Quantidade]],"")</f>
        <v/>
      </c>
      <c r="P89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96" s="14" t="str">
        <f ca="1">IFERROR(IF(Tabela2[[#This Row],[Itens de Ampla Participação (Quantidade)]]&gt;0,(Tabela2[[#This Row],[Itens de Ampla Participação (Quantidade)]]*Tabela2[[#This Row],[Preço de referência]])),"")</f>
        <v/>
      </c>
      <c r="R89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96" s="14" t="str">
        <f ca="1">IFERROR(IF(Tabela2[[#This Row],[Itens de Cota Reservada (Quantidade)]]&gt;0,(Tabela2[[#This Row],[Itens de Cota Reservada (Quantidade)]]*Tabela2[[#This Row],[Preço de referência]])),"")</f>
        <v/>
      </c>
      <c r="T896" s="51" t="str">
        <f ca="1">IFERROR(IF(SUMIFS(Tabela2[Preço x quantidade],Tabela2[Lote],Tabela2[[#This Row],[Lote]])&lt;=80000,Tabela2[[#This Row],[Quantidade]],""),"")</f>
        <v/>
      </c>
      <c r="U896" s="14" t="str">
        <f ca="1">IFERROR(IF(Tabela2[[#This Row],[Itens exclusivos (Quantidade)]]&gt;0,(Tabela2[[#This Row],[Itens exclusivos (Quantidade)]]*Tabela2[[#This Row],[Preço de referência]])),"")</f>
        <v/>
      </c>
    </row>
    <row r="897" spans="1:21" ht="15.75">
      <c r="A897" s="33" t="str">
        <f>IFERROR(IF(Fornecedores!B907="","",IF(AND(Fornecedores!A907="",Fornecedores!B907&lt;&gt;""),1,Fornecedores!A907)),"")</f>
        <v/>
      </c>
      <c r="B897" s="33" t="str">
        <f>IFERROR(IF(Fornecedores!B907="","",Fornecedores!B907),"")</f>
        <v/>
      </c>
      <c r="C897" s="33" t="str">
        <f>IFERROR(IF(Fornecedores!C907="","",Fornecedores!C907),"")</f>
        <v/>
      </c>
      <c r="D897" s="33" t="str">
        <f>IFERROR(IF(Fornecedores!D907="","",Fornecedores!D907),"")</f>
        <v/>
      </c>
      <c r="E897" s="33" t="str">
        <f>IFERROR(IF(Fornecedores!E907="","",Fornecedores!E907),"")</f>
        <v/>
      </c>
      <c r="F897" s="52" t="str">
        <f>IFERROR(IF(Fornecedores!F907="","",Fornecedores!F907),"")</f>
        <v/>
      </c>
      <c r="G897" s="33" t="str">
        <f>IFERROR(IF(Fornecedores!G907="","",Fornecedores!G907),"")</f>
        <v/>
      </c>
      <c r="H897" s="47" t="str">
        <f>IFERROR(ROUND(AVERAGE(Fornecedores!H907:ZV907),2),"")</f>
        <v/>
      </c>
      <c r="I897" s="33" t="str">
        <f>IFERROR(ROUND(STDEV(Fornecedores!H907:ZV907),2),"")</f>
        <v/>
      </c>
      <c r="J897" s="33" t="str">
        <f>IFERROR(IF(Tabela2[[#This Row],[Média preços]]="","",H897-I897),"")</f>
        <v/>
      </c>
      <c r="K897" s="33" t="str">
        <f>IFERROR(IF(Tabela2[[#This Row],[Média preços]]="","",H897+I897),"")</f>
        <v/>
      </c>
      <c r="L897" s="47" t="str">
        <f>IFERROR(ROUND(MEDIAN(Fornecedores!H907:ZV907),2),"")</f>
        <v/>
      </c>
      <c r="M897" s="33" t="str">
        <f>IFERROR(ROUND(AVERAGEIFS(Fornecedores!H907:ZV907,Fornecedores!H907:ZV907,"&lt;="&amp;K897,Fornecedores!H907:ZV907,"&gt;="&amp;J897),2),"")</f>
        <v/>
      </c>
      <c r="N897" s="33" t="str">
        <f t="shared" si="13"/>
        <v/>
      </c>
      <c r="O897" s="33" t="str">
        <f>IFERROR(Tabela2[[#This Row],[Preço de referência]]*Tabela2[[#This Row],[Quantidade]],"")</f>
        <v/>
      </c>
      <c r="P89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97" s="33" t="str">
        <f ca="1">IFERROR(IF(Tabela2[[#This Row],[Itens de Ampla Participação (Quantidade)]]&gt;0,(Tabela2[[#This Row],[Itens de Ampla Participação (Quantidade)]]*Tabela2[[#This Row],[Preço de referência]])),"")</f>
        <v/>
      </c>
      <c r="R89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97" s="33" t="str">
        <f ca="1">IFERROR(IF(Tabela2[[#This Row],[Itens de Cota Reservada (Quantidade)]]&gt;0,(Tabela2[[#This Row],[Itens de Cota Reservada (Quantidade)]]*Tabela2[[#This Row],[Preço de referência]])),"")</f>
        <v/>
      </c>
      <c r="T897" s="52" t="str">
        <f ca="1">IFERROR(IF(SUMIFS(Tabela2[Preço x quantidade],Tabela2[Lote],Tabela2[[#This Row],[Lote]])&lt;=80000,Tabela2[[#This Row],[Quantidade]],""),"")</f>
        <v/>
      </c>
      <c r="U897" s="33" t="str">
        <f ca="1">IFERROR(IF(Tabela2[[#This Row],[Itens exclusivos (Quantidade)]]&gt;0,(Tabela2[[#This Row],[Itens exclusivos (Quantidade)]]*Tabela2[[#This Row],[Preço de referência]])),"")</f>
        <v/>
      </c>
    </row>
    <row r="898" spans="1:21" ht="15.75">
      <c r="A898" s="14" t="str">
        <f>IFERROR(IF(Fornecedores!B908="","",IF(AND(Fornecedores!A908="",Fornecedores!B908&lt;&gt;""),1,Fornecedores!A908)),"")</f>
        <v/>
      </c>
      <c r="B898" s="14" t="str">
        <f>IFERROR(IF(Fornecedores!B908="","",Fornecedores!B908),"")</f>
        <v/>
      </c>
      <c r="C898" s="14" t="str">
        <f>IFERROR(IF(Fornecedores!C908="","",Fornecedores!C908),"")</f>
        <v/>
      </c>
      <c r="D898" s="14" t="str">
        <f>IFERROR(IF(Fornecedores!D908="","",Fornecedores!D908),"")</f>
        <v/>
      </c>
      <c r="E898" s="14" t="str">
        <f>IFERROR(IF(Fornecedores!E908="","",Fornecedores!E908),"")</f>
        <v/>
      </c>
      <c r="F898" s="51" t="str">
        <f>IFERROR(IF(Fornecedores!F908="","",Fornecedores!F908),"")</f>
        <v/>
      </c>
      <c r="G898" s="14" t="str">
        <f>IFERROR(IF(Fornecedores!G908="","",Fornecedores!G908),"")</f>
        <v/>
      </c>
      <c r="H898" s="48" t="str">
        <f>IFERROR(ROUND(AVERAGE(Fornecedores!H908:ZV908),2),"")</f>
        <v/>
      </c>
      <c r="I898" s="14" t="str">
        <f>IFERROR(ROUND(STDEV(Fornecedores!H908:ZV908),2),"")</f>
        <v/>
      </c>
      <c r="J898" s="14" t="str">
        <f>IFERROR(IF(Tabela2[[#This Row],[Média preços]]="","",H898-I898),"")</f>
        <v/>
      </c>
      <c r="K898" s="14" t="str">
        <f>IFERROR(IF(Tabela2[[#This Row],[Média preços]]="","",H898+I898),"")</f>
        <v/>
      </c>
      <c r="L898" s="48" t="str">
        <f>IFERROR(ROUND(MEDIAN(Fornecedores!H908:ZV908),2),"")</f>
        <v/>
      </c>
      <c r="M898" s="14" t="str">
        <f>IFERROR(ROUND(AVERAGEIFS(Fornecedores!H908:ZV908,Fornecedores!H908:ZV908,"&lt;="&amp;K898,Fornecedores!H908:ZV908,"&gt;="&amp;J898),2),"")</f>
        <v/>
      </c>
      <c r="N898" s="14" t="str">
        <f t="shared" si="13"/>
        <v/>
      </c>
      <c r="O898" s="14" t="str">
        <f>IFERROR(Tabela2[[#This Row],[Preço de referência]]*Tabela2[[#This Row],[Quantidade]],"")</f>
        <v/>
      </c>
      <c r="P89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98" s="14" t="str">
        <f ca="1">IFERROR(IF(Tabela2[[#This Row],[Itens de Ampla Participação (Quantidade)]]&gt;0,(Tabela2[[#This Row],[Itens de Ampla Participação (Quantidade)]]*Tabela2[[#This Row],[Preço de referência]])),"")</f>
        <v/>
      </c>
      <c r="R89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98" s="14" t="str">
        <f ca="1">IFERROR(IF(Tabela2[[#This Row],[Itens de Cota Reservada (Quantidade)]]&gt;0,(Tabela2[[#This Row],[Itens de Cota Reservada (Quantidade)]]*Tabela2[[#This Row],[Preço de referência]])),"")</f>
        <v/>
      </c>
      <c r="T898" s="51" t="str">
        <f ca="1">IFERROR(IF(SUMIFS(Tabela2[Preço x quantidade],Tabela2[Lote],Tabela2[[#This Row],[Lote]])&lt;=80000,Tabela2[[#This Row],[Quantidade]],""),"")</f>
        <v/>
      </c>
      <c r="U898" s="14" t="str">
        <f ca="1">IFERROR(IF(Tabela2[[#This Row],[Itens exclusivos (Quantidade)]]&gt;0,(Tabela2[[#This Row],[Itens exclusivos (Quantidade)]]*Tabela2[[#This Row],[Preço de referência]])),"")</f>
        <v/>
      </c>
    </row>
    <row r="899" spans="1:21" ht="15.75">
      <c r="A899" s="33" t="str">
        <f>IFERROR(IF(Fornecedores!B909="","",IF(AND(Fornecedores!A909="",Fornecedores!B909&lt;&gt;""),1,Fornecedores!A909)),"")</f>
        <v/>
      </c>
      <c r="B899" s="33" t="str">
        <f>IFERROR(IF(Fornecedores!B909="","",Fornecedores!B909),"")</f>
        <v/>
      </c>
      <c r="C899" s="33" t="str">
        <f>IFERROR(IF(Fornecedores!C909="","",Fornecedores!C909),"")</f>
        <v/>
      </c>
      <c r="D899" s="33" t="str">
        <f>IFERROR(IF(Fornecedores!D909="","",Fornecedores!D909),"")</f>
        <v/>
      </c>
      <c r="E899" s="33" t="str">
        <f>IFERROR(IF(Fornecedores!E909="","",Fornecedores!E909),"")</f>
        <v/>
      </c>
      <c r="F899" s="52" t="str">
        <f>IFERROR(IF(Fornecedores!F909="","",Fornecedores!F909),"")</f>
        <v/>
      </c>
      <c r="G899" s="33" t="str">
        <f>IFERROR(IF(Fornecedores!G909="","",Fornecedores!G909),"")</f>
        <v/>
      </c>
      <c r="H899" s="47" t="str">
        <f>IFERROR(ROUND(AVERAGE(Fornecedores!H909:ZV909),2),"")</f>
        <v/>
      </c>
      <c r="I899" s="33" t="str">
        <f>IFERROR(ROUND(STDEV(Fornecedores!H909:ZV909),2),"")</f>
        <v/>
      </c>
      <c r="J899" s="33" t="str">
        <f>IFERROR(IF(Tabela2[[#This Row],[Média preços]]="","",H899-I899),"")</f>
        <v/>
      </c>
      <c r="K899" s="33" t="str">
        <f>IFERROR(IF(Tabela2[[#This Row],[Média preços]]="","",H899+I899),"")</f>
        <v/>
      </c>
      <c r="L899" s="47" t="str">
        <f>IFERROR(ROUND(MEDIAN(Fornecedores!H909:ZV909),2),"")</f>
        <v/>
      </c>
      <c r="M899" s="33" t="str">
        <f>IFERROR(ROUND(AVERAGEIFS(Fornecedores!H909:ZV909,Fornecedores!H909:ZV909,"&lt;="&amp;K899,Fornecedores!H909:ZV909,"&gt;="&amp;J899),2),"")</f>
        <v/>
      </c>
      <c r="N899" s="33" t="str">
        <f t="shared" si="13"/>
        <v/>
      </c>
      <c r="O899" s="33" t="str">
        <f>IFERROR(Tabela2[[#This Row],[Preço de referência]]*Tabela2[[#This Row],[Quantidade]],"")</f>
        <v/>
      </c>
      <c r="P89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99" s="33" t="str">
        <f ca="1">IFERROR(IF(Tabela2[[#This Row],[Itens de Ampla Participação (Quantidade)]]&gt;0,(Tabela2[[#This Row],[Itens de Ampla Participação (Quantidade)]]*Tabela2[[#This Row],[Preço de referência]])),"")</f>
        <v/>
      </c>
      <c r="R89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99" s="33" t="str">
        <f ca="1">IFERROR(IF(Tabela2[[#This Row],[Itens de Cota Reservada (Quantidade)]]&gt;0,(Tabela2[[#This Row],[Itens de Cota Reservada (Quantidade)]]*Tabela2[[#This Row],[Preço de referência]])),"")</f>
        <v/>
      </c>
      <c r="T899" s="52" t="str">
        <f ca="1">IFERROR(IF(SUMIFS(Tabela2[Preço x quantidade],Tabela2[Lote],Tabela2[[#This Row],[Lote]])&lt;=80000,Tabela2[[#This Row],[Quantidade]],""),"")</f>
        <v/>
      </c>
      <c r="U899" s="33" t="str">
        <f ca="1">IFERROR(IF(Tabela2[[#This Row],[Itens exclusivos (Quantidade)]]&gt;0,(Tabela2[[#This Row],[Itens exclusivos (Quantidade)]]*Tabela2[[#This Row],[Preço de referência]])),"")</f>
        <v/>
      </c>
    </row>
    <row r="900" spans="1:21" ht="15.75">
      <c r="A900" s="14" t="str">
        <f>IFERROR(IF(Fornecedores!B910="","",IF(AND(Fornecedores!A910="",Fornecedores!B910&lt;&gt;""),1,Fornecedores!A910)),"")</f>
        <v/>
      </c>
      <c r="B900" s="14" t="str">
        <f>IFERROR(IF(Fornecedores!B910="","",Fornecedores!B910),"")</f>
        <v/>
      </c>
      <c r="C900" s="14" t="str">
        <f>IFERROR(IF(Fornecedores!C910="","",Fornecedores!C910),"")</f>
        <v/>
      </c>
      <c r="D900" s="14" t="str">
        <f>IFERROR(IF(Fornecedores!D910="","",Fornecedores!D910),"")</f>
        <v/>
      </c>
      <c r="E900" s="14" t="str">
        <f>IFERROR(IF(Fornecedores!E910="","",Fornecedores!E910),"")</f>
        <v/>
      </c>
      <c r="F900" s="51" t="str">
        <f>IFERROR(IF(Fornecedores!F910="","",Fornecedores!F910),"")</f>
        <v/>
      </c>
      <c r="G900" s="14" t="str">
        <f>IFERROR(IF(Fornecedores!G910="","",Fornecedores!G910),"")</f>
        <v/>
      </c>
      <c r="H900" s="48" t="str">
        <f>IFERROR(ROUND(AVERAGE(Fornecedores!H910:ZV910),2),"")</f>
        <v/>
      </c>
      <c r="I900" s="14" t="str">
        <f>IFERROR(ROUND(STDEV(Fornecedores!H910:ZV910),2),"")</f>
        <v/>
      </c>
      <c r="J900" s="14" t="str">
        <f>IFERROR(IF(Tabela2[[#This Row],[Média preços]]="","",H900-I900),"")</f>
        <v/>
      </c>
      <c r="K900" s="14" t="str">
        <f>IFERROR(IF(Tabela2[[#This Row],[Média preços]]="","",H900+I900),"")</f>
        <v/>
      </c>
      <c r="L900" s="48" t="str">
        <f>IFERROR(ROUND(MEDIAN(Fornecedores!H910:ZV910),2),"")</f>
        <v/>
      </c>
      <c r="M900" s="14" t="str">
        <f>IFERROR(ROUND(AVERAGEIFS(Fornecedores!H910:ZV910,Fornecedores!H910:ZV910,"&lt;="&amp;K900,Fornecedores!H910:ZV910,"&gt;="&amp;J900),2),"")</f>
        <v/>
      </c>
      <c r="N900" s="14" t="str">
        <f t="shared" si="13"/>
        <v/>
      </c>
      <c r="O900" s="14" t="str">
        <f>IFERROR(Tabela2[[#This Row],[Preço de referência]]*Tabela2[[#This Row],[Quantidade]],"")</f>
        <v/>
      </c>
      <c r="P90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00" s="14" t="str">
        <f ca="1">IFERROR(IF(Tabela2[[#This Row],[Itens de Ampla Participação (Quantidade)]]&gt;0,(Tabela2[[#This Row],[Itens de Ampla Participação (Quantidade)]]*Tabela2[[#This Row],[Preço de referência]])),"")</f>
        <v/>
      </c>
      <c r="R90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00" s="14" t="str">
        <f ca="1">IFERROR(IF(Tabela2[[#This Row],[Itens de Cota Reservada (Quantidade)]]&gt;0,(Tabela2[[#This Row],[Itens de Cota Reservada (Quantidade)]]*Tabela2[[#This Row],[Preço de referência]])),"")</f>
        <v/>
      </c>
      <c r="T900" s="51" t="str">
        <f ca="1">IFERROR(IF(SUMIFS(Tabela2[Preço x quantidade],Tabela2[Lote],Tabela2[[#This Row],[Lote]])&lt;=80000,Tabela2[[#This Row],[Quantidade]],""),"")</f>
        <v/>
      </c>
      <c r="U900" s="14" t="str">
        <f ca="1">IFERROR(IF(Tabela2[[#This Row],[Itens exclusivos (Quantidade)]]&gt;0,(Tabela2[[#This Row],[Itens exclusivos (Quantidade)]]*Tabela2[[#This Row],[Preço de referência]])),"")</f>
        <v/>
      </c>
    </row>
    <row r="901" spans="1:21" ht="15.75">
      <c r="A901" s="33" t="str">
        <f>IFERROR(IF(Fornecedores!B911="","",IF(AND(Fornecedores!A911="",Fornecedores!B911&lt;&gt;""),1,Fornecedores!A911)),"")</f>
        <v/>
      </c>
      <c r="B901" s="33" t="str">
        <f>IFERROR(IF(Fornecedores!B911="","",Fornecedores!B911),"")</f>
        <v/>
      </c>
      <c r="C901" s="33" t="str">
        <f>IFERROR(IF(Fornecedores!C911="","",Fornecedores!C911),"")</f>
        <v/>
      </c>
      <c r="D901" s="33" t="str">
        <f>IFERROR(IF(Fornecedores!D911="","",Fornecedores!D911),"")</f>
        <v/>
      </c>
      <c r="E901" s="33" t="str">
        <f>IFERROR(IF(Fornecedores!E911="","",Fornecedores!E911),"")</f>
        <v/>
      </c>
      <c r="F901" s="52" t="str">
        <f>IFERROR(IF(Fornecedores!F911="","",Fornecedores!F911),"")</f>
        <v/>
      </c>
      <c r="G901" s="33" t="str">
        <f>IFERROR(IF(Fornecedores!G911="","",Fornecedores!G911),"")</f>
        <v/>
      </c>
      <c r="H901" s="47" t="str">
        <f>IFERROR(ROUND(AVERAGE(Fornecedores!H911:ZV911),2),"")</f>
        <v/>
      </c>
      <c r="I901" s="33" t="str">
        <f>IFERROR(ROUND(STDEV(Fornecedores!H911:ZV911),2),"")</f>
        <v/>
      </c>
      <c r="J901" s="33" t="str">
        <f>IFERROR(IF(Tabela2[[#This Row],[Média preços]]="","",H901-I901),"")</f>
        <v/>
      </c>
      <c r="K901" s="33" t="str">
        <f>IFERROR(IF(Tabela2[[#This Row],[Média preços]]="","",H901+I901),"")</f>
        <v/>
      </c>
      <c r="L901" s="47" t="str">
        <f>IFERROR(ROUND(MEDIAN(Fornecedores!H911:ZV911),2),"")</f>
        <v/>
      </c>
      <c r="M901" s="33" t="str">
        <f>IFERROR(ROUND(AVERAGEIFS(Fornecedores!H911:ZV911,Fornecedores!H911:ZV911,"&lt;="&amp;K901,Fornecedores!H911:ZV911,"&gt;="&amp;J901),2),"")</f>
        <v/>
      </c>
      <c r="N901" s="33" t="str">
        <f t="shared" si="13"/>
        <v/>
      </c>
      <c r="O901" s="33" t="str">
        <f>IFERROR(Tabela2[[#This Row],[Preço de referência]]*Tabela2[[#This Row],[Quantidade]],"")</f>
        <v/>
      </c>
      <c r="P90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01" s="33" t="str">
        <f ca="1">IFERROR(IF(Tabela2[[#This Row],[Itens de Ampla Participação (Quantidade)]]&gt;0,(Tabela2[[#This Row],[Itens de Ampla Participação (Quantidade)]]*Tabela2[[#This Row],[Preço de referência]])),"")</f>
        <v/>
      </c>
      <c r="R90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01" s="33" t="str">
        <f ca="1">IFERROR(IF(Tabela2[[#This Row],[Itens de Cota Reservada (Quantidade)]]&gt;0,(Tabela2[[#This Row],[Itens de Cota Reservada (Quantidade)]]*Tabela2[[#This Row],[Preço de referência]])),"")</f>
        <v/>
      </c>
      <c r="T901" s="52" t="str">
        <f ca="1">IFERROR(IF(SUMIFS(Tabela2[Preço x quantidade],Tabela2[Lote],Tabela2[[#This Row],[Lote]])&lt;=80000,Tabela2[[#This Row],[Quantidade]],""),"")</f>
        <v/>
      </c>
      <c r="U901" s="33" t="str">
        <f ca="1">IFERROR(IF(Tabela2[[#This Row],[Itens exclusivos (Quantidade)]]&gt;0,(Tabela2[[#This Row],[Itens exclusivos (Quantidade)]]*Tabela2[[#This Row],[Preço de referência]])),"")</f>
        <v/>
      </c>
    </row>
    <row r="902" spans="1:21" ht="15.75">
      <c r="A902" s="14" t="str">
        <f>IFERROR(IF(Fornecedores!B912="","",IF(AND(Fornecedores!A912="",Fornecedores!B912&lt;&gt;""),1,Fornecedores!A912)),"")</f>
        <v/>
      </c>
      <c r="B902" s="14" t="str">
        <f>IFERROR(IF(Fornecedores!B912="","",Fornecedores!B912),"")</f>
        <v/>
      </c>
      <c r="C902" s="14" t="str">
        <f>IFERROR(IF(Fornecedores!C912="","",Fornecedores!C912),"")</f>
        <v/>
      </c>
      <c r="D902" s="14" t="str">
        <f>IFERROR(IF(Fornecedores!D912="","",Fornecedores!D912),"")</f>
        <v/>
      </c>
      <c r="E902" s="14" t="str">
        <f>IFERROR(IF(Fornecedores!E912="","",Fornecedores!E912),"")</f>
        <v/>
      </c>
      <c r="F902" s="51" t="str">
        <f>IFERROR(IF(Fornecedores!F912="","",Fornecedores!F912),"")</f>
        <v/>
      </c>
      <c r="G902" s="14" t="str">
        <f>IFERROR(IF(Fornecedores!G912="","",Fornecedores!G912),"")</f>
        <v/>
      </c>
      <c r="H902" s="48" t="str">
        <f>IFERROR(ROUND(AVERAGE(Fornecedores!H912:ZV912),2),"")</f>
        <v/>
      </c>
      <c r="I902" s="14" t="str">
        <f>IFERROR(ROUND(STDEV(Fornecedores!H912:ZV912),2),"")</f>
        <v/>
      </c>
      <c r="J902" s="14" t="str">
        <f>IFERROR(IF(Tabela2[[#This Row],[Média preços]]="","",H902-I902),"")</f>
        <v/>
      </c>
      <c r="K902" s="14" t="str">
        <f>IFERROR(IF(Tabela2[[#This Row],[Média preços]]="","",H902+I902),"")</f>
        <v/>
      </c>
      <c r="L902" s="48" t="str">
        <f>IFERROR(ROUND(MEDIAN(Fornecedores!H912:ZV912),2),"")</f>
        <v/>
      </c>
      <c r="M902" s="14" t="str">
        <f>IFERROR(ROUND(AVERAGEIFS(Fornecedores!H912:ZV912,Fornecedores!H912:ZV912,"&lt;="&amp;K902,Fornecedores!H912:ZV912,"&gt;="&amp;J902),2),"")</f>
        <v/>
      </c>
      <c r="N902" s="14" t="str">
        <f t="shared" si="13"/>
        <v/>
      </c>
      <c r="O902" s="14" t="str">
        <f>IFERROR(Tabela2[[#This Row],[Preço de referência]]*Tabela2[[#This Row],[Quantidade]],"")</f>
        <v/>
      </c>
      <c r="P90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02" s="14" t="str">
        <f ca="1">IFERROR(IF(Tabela2[[#This Row],[Itens de Ampla Participação (Quantidade)]]&gt;0,(Tabela2[[#This Row],[Itens de Ampla Participação (Quantidade)]]*Tabela2[[#This Row],[Preço de referência]])),"")</f>
        <v/>
      </c>
      <c r="R90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02" s="14" t="str">
        <f ca="1">IFERROR(IF(Tabela2[[#This Row],[Itens de Cota Reservada (Quantidade)]]&gt;0,(Tabela2[[#This Row],[Itens de Cota Reservada (Quantidade)]]*Tabela2[[#This Row],[Preço de referência]])),"")</f>
        <v/>
      </c>
      <c r="T902" s="51" t="str">
        <f ca="1">IFERROR(IF(SUMIFS(Tabela2[Preço x quantidade],Tabela2[Lote],Tabela2[[#This Row],[Lote]])&lt;=80000,Tabela2[[#This Row],[Quantidade]],""),"")</f>
        <v/>
      </c>
      <c r="U902" s="14" t="str">
        <f ca="1">IFERROR(IF(Tabela2[[#This Row],[Itens exclusivos (Quantidade)]]&gt;0,(Tabela2[[#This Row],[Itens exclusivos (Quantidade)]]*Tabela2[[#This Row],[Preço de referência]])),"")</f>
        <v/>
      </c>
    </row>
    <row r="903" spans="1:21" ht="15.75">
      <c r="A903" s="33" t="str">
        <f>IFERROR(IF(Fornecedores!B913="","",IF(AND(Fornecedores!A913="",Fornecedores!B913&lt;&gt;""),1,Fornecedores!A913)),"")</f>
        <v/>
      </c>
      <c r="B903" s="33" t="str">
        <f>IFERROR(IF(Fornecedores!B913="","",Fornecedores!B913),"")</f>
        <v/>
      </c>
      <c r="C903" s="33" t="str">
        <f>IFERROR(IF(Fornecedores!C913="","",Fornecedores!C913),"")</f>
        <v/>
      </c>
      <c r="D903" s="33" t="str">
        <f>IFERROR(IF(Fornecedores!D913="","",Fornecedores!D913),"")</f>
        <v/>
      </c>
      <c r="E903" s="33" t="str">
        <f>IFERROR(IF(Fornecedores!E913="","",Fornecedores!E913),"")</f>
        <v/>
      </c>
      <c r="F903" s="52" t="str">
        <f>IFERROR(IF(Fornecedores!F913="","",Fornecedores!F913),"")</f>
        <v/>
      </c>
      <c r="G903" s="33" t="str">
        <f>IFERROR(IF(Fornecedores!G913="","",Fornecedores!G913),"")</f>
        <v/>
      </c>
      <c r="H903" s="47" t="str">
        <f>IFERROR(ROUND(AVERAGE(Fornecedores!H913:ZV913),2),"")</f>
        <v/>
      </c>
      <c r="I903" s="33" t="str">
        <f>IFERROR(ROUND(STDEV(Fornecedores!H913:ZV913),2),"")</f>
        <v/>
      </c>
      <c r="J903" s="33" t="str">
        <f>IFERROR(IF(Tabela2[[#This Row],[Média preços]]="","",H903-I903),"")</f>
        <v/>
      </c>
      <c r="K903" s="33" t="str">
        <f>IFERROR(IF(Tabela2[[#This Row],[Média preços]]="","",H903+I903),"")</f>
        <v/>
      </c>
      <c r="L903" s="47" t="str">
        <f>IFERROR(ROUND(MEDIAN(Fornecedores!H913:ZV913),2),"")</f>
        <v/>
      </c>
      <c r="M903" s="33" t="str">
        <f>IFERROR(ROUND(AVERAGEIFS(Fornecedores!H913:ZV913,Fornecedores!H913:ZV913,"&lt;="&amp;K903,Fornecedores!H913:ZV913,"&gt;="&amp;J903),2),"")</f>
        <v/>
      </c>
      <c r="N903" s="33" t="str">
        <f t="shared" si="13"/>
        <v/>
      </c>
      <c r="O903" s="33" t="str">
        <f>IFERROR(Tabela2[[#This Row],[Preço de referência]]*Tabela2[[#This Row],[Quantidade]],"")</f>
        <v/>
      </c>
      <c r="P90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03" s="33" t="str">
        <f ca="1">IFERROR(IF(Tabela2[[#This Row],[Itens de Ampla Participação (Quantidade)]]&gt;0,(Tabela2[[#This Row],[Itens de Ampla Participação (Quantidade)]]*Tabela2[[#This Row],[Preço de referência]])),"")</f>
        <v/>
      </c>
      <c r="R90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03" s="33" t="str">
        <f ca="1">IFERROR(IF(Tabela2[[#This Row],[Itens de Cota Reservada (Quantidade)]]&gt;0,(Tabela2[[#This Row],[Itens de Cota Reservada (Quantidade)]]*Tabela2[[#This Row],[Preço de referência]])),"")</f>
        <v/>
      </c>
      <c r="T903" s="52" t="str">
        <f ca="1">IFERROR(IF(SUMIFS(Tabela2[Preço x quantidade],Tabela2[Lote],Tabela2[[#This Row],[Lote]])&lt;=80000,Tabela2[[#This Row],[Quantidade]],""),"")</f>
        <v/>
      </c>
      <c r="U903" s="33" t="str">
        <f ca="1">IFERROR(IF(Tabela2[[#This Row],[Itens exclusivos (Quantidade)]]&gt;0,(Tabela2[[#This Row],[Itens exclusivos (Quantidade)]]*Tabela2[[#This Row],[Preço de referência]])),"")</f>
        <v/>
      </c>
    </row>
    <row r="904" spans="1:21" ht="15.75">
      <c r="A904" s="14" t="str">
        <f>IFERROR(IF(Fornecedores!B914="","",IF(AND(Fornecedores!A914="",Fornecedores!B914&lt;&gt;""),1,Fornecedores!A914)),"")</f>
        <v/>
      </c>
      <c r="B904" s="14" t="str">
        <f>IFERROR(IF(Fornecedores!B914="","",Fornecedores!B914),"")</f>
        <v/>
      </c>
      <c r="C904" s="14" t="str">
        <f>IFERROR(IF(Fornecedores!C914="","",Fornecedores!C914),"")</f>
        <v/>
      </c>
      <c r="D904" s="14" t="str">
        <f>IFERROR(IF(Fornecedores!D914="","",Fornecedores!D914),"")</f>
        <v/>
      </c>
      <c r="E904" s="14" t="str">
        <f>IFERROR(IF(Fornecedores!E914="","",Fornecedores!E914),"")</f>
        <v/>
      </c>
      <c r="F904" s="51" t="str">
        <f>IFERROR(IF(Fornecedores!F914="","",Fornecedores!F914),"")</f>
        <v/>
      </c>
      <c r="G904" s="14" t="str">
        <f>IFERROR(IF(Fornecedores!G914="","",Fornecedores!G914),"")</f>
        <v/>
      </c>
      <c r="H904" s="48" t="str">
        <f>IFERROR(ROUND(AVERAGE(Fornecedores!H914:ZV914),2),"")</f>
        <v/>
      </c>
      <c r="I904" s="14" t="str">
        <f>IFERROR(ROUND(STDEV(Fornecedores!H914:ZV914),2),"")</f>
        <v/>
      </c>
      <c r="J904" s="14" t="str">
        <f>IFERROR(IF(Tabela2[[#This Row],[Média preços]]="","",H904-I904),"")</f>
        <v/>
      </c>
      <c r="K904" s="14" t="str">
        <f>IFERROR(IF(Tabela2[[#This Row],[Média preços]]="","",H904+I904),"")</f>
        <v/>
      </c>
      <c r="L904" s="48" t="str">
        <f>IFERROR(ROUND(MEDIAN(Fornecedores!H914:ZV914),2),"")</f>
        <v/>
      </c>
      <c r="M904" s="14" t="str">
        <f>IFERROR(ROUND(AVERAGEIFS(Fornecedores!H914:ZV914,Fornecedores!H914:ZV914,"&lt;="&amp;K904,Fornecedores!H914:ZV914,"&gt;="&amp;J904),2),"")</f>
        <v/>
      </c>
      <c r="N904" s="14" t="str">
        <f t="shared" ref="N904:N967" si="14">IFERROR(ROUND(IF(M904&lt;L904,M904,L904),2),"")</f>
        <v/>
      </c>
      <c r="O904" s="14" t="str">
        <f>IFERROR(Tabela2[[#This Row],[Preço de referência]]*Tabela2[[#This Row],[Quantidade]],"")</f>
        <v/>
      </c>
      <c r="P90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04" s="14" t="str">
        <f ca="1">IFERROR(IF(Tabela2[[#This Row],[Itens de Ampla Participação (Quantidade)]]&gt;0,(Tabela2[[#This Row],[Itens de Ampla Participação (Quantidade)]]*Tabela2[[#This Row],[Preço de referência]])),"")</f>
        <v/>
      </c>
      <c r="R90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04" s="14" t="str">
        <f ca="1">IFERROR(IF(Tabela2[[#This Row],[Itens de Cota Reservada (Quantidade)]]&gt;0,(Tabela2[[#This Row],[Itens de Cota Reservada (Quantidade)]]*Tabela2[[#This Row],[Preço de referência]])),"")</f>
        <v/>
      </c>
      <c r="T904" s="51" t="str">
        <f ca="1">IFERROR(IF(SUMIFS(Tabela2[Preço x quantidade],Tabela2[Lote],Tabela2[[#This Row],[Lote]])&lt;=80000,Tabela2[[#This Row],[Quantidade]],""),"")</f>
        <v/>
      </c>
      <c r="U904" s="14" t="str">
        <f ca="1">IFERROR(IF(Tabela2[[#This Row],[Itens exclusivos (Quantidade)]]&gt;0,(Tabela2[[#This Row],[Itens exclusivos (Quantidade)]]*Tabela2[[#This Row],[Preço de referência]])),"")</f>
        <v/>
      </c>
    </row>
    <row r="905" spans="1:21" ht="15.75">
      <c r="A905" s="33" t="str">
        <f>IFERROR(IF(Fornecedores!B915="","",IF(AND(Fornecedores!A915="",Fornecedores!B915&lt;&gt;""),1,Fornecedores!A915)),"")</f>
        <v/>
      </c>
      <c r="B905" s="33" t="str">
        <f>IFERROR(IF(Fornecedores!B915="","",Fornecedores!B915),"")</f>
        <v/>
      </c>
      <c r="C905" s="33" t="str">
        <f>IFERROR(IF(Fornecedores!C915="","",Fornecedores!C915),"")</f>
        <v/>
      </c>
      <c r="D905" s="33" t="str">
        <f>IFERROR(IF(Fornecedores!D915="","",Fornecedores!D915),"")</f>
        <v/>
      </c>
      <c r="E905" s="33" t="str">
        <f>IFERROR(IF(Fornecedores!E915="","",Fornecedores!E915),"")</f>
        <v/>
      </c>
      <c r="F905" s="52" t="str">
        <f>IFERROR(IF(Fornecedores!F915="","",Fornecedores!F915),"")</f>
        <v/>
      </c>
      <c r="G905" s="33" t="str">
        <f>IFERROR(IF(Fornecedores!G915="","",Fornecedores!G915),"")</f>
        <v/>
      </c>
      <c r="H905" s="47" t="str">
        <f>IFERROR(ROUND(AVERAGE(Fornecedores!H915:ZV915),2),"")</f>
        <v/>
      </c>
      <c r="I905" s="33" t="str">
        <f>IFERROR(ROUND(STDEV(Fornecedores!H915:ZV915),2),"")</f>
        <v/>
      </c>
      <c r="J905" s="33" t="str">
        <f>IFERROR(IF(Tabela2[[#This Row],[Média preços]]="","",H905-I905),"")</f>
        <v/>
      </c>
      <c r="K905" s="33" t="str">
        <f>IFERROR(IF(Tabela2[[#This Row],[Média preços]]="","",H905+I905),"")</f>
        <v/>
      </c>
      <c r="L905" s="47" t="str">
        <f>IFERROR(ROUND(MEDIAN(Fornecedores!H915:ZV915),2),"")</f>
        <v/>
      </c>
      <c r="M905" s="33" t="str">
        <f>IFERROR(ROUND(AVERAGEIFS(Fornecedores!H915:ZV915,Fornecedores!H915:ZV915,"&lt;="&amp;K905,Fornecedores!H915:ZV915,"&gt;="&amp;J905),2),"")</f>
        <v/>
      </c>
      <c r="N905" s="33" t="str">
        <f t="shared" si="14"/>
        <v/>
      </c>
      <c r="O905" s="33" t="str">
        <f>IFERROR(Tabela2[[#This Row],[Preço de referência]]*Tabela2[[#This Row],[Quantidade]],"")</f>
        <v/>
      </c>
      <c r="P90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05" s="33" t="str">
        <f ca="1">IFERROR(IF(Tabela2[[#This Row],[Itens de Ampla Participação (Quantidade)]]&gt;0,(Tabela2[[#This Row],[Itens de Ampla Participação (Quantidade)]]*Tabela2[[#This Row],[Preço de referência]])),"")</f>
        <v/>
      </c>
      <c r="R90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05" s="33" t="str">
        <f ca="1">IFERROR(IF(Tabela2[[#This Row],[Itens de Cota Reservada (Quantidade)]]&gt;0,(Tabela2[[#This Row],[Itens de Cota Reservada (Quantidade)]]*Tabela2[[#This Row],[Preço de referência]])),"")</f>
        <v/>
      </c>
      <c r="T905" s="52" t="str">
        <f ca="1">IFERROR(IF(SUMIFS(Tabela2[Preço x quantidade],Tabela2[Lote],Tabela2[[#This Row],[Lote]])&lt;=80000,Tabela2[[#This Row],[Quantidade]],""),"")</f>
        <v/>
      </c>
      <c r="U905" s="33" t="str">
        <f ca="1">IFERROR(IF(Tabela2[[#This Row],[Itens exclusivos (Quantidade)]]&gt;0,(Tabela2[[#This Row],[Itens exclusivos (Quantidade)]]*Tabela2[[#This Row],[Preço de referência]])),"")</f>
        <v/>
      </c>
    </row>
    <row r="906" spans="1:21" ht="15.75">
      <c r="A906" s="14" t="str">
        <f>IFERROR(IF(Fornecedores!B916="","",IF(AND(Fornecedores!A916="",Fornecedores!B916&lt;&gt;""),1,Fornecedores!A916)),"")</f>
        <v/>
      </c>
      <c r="B906" s="14" t="str">
        <f>IFERROR(IF(Fornecedores!B916="","",Fornecedores!B916),"")</f>
        <v/>
      </c>
      <c r="C906" s="14" t="str">
        <f>IFERROR(IF(Fornecedores!C916="","",Fornecedores!C916),"")</f>
        <v/>
      </c>
      <c r="D906" s="14" t="str">
        <f>IFERROR(IF(Fornecedores!D916="","",Fornecedores!D916),"")</f>
        <v/>
      </c>
      <c r="E906" s="14" t="str">
        <f>IFERROR(IF(Fornecedores!E916="","",Fornecedores!E916),"")</f>
        <v/>
      </c>
      <c r="F906" s="51" t="str">
        <f>IFERROR(IF(Fornecedores!F916="","",Fornecedores!F916),"")</f>
        <v/>
      </c>
      <c r="G906" s="14" t="str">
        <f>IFERROR(IF(Fornecedores!G916="","",Fornecedores!G916),"")</f>
        <v/>
      </c>
      <c r="H906" s="48" t="str">
        <f>IFERROR(ROUND(AVERAGE(Fornecedores!H916:ZV916),2),"")</f>
        <v/>
      </c>
      <c r="I906" s="14" t="str">
        <f>IFERROR(ROUND(STDEV(Fornecedores!H916:ZV916),2),"")</f>
        <v/>
      </c>
      <c r="J906" s="14" t="str">
        <f>IFERROR(IF(Tabela2[[#This Row],[Média preços]]="","",H906-I906),"")</f>
        <v/>
      </c>
      <c r="K906" s="14" t="str">
        <f>IFERROR(IF(Tabela2[[#This Row],[Média preços]]="","",H906+I906),"")</f>
        <v/>
      </c>
      <c r="L906" s="48" t="str">
        <f>IFERROR(ROUND(MEDIAN(Fornecedores!H916:ZV916),2),"")</f>
        <v/>
      </c>
      <c r="M906" s="14" t="str">
        <f>IFERROR(ROUND(AVERAGEIFS(Fornecedores!H916:ZV916,Fornecedores!H916:ZV916,"&lt;="&amp;K906,Fornecedores!H916:ZV916,"&gt;="&amp;J906),2),"")</f>
        <v/>
      </c>
      <c r="N906" s="14" t="str">
        <f t="shared" si="14"/>
        <v/>
      </c>
      <c r="O906" s="14" t="str">
        <f>IFERROR(Tabela2[[#This Row],[Preço de referência]]*Tabela2[[#This Row],[Quantidade]],"")</f>
        <v/>
      </c>
      <c r="P90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06" s="14" t="str">
        <f ca="1">IFERROR(IF(Tabela2[[#This Row],[Itens de Ampla Participação (Quantidade)]]&gt;0,(Tabela2[[#This Row],[Itens de Ampla Participação (Quantidade)]]*Tabela2[[#This Row],[Preço de referência]])),"")</f>
        <v/>
      </c>
      <c r="R90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06" s="14" t="str">
        <f ca="1">IFERROR(IF(Tabela2[[#This Row],[Itens de Cota Reservada (Quantidade)]]&gt;0,(Tabela2[[#This Row],[Itens de Cota Reservada (Quantidade)]]*Tabela2[[#This Row],[Preço de referência]])),"")</f>
        <v/>
      </c>
      <c r="T906" s="51" t="str">
        <f ca="1">IFERROR(IF(SUMIFS(Tabela2[Preço x quantidade],Tabela2[Lote],Tabela2[[#This Row],[Lote]])&lt;=80000,Tabela2[[#This Row],[Quantidade]],""),"")</f>
        <v/>
      </c>
      <c r="U906" s="14" t="str">
        <f ca="1">IFERROR(IF(Tabela2[[#This Row],[Itens exclusivos (Quantidade)]]&gt;0,(Tabela2[[#This Row],[Itens exclusivos (Quantidade)]]*Tabela2[[#This Row],[Preço de referência]])),"")</f>
        <v/>
      </c>
    </row>
    <row r="907" spans="1:21" ht="15.75">
      <c r="A907" s="33" t="str">
        <f>IFERROR(IF(Fornecedores!B917="","",IF(AND(Fornecedores!A917="",Fornecedores!B917&lt;&gt;""),1,Fornecedores!A917)),"")</f>
        <v/>
      </c>
      <c r="B907" s="33" t="str">
        <f>IFERROR(IF(Fornecedores!B917="","",Fornecedores!B917),"")</f>
        <v/>
      </c>
      <c r="C907" s="33" t="str">
        <f>IFERROR(IF(Fornecedores!C917="","",Fornecedores!C917),"")</f>
        <v/>
      </c>
      <c r="D907" s="33" t="str">
        <f>IFERROR(IF(Fornecedores!D917="","",Fornecedores!D917),"")</f>
        <v/>
      </c>
      <c r="E907" s="33" t="str">
        <f>IFERROR(IF(Fornecedores!E917="","",Fornecedores!E917),"")</f>
        <v/>
      </c>
      <c r="F907" s="52" t="str">
        <f>IFERROR(IF(Fornecedores!F917="","",Fornecedores!F917),"")</f>
        <v/>
      </c>
      <c r="G907" s="33" t="str">
        <f>IFERROR(IF(Fornecedores!G917="","",Fornecedores!G917),"")</f>
        <v/>
      </c>
      <c r="H907" s="47" t="str">
        <f>IFERROR(ROUND(AVERAGE(Fornecedores!H917:ZV917),2),"")</f>
        <v/>
      </c>
      <c r="I907" s="33" t="str">
        <f>IFERROR(ROUND(STDEV(Fornecedores!H917:ZV917),2),"")</f>
        <v/>
      </c>
      <c r="J907" s="33" t="str">
        <f>IFERROR(IF(Tabela2[[#This Row],[Média preços]]="","",H907-I907),"")</f>
        <v/>
      </c>
      <c r="K907" s="33" t="str">
        <f>IFERROR(IF(Tabela2[[#This Row],[Média preços]]="","",H907+I907),"")</f>
        <v/>
      </c>
      <c r="L907" s="47" t="str">
        <f>IFERROR(ROUND(MEDIAN(Fornecedores!H917:ZV917),2),"")</f>
        <v/>
      </c>
      <c r="M907" s="33" t="str">
        <f>IFERROR(ROUND(AVERAGEIFS(Fornecedores!H917:ZV917,Fornecedores!H917:ZV917,"&lt;="&amp;K907,Fornecedores!H917:ZV917,"&gt;="&amp;J907),2),"")</f>
        <v/>
      </c>
      <c r="N907" s="33" t="str">
        <f t="shared" si="14"/>
        <v/>
      </c>
      <c r="O907" s="33" t="str">
        <f>IFERROR(Tabela2[[#This Row],[Preço de referência]]*Tabela2[[#This Row],[Quantidade]],"")</f>
        <v/>
      </c>
      <c r="P90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07" s="33" t="str">
        <f ca="1">IFERROR(IF(Tabela2[[#This Row],[Itens de Ampla Participação (Quantidade)]]&gt;0,(Tabela2[[#This Row],[Itens de Ampla Participação (Quantidade)]]*Tabela2[[#This Row],[Preço de referência]])),"")</f>
        <v/>
      </c>
      <c r="R90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07" s="33" t="str">
        <f ca="1">IFERROR(IF(Tabela2[[#This Row],[Itens de Cota Reservada (Quantidade)]]&gt;0,(Tabela2[[#This Row],[Itens de Cota Reservada (Quantidade)]]*Tabela2[[#This Row],[Preço de referência]])),"")</f>
        <v/>
      </c>
      <c r="T907" s="52" t="str">
        <f ca="1">IFERROR(IF(SUMIFS(Tabela2[Preço x quantidade],Tabela2[Lote],Tabela2[[#This Row],[Lote]])&lt;=80000,Tabela2[[#This Row],[Quantidade]],""),"")</f>
        <v/>
      </c>
      <c r="U907" s="33" t="str">
        <f ca="1">IFERROR(IF(Tabela2[[#This Row],[Itens exclusivos (Quantidade)]]&gt;0,(Tabela2[[#This Row],[Itens exclusivos (Quantidade)]]*Tabela2[[#This Row],[Preço de referência]])),"")</f>
        <v/>
      </c>
    </row>
    <row r="908" spans="1:21" ht="15.75">
      <c r="A908" s="14" t="str">
        <f>IFERROR(IF(Fornecedores!B918="","",IF(AND(Fornecedores!A918="",Fornecedores!B918&lt;&gt;""),1,Fornecedores!A918)),"")</f>
        <v/>
      </c>
      <c r="B908" s="14" t="str">
        <f>IFERROR(IF(Fornecedores!B918="","",Fornecedores!B918),"")</f>
        <v/>
      </c>
      <c r="C908" s="14" t="str">
        <f>IFERROR(IF(Fornecedores!C918="","",Fornecedores!C918),"")</f>
        <v/>
      </c>
      <c r="D908" s="14" t="str">
        <f>IFERROR(IF(Fornecedores!D918="","",Fornecedores!D918),"")</f>
        <v/>
      </c>
      <c r="E908" s="14" t="str">
        <f>IFERROR(IF(Fornecedores!E918="","",Fornecedores!E918),"")</f>
        <v/>
      </c>
      <c r="F908" s="51" t="str">
        <f>IFERROR(IF(Fornecedores!F918="","",Fornecedores!F918),"")</f>
        <v/>
      </c>
      <c r="G908" s="14" t="str">
        <f>IFERROR(IF(Fornecedores!G918="","",Fornecedores!G918),"")</f>
        <v/>
      </c>
      <c r="H908" s="48" t="str">
        <f>IFERROR(ROUND(AVERAGE(Fornecedores!H918:ZV918),2),"")</f>
        <v/>
      </c>
      <c r="I908" s="14" t="str">
        <f>IFERROR(ROUND(STDEV(Fornecedores!H918:ZV918),2),"")</f>
        <v/>
      </c>
      <c r="J908" s="14" t="str">
        <f>IFERROR(IF(Tabela2[[#This Row],[Média preços]]="","",H908-I908),"")</f>
        <v/>
      </c>
      <c r="K908" s="14" t="str">
        <f>IFERROR(IF(Tabela2[[#This Row],[Média preços]]="","",H908+I908),"")</f>
        <v/>
      </c>
      <c r="L908" s="48" t="str">
        <f>IFERROR(ROUND(MEDIAN(Fornecedores!H918:ZV918),2),"")</f>
        <v/>
      </c>
      <c r="M908" s="14" t="str">
        <f>IFERROR(ROUND(AVERAGEIFS(Fornecedores!H918:ZV918,Fornecedores!H918:ZV918,"&lt;="&amp;K908,Fornecedores!H918:ZV918,"&gt;="&amp;J908),2),"")</f>
        <v/>
      </c>
      <c r="N908" s="14" t="str">
        <f t="shared" si="14"/>
        <v/>
      </c>
      <c r="O908" s="14" t="str">
        <f>IFERROR(Tabela2[[#This Row],[Preço de referência]]*Tabela2[[#This Row],[Quantidade]],"")</f>
        <v/>
      </c>
      <c r="P90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08" s="14" t="str">
        <f ca="1">IFERROR(IF(Tabela2[[#This Row],[Itens de Ampla Participação (Quantidade)]]&gt;0,(Tabela2[[#This Row],[Itens de Ampla Participação (Quantidade)]]*Tabela2[[#This Row],[Preço de referência]])),"")</f>
        <v/>
      </c>
      <c r="R90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08" s="14" t="str">
        <f ca="1">IFERROR(IF(Tabela2[[#This Row],[Itens de Cota Reservada (Quantidade)]]&gt;0,(Tabela2[[#This Row],[Itens de Cota Reservada (Quantidade)]]*Tabela2[[#This Row],[Preço de referência]])),"")</f>
        <v/>
      </c>
      <c r="T908" s="51" t="str">
        <f ca="1">IFERROR(IF(SUMIFS(Tabela2[Preço x quantidade],Tabela2[Lote],Tabela2[[#This Row],[Lote]])&lt;=80000,Tabela2[[#This Row],[Quantidade]],""),"")</f>
        <v/>
      </c>
      <c r="U908" s="14" t="str">
        <f ca="1">IFERROR(IF(Tabela2[[#This Row],[Itens exclusivos (Quantidade)]]&gt;0,(Tabela2[[#This Row],[Itens exclusivos (Quantidade)]]*Tabela2[[#This Row],[Preço de referência]])),"")</f>
        <v/>
      </c>
    </row>
    <row r="909" spans="1:21" ht="15.75">
      <c r="A909" s="33" t="str">
        <f>IFERROR(IF(Fornecedores!B919="","",IF(AND(Fornecedores!A919="",Fornecedores!B919&lt;&gt;""),1,Fornecedores!A919)),"")</f>
        <v/>
      </c>
      <c r="B909" s="33" t="str">
        <f>IFERROR(IF(Fornecedores!B919="","",Fornecedores!B919),"")</f>
        <v/>
      </c>
      <c r="C909" s="33" t="str">
        <f>IFERROR(IF(Fornecedores!C919="","",Fornecedores!C919),"")</f>
        <v/>
      </c>
      <c r="D909" s="33" t="str">
        <f>IFERROR(IF(Fornecedores!D919="","",Fornecedores!D919),"")</f>
        <v/>
      </c>
      <c r="E909" s="33" t="str">
        <f>IFERROR(IF(Fornecedores!E919="","",Fornecedores!E919),"")</f>
        <v/>
      </c>
      <c r="F909" s="52" t="str">
        <f>IFERROR(IF(Fornecedores!F919="","",Fornecedores!F919),"")</f>
        <v/>
      </c>
      <c r="G909" s="33" t="str">
        <f>IFERROR(IF(Fornecedores!G919="","",Fornecedores!G919),"")</f>
        <v/>
      </c>
      <c r="H909" s="47" t="str">
        <f>IFERROR(ROUND(AVERAGE(Fornecedores!H919:ZV919),2),"")</f>
        <v/>
      </c>
      <c r="I909" s="33" t="str">
        <f>IFERROR(ROUND(STDEV(Fornecedores!H919:ZV919),2),"")</f>
        <v/>
      </c>
      <c r="J909" s="33" t="str">
        <f>IFERROR(IF(Tabela2[[#This Row],[Média preços]]="","",H909-I909),"")</f>
        <v/>
      </c>
      <c r="K909" s="33" t="str">
        <f>IFERROR(IF(Tabela2[[#This Row],[Média preços]]="","",H909+I909),"")</f>
        <v/>
      </c>
      <c r="L909" s="47" t="str">
        <f>IFERROR(ROUND(MEDIAN(Fornecedores!H919:ZV919),2),"")</f>
        <v/>
      </c>
      <c r="M909" s="33" t="str">
        <f>IFERROR(ROUND(AVERAGEIFS(Fornecedores!H919:ZV919,Fornecedores!H919:ZV919,"&lt;="&amp;K909,Fornecedores!H919:ZV919,"&gt;="&amp;J909),2),"")</f>
        <v/>
      </c>
      <c r="N909" s="33" t="str">
        <f t="shared" si="14"/>
        <v/>
      </c>
      <c r="O909" s="33" t="str">
        <f>IFERROR(Tabela2[[#This Row],[Preço de referência]]*Tabela2[[#This Row],[Quantidade]],"")</f>
        <v/>
      </c>
      <c r="P90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09" s="33" t="str">
        <f ca="1">IFERROR(IF(Tabela2[[#This Row],[Itens de Ampla Participação (Quantidade)]]&gt;0,(Tabela2[[#This Row],[Itens de Ampla Participação (Quantidade)]]*Tabela2[[#This Row],[Preço de referência]])),"")</f>
        <v/>
      </c>
      <c r="R90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09" s="33" t="str">
        <f ca="1">IFERROR(IF(Tabela2[[#This Row],[Itens de Cota Reservada (Quantidade)]]&gt;0,(Tabela2[[#This Row],[Itens de Cota Reservada (Quantidade)]]*Tabela2[[#This Row],[Preço de referência]])),"")</f>
        <v/>
      </c>
      <c r="T909" s="52" t="str">
        <f ca="1">IFERROR(IF(SUMIFS(Tabela2[Preço x quantidade],Tabela2[Lote],Tabela2[[#This Row],[Lote]])&lt;=80000,Tabela2[[#This Row],[Quantidade]],""),"")</f>
        <v/>
      </c>
      <c r="U909" s="33" t="str">
        <f ca="1">IFERROR(IF(Tabela2[[#This Row],[Itens exclusivos (Quantidade)]]&gt;0,(Tabela2[[#This Row],[Itens exclusivos (Quantidade)]]*Tabela2[[#This Row],[Preço de referência]])),"")</f>
        <v/>
      </c>
    </row>
    <row r="910" spans="1:21" ht="15.75">
      <c r="A910" s="14" t="str">
        <f>IFERROR(IF(Fornecedores!B920="","",IF(AND(Fornecedores!A920="",Fornecedores!B920&lt;&gt;""),1,Fornecedores!A920)),"")</f>
        <v/>
      </c>
      <c r="B910" s="14" t="str">
        <f>IFERROR(IF(Fornecedores!B920="","",Fornecedores!B920),"")</f>
        <v/>
      </c>
      <c r="C910" s="14" t="str">
        <f>IFERROR(IF(Fornecedores!C920="","",Fornecedores!C920),"")</f>
        <v/>
      </c>
      <c r="D910" s="14" t="str">
        <f>IFERROR(IF(Fornecedores!D920="","",Fornecedores!D920),"")</f>
        <v/>
      </c>
      <c r="E910" s="14" t="str">
        <f>IFERROR(IF(Fornecedores!E920="","",Fornecedores!E920),"")</f>
        <v/>
      </c>
      <c r="F910" s="51" t="str">
        <f>IFERROR(IF(Fornecedores!F920="","",Fornecedores!F920),"")</f>
        <v/>
      </c>
      <c r="G910" s="14" t="str">
        <f>IFERROR(IF(Fornecedores!G920="","",Fornecedores!G920),"")</f>
        <v/>
      </c>
      <c r="H910" s="48" t="str">
        <f>IFERROR(ROUND(AVERAGE(Fornecedores!H920:ZV920),2),"")</f>
        <v/>
      </c>
      <c r="I910" s="14" t="str">
        <f>IFERROR(ROUND(STDEV(Fornecedores!H920:ZV920),2),"")</f>
        <v/>
      </c>
      <c r="J910" s="14" t="str">
        <f>IFERROR(IF(Tabela2[[#This Row],[Média preços]]="","",H910-I910),"")</f>
        <v/>
      </c>
      <c r="K910" s="14" t="str">
        <f>IFERROR(IF(Tabela2[[#This Row],[Média preços]]="","",H910+I910),"")</f>
        <v/>
      </c>
      <c r="L910" s="48" t="str">
        <f>IFERROR(ROUND(MEDIAN(Fornecedores!H920:ZV920),2),"")</f>
        <v/>
      </c>
      <c r="M910" s="14" t="str">
        <f>IFERROR(ROUND(AVERAGEIFS(Fornecedores!H920:ZV920,Fornecedores!H920:ZV920,"&lt;="&amp;K910,Fornecedores!H920:ZV920,"&gt;="&amp;J910),2),"")</f>
        <v/>
      </c>
      <c r="N910" s="14" t="str">
        <f t="shared" si="14"/>
        <v/>
      </c>
      <c r="O910" s="14" t="str">
        <f>IFERROR(Tabela2[[#This Row],[Preço de referência]]*Tabela2[[#This Row],[Quantidade]],"")</f>
        <v/>
      </c>
      <c r="P91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10" s="14" t="str">
        <f ca="1">IFERROR(IF(Tabela2[[#This Row],[Itens de Ampla Participação (Quantidade)]]&gt;0,(Tabela2[[#This Row],[Itens de Ampla Participação (Quantidade)]]*Tabela2[[#This Row],[Preço de referência]])),"")</f>
        <v/>
      </c>
      <c r="R91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10" s="14" t="str">
        <f ca="1">IFERROR(IF(Tabela2[[#This Row],[Itens de Cota Reservada (Quantidade)]]&gt;0,(Tabela2[[#This Row],[Itens de Cota Reservada (Quantidade)]]*Tabela2[[#This Row],[Preço de referência]])),"")</f>
        <v/>
      </c>
      <c r="T910" s="51" t="str">
        <f ca="1">IFERROR(IF(SUMIFS(Tabela2[Preço x quantidade],Tabela2[Lote],Tabela2[[#This Row],[Lote]])&lt;=80000,Tabela2[[#This Row],[Quantidade]],""),"")</f>
        <v/>
      </c>
      <c r="U910" s="14" t="str">
        <f ca="1">IFERROR(IF(Tabela2[[#This Row],[Itens exclusivos (Quantidade)]]&gt;0,(Tabela2[[#This Row],[Itens exclusivos (Quantidade)]]*Tabela2[[#This Row],[Preço de referência]])),"")</f>
        <v/>
      </c>
    </row>
    <row r="911" spans="1:21" ht="15.75">
      <c r="A911" s="33" t="str">
        <f>IFERROR(IF(Fornecedores!B921="","",IF(AND(Fornecedores!A921="",Fornecedores!B921&lt;&gt;""),1,Fornecedores!A921)),"")</f>
        <v/>
      </c>
      <c r="B911" s="33" t="str">
        <f>IFERROR(IF(Fornecedores!B921="","",Fornecedores!B921),"")</f>
        <v/>
      </c>
      <c r="C911" s="33" t="str">
        <f>IFERROR(IF(Fornecedores!C921="","",Fornecedores!C921),"")</f>
        <v/>
      </c>
      <c r="D911" s="33" t="str">
        <f>IFERROR(IF(Fornecedores!D921="","",Fornecedores!D921),"")</f>
        <v/>
      </c>
      <c r="E911" s="33" t="str">
        <f>IFERROR(IF(Fornecedores!E921="","",Fornecedores!E921),"")</f>
        <v/>
      </c>
      <c r="F911" s="52" t="str">
        <f>IFERROR(IF(Fornecedores!F921="","",Fornecedores!F921),"")</f>
        <v/>
      </c>
      <c r="G911" s="33" t="str">
        <f>IFERROR(IF(Fornecedores!G921="","",Fornecedores!G921),"")</f>
        <v/>
      </c>
      <c r="H911" s="47" t="str">
        <f>IFERROR(ROUND(AVERAGE(Fornecedores!H921:ZV921),2),"")</f>
        <v/>
      </c>
      <c r="I911" s="33" t="str">
        <f>IFERROR(ROUND(STDEV(Fornecedores!H921:ZV921),2),"")</f>
        <v/>
      </c>
      <c r="J911" s="33" t="str">
        <f>IFERROR(IF(Tabela2[[#This Row],[Média preços]]="","",H911-I911),"")</f>
        <v/>
      </c>
      <c r="K911" s="33" t="str">
        <f>IFERROR(IF(Tabela2[[#This Row],[Média preços]]="","",H911+I911),"")</f>
        <v/>
      </c>
      <c r="L911" s="47" t="str">
        <f>IFERROR(ROUND(MEDIAN(Fornecedores!H921:ZV921),2),"")</f>
        <v/>
      </c>
      <c r="M911" s="33" t="str">
        <f>IFERROR(ROUND(AVERAGEIFS(Fornecedores!H921:ZV921,Fornecedores!H921:ZV921,"&lt;="&amp;K911,Fornecedores!H921:ZV921,"&gt;="&amp;J911),2),"")</f>
        <v/>
      </c>
      <c r="N911" s="33" t="str">
        <f t="shared" si="14"/>
        <v/>
      </c>
      <c r="O911" s="33" t="str">
        <f>IFERROR(Tabela2[[#This Row],[Preço de referência]]*Tabela2[[#This Row],[Quantidade]],"")</f>
        <v/>
      </c>
      <c r="P91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11" s="33" t="str">
        <f ca="1">IFERROR(IF(Tabela2[[#This Row],[Itens de Ampla Participação (Quantidade)]]&gt;0,(Tabela2[[#This Row],[Itens de Ampla Participação (Quantidade)]]*Tabela2[[#This Row],[Preço de referência]])),"")</f>
        <v/>
      </c>
      <c r="R91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11" s="33" t="str">
        <f ca="1">IFERROR(IF(Tabela2[[#This Row],[Itens de Cota Reservada (Quantidade)]]&gt;0,(Tabela2[[#This Row],[Itens de Cota Reservada (Quantidade)]]*Tabela2[[#This Row],[Preço de referência]])),"")</f>
        <v/>
      </c>
      <c r="T911" s="52" t="str">
        <f ca="1">IFERROR(IF(SUMIFS(Tabela2[Preço x quantidade],Tabela2[Lote],Tabela2[[#This Row],[Lote]])&lt;=80000,Tabela2[[#This Row],[Quantidade]],""),"")</f>
        <v/>
      </c>
      <c r="U911" s="33" t="str">
        <f ca="1">IFERROR(IF(Tabela2[[#This Row],[Itens exclusivos (Quantidade)]]&gt;0,(Tabela2[[#This Row],[Itens exclusivos (Quantidade)]]*Tabela2[[#This Row],[Preço de referência]])),"")</f>
        <v/>
      </c>
    </row>
    <row r="912" spans="1:21" ht="15.75">
      <c r="A912" s="14" t="str">
        <f>IFERROR(IF(Fornecedores!B922="","",IF(AND(Fornecedores!A922="",Fornecedores!B922&lt;&gt;""),1,Fornecedores!A922)),"")</f>
        <v/>
      </c>
      <c r="B912" s="14" t="str">
        <f>IFERROR(IF(Fornecedores!B922="","",Fornecedores!B922),"")</f>
        <v/>
      </c>
      <c r="C912" s="14" t="str">
        <f>IFERROR(IF(Fornecedores!C922="","",Fornecedores!C922),"")</f>
        <v/>
      </c>
      <c r="D912" s="14" t="str">
        <f>IFERROR(IF(Fornecedores!D922="","",Fornecedores!D922),"")</f>
        <v/>
      </c>
      <c r="E912" s="14" t="str">
        <f>IFERROR(IF(Fornecedores!E922="","",Fornecedores!E922),"")</f>
        <v/>
      </c>
      <c r="F912" s="51" t="str">
        <f>IFERROR(IF(Fornecedores!F922="","",Fornecedores!F922),"")</f>
        <v/>
      </c>
      <c r="G912" s="14" t="str">
        <f>IFERROR(IF(Fornecedores!G922="","",Fornecedores!G922),"")</f>
        <v/>
      </c>
      <c r="H912" s="48" t="str">
        <f>IFERROR(ROUND(AVERAGE(Fornecedores!H922:ZV922),2),"")</f>
        <v/>
      </c>
      <c r="I912" s="14" t="str">
        <f>IFERROR(ROUND(STDEV(Fornecedores!H922:ZV922),2),"")</f>
        <v/>
      </c>
      <c r="J912" s="14" t="str">
        <f>IFERROR(IF(Tabela2[[#This Row],[Média preços]]="","",H912-I912),"")</f>
        <v/>
      </c>
      <c r="K912" s="14" t="str">
        <f>IFERROR(IF(Tabela2[[#This Row],[Média preços]]="","",H912+I912),"")</f>
        <v/>
      </c>
      <c r="L912" s="48" t="str">
        <f>IFERROR(ROUND(MEDIAN(Fornecedores!H922:ZV922),2),"")</f>
        <v/>
      </c>
      <c r="M912" s="14" t="str">
        <f>IFERROR(ROUND(AVERAGEIFS(Fornecedores!H922:ZV922,Fornecedores!H922:ZV922,"&lt;="&amp;K912,Fornecedores!H922:ZV922,"&gt;="&amp;J912),2),"")</f>
        <v/>
      </c>
      <c r="N912" s="14" t="str">
        <f t="shared" si="14"/>
        <v/>
      </c>
      <c r="O912" s="14" t="str">
        <f>IFERROR(Tabela2[[#This Row],[Preço de referência]]*Tabela2[[#This Row],[Quantidade]],"")</f>
        <v/>
      </c>
      <c r="P91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12" s="14" t="str">
        <f ca="1">IFERROR(IF(Tabela2[[#This Row],[Itens de Ampla Participação (Quantidade)]]&gt;0,(Tabela2[[#This Row],[Itens de Ampla Participação (Quantidade)]]*Tabela2[[#This Row],[Preço de referência]])),"")</f>
        <v/>
      </c>
      <c r="R91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12" s="14" t="str">
        <f ca="1">IFERROR(IF(Tabela2[[#This Row],[Itens de Cota Reservada (Quantidade)]]&gt;0,(Tabela2[[#This Row],[Itens de Cota Reservada (Quantidade)]]*Tabela2[[#This Row],[Preço de referência]])),"")</f>
        <v/>
      </c>
      <c r="T912" s="51" t="str">
        <f ca="1">IFERROR(IF(SUMIFS(Tabela2[Preço x quantidade],Tabela2[Lote],Tabela2[[#This Row],[Lote]])&lt;=80000,Tabela2[[#This Row],[Quantidade]],""),"")</f>
        <v/>
      </c>
      <c r="U912" s="14" t="str">
        <f ca="1">IFERROR(IF(Tabela2[[#This Row],[Itens exclusivos (Quantidade)]]&gt;0,(Tabela2[[#This Row],[Itens exclusivos (Quantidade)]]*Tabela2[[#This Row],[Preço de referência]])),"")</f>
        <v/>
      </c>
    </row>
    <row r="913" spans="1:21" ht="15.75">
      <c r="A913" s="33" t="str">
        <f>IFERROR(IF(Fornecedores!B923="","",IF(AND(Fornecedores!A923="",Fornecedores!B923&lt;&gt;""),1,Fornecedores!A923)),"")</f>
        <v/>
      </c>
      <c r="B913" s="33" t="str">
        <f>IFERROR(IF(Fornecedores!B923="","",Fornecedores!B923),"")</f>
        <v/>
      </c>
      <c r="C913" s="33" t="str">
        <f>IFERROR(IF(Fornecedores!C923="","",Fornecedores!C923),"")</f>
        <v/>
      </c>
      <c r="D913" s="33" t="str">
        <f>IFERROR(IF(Fornecedores!D923="","",Fornecedores!D923),"")</f>
        <v/>
      </c>
      <c r="E913" s="33" t="str">
        <f>IFERROR(IF(Fornecedores!E923="","",Fornecedores!E923),"")</f>
        <v/>
      </c>
      <c r="F913" s="52" t="str">
        <f>IFERROR(IF(Fornecedores!F923="","",Fornecedores!F923),"")</f>
        <v/>
      </c>
      <c r="G913" s="33" t="str">
        <f>IFERROR(IF(Fornecedores!G923="","",Fornecedores!G923),"")</f>
        <v/>
      </c>
      <c r="H913" s="47" t="str">
        <f>IFERROR(ROUND(AVERAGE(Fornecedores!H923:ZV923),2),"")</f>
        <v/>
      </c>
      <c r="I913" s="33" t="str">
        <f>IFERROR(ROUND(STDEV(Fornecedores!H923:ZV923),2),"")</f>
        <v/>
      </c>
      <c r="J913" s="33" t="str">
        <f>IFERROR(IF(Tabela2[[#This Row],[Média preços]]="","",H913-I913),"")</f>
        <v/>
      </c>
      <c r="K913" s="33" t="str">
        <f>IFERROR(IF(Tabela2[[#This Row],[Média preços]]="","",H913+I913),"")</f>
        <v/>
      </c>
      <c r="L913" s="47" t="str">
        <f>IFERROR(ROUND(MEDIAN(Fornecedores!H923:ZV923),2),"")</f>
        <v/>
      </c>
      <c r="M913" s="33" t="str">
        <f>IFERROR(ROUND(AVERAGEIFS(Fornecedores!H923:ZV923,Fornecedores!H923:ZV923,"&lt;="&amp;K913,Fornecedores!H923:ZV923,"&gt;="&amp;J913),2),"")</f>
        <v/>
      </c>
      <c r="N913" s="33" t="str">
        <f t="shared" si="14"/>
        <v/>
      </c>
      <c r="O913" s="33" t="str">
        <f>IFERROR(Tabela2[[#This Row],[Preço de referência]]*Tabela2[[#This Row],[Quantidade]],"")</f>
        <v/>
      </c>
      <c r="P91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13" s="33" t="str">
        <f ca="1">IFERROR(IF(Tabela2[[#This Row],[Itens de Ampla Participação (Quantidade)]]&gt;0,(Tabela2[[#This Row],[Itens de Ampla Participação (Quantidade)]]*Tabela2[[#This Row],[Preço de referência]])),"")</f>
        <v/>
      </c>
      <c r="R91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13" s="33" t="str">
        <f ca="1">IFERROR(IF(Tabela2[[#This Row],[Itens de Cota Reservada (Quantidade)]]&gt;0,(Tabela2[[#This Row],[Itens de Cota Reservada (Quantidade)]]*Tabela2[[#This Row],[Preço de referência]])),"")</f>
        <v/>
      </c>
      <c r="T913" s="52" t="str">
        <f ca="1">IFERROR(IF(SUMIFS(Tabela2[Preço x quantidade],Tabela2[Lote],Tabela2[[#This Row],[Lote]])&lt;=80000,Tabela2[[#This Row],[Quantidade]],""),"")</f>
        <v/>
      </c>
      <c r="U913" s="33" t="str">
        <f ca="1">IFERROR(IF(Tabela2[[#This Row],[Itens exclusivos (Quantidade)]]&gt;0,(Tabela2[[#This Row],[Itens exclusivos (Quantidade)]]*Tabela2[[#This Row],[Preço de referência]])),"")</f>
        <v/>
      </c>
    </row>
    <row r="914" spans="1:21" ht="15.75">
      <c r="A914" s="14" t="str">
        <f>IFERROR(IF(Fornecedores!B924="","",IF(AND(Fornecedores!A924="",Fornecedores!B924&lt;&gt;""),1,Fornecedores!A924)),"")</f>
        <v/>
      </c>
      <c r="B914" s="14" t="str">
        <f>IFERROR(IF(Fornecedores!B924="","",Fornecedores!B924),"")</f>
        <v/>
      </c>
      <c r="C914" s="14" t="str">
        <f>IFERROR(IF(Fornecedores!C924="","",Fornecedores!C924),"")</f>
        <v/>
      </c>
      <c r="D914" s="14" t="str">
        <f>IFERROR(IF(Fornecedores!D924="","",Fornecedores!D924),"")</f>
        <v/>
      </c>
      <c r="E914" s="14" t="str">
        <f>IFERROR(IF(Fornecedores!E924="","",Fornecedores!E924),"")</f>
        <v/>
      </c>
      <c r="F914" s="51" t="str">
        <f>IFERROR(IF(Fornecedores!F924="","",Fornecedores!F924),"")</f>
        <v/>
      </c>
      <c r="G914" s="14" t="str">
        <f>IFERROR(IF(Fornecedores!G924="","",Fornecedores!G924),"")</f>
        <v/>
      </c>
      <c r="H914" s="48" t="str">
        <f>IFERROR(ROUND(AVERAGE(Fornecedores!H924:ZV924),2),"")</f>
        <v/>
      </c>
      <c r="I914" s="14" t="str">
        <f>IFERROR(ROUND(STDEV(Fornecedores!H924:ZV924),2),"")</f>
        <v/>
      </c>
      <c r="J914" s="14" t="str">
        <f>IFERROR(IF(Tabela2[[#This Row],[Média preços]]="","",H914-I914),"")</f>
        <v/>
      </c>
      <c r="K914" s="14" t="str">
        <f>IFERROR(IF(Tabela2[[#This Row],[Média preços]]="","",H914+I914),"")</f>
        <v/>
      </c>
      <c r="L914" s="48" t="str">
        <f>IFERROR(ROUND(MEDIAN(Fornecedores!H924:ZV924),2),"")</f>
        <v/>
      </c>
      <c r="M914" s="14" t="str">
        <f>IFERROR(ROUND(AVERAGEIFS(Fornecedores!H924:ZV924,Fornecedores!H924:ZV924,"&lt;="&amp;K914,Fornecedores!H924:ZV924,"&gt;="&amp;J914),2),"")</f>
        <v/>
      </c>
      <c r="N914" s="14" t="str">
        <f t="shared" si="14"/>
        <v/>
      </c>
      <c r="O914" s="14" t="str">
        <f>IFERROR(Tabela2[[#This Row],[Preço de referência]]*Tabela2[[#This Row],[Quantidade]],"")</f>
        <v/>
      </c>
      <c r="P91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14" s="14" t="str">
        <f ca="1">IFERROR(IF(Tabela2[[#This Row],[Itens de Ampla Participação (Quantidade)]]&gt;0,(Tabela2[[#This Row],[Itens de Ampla Participação (Quantidade)]]*Tabela2[[#This Row],[Preço de referência]])),"")</f>
        <v/>
      </c>
      <c r="R91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14" s="14" t="str">
        <f ca="1">IFERROR(IF(Tabela2[[#This Row],[Itens de Cota Reservada (Quantidade)]]&gt;0,(Tabela2[[#This Row],[Itens de Cota Reservada (Quantidade)]]*Tabela2[[#This Row],[Preço de referência]])),"")</f>
        <v/>
      </c>
      <c r="T914" s="51" t="str">
        <f ca="1">IFERROR(IF(SUMIFS(Tabela2[Preço x quantidade],Tabela2[Lote],Tabela2[[#This Row],[Lote]])&lt;=80000,Tabela2[[#This Row],[Quantidade]],""),"")</f>
        <v/>
      </c>
      <c r="U914" s="14" t="str">
        <f ca="1">IFERROR(IF(Tabela2[[#This Row],[Itens exclusivos (Quantidade)]]&gt;0,(Tabela2[[#This Row],[Itens exclusivos (Quantidade)]]*Tabela2[[#This Row],[Preço de referência]])),"")</f>
        <v/>
      </c>
    </row>
    <row r="915" spans="1:21" ht="15.75">
      <c r="A915" s="33" t="str">
        <f>IFERROR(IF(Fornecedores!B925="","",IF(AND(Fornecedores!A925="",Fornecedores!B925&lt;&gt;""),1,Fornecedores!A925)),"")</f>
        <v/>
      </c>
      <c r="B915" s="33" t="str">
        <f>IFERROR(IF(Fornecedores!B925="","",Fornecedores!B925),"")</f>
        <v/>
      </c>
      <c r="C915" s="33" t="str">
        <f>IFERROR(IF(Fornecedores!C925="","",Fornecedores!C925),"")</f>
        <v/>
      </c>
      <c r="D915" s="33" t="str">
        <f>IFERROR(IF(Fornecedores!D925="","",Fornecedores!D925),"")</f>
        <v/>
      </c>
      <c r="E915" s="33" t="str">
        <f>IFERROR(IF(Fornecedores!E925="","",Fornecedores!E925),"")</f>
        <v/>
      </c>
      <c r="F915" s="52" t="str">
        <f>IFERROR(IF(Fornecedores!F925="","",Fornecedores!F925),"")</f>
        <v/>
      </c>
      <c r="G915" s="33" t="str">
        <f>IFERROR(IF(Fornecedores!G925="","",Fornecedores!G925),"")</f>
        <v/>
      </c>
      <c r="H915" s="47" t="str">
        <f>IFERROR(ROUND(AVERAGE(Fornecedores!H925:ZV925),2),"")</f>
        <v/>
      </c>
      <c r="I915" s="33" t="str">
        <f>IFERROR(ROUND(STDEV(Fornecedores!H925:ZV925),2),"")</f>
        <v/>
      </c>
      <c r="J915" s="33" t="str">
        <f>IFERROR(IF(Tabela2[[#This Row],[Média preços]]="","",H915-I915),"")</f>
        <v/>
      </c>
      <c r="K915" s="33" t="str">
        <f>IFERROR(IF(Tabela2[[#This Row],[Média preços]]="","",H915+I915),"")</f>
        <v/>
      </c>
      <c r="L915" s="47" t="str">
        <f>IFERROR(ROUND(MEDIAN(Fornecedores!H925:ZV925),2),"")</f>
        <v/>
      </c>
      <c r="M915" s="33" t="str">
        <f>IFERROR(ROUND(AVERAGEIFS(Fornecedores!H925:ZV925,Fornecedores!H925:ZV925,"&lt;="&amp;K915,Fornecedores!H925:ZV925,"&gt;="&amp;J915),2),"")</f>
        <v/>
      </c>
      <c r="N915" s="33" t="str">
        <f t="shared" si="14"/>
        <v/>
      </c>
      <c r="O915" s="33" t="str">
        <f>IFERROR(Tabela2[[#This Row],[Preço de referência]]*Tabela2[[#This Row],[Quantidade]],"")</f>
        <v/>
      </c>
      <c r="P91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15" s="33" t="str">
        <f ca="1">IFERROR(IF(Tabela2[[#This Row],[Itens de Ampla Participação (Quantidade)]]&gt;0,(Tabela2[[#This Row],[Itens de Ampla Participação (Quantidade)]]*Tabela2[[#This Row],[Preço de referência]])),"")</f>
        <v/>
      </c>
      <c r="R91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15" s="33" t="str">
        <f ca="1">IFERROR(IF(Tabela2[[#This Row],[Itens de Cota Reservada (Quantidade)]]&gt;0,(Tabela2[[#This Row],[Itens de Cota Reservada (Quantidade)]]*Tabela2[[#This Row],[Preço de referência]])),"")</f>
        <v/>
      </c>
      <c r="T915" s="52" t="str">
        <f ca="1">IFERROR(IF(SUMIFS(Tabela2[Preço x quantidade],Tabela2[Lote],Tabela2[[#This Row],[Lote]])&lt;=80000,Tabela2[[#This Row],[Quantidade]],""),"")</f>
        <v/>
      </c>
      <c r="U915" s="33" t="str">
        <f ca="1">IFERROR(IF(Tabela2[[#This Row],[Itens exclusivos (Quantidade)]]&gt;0,(Tabela2[[#This Row],[Itens exclusivos (Quantidade)]]*Tabela2[[#This Row],[Preço de referência]])),"")</f>
        <v/>
      </c>
    </row>
    <row r="916" spans="1:21" ht="15.75">
      <c r="A916" s="14" t="str">
        <f>IFERROR(IF(Fornecedores!B926="","",IF(AND(Fornecedores!A926="",Fornecedores!B926&lt;&gt;""),1,Fornecedores!A926)),"")</f>
        <v/>
      </c>
      <c r="B916" s="14" t="str">
        <f>IFERROR(IF(Fornecedores!B926="","",Fornecedores!B926),"")</f>
        <v/>
      </c>
      <c r="C916" s="14" t="str">
        <f>IFERROR(IF(Fornecedores!C926="","",Fornecedores!C926),"")</f>
        <v/>
      </c>
      <c r="D916" s="14" t="str">
        <f>IFERROR(IF(Fornecedores!D926="","",Fornecedores!D926),"")</f>
        <v/>
      </c>
      <c r="E916" s="14" t="str">
        <f>IFERROR(IF(Fornecedores!E926="","",Fornecedores!E926),"")</f>
        <v/>
      </c>
      <c r="F916" s="51" t="str">
        <f>IFERROR(IF(Fornecedores!F926="","",Fornecedores!F926),"")</f>
        <v/>
      </c>
      <c r="G916" s="14" t="str">
        <f>IFERROR(IF(Fornecedores!G926="","",Fornecedores!G926),"")</f>
        <v/>
      </c>
      <c r="H916" s="48" t="str">
        <f>IFERROR(ROUND(AVERAGE(Fornecedores!H926:ZV926),2),"")</f>
        <v/>
      </c>
      <c r="I916" s="14" t="str">
        <f>IFERROR(ROUND(STDEV(Fornecedores!H926:ZV926),2),"")</f>
        <v/>
      </c>
      <c r="J916" s="14" t="str">
        <f>IFERROR(IF(Tabela2[[#This Row],[Média preços]]="","",H916-I916),"")</f>
        <v/>
      </c>
      <c r="K916" s="14" t="str">
        <f>IFERROR(IF(Tabela2[[#This Row],[Média preços]]="","",H916+I916),"")</f>
        <v/>
      </c>
      <c r="L916" s="48" t="str">
        <f>IFERROR(ROUND(MEDIAN(Fornecedores!H926:ZV926),2),"")</f>
        <v/>
      </c>
      <c r="M916" s="14" t="str">
        <f>IFERROR(ROUND(AVERAGEIFS(Fornecedores!H926:ZV926,Fornecedores!H926:ZV926,"&lt;="&amp;K916,Fornecedores!H926:ZV926,"&gt;="&amp;J916),2),"")</f>
        <v/>
      </c>
      <c r="N916" s="14" t="str">
        <f t="shared" si="14"/>
        <v/>
      </c>
      <c r="O916" s="14" t="str">
        <f>IFERROR(Tabela2[[#This Row],[Preço de referência]]*Tabela2[[#This Row],[Quantidade]],"")</f>
        <v/>
      </c>
      <c r="P91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16" s="14" t="str">
        <f ca="1">IFERROR(IF(Tabela2[[#This Row],[Itens de Ampla Participação (Quantidade)]]&gt;0,(Tabela2[[#This Row],[Itens de Ampla Participação (Quantidade)]]*Tabela2[[#This Row],[Preço de referência]])),"")</f>
        <v/>
      </c>
      <c r="R91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16" s="14" t="str">
        <f ca="1">IFERROR(IF(Tabela2[[#This Row],[Itens de Cota Reservada (Quantidade)]]&gt;0,(Tabela2[[#This Row],[Itens de Cota Reservada (Quantidade)]]*Tabela2[[#This Row],[Preço de referência]])),"")</f>
        <v/>
      </c>
      <c r="T916" s="51" t="str">
        <f ca="1">IFERROR(IF(SUMIFS(Tabela2[Preço x quantidade],Tabela2[Lote],Tabela2[[#This Row],[Lote]])&lt;=80000,Tabela2[[#This Row],[Quantidade]],""),"")</f>
        <v/>
      </c>
      <c r="U916" s="14" t="str">
        <f ca="1">IFERROR(IF(Tabela2[[#This Row],[Itens exclusivos (Quantidade)]]&gt;0,(Tabela2[[#This Row],[Itens exclusivos (Quantidade)]]*Tabela2[[#This Row],[Preço de referência]])),"")</f>
        <v/>
      </c>
    </row>
    <row r="917" spans="1:21" ht="15.75">
      <c r="A917" s="33" t="str">
        <f>IFERROR(IF(Fornecedores!B927="","",IF(AND(Fornecedores!A927="",Fornecedores!B927&lt;&gt;""),1,Fornecedores!A927)),"")</f>
        <v/>
      </c>
      <c r="B917" s="33" t="str">
        <f>IFERROR(IF(Fornecedores!B927="","",Fornecedores!B927),"")</f>
        <v/>
      </c>
      <c r="C917" s="33" t="str">
        <f>IFERROR(IF(Fornecedores!C927="","",Fornecedores!C927),"")</f>
        <v/>
      </c>
      <c r="D917" s="33" t="str">
        <f>IFERROR(IF(Fornecedores!D927="","",Fornecedores!D927),"")</f>
        <v/>
      </c>
      <c r="E917" s="33" t="str">
        <f>IFERROR(IF(Fornecedores!E927="","",Fornecedores!E927),"")</f>
        <v/>
      </c>
      <c r="F917" s="52" t="str">
        <f>IFERROR(IF(Fornecedores!F927="","",Fornecedores!F927),"")</f>
        <v/>
      </c>
      <c r="G917" s="33" t="str">
        <f>IFERROR(IF(Fornecedores!G927="","",Fornecedores!G927),"")</f>
        <v/>
      </c>
      <c r="H917" s="47" t="str">
        <f>IFERROR(ROUND(AVERAGE(Fornecedores!H927:ZV927),2),"")</f>
        <v/>
      </c>
      <c r="I917" s="33" t="str">
        <f>IFERROR(ROUND(STDEV(Fornecedores!H927:ZV927),2),"")</f>
        <v/>
      </c>
      <c r="J917" s="33" t="str">
        <f>IFERROR(IF(Tabela2[[#This Row],[Média preços]]="","",H917-I917),"")</f>
        <v/>
      </c>
      <c r="K917" s="33" t="str">
        <f>IFERROR(IF(Tabela2[[#This Row],[Média preços]]="","",H917+I917),"")</f>
        <v/>
      </c>
      <c r="L917" s="47" t="str">
        <f>IFERROR(ROUND(MEDIAN(Fornecedores!H927:ZV927),2),"")</f>
        <v/>
      </c>
      <c r="M917" s="33" t="str">
        <f>IFERROR(ROUND(AVERAGEIFS(Fornecedores!H927:ZV927,Fornecedores!H927:ZV927,"&lt;="&amp;K917,Fornecedores!H927:ZV927,"&gt;="&amp;J917),2),"")</f>
        <v/>
      </c>
      <c r="N917" s="33" t="str">
        <f t="shared" si="14"/>
        <v/>
      </c>
      <c r="O917" s="33" t="str">
        <f>IFERROR(Tabela2[[#This Row],[Preço de referência]]*Tabela2[[#This Row],[Quantidade]],"")</f>
        <v/>
      </c>
      <c r="P91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17" s="33" t="str">
        <f ca="1">IFERROR(IF(Tabela2[[#This Row],[Itens de Ampla Participação (Quantidade)]]&gt;0,(Tabela2[[#This Row],[Itens de Ampla Participação (Quantidade)]]*Tabela2[[#This Row],[Preço de referência]])),"")</f>
        <v/>
      </c>
      <c r="R91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17" s="33" t="str">
        <f ca="1">IFERROR(IF(Tabela2[[#This Row],[Itens de Cota Reservada (Quantidade)]]&gt;0,(Tabela2[[#This Row],[Itens de Cota Reservada (Quantidade)]]*Tabela2[[#This Row],[Preço de referência]])),"")</f>
        <v/>
      </c>
      <c r="T917" s="52" t="str">
        <f ca="1">IFERROR(IF(SUMIFS(Tabela2[Preço x quantidade],Tabela2[Lote],Tabela2[[#This Row],[Lote]])&lt;=80000,Tabela2[[#This Row],[Quantidade]],""),"")</f>
        <v/>
      </c>
      <c r="U917" s="33" t="str">
        <f ca="1">IFERROR(IF(Tabela2[[#This Row],[Itens exclusivos (Quantidade)]]&gt;0,(Tabela2[[#This Row],[Itens exclusivos (Quantidade)]]*Tabela2[[#This Row],[Preço de referência]])),"")</f>
        <v/>
      </c>
    </row>
    <row r="918" spans="1:21" ht="15.75">
      <c r="A918" s="14" t="str">
        <f>IFERROR(IF(Fornecedores!B928="","",IF(AND(Fornecedores!A928="",Fornecedores!B928&lt;&gt;""),1,Fornecedores!A928)),"")</f>
        <v/>
      </c>
      <c r="B918" s="14" t="str">
        <f>IFERROR(IF(Fornecedores!B928="","",Fornecedores!B928),"")</f>
        <v/>
      </c>
      <c r="C918" s="14" t="str">
        <f>IFERROR(IF(Fornecedores!C928="","",Fornecedores!C928),"")</f>
        <v/>
      </c>
      <c r="D918" s="14" t="str">
        <f>IFERROR(IF(Fornecedores!D928="","",Fornecedores!D928),"")</f>
        <v/>
      </c>
      <c r="E918" s="14" t="str">
        <f>IFERROR(IF(Fornecedores!E928="","",Fornecedores!E928),"")</f>
        <v/>
      </c>
      <c r="F918" s="51" t="str">
        <f>IFERROR(IF(Fornecedores!F928="","",Fornecedores!F928),"")</f>
        <v/>
      </c>
      <c r="G918" s="14" t="str">
        <f>IFERROR(IF(Fornecedores!G928="","",Fornecedores!G928),"")</f>
        <v/>
      </c>
      <c r="H918" s="48" t="str">
        <f>IFERROR(ROUND(AVERAGE(Fornecedores!H928:ZV928),2),"")</f>
        <v/>
      </c>
      <c r="I918" s="14" t="str">
        <f>IFERROR(ROUND(STDEV(Fornecedores!H928:ZV928),2),"")</f>
        <v/>
      </c>
      <c r="J918" s="14" t="str">
        <f>IFERROR(IF(Tabela2[[#This Row],[Média preços]]="","",H918-I918),"")</f>
        <v/>
      </c>
      <c r="K918" s="14" t="str">
        <f>IFERROR(IF(Tabela2[[#This Row],[Média preços]]="","",H918+I918),"")</f>
        <v/>
      </c>
      <c r="L918" s="48" t="str">
        <f>IFERROR(ROUND(MEDIAN(Fornecedores!H928:ZV928),2),"")</f>
        <v/>
      </c>
      <c r="M918" s="14" t="str">
        <f>IFERROR(ROUND(AVERAGEIFS(Fornecedores!H928:ZV928,Fornecedores!H928:ZV928,"&lt;="&amp;K918,Fornecedores!H928:ZV928,"&gt;="&amp;J918),2),"")</f>
        <v/>
      </c>
      <c r="N918" s="14" t="str">
        <f t="shared" si="14"/>
        <v/>
      </c>
      <c r="O918" s="14" t="str">
        <f>IFERROR(Tabela2[[#This Row],[Preço de referência]]*Tabela2[[#This Row],[Quantidade]],"")</f>
        <v/>
      </c>
      <c r="P91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18" s="14" t="str">
        <f ca="1">IFERROR(IF(Tabela2[[#This Row],[Itens de Ampla Participação (Quantidade)]]&gt;0,(Tabela2[[#This Row],[Itens de Ampla Participação (Quantidade)]]*Tabela2[[#This Row],[Preço de referência]])),"")</f>
        <v/>
      </c>
      <c r="R91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18" s="14" t="str">
        <f ca="1">IFERROR(IF(Tabela2[[#This Row],[Itens de Cota Reservada (Quantidade)]]&gt;0,(Tabela2[[#This Row],[Itens de Cota Reservada (Quantidade)]]*Tabela2[[#This Row],[Preço de referência]])),"")</f>
        <v/>
      </c>
      <c r="T918" s="51" t="str">
        <f ca="1">IFERROR(IF(SUMIFS(Tabela2[Preço x quantidade],Tabela2[Lote],Tabela2[[#This Row],[Lote]])&lt;=80000,Tabela2[[#This Row],[Quantidade]],""),"")</f>
        <v/>
      </c>
      <c r="U918" s="14" t="str">
        <f ca="1">IFERROR(IF(Tabela2[[#This Row],[Itens exclusivos (Quantidade)]]&gt;0,(Tabela2[[#This Row],[Itens exclusivos (Quantidade)]]*Tabela2[[#This Row],[Preço de referência]])),"")</f>
        <v/>
      </c>
    </row>
    <row r="919" spans="1:21" ht="15.75">
      <c r="A919" s="33" t="str">
        <f>IFERROR(IF(Fornecedores!B929="","",IF(AND(Fornecedores!A929="",Fornecedores!B929&lt;&gt;""),1,Fornecedores!A929)),"")</f>
        <v/>
      </c>
      <c r="B919" s="33" t="str">
        <f>IFERROR(IF(Fornecedores!B929="","",Fornecedores!B929),"")</f>
        <v/>
      </c>
      <c r="C919" s="33" t="str">
        <f>IFERROR(IF(Fornecedores!C929="","",Fornecedores!C929),"")</f>
        <v/>
      </c>
      <c r="D919" s="33" t="str">
        <f>IFERROR(IF(Fornecedores!D929="","",Fornecedores!D929),"")</f>
        <v/>
      </c>
      <c r="E919" s="33" t="str">
        <f>IFERROR(IF(Fornecedores!E929="","",Fornecedores!E929),"")</f>
        <v/>
      </c>
      <c r="F919" s="52" t="str">
        <f>IFERROR(IF(Fornecedores!F929="","",Fornecedores!F929),"")</f>
        <v/>
      </c>
      <c r="G919" s="33" t="str">
        <f>IFERROR(IF(Fornecedores!G929="","",Fornecedores!G929),"")</f>
        <v/>
      </c>
      <c r="H919" s="47" t="str">
        <f>IFERROR(ROUND(AVERAGE(Fornecedores!H929:ZV929),2),"")</f>
        <v/>
      </c>
      <c r="I919" s="33" t="str">
        <f>IFERROR(ROUND(STDEV(Fornecedores!H929:ZV929),2),"")</f>
        <v/>
      </c>
      <c r="J919" s="33" t="str">
        <f>IFERROR(IF(Tabela2[[#This Row],[Média preços]]="","",H919-I919),"")</f>
        <v/>
      </c>
      <c r="K919" s="33" t="str">
        <f>IFERROR(IF(Tabela2[[#This Row],[Média preços]]="","",H919+I919),"")</f>
        <v/>
      </c>
      <c r="L919" s="47" t="str">
        <f>IFERROR(ROUND(MEDIAN(Fornecedores!H929:ZV929),2),"")</f>
        <v/>
      </c>
      <c r="M919" s="33" t="str">
        <f>IFERROR(ROUND(AVERAGEIFS(Fornecedores!H929:ZV929,Fornecedores!H929:ZV929,"&lt;="&amp;K919,Fornecedores!H929:ZV929,"&gt;="&amp;J919),2),"")</f>
        <v/>
      </c>
      <c r="N919" s="33" t="str">
        <f t="shared" si="14"/>
        <v/>
      </c>
      <c r="O919" s="33" t="str">
        <f>IFERROR(Tabela2[[#This Row],[Preço de referência]]*Tabela2[[#This Row],[Quantidade]],"")</f>
        <v/>
      </c>
      <c r="P91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19" s="33" t="str">
        <f ca="1">IFERROR(IF(Tabela2[[#This Row],[Itens de Ampla Participação (Quantidade)]]&gt;0,(Tabela2[[#This Row],[Itens de Ampla Participação (Quantidade)]]*Tabela2[[#This Row],[Preço de referência]])),"")</f>
        <v/>
      </c>
      <c r="R91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19" s="33" t="str">
        <f ca="1">IFERROR(IF(Tabela2[[#This Row],[Itens de Cota Reservada (Quantidade)]]&gt;0,(Tabela2[[#This Row],[Itens de Cota Reservada (Quantidade)]]*Tabela2[[#This Row],[Preço de referência]])),"")</f>
        <v/>
      </c>
      <c r="T919" s="52" t="str">
        <f ca="1">IFERROR(IF(SUMIFS(Tabela2[Preço x quantidade],Tabela2[Lote],Tabela2[[#This Row],[Lote]])&lt;=80000,Tabela2[[#This Row],[Quantidade]],""),"")</f>
        <v/>
      </c>
      <c r="U919" s="33" t="str">
        <f ca="1">IFERROR(IF(Tabela2[[#This Row],[Itens exclusivos (Quantidade)]]&gt;0,(Tabela2[[#This Row],[Itens exclusivos (Quantidade)]]*Tabela2[[#This Row],[Preço de referência]])),"")</f>
        <v/>
      </c>
    </row>
    <row r="920" spans="1:21" ht="15.75">
      <c r="A920" s="14" t="str">
        <f>IFERROR(IF(Fornecedores!B930="","",IF(AND(Fornecedores!A930="",Fornecedores!B930&lt;&gt;""),1,Fornecedores!A930)),"")</f>
        <v/>
      </c>
      <c r="B920" s="14" t="str">
        <f>IFERROR(IF(Fornecedores!B930="","",Fornecedores!B930),"")</f>
        <v/>
      </c>
      <c r="C920" s="14" t="str">
        <f>IFERROR(IF(Fornecedores!C930="","",Fornecedores!C930),"")</f>
        <v/>
      </c>
      <c r="D920" s="14" t="str">
        <f>IFERROR(IF(Fornecedores!D930="","",Fornecedores!D930),"")</f>
        <v/>
      </c>
      <c r="E920" s="14" t="str">
        <f>IFERROR(IF(Fornecedores!E930="","",Fornecedores!E930),"")</f>
        <v/>
      </c>
      <c r="F920" s="51" t="str">
        <f>IFERROR(IF(Fornecedores!F930="","",Fornecedores!F930),"")</f>
        <v/>
      </c>
      <c r="G920" s="14" t="str">
        <f>IFERROR(IF(Fornecedores!G930="","",Fornecedores!G930),"")</f>
        <v/>
      </c>
      <c r="H920" s="48" t="str">
        <f>IFERROR(ROUND(AVERAGE(Fornecedores!H930:ZV930),2),"")</f>
        <v/>
      </c>
      <c r="I920" s="14" t="str">
        <f>IFERROR(ROUND(STDEV(Fornecedores!H930:ZV930),2),"")</f>
        <v/>
      </c>
      <c r="J920" s="14" t="str">
        <f>IFERROR(IF(Tabela2[[#This Row],[Média preços]]="","",H920-I920),"")</f>
        <v/>
      </c>
      <c r="K920" s="14" t="str">
        <f>IFERROR(IF(Tabela2[[#This Row],[Média preços]]="","",H920+I920),"")</f>
        <v/>
      </c>
      <c r="L920" s="48" t="str">
        <f>IFERROR(ROUND(MEDIAN(Fornecedores!H930:ZV930),2),"")</f>
        <v/>
      </c>
      <c r="M920" s="14" t="str">
        <f>IFERROR(ROUND(AVERAGEIFS(Fornecedores!H930:ZV930,Fornecedores!H930:ZV930,"&lt;="&amp;K920,Fornecedores!H930:ZV930,"&gt;="&amp;J920),2),"")</f>
        <v/>
      </c>
      <c r="N920" s="14" t="str">
        <f t="shared" si="14"/>
        <v/>
      </c>
      <c r="O920" s="14" t="str">
        <f>IFERROR(Tabela2[[#This Row],[Preço de referência]]*Tabela2[[#This Row],[Quantidade]],"")</f>
        <v/>
      </c>
      <c r="P92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20" s="14" t="str">
        <f ca="1">IFERROR(IF(Tabela2[[#This Row],[Itens de Ampla Participação (Quantidade)]]&gt;0,(Tabela2[[#This Row],[Itens de Ampla Participação (Quantidade)]]*Tabela2[[#This Row],[Preço de referência]])),"")</f>
        <v/>
      </c>
      <c r="R92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20" s="14" t="str">
        <f ca="1">IFERROR(IF(Tabela2[[#This Row],[Itens de Cota Reservada (Quantidade)]]&gt;0,(Tabela2[[#This Row],[Itens de Cota Reservada (Quantidade)]]*Tabela2[[#This Row],[Preço de referência]])),"")</f>
        <v/>
      </c>
      <c r="T920" s="51" t="str">
        <f ca="1">IFERROR(IF(SUMIFS(Tabela2[Preço x quantidade],Tabela2[Lote],Tabela2[[#This Row],[Lote]])&lt;=80000,Tabela2[[#This Row],[Quantidade]],""),"")</f>
        <v/>
      </c>
      <c r="U920" s="14" t="str">
        <f ca="1">IFERROR(IF(Tabela2[[#This Row],[Itens exclusivos (Quantidade)]]&gt;0,(Tabela2[[#This Row],[Itens exclusivos (Quantidade)]]*Tabela2[[#This Row],[Preço de referência]])),"")</f>
        <v/>
      </c>
    </row>
    <row r="921" spans="1:21" ht="15.75">
      <c r="A921" s="33" t="str">
        <f>IFERROR(IF(Fornecedores!B931="","",IF(AND(Fornecedores!A931="",Fornecedores!B931&lt;&gt;""),1,Fornecedores!A931)),"")</f>
        <v/>
      </c>
      <c r="B921" s="33" t="str">
        <f>IFERROR(IF(Fornecedores!B931="","",Fornecedores!B931),"")</f>
        <v/>
      </c>
      <c r="C921" s="33" t="str">
        <f>IFERROR(IF(Fornecedores!C931="","",Fornecedores!C931),"")</f>
        <v/>
      </c>
      <c r="D921" s="33" t="str">
        <f>IFERROR(IF(Fornecedores!D931="","",Fornecedores!D931),"")</f>
        <v/>
      </c>
      <c r="E921" s="33" t="str">
        <f>IFERROR(IF(Fornecedores!E931="","",Fornecedores!E931),"")</f>
        <v/>
      </c>
      <c r="F921" s="52" t="str">
        <f>IFERROR(IF(Fornecedores!F931="","",Fornecedores!F931),"")</f>
        <v/>
      </c>
      <c r="G921" s="33" t="str">
        <f>IFERROR(IF(Fornecedores!G931="","",Fornecedores!G931),"")</f>
        <v/>
      </c>
      <c r="H921" s="47" t="str">
        <f>IFERROR(ROUND(AVERAGE(Fornecedores!H931:ZV931),2),"")</f>
        <v/>
      </c>
      <c r="I921" s="33" t="str">
        <f>IFERROR(ROUND(STDEV(Fornecedores!H931:ZV931),2),"")</f>
        <v/>
      </c>
      <c r="J921" s="33" t="str">
        <f>IFERROR(IF(Tabela2[[#This Row],[Média preços]]="","",H921-I921),"")</f>
        <v/>
      </c>
      <c r="K921" s="33" t="str">
        <f>IFERROR(IF(Tabela2[[#This Row],[Média preços]]="","",H921+I921),"")</f>
        <v/>
      </c>
      <c r="L921" s="47" t="str">
        <f>IFERROR(ROUND(MEDIAN(Fornecedores!H931:ZV931),2),"")</f>
        <v/>
      </c>
      <c r="M921" s="33" t="str">
        <f>IFERROR(ROUND(AVERAGEIFS(Fornecedores!H931:ZV931,Fornecedores!H931:ZV931,"&lt;="&amp;K921,Fornecedores!H931:ZV931,"&gt;="&amp;J921),2),"")</f>
        <v/>
      </c>
      <c r="N921" s="33" t="str">
        <f t="shared" si="14"/>
        <v/>
      </c>
      <c r="O921" s="33" t="str">
        <f>IFERROR(Tabela2[[#This Row],[Preço de referência]]*Tabela2[[#This Row],[Quantidade]],"")</f>
        <v/>
      </c>
      <c r="P92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21" s="33" t="str">
        <f ca="1">IFERROR(IF(Tabela2[[#This Row],[Itens de Ampla Participação (Quantidade)]]&gt;0,(Tabela2[[#This Row],[Itens de Ampla Participação (Quantidade)]]*Tabela2[[#This Row],[Preço de referência]])),"")</f>
        <v/>
      </c>
      <c r="R92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21" s="33" t="str">
        <f ca="1">IFERROR(IF(Tabela2[[#This Row],[Itens de Cota Reservada (Quantidade)]]&gt;0,(Tabela2[[#This Row],[Itens de Cota Reservada (Quantidade)]]*Tabela2[[#This Row],[Preço de referência]])),"")</f>
        <v/>
      </c>
      <c r="T921" s="52" t="str">
        <f ca="1">IFERROR(IF(SUMIFS(Tabela2[Preço x quantidade],Tabela2[Lote],Tabela2[[#This Row],[Lote]])&lt;=80000,Tabela2[[#This Row],[Quantidade]],""),"")</f>
        <v/>
      </c>
      <c r="U921" s="33" t="str">
        <f ca="1">IFERROR(IF(Tabela2[[#This Row],[Itens exclusivos (Quantidade)]]&gt;0,(Tabela2[[#This Row],[Itens exclusivos (Quantidade)]]*Tabela2[[#This Row],[Preço de referência]])),"")</f>
        <v/>
      </c>
    </row>
    <row r="922" spans="1:21" ht="15.75">
      <c r="A922" s="14" t="str">
        <f>IFERROR(IF(Fornecedores!B932="","",IF(AND(Fornecedores!A932="",Fornecedores!B932&lt;&gt;""),1,Fornecedores!A932)),"")</f>
        <v/>
      </c>
      <c r="B922" s="14" t="str">
        <f>IFERROR(IF(Fornecedores!B932="","",Fornecedores!B932),"")</f>
        <v/>
      </c>
      <c r="C922" s="14" t="str">
        <f>IFERROR(IF(Fornecedores!C932="","",Fornecedores!C932),"")</f>
        <v/>
      </c>
      <c r="D922" s="14" t="str">
        <f>IFERROR(IF(Fornecedores!D932="","",Fornecedores!D932),"")</f>
        <v/>
      </c>
      <c r="E922" s="14" t="str">
        <f>IFERROR(IF(Fornecedores!E932="","",Fornecedores!E932),"")</f>
        <v/>
      </c>
      <c r="F922" s="51" t="str">
        <f>IFERROR(IF(Fornecedores!F932="","",Fornecedores!F932),"")</f>
        <v/>
      </c>
      <c r="G922" s="14" t="str">
        <f>IFERROR(IF(Fornecedores!G932="","",Fornecedores!G932),"")</f>
        <v/>
      </c>
      <c r="H922" s="48" t="str">
        <f>IFERROR(ROUND(AVERAGE(Fornecedores!H932:ZV932),2),"")</f>
        <v/>
      </c>
      <c r="I922" s="14" t="str">
        <f>IFERROR(ROUND(STDEV(Fornecedores!H932:ZV932),2),"")</f>
        <v/>
      </c>
      <c r="J922" s="14" t="str">
        <f>IFERROR(IF(Tabela2[[#This Row],[Média preços]]="","",H922-I922),"")</f>
        <v/>
      </c>
      <c r="K922" s="14" t="str">
        <f>IFERROR(IF(Tabela2[[#This Row],[Média preços]]="","",H922+I922),"")</f>
        <v/>
      </c>
      <c r="L922" s="48" t="str">
        <f>IFERROR(ROUND(MEDIAN(Fornecedores!H932:ZV932),2),"")</f>
        <v/>
      </c>
      <c r="M922" s="14" t="str">
        <f>IFERROR(ROUND(AVERAGEIFS(Fornecedores!H932:ZV932,Fornecedores!H932:ZV932,"&lt;="&amp;K922,Fornecedores!H932:ZV932,"&gt;="&amp;J922),2),"")</f>
        <v/>
      </c>
      <c r="N922" s="14" t="str">
        <f t="shared" si="14"/>
        <v/>
      </c>
      <c r="O922" s="14" t="str">
        <f>IFERROR(Tabela2[[#This Row],[Preço de referência]]*Tabela2[[#This Row],[Quantidade]],"")</f>
        <v/>
      </c>
      <c r="P92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22" s="14" t="str">
        <f ca="1">IFERROR(IF(Tabela2[[#This Row],[Itens de Ampla Participação (Quantidade)]]&gt;0,(Tabela2[[#This Row],[Itens de Ampla Participação (Quantidade)]]*Tabela2[[#This Row],[Preço de referência]])),"")</f>
        <v/>
      </c>
      <c r="R92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22" s="14" t="str">
        <f ca="1">IFERROR(IF(Tabela2[[#This Row],[Itens de Cota Reservada (Quantidade)]]&gt;0,(Tabela2[[#This Row],[Itens de Cota Reservada (Quantidade)]]*Tabela2[[#This Row],[Preço de referência]])),"")</f>
        <v/>
      </c>
      <c r="T922" s="51" t="str">
        <f ca="1">IFERROR(IF(SUMIFS(Tabela2[Preço x quantidade],Tabela2[Lote],Tabela2[[#This Row],[Lote]])&lt;=80000,Tabela2[[#This Row],[Quantidade]],""),"")</f>
        <v/>
      </c>
      <c r="U922" s="14" t="str">
        <f ca="1">IFERROR(IF(Tabela2[[#This Row],[Itens exclusivos (Quantidade)]]&gt;0,(Tabela2[[#This Row],[Itens exclusivos (Quantidade)]]*Tabela2[[#This Row],[Preço de referência]])),"")</f>
        <v/>
      </c>
    </row>
    <row r="923" spans="1:21" ht="15.75">
      <c r="A923" s="33" t="str">
        <f>IFERROR(IF(Fornecedores!B933="","",IF(AND(Fornecedores!A933="",Fornecedores!B933&lt;&gt;""),1,Fornecedores!A933)),"")</f>
        <v/>
      </c>
      <c r="B923" s="33" t="str">
        <f>IFERROR(IF(Fornecedores!B933="","",Fornecedores!B933),"")</f>
        <v/>
      </c>
      <c r="C923" s="33" t="str">
        <f>IFERROR(IF(Fornecedores!C933="","",Fornecedores!C933),"")</f>
        <v/>
      </c>
      <c r="D923" s="33" t="str">
        <f>IFERROR(IF(Fornecedores!D933="","",Fornecedores!D933),"")</f>
        <v/>
      </c>
      <c r="E923" s="33" t="str">
        <f>IFERROR(IF(Fornecedores!E933="","",Fornecedores!E933),"")</f>
        <v/>
      </c>
      <c r="F923" s="52" t="str">
        <f>IFERROR(IF(Fornecedores!F933="","",Fornecedores!F933),"")</f>
        <v/>
      </c>
      <c r="G923" s="33" t="str">
        <f>IFERROR(IF(Fornecedores!G933="","",Fornecedores!G933),"")</f>
        <v/>
      </c>
      <c r="H923" s="47" t="str">
        <f>IFERROR(ROUND(AVERAGE(Fornecedores!H933:ZV933),2),"")</f>
        <v/>
      </c>
      <c r="I923" s="33" t="str">
        <f>IFERROR(ROUND(STDEV(Fornecedores!H933:ZV933),2),"")</f>
        <v/>
      </c>
      <c r="J923" s="33" t="str">
        <f>IFERROR(IF(Tabela2[[#This Row],[Média preços]]="","",H923-I923),"")</f>
        <v/>
      </c>
      <c r="K923" s="33" t="str">
        <f>IFERROR(IF(Tabela2[[#This Row],[Média preços]]="","",H923+I923),"")</f>
        <v/>
      </c>
      <c r="L923" s="47" t="str">
        <f>IFERROR(ROUND(MEDIAN(Fornecedores!H933:ZV933),2),"")</f>
        <v/>
      </c>
      <c r="M923" s="33" t="str">
        <f>IFERROR(ROUND(AVERAGEIFS(Fornecedores!H933:ZV933,Fornecedores!H933:ZV933,"&lt;="&amp;K923,Fornecedores!H933:ZV933,"&gt;="&amp;J923),2),"")</f>
        <v/>
      </c>
      <c r="N923" s="33" t="str">
        <f t="shared" si="14"/>
        <v/>
      </c>
      <c r="O923" s="33" t="str">
        <f>IFERROR(Tabela2[[#This Row],[Preço de referência]]*Tabela2[[#This Row],[Quantidade]],"")</f>
        <v/>
      </c>
      <c r="P92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23" s="33" t="str">
        <f ca="1">IFERROR(IF(Tabela2[[#This Row],[Itens de Ampla Participação (Quantidade)]]&gt;0,(Tabela2[[#This Row],[Itens de Ampla Participação (Quantidade)]]*Tabela2[[#This Row],[Preço de referência]])),"")</f>
        <v/>
      </c>
      <c r="R92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23" s="33" t="str">
        <f ca="1">IFERROR(IF(Tabela2[[#This Row],[Itens de Cota Reservada (Quantidade)]]&gt;0,(Tabela2[[#This Row],[Itens de Cota Reservada (Quantidade)]]*Tabela2[[#This Row],[Preço de referência]])),"")</f>
        <v/>
      </c>
      <c r="T923" s="52" t="str">
        <f ca="1">IFERROR(IF(SUMIFS(Tabela2[Preço x quantidade],Tabela2[Lote],Tabela2[[#This Row],[Lote]])&lt;=80000,Tabela2[[#This Row],[Quantidade]],""),"")</f>
        <v/>
      </c>
      <c r="U923" s="33" t="str">
        <f ca="1">IFERROR(IF(Tabela2[[#This Row],[Itens exclusivos (Quantidade)]]&gt;0,(Tabela2[[#This Row],[Itens exclusivos (Quantidade)]]*Tabela2[[#This Row],[Preço de referência]])),"")</f>
        <v/>
      </c>
    </row>
    <row r="924" spans="1:21" ht="15.75">
      <c r="A924" s="14" t="str">
        <f>IFERROR(IF(Fornecedores!B934="","",IF(AND(Fornecedores!A934="",Fornecedores!B934&lt;&gt;""),1,Fornecedores!A934)),"")</f>
        <v/>
      </c>
      <c r="B924" s="14" t="str">
        <f>IFERROR(IF(Fornecedores!B934="","",Fornecedores!B934),"")</f>
        <v/>
      </c>
      <c r="C924" s="14" t="str">
        <f>IFERROR(IF(Fornecedores!C934="","",Fornecedores!C934),"")</f>
        <v/>
      </c>
      <c r="D924" s="14" t="str">
        <f>IFERROR(IF(Fornecedores!D934="","",Fornecedores!D934),"")</f>
        <v/>
      </c>
      <c r="E924" s="14" t="str">
        <f>IFERROR(IF(Fornecedores!E934="","",Fornecedores!E934),"")</f>
        <v/>
      </c>
      <c r="F924" s="51" t="str">
        <f>IFERROR(IF(Fornecedores!F934="","",Fornecedores!F934),"")</f>
        <v/>
      </c>
      <c r="G924" s="14" t="str">
        <f>IFERROR(IF(Fornecedores!G934="","",Fornecedores!G934),"")</f>
        <v/>
      </c>
      <c r="H924" s="48" t="str">
        <f>IFERROR(ROUND(AVERAGE(Fornecedores!H934:ZV934),2),"")</f>
        <v/>
      </c>
      <c r="I924" s="14" t="str">
        <f>IFERROR(ROUND(STDEV(Fornecedores!H934:ZV934),2),"")</f>
        <v/>
      </c>
      <c r="J924" s="14" t="str">
        <f>IFERROR(IF(Tabela2[[#This Row],[Média preços]]="","",H924-I924),"")</f>
        <v/>
      </c>
      <c r="K924" s="14" t="str">
        <f>IFERROR(IF(Tabela2[[#This Row],[Média preços]]="","",H924+I924),"")</f>
        <v/>
      </c>
      <c r="L924" s="48" t="str">
        <f>IFERROR(ROUND(MEDIAN(Fornecedores!H934:ZV934),2),"")</f>
        <v/>
      </c>
      <c r="M924" s="14" t="str">
        <f>IFERROR(ROUND(AVERAGEIFS(Fornecedores!H934:ZV934,Fornecedores!H934:ZV934,"&lt;="&amp;K924,Fornecedores!H934:ZV934,"&gt;="&amp;J924),2),"")</f>
        <v/>
      </c>
      <c r="N924" s="14" t="str">
        <f t="shared" si="14"/>
        <v/>
      </c>
      <c r="O924" s="14" t="str">
        <f>IFERROR(Tabela2[[#This Row],[Preço de referência]]*Tabela2[[#This Row],[Quantidade]],"")</f>
        <v/>
      </c>
      <c r="P92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24" s="14" t="str">
        <f ca="1">IFERROR(IF(Tabela2[[#This Row],[Itens de Ampla Participação (Quantidade)]]&gt;0,(Tabela2[[#This Row],[Itens de Ampla Participação (Quantidade)]]*Tabela2[[#This Row],[Preço de referência]])),"")</f>
        <v/>
      </c>
      <c r="R92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24" s="14" t="str">
        <f ca="1">IFERROR(IF(Tabela2[[#This Row],[Itens de Cota Reservada (Quantidade)]]&gt;0,(Tabela2[[#This Row],[Itens de Cota Reservada (Quantidade)]]*Tabela2[[#This Row],[Preço de referência]])),"")</f>
        <v/>
      </c>
      <c r="T924" s="51" t="str">
        <f ca="1">IFERROR(IF(SUMIFS(Tabela2[Preço x quantidade],Tabela2[Lote],Tabela2[[#This Row],[Lote]])&lt;=80000,Tabela2[[#This Row],[Quantidade]],""),"")</f>
        <v/>
      </c>
      <c r="U924" s="14" t="str">
        <f ca="1">IFERROR(IF(Tabela2[[#This Row],[Itens exclusivos (Quantidade)]]&gt;0,(Tabela2[[#This Row],[Itens exclusivos (Quantidade)]]*Tabela2[[#This Row],[Preço de referência]])),"")</f>
        <v/>
      </c>
    </row>
    <row r="925" spans="1:21" ht="15.75">
      <c r="A925" s="33" t="str">
        <f>IFERROR(IF(Fornecedores!B935="","",IF(AND(Fornecedores!A935="",Fornecedores!B935&lt;&gt;""),1,Fornecedores!A935)),"")</f>
        <v/>
      </c>
      <c r="B925" s="33" t="str">
        <f>IFERROR(IF(Fornecedores!B935="","",Fornecedores!B935),"")</f>
        <v/>
      </c>
      <c r="C925" s="33" t="str">
        <f>IFERROR(IF(Fornecedores!C935="","",Fornecedores!C935),"")</f>
        <v/>
      </c>
      <c r="D925" s="33" t="str">
        <f>IFERROR(IF(Fornecedores!D935="","",Fornecedores!D935),"")</f>
        <v/>
      </c>
      <c r="E925" s="33" t="str">
        <f>IFERROR(IF(Fornecedores!E935="","",Fornecedores!E935),"")</f>
        <v/>
      </c>
      <c r="F925" s="52" t="str">
        <f>IFERROR(IF(Fornecedores!F935="","",Fornecedores!F935),"")</f>
        <v/>
      </c>
      <c r="G925" s="33" t="str">
        <f>IFERROR(IF(Fornecedores!G935="","",Fornecedores!G935),"")</f>
        <v/>
      </c>
      <c r="H925" s="47" t="str">
        <f>IFERROR(ROUND(AVERAGE(Fornecedores!H935:ZV935),2),"")</f>
        <v/>
      </c>
      <c r="I925" s="33" t="str">
        <f>IFERROR(ROUND(STDEV(Fornecedores!H935:ZV935),2),"")</f>
        <v/>
      </c>
      <c r="J925" s="33" t="str">
        <f>IFERROR(IF(Tabela2[[#This Row],[Média preços]]="","",H925-I925),"")</f>
        <v/>
      </c>
      <c r="K925" s="33" t="str">
        <f>IFERROR(IF(Tabela2[[#This Row],[Média preços]]="","",H925+I925),"")</f>
        <v/>
      </c>
      <c r="L925" s="47" t="str">
        <f>IFERROR(ROUND(MEDIAN(Fornecedores!H935:ZV935),2),"")</f>
        <v/>
      </c>
      <c r="M925" s="33" t="str">
        <f ca="1">IFERROR(ROUND(AVERAGEIFS(Fornecedores!H935:ZV935,Fornecedores!H935:ZV935,"&lt;="&amp;K925,Fornecedores!H935:ZV935,"&gt;="&amp;J925),2),"")</f>
        <v/>
      </c>
      <c r="N925" s="33" t="str">
        <f t="shared" ca="1" si="14"/>
        <v/>
      </c>
      <c r="O925" s="33" t="str">
        <f ca="1">IFERROR(Tabela2[[#This Row],[Preço de referência]]*Tabela2[[#This Row],[Quantidade]],"")</f>
        <v/>
      </c>
      <c r="P92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25" s="33" t="str">
        <f ca="1">IFERROR(IF(Tabela2[[#This Row],[Itens de Ampla Participação (Quantidade)]]&gt;0,(Tabela2[[#This Row],[Itens de Ampla Participação (Quantidade)]]*Tabela2[[#This Row],[Preço de referência]])),"")</f>
        <v/>
      </c>
      <c r="R92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25" s="33" t="str">
        <f ca="1">IFERROR(IF(Tabela2[[#This Row],[Itens de Cota Reservada (Quantidade)]]&gt;0,(Tabela2[[#This Row],[Itens de Cota Reservada (Quantidade)]]*Tabela2[[#This Row],[Preço de referência]])),"")</f>
        <v/>
      </c>
      <c r="T925" s="52" t="str">
        <f ca="1">IFERROR(IF(SUMIFS(Tabela2[Preço x quantidade],Tabela2[Lote],Tabela2[[#This Row],[Lote]])&lt;=80000,Tabela2[[#This Row],[Quantidade]],""),"")</f>
        <v/>
      </c>
      <c r="U925" s="33" t="str">
        <f ca="1">IFERROR(IF(Tabela2[[#This Row],[Itens exclusivos (Quantidade)]]&gt;0,(Tabela2[[#This Row],[Itens exclusivos (Quantidade)]]*Tabela2[[#This Row],[Preço de referência]])),"")</f>
        <v/>
      </c>
    </row>
    <row r="926" spans="1:21" ht="15.75">
      <c r="A926" s="14" t="str">
        <f>IFERROR(IF(Fornecedores!B936="","",IF(AND(Fornecedores!A936="",Fornecedores!B936&lt;&gt;""),1,Fornecedores!A936)),"")</f>
        <v/>
      </c>
      <c r="B926" s="14" t="str">
        <f>IFERROR(IF(Fornecedores!B936="","",Fornecedores!B936),"")</f>
        <v/>
      </c>
      <c r="C926" s="14" t="str">
        <f>IFERROR(IF(Fornecedores!C936="","",Fornecedores!C936),"")</f>
        <v/>
      </c>
      <c r="D926" s="14" t="str">
        <f>IFERROR(IF(Fornecedores!D936="","",Fornecedores!D936),"")</f>
        <v/>
      </c>
      <c r="E926" s="14" t="str">
        <f>IFERROR(IF(Fornecedores!E936="","",Fornecedores!E936),"")</f>
        <v/>
      </c>
      <c r="F926" s="51" t="str">
        <f>IFERROR(IF(Fornecedores!F936="","",Fornecedores!F936),"")</f>
        <v/>
      </c>
      <c r="G926" s="14" t="str">
        <f>IFERROR(IF(Fornecedores!G936="","",Fornecedores!G936),"")</f>
        <v/>
      </c>
      <c r="H926" s="48" t="str">
        <f>IFERROR(ROUND(AVERAGE(Fornecedores!H936:ZV936),2),"")</f>
        <v/>
      </c>
      <c r="I926" s="14" t="str">
        <f>IFERROR(ROUND(STDEV(Fornecedores!H936:ZV936),2),"")</f>
        <v/>
      </c>
      <c r="J926" s="14" t="str">
        <f>IFERROR(IF(Tabela2[[#This Row],[Média preços]]="","",H926-I926),"")</f>
        <v/>
      </c>
      <c r="K926" s="14" t="str">
        <f>IFERROR(IF(Tabela2[[#This Row],[Média preços]]="","",H926+I926),"")</f>
        <v/>
      </c>
      <c r="L926" s="48" t="str">
        <f>IFERROR(ROUND(MEDIAN(Fornecedores!H936:ZV936),2),"")</f>
        <v/>
      </c>
      <c r="M926" s="14" t="str">
        <f ca="1">IFERROR(ROUND(AVERAGEIFS(Fornecedores!H936:ZV936,Fornecedores!H936:ZV936,"&lt;="&amp;K926,Fornecedores!H936:ZV936,"&gt;="&amp;J926),2),"")</f>
        <v/>
      </c>
      <c r="N926" s="14" t="str">
        <f t="shared" ca="1" si="14"/>
        <v/>
      </c>
      <c r="O926" s="14" t="str">
        <f ca="1">IFERROR(Tabela2[[#This Row],[Preço de referência]]*Tabela2[[#This Row],[Quantidade]],"")</f>
        <v/>
      </c>
      <c r="P92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26" s="14" t="str">
        <f ca="1">IFERROR(IF(Tabela2[[#This Row],[Itens de Ampla Participação (Quantidade)]]&gt;0,(Tabela2[[#This Row],[Itens de Ampla Participação (Quantidade)]]*Tabela2[[#This Row],[Preço de referência]])),"")</f>
        <v/>
      </c>
      <c r="R92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26" s="14" t="str">
        <f ca="1">IFERROR(IF(Tabela2[[#This Row],[Itens de Cota Reservada (Quantidade)]]&gt;0,(Tabela2[[#This Row],[Itens de Cota Reservada (Quantidade)]]*Tabela2[[#This Row],[Preço de referência]])),"")</f>
        <v/>
      </c>
      <c r="T926" s="51" t="str">
        <f ca="1">IFERROR(IF(SUMIFS(Tabela2[Preço x quantidade],Tabela2[Lote],Tabela2[[#This Row],[Lote]])&lt;=80000,Tabela2[[#This Row],[Quantidade]],""),"")</f>
        <v/>
      </c>
      <c r="U926" s="14" t="str">
        <f ca="1">IFERROR(IF(Tabela2[[#This Row],[Itens exclusivos (Quantidade)]]&gt;0,(Tabela2[[#This Row],[Itens exclusivos (Quantidade)]]*Tabela2[[#This Row],[Preço de referência]])),"")</f>
        <v/>
      </c>
    </row>
    <row r="927" spans="1:21" ht="15.75">
      <c r="A927" s="33" t="str">
        <f>IFERROR(IF(Fornecedores!B937="","",IF(AND(Fornecedores!A937="",Fornecedores!B937&lt;&gt;""),1,Fornecedores!A937)),"")</f>
        <v/>
      </c>
      <c r="B927" s="33" t="str">
        <f>IFERROR(IF(Fornecedores!B937="","",Fornecedores!B937),"")</f>
        <v/>
      </c>
      <c r="C927" s="33" t="str">
        <f>IFERROR(IF(Fornecedores!C937="","",Fornecedores!C937),"")</f>
        <v/>
      </c>
      <c r="D927" s="33" t="str">
        <f>IFERROR(IF(Fornecedores!D937="","",Fornecedores!D937),"")</f>
        <v/>
      </c>
      <c r="E927" s="33" t="str">
        <f>IFERROR(IF(Fornecedores!E937="","",Fornecedores!E937),"")</f>
        <v/>
      </c>
      <c r="F927" s="52" t="str">
        <f>IFERROR(IF(Fornecedores!F937="","",Fornecedores!F937),"")</f>
        <v/>
      </c>
      <c r="G927" s="33" t="str">
        <f>IFERROR(IF(Fornecedores!G937="","",Fornecedores!G937),"")</f>
        <v/>
      </c>
      <c r="H927" s="47" t="str">
        <f>IFERROR(ROUND(AVERAGE(Fornecedores!H937:ZV937),2),"")</f>
        <v/>
      </c>
      <c r="I927" s="33" t="str">
        <f>IFERROR(ROUND(STDEV(Fornecedores!H937:ZV937),2),"")</f>
        <v/>
      </c>
      <c r="J927" s="33" t="str">
        <f>IFERROR(IF(Tabela2[[#This Row],[Média preços]]="","",H927-I927),"")</f>
        <v/>
      </c>
      <c r="K927" s="33" t="str">
        <f>IFERROR(IF(Tabela2[[#This Row],[Média preços]]="","",H927+I927),"")</f>
        <v/>
      </c>
      <c r="L927" s="47" t="str">
        <f>IFERROR(ROUND(MEDIAN(Fornecedores!H937:ZV937),2),"")</f>
        <v/>
      </c>
      <c r="M927" s="33" t="str">
        <f ca="1">IFERROR(ROUND(AVERAGEIFS(Fornecedores!H937:ZV937,Fornecedores!H937:ZV937,"&lt;="&amp;K927,Fornecedores!H937:ZV937,"&gt;="&amp;J927),2),"")</f>
        <v/>
      </c>
      <c r="N927" s="33" t="str">
        <f t="shared" ca="1" si="14"/>
        <v/>
      </c>
      <c r="O927" s="33" t="str">
        <f ca="1">IFERROR(Tabela2[[#This Row],[Preço de referência]]*Tabela2[[#This Row],[Quantidade]],"")</f>
        <v/>
      </c>
      <c r="P92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27" s="33" t="str">
        <f ca="1">IFERROR(IF(Tabela2[[#This Row],[Itens de Ampla Participação (Quantidade)]]&gt;0,(Tabela2[[#This Row],[Itens de Ampla Participação (Quantidade)]]*Tabela2[[#This Row],[Preço de referência]])),"")</f>
        <v/>
      </c>
      <c r="R92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27" s="33" t="str">
        <f ca="1">IFERROR(IF(Tabela2[[#This Row],[Itens de Cota Reservada (Quantidade)]]&gt;0,(Tabela2[[#This Row],[Itens de Cota Reservada (Quantidade)]]*Tabela2[[#This Row],[Preço de referência]])),"")</f>
        <v/>
      </c>
      <c r="T927" s="52" t="str">
        <f ca="1">IFERROR(IF(SUMIFS(Tabela2[Preço x quantidade],Tabela2[Lote],Tabela2[[#This Row],[Lote]])&lt;=80000,Tabela2[[#This Row],[Quantidade]],""),"")</f>
        <v/>
      </c>
      <c r="U927" s="33" t="str">
        <f ca="1">IFERROR(IF(Tabela2[[#This Row],[Itens exclusivos (Quantidade)]]&gt;0,(Tabela2[[#This Row],[Itens exclusivos (Quantidade)]]*Tabela2[[#This Row],[Preço de referência]])),"")</f>
        <v/>
      </c>
    </row>
    <row r="928" spans="1:21" ht="15.75">
      <c r="A928" s="14" t="str">
        <f>IFERROR(IF(Fornecedores!B938="","",IF(AND(Fornecedores!A938="",Fornecedores!B938&lt;&gt;""),1,Fornecedores!A938)),"")</f>
        <v/>
      </c>
      <c r="B928" s="14" t="str">
        <f>IFERROR(IF(Fornecedores!B938="","",Fornecedores!B938),"")</f>
        <v/>
      </c>
      <c r="C928" s="14" t="str">
        <f>IFERROR(IF(Fornecedores!C938="","",Fornecedores!C938),"")</f>
        <v/>
      </c>
      <c r="D928" s="14" t="str">
        <f>IFERROR(IF(Fornecedores!D938="","",Fornecedores!D938),"")</f>
        <v/>
      </c>
      <c r="E928" s="14" t="str">
        <f>IFERROR(IF(Fornecedores!E938="","",Fornecedores!E938),"")</f>
        <v/>
      </c>
      <c r="F928" s="51" t="str">
        <f>IFERROR(IF(Fornecedores!F938="","",Fornecedores!F938),"")</f>
        <v/>
      </c>
      <c r="G928" s="14" t="str">
        <f>IFERROR(IF(Fornecedores!G938="","",Fornecedores!G938),"")</f>
        <v/>
      </c>
      <c r="H928" s="48" t="str">
        <f>IFERROR(ROUND(AVERAGE(Fornecedores!H938:ZV938),2),"")</f>
        <v/>
      </c>
      <c r="I928" s="14" t="str">
        <f>IFERROR(ROUND(STDEV(Fornecedores!H938:ZV938),2),"")</f>
        <v/>
      </c>
      <c r="J928" s="14" t="str">
        <f>IFERROR(IF(Tabela2[[#This Row],[Média preços]]="","",H928-I928),"")</f>
        <v/>
      </c>
      <c r="K928" s="14" t="str">
        <f>IFERROR(IF(Tabela2[[#This Row],[Média preços]]="","",H928+I928),"")</f>
        <v/>
      </c>
      <c r="L928" s="48" t="str">
        <f>IFERROR(ROUND(MEDIAN(Fornecedores!H938:ZV938),2),"")</f>
        <v/>
      </c>
      <c r="M928" s="14" t="str">
        <f ca="1">IFERROR(ROUND(AVERAGEIFS(Fornecedores!H938:ZV938,Fornecedores!H938:ZV938,"&lt;="&amp;K928,Fornecedores!H938:ZV938,"&gt;="&amp;J928),2),"")</f>
        <v/>
      </c>
      <c r="N928" s="14" t="str">
        <f t="shared" ca="1" si="14"/>
        <v/>
      </c>
      <c r="O928" s="14" t="str">
        <f ca="1">IFERROR(Tabela2[[#This Row],[Preço de referência]]*Tabela2[[#This Row],[Quantidade]],"")</f>
        <v/>
      </c>
      <c r="P92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28" s="14" t="str">
        <f ca="1">IFERROR(IF(Tabela2[[#This Row],[Itens de Ampla Participação (Quantidade)]]&gt;0,(Tabela2[[#This Row],[Itens de Ampla Participação (Quantidade)]]*Tabela2[[#This Row],[Preço de referência]])),"")</f>
        <v/>
      </c>
      <c r="R92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28" s="14" t="str">
        <f ca="1">IFERROR(IF(Tabela2[[#This Row],[Itens de Cota Reservada (Quantidade)]]&gt;0,(Tabela2[[#This Row],[Itens de Cota Reservada (Quantidade)]]*Tabela2[[#This Row],[Preço de referência]])),"")</f>
        <v/>
      </c>
      <c r="T928" s="51" t="str">
        <f ca="1">IFERROR(IF(SUMIFS(Tabela2[Preço x quantidade],Tabela2[Lote],Tabela2[[#This Row],[Lote]])&lt;=80000,Tabela2[[#This Row],[Quantidade]],""),"")</f>
        <v/>
      </c>
      <c r="U928" s="14" t="str">
        <f ca="1">IFERROR(IF(Tabela2[[#This Row],[Itens exclusivos (Quantidade)]]&gt;0,(Tabela2[[#This Row],[Itens exclusivos (Quantidade)]]*Tabela2[[#This Row],[Preço de referência]])),"")</f>
        <v/>
      </c>
    </row>
    <row r="929" spans="1:21" ht="15.75">
      <c r="A929" s="33" t="str">
        <f>IFERROR(IF(Fornecedores!B939="","",IF(AND(Fornecedores!A939="",Fornecedores!B939&lt;&gt;""),1,Fornecedores!A939)),"")</f>
        <v/>
      </c>
      <c r="B929" s="33" t="str">
        <f>IFERROR(IF(Fornecedores!B939="","",Fornecedores!B939),"")</f>
        <v/>
      </c>
      <c r="C929" s="33" t="str">
        <f>IFERROR(IF(Fornecedores!C939="","",Fornecedores!C939),"")</f>
        <v/>
      </c>
      <c r="D929" s="33" t="str">
        <f>IFERROR(IF(Fornecedores!D939="","",Fornecedores!D939),"")</f>
        <v/>
      </c>
      <c r="E929" s="33" t="str">
        <f>IFERROR(IF(Fornecedores!E939="","",Fornecedores!E939),"")</f>
        <v/>
      </c>
      <c r="F929" s="52" t="str">
        <f>IFERROR(IF(Fornecedores!F939="","",Fornecedores!F939),"")</f>
        <v/>
      </c>
      <c r="G929" s="33" t="str">
        <f>IFERROR(IF(Fornecedores!G939="","",Fornecedores!G939),"")</f>
        <v/>
      </c>
      <c r="H929" s="47" t="str">
        <f>IFERROR(ROUND(AVERAGE(Fornecedores!H939:ZV939),2),"")</f>
        <v/>
      </c>
      <c r="I929" s="33" t="str">
        <f>IFERROR(ROUND(STDEV(Fornecedores!H939:ZV939),2),"")</f>
        <v/>
      </c>
      <c r="J929" s="33" t="str">
        <f>IFERROR(IF(Tabela2[[#This Row],[Média preços]]="","",H929-I929),"")</f>
        <v/>
      </c>
      <c r="K929" s="33" t="str">
        <f>IFERROR(IF(Tabela2[[#This Row],[Média preços]]="","",H929+I929),"")</f>
        <v/>
      </c>
      <c r="L929" s="47" t="str">
        <f>IFERROR(ROUND(MEDIAN(Fornecedores!H939:ZV939),2),"")</f>
        <v/>
      </c>
      <c r="M929" s="33" t="str">
        <f ca="1">IFERROR(ROUND(AVERAGEIFS(Fornecedores!H939:ZV939,Fornecedores!H939:ZV939,"&lt;="&amp;K929,Fornecedores!H939:ZV939,"&gt;="&amp;J929),2),"")</f>
        <v/>
      </c>
      <c r="N929" s="33" t="str">
        <f t="shared" ca="1" si="14"/>
        <v/>
      </c>
      <c r="O929" s="33" t="str">
        <f ca="1">IFERROR(Tabela2[[#This Row],[Preço de referência]]*Tabela2[[#This Row],[Quantidade]],"")</f>
        <v/>
      </c>
      <c r="P92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29" s="33" t="str">
        <f ca="1">IFERROR(IF(Tabela2[[#This Row],[Itens de Ampla Participação (Quantidade)]]&gt;0,(Tabela2[[#This Row],[Itens de Ampla Participação (Quantidade)]]*Tabela2[[#This Row],[Preço de referência]])),"")</f>
        <v/>
      </c>
      <c r="R92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29" s="33" t="str">
        <f ca="1">IFERROR(IF(Tabela2[[#This Row],[Itens de Cota Reservada (Quantidade)]]&gt;0,(Tabela2[[#This Row],[Itens de Cota Reservada (Quantidade)]]*Tabela2[[#This Row],[Preço de referência]])),"")</f>
        <v/>
      </c>
      <c r="T929" s="52" t="str">
        <f ca="1">IFERROR(IF(SUMIFS(Tabela2[Preço x quantidade],Tabela2[Lote],Tabela2[[#This Row],[Lote]])&lt;=80000,Tabela2[[#This Row],[Quantidade]],""),"")</f>
        <v/>
      </c>
      <c r="U929" s="33" t="str">
        <f ca="1">IFERROR(IF(Tabela2[[#This Row],[Itens exclusivos (Quantidade)]]&gt;0,(Tabela2[[#This Row],[Itens exclusivos (Quantidade)]]*Tabela2[[#This Row],[Preço de referência]])),"")</f>
        <v/>
      </c>
    </row>
    <row r="930" spans="1:21" ht="15.75">
      <c r="A930" s="14" t="str">
        <f>IFERROR(IF(Fornecedores!B940="","",IF(AND(Fornecedores!A940="",Fornecedores!B940&lt;&gt;""),1,Fornecedores!A940)),"")</f>
        <v/>
      </c>
      <c r="B930" s="14" t="str">
        <f>IFERROR(IF(Fornecedores!B940="","",Fornecedores!B940),"")</f>
        <v/>
      </c>
      <c r="C930" s="14" t="str">
        <f>IFERROR(IF(Fornecedores!C940="","",Fornecedores!C940),"")</f>
        <v/>
      </c>
      <c r="D930" s="14" t="str">
        <f>IFERROR(IF(Fornecedores!D940="","",Fornecedores!D940),"")</f>
        <v/>
      </c>
      <c r="E930" s="14" t="str">
        <f>IFERROR(IF(Fornecedores!E940="","",Fornecedores!E940),"")</f>
        <v/>
      </c>
      <c r="F930" s="51" t="str">
        <f>IFERROR(IF(Fornecedores!F940="","",Fornecedores!F940),"")</f>
        <v/>
      </c>
      <c r="G930" s="14" t="str">
        <f>IFERROR(IF(Fornecedores!G940="","",Fornecedores!G940),"")</f>
        <v/>
      </c>
      <c r="H930" s="48" t="str">
        <f>IFERROR(ROUND(AVERAGE(Fornecedores!H940:ZV940),2),"")</f>
        <v/>
      </c>
      <c r="I930" s="14" t="str">
        <f>IFERROR(ROUND(STDEV(Fornecedores!H940:ZV940),2),"")</f>
        <v/>
      </c>
      <c r="J930" s="14" t="str">
        <f>IFERROR(IF(Tabela2[[#This Row],[Média preços]]="","",H930-I930),"")</f>
        <v/>
      </c>
      <c r="K930" s="14" t="str">
        <f>IFERROR(IF(Tabela2[[#This Row],[Média preços]]="","",H930+I930),"")</f>
        <v/>
      </c>
      <c r="L930" s="48" t="str">
        <f>IFERROR(ROUND(MEDIAN(Fornecedores!H940:ZV940),2),"")</f>
        <v/>
      </c>
      <c r="M930" s="14" t="str">
        <f ca="1">IFERROR(ROUND(AVERAGEIFS(Fornecedores!H940:ZV940,Fornecedores!H940:ZV940,"&lt;="&amp;K930,Fornecedores!H940:ZV940,"&gt;="&amp;J930),2),"")</f>
        <v/>
      </c>
      <c r="N930" s="14" t="str">
        <f t="shared" ca="1" si="14"/>
        <v/>
      </c>
      <c r="O930" s="14" t="str">
        <f ca="1">IFERROR(Tabela2[[#This Row],[Preço de referência]]*Tabela2[[#This Row],[Quantidade]],"")</f>
        <v/>
      </c>
      <c r="P93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30" s="14" t="str">
        <f ca="1">IFERROR(IF(Tabela2[[#This Row],[Itens de Ampla Participação (Quantidade)]]&gt;0,(Tabela2[[#This Row],[Itens de Ampla Participação (Quantidade)]]*Tabela2[[#This Row],[Preço de referência]])),"")</f>
        <v/>
      </c>
      <c r="R93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30" s="14" t="str">
        <f ca="1">IFERROR(IF(Tabela2[[#This Row],[Itens de Cota Reservada (Quantidade)]]&gt;0,(Tabela2[[#This Row],[Itens de Cota Reservada (Quantidade)]]*Tabela2[[#This Row],[Preço de referência]])),"")</f>
        <v/>
      </c>
      <c r="T930" s="51" t="str">
        <f ca="1">IFERROR(IF(SUMIFS(Tabela2[Preço x quantidade],Tabela2[Lote],Tabela2[[#This Row],[Lote]])&lt;=80000,Tabela2[[#This Row],[Quantidade]],""),"")</f>
        <v/>
      </c>
      <c r="U930" s="14" t="str">
        <f ca="1">IFERROR(IF(Tabela2[[#This Row],[Itens exclusivos (Quantidade)]]&gt;0,(Tabela2[[#This Row],[Itens exclusivos (Quantidade)]]*Tabela2[[#This Row],[Preço de referência]])),"")</f>
        <v/>
      </c>
    </row>
    <row r="931" spans="1:21" ht="15.75">
      <c r="A931" s="33" t="str">
        <f>IFERROR(IF(Fornecedores!B941="","",IF(AND(Fornecedores!A941="",Fornecedores!B941&lt;&gt;""),1,Fornecedores!A941)),"")</f>
        <v/>
      </c>
      <c r="B931" s="33" t="str">
        <f>IFERROR(IF(Fornecedores!B941="","",Fornecedores!B941),"")</f>
        <v/>
      </c>
      <c r="C931" s="33" t="str">
        <f>IFERROR(IF(Fornecedores!C941="","",Fornecedores!C941),"")</f>
        <v/>
      </c>
      <c r="D931" s="33" t="str">
        <f>IFERROR(IF(Fornecedores!D941="","",Fornecedores!D941),"")</f>
        <v/>
      </c>
      <c r="E931" s="33" t="str">
        <f>IFERROR(IF(Fornecedores!E941="","",Fornecedores!E941),"")</f>
        <v/>
      </c>
      <c r="F931" s="52" t="str">
        <f>IFERROR(IF(Fornecedores!F941="","",Fornecedores!F941),"")</f>
        <v/>
      </c>
      <c r="G931" s="33" t="str">
        <f>IFERROR(IF(Fornecedores!G941="","",Fornecedores!G941),"")</f>
        <v/>
      </c>
      <c r="H931" s="47" t="str">
        <f>IFERROR(ROUND(AVERAGE(Fornecedores!H941:ZV941),2),"")</f>
        <v/>
      </c>
      <c r="I931" s="33" t="str">
        <f>IFERROR(ROUND(STDEV(Fornecedores!H941:ZV941),2),"")</f>
        <v/>
      </c>
      <c r="J931" s="33" t="str">
        <f>IFERROR(IF(Tabela2[[#This Row],[Média preços]]="","",H931-I931),"")</f>
        <v/>
      </c>
      <c r="K931" s="33" t="str">
        <f>IFERROR(IF(Tabela2[[#This Row],[Média preços]]="","",H931+I931),"")</f>
        <v/>
      </c>
      <c r="L931" s="47" t="str">
        <f>IFERROR(ROUND(MEDIAN(Fornecedores!H941:ZV941),2),"")</f>
        <v/>
      </c>
      <c r="M931" s="33" t="str">
        <f ca="1">IFERROR(ROUND(AVERAGEIFS(Fornecedores!H941:ZV941,Fornecedores!H941:ZV941,"&lt;="&amp;K931,Fornecedores!H941:ZV941,"&gt;="&amp;J931),2),"")</f>
        <v/>
      </c>
      <c r="N931" s="33" t="str">
        <f t="shared" ca="1" si="14"/>
        <v/>
      </c>
      <c r="O931" s="33" t="str">
        <f ca="1">IFERROR(Tabela2[[#This Row],[Preço de referência]]*Tabela2[[#This Row],[Quantidade]],"")</f>
        <v/>
      </c>
      <c r="P93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31" s="33" t="str">
        <f ca="1">IFERROR(IF(Tabela2[[#This Row],[Itens de Ampla Participação (Quantidade)]]&gt;0,(Tabela2[[#This Row],[Itens de Ampla Participação (Quantidade)]]*Tabela2[[#This Row],[Preço de referência]])),"")</f>
        <v/>
      </c>
      <c r="R93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31" s="33" t="str">
        <f ca="1">IFERROR(IF(Tabela2[[#This Row],[Itens de Cota Reservada (Quantidade)]]&gt;0,(Tabela2[[#This Row],[Itens de Cota Reservada (Quantidade)]]*Tabela2[[#This Row],[Preço de referência]])),"")</f>
        <v/>
      </c>
      <c r="T931" s="52" t="str">
        <f ca="1">IFERROR(IF(SUMIFS(Tabela2[Preço x quantidade],Tabela2[Lote],Tabela2[[#This Row],[Lote]])&lt;=80000,Tabela2[[#This Row],[Quantidade]],""),"")</f>
        <v/>
      </c>
      <c r="U931" s="33" t="str">
        <f ca="1">IFERROR(IF(Tabela2[[#This Row],[Itens exclusivos (Quantidade)]]&gt;0,(Tabela2[[#This Row],[Itens exclusivos (Quantidade)]]*Tabela2[[#This Row],[Preço de referência]])),"")</f>
        <v/>
      </c>
    </row>
    <row r="932" spans="1:21" ht="15.75">
      <c r="A932" s="14" t="str">
        <f>IFERROR(IF(Fornecedores!B942="","",IF(AND(Fornecedores!A942="",Fornecedores!B942&lt;&gt;""),1,Fornecedores!A942)),"")</f>
        <v/>
      </c>
      <c r="B932" s="14" t="str">
        <f>IFERROR(IF(Fornecedores!B942="","",Fornecedores!B942),"")</f>
        <v/>
      </c>
      <c r="C932" s="14" t="str">
        <f>IFERROR(IF(Fornecedores!C942="","",Fornecedores!C942),"")</f>
        <v/>
      </c>
      <c r="D932" s="14" t="str">
        <f>IFERROR(IF(Fornecedores!D942="","",Fornecedores!D942),"")</f>
        <v/>
      </c>
      <c r="E932" s="14" t="str">
        <f>IFERROR(IF(Fornecedores!E942="","",Fornecedores!E942),"")</f>
        <v/>
      </c>
      <c r="F932" s="51" t="str">
        <f>IFERROR(IF(Fornecedores!F942="","",Fornecedores!F942),"")</f>
        <v/>
      </c>
      <c r="G932" s="14" t="str">
        <f>IFERROR(IF(Fornecedores!G942="","",Fornecedores!G942),"")</f>
        <v/>
      </c>
      <c r="H932" s="48" t="str">
        <f>IFERROR(ROUND(AVERAGE(Fornecedores!H942:ZV942),2),"")</f>
        <v/>
      </c>
      <c r="I932" s="14" t="str">
        <f>IFERROR(ROUND(STDEV(Fornecedores!H942:ZV942),2),"")</f>
        <v/>
      </c>
      <c r="J932" s="14" t="str">
        <f>IFERROR(IF(Tabela2[[#This Row],[Média preços]]="","",H932-I932),"")</f>
        <v/>
      </c>
      <c r="K932" s="14" t="str">
        <f>IFERROR(IF(Tabela2[[#This Row],[Média preços]]="","",H932+I932),"")</f>
        <v/>
      </c>
      <c r="L932" s="48" t="str">
        <f>IFERROR(ROUND(MEDIAN(Fornecedores!H942:ZV942),2),"")</f>
        <v/>
      </c>
      <c r="M932" s="14" t="str">
        <f ca="1">IFERROR(ROUND(AVERAGEIFS(Fornecedores!H942:ZV942,Fornecedores!H942:ZV942,"&lt;="&amp;K932,Fornecedores!H942:ZV942,"&gt;="&amp;J932),2),"")</f>
        <v/>
      </c>
      <c r="N932" s="14" t="str">
        <f t="shared" ca="1" si="14"/>
        <v/>
      </c>
      <c r="O932" s="14" t="str">
        <f ca="1">IFERROR(Tabela2[[#This Row],[Preço de referência]]*Tabela2[[#This Row],[Quantidade]],"")</f>
        <v/>
      </c>
      <c r="P93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32" s="14" t="str">
        <f ca="1">IFERROR(IF(Tabela2[[#This Row],[Itens de Ampla Participação (Quantidade)]]&gt;0,(Tabela2[[#This Row],[Itens de Ampla Participação (Quantidade)]]*Tabela2[[#This Row],[Preço de referência]])),"")</f>
        <v/>
      </c>
      <c r="R93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32" s="14" t="str">
        <f ca="1">IFERROR(IF(Tabela2[[#This Row],[Itens de Cota Reservada (Quantidade)]]&gt;0,(Tabela2[[#This Row],[Itens de Cota Reservada (Quantidade)]]*Tabela2[[#This Row],[Preço de referência]])),"")</f>
        <v/>
      </c>
      <c r="T932" s="51" t="str">
        <f ca="1">IFERROR(IF(SUMIFS(Tabela2[Preço x quantidade],Tabela2[Lote],Tabela2[[#This Row],[Lote]])&lt;=80000,Tabela2[[#This Row],[Quantidade]],""),"")</f>
        <v/>
      </c>
      <c r="U932" s="14" t="str">
        <f ca="1">IFERROR(IF(Tabela2[[#This Row],[Itens exclusivos (Quantidade)]]&gt;0,(Tabela2[[#This Row],[Itens exclusivos (Quantidade)]]*Tabela2[[#This Row],[Preço de referência]])),"")</f>
        <v/>
      </c>
    </row>
    <row r="933" spans="1:21" ht="15.75">
      <c r="A933" s="33" t="str">
        <f>IFERROR(IF(Fornecedores!B943="","",IF(AND(Fornecedores!A943="",Fornecedores!B943&lt;&gt;""),1,Fornecedores!A943)),"")</f>
        <v/>
      </c>
      <c r="B933" s="33" t="str">
        <f>IFERROR(IF(Fornecedores!B943="","",Fornecedores!B943),"")</f>
        <v/>
      </c>
      <c r="C933" s="33" t="str">
        <f>IFERROR(IF(Fornecedores!C943="","",Fornecedores!C943),"")</f>
        <v/>
      </c>
      <c r="D933" s="33" t="str">
        <f>IFERROR(IF(Fornecedores!D943="","",Fornecedores!D943),"")</f>
        <v/>
      </c>
      <c r="E933" s="33" t="str">
        <f>IFERROR(IF(Fornecedores!E943="","",Fornecedores!E943),"")</f>
        <v/>
      </c>
      <c r="F933" s="52" t="str">
        <f>IFERROR(IF(Fornecedores!F943="","",Fornecedores!F943),"")</f>
        <v/>
      </c>
      <c r="G933" s="33" t="str">
        <f>IFERROR(IF(Fornecedores!G943="","",Fornecedores!G943),"")</f>
        <v/>
      </c>
      <c r="H933" s="47" t="str">
        <f>IFERROR(ROUND(AVERAGE(Fornecedores!H943:ZV943),2),"")</f>
        <v/>
      </c>
      <c r="I933" s="33" t="str">
        <f>IFERROR(ROUND(STDEV(Fornecedores!H943:ZV943),2),"")</f>
        <v/>
      </c>
      <c r="J933" s="33" t="str">
        <f>IFERROR(IF(Tabela2[[#This Row],[Média preços]]="","",H933-I933),"")</f>
        <v/>
      </c>
      <c r="K933" s="33" t="str">
        <f>IFERROR(IF(Tabela2[[#This Row],[Média preços]]="","",H933+I933),"")</f>
        <v/>
      </c>
      <c r="L933" s="47" t="str">
        <f>IFERROR(ROUND(MEDIAN(Fornecedores!H943:ZV943),2),"")</f>
        <v/>
      </c>
      <c r="M933" s="33" t="str">
        <f ca="1">IFERROR(ROUND(AVERAGEIFS(Fornecedores!H943:ZV943,Fornecedores!H943:ZV943,"&lt;="&amp;K933,Fornecedores!H943:ZV943,"&gt;="&amp;J933),2),"")</f>
        <v/>
      </c>
      <c r="N933" s="33" t="str">
        <f t="shared" ca="1" si="14"/>
        <v/>
      </c>
      <c r="O933" s="33" t="str">
        <f ca="1">IFERROR(Tabela2[[#This Row],[Preço de referência]]*Tabela2[[#This Row],[Quantidade]],"")</f>
        <v/>
      </c>
      <c r="P93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33" s="33" t="str">
        <f ca="1">IFERROR(IF(Tabela2[[#This Row],[Itens de Ampla Participação (Quantidade)]]&gt;0,(Tabela2[[#This Row],[Itens de Ampla Participação (Quantidade)]]*Tabela2[[#This Row],[Preço de referência]])),"")</f>
        <v/>
      </c>
      <c r="R93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33" s="33" t="str">
        <f ca="1">IFERROR(IF(Tabela2[[#This Row],[Itens de Cota Reservada (Quantidade)]]&gt;0,(Tabela2[[#This Row],[Itens de Cota Reservada (Quantidade)]]*Tabela2[[#This Row],[Preço de referência]])),"")</f>
        <v/>
      </c>
      <c r="T933" s="52" t="str">
        <f ca="1">IFERROR(IF(SUMIFS(Tabela2[Preço x quantidade],Tabela2[Lote],Tabela2[[#This Row],[Lote]])&lt;=80000,Tabela2[[#This Row],[Quantidade]],""),"")</f>
        <v/>
      </c>
      <c r="U933" s="33" t="str">
        <f ca="1">IFERROR(IF(Tabela2[[#This Row],[Itens exclusivos (Quantidade)]]&gt;0,(Tabela2[[#This Row],[Itens exclusivos (Quantidade)]]*Tabela2[[#This Row],[Preço de referência]])),"")</f>
        <v/>
      </c>
    </row>
    <row r="934" spans="1:21" ht="15.75">
      <c r="A934" s="14" t="str">
        <f>IFERROR(IF(Fornecedores!B944="","",IF(AND(Fornecedores!A944="",Fornecedores!B944&lt;&gt;""),1,Fornecedores!A944)),"")</f>
        <v/>
      </c>
      <c r="B934" s="14" t="str">
        <f>IFERROR(IF(Fornecedores!B944="","",Fornecedores!B944),"")</f>
        <v/>
      </c>
      <c r="C934" s="14" t="str">
        <f>IFERROR(IF(Fornecedores!C944="","",Fornecedores!C944),"")</f>
        <v/>
      </c>
      <c r="D934" s="14" t="str">
        <f>IFERROR(IF(Fornecedores!D944="","",Fornecedores!D944),"")</f>
        <v/>
      </c>
      <c r="E934" s="14" t="str">
        <f>IFERROR(IF(Fornecedores!E944="","",Fornecedores!E944),"")</f>
        <v/>
      </c>
      <c r="F934" s="51" t="str">
        <f>IFERROR(IF(Fornecedores!F944="","",Fornecedores!F944),"")</f>
        <v/>
      </c>
      <c r="G934" s="14" t="str">
        <f>IFERROR(IF(Fornecedores!G944="","",Fornecedores!G944),"")</f>
        <v/>
      </c>
      <c r="H934" s="48" t="str">
        <f>IFERROR(ROUND(AVERAGE(Fornecedores!H944:ZV944),2),"")</f>
        <v/>
      </c>
      <c r="I934" s="14" t="str">
        <f>IFERROR(ROUND(STDEV(Fornecedores!H944:ZV944),2),"")</f>
        <v/>
      </c>
      <c r="J934" s="14" t="str">
        <f>IFERROR(IF(Tabela2[[#This Row],[Média preços]]="","",H934-I934),"")</f>
        <v/>
      </c>
      <c r="K934" s="14" t="str">
        <f>IFERROR(IF(Tabela2[[#This Row],[Média preços]]="","",H934+I934),"")</f>
        <v/>
      </c>
      <c r="L934" s="48" t="str">
        <f>IFERROR(ROUND(MEDIAN(Fornecedores!H944:ZV944),2),"")</f>
        <v/>
      </c>
      <c r="M934" s="14" t="str">
        <f ca="1">IFERROR(ROUND(AVERAGEIFS(Fornecedores!H944:ZV944,Fornecedores!H944:ZV944,"&lt;="&amp;K934,Fornecedores!H944:ZV944,"&gt;="&amp;J934),2),"")</f>
        <v/>
      </c>
      <c r="N934" s="14" t="str">
        <f t="shared" ca="1" si="14"/>
        <v/>
      </c>
      <c r="O934" s="14" t="str">
        <f ca="1">IFERROR(Tabela2[[#This Row],[Preço de referência]]*Tabela2[[#This Row],[Quantidade]],"")</f>
        <v/>
      </c>
      <c r="P93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34" s="14" t="str">
        <f ca="1">IFERROR(IF(Tabela2[[#This Row],[Itens de Ampla Participação (Quantidade)]]&gt;0,(Tabela2[[#This Row],[Itens de Ampla Participação (Quantidade)]]*Tabela2[[#This Row],[Preço de referência]])),"")</f>
        <v/>
      </c>
      <c r="R93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34" s="14" t="str">
        <f ca="1">IFERROR(IF(Tabela2[[#This Row],[Itens de Cota Reservada (Quantidade)]]&gt;0,(Tabela2[[#This Row],[Itens de Cota Reservada (Quantidade)]]*Tabela2[[#This Row],[Preço de referência]])),"")</f>
        <v/>
      </c>
      <c r="T934" s="51" t="str">
        <f ca="1">IFERROR(IF(SUMIFS(Tabela2[Preço x quantidade],Tabela2[Lote],Tabela2[[#This Row],[Lote]])&lt;=80000,Tabela2[[#This Row],[Quantidade]],""),"")</f>
        <v/>
      </c>
      <c r="U934" s="14" t="str">
        <f ca="1">IFERROR(IF(Tabela2[[#This Row],[Itens exclusivos (Quantidade)]]&gt;0,(Tabela2[[#This Row],[Itens exclusivos (Quantidade)]]*Tabela2[[#This Row],[Preço de referência]])),"")</f>
        <v/>
      </c>
    </row>
    <row r="935" spans="1:21" ht="15.75">
      <c r="A935" s="33" t="str">
        <f>IFERROR(IF(Fornecedores!B945="","",IF(AND(Fornecedores!A945="",Fornecedores!B945&lt;&gt;""),1,Fornecedores!A945)),"")</f>
        <v/>
      </c>
      <c r="B935" s="33" t="str">
        <f>IFERROR(IF(Fornecedores!B945="","",Fornecedores!B945),"")</f>
        <v/>
      </c>
      <c r="C935" s="33" t="str">
        <f>IFERROR(IF(Fornecedores!C945="","",Fornecedores!C945),"")</f>
        <v/>
      </c>
      <c r="D935" s="33" t="str">
        <f>IFERROR(IF(Fornecedores!D945="","",Fornecedores!D945),"")</f>
        <v/>
      </c>
      <c r="E935" s="33" t="str">
        <f>IFERROR(IF(Fornecedores!E945="","",Fornecedores!E945),"")</f>
        <v/>
      </c>
      <c r="F935" s="52" t="str">
        <f>IFERROR(IF(Fornecedores!F945="","",Fornecedores!F945),"")</f>
        <v/>
      </c>
      <c r="G935" s="33" t="str">
        <f>IFERROR(IF(Fornecedores!G945="","",Fornecedores!G945),"")</f>
        <v/>
      </c>
      <c r="H935" s="47" t="str">
        <f>IFERROR(ROUND(AVERAGE(Fornecedores!H945:ZV945),2),"")</f>
        <v/>
      </c>
      <c r="I935" s="33" t="str">
        <f>IFERROR(ROUND(STDEV(Fornecedores!H945:ZV945),2),"")</f>
        <v/>
      </c>
      <c r="J935" s="33" t="str">
        <f>IFERROR(IF(Tabela2[[#This Row],[Média preços]]="","",H935-I935),"")</f>
        <v/>
      </c>
      <c r="K935" s="33" t="str">
        <f>IFERROR(IF(Tabela2[[#This Row],[Média preços]]="","",H935+I935),"")</f>
        <v/>
      </c>
      <c r="L935" s="47" t="str">
        <f>IFERROR(ROUND(MEDIAN(Fornecedores!H945:ZV945),2),"")</f>
        <v/>
      </c>
      <c r="M935" s="33" t="str">
        <f ca="1">IFERROR(ROUND(AVERAGEIFS(Fornecedores!H945:ZV945,Fornecedores!H945:ZV945,"&lt;="&amp;K935,Fornecedores!H945:ZV945,"&gt;="&amp;J935),2),"")</f>
        <v/>
      </c>
      <c r="N935" s="33" t="str">
        <f t="shared" ca="1" si="14"/>
        <v/>
      </c>
      <c r="O935" s="33" t="str">
        <f ca="1">IFERROR(Tabela2[[#This Row],[Preço de referência]]*Tabela2[[#This Row],[Quantidade]],"")</f>
        <v/>
      </c>
      <c r="P93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35" s="33" t="str">
        <f ca="1">IFERROR(IF(Tabela2[[#This Row],[Itens de Ampla Participação (Quantidade)]]&gt;0,(Tabela2[[#This Row],[Itens de Ampla Participação (Quantidade)]]*Tabela2[[#This Row],[Preço de referência]])),"")</f>
        <v/>
      </c>
      <c r="R93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35" s="33" t="str">
        <f ca="1">IFERROR(IF(Tabela2[[#This Row],[Itens de Cota Reservada (Quantidade)]]&gt;0,(Tabela2[[#This Row],[Itens de Cota Reservada (Quantidade)]]*Tabela2[[#This Row],[Preço de referência]])),"")</f>
        <v/>
      </c>
      <c r="T935" s="52" t="str">
        <f ca="1">IFERROR(IF(SUMIFS(Tabela2[Preço x quantidade],Tabela2[Lote],Tabela2[[#This Row],[Lote]])&lt;=80000,Tabela2[[#This Row],[Quantidade]],""),"")</f>
        <v/>
      </c>
      <c r="U935" s="33" t="str">
        <f ca="1">IFERROR(IF(Tabela2[[#This Row],[Itens exclusivos (Quantidade)]]&gt;0,(Tabela2[[#This Row],[Itens exclusivos (Quantidade)]]*Tabela2[[#This Row],[Preço de referência]])),"")</f>
        <v/>
      </c>
    </row>
    <row r="936" spans="1:21" ht="15.75">
      <c r="A936" s="14" t="str">
        <f>IFERROR(IF(Fornecedores!B946="","",IF(AND(Fornecedores!A946="",Fornecedores!B946&lt;&gt;""),1,Fornecedores!A946)),"")</f>
        <v/>
      </c>
      <c r="B936" s="14" t="str">
        <f>IFERROR(IF(Fornecedores!B946="","",Fornecedores!B946),"")</f>
        <v/>
      </c>
      <c r="C936" s="14" t="str">
        <f>IFERROR(IF(Fornecedores!C946="","",Fornecedores!C946),"")</f>
        <v/>
      </c>
      <c r="D936" s="14" t="str">
        <f>IFERROR(IF(Fornecedores!D946="","",Fornecedores!D946),"")</f>
        <v/>
      </c>
      <c r="E936" s="14" t="str">
        <f>IFERROR(IF(Fornecedores!E946="","",Fornecedores!E946),"")</f>
        <v/>
      </c>
      <c r="F936" s="51" t="str">
        <f>IFERROR(IF(Fornecedores!F946="","",Fornecedores!F946),"")</f>
        <v/>
      </c>
      <c r="G936" s="14" t="str">
        <f>IFERROR(IF(Fornecedores!G946="","",Fornecedores!G946),"")</f>
        <v/>
      </c>
      <c r="H936" s="48" t="str">
        <f>IFERROR(ROUND(AVERAGE(Fornecedores!H946:ZV946),2),"")</f>
        <v/>
      </c>
      <c r="I936" s="14" t="str">
        <f>IFERROR(ROUND(STDEV(Fornecedores!H946:ZV946),2),"")</f>
        <v/>
      </c>
      <c r="J936" s="14" t="str">
        <f>IFERROR(IF(Tabela2[[#This Row],[Média preços]]="","",H936-I936),"")</f>
        <v/>
      </c>
      <c r="K936" s="14" t="str">
        <f>IFERROR(IF(Tabela2[[#This Row],[Média preços]]="","",H936+I936),"")</f>
        <v/>
      </c>
      <c r="L936" s="48" t="str">
        <f>IFERROR(ROUND(MEDIAN(Fornecedores!H946:ZV946),2),"")</f>
        <v/>
      </c>
      <c r="M936" s="14" t="str">
        <f ca="1">IFERROR(ROUND(AVERAGEIFS(Fornecedores!H946:ZV946,Fornecedores!H946:ZV946,"&lt;="&amp;K936,Fornecedores!H946:ZV946,"&gt;="&amp;J936),2),"")</f>
        <v/>
      </c>
      <c r="N936" s="14" t="str">
        <f t="shared" ca="1" si="14"/>
        <v/>
      </c>
      <c r="O936" s="14" t="str">
        <f ca="1">IFERROR(Tabela2[[#This Row],[Preço de referência]]*Tabela2[[#This Row],[Quantidade]],"")</f>
        <v/>
      </c>
      <c r="P93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36" s="14" t="str">
        <f ca="1">IFERROR(IF(Tabela2[[#This Row],[Itens de Ampla Participação (Quantidade)]]&gt;0,(Tabela2[[#This Row],[Itens de Ampla Participação (Quantidade)]]*Tabela2[[#This Row],[Preço de referência]])),"")</f>
        <v/>
      </c>
      <c r="R93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36" s="14" t="str">
        <f ca="1">IFERROR(IF(Tabela2[[#This Row],[Itens de Cota Reservada (Quantidade)]]&gt;0,(Tabela2[[#This Row],[Itens de Cota Reservada (Quantidade)]]*Tabela2[[#This Row],[Preço de referência]])),"")</f>
        <v/>
      </c>
      <c r="T936" s="51" t="str">
        <f ca="1">IFERROR(IF(SUMIFS(Tabela2[Preço x quantidade],Tabela2[Lote],Tabela2[[#This Row],[Lote]])&lt;=80000,Tabela2[[#This Row],[Quantidade]],""),"")</f>
        <v/>
      </c>
      <c r="U936" s="14" t="str">
        <f ca="1">IFERROR(IF(Tabela2[[#This Row],[Itens exclusivos (Quantidade)]]&gt;0,(Tabela2[[#This Row],[Itens exclusivos (Quantidade)]]*Tabela2[[#This Row],[Preço de referência]])),"")</f>
        <v/>
      </c>
    </row>
    <row r="937" spans="1:21" ht="15.75">
      <c r="A937" s="33" t="str">
        <f>IFERROR(IF(Fornecedores!B947="","",IF(AND(Fornecedores!A947="",Fornecedores!B947&lt;&gt;""),1,Fornecedores!A947)),"")</f>
        <v/>
      </c>
      <c r="B937" s="33" t="str">
        <f>IFERROR(IF(Fornecedores!B947="","",Fornecedores!B947),"")</f>
        <v/>
      </c>
      <c r="C937" s="33" t="str">
        <f>IFERROR(IF(Fornecedores!C947="","",Fornecedores!C947),"")</f>
        <v/>
      </c>
      <c r="D937" s="33" t="str">
        <f>IFERROR(IF(Fornecedores!D947="","",Fornecedores!D947),"")</f>
        <v/>
      </c>
      <c r="E937" s="33" t="str">
        <f>IFERROR(IF(Fornecedores!E947="","",Fornecedores!E947),"")</f>
        <v/>
      </c>
      <c r="F937" s="52" t="str">
        <f>IFERROR(IF(Fornecedores!F947="","",Fornecedores!F947),"")</f>
        <v/>
      </c>
      <c r="G937" s="33" t="str">
        <f>IFERROR(IF(Fornecedores!G947="","",Fornecedores!G947),"")</f>
        <v/>
      </c>
      <c r="H937" s="47" t="str">
        <f>IFERROR(ROUND(AVERAGE(Fornecedores!H947:ZV947),2),"")</f>
        <v/>
      </c>
      <c r="I937" s="33" t="str">
        <f>IFERROR(ROUND(STDEV(Fornecedores!H947:ZV947),2),"")</f>
        <v/>
      </c>
      <c r="J937" s="33" t="str">
        <f>IFERROR(IF(Tabela2[[#This Row],[Média preços]]="","",H937-I937),"")</f>
        <v/>
      </c>
      <c r="K937" s="33" t="str">
        <f>IFERROR(IF(Tabela2[[#This Row],[Média preços]]="","",H937+I937),"")</f>
        <v/>
      </c>
      <c r="L937" s="47" t="str">
        <f>IFERROR(ROUND(MEDIAN(Fornecedores!H947:ZV947),2),"")</f>
        <v/>
      </c>
      <c r="M937" s="33" t="str">
        <f ca="1">IFERROR(ROUND(AVERAGEIFS(Fornecedores!H947:ZV947,Fornecedores!H947:ZV947,"&lt;="&amp;K937,Fornecedores!H947:ZV947,"&gt;="&amp;J937),2),"")</f>
        <v/>
      </c>
      <c r="N937" s="33" t="str">
        <f t="shared" ca="1" si="14"/>
        <v/>
      </c>
      <c r="O937" s="33" t="str">
        <f ca="1">IFERROR(Tabela2[[#This Row],[Preço de referência]]*Tabela2[[#This Row],[Quantidade]],"")</f>
        <v/>
      </c>
      <c r="P93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37" s="33" t="str">
        <f ca="1">IFERROR(IF(Tabela2[[#This Row],[Itens de Ampla Participação (Quantidade)]]&gt;0,(Tabela2[[#This Row],[Itens de Ampla Participação (Quantidade)]]*Tabela2[[#This Row],[Preço de referência]])),"")</f>
        <v/>
      </c>
      <c r="R93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37" s="33" t="str">
        <f ca="1">IFERROR(IF(Tabela2[[#This Row],[Itens de Cota Reservada (Quantidade)]]&gt;0,(Tabela2[[#This Row],[Itens de Cota Reservada (Quantidade)]]*Tabela2[[#This Row],[Preço de referência]])),"")</f>
        <v/>
      </c>
      <c r="T937" s="52" t="str">
        <f ca="1">IFERROR(IF(SUMIFS(Tabela2[Preço x quantidade],Tabela2[Lote],Tabela2[[#This Row],[Lote]])&lt;=80000,Tabela2[[#This Row],[Quantidade]],""),"")</f>
        <v/>
      </c>
      <c r="U937" s="33" t="str">
        <f ca="1">IFERROR(IF(Tabela2[[#This Row],[Itens exclusivos (Quantidade)]]&gt;0,(Tabela2[[#This Row],[Itens exclusivos (Quantidade)]]*Tabela2[[#This Row],[Preço de referência]])),"")</f>
        <v/>
      </c>
    </row>
    <row r="938" spans="1:21" ht="15.75">
      <c r="A938" s="14" t="str">
        <f>IFERROR(IF(Fornecedores!B948="","",IF(AND(Fornecedores!A948="",Fornecedores!B948&lt;&gt;""),1,Fornecedores!A948)),"")</f>
        <v/>
      </c>
      <c r="B938" s="14" t="str">
        <f>IFERROR(IF(Fornecedores!B948="","",Fornecedores!B948),"")</f>
        <v/>
      </c>
      <c r="C938" s="14" t="str">
        <f>IFERROR(IF(Fornecedores!C948="","",Fornecedores!C948),"")</f>
        <v/>
      </c>
      <c r="D938" s="14" t="str">
        <f>IFERROR(IF(Fornecedores!D948="","",Fornecedores!D948),"")</f>
        <v/>
      </c>
      <c r="E938" s="14" t="str">
        <f>IFERROR(IF(Fornecedores!E948="","",Fornecedores!E948),"")</f>
        <v/>
      </c>
      <c r="F938" s="51" t="str">
        <f>IFERROR(IF(Fornecedores!F948="","",Fornecedores!F948),"")</f>
        <v/>
      </c>
      <c r="G938" s="14" t="str">
        <f>IFERROR(IF(Fornecedores!G948="","",Fornecedores!G948),"")</f>
        <v/>
      </c>
      <c r="H938" s="48" t="str">
        <f>IFERROR(ROUND(AVERAGE(Fornecedores!H948:ZV948),2),"")</f>
        <v/>
      </c>
      <c r="I938" s="14" t="str">
        <f>IFERROR(ROUND(STDEV(Fornecedores!H948:ZV948),2),"")</f>
        <v/>
      </c>
      <c r="J938" s="14" t="str">
        <f>IFERROR(IF(Tabela2[[#This Row],[Média preços]]="","",H938-I938),"")</f>
        <v/>
      </c>
      <c r="K938" s="14" t="str">
        <f>IFERROR(IF(Tabela2[[#This Row],[Média preços]]="","",H938+I938),"")</f>
        <v/>
      </c>
      <c r="L938" s="48" t="str">
        <f>IFERROR(ROUND(MEDIAN(Fornecedores!H948:ZV948),2),"")</f>
        <v/>
      </c>
      <c r="M938" s="14" t="str">
        <f ca="1">IFERROR(ROUND(AVERAGEIFS(Fornecedores!H948:ZV948,Fornecedores!H948:ZV948,"&lt;="&amp;K938,Fornecedores!H948:ZV948,"&gt;="&amp;J938),2),"")</f>
        <v/>
      </c>
      <c r="N938" s="14" t="str">
        <f t="shared" ca="1" si="14"/>
        <v/>
      </c>
      <c r="O938" s="14" t="str">
        <f ca="1">IFERROR(Tabela2[[#This Row],[Preço de referência]]*Tabela2[[#This Row],[Quantidade]],"")</f>
        <v/>
      </c>
      <c r="P93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38" s="14" t="str">
        <f ca="1">IFERROR(IF(Tabela2[[#This Row],[Itens de Ampla Participação (Quantidade)]]&gt;0,(Tabela2[[#This Row],[Itens de Ampla Participação (Quantidade)]]*Tabela2[[#This Row],[Preço de referência]])),"")</f>
        <v/>
      </c>
      <c r="R93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38" s="14" t="str">
        <f ca="1">IFERROR(IF(Tabela2[[#This Row],[Itens de Cota Reservada (Quantidade)]]&gt;0,(Tabela2[[#This Row],[Itens de Cota Reservada (Quantidade)]]*Tabela2[[#This Row],[Preço de referência]])),"")</f>
        <v/>
      </c>
      <c r="T938" s="51" t="str">
        <f ca="1">IFERROR(IF(SUMIFS(Tabela2[Preço x quantidade],Tabela2[Lote],Tabela2[[#This Row],[Lote]])&lt;=80000,Tabela2[[#This Row],[Quantidade]],""),"")</f>
        <v/>
      </c>
      <c r="U938" s="14" t="str">
        <f ca="1">IFERROR(IF(Tabela2[[#This Row],[Itens exclusivos (Quantidade)]]&gt;0,(Tabela2[[#This Row],[Itens exclusivos (Quantidade)]]*Tabela2[[#This Row],[Preço de referência]])),"")</f>
        <v/>
      </c>
    </row>
    <row r="939" spans="1:21" ht="15.75">
      <c r="A939" s="33" t="str">
        <f>IFERROR(IF(Fornecedores!B949="","",IF(AND(Fornecedores!A949="",Fornecedores!B949&lt;&gt;""),1,Fornecedores!A949)),"")</f>
        <v/>
      </c>
      <c r="B939" s="33" t="str">
        <f>IFERROR(IF(Fornecedores!B949="","",Fornecedores!B949),"")</f>
        <v/>
      </c>
      <c r="C939" s="33" t="str">
        <f>IFERROR(IF(Fornecedores!C949="","",Fornecedores!C949),"")</f>
        <v/>
      </c>
      <c r="D939" s="33" t="str">
        <f>IFERROR(IF(Fornecedores!D949="","",Fornecedores!D949),"")</f>
        <v/>
      </c>
      <c r="E939" s="33" t="str">
        <f>IFERROR(IF(Fornecedores!E949="","",Fornecedores!E949),"")</f>
        <v/>
      </c>
      <c r="F939" s="52" t="str">
        <f>IFERROR(IF(Fornecedores!F949="","",Fornecedores!F949),"")</f>
        <v/>
      </c>
      <c r="G939" s="33" t="str">
        <f>IFERROR(IF(Fornecedores!G949="","",Fornecedores!G949),"")</f>
        <v/>
      </c>
      <c r="H939" s="47" t="str">
        <f>IFERROR(ROUND(AVERAGE(Fornecedores!H949:ZV949),2),"")</f>
        <v/>
      </c>
      <c r="I939" s="33" t="str">
        <f>IFERROR(ROUND(STDEV(Fornecedores!H949:ZV949),2),"")</f>
        <v/>
      </c>
      <c r="J939" s="33" t="str">
        <f>IFERROR(IF(Tabela2[[#This Row],[Média preços]]="","",H939-I939),"")</f>
        <v/>
      </c>
      <c r="K939" s="33" t="str">
        <f>IFERROR(IF(Tabela2[[#This Row],[Média preços]]="","",H939+I939),"")</f>
        <v/>
      </c>
      <c r="L939" s="47" t="str">
        <f>IFERROR(ROUND(MEDIAN(Fornecedores!H949:ZV949),2),"")</f>
        <v/>
      </c>
      <c r="M939" s="33" t="str">
        <f ca="1">IFERROR(ROUND(AVERAGEIFS(Fornecedores!H949:ZV949,Fornecedores!H949:ZV949,"&lt;="&amp;K939,Fornecedores!H949:ZV949,"&gt;="&amp;J939),2),"")</f>
        <v/>
      </c>
      <c r="N939" s="33" t="str">
        <f t="shared" ca="1" si="14"/>
        <v/>
      </c>
      <c r="O939" s="33" t="str">
        <f ca="1">IFERROR(Tabela2[[#This Row],[Preço de referência]]*Tabela2[[#This Row],[Quantidade]],"")</f>
        <v/>
      </c>
      <c r="P93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39" s="33" t="str">
        <f ca="1">IFERROR(IF(Tabela2[[#This Row],[Itens de Ampla Participação (Quantidade)]]&gt;0,(Tabela2[[#This Row],[Itens de Ampla Participação (Quantidade)]]*Tabela2[[#This Row],[Preço de referência]])),"")</f>
        <v/>
      </c>
      <c r="R93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39" s="33" t="str">
        <f ca="1">IFERROR(IF(Tabela2[[#This Row],[Itens de Cota Reservada (Quantidade)]]&gt;0,(Tabela2[[#This Row],[Itens de Cota Reservada (Quantidade)]]*Tabela2[[#This Row],[Preço de referência]])),"")</f>
        <v/>
      </c>
      <c r="T939" s="52" t="str">
        <f ca="1">IFERROR(IF(SUMIFS(Tabela2[Preço x quantidade],Tabela2[Lote],Tabela2[[#This Row],[Lote]])&lt;=80000,Tabela2[[#This Row],[Quantidade]],""),"")</f>
        <v/>
      </c>
      <c r="U939" s="33" t="str">
        <f ca="1">IFERROR(IF(Tabela2[[#This Row],[Itens exclusivos (Quantidade)]]&gt;0,(Tabela2[[#This Row],[Itens exclusivos (Quantidade)]]*Tabela2[[#This Row],[Preço de referência]])),"")</f>
        <v/>
      </c>
    </row>
    <row r="940" spans="1:21" ht="15.75">
      <c r="A940" s="14" t="str">
        <f>IFERROR(IF(Fornecedores!B950="","",IF(AND(Fornecedores!A950="",Fornecedores!B950&lt;&gt;""),1,Fornecedores!A950)),"")</f>
        <v/>
      </c>
      <c r="B940" s="14" t="str">
        <f>IFERROR(IF(Fornecedores!B950="","",Fornecedores!B950),"")</f>
        <v/>
      </c>
      <c r="C940" s="14" t="str">
        <f>IFERROR(IF(Fornecedores!C950="","",Fornecedores!C950),"")</f>
        <v/>
      </c>
      <c r="D940" s="14" t="str">
        <f>IFERROR(IF(Fornecedores!D950="","",Fornecedores!D950),"")</f>
        <v/>
      </c>
      <c r="E940" s="14" t="str">
        <f>IFERROR(IF(Fornecedores!E950="","",Fornecedores!E950),"")</f>
        <v/>
      </c>
      <c r="F940" s="51" t="str">
        <f>IFERROR(IF(Fornecedores!F950="","",Fornecedores!F950),"")</f>
        <v/>
      </c>
      <c r="G940" s="14" t="str">
        <f>IFERROR(IF(Fornecedores!G950="","",Fornecedores!G950),"")</f>
        <v/>
      </c>
      <c r="H940" s="48" t="str">
        <f>IFERROR(ROUND(AVERAGE(Fornecedores!H950:ZV950),2),"")</f>
        <v/>
      </c>
      <c r="I940" s="14" t="str">
        <f>IFERROR(ROUND(STDEV(Fornecedores!H950:ZV950),2),"")</f>
        <v/>
      </c>
      <c r="J940" s="14" t="str">
        <f>IFERROR(IF(Tabela2[[#This Row],[Média preços]]="","",H940-I940),"")</f>
        <v/>
      </c>
      <c r="K940" s="14" t="str">
        <f>IFERROR(IF(Tabela2[[#This Row],[Média preços]]="","",H940+I940),"")</f>
        <v/>
      </c>
      <c r="L940" s="48" t="str">
        <f>IFERROR(ROUND(MEDIAN(Fornecedores!H950:ZV950),2),"")</f>
        <v/>
      </c>
      <c r="M940" s="14" t="str">
        <f ca="1">IFERROR(ROUND(AVERAGEIFS(Fornecedores!H950:ZV950,Fornecedores!H950:ZV950,"&lt;="&amp;K940,Fornecedores!H950:ZV950,"&gt;="&amp;J940),2),"")</f>
        <v/>
      </c>
      <c r="N940" s="14" t="str">
        <f t="shared" ca="1" si="14"/>
        <v/>
      </c>
      <c r="O940" s="14" t="str">
        <f ca="1">IFERROR(Tabela2[[#This Row],[Preço de referência]]*Tabela2[[#This Row],[Quantidade]],"")</f>
        <v/>
      </c>
      <c r="P94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40" s="14" t="str">
        <f ca="1">IFERROR(IF(Tabela2[[#This Row],[Itens de Ampla Participação (Quantidade)]]&gt;0,(Tabela2[[#This Row],[Itens de Ampla Participação (Quantidade)]]*Tabela2[[#This Row],[Preço de referência]])),"")</f>
        <v/>
      </c>
      <c r="R94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40" s="14" t="str">
        <f ca="1">IFERROR(IF(Tabela2[[#This Row],[Itens de Cota Reservada (Quantidade)]]&gt;0,(Tabela2[[#This Row],[Itens de Cota Reservada (Quantidade)]]*Tabela2[[#This Row],[Preço de referência]])),"")</f>
        <v/>
      </c>
      <c r="T940" s="51" t="str">
        <f ca="1">IFERROR(IF(SUMIFS(Tabela2[Preço x quantidade],Tabela2[Lote],Tabela2[[#This Row],[Lote]])&lt;=80000,Tabela2[[#This Row],[Quantidade]],""),"")</f>
        <v/>
      </c>
      <c r="U940" s="14" t="str">
        <f ca="1">IFERROR(IF(Tabela2[[#This Row],[Itens exclusivos (Quantidade)]]&gt;0,(Tabela2[[#This Row],[Itens exclusivos (Quantidade)]]*Tabela2[[#This Row],[Preço de referência]])),"")</f>
        <v/>
      </c>
    </row>
    <row r="941" spans="1:21" ht="15.75">
      <c r="A941" s="33" t="str">
        <f>IFERROR(IF(Fornecedores!B951="","",IF(AND(Fornecedores!A951="",Fornecedores!B951&lt;&gt;""),1,Fornecedores!A951)),"")</f>
        <v/>
      </c>
      <c r="B941" s="33" t="str">
        <f>IFERROR(IF(Fornecedores!B951="","",Fornecedores!B951),"")</f>
        <v/>
      </c>
      <c r="C941" s="33" t="str">
        <f>IFERROR(IF(Fornecedores!C951="","",Fornecedores!C951),"")</f>
        <v/>
      </c>
      <c r="D941" s="33" t="str">
        <f>IFERROR(IF(Fornecedores!D951="","",Fornecedores!D951),"")</f>
        <v/>
      </c>
      <c r="E941" s="33" t="str">
        <f>IFERROR(IF(Fornecedores!E951="","",Fornecedores!E951),"")</f>
        <v/>
      </c>
      <c r="F941" s="52" t="str">
        <f>IFERROR(IF(Fornecedores!F951="","",Fornecedores!F951),"")</f>
        <v/>
      </c>
      <c r="G941" s="33" t="str">
        <f>IFERROR(IF(Fornecedores!G951="","",Fornecedores!G951),"")</f>
        <v/>
      </c>
      <c r="H941" s="47" t="str">
        <f>IFERROR(ROUND(AVERAGE(Fornecedores!H951:ZV951),2),"")</f>
        <v/>
      </c>
      <c r="I941" s="33" t="str">
        <f>IFERROR(ROUND(STDEV(Fornecedores!H951:ZV951),2),"")</f>
        <v/>
      </c>
      <c r="J941" s="33" t="str">
        <f>IFERROR(IF(Tabela2[[#This Row],[Média preços]]="","",H941-I941),"")</f>
        <v/>
      </c>
      <c r="K941" s="33" t="str">
        <f>IFERROR(IF(Tabela2[[#This Row],[Média preços]]="","",H941+I941),"")</f>
        <v/>
      </c>
      <c r="L941" s="47" t="str">
        <f>IFERROR(ROUND(MEDIAN(Fornecedores!H951:ZV951),2),"")</f>
        <v/>
      </c>
      <c r="M941" s="33" t="str">
        <f ca="1">IFERROR(ROUND(AVERAGEIFS(Fornecedores!H951:ZV951,Fornecedores!H951:ZV951,"&lt;="&amp;K941,Fornecedores!H951:ZV951,"&gt;="&amp;J941),2),"")</f>
        <v/>
      </c>
      <c r="N941" s="33" t="str">
        <f t="shared" ca="1" si="14"/>
        <v/>
      </c>
      <c r="O941" s="33" t="str">
        <f ca="1">IFERROR(Tabela2[[#This Row],[Preço de referência]]*Tabela2[[#This Row],[Quantidade]],"")</f>
        <v/>
      </c>
      <c r="P94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41" s="33" t="str">
        <f ca="1">IFERROR(IF(Tabela2[[#This Row],[Itens de Ampla Participação (Quantidade)]]&gt;0,(Tabela2[[#This Row],[Itens de Ampla Participação (Quantidade)]]*Tabela2[[#This Row],[Preço de referência]])),"")</f>
        <v/>
      </c>
      <c r="R94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41" s="33" t="str">
        <f ca="1">IFERROR(IF(Tabela2[[#This Row],[Itens de Cota Reservada (Quantidade)]]&gt;0,(Tabela2[[#This Row],[Itens de Cota Reservada (Quantidade)]]*Tabela2[[#This Row],[Preço de referência]])),"")</f>
        <v/>
      </c>
      <c r="T941" s="52" t="str">
        <f ca="1">IFERROR(IF(SUMIFS(Tabela2[Preço x quantidade],Tabela2[Lote],Tabela2[[#This Row],[Lote]])&lt;=80000,Tabela2[[#This Row],[Quantidade]],""),"")</f>
        <v/>
      </c>
      <c r="U941" s="33" t="str">
        <f ca="1">IFERROR(IF(Tabela2[[#This Row],[Itens exclusivos (Quantidade)]]&gt;0,(Tabela2[[#This Row],[Itens exclusivos (Quantidade)]]*Tabela2[[#This Row],[Preço de referência]])),"")</f>
        <v/>
      </c>
    </row>
    <row r="942" spans="1:21" ht="15.75">
      <c r="A942" s="14" t="str">
        <f>IFERROR(IF(Fornecedores!B952="","",IF(AND(Fornecedores!A952="",Fornecedores!B952&lt;&gt;""),1,Fornecedores!A952)),"")</f>
        <v/>
      </c>
      <c r="B942" s="14" t="str">
        <f>IFERROR(IF(Fornecedores!B952="","",Fornecedores!B952),"")</f>
        <v/>
      </c>
      <c r="C942" s="14" t="str">
        <f>IFERROR(IF(Fornecedores!C952="","",Fornecedores!C952),"")</f>
        <v/>
      </c>
      <c r="D942" s="14" t="str">
        <f>IFERROR(IF(Fornecedores!D952="","",Fornecedores!D952),"")</f>
        <v/>
      </c>
      <c r="E942" s="14" t="str">
        <f>IFERROR(IF(Fornecedores!E952="","",Fornecedores!E952),"")</f>
        <v/>
      </c>
      <c r="F942" s="51" t="str">
        <f>IFERROR(IF(Fornecedores!F952="","",Fornecedores!F952),"")</f>
        <v/>
      </c>
      <c r="G942" s="14" t="str">
        <f>IFERROR(IF(Fornecedores!G952="","",Fornecedores!G952),"")</f>
        <v/>
      </c>
      <c r="H942" s="48" t="str">
        <f>IFERROR(ROUND(AVERAGE(Fornecedores!H952:ZV952),2),"")</f>
        <v/>
      </c>
      <c r="I942" s="14" t="str">
        <f>IFERROR(ROUND(STDEV(Fornecedores!H952:ZV952),2),"")</f>
        <v/>
      </c>
      <c r="J942" s="14" t="str">
        <f>IFERROR(IF(Tabela2[[#This Row],[Média preços]]="","",H942-I942),"")</f>
        <v/>
      </c>
      <c r="K942" s="14" t="str">
        <f>IFERROR(IF(Tabela2[[#This Row],[Média preços]]="","",H942+I942),"")</f>
        <v/>
      </c>
      <c r="L942" s="48" t="str">
        <f>IFERROR(ROUND(MEDIAN(Fornecedores!H952:ZV952),2),"")</f>
        <v/>
      </c>
      <c r="M942" s="14" t="str">
        <f ca="1">IFERROR(ROUND(AVERAGEIFS(Fornecedores!H952:ZV952,Fornecedores!H952:ZV952,"&lt;="&amp;K942,Fornecedores!H952:ZV952,"&gt;="&amp;J942),2),"")</f>
        <v/>
      </c>
      <c r="N942" s="14" t="str">
        <f t="shared" ca="1" si="14"/>
        <v/>
      </c>
      <c r="O942" s="14" t="str">
        <f ca="1">IFERROR(Tabela2[[#This Row],[Preço de referência]]*Tabela2[[#This Row],[Quantidade]],"")</f>
        <v/>
      </c>
      <c r="P94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42" s="14" t="str">
        <f ca="1">IFERROR(IF(Tabela2[[#This Row],[Itens de Ampla Participação (Quantidade)]]&gt;0,(Tabela2[[#This Row],[Itens de Ampla Participação (Quantidade)]]*Tabela2[[#This Row],[Preço de referência]])),"")</f>
        <v/>
      </c>
      <c r="R94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42" s="14" t="str">
        <f ca="1">IFERROR(IF(Tabela2[[#This Row],[Itens de Cota Reservada (Quantidade)]]&gt;0,(Tabela2[[#This Row],[Itens de Cota Reservada (Quantidade)]]*Tabela2[[#This Row],[Preço de referência]])),"")</f>
        <v/>
      </c>
      <c r="T942" s="51" t="str">
        <f ca="1">IFERROR(IF(SUMIFS(Tabela2[Preço x quantidade],Tabela2[Lote],Tabela2[[#This Row],[Lote]])&lt;=80000,Tabela2[[#This Row],[Quantidade]],""),"")</f>
        <v/>
      </c>
      <c r="U942" s="14" t="str">
        <f ca="1">IFERROR(IF(Tabela2[[#This Row],[Itens exclusivos (Quantidade)]]&gt;0,(Tabela2[[#This Row],[Itens exclusivos (Quantidade)]]*Tabela2[[#This Row],[Preço de referência]])),"")</f>
        <v/>
      </c>
    </row>
    <row r="943" spans="1:21" ht="15.75">
      <c r="A943" s="33" t="str">
        <f>IFERROR(IF(Fornecedores!B953="","",IF(AND(Fornecedores!A953="",Fornecedores!B953&lt;&gt;""),1,Fornecedores!A953)),"")</f>
        <v/>
      </c>
      <c r="B943" s="33" t="str">
        <f>IFERROR(IF(Fornecedores!B953="","",Fornecedores!B953),"")</f>
        <v/>
      </c>
      <c r="C943" s="33" t="str">
        <f>IFERROR(IF(Fornecedores!C953="","",Fornecedores!C953),"")</f>
        <v/>
      </c>
      <c r="D943" s="33" t="str">
        <f>IFERROR(IF(Fornecedores!D953="","",Fornecedores!D953),"")</f>
        <v/>
      </c>
      <c r="E943" s="33" t="str">
        <f>IFERROR(IF(Fornecedores!E953="","",Fornecedores!E953),"")</f>
        <v/>
      </c>
      <c r="F943" s="52" t="str">
        <f>IFERROR(IF(Fornecedores!F953="","",Fornecedores!F953),"")</f>
        <v/>
      </c>
      <c r="G943" s="33" t="str">
        <f>IFERROR(IF(Fornecedores!G953="","",Fornecedores!G953),"")</f>
        <v/>
      </c>
      <c r="H943" s="47" t="str">
        <f>IFERROR(ROUND(AVERAGE(Fornecedores!H953:ZV953),2),"")</f>
        <v/>
      </c>
      <c r="I943" s="33" t="str">
        <f>IFERROR(ROUND(STDEV(Fornecedores!H953:ZV953),2),"")</f>
        <v/>
      </c>
      <c r="J943" s="33" t="str">
        <f>IFERROR(IF(Tabela2[[#This Row],[Média preços]]="","",H943-I943),"")</f>
        <v/>
      </c>
      <c r="K943" s="33" t="str">
        <f>IFERROR(IF(Tabela2[[#This Row],[Média preços]]="","",H943+I943),"")</f>
        <v/>
      </c>
      <c r="L943" s="47" t="str">
        <f>IFERROR(ROUND(MEDIAN(Fornecedores!H953:ZV953),2),"")</f>
        <v/>
      </c>
      <c r="M943" s="33" t="str">
        <f ca="1">IFERROR(ROUND(AVERAGEIFS(Fornecedores!H953:ZV953,Fornecedores!H953:ZV953,"&lt;="&amp;K943,Fornecedores!H953:ZV953,"&gt;="&amp;J943),2),"")</f>
        <v/>
      </c>
      <c r="N943" s="33" t="str">
        <f t="shared" ca="1" si="14"/>
        <v/>
      </c>
      <c r="O943" s="33" t="str">
        <f ca="1">IFERROR(Tabela2[[#This Row],[Preço de referência]]*Tabela2[[#This Row],[Quantidade]],"")</f>
        <v/>
      </c>
      <c r="P94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43" s="33" t="str">
        <f ca="1">IFERROR(IF(Tabela2[[#This Row],[Itens de Ampla Participação (Quantidade)]]&gt;0,(Tabela2[[#This Row],[Itens de Ampla Participação (Quantidade)]]*Tabela2[[#This Row],[Preço de referência]])),"")</f>
        <v/>
      </c>
      <c r="R94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43" s="33" t="str">
        <f ca="1">IFERROR(IF(Tabela2[[#This Row],[Itens de Cota Reservada (Quantidade)]]&gt;0,(Tabela2[[#This Row],[Itens de Cota Reservada (Quantidade)]]*Tabela2[[#This Row],[Preço de referência]])),"")</f>
        <v/>
      </c>
      <c r="T943" s="52" t="str">
        <f ca="1">IFERROR(IF(SUMIFS(Tabela2[Preço x quantidade],Tabela2[Lote],Tabela2[[#This Row],[Lote]])&lt;=80000,Tabela2[[#This Row],[Quantidade]],""),"")</f>
        <v/>
      </c>
      <c r="U943" s="33" t="str">
        <f ca="1">IFERROR(IF(Tabela2[[#This Row],[Itens exclusivos (Quantidade)]]&gt;0,(Tabela2[[#This Row],[Itens exclusivos (Quantidade)]]*Tabela2[[#This Row],[Preço de referência]])),"")</f>
        <v/>
      </c>
    </row>
    <row r="944" spans="1:21" ht="15.75">
      <c r="A944" s="14" t="str">
        <f>IFERROR(IF(Fornecedores!B954="","",IF(AND(Fornecedores!A954="",Fornecedores!B954&lt;&gt;""),1,Fornecedores!A954)),"")</f>
        <v/>
      </c>
      <c r="B944" s="14" t="str">
        <f>IFERROR(IF(Fornecedores!B954="","",Fornecedores!B954),"")</f>
        <v/>
      </c>
      <c r="C944" s="14" t="str">
        <f>IFERROR(IF(Fornecedores!C954="","",Fornecedores!C954),"")</f>
        <v/>
      </c>
      <c r="D944" s="14" t="str">
        <f>IFERROR(IF(Fornecedores!D954="","",Fornecedores!D954),"")</f>
        <v/>
      </c>
      <c r="E944" s="14" t="str">
        <f>IFERROR(IF(Fornecedores!E954="","",Fornecedores!E954),"")</f>
        <v/>
      </c>
      <c r="F944" s="51" t="str">
        <f>IFERROR(IF(Fornecedores!F954="","",Fornecedores!F954),"")</f>
        <v/>
      </c>
      <c r="G944" s="14" t="str">
        <f>IFERROR(IF(Fornecedores!G954="","",Fornecedores!G954),"")</f>
        <v/>
      </c>
      <c r="H944" s="48" t="str">
        <f>IFERROR(ROUND(AVERAGE(Fornecedores!H954:ZV954),2),"")</f>
        <v/>
      </c>
      <c r="I944" s="14" t="str">
        <f>IFERROR(ROUND(STDEV(Fornecedores!H954:ZV954),2),"")</f>
        <v/>
      </c>
      <c r="J944" s="14" t="str">
        <f>IFERROR(IF(Tabela2[[#This Row],[Média preços]]="","",H944-I944),"")</f>
        <v/>
      </c>
      <c r="K944" s="14" t="str">
        <f>IFERROR(IF(Tabela2[[#This Row],[Média preços]]="","",H944+I944),"")</f>
        <v/>
      </c>
      <c r="L944" s="48" t="str">
        <f>IFERROR(ROUND(MEDIAN(Fornecedores!H954:ZV954),2),"")</f>
        <v/>
      </c>
      <c r="M944" s="14" t="str">
        <f ca="1">IFERROR(ROUND(AVERAGEIFS(Fornecedores!H954:ZV954,Fornecedores!H954:ZV954,"&lt;="&amp;K944,Fornecedores!H954:ZV954,"&gt;="&amp;J944),2),"")</f>
        <v/>
      </c>
      <c r="N944" s="14" t="str">
        <f t="shared" ca="1" si="14"/>
        <v/>
      </c>
      <c r="O944" s="14" t="str">
        <f ca="1">IFERROR(Tabela2[[#This Row],[Preço de referência]]*Tabela2[[#This Row],[Quantidade]],"")</f>
        <v/>
      </c>
      <c r="P94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44" s="14" t="str">
        <f ca="1">IFERROR(IF(Tabela2[[#This Row],[Itens de Ampla Participação (Quantidade)]]&gt;0,(Tabela2[[#This Row],[Itens de Ampla Participação (Quantidade)]]*Tabela2[[#This Row],[Preço de referência]])),"")</f>
        <v/>
      </c>
      <c r="R94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44" s="14" t="str">
        <f ca="1">IFERROR(IF(Tabela2[[#This Row],[Itens de Cota Reservada (Quantidade)]]&gt;0,(Tabela2[[#This Row],[Itens de Cota Reservada (Quantidade)]]*Tabela2[[#This Row],[Preço de referência]])),"")</f>
        <v/>
      </c>
      <c r="T944" s="51" t="str">
        <f ca="1">IFERROR(IF(SUMIFS(Tabela2[Preço x quantidade],Tabela2[Lote],Tabela2[[#This Row],[Lote]])&lt;=80000,Tabela2[[#This Row],[Quantidade]],""),"")</f>
        <v/>
      </c>
      <c r="U944" s="14" t="str">
        <f ca="1">IFERROR(IF(Tabela2[[#This Row],[Itens exclusivos (Quantidade)]]&gt;0,(Tabela2[[#This Row],[Itens exclusivos (Quantidade)]]*Tabela2[[#This Row],[Preço de referência]])),"")</f>
        <v/>
      </c>
    </row>
    <row r="945" spans="1:21" ht="15.75">
      <c r="A945" s="33" t="str">
        <f>IFERROR(IF(Fornecedores!B955="","",IF(AND(Fornecedores!A955="",Fornecedores!B955&lt;&gt;""),1,Fornecedores!A955)),"")</f>
        <v/>
      </c>
      <c r="B945" s="33" t="str">
        <f>IFERROR(IF(Fornecedores!B955="","",Fornecedores!B955),"")</f>
        <v/>
      </c>
      <c r="C945" s="33" t="str">
        <f>IFERROR(IF(Fornecedores!C955="","",Fornecedores!C955),"")</f>
        <v/>
      </c>
      <c r="D945" s="33" t="str">
        <f>IFERROR(IF(Fornecedores!D955="","",Fornecedores!D955),"")</f>
        <v/>
      </c>
      <c r="E945" s="33" t="str">
        <f>IFERROR(IF(Fornecedores!E955="","",Fornecedores!E955),"")</f>
        <v/>
      </c>
      <c r="F945" s="52" t="str">
        <f>IFERROR(IF(Fornecedores!F955="","",Fornecedores!F955),"")</f>
        <v/>
      </c>
      <c r="G945" s="33" t="str">
        <f>IFERROR(IF(Fornecedores!G955="","",Fornecedores!G955),"")</f>
        <v/>
      </c>
      <c r="H945" s="47" t="str">
        <f>IFERROR(ROUND(AVERAGE(Fornecedores!H955:ZV955),2),"")</f>
        <v/>
      </c>
      <c r="I945" s="33" t="str">
        <f>IFERROR(ROUND(STDEV(Fornecedores!H955:ZV955),2),"")</f>
        <v/>
      </c>
      <c r="J945" s="33" t="str">
        <f>IFERROR(IF(Tabela2[[#This Row],[Média preços]]="","",H945-I945),"")</f>
        <v/>
      </c>
      <c r="K945" s="33" t="str">
        <f>IFERROR(IF(Tabela2[[#This Row],[Média preços]]="","",H945+I945),"")</f>
        <v/>
      </c>
      <c r="L945" s="47" t="str">
        <f>IFERROR(ROUND(MEDIAN(Fornecedores!H955:ZV955),2),"")</f>
        <v/>
      </c>
      <c r="M945" s="33" t="str">
        <f ca="1">IFERROR(ROUND(AVERAGEIFS(Fornecedores!H955:ZV955,Fornecedores!H955:ZV955,"&lt;="&amp;K945,Fornecedores!H955:ZV955,"&gt;="&amp;J945),2),"")</f>
        <v/>
      </c>
      <c r="N945" s="33" t="str">
        <f t="shared" ca="1" si="14"/>
        <v/>
      </c>
      <c r="O945" s="33" t="str">
        <f ca="1">IFERROR(Tabela2[[#This Row],[Preço de referência]]*Tabela2[[#This Row],[Quantidade]],"")</f>
        <v/>
      </c>
      <c r="P94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45" s="33" t="str">
        <f ca="1">IFERROR(IF(Tabela2[[#This Row],[Itens de Ampla Participação (Quantidade)]]&gt;0,(Tabela2[[#This Row],[Itens de Ampla Participação (Quantidade)]]*Tabela2[[#This Row],[Preço de referência]])),"")</f>
        <v/>
      </c>
      <c r="R94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45" s="33" t="str">
        <f ca="1">IFERROR(IF(Tabela2[[#This Row],[Itens de Cota Reservada (Quantidade)]]&gt;0,(Tabela2[[#This Row],[Itens de Cota Reservada (Quantidade)]]*Tabela2[[#This Row],[Preço de referência]])),"")</f>
        <v/>
      </c>
      <c r="T945" s="52" t="str">
        <f ca="1">IFERROR(IF(SUMIFS(Tabela2[Preço x quantidade],Tabela2[Lote],Tabela2[[#This Row],[Lote]])&lt;=80000,Tabela2[[#This Row],[Quantidade]],""),"")</f>
        <v/>
      </c>
      <c r="U945" s="33" t="str">
        <f ca="1">IFERROR(IF(Tabela2[[#This Row],[Itens exclusivos (Quantidade)]]&gt;0,(Tabela2[[#This Row],[Itens exclusivos (Quantidade)]]*Tabela2[[#This Row],[Preço de referência]])),"")</f>
        <v/>
      </c>
    </row>
    <row r="946" spans="1:21" ht="15.75">
      <c r="A946" s="14" t="str">
        <f>IFERROR(IF(Fornecedores!B956="","",IF(AND(Fornecedores!A956="",Fornecedores!B956&lt;&gt;""),1,Fornecedores!A956)),"")</f>
        <v/>
      </c>
      <c r="B946" s="14" t="str">
        <f>IFERROR(IF(Fornecedores!B956="","",Fornecedores!B956),"")</f>
        <v/>
      </c>
      <c r="C946" s="14" t="str">
        <f>IFERROR(IF(Fornecedores!C956="","",Fornecedores!C956),"")</f>
        <v/>
      </c>
      <c r="D946" s="14" t="str">
        <f>IFERROR(IF(Fornecedores!D956="","",Fornecedores!D956),"")</f>
        <v/>
      </c>
      <c r="E946" s="14" t="str">
        <f>IFERROR(IF(Fornecedores!E956="","",Fornecedores!E956),"")</f>
        <v/>
      </c>
      <c r="F946" s="51" t="str">
        <f>IFERROR(IF(Fornecedores!F956="","",Fornecedores!F956),"")</f>
        <v/>
      </c>
      <c r="G946" s="14" t="str">
        <f>IFERROR(IF(Fornecedores!G956="","",Fornecedores!G956),"")</f>
        <v/>
      </c>
      <c r="H946" s="48" t="str">
        <f>IFERROR(ROUND(AVERAGE(Fornecedores!H956:ZV956),2),"")</f>
        <v/>
      </c>
      <c r="I946" s="14" t="str">
        <f>IFERROR(ROUND(STDEV(Fornecedores!H956:ZV956),2),"")</f>
        <v/>
      </c>
      <c r="J946" s="14" t="str">
        <f>IFERROR(IF(Tabela2[[#This Row],[Média preços]]="","",H946-I946),"")</f>
        <v/>
      </c>
      <c r="K946" s="14" t="str">
        <f>IFERROR(IF(Tabela2[[#This Row],[Média preços]]="","",H946+I946),"")</f>
        <v/>
      </c>
      <c r="L946" s="48" t="str">
        <f>IFERROR(ROUND(MEDIAN(Fornecedores!H956:ZV956),2),"")</f>
        <v/>
      </c>
      <c r="M946" s="14" t="str">
        <f ca="1">IFERROR(ROUND(AVERAGEIFS(Fornecedores!H956:ZV956,Fornecedores!H956:ZV956,"&lt;="&amp;K946,Fornecedores!H956:ZV956,"&gt;="&amp;J946),2),"")</f>
        <v/>
      </c>
      <c r="N946" s="14" t="str">
        <f t="shared" ca="1" si="14"/>
        <v/>
      </c>
      <c r="O946" s="14" t="str">
        <f ca="1">IFERROR(Tabela2[[#This Row],[Preço de referência]]*Tabela2[[#This Row],[Quantidade]],"")</f>
        <v/>
      </c>
      <c r="P94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46" s="14" t="str">
        <f ca="1">IFERROR(IF(Tabela2[[#This Row],[Itens de Ampla Participação (Quantidade)]]&gt;0,(Tabela2[[#This Row],[Itens de Ampla Participação (Quantidade)]]*Tabela2[[#This Row],[Preço de referência]])),"")</f>
        <v/>
      </c>
      <c r="R94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46" s="14" t="str">
        <f ca="1">IFERROR(IF(Tabela2[[#This Row],[Itens de Cota Reservada (Quantidade)]]&gt;0,(Tabela2[[#This Row],[Itens de Cota Reservada (Quantidade)]]*Tabela2[[#This Row],[Preço de referência]])),"")</f>
        <v/>
      </c>
      <c r="T946" s="51" t="str">
        <f ca="1">IFERROR(IF(SUMIFS(Tabela2[Preço x quantidade],Tabela2[Lote],Tabela2[[#This Row],[Lote]])&lt;=80000,Tabela2[[#This Row],[Quantidade]],""),"")</f>
        <v/>
      </c>
      <c r="U946" s="14" t="str">
        <f ca="1">IFERROR(IF(Tabela2[[#This Row],[Itens exclusivos (Quantidade)]]&gt;0,(Tabela2[[#This Row],[Itens exclusivos (Quantidade)]]*Tabela2[[#This Row],[Preço de referência]])),"")</f>
        <v/>
      </c>
    </row>
    <row r="947" spans="1:21" ht="15.75">
      <c r="A947" s="33" t="str">
        <f>IFERROR(IF(Fornecedores!B957="","",IF(AND(Fornecedores!A957="",Fornecedores!B957&lt;&gt;""),1,Fornecedores!A957)),"")</f>
        <v/>
      </c>
      <c r="B947" s="33" t="str">
        <f>IFERROR(IF(Fornecedores!B957="","",Fornecedores!B957),"")</f>
        <v/>
      </c>
      <c r="C947" s="33" t="str">
        <f>IFERROR(IF(Fornecedores!C957="","",Fornecedores!C957),"")</f>
        <v/>
      </c>
      <c r="D947" s="33" t="str">
        <f>IFERROR(IF(Fornecedores!D957="","",Fornecedores!D957),"")</f>
        <v/>
      </c>
      <c r="E947" s="33" t="str">
        <f>IFERROR(IF(Fornecedores!E957="","",Fornecedores!E957),"")</f>
        <v/>
      </c>
      <c r="F947" s="52" t="str">
        <f>IFERROR(IF(Fornecedores!F957="","",Fornecedores!F957),"")</f>
        <v/>
      </c>
      <c r="G947" s="33" t="str">
        <f>IFERROR(IF(Fornecedores!G957="","",Fornecedores!G957),"")</f>
        <v/>
      </c>
      <c r="H947" s="47" t="str">
        <f>IFERROR(ROUND(AVERAGE(Fornecedores!H957:ZV957),2),"")</f>
        <v/>
      </c>
      <c r="I947" s="33" t="str">
        <f>IFERROR(ROUND(STDEV(Fornecedores!H957:ZV957),2),"")</f>
        <v/>
      </c>
      <c r="J947" s="33" t="str">
        <f>IFERROR(IF(Tabela2[[#This Row],[Média preços]]="","",H947-I947),"")</f>
        <v/>
      </c>
      <c r="K947" s="33" t="str">
        <f>IFERROR(IF(Tabela2[[#This Row],[Média preços]]="","",H947+I947),"")</f>
        <v/>
      </c>
      <c r="L947" s="47" t="str">
        <f>IFERROR(ROUND(MEDIAN(Fornecedores!H957:ZV957),2),"")</f>
        <v/>
      </c>
      <c r="M947" s="33" t="str">
        <f ca="1">IFERROR(ROUND(AVERAGEIFS(Fornecedores!H957:ZV957,Fornecedores!H957:ZV957,"&lt;="&amp;K947,Fornecedores!H957:ZV957,"&gt;="&amp;J947),2),"")</f>
        <v/>
      </c>
      <c r="N947" s="33" t="str">
        <f t="shared" ca="1" si="14"/>
        <v/>
      </c>
      <c r="O947" s="33" t="str">
        <f ca="1">IFERROR(Tabela2[[#This Row],[Preço de referência]]*Tabela2[[#This Row],[Quantidade]],"")</f>
        <v/>
      </c>
      <c r="P94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47" s="33" t="str">
        <f ca="1">IFERROR(IF(Tabela2[[#This Row],[Itens de Ampla Participação (Quantidade)]]&gt;0,(Tabela2[[#This Row],[Itens de Ampla Participação (Quantidade)]]*Tabela2[[#This Row],[Preço de referência]])),"")</f>
        <v/>
      </c>
      <c r="R94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47" s="33" t="str">
        <f ca="1">IFERROR(IF(Tabela2[[#This Row],[Itens de Cota Reservada (Quantidade)]]&gt;0,(Tabela2[[#This Row],[Itens de Cota Reservada (Quantidade)]]*Tabela2[[#This Row],[Preço de referência]])),"")</f>
        <v/>
      </c>
      <c r="T947" s="52" t="str">
        <f ca="1">IFERROR(IF(SUMIFS(Tabela2[Preço x quantidade],Tabela2[Lote],Tabela2[[#This Row],[Lote]])&lt;=80000,Tabela2[[#This Row],[Quantidade]],""),"")</f>
        <v/>
      </c>
      <c r="U947" s="33" t="str">
        <f ca="1">IFERROR(IF(Tabela2[[#This Row],[Itens exclusivos (Quantidade)]]&gt;0,(Tabela2[[#This Row],[Itens exclusivos (Quantidade)]]*Tabela2[[#This Row],[Preço de referência]])),"")</f>
        <v/>
      </c>
    </row>
    <row r="948" spans="1:21" ht="15.75">
      <c r="A948" s="14" t="str">
        <f>IFERROR(IF(Fornecedores!B958="","",IF(AND(Fornecedores!A958="",Fornecedores!B958&lt;&gt;""),1,Fornecedores!A958)),"")</f>
        <v/>
      </c>
      <c r="B948" s="14" t="str">
        <f>IFERROR(IF(Fornecedores!B958="","",Fornecedores!B958),"")</f>
        <v/>
      </c>
      <c r="C948" s="14" t="str">
        <f>IFERROR(IF(Fornecedores!C958="","",Fornecedores!C958),"")</f>
        <v/>
      </c>
      <c r="D948" s="14" t="str">
        <f>IFERROR(IF(Fornecedores!D958="","",Fornecedores!D958),"")</f>
        <v/>
      </c>
      <c r="E948" s="14" t="str">
        <f>IFERROR(IF(Fornecedores!E958="","",Fornecedores!E958),"")</f>
        <v/>
      </c>
      <c r="F948" s="51" t="str">
        <f>IFERROR(IF(Fornecedores!F958="","",Fornecedores!F958),"")</f>
        <v/>
      </c>
      <c r="G948" s="14" t="str">
        <f>IFERROR(IF(Fornecedores!G958="","",Fornecedores!G958),"")</f>
        <v/>
      </c>
      <c r="H948" s="48" t="str">
        <f>IFERROR(ROUND(AVERAGE(Fornecedores!H958:ZV958),2),"")</f>
        <v/>
      </c>
      <c r="I948" s="14" t="str">
        <f>IFERROR(ROUND(STDEV(Fornecedores!H958:ZV958),2),"")</f>
        <v/>
      </c>
      <c r="J948" s="14" t="str">
        <f>IFERROR(IF(Tabela2[[#This Row],[Média preços]]="","",H948-I948),"")</f>
        <v/>
      </c>
      <c r="K948" s="14" t="str">
        <f>IFERROR(IF(Tabela2[[#This Row],[Média preços]]="","",H948+I948),"")</f>
        <v/>
      </c>
      <c r="L948" s="48" t="str">
        <f>IFERROR(ROUND(MEDIAN(Fornecedores!H958:ZV958),2),"")</f>
        <v/>
      </c>
      <c r="M948" s="14" t="str">
        <f ca="1">IFERROR(ROUND(AVERAGEIFS(Fornecedores!H958:ZV958,Fornecedores!H958:ZV958,"&lt;="&amp;K948,Fornecedores!H958:ZV958,"&gt;="&amp;J948),2),"")</f>
        <v/>
      </c>
      <c r="N948" s="14" t="str">
        <f t="shared" ca="1" si="14"/>
        <v/>
      </c>
      <c r="O948" s="14" t="str">
        <f ca="1">IFERROR(Tabela2[[#This Row],[Preço de referência]]*Tabela2[[#This Row],[Quantidade]],"")</f>
        <v/>
      </c>
      <c r="P94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48" s="14" t="str">
        <f ca="1">IFERROR(IF(Tabela2[[#This Row],[Itens de Ampla Participação (Quantidade)]]&gt;0,(Tabela2[[#This Row],[Itens de Ampla Participação (Quantidade)]]*Tabela2[[#This Row],[Preço de referência]])),"")</f>
        <v/>
      </c>
      <c r="R94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48" s="14" t="str">
        <f ca="1">IFERROR(IF(Tabela2[[#This Row],[Itens de Cota Reservada (Quantidade)]]&gt;0,(Tabela2[[#This Row],[Itens de Cota Reservada (Quantidade)]]*Tabela2[[#This Row],[Preço de referência]])),"")</f>
        <v/>
      </c>
      <c r="T948" s="51" t="str">
        <f ca="1">IFERROR(IF(SUMIFS(Tabela2[Preço x quantidade],Tabela2[Lote],Tabela2[[#This Row],[Lote]])&lt;=80000,Tabela2[[#This Row],[Quantidade]],""),"")</f>
        <v/>
      </c>
      <c r="U948" s="14" t="str">
        <f ca="1">IFERROR(IF(Tabela2[[#This Row],[Itens exclusivos (Quantidade)]]&gt;0,(Tabela2[[#This Row],[Itens exclusivos (Quantidade)]]*Tabela2[[#This Row],[Preço de referência]])),"")</f>
        <v/>
      </c>
    </row>
    <row r="949" spans="1:21" ht="15.75">
      <c r="A949" s="33" t="str">
        <f>IFERROR(IF(Fornecedores!B959="","",IF(AND(Fornecedores!A959="",Fornecedores!B959&lt;&gt;""),1,Fornecedores!A959)),"")</f>
        <v/>
      </c>
      <c r="B949" s="33" t="str">
        <f>IFERROR(IF(Fornecedores!B959="","",Fornecedores!B959),"")</f>
        <v/>
      </c>
      <c r="C949" s="33" t="str">
        <f>IFERROR(IF(Fornecedores!C959="","",Fornecedores!C959),"")</f>
        <v/>
      </c>
      <c r="D949" s="33" t="str">
        <f>IFERROR(IF(Fornecedores!D959="","",Fornecedores!D959),"")</f>
        <v/>
      </c>
      <c r="E949" s="33" t="str">
        <f>IFERROR(IF(Fornecedores!E959="","",Fornecedores!E959),"")</f>
        <v/>
      </c>
      <c r="F949" s="52" t="str">
        <f>IFERROR(IF(Fornecedores!F959="","",Fornecedores!F959),"")</f>
        <v/>
      </c>
      <c r="G949" s="33" t="str">
        <f>IFERROR(IF(Fornecedores!G959="","",Fornecedores!G959),"")</f>
        <v/>
      </c>
      <c r="H949" s="47" t="str">
        <f>IFERROR(ROUND(AVERAGE(Fornecedores!H959:ZV959),2),"")</f>
        <v/>
      </c>
      <c r="I949" s="33" t="str">
        <f>IFERROR(ROUND(STDEV(Fornecedores!H959:ZV959),2),"")</f>
        <v/>
      </c>
      <c r="J949" s="33" t="str">
        <f>IFERROR(IF(Tabela2[[#This Row],[Média preços]]="","",H949-I949),"")</f>
        <v/>
      </c>
      <c r="K949" s="33" t="str">
        <f>IFERROR(IF(Tabela2[[#This Row],[Média preços]]="","",H949+I949),"")</f>
        <v/>
      </c>
      <c r="L949" s="47" t="str">
        <f>IFERROR(ROUND(MEDIAN(Fornecedores!H959:ZV959),2),"")</f>
        <v/>
      </c>
      <c r="M949" s="33" t="str">
        <f ca="1">IFERROR(ROUND(AVERAGEIFS(Fornecedores!H959:ZV959,Fornecedores!H959:ZV959,"&lt;="&amp;K949,Fornecedores!H959:ZV959,"&gt;="&amp;J949),2),"")</f>
        <v/>
      </c>
      <c r="N949" s="33" t="str">
        <f t="shared" ca="1" si="14"/>
        <v/>
      </c>
      <c r="O949" s="33" t="str">
        <f ca="1">IFERROR(Tabela2[[#This Row],[Preço de referência]]*Tabela2[[#This Row],[Quantidade]],"")</f>
        <v/>
      </c>
      <c r="P94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49" s="33" t="str">
        <f ca="1">IFERROR(IF(Tabela2[[#This Row],[Itens de Ampla Participação (Quantidade)]]&gt;0,(Tabela2[[#This Row],[Itens de Ampla Participação (Quantidade)]]*Tabela2[[#This Row],[Preço de referência]])),"")</f>
        <v/>
      </c>
      <c r="R94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49" s="33" t="str">
        <f ca="1">IFERROR(IF(Tabela2[[#This Row],[Itens de Cota Reservada (Quantidade)]]&gt;0,(Tabela2[[#This Row],[Itens de Cota Reservada (Quantidade)]]*Tabela2[[#This Row],[Preço de referência]])),"")</f>
        <v/>
      </c>
      <c r="T949" s="52" t="str">
        <f ca="1">IFERROR(IF(SUMIFS(Tabela2[Preço x quantidade],Tabela2[Lote],Tabela2[[#This Row],[Lote]])&lt;=80000,Tabela2[[#This Row],[Quantidade]],""),"")</f>
        <v/>
      </c>
      <c r="U949" s="33" t="str">
        <f ca="1">IFERROR(IF(Tabela2[[#This Row],[Itens exclusivos (Quantidade)]]&gt;0,(Tabela2[[#This Row],[Itens exclusivos (Quantidade)]]*Tabela2[[#This Row],[Preço de referência]])),"")</f>
        <v/>
      </c>
    </row>
    <row r="950" spans="1:21" ht="15.75">
      <c r="A950" s="14" t="str">
        <f>IFERROR(IF(Fornecedores!B960="","",IF(AND(Fornecedores!A960="",Fornecedores!B960&lt;&gt;""),1,Fornecedores!A960)),"")</f>
        <v/>
      </c>
      <c r="B950" s="14" t="str">
        <f>IFERROR(IF(Fornecedores!B960="","",Fornecedores!B960),"")</f>
        <v/>
      </c>
      <c r="C950" s="14" t="str">
        <f>IFERROR(IF(Fornecedores!C960="","",Fornecedores!C960),"")</f>
        <v/>
      </c>
      <c r="D950" s="14" t="str">
        <f>IFERROR(IF(Fornecedores!D960="","",Fornecedores!D960),"")</f>
        <v/>
      </c>
      <c r="E950" s="14" t="str">
        <f>IFERROR(IF(Fornecedores!E960="","",Fornecedores!E960),"")</f>
        <v/>
      </c>
      <c r="F950" s="51" t="str">
        <f>IFERROR(IF(Fornecedores!F960="","",Fornecedores!F960),"")</f>
        <v/>
      </c>
      <c r="G950" s="14" t="str">
        <f>IFERROR(IF(Fornecedores!G960="","",Fornecedores!G960),"")</f>
        <v/>
      </c>
      <c r="H950" s="48" t="str">
        <f>IFERROR(ROUND(AVERAGE(Fornecedores!H960:ZV960),2),"")</f>
        <v/>
      </c>
      <c r="I950" s="14" t="str">
        <f>IFERROR(ROUND(STDEV(Fornecedores!H960:ZV960),2),"")</f>
        <v/>
      </c>
      <c r="J950" s="14" t="str">
        <f>IFERROR(IF(Tabela2[[#This Row],[Média preços]]="","",H950-I950),"")</f>
        <v/>
      </c>
      <c r="K950" s="14" t="str">
        <f>IFERROR(IF(Tabela2[[#This Row],[Média preços]]="","",H950+I950),"")</f>
        <v/>
      </c>
      <c r="L950" s="48" t="str">
        <f>IFERROR(ROUND(MEDIAN(Fornecedores!H960:ZV960),2),"")</f>
        <v/>
      </c>
      <c r="M950" s="14" t="str">
        <f ca="1">IFERROR(ROUND(AVERAGEIFS(Fornecedores!H960:ZV960,Fornecedores!H960:ZV960,"&lt;="&amp;K950,Fornecedores!H960:ZV960,"&gt;="&amp;J950),2),"")</f>
        <v/>
      </c>
      <c r="N950" s="14" t="str">
        <f t="shared" ca="1" si="14"/>
        <v/>
      </c>
      <c r="O950" s="14" t="str">
        <f ca="1">IFERROR(Tabela2[[#This Row],[Preço de referência]]*Tabela2[[#This Row],[Quantidade]],"")</f>
        <v/>
      </c>
      <c r="P95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50" s="14" t="str">
        <f ca="1">IFERROR(IF(Tabela2[[#This Row],[Itens de Ampla Participação (Quantidade)]]&gt;0,(Tabela2[[#This Row],[Itens de Ampla Participação (Quantidade)]]*Tabela2[[#This Row],[Preço de referência]])),"")</f>
        <v/>
      </c>
      <c r="R95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50" s="14" t="str">
        <f ca="1">IFERROR(IF(Tabela2[[#This Row],[Itens de Cota Reservada (Quantidade)]]&gt;0,(Tabela2[[#This Row],[Itens de Cota Reservada (Quantidade)]]*Tabela2[[#This Row],[Preço de referência]])),"")</f>
        <v/>
      </c>
      <c r="T950" s="51" t="str">
        <f ca="1">IFERROR(IF(SUMIFS(Tabela2[Preço x quantidade],Tabela2[Lote],Tabela2[[#This Row],[Lote]])&lt;=80000,Tabela2[[#This Row],[Quantidade]],""),"")</f>
        <v/>
      </c>
      <c r="U950" s="14" t="str">
        <f ca="1">IFERROR(IF(Tabela2[[#This Row],[Itens exclusivos (Quantidade)]]&gt;0,(Tabela2[[#This Row],[Itens exclusivos (Quantidade)]]*Tabela2[[#This Row],[Preço de referência]])),"")</f>
        <v/>
      </c>
    </row>
    <row r="951" spans="1:21" ht="15.75">
      <c r="A951" s="33" t="str">
        <f>IFERROR(IF(Fornecedores!B961="","",IF(AND(Fornecedores!A961="",Fornecedores!B961&lt;&gt;""),1,Fornecedores!A961)),"")</f>
        <v/>
      </c>
      <c r="B951" s="33" t="str">
        <f>IFERROR(IF(Fornecedores!B961="","",Fornecedores!B961),"")</f>
        <v/>
      </c>
      <c r="C951" s="33" t="str">
        <f>IFERROR(IF(Fornecedores!C961="","",Fornecedores!C961),"")</f>
        <v/>
      </c>
      <c r="D951" s="33" t="str">
        <f>IFERROR(IF(Fornecedores!D961="","",Fornecedores!D961),"")</f>
        <v/>
      </c>
      <c r="E951" s="33" t="str">
        <f>IFERROR(IF(Fornecedores!E961="","",Fornecedores!E961),"")</f>
        <v/>
      </c>
      <c r="F951" s="52" t="str">
        <f>IFERROR(IF(Fornecedores!F961="","",Fornecedores!F961),"")</f>
        <v/>
      </c>
      <c r="G951" s="33" t="str">
        <f>IFERROR(IF(Fornecedores!G961="","",Fornecedores!G961),"")</f>
        <v/>
      </c>
      <c r="H951" s="47" t="str">
        <f>IFERROR(ROUND(AVERAGE(Fornecedores!H961:ZV961),2),"")</f>
        <v/>
      </c>
      <c r="I951" s="33" t="str">
        <f>IFERROR(ROUND(STDEV(Fornecedores!H961:ZV961),2),"")</f>
        <v/>
      </c>
      <c r="J951" s="33" t="str">
        <f>IFERROR(IF(Tabela2[[#This Row],[Média preços]]="","",H951-I951),"")</f>
        <v/>
      </c>
      <c r="K951" s="33" t="str">
        <f>IFERROR(IF(Tabela2[[#This Row],[Média preços]]="","",H951+I951),"")</f>
        <v/>
      </c>
      <c r="L951" s="47" t="str">
        <f>IFERROR(ROUND(MEDIAN(Fornecedores!H961:ZV961),2),"")</f>
        <v/>
      </c>
      <c r="M951" s="33" t="str">
        <f ca="1">IFERROR(ROUND(AVERAGEIFS(Fornecedores!H961:ZV961,Fornecedores!H961:ZV961,"&lt;="&amp;K951,Fornecedores!H961:ZV961,"&gt;="&amp;J951),2),"")</f>
        <v/>
      </c>
      <c r="N951" s="33" t="str">
        <f t="shared" ca="1" si="14"/>
        <v/>
      </c>
      <c r="O951" s="33" t="str">
        <f ca="1">IFERROR(Tabela2[[#This Row],[Preço de referência]]*Tabela2[[#This Row],[Quantidade]],"")</f>
        <v/>
      </c>
      <c r="P95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51" s="33" t="str">
        <f ca="1">IFERROR(IF(Tabela2[[#This Row],[Itens de Ampla Participação (Quantidade)]]&gt;0,(Tabela2[[#This Row],[Itens de Ampla Participação (Quantidade)]]*Tabela2[[#This Row],[Preço de referência]])),"")</f>
        <v/>
      </c>
      <c r="R95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51" s="33" t="str">
        <f ca="1">IFERROR(IF(Tabela2[[#This Row],[Itens de Cota Reservada (Quantidade)]]&gt;0,(Tabela2[[#This Row],[Itens de Cota Reservada (Quantidade)]]*Tabela2[[#This Row],[Preço de referência]])),"")</f>
        <v/>
      </c>
      <c r="T951" s="52" t="str">
        <f ca="1">IFERROR(IF(SUMIFS(Tabela2[Preço x quantidade],Tabela2[Lote],Tabela2[[#This Row],[Lote]])&lt;=80000,Tabela2[[#This Row],[Quantidade]],""),"")</f>
        <v/>
      </c>
      <c r="U951" s="33" t="str">
        <f ca="1">IFERROR(IF(Tabela2[[#This Row],[Itens exclusivos (Quantidade)]]&gt;0,(Tabela2[[#This Row],[Itens exclusivos (Quantidade)]]*Tabela2[[#This Row],[Preço de referência]])),"")</f>
        <v/>
      </c>
    </row>
    <row r="952" spans="1:21" ht="15.75">
      <c r="A952" s="14" t="str">
        <f>IFERROR(IF(Fornecedores!B962="","",IF(AND(Fornecedores!A962="",Fornecedores!B962&lt;&gt;""),1,Fornecedores!A962)),"")</f>
        <v/>
      </c>
      <c r="B952" s="14" t="str">
        <f>IFERROR(IF(Fornecedores!B962="","",Fornecedores!B962),"")</f>
        <v/>
      </c>
      <c r="C952" s="14" t="str">
        <f>IFERROR(IF(Fornecedores!C962="","",Fornecedores!C962),"")</f>
        <v/>
      </c>
      <c r="D952" s="14" t="str">
        <f>IFERROR(IF(Fornecedores!D962="","",Fornecedores!D962),"")</f>
        <v/>
      </c>
      <c r="E952" s="14" t="str">
        <f>IFERROR(IF(Fornecedores!E962="","",Fornecedores!E962),"")</f>
        <v/>
      </c>
      <c r="F952" s="51" t="str">
        <f>IFERROR(IF(Fornecedores!F962="","",Fornecedores!F962),"")</f>
        <v/>
      </c>
      <c r="G952" s="14" t="str">
        <f>IFERROR(IF(Fornecedores!G962="","",Fornecedores!G962),"")</f>
        <v/>
      </c>
      <c r="H952" s="48" t="str">
        <f>IFERROR(ROUND(AVERAGE(Fornecedores!H962:ZV962),2),"")</f>
        <v/>
      </c>
      <c r="I952" s="14" t="str">
        <f>IFERROR(ROUND(STDEV(Fornecedores!H962:ZV962),2),"")</f>
        <v/>
      </c>
      <c r="J952" s="14" t="str">
        <f>IFERROR(IF(Tabela2[[#This Row],[Média preços]]="","",H952-I952),"")</f>
        <v/>
      </c>
      <c r="K952" s="14" t="str">
        <f>IFERROR(IF(Tabela2[[#This Row],[Média preços]]="","",H952+I952),"")</f>
        <v/>
      </c>
      <c r="L952" s="48" t="str">
        <f>IFERROR(ROUND(MEDIAN(Fornecedores!H962:ZV962),2),"")</f>
        <v/>
      </c>
      <c r="M952" s="14" t="str">
        <f ca="1">IFERROR(ROUND(AVERAGEIFS(Fornecedores!H962:ZV962,Fornecedores!H962:ZV962,"&lt;="&amp;K952,Fornecedores!H962:ZV962,"&gt;="&amp;J952),2),"")</f>
        <v/>
      </c>
      <c r="N952" s="14" t="str">
        <f t="shared" ca="1" si="14"/>
        <v/>
      </c>
      <c r="O952" s="14" t="str">
        <f ca="1">IFERROR(Tabela2[[#This Row],[Preço de referência]]*Tabela2[[#This Row],[Quantidade]],"")</f>
        <v/>
      </c>
      <c r="P95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52" s="14" t="str">
        <f ca="1">IFERROR(IF(Tabela2[[#This Row],[Itens de Ampla Participação (Quantidade)]]&gt;0,(Tabela2[[#This Row],[Itens de Ampla Participação (Quantidade)]]*Tabela2[[#This Row],[Preço de referência]])),"")</f>
        <v/>
      </c>
      <c r="R95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52" s="14" t="str">
        <f ca="1">IFERROR(IF(Tabela2[[#This Row],[Itens de Cota Reservada (Quantidade)]]&gt;0,(Tabela2[[#This Row],[Itens de Cota Reservada (Quantidade)]]*Tabela2[[#This Row],[Preço de referência]])),"")</f>
        <v/>
      </c>
      <c r="T952" s="51" t="str">
        <f ca="1">IFERROR(IF(SUMIFS(Tabela2[Preço x quantidade],Tabela2[Lote],Tabela2[[#This Row],[Lote]])&lt;=80000,Tabela2[[#This Row],[Quantidade]],""),"")</f>
        <v/>
      </c>
      <c r="U952" s="14" t="str">
        <f ca="1">IFERROR(IF(Tabela2[[#This Row],[Itens exclusivos (Quantidade)]]&gt;0,(Tabela2[[#This Row],[Itens exclusivos (Quantidade)]]*Tabela2[[#This Row],[Preço de referência]])),"")</f>
        <v/>
      </c>
    </row>
    <row r="953" spans="1:21" ht="15.75">
      <c r="A953" s="33" t="str">
        <f>IFERROR(IF(Fornecedores!B963="","",IF(AND(Fornecedores!A963="",Fornecedores!B963&lt;&gt;""),1,Fornecedores!A963)),"")</f>
        <v/>
      </c>
      <c r="B953" s="33" t="str">
        <f>IFERROR(IF(Fornecedores!B963="","",Fornecedores!B963),"")</f>
        <v/>
      </c>
      <c r="C953" s="33" t="str">
        <f>IFERROR(IF(Fornecedores!C963="","",Fornecedores!C963),"")</f>
        <v/>
      </c>
      <c r="D953" s="33" t="str">
        <f>IFERROR(IF(Fornecedores!D963="","",Fornecedores!D963),"")</f>
        <v/>
      </c>
      <c r="E953" s="33" t="str">
        <f>IFERROR(IF(Fornecedores!E963="","",Fornecedores!E963),"")</f>
        <v/>
      </c>
      <c r="F953" s="52" t="str">
        <f>IFERROR(IF(Fornecedores!F963="","",Fornecedores!F963),"")</f>
        <v/>
      </c>
      <c r="G953" s="33" t="str">
        <f>IFERROR(IF(Fornecedores!G963="","",Fornecedores!G963),"")</f>
        <v/>
      </c>
      <c r="H953" s="47" t="str">
        <f>IFERROR(ROUND(AVERAGE(Fornecedores!H963:ZV963),2),"")</f>
        <v/>
      </c>
      <c r="I953" s="33" t="str">
        <f>IFERROR(ROUND(STDEV(Fornecedores!H963:ZV963),2),"")</f>
        <v/>
      </c>
      <c r="J953" s="33" t="str">
        <f>IFERROR(IF(Tabela2[[#This Row],[Média preços]]="","",H953-I953),"")</f>
        <v/>
      </c>
      <c r="K953" s="33" t="str">
        <f>IFERROR(IF(Tabela2[[#This Row],[Média preços]]="","",H953+I953),"")</f>
        <v/>
      </c>
      <c r="L953" s="47" t="str">
        <f>IFERROR(ROUND(MEDIAN(Fornecedores!H963:ZV963),2),"")</f>
        <v/>
      </c>
      <c r="M953" s="33" t="str">
        <f ca="1">IFERROR(ROUND(AVERAGEIFS(Fornecedores!H963:ZV963,Fornecedores!H963:ZV963,"&lt;="&amp;K953,Fornecedores!H963:ZV963,"&gt;="&amp;J953),2),"")</f>
        <v/>
      </c>
      <c r="N953" s="33" t="str">
        <f t="shared" ca="1" si="14"/>
        <v/>
      </c>
      <c r="O953" s="33" t="str">
        <f ca="1">IFERROR(Tabela2[[#This Row],[Preço de referência]]*Tabela2[[#This Row],[Quantidade]],"")</f>
        <v/>
      </c>
      <c r="P95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53" s="33" t="str">
        <f ca="1">IFERROR(IF(Tabela2[[#This Row],[Itens de Ampla Participação (Quantidade)]]&gt;0,(Tabela2[[#This Row],[Itens de Ampla Participação (Quantidade)]]*Tabela2[[#This Row],[Preço de referência]])),"")</f>
        <v/>
      </c>
      <c r="R95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53" s="33" t="str">
        <f ca="1">IFERROR(IF(Tabela2[[#This Row],[Itens de Cota Reservada (Quantidade)]]&gt;0,(Tabela2[[#This Row],[Itens de Cota Reservada (Quantidade)]]*Tabela2[[#This Row],[Preço de referência]])),"")</f>
        <v/>
      </c>
      <c r="T953" s="52" t="str">
        <f ca="1">IFERROR(IF(SUMIFS(Tabela2[Preço x quantidade],Tabela2[Lote],Tabela2[[#This Row],[Lote]])&lt;=80000,Tabela2[[#This Row],[Quantidade]],""),"")</f>
        <v/>
      </c>
      <c r="U953" s="33" t="str">
        <f ca="1">IFERROR(IF(Tabela2[[#This Row],[Itens exclusivos (Quantidade)]]&gt;0,(Tabela2[[#This Row],[Itens exclusivos (Quantidade)]]*Tabela2[[#This Row],[Preço de referência]])),"")</f>
        <v/>
      </c>
    </row>
    <row r="954" spans="1:21" ht="15.75">
      <c r="A954" s="14" t="str">
        <f>IFERROR(IF(Fornecedores!B964="","",IF(AND(Fornecedores!A964="",Fornecedores!B964&lt;&gt;""),1,Fornecedores!A964)),"")</f>
        <v/>
      </c>
      <c r="B954" s="14" t="str">
        <f>IFERROR(IF(Fornecedores!B964="","",Fornecedores!B964),"")</f>
        <v/>
      </c>
      <c r="C954" s="14" t="str">
        <f>IFERROR(IF(Fornecedores!C964="","",Fornecedores!C964),"")</f>
        <v/>
      </c>
      <c r="D954" s="14" t="str">
        <f>IFERROR(IF(Fornecedores!D964="","",Fornecedores!D964),"")</f>
        <v/>
      </c>
      <c r="E954" s="14" t="str">
        <f>IFERROR(IF(Fornecedores!E964="","",Fornecedores!E964),"")</f>
        <v/>
      </c>
      <c r="F954" s="51" t="str">
        <f>IFERROR(IF(Fornecedores!F964="","",Fornecedores!F964),"")</f>
        <v/>
      </c>
      <c r="G954" s="14" t="str">
        <f>IFERROR(IF(Fornecedores!G964="","",Fornecedores!G964),"")</f>
        <v/>
      </c>
      <c r="H954" s="48" t="str">
        <f>IFERROR(ROUND(AVERAGE(Fornecedores!H964:ZV964),2),"")</f>
        <v/>
      </c>
      <c r="I954" s="14" t="str">
        <f>IFERROR(ROUND(STDEV(Fornecedores!H964:ZV964),2),"")</f>
        <v/>
      </c>
      <c r="J954" s="14" t="str">
        <f>IFERROR(IF(Tabela2[[#This Row],[Média preços]]="","",H954-I954),"")</f>
        <v/>
      </c>
      <c r="K954" s="14" t="str">
        <f>IFERROR(IF(Tabela2[[#This Row],[Média preços]]="","",H954+I954),"")</f>
        <v/>
      </c>
      <c r="L954" s="48" t="str">
        <f>IFERROR(ROUND(MEDIAN(Fornecedores!H964:ZV964),2),"")</f>
        <v/>
      </c>
      <c r="M954" s="14" t="str">
        <f ca="1">IFERROR(ROUND(AVERAGEIFS(Fornecedores!H964:ZV964,Fornecedores!H964:ZV964,"&lt;="&amp;K954,Fornecedores!H964:ZV964,"&gt;="&amp;J954),2),"")</f>
        <v/>
      </c>
      <c r="N954" s="14" t="str">
        <f t="shared" ca="1" si="14"/>
        <v/>
      </c>
      <c r="O954" s="14" t="str">
        <f ca="1">IFERROR(Tabela2[[#This Row],[Preço de referência]]*Tabela2[[#This Row],[Quantidade]],"")</f>
        <v/>
      </c>
      <c r="P95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54" s="14" t="str">
        <f ca="1">IFERROR(IF(Tabela2[[#This Row],[Itens de Ampla Participação (Quantidade)]]&gt;0,(Tabela2[[#This Row],[Itens de Ampla Participação (Quantidade)]]*Tabela2[[#This Row],[Preço de referência]])),"")</f>
        <v/>
      </c>
      <c r="R95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54" s="14" t="str">
        <f ca="1">IFERROR(IF(Tabela2[[#This Row],[Itens de Cota Reservada (Quantidade)]]&gt;0,(Tabela2[[#This Row],[Itens de Cota Reservada (Quantidade)]]*Tabela2[[#This Row],[Preço de referência]])),"")</f>
        <v/>
      </c>
      <c r="T954" s="51" t="str">
        <f ca="1">IFERROR(IF(SUMIFS(Tabela2[Preço x quantidade],Tabela2[Lote],Tabela2[[#This Row],[Lote]])&lt;=80000,Tabela2[[#This Row],[Quantidade]],""),"")</f>
        <v/>
      </c>
      <c r="U954" s="14" t="str">
        <f ca="1">IFERROR(IF(Tabela2[[#This Row],[Itens exclusivos (Quantidade)]]&gt;0,(Tabela2[[#This Row],[Itens exclusivos (Quantidade)]]*Tabela2[[#This Row],[Preço de referência]])),"")</f>
        <v/>
      </c>
    </row>
    <row r="955" spans="1:21" ht="15.75">
      <c r="A955" s="33" t="str">
        <f>IFERROR(IF(Fornecedores!B965="","",IF(AND(Fornecedores!A965="",Fornecedores!B965&lt;&gt;""),1,Fornecedores!A965)),"")</f>
        <v/>
      </c>
      <c r="B955" s="33" t="str">
        <f>IFERROR(IF(Fornecedores!B965="","",Fornecedores!B965),"")</f>
        <v/>
      </c>
      <c r="C955" s="33" t="str">
        <f>IFERROR(IF(Fornecedores!C965="","",Fornecedores!C965),"")</f>
        <v/>
      </c>
      <c r="D955" s="33" t="str">
        <f>IFERROR(IF(Fornecedores!D965="","",Fornecedores!D965),"")</f>
        <v/>
      </c>
      <c r="E955" s="33" t="str">
        <f>IFERROR(IF(Fornecedores!E965="","",Fornecedores!E965),"")</f>
        <v/>
      </c>
      <c r="F955" s="52" t="str">
        <f>IFERROR(IF(Fornecedores!F965="","",Fornecedores!F965),"")</f>
        <v/>
      </c>
      <c r="G955" s="33" t="str">
        <f>IFERROR(IF(Fornecedores!G965="","",Fornecedores!G965),"")</f>
        <v/>
      </c>
      <c r="H955" s="47" t="str">
        <f>IFERROR(ROUND(AVERAGE(Fornecedores!H965:ZV965),2),"")</f>
        <v/>
      </c>
      <c r="I955" s="33" t="str">
        <f>IFERROR(ROUND(STDEV(Fornecedores!H965:ZV965),2),"")</f>
        <v/>
      </c>
      <c r="J955" s="33" t="str">
        <f>IFERROR(IF(Tabela2[[#This Row],[Média preços]]="","",H955-I955),"")</f>
        <v/>
      </c>
      <c r="K955" s="33" t="str">
        <f>IFERROR(IF(Tabela2[[#This Row],[Média preços]]="","",H955+I955),"")</f>
        <v/>
      </c>
      <c r="L955" s="47" t="str">
        <f>IFERROR(ROUND(MEDIAN(Fornecedores!H965:ZV965),2),"")</f>
        <v/>
      </c>
      <c r="M955" s="33" t="str">
        <f ca="1">IFERROR(ROUND(AVERAGEIFS(Fornecedores!H965:ZV965,Fornecedores!H965:ZV965,"&lt;="&amp;K955,Fornecedores!H965:ZV965,"&gt;="&amp;J955),2),"")</f>
        <v/>
      </c>
      <c r="N955" s="33" t="str">
        <f t="shared" ca="1" si="14"/>
        <v/>
      </c>
      <c r="O955" s="33" t="str">
        <f ca="1">IFERROR(Tabela2[[#This Row],[Preço de referência]]*Tabela2[[#This Row],[Quantidade]],"")</f>
        <v/>
      </c>
      <c r="P95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55" s="33" t="str">
        <f ca="1">IFERROR(IF(Tabela2[[#This Row],[Itens de Ampla Participação (Quantidade)]]&gt;0,(Tabela2[[#This Row],[Itens de Ampla Participação (Quantidade)]]*Tabela2[[#This Row],[Preço de referência]])),"")</f>
        <v/>
      </c>
      <c r="R95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55" s="33" t="str">
        <f ca="1">IFERROR(IF(Tabela2[[#This Row],[Itens de Cota Reservada (Quantidade)]]&gt;0,(Tabela2[[#This Row],[Itens de Cota Reservada (Quantidade)]]*Tabela2[[#This Row],[Preço de referência]])),"")</f>
        <v/>
      </c>
      <c r="T955" s="52" t="str">
        <f ca="1">IFERROR(IF(SUMIFS(Tabela2[Preço x quantidade],Tabela2[Lote],Tabela2[[#This Row],[Lote]])&lt;=80000,Tabela2[[#This Row],[Quantidade]],""),"")</f>
        <v/>
      </c>
      <c r="U955" s="33" t="str">
        <f ca="1">IFERROR(IF(Tabela2[[#This Row],[Itens exclusivos (Quantidade)]]&gt;0,(Tabela2[[#This Row],[Itens exclusivos (Quantidade)]]*Tabela2[[#This Row],[Preço de referência]])),"")</f>
        <v/>
      </c>
    </row>
    <row r="956" spans="1:21" ht="15.75">
      <c r="A956" s="14" t="str">
        <f>IFERROR(IF(Fornecedores!B966="","",IF(AND(Fornecedores!A966="",Fornecedores!B966&lt;&gt;""),1,Fornecedores!A966)),"")</f>
        <v/>
      </c>
      <c r="B956" s="14" t="str">
        <f>IFERROR(IF(Fornecedores!B966="","",Fornecedores!B966),"")</f>
        <v/>
      </c>
      <c r="C956" s="14" t="str">
        <f>IFERROR(IF(Fornecedores!C966="","",Fornecedores!C966),"")</f>
        <v/>
      </c>
      <c r="D956" s="14" t="str">
        <f>IFERROR(IF(Fornecedores!D966="","",Fornecedores!D966),"")</f>
        <v/>
      </c>
      <c r="E956" s="14" t="str">
        <f>IFERROR(IF(Fornecedores!E966="","",Fornecedores!E966),"")</f>
        <v/>
      </c>
      <c r="F956" s="51" t="str">
        <f>IFERROR(IF(Fornecedores!F966="","",Fornecedores!F966),"")</f>
        <v/>
      </c>
      <c r="G956" s="14" t="str">
        <f>IFERROR(IF(Fornecedores!G966="","",Fornecedores!G966),"")</f>
        <v/>
      </c>
      <c r="H956" s="48" t="str">
        <f>IFERROR(ROUND(AVERAGE(Fornecedores!H966:ZV966),2),"")</f>
        <v/>
      </c>
      <c r="I956" s="14" t="str">
        <f>IFERROR(ROUND(STDEV(Fornecedores!H966:ZV966),2),"")</f>
        <v/>
      </c>
      <c r="J956" s="14" t="str">
        <f>IFERROR(IF(Tabela2[[#This Row],[Média preços]]="","",H956-I956),"")</f>
        <v/>
      </c>
      <c r="K956" s="14" t="str">
        <f>IFERROR(IF(Tabela2[[#This Row],[Média preços]]="","",H956+I956),"")</f>
        <v/>
      </c>
      <c r="L956" s="48" t="str">
        <f>IFERROR(ROUND(MEDIAN(Fornecedores!H966:ZV966),2),"")</f>
        <v/>
      </c>
      <c r="M956" s="14" t="str">
        <f ca="1">IFERROR(ROUND(AVERAGEIFS(Fornecedores!H966:ZV966,Fornecedores!H966:ZV966,"&lt;="&amp;K956,Fornecedores!H966:ZV966,"&gt;="&amp;J956),2),"")</f>
        <v/>
      </c>
      <c r="N956" s="14" t="str">
        <f t="shared" ca="1" si="14"/>
        <v/>
      </c>
      <c r="O956" s="14" t="str">
        <f ca="1">IFERROR(Tabela2[[#This Row],[Preço de referência]]*Tabela2[[#This Row],[Quantidade]],"")</f>
        <v/>
      </c>
      <c r="P95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56" s="14" t="str">
        <f ca="1">IFERROR(IF(Tabela2[[#This Row],[Itens de Ampla Participação (Quantidade)]]&gt;0,(Tabela2[[#This Row],[Itens de Ampla Participação (Quantidade)]]*Tabela2[[#This Row],[Preço de referência]])),"")</f>
        <v/>
      </c>
      <c r="R95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56" s="14" t="str">
        <f ca="1">IFERROR(IF(Tabela2[[#This Row],[Itens de Cota Reservada (Quantidade)]]&gt;0,(Tabela2[[#This Row],[Itens de Cota Reservada (Quantidade)]]*Tabela2[[#This Row],[Preço de referência]])),"")</f>
        <v/>
      </c>
      <c r="T956" s="51" t="str">
        <f ca="1">IFERROR(IF(SUMIFS(Tabela2[Preço x quantidade],Tabela2[Lote],Tabela2[[#This Row],[Lote]])&lt;=80000,Tabela2[[#This Row],[Quantidade]],""),"")</f>
        <v/>
      </c>
      <c r="U956" s="14" t="str">
        <f ca="1">IFERROR(IF(Tabela2[[#This Row],[Itens exclusivos (Quantidade)]]&gt;0,(Tabela2[[#This Row],[Itens exclusivos (Quantidade)]]*Tabela2[[#This Row],[Preço de referência]])),"")</f>
        <v/>
      </c>
    </row>
    <row r="957" spans="1:21" ht="15.75">
      <c r="A957" s="33" t="str">
        <f>IFERROR(IF(Fornecedores!B967="","",IF(AND(Fornecedores!A967="",Fornecedores!B967&lt;&gt;""),1,Fornecedores!A967)),"")</f>
        <v/>
      </c>
      <c r="B957" s="33" t="str">
        <f>IFERROR(IF(Fornecedores!B967="","",Fornecedores!B967),"")</f>
        <v/>
      </c>
      <c r="C957" s="33" t="str">
        <f>IFERROR(IF(Fornecedores!C967="","",Fornecedores!C967),"")</f>
        <v/>
      </c>
      <c r="D957" s="33" t="str">
        <f>IFERROR(IF(Fornecedores!D967="","",Fornecedores!D967),"")</f>
        <v/>
      </c>
      <c r="E957" s="33" t="str">
        <f>IFERROR(IF(Fornecedores!E967="","",Fornecedores!E967),"")</f>
        <v/>
      </c>
      <c r="F957" s="52" t="str">
        <f>IFERROR(IF(Fornecedores!F967="","",Fornecedores!F967),"")</f>
        <v/>
      </c>
      <c r="G957" s="33" t="str">
        <f>IFERROR(IF(Fornecedores!G967="","",Fornecedores!G967),"")</f>
        <v/>
      </c>
      <c r="H957" s="47" t="str">
        <f>IFERROR(ROUND(AVERAGE(Fornecedores!H967:ZV967),2),"")</f>
        <v/>
      </c>
      <c r="I957" s="33" t="str">
        <f>IFERROR(ROUND(STDEV(Fornecedores!H967:ZV967),2),"")</f>
        <v/>
      </c>
      <c r="J957" s="33" t="str">
        <f>IFERROR(IF(Tabela2[[#This Row],[Média preços]]="","",H957-I957),"")</f>
        <v/>
      </c>
      <c r="K957" s="33" t="str">
        <f>IFERROR(IF(Tabela2[[#This Row],[Média preços]]="","",H957+I957),"")</f>
        <v/>
      </c>
      <c r="L957" s="47" t="str">
        <f>IFERROR(ROUND(MEDIAN(Fornecedores!H967:ZV967),2),"")</f>
        <v/>
      </c>
      <c r="M957" s="33" t="str">
        <f ca="1">IFERROR(ROUND(AVERAGEIFS(Fornecedores!H967:ZV967,Fornecedores!H967:ZV967,"&lt;="&amp;K957,Fornecedores!H967:ZV967,"&gt;="&amp;J957),2),"")</f>
        <v/>
      </c>
      <c r="N957" s="33" t="str">
        <f t="shared" ca="1" si="14"/>
        <v/>
      </c>
      <c r="O957" s="33" t="str">
        <f ca="1">IFERROR(Tabela2[[#This Row],[Preço de referência]]*Tabela2[[#This Row],[Quantidade]],"")</f>
        <v/>
      </c>
      <c r="P95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57" s="33" t="str">
        <f ca="1">IFERROR(IF(Tabela2[[#This Row],[Itens de Ampla Participação (Quantidade)]]&gt;0,(Tabela2[[#This Row],[Itens de Ampla Participação (Quantidade)]]*Tabela2[[#This Row],[Preço de referência]])),"")</f>
        <v/>
      </c>
      <c r="R95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57" s="33" t="str">
        <f ca="1">IFERROR(IF(Tabela2[[#This Row],[Itens de Cota Reservada (Quantidade)]]&gt;0,(Tabela2[[#This Row],[Itens de Cota Reservada (Quantidade)]]*Tabela2[[#This Row],[Preço de referência]])),"")</f>
        <v/>
      </c>
      <c r="T957" s="52" t="str">
        <f ca="1">IFERROR(IF(SUMIFS(Tabela2[Preço x quantidade],Tabela2[Lote],Tabela2[[#This Row],[Lote]])&lt;=80000,Tabela2[[#This Row],[Quantidade]],""),"")</f>
        <v/>
      </c>
      <c r="U957" s="33" t="str">
        <f ca="1">IFERROR(IF(Tabela2[[#This Row],[Itens exclusivos (Quantidade)]]&gt;0,(Tabela2[[#This Row],[Itens exclusivos (Quantidade)]]*Tabela2[[#This Row],[Preço de referência]])),"")</f>
        <v/>
      </c>
    </row>
    <row r="958" spans="1:21" ht="15.75">
      <c r="A958" s="14" t="str">
        <f>IFERROR(IF(Fornecedores!B968="","",IF(AND(Fornecedores!A968="",Fornecedores!B968&lt;&gt;""),1,Fornecedores!A968)),"")</f>
        <v/>
      </c>
      <c r="B958" s="14" t="str">
        <f>IFERROR(IF(Fornecedores!B968="","",Fornecedores!B968),"")</f>
        <v/>
      </c>
      <c r="C958" s="14" t="str">
        <f>IFERROR(IF(Fornecedores!C968="","",Fornecedores!C968),"")</f>
        <v/>
      </c>
      <c r="D958" s="14" t="str">
        <f>IFERROR(IF(Fornecedores!D968="","",Fornecedores!D968),"")</f>
        <v/>
      </c>
      <c r="E958" s="14" t="str">
        <f>IFERROR(IF(Fornecedores!E968="","",Fornecedores!E968),"")</f>
        <v/>
      </c>
      <c r="F958" s="51" t="str">
        <f>IFERROR(IF(Fornecedores!F968="","",Fornecedores!F968),"")</f>
        <v/>
      </c>
      <c r="G958" s="14" t="str">
        <f>IFERROR(IF(Fornecedores!G968="","",Fornecedores!G968),"")</f>
        <v/>
      </c>
      <c r="H958" s="48" t="str">
        <f>IFERROR(ROUND(AVERAGE(Fornecedores!H968:ZV968),2),"")</f>
        <v/>
      </c>
      <c r="I958" s="14" t="str">
        <f>IFERROR(ROUND(STDEV(Fornecedores!H968:ZV968),2),"")</f>
        <v/>
      </c>
      <c r="J958" s="14" t="str">
        <f>IFERROR(IF(Tabela2[[#This Row],[Média preços]]="","",H958-I958),"")</f>
        <v/>
      </c>
      <c r="K958" s="14" t="str">
        <f>IFERROR(IF(Tabela2[[#This Row],[Média preços]]="","",H958+I958),"")</f>
        <v/>
      </c>
      <c r="L958" s="48" t="str">
        <f>IFERROR(ROUND(MEDIAN(Fornecedores!H968:ZV968),2),"")</f>
        <v/>
      </c>
      <c r="M958" s="14" t="str">
        <f ca="1">IFERROR(ROUND(AVERAGEIFS(Fornecedores!H968:ZV968,Fornecedores!H968:ZV968,"&lt;="&amp;K958,Fornecedores!H968:ZV968,"&gt;="&amp;J958),2),"")</f>
        <v/>
      </c>
      <c r="N958" s="14" t="str">
        <f t="shared" ca="1" si="14"/>
        <v/>
      </c>
      <c r="O958" s="14" t="str">
        <f ca="1">IFERROR(Tabela2[[#This Row],[Preço de referência]]*Tabela2[[#This Row],[Quantidade]],"")</f>
        <v/>
      </c>
      <c r="P95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58" s="14" t="str">
        <f ca="1">IFERROR(IF(Tabela2[[#This Row],[Itens de Ampla Participação (Quantidade)]]&gt;0,(Tabela2[[#This Row],[Itens de Ampla Participação (Quantidade)]]*Tabela2[[#This Row],[Preço de referência]])),"")</f>
        <v/>
      </c>
      <c r="R95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58" s="14" t="str">
        <f ca="1">IFERROR(IF(Tabela2[[#This Row],[Itens de Cota Reservada (Quantidade)]]&gt;0,(Tabela2[[#This Row],[Itens de Cota Reservada (Quantidade)]]*Tabela2[[#This Row],[Preço de referência]])),"")</f>
        <v/>
      </c>
      <c r="T958" s="51" t="str">
        <f ca="1">IFERROR(IF(SUMIFS(Tabela2[Preço x quantidade],Tabela2[Lote],Tabela2[[#This Row],[Lote]])&lt;=80000,Tabela2[[#This Row],[Quantidade]],""),"")</f>
        <v/>
      </c>
      <c r="U958" s="14" t="str">
        <f ca="1">IFERROR(IF(Tabela2[[#This Row],[Itens exclusivos (Quantidade)]]&gt;0,(Tabela2[[#This Row],[Itens exclusivos (Quantidade)]]*Tabela2[[#This Row],[Preço de referência]])),"")</f>
        <v/>
      </c>
    </row>
    <row r="959" spans="1:21" ht="15.75">
      <c r="A959" s="33" t="str">
        <f>IFERROR(IF(Fornecedores!B969="","",IF(AND(Fornecedores!A969="",Fornecedores!B969&lt;&gt;""),1,Fornecedores!A969)),"")</f>
        <v/>
      </c>
      <c r="B959" s="33" t="str">
        <f>IFERROR(IF(Fornecedores!B969="","",Fornecedores!B969),"")</f>
        <v/>
      </c>
      <c r="C959" s="33" t="str">
        <f>IFERROR(IF(Fornecedores!C969="","",Fornecedores!C969),"")</f>
        <v/>
      </c>
      <c r="D959" s="33" t="str">
        <f>IFERROR(IF(Fornecedores!D969="","",Fornecedores!D969),"")</f>
        <v/>
      </c>
      <c r="E959" s="33" t="str">
        <f>IFERROR(IF(Fornecedores!E969="","",Fornecedores!E969),"")</f>
        <v/>
      </c>
      <c r="F959" s="52" t="str">
        <f>IFERROR(IF(Fornecedores!F969="","",Fornecedores!F969),"")</f>
        <v/>
      </c>
      <c r="G959" s="33" t="str">
        <f>IFERROR(IF(Fornecedores!G969="","",Fornecedores!G969),"")</f>
        <v/>
      </c>
      <c r="H959" s="47" t="str">
        <f>IFERROR(ROUND(AVERAGE(Fornecedores!H969:ZV969),2),"")</f>
        <v/>
      </c>
      <c r="I959" s="33" t="str">
        <f>IFERROR(ROUND(STDEV(Fornecedores!H969:ZV969),2),"")</f>
        <v/>
      </c>
      <c r="J959" s="33" t="str">
        <f>IFERROR(IF(Tabela2[[#This Row],[Média preços]]="","",H959-I959),"")</f>
        <v/>
      </c>
      <c r="K959" s="33" t="str">
        <f>IFERROR(IF(Tabela2[[#This Row],[Média preços]]="","",H959+I959),"")</f>
        <v/>
      </c>
      <c r="L959" s="47" t="str">
        <f>IFERROR(ROUND(MEDIAN(Fornecedores!H969:ZV969),2),"")</f>
        <v/>
      </c>
      <c r="M959" s="33" t="str">
        <f ca="1">IFERROR(ROUND(AVERAGEIFS(Fornecedores!H969:ZV969,Fornecedores!H969:ZV969,"&lt;="&amp;K959,Fornecedores!H969:ZV969,"&gt;="&amp;J959),2),"")</f>
        <v/>
      </c>
      <c r="N959" s="33" t="str">
        <f t="shared" ca="1" si="14"/>
        <v/>
      </c>
      <c r="O959" s="33" t="str">
        <f ca="1">IFERROR(Tabela2[[#This Row],[Preço de referência]]*Tabela2[[#This Row],[Quantidade]],"")</f>
        <v/>
      </c>
      <c r="P95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59" s="33" t="str">
        <f ca="1">IFERROR(IF(Tabela2[[#This Row],[Itens de Ampla Participação (Quantidade)]]&gt;0,(Tabela2[[#This Row],[Itens de Ampla Participação (Quantidade)]]*Tabela2[[#This Row],[Preço de referência]])),"")</f>
        <v/>
      </c>
      <c r="R95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59" s="33" t="str">
        <f ca="1">IFERROR(IF(Tabela2[[#This Row],[Itens de Cota Reservada (Quantidade)]]&gt;0,(Tabela2[[#This Row],[Itens de Cota Reservada (Quantidade)]]*Tabela2[[#This Row],[Preço de referência]])),"")</f>
        <v/>
      </c>
      <c r="T959" s="52" t="str">
        <f ca="1">IFERROR(IF(SUMIFS(Tabela2[Preço x quantidade],Tabela2[Lote],Tabela2[[#This Row],[Lote]])&lt;=80000,Tabela2[[#This Row],[Quantidade]],""),"")</f>
        <v/>
      </c>
      <c r="U959" s="33" t="str">
        <f ca="1">IFERROR(IF(Tabela2[[#This Row],[Itens exclusivos (Quantidade)]]&gt;0,(Tabela2[[#This Row],[Itens exclusivos (Quantidade)]]*Tabela2[[#This Row],[Preço de referência]])),"")</f>
        <v/>
      </c>
    </row>
    <row r="960" spans="1:21" ht="15.75">
      <c r="A960" s="14" t="str">
        <f>IFERROR(IF(Fornecedores!B970="","",IF(AND(Fornecedores!A970="",Fornecedores!B970&lt;&gt;""),1,Fornecedores!A970)),"")</f>
        <v/>
      </c>
      <c r="B960" s="14" t="str">
        <f>IFERROR(IF(Fornecedores!B970="","",Fornecedores!B970),"")</f>
        <v/>
      </c>
      <c r="C960" s="14" t="str">
        <f>IFERROR(IF(Fornecedores!C970="","",Fornecedores!C970),"")</f>
        <v/>
      </c>
      <c r="D960" s="14" t="str">
        <f>IFERROR(IF(Fornecedores!D970="","",Fornecedores!D970),"")</f>
        <v/>
      </c>
      <c r="E960" s="14" t="str">
        <f>IFERROR(IF(Fornecedores!E970="","",Fornecedores!E970),"")</f>
        <v/>
      </c>
      <c r="F960" s="51" t="str">
        <f>IFERROR(IF(Fornecedores!F970="","",Fornecedores!F970),"")</f>
        <v/>
      </c>
      <c r="G960" s="14" t="str">
        <f>IFERROR(IF(Fornecedores!G970="","",Fornecedores!G970),"")</f>
        <v/>
      </c>
      <c r="H960" s="48" t="str">
        <f>IFERROR(ROUND(AVERAGE(Fornecedores!H970:ZV970),2),"")</f>
        <v/>
      </c>
      <c r="I960" s="14" t="str">
        <f>IFERROR(ROUND(STDEV(Fornecedores!H970:ZV970),2),"")</f>
        <v/>
      </c>
      <c r="J960" s="14" t="str">
        <f>IFERROR(IF(Tabela2[[#This Row],[Média preços]]="","",H960-I960),"")</f>
        <v/>
      </c>
      <c r="K960" s="14" t="str">
        <f>IFERROR(IF(Tabela2[[#This Row],[Média preços]]="","",H960+I960),"")</f>
        <v/>
      </c>
      <c r="L960" s="48" t="str">
        <f>IFERROR(ROUND(MEDIAN(Fornecedores!H970:ZV970),2),"")</f>
        <v/>
      </c>
      <c r="M960" s="14" t="str">
        <f ca="1">IFERROR(ROUND(AVERAGEIFS(Fornecedores!H970:ZV970,Fornecedores!H970:ZV970,"&lt;="&amp;K960,Fornecedores!H970:ZV970,"&gt;="&amp;J960),2),"")</f>
        <v/>
      </c>
      <c r="N960" s="14" t="str">
        <f t="shared" ca="1" si="14"/>
        <v/>
      </c>
      <c r="O960" s="14" t="str">
        <f ca="1">IFERROR(Tabela2[[#This Row],[Preço de referência]]*Tabela2[[#This Row],[Quantidade]],"")</f>
        <v/>
      </c>
      <c r="P96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60" s="14" t="str">
        <f ca="1">IFERROR(IF(Tabela2[[#This Row],[Itens de Ampla Participação (Quantidade)]]&gt;0,(Tabela2[[#This Row],[Itens de Ampla Participação (Quantidade)]]*Tabela2[[#This Row],[Preço de referência]])),"")</f>
        <v/>
      </c>
      <c r="R96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60" s="14" t="str">
        <f ca="1">IFERROR(IF(Tabela2[[#This Row],[Itens de Cota Reservada (Quantidade)]]&gt;0,(Tabela2[[#This Row],[Itens de Cota Reservada (Quantidade)]]*Tabela2[[#This Row],[Preço de referência]])),"")</f>
        <v/>
      </c>
      <c r="T960" s="51" t="str">
        <f ca="1">IFERROR(IF(SUMIFS(Tabela2[Preço x quantidade],Tabela2[Lote],Tabela2[[#This Row],[Lote]])&lt;=80000,Tabela2[[#This Row],[Quantidade]],""),"")</f>
        <v/>
      </c>
      <c r="U960" s="14" t="str">
        <f ca="1">IFERROR(IF(Tabela2[[#This Row],[Itens exclusivos (Quantidade)]]&gt;0,(Tabela2[[#This Row],[Itens exclusivos (Quantidade)]]*Tabela2[[#This Row],[Preço de referência]])),"")</f>
        <v/>
      </c>
    </row>
    <row r="961" spans="1:21" ht="15.75">
      <c r="A961" s="33" t="str">
        <f>IFERROR(IF(Fornecedores!B971="","",IF(AND(Fornecedores!A971="",Fornecedores!B971&lt;&gt;""),1,Fornecedores!A971)),"")</f>
        <v/>
      </c>
      <c r="B961" s="33" t="str">
        <f>IFERROR(IF(Fornecedores!B971="","",Fornecedores!B971),"")</f>
        <v/>
      </c>
      <c r="C961" s="33" t="str">
        <f>IFERROR(IF(Fornecedores!C971="","",Fornecedores!C971),"")</f>
        <v/>
      </c>
      <c r="D961" s="33" t="str">
        <f>IFERROR(IF(Fornecedores!D971="","",Fornecedores!D971),"")</f>
        <v/>
      </c>
      <c r="E961" s="33" t="str">
        <f>IFERROR(IF(Fornecedores!E971="","",Fornecedores!E971),"")</f>
        <v/>
      </c>
      <c r="F961" s="52" t="str">
        <f>IFERROR(IF(Fornecedores!F971="","",Fornecedores!F971),"")</f>
        <v/>
      </c>
      <c r="G961" s="33" t="str">
        <f>IFERROR(IF(Fornecedores!G971="","",Fornecedores!G971),"")</f>
        <v/>
      </c>
      <c r="H961" s="47" t="str">
        <f>IFERROR(ROUND(AVERAGE(Fornecedores!H971:ZV971),2),"")</f>
        <v/>
      </c>
      <c r="I961" s="33" t="str">
        <f>IFERROR(ROUND(STDEV(Fornecedores!H971:ZV971),2),"")</f>
        <v/>
      </c>
      <c r="J961" s="33" t="str">
        <f>IFERROR(IF(Tabela2[[#This Row],[Média preços]]="","",H961-I961),"")</f>
        <v/>
      </c>
      <c r="K961" s="33" t="str">
        <f>IFERROR(IF(Tabela2[[#This Row],[Média preços]]="","",H961+I961),"")</f>
        <v/>
      </c>
      <c r="L961" s="47" t="str">
        <f>IFERROR(ROUND(MEDIAN(Fornecedores!H971:ZV971),2),"")</f>
        <v/>
      </c>
      <c r="M961" s="33" t="str">
        <f ca="1">IFERROR(ROUND(AVERAGEIFS(Fornecedores!H971:ZV971,Fornecedores!H971:ZV971,"&lt;="&amp;K961,Fornecedores!H971:ZV971,"&gt;="&amp;J961),2),"")</f>
        <v/>
      </c>
      <c r="N961" s="33" t="str">
        <f t="shared" ca="1" si="14"/>
        <v/>
      </c>
      <c r="O961" s="33" t="str">
        <f ca="1">IFERROR(Tabela2[[#This Row],[Preço de referência]]*Tabela2[[#This Row],[Quantidade]],"")</f>
        <v/>
      </c>
      <c r="P96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61" s="33" t="str">
        <f ca="1">IFERROR(IF(Tabela2[[#This Row],[Itens de Ampla Participação (Quantidade)]]&gt;0,(Tabela2[[#This Row],[Itens de Ampla Participação (Quantidade)]]*Tabela2[[#This Row],[Preço de referência]])),"")</f>
        <v/>
      </c>
      <c r="R96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61" s="33" t="str">
        <f ca="1">IFERROR(IF(Tabela2[[#This Row],[Itens de Cota Reservada (Quantidade)]]&gt;0,(Tabela2[[#This Row],[Itens de Cota Reservada (Quantidade)]]*Tabela2[[#This Row],[Preço de referência]])),"")</f>
        <v/>
      </c>
      <c r="T961" s="52" t="str">
        <f ca="1">IFERROR(IF(SUMIFS(Tabela2[Preço x quantidade],Tabela2[Lote],Tabela2[[#This Row],[Lote]])&lt;=80000,Tabela2[[#This Row],[Quantidade]],""),"")</f>
        <v/>
      </c>
      <c r="U961" s="33" t="str">
        <f ca="1">IFERROR(IF(Tabela2[[#This Row],[Itens exclusivos (Quantidade)]]&gt;0,(Tabela2[[#This Row],[Itens exclusivos (Quantidade)]]*Tabela2[[#This Row],[Preço de referência]])),"")</f>
        <v/>
      </c>
    </row>
    <row r="962" spans="1:21" ht="15.75">
      <c r="A962" s="14" t="str">
        <f>IFERROR(IF(Fornecedores!B972="","",IF(AND(Fornecedores!A972="",Fornecedores!B972&lt;&gt;""),1,Fornecedores!A972)),"")</f>
        <v/>
      </c>
      <c r="B962" s="14" t="str">
        <f>IFERROR(IF(Fornecedores!B972="","",Fornecedores!B972),"")</f>
        <v/>
      </c>
      <c r="C962" s="14" t="str">
        <f>IFERROR(IF(Fornecedores!C972="","",Fornecedores!C972),"")</f>
        <v/>
      </c>
      <c r="D962" s="14" t="str">
        <f>IFERROR(IF(Fornecedores!D972="","",Fornecedores!D972),"")</f>
        <v/>
      </c>
      <c r="E962" s="14" t="str">
        <f>IFERROR(IF(Fornecedores!E972="","",Fornecedores!E972),"")</f>
        <v/>
      </c>
      <c r="F962" s="51" t="str">
        <f>IFERROR(IF(Fornecedores!F972="","",Fornecedores!F972),"")</f>
        <v/>
      </c>
      <c r="G962" s="14" t="str">
        <f>IFERROR(IF(Fornecedores!G972="","",Fornecedores!G972),"")</f>
        <v/>
      </c>
      <c r="H962" s="48" t="str">
        <f>IFERROR(ROUND(AVERAGE(Fornecedores!H972:ZV972),2),"")</f>
        <v/>
      </c>
      <c r="I962" s="14" t="str">
        <f>IFERROR(ROUND(STDEV(Fornecedores!H972:ZV972),2),"")</f>
        <v/>
      </c>
      <c r="J962" s="14" t="str">
        <f>IFERROR(IF(Tabela2[[#This Row],[Média preços]]="","",H962-I962),"")</f>
        <v/>
      </c>
      <c r="K962" s="14" t="str">
        <f>IFERROR(IF(Tabela2[[#This Row],[Média preços]]="","",H962+I962),"")</f>
        <v/>
      </c>
      <c r="L962" s="48" t="str">
        <f>IFERROR(ROUND(MEDIAN(Fornecedores!H972:ZV972),2),"")</f>
        <v/>
      </c>
      <c r="M962" s="14" t="str">
        <f ca="1">IFERROR(ROUND(AVERAGEIFS(Fornecedores!H972:ZV972,Fornecedores!H972:ZV972,"&lt;="&amp;K962,Fornecedores!H972:ZV972,"&gt;="&amp;J962),2),"")</f>
        <v/>
      </c>
      <c r="N962" s="14" t="str">
        <f t="shared" ca="1" si="14"/>
        <v/>
      </c>
      <c r="O962" s="14" t="str">
        <f ca="1">IFERROR(Tabela2[[#This Row],[Preço de referência]]*Tabela2[[#This Row],[Quantidade]],"")</f>
        <v/>
      </c>
      <c r="P96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62" s="14" t="str">
        <f ca="1">IFERROR(IF(Tabela2[[#This Row],[Itens de Ampla Participação (Quantidade)]]&gt;0,(Tabela2[[#This Row],[Itens de Ampla Participação (Quantidade)]]*Tabela2[[#This Row],[Preço de referência]])),"")</f>
        <v/>
      </c>
      <c r="R96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62" s="14" t="str">
        <f ca="1">IFERROR(IF(Tabela2[[#This Row],[Itens de Cota Reservada (Quantidade)]]&gt;0,(Tabela2[[#This Row],[Itens de Cota Reservada (Quantidade)]]*Tabela2[[#This Row],[Preço de referência]])),"")</f>
        <v/>
      </c>
      <c r="T962" s="51" t="str">
        <f ca="1">IFERROR(IF(SUMIFS(Tabela2[Preço x quantidade],Tabela2[Lote],Tabela2[[#This Row],[Lote]])&lt;=80000,Tabela2[[#This Row],[Quantidade]],""),"")</f>
        <v/>
      </c>
      <c r="U962" s="14" t="str">
        <f ca="1">IFERROR(IF(Tabela2[[#This Row],[Itens exclusivos (Quantidade)]]&gt;0,(Tabela2[[#This Row],[Itens exclusivos (Quantidade)]]*Tabela2[[#This Row],[Preço de referência]])),"")</f>
        <v/>
      </c>
    </row>
    <row r="963" spans="1:21" ht="15.75">
      <c r="A963" s="33" t="str">
        <f>IFERROR(IF(Fornecedores!B973="","",IF(AND(Fornecedores!A973="",Fornecedores!B973&lt;&gt;""),1,Fornecedores!A973)),"")</f>
        <v/>
      </c>
      <c r="B963" s="33" t="str">
        <f>IFERROR(IF(Fornecedores!B973="","",Fornecedores!B973),"")</f>
        <v/>
      </c>
      <c r="C963" s="33" t="str">
        <f>IFERROR(IF(Fornecedores!C973="","",Fornecedores!C973),"")</f>
        <v/>
      </c>
      <c r="D963" s="33" t="str">
        <f>IFERROR(IF(Fornecedores!D973="","",Fornecedores!D973),"")</f>
        <v/>
      </c>
      <c r="E963" s="33" t="str">
        <f>IFERROR(IF(Fornecedores!E973="","",Fornecedores!E973),"")</f>
        <v/>
      </c>
      <c r="F963" s="52" t="str">
        <f>IFERROR(IF(Fornecedores!F973="","",Fornecedores!F973),"")</f>
        <v/>
      </c>
      <c r="G963" s="33" t="str">
        <f>IFERROR(IF(Fornecedores!G973="","",Fornecedores!G973),"")</f>
        <v/>
      </c>
      <c r="H963" s="47" t="str">
        <f>IFERROR(ROUND(AVERAGE(Fornecedores!H973:ZV973),2),"")</f>
        <v/>
      </c>
      <c r="I963" s="33" t="str">
        <f>IFERROR(ROUND(STDEV(Fornecedores!H973:ZV973),2),"")</f>
        <v/>
      </c>
      <c r="J963" s="33" t="str">
        <f>IFERROR(IF(Tabela2[[#This Row],[Média preços]]="","",H963-I963),"")</f>
        <v/>
      </c>
      <c r="K963" s="33" t="str">
        <f>IFERROR(IF(Tabela2[[#This Row],[Média preços]]="","",H963+I963),"")</f>
        <v/>
      </c>
      <c r="L963" s="47" t="str">
        <f>IFERROR(ROUND(MEDIAN(Fornecedores!H973:ZV973),2),"")</f>
        <v/>
      </c>
      <c r="M963" s="33" t="str">
        <f ca="1">IFERROR(ROUND(AVERAGEIFS(Fornecedores!H973:ZV973,Fornecedores!H973:ZV973,"&lt;="&amp;K963,Fornecedores!H973:ZV973,"&gt;="&amp;J963),2),"")</f>
        <v/>
      </c>
      <c r="N963" s="33" t="str">
        <f t="shared" ca="1" si="14"/>
        <v/>
      </c>
      <c r="O963" s="33" t="str">
        <f ca="1">IFERROR(Tabela2[[#This Row],[Preço de referência]]*Tabela2[[#This Row],[Quantidade]],"")</f>
        <v/>
      </c>
      <c r="P96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63" s="33" t="str">
        <f ca="1">IFERROR(IF(Tabela2[[#This Row],[Itens de Ampla Participação (Quantidade)]]&gt;0,(Tabela2[[#This Row],[Itens de Ampla Participação (Quantidade)]]*Tabela2[[#This Row],[Preço de referência]])),"")</f>
        <v/>
      </c>
      <c r="R96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63" s="33" t="str">
        <f ca="1">IFERROR(IF(Tabela2[[#This Row],[Itens de Cota Reservada (Quantidade)]]&gt;0,(Tabela2[[#This Row],[Itens de Cota Reservada (Quantidade)]]*Tabela2[[#This Row],[Preço de referência]])),"")</f>
        <v/>
      </c>
      <c r="T963" s="52" t="str">
        <f ca="1">IFERROR(IF(SUMIFS(Tabela2[Preço x quantidade],Tabela2[Lote],Tabela2[[#This Row],[Lote]])&lt;=80000,Tabela2[[#This Row],[Quantidade]],""),"")</f>
        <v/>
      </c>
      <c r="U963" s="33" t="str">
        <f ca="1">IFERROR(IF(Tabela2[[#This Row],[Itens exclusivos (Quantidade)]]&gt;0,(Tabela2[[#This Row],[Itens exclusivos (Quantidade)]]*Tabela2[[#This Row],[Preço de referência]])),"")</f>
        <v/>
      </c>
    </row>
    <row r="964" spans="1:21" ht="15.75">
      <c r="A964" s="14" t="str">
        <f>IFERROR(IF(Fornecedores!B974="","",IF(AND(Fornecedores!A974="",Fornecedores!B974&lt;&gt;""),1,Fornecedores!A974)),"")</f>
        <v/>
      </c>
      <c r="B964" s="14" t="str">
        <f>IFERROR(IF(Fornecedores!B974="","",Fornecedores!B974),"")</f>
        <v/>
      </c>
      <c r="C964" s="14" t="str">
        <f>IFERROR(IF(Fornecedores!C974="","",Fornecedores!C974),"")</f>
        <v/>
      </c>
      <c r="D964" s="14" t="str">
        <f>IFERROR(IF(Fornecedores!D974="","",Fornecedores!D974),"")</f>
        <v/>
      </c>
      <c r="E964" s="14" t="str">
        <f>IFERROR(IF(Fornecedores!E974="","",Fornecedores!E974),"")</f>
        <v/>
      </c>
      <c r="F964" s="51" t="str">
        <f>IFERROR(IF(Fornecedores!F974="","",Fornecedores!F974),"")</f>
        <v/>
      </c>
      <c r="G964" s="14" t="str">
        <f>IFERROR(IF(Fornecedores!G974="","",Fornecedores!G974),"")</f>
        <v/>
      </c>
      <c r="H964" s="48" t="str">
        <f>IFERROR(ROUND(AVERAGE(Fornecedores!H974:ZV974),2),"")</f>
        <v/>
      </c>
      <c r="I964" s="14" t="str">
        <f>IFERROR(ROUND(STDEV(Fornecedores!H974:ZV974),2),"")</f>
        <v/>
      </c>
      <c r="J964" s="14" t="str">
        <f>IFERROR(IF(Tabela2[[#This Row],[Média preços]]="","",H964-I964),"")</f>
        <v/>
      </c>
      <c r="K964" s="14" t="str">
        <f>IFERROR(IF(Tabela2[[#This Row],[Média preços]]="","",H964+I964),"")</f>
        <v/>
      </c>
      <c r="L964" s="48" t="str">
        <f>IFERROR(ROUND(MEDIAN(Fornecedores!H974:ZV974),2),"")</f>
        <v/>
      </c>
      <c r="M964" s="14" t="str">
        <f ca="1">IFERROR(ROUND(AVERAGEIFS(Fornecedores!H974:ZV974,Fornecedores!H974:ZV974,"&lt;="&amp;K964,Fornecedores!H974:ZV974,"&gt;="&amp;J964),2),"")</f>
        <v/>
      </c>
      <c r="N964" s="14" t="str">
        <f t="shared" ca="1" si="14"/>
        <v/>
      </c>
      <c r="O964" s="14" t="str">
        <f ca="1">IFERROR(Tabela2[[#This Row],[Preço de referência]]*Tabela2[[#This Row],[Quantidade]],"")</f>
        <v/>
      </c>
      <c r="P96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64" s="14" t="str">
        <f ca="1">IFERROR(IF(Tabela2[[#This Row],[Itens de Ampla Participação (Quantidade)]]&gt;0,(Tabela2[[#This Row],[Itens de Ampla Participação (Quantidade)]]*Tabela2[[#This Row],[Preço de referência]])),"")</f>
        <v/>
      </c>
      <c r="R96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64" s="14" t="str">
        <f ca="1">IFERROR(IF(Tabela2[[#This Row],[Itens de Cota Reservada (Quantidade)]]&gt;0,(Tabela2[[#This Row],[Itens de Cota Reservada (Quantidade)]]*Tabela2[[#This Row],[Preço de referência]])),"")</f>
        <v/>
      </c>
      <c r="T964" s="51" t="str">
        <f ca="1">IFERROR(IF(SUMIFS(Tabela2[Preço x quantidade],Tabela2[Lote],Tabela2[[#This Row],[Lote]])&lt;=80000,Tabela2[[#This Row],[Quantidade]],""),"")</f>
        <v/>
      </c>
      <c r="U964" s="14" t="str">
        <f ca="1">IFERROR(IF(Tabela2[[#This Row],[Itens exclusivos (Quantidade)]]&gt;0,(Tabela2[[#This Row],[Itens exclusivos (Quantidade)]]*Tabela2[[#This Row],[Preço de referência]])),"")</f>
        <v/>
      </c>
    </row>
    <row r="965" spans="1:21" ht="15.75">
      <c r="A965" s="33" t="str">
        <f>IFERROR(IF(Fornecedores!B975="","",IF(AND(Fornecedores!A975="",Fornecedores!B975&lt;&gt;""),1,Fornecedores!A975)),"")</f>
        <v/>
      </c>
      <c r="B965" s="33" t="str">
        <f>IFERROR(IF(Fornecedores!B975="","",Fornecedores!B975),"")</f>
        <v/>
      </c>
      <c r="C965" s="33" t="str">
        <f>IFERROR(IF(Fornecedores!C975="","",Fornecedores!C975),"")</f>
        <v/>
      </c>
      <c r="D965" s="33" t="str">
        <f>IFERROR(IF(Fornecedores!D975="","",Fornecedores!D975),"")</f>
        <v/>
      </c>
      <c r="E965" s="33" t="str">
        <f>IFERROR(IF(Fornecedores!E975="","",Fornecedores!E975),"")</f>
        <v/>
      </c>
      <c r="F965" s="52" t="str">
        <f>IFERROR(IF(Fornecedores!F975="","",Fornecedores!F975),"")</f>
        <v/>
      </c>
      <c r="G965" s="33" t="str">
        <f>IFERROR(IF(Fornecedores!G975="","",Fornecedores!G975),"")</f>
        <v/>
      </c>
      <c r="H965" s="47" t="str">
        <f>IFERROR(ROUND(AVERAGE(Fornecedores!H975:ZV975),2),"")</f>
        <v/>
      </c>
      <c r="I965" s="33" t="str">
        <f>IFERROR(ROUND(STDEV(Fornecedores!H975:ZV975),2),"")</f>
        <v/>
      </c>
      <c r="J965" s="33" t="str">
        <f>IFERROR(IF(Tabela2[[#This Row],[Média preços]]="","",H965-I965),"")</f>
        <v/>
      </c>
      <c r="K965" s="33" t="str">
        <f>IFERROR(IF(Tabela2[[#This Row],[Média preços]]="","",H965+I965),"")</f>
        <v/>
      </c>
      <c r="L965" s="47" t="str">
        <f>IFERROR(ROUND(MEDIAN(Fornecedores!H975:ZV975),2),"")</f>
        <v/>
      </c>
      <c r="M965" s="33" t="str">
        <f ca="1">IFERROR(ROUND(AVERAGEIFS(Fornecedores!H975:ZV975,Fornecedores!H975:ZV975,"&lt;="&amp;K965,Fornecedores!H975:ZV975,"&gt;="&amp;J965),2),"")</f>
        <v/>
      </c>
      <c r="N965" s="33" t="str">
        <f t="shared" ca="1" si="14"/>
        <v/>
      </c>
      <c r="O965" s="33" t="str">
        <f ca="1">IFERROR(Tabela2[[#This Row],[Preço de referência]]*Tabela2[[#This Row],[Quantidade]],"")</f>
        <v/>
      </c>
      <c r="P96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65" s="33" t="str">
        <f ca="1">IFERROR(IF(Tabela2[[#This Row],[Itens de Ampla Participação (Quantidade)]]&gt;0,(Tabela2[[#This Row],[Itens de Ampla Participação (Quantidade)]]*Tabela2[[#This Row],[Preço de referência]])),"")</f>
        <v/>
      </c>
      <c r="R96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65" s="33" t="str">
        <f ca="1">IFERROR(IF(Tabela2[[#This Row],[Itens de Cota Reservada (Quantidade)]]&gt;0,(Tabela2[[#This Row],[Itens de Cota Reservada (Quantidade)]]*Tabela2[[#This Row],[Preço de referência]])),"")</f>
        <v/>
      </c>
      <c r="T965" s="52" t="str">
        <f ca="1">IFERROR(IF(SUMIFS(Tabela2[Preço x quantidade],Tabela2[Lote],Tabela2[[#This Row],[Lote]])&lt;=80000,Tabela2[[#This Row],[Quantidade]],""),"")</f>
        <v/>
      </c>
      <c r="U965" s="33" t="str">
        <f ca="1">IFERROR(IF(Tabela2[[#This Row],[Itens exclusivos (Quantidade)]]&gt;0,(Tabela2[[#This Row],[Itens exclusivos (Quantidade)]]*Tabela2[[#This Row],[Preço de referência]])),"")</f>
        <v/>
      </c>
    </row>
    <row r="966" spans="1:21" ht="15.75">
      <c r="A966" s="14" t="str">
        <f>IFERROR(IF(Fornecedores!B976="","",IF(AND(Fornecedores!A976="",Fornecedores!B976&lt;&gt;""),1,Fornecedores!A976)),"")</f>
        <v/>
      </c>
      <c r="B966" s="14" t="str">
        <f>IFERROR(IF(Fornecedores!B976="","",Fornecedores!B976),"")</f>
        <v/>
      </c>
      <c r="C966" s="14" t="str">
        <f>IFERROR(IF(Fornecedores!C976="","",Fornecedores!C976),"")</f>
        <v/>
      </c>
      <c r="D966" s="14" t="str">
        <f>IFERROR(IF(Fornecedores!D976="","",Fornecedores!D976),"")</f>
        <v/>
      </c>
      <c r="E966" s="14" t="str">
        <f>IFERROR(IF(Fornecedores!E976="","",Fornecedores!E976),"")</f>
        <v/>
      </c>
      <c r="F966" s="51" t="str">
        <f>IFERROR(IF(Fornecedores!F976="","",Fornecedores!F976),"")</f>
        <v/>
      </c>
      <c r="G966" s="14" t="str">
        <f>IFERROR(IF(Fornecedores!G976="","",Fornecedores!G976),"")</f>
        <v/>
      </c>
      <c r="H966" s="48" t="str">
        <f>IFERROR(ROUND(AVERAGE(Fornecedores!H976:ZV976),2),"")</f>
        <v/>
      </c>
      <c r="I966" s="14" t="str">
        <f>IFERROR(ROUND(STDEV(Fornecedores!H976:ZV976),2),"")</f>
        <v/>
      </c>
      <c r="J966" s="14" t="str">
        <f>IFERROR(IF(Tabela2[[#This Row],[Média preços]]="","",H966-I966),"")</f>
        <v/>
      </c>
      <c r="K966" s="14" t="str">
        <f>IFERROR(IF(Tabela2[[#This Row],[Média preços]]="","",H966+I966),"")</f>
        <v/>
      </c>
      <c r="L966" s="48" t="str">
        <f>IFERROR(ROUND(MEDIAN(Fornecedores!H976:ZV976),2),"")</f>
        <v/>
      </c>
      <c r="M966" s="14" t="str">
        <f ca="1">IFERROR(ROUND(AVERAGEIFS(Fornecedores!H976:ZV976,Fornecedores!H976:ZV976,"&lt;="&amp;K966,Fornecedores!H976:ZV976,"&gt;="&amp;J966),2),"")</f>
        <v/>
      </c>
      <c r="N966" s="14" t="str">
        <f t="shared" ca="1" si="14"/>
        <v/>
      </c>
      <c r="O966" s="14" t="str">
        <f ca="1">IFERROR(Tabela2[[#This Row],[Preço de referência]]*Tabela2[[#This Row],[Quantidade]],"")</f>
        <v/>
      </c>
      <c r="P96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66" s="14" t="str">
        <f ca="1">IFERROR(IF(Tabela2[[#This Row],[Itens de Ampla Participação (Quantidade)]]&gt;0,(Tabela2[[#This Row],[Itens de Ampla Participação (Quantidade)]]*Tabela2[[#This Row],[Preço de referência]])),"")</f>
        <v/>
      </c>
      <c r="R96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66" s="14" t="str">
        <f ca="1">IFERROR(IF(Tabela2[[#This Row],[Itens de Cota Reservada (Quantidade)]]&gt;0,(Tabela2[[#This Row],[Itens de Cota Reservada (Quantidade)]]*Tabela2[[#This Row],[Preço de referência]])),"")</f>
        <v/>
      </c>
      <c r="T966" s="51" t="str">
        <f ca="1">IFERROR(IF(SUMIFS(Tabela2[Preço x quantidade],Tabela2[Lote],Tabela2[[#This Row],[Lote]])&lt;=80000,Tabela2[[#This Row],[Quantidade]],""),"")</f>
        <v/>
      </c>
      <c r="U966" s="14" t="str">
        <f ca="1">IFERROR(IF(Tabela2[[#This Row],[Itens exclusivos (Quantidade)]]&gt;0,(Tabela2[[#This Row],[Itens exclusivos (Quantidade)]]*Tabela2[[#This Row],[Preço de referência]])),"")</f>
        <v/>
      </c>
    </row>
    <row r="967" spans="1:21" ht="15.75">
      <c r="A967" s="33" t="str">
        <f>IFERROR(IF(Fornecedores!B977="","",IF(AND(Fornecedores!A977="",Fornecedores!B977&lt;&gt;""),1,Fornecedores!A977)),"")</f>
        <v/>
      </c>
      <c r="B967" s="33" t="str">
        <f>IFERROR(IF(Fornecedores!B977="","",Fornecedores!B977),"")</f>
        <v/>
      </c>
      <c r="C967" s="33" t="str">
        <f>IFERROR(IF(Fornecedores!C977="","",Fornecedores!C977),"")</f>
        <v/>
      </c>
      <c r="D967" s="33" t="str">
        <f>IFERROR(IF(Fornecedores!D977="","",Fornecedores!D977),"")</f>
        <v/>
      </c>
      <c r="E967" s="33" t="str">
        <f>IFERROR(IF(Fornecedores!E977="","",Fornecedores!E977),"")</f>
        <v/>
      </c>
      <c r="F967" s="52" t="str">
        <f>IFERROR(IF(Fornecedores!F977="","",Fornecedores!F977),"")</f>
        <v/>
      </c>
      <c r="G967" s="33" t="str">
        <f>IFERROR(IF(Fornecedores!G977="","",Fornecedores!G977),"")</f>
        <v/>
      </c>
      <c r="H967" s="47" t="str">
        <f>IFERROR(ROUND(AVERAGE(Fornecedores!H977:ZV977),2),"")</f>
        <v/>
      </c>
      <c r="I967" s="33" t="str">
        <f>IFERROR(ROUND(STDEV(Fornecedores!H977:ZV977),2),"")</f>
        <v/>
      </c>
      <c r="J967" s="33" t="str">
        <f>IFERROR(IF(Tabela2[[#This Row],[Média preços]]="","",H967-I967),"")</f>
        <v/>
      </c>
      <c r="K967" s="33" t="str">
        <f>IFERROR(IF(Tabela2[[#This Row],[Média preços]]="","",H967+I967),"")</f>
        <v/>
      </c>
      <c r="L967" s="47" t="str">
        <f>IFERROR(ROUND(MEDIAN(Fornecedores!H977:ZV977),2),"")</f>
        <v/>
      </c>
      <c r="M967" s="33" t="str">
        <f ca="1">IFERROR(ROUND(AVERAGEIFS(Fornecedores!H977:ZV977,Fornecedores!H977:ZV977,"&lt;="&amp;K967,Fornecedores!H977:ZV977,"&gt;="&amp;J967),2),"")</f>
        <v/>
      </c>
      <c r="N967" s="33" t="str">
        <f t="shared" ca="1" si="14"/>
        <v/>
      </c>
      <c r="O967" s="33" t="str">
        <f ca="1">IFERROR(Tabela2[[#This Row],[Preço de referência]]*Tabela2[[#This Row],[Quantidade]],"")</f>
        <v/>
      </c>
      <c r="P96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67" s="33" t="str">
        <f ca="1">IFERROR(IF(Tabela2[[#This Row],[Itens de Ampla Participação (Quantidade)]]&gt;0,(Tabela2[[#This Row],[Itens de Ampla Participação (Quantidade)]]*Tabela2[[#This Row],[Preço de referência]])),"")</f>
        <v/>
      </c>
      <c r="R96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67" s="33" t="str">
        <f ca="1">IFERROR(IF(Tabela2[[#This Row],[Itens de Cota Reservada (Quantidade)]]&gt;0,(Tabela2[[#This Row],[Itens de Cota Reservada (Quantidade)]]*Tabela2[[#This Row],[Preço de referência]])),"")</f>
        <v/>
      </c>
      <c r="T967" s="52" t="str">
        <f ca="1">IFERROR(IF(SUMIFS(Tabela2[Preço x quantidade],Tabela2[Lote],Tabela2[[#This Row],[Lote]])&lt;=80000,Tabela2[[#This Row],[Quantidade]],""),"")</f>
        <v/>
      </c>
      <c r="U967" s="33" t="str">
        <f ca="1">IFERROR(IF(Tabela2[[#This Row],[Itens exclusivos (Quantidade)]]&gt;0,(Tabela2[[#This Row],[Itens exclusivos (Quantidade)]]*Tabela2[[#This Row],[Preço de referência]])),"")</f>
        <v/>
      </c>
    </row>
    <row r="968" spans="1:21" ht="15.75">
      <c r="A968" s="14" t="str">
        <f>IFERROR(IF(Fornecedores!B978="","",IF(AND(Fornecedores!A978="",Fornecedores!B978&lt;&gt;""),1,Fornecedores!A978)),"")</f>
        <v/>
      </c>
      <c r="B968" s="14" t="str">
        <f>IFERROR(IF(Fornecedores!B978="","",Fornecedores!B978),"")</f>
        <v/>
      </c>
      <c r="C968" s="14" t="str">
        <f>IFERROR(IF(Fornecedores!C978="","",Fornecedores!C978),"")</f>
        <v/>
      </c>
      <c r="D968" s="14" t="str">
        <f>IFERROR(IF(Fornecedores!D978="","",Fornecedores!D978),"")</f>
        <v/>
      </c>
      <c r="E968" s="14" t="str">
        <f>IFERROR(IF(Fornecedores!E978="","",Fornecedores!E978),"")</f>
        <v/>
      </c>
      <c r="F968" s="51" t="str">
        <f>IFERROR(IF(Fornecedores!F978="","",Fornecedores!F978),"")</f>
        <v/>
      </c>
      <c r="G968" s="14" t="str">
        <f>IFERROR(IF(Fornecedores!G978="","",Fornecedores!G978),"")</f>
        <v/>
      </c>
      <c r="H968" s="48" t="str">
        <f>IFERROR(ROUND(AVERAGE(Fornecedores!H978:ZV978),2),"")</f>
        <v/>
      </c>
      <c r="I968" s="14" t="str">
        <f>IFERROR(ROUND(STDEV(Fornecedores!H978:ZV978),2),"")</f>
        <v/>
      </c>
      <c r="J968" s="14" t="str">
        <f>IFERROR(IF(Tabela2[[#This Row],[Média preços]]="","",H968-I968),"")</f>
        <v/>
      </c>
      <c r="K968" s="14" t="str">
        <f>IFERROR(IF(Tabela2[[#This Row],[Média preços]]="","",H968+I968),"")</f>
        <v/>
      </c>
      <c r="L968" s="48" t="str">
        <f>IFERROR(ROUND(MEDIAN(Fornecedores!H978:ZV978),2),"")</f>
        <v/>
      </c>
      <c r="M968" s="14" t="str">
        <f ca="1">IFERROR(ROUND(AVERAGEIFS(Fornecedores!H978:ZV978,Fornecedores!H978:ZV978,"&lt;="&amp;K968,Fornecedores!H978:ZV978,"&gt;="&amp;J968),2),"")</f>
        <v/>
      </c>
      <c r="N968" s="14" t="str">
        <f t="shared" ref="N968:N999" ca="1" si="15">IFERROR(ROUND(IF(M968&lt;L968,M968,L968),2),"")</f>
        <v/>
      </c>
      <c r="O968" s="14" t="str">
        <f ca="1">IFERROR(Tabela2[[#This Row],[Preço de referência]]*Tabela2[[#This Row],[Quantidade]],"")</f>
        <v/>
      </c>
      <c r="P96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68" s="14" t="str">
        <f ca="1">IFERROR(IF(Tabela2[[#This Row],[Itens de Ampla Participação (Quantidade)]]&gt;0,(Tabela2[[#This Row],[Itens de Ampla Participação (Quantidade)]]*Tabela2[[#This Row],[Preço de referência]])),"")</f>
        <v/>
      </c>
      <c r="R96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68" s="14" t="str">
        <f ca="1">IFERROR(IF(Tabela2[[#This Row],[Itens de Cota Reservada (Quantidade)]]&gt;0,(Tabela2[[#This Row],[Itens de Cota Reservada (Quantidade)]]*Tabela2[[#This Row],[Preço de referência]])),"")</f>
        <v/>
      </c>
      <c r="T968" s="51" t="str">
        <f ca="1">IFERROR(IF(SUMIFS(Tabela2[Preço x quantidade],Tabela2[Lote],Tabela2[[#This Row],[Lote]])&lt;=80000,Tabela2[[#This Row],[Quantidade]],""),"")</f>
        <v/>
      </c>
      <c r="U968" s="14" t="str">
        <f ca="1">IFERROR(IF(Tabela2[[#This Row],[Itens exclusivos (Quantidade)]]&gt;0,(Tabela2[[#This Row],[Itens exclusivos (Quantidade)]]*Tabela2[[#This Row],[Preço de referência]])),"")</f>
        <v/>
      </c>
    </row>
    <row r="969" spans="1:21" ht="15.75">
      <c r="A969" s="33" t="str">
        <f>IFERROR(IF(Fornecedores!B979="","",IF(AND(Fornecedores!A979="",Fornecedores!B979&lt;&gt;""),1,Fornecedores!A979)),"")</f>
        <v/>
      </c>
      <c r="B969" s="33" t="str">
        <f>IFERROR(IF(Fornecedores!B979="","",Fornecedores!B979),"")</f>
        <v/>
      </c>
      <c r="C969" s="33" t="str">
        <f>IFERROR(IF(Fornecedores!C979="","",Fornecedores!C979),"")</f>
        <v/>
      </c>
      <c r="D969" s="33" t="str">
        <f>IFERROR(IF(Fornecedores!D979="","",Fornecedores!D979),"")</f>
        <v/>
      </c>
      <c r="E969" s="33" t="str">
        <f>IFERROR(IF(Fornecedores!E979="","",Fornecedores!E979),"")</f>
        <v/>
      </c>
      <c r="F969" s="52" t="str">
        <f>IFERROR(IF(Fornecedores!F979="","",Fornecedores!F979),"")</f>
        <v/>
      </c>
      <c r="G969" s="33" t="str">
        <f>IFERROR(IF(Fornecedores!G979="","",Fornecedores!G979),"")</f>
        <v/>
      </c>
      <c r="H969" s="47" t="str">
        <f>IFERROR(ROUND(AVERAGE(Fornecedores!H979:ZV979),2),"")</f>
        <v/>
      </c>
      <c r="I969" s="33" t="str">
        <f>IFERROR(ROUND(STDEV(Fornecedores!H979:ZV979),2),"")</f>
        <v/>
      </c>
      <c r="J969" s="33" t="str">
        <f>IFERROR(IF(Tabela2[[#This Row],[Média preços]]="","",H969-I969),"")</f>
        <v/>
      </c>
      <c r="K969" s="33" t="str">
        <f>IFERROR(IF(Tabela2[[#This Row],[Média preços]]="","",H969+I969),"")</f>
        <v/>
      </c>
      <c r="L969" s="47" t="str">
        <f>IFERROR(ROUND(MEDIAN(Fornecedores!H979:ZV979),2),"")</f>
        <v/>
      </c>
      <c r="M969" s="33" t="str">
        <f ca="1">IFERROR(ROUND(AVERAGEIFS(Fornecedores!H979:ZV979,Fornecedores!H979:ZV979,"&lt;="&amp;K969,Fornecedores!H979:ZV979,"&gt;="&amp;J969),2),"")</f>
        <v/>
      </c>
      <c r="N969" s="33" t="str">
        <f t="shared" ca="1" si="15"/>
        <v/>
      </c>
      <c r="O969" s="33" t="str">
        <f ca="1">IFERROR(Tabela2[[#This Row],[Preço de referência]]*Tabela2[[#This Row],[Quantidade]],"")</f>
        <v/>
      </c>
      <c r="P96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69" s="33" t="str">
        <f ca="1">IFERROR(IF(Tabela2[[#This Row],[Itens de Ampla Participação (Quantidade)]]&gt;0,(Tabela2[[#This Row],[Itens de Ampla Participação (Quantidade)]]*Tabela2[[#This Row],[Preço de referência]])),"")</f>
        <v/>
      </c>
      <c r="R96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69" s="33" t="str">
        <f ca="1">IFERROR(IF(Tabela2[[#This Row],[Itens de Cota Reservada (Quantidade)]]&gt;0,(Tabela2[[#This Row],[Itens de Cota Reservada (Quantidade)]]*Tabela2[[#This Row],[Preço de referência]])),"")</f>
        <v/>
      </c>
      <c r="T969" s="52" t="str">
        <f ca="1">IFERROR(IF(SUMIFS(Tabela2[Preço x quantidade],Tabela2[Lote],Tabela2[[#This Row],[Lote]])&lt;=80000,Tabela2[[#This Row],[Quantidade]],""),"")</f>
        <v/>
      </c>
      <c r="U969" s="33" t="str">
        <f ca="1">IFERROR(IF(Tabela2[[#This Row],[Itens exclusivos (Quantidade)]]&gt;0,(Tabela2[[#This Row],[Itens exclusivos (Quantidade)]]*Tabela2[[#This Row],[Preço de referência]])),"")</f>
        <v/>
      </c>
    </row>
    <row r="970" spans="1:21" ht="15.75">
      <c r="A970" s="14" t="str">
        <f>IFERROR(IF(Fornecedores!B980="","",IF(AND(Fornecedores!A980="",Fornecedores!B980&lt;&gt;""),1,Fornecedores!A980)),"")</f>
        <v/>
      </c>
      <c r="B970" s="14" t="str">
        <f>IFERROR(IF(Fornecedores!B980="","",Fornecedores!B980),"")</f>
        <v/>
      </c>
      <c r="C970" s="14" t="str">
        <f>IFERROR(IF(Fornecedores!C980="","",Fornecedores!C980),"")</f>
        <v/>
      </c>
      <c r="D970" s="14" t="str">
        <f>IFERROR(IF(Fornecedores!D980="","",Fornecedores!D980),"")</f>
        <v/>
      </c>
      <c r="E970" s="14" t="str">
        <f>IFERROR(IF(Fornecedores!E980="","",Fornecedores!E980),"")</f>
        <v/>
      </c>
      <c r="F970" s="51" t="str">
        <f>IFERROR(IF(Fornecedores!F980="","",Fornecedores!F980),"")</f>
        <v/>
      </c>
      <c r="G970" s="14" t="str">
        <f>IFERROR(IF(Fornecedores!G980="","",Fornecedores!G980),"")</f>
        <v/>
      </c>
      <c r="H970" s="48" t="str">
        <f>IFERROR(ROUND(AVERAGE(Fornecedores!H980:ZV980),2),"")</f>
        <v/>
      </c>
      <c r="I970" s="14" t="str">
        <f>IFERROR(ROUND(STDEV(Fornecedores!H980:ZV980),2),"")</f>
        <v/>
      </c>
      <c r="J970" s="14" t="str">
        <f>IFERROR(IF(Tabela2[[#This Row],[Média preços]]="","",H970-I970),"")</f>
        <v/>
      </c>
      <c r="K970" s="14" t="str">
        <f>IFERROR(IF(Tabela2[[#This Row],[Média preços]]="","",H970+I970),"")</f>
        <v/>
      </c>
      <c r="L970" s="48" t="str">
        <f>IFERROR(ROUND(MEDIAN(Fornecedores!H980:ZV980),2),"")</f>
        <v/>
      </c>
      <c r="M970" s="14" t="str">
        <f ca="1">IFERROR(ROUND(AVERAGEIFS(Fornecedores!H980:ZV980,Fornecedores!H980:ZV980,"&lt;="&amp;K970,Fornecedores!H980:ZV980,"&gt;="&amp;J970),2),"")</f>
        <v/>
      </c>
      <c r="N970" s="14" t="str">
        <f t="shared" ca="1" si="15"/>
        <v/>
      </c>
      <c r="O970" s="14" t="str">
        <f ca="1">IFERROR(Tabela2[[#This Row],[Preço de referência]]*Tabela2[[#This Row],[Quantidade]],"")</f>
        <v/>
      </c>
      <c r="P97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70" s="14" t="str">
        <f ca="1">IFERROR(IF(Tabela2[[#This Row],[Itens de Ampla Participação (Quantidade)]]&gt;0,(Tabela2[[#This Row],[Itens de Ampla Participação (Quantidade)]]*Tabela2[[#This Row],[Preço de referência]])),"")</f>
        <v/>
      </c>
      <c r="R97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70" s="14" t="str">
        <f ca="1">IFERROR(IF(Tabela2[[#This Row],[Itens de Cota Reservada (Quantidade)]]&gt;0,(Tabela2[[#This Row],[Itens de Cota Reservada (Quantidade)]]*Tabela2[[#This Row],[Preço de referência]])),"")</f>
        <v/>
      </c>
      <c r="T970" s="51" t="str">
        <f ca="1">IFERROR(IF(SUMIFS(Tabela2[Preço x quantidade],Tabela2[Lote],Tabela2[[#This Row],[Lote]])&lt;=80000,Tabela2[[#This Row],[Quantidade]],""),"")</f>
        <v/>
      </c>
      <c r="U970" s="14" t="str">
        <f ca="1">IFERROR(IF(Tabela2[[#This Row],[Itens exclusivos (Quantidade)]]&gt;0,(Tabela2[[#This Row],[Itens exclusivos (Quantidade)]]*Tabela2[[#This Row],[Preço de referência]])),"")</f>
        <v/>
      </c>
    </row>
    <row r="971" spans="1:21" ht="15.75">
      <c r="A971" s="33" t="str">
        <f>IFERROR(IF(Fornecedores!B981="","",IF(AND(Fornecedores!A981="",Fornecedores!B981&lt;&gt;""),1,Fornecedores!A981)),"")</f>
        <v/>
      </c>
      <c r="B971" s="33" t="str">
        <f>IFERROR(IF(Fornecedores!B981="","",Fornecedores!B981),"")</f>
        <v/>
      </c>
      <c r="C971" s="33" t="str">
        <f>IFERROR(IF(Fornecedores!C981="","",Fornecedores!C981),"")</f>
        <v/>
      </c>
      <c r="D971" s="33" t="str">
        <f>IFERROR(IF(Fornecedores!D981="","",Fornecedores!D981),"")</f>
        <v/>
      </c>
      <c r="E971" s="33" t="str">
        <f>IFERROR(IF(Fornecedores!E981="","",Fornecedores!E981),"")</f>
        <v/>
      </c>
      <c r="F971" s="52" t="str">
        <f>IFERROR(IF(Fornecedores!F981="","",Fornecedores!F981),"")</f>
        <v/>
      </c>
      <c r="G971" s="33" t="str">
        <f>IFERROR(IF(Fornecedores!G981="","",Fornecedores!G981),"")</f>
        <v/>
      </c>
      <c r="H971" s="47" t="str">
        <f>IFERROR(ROUND(AVERAGE(Fornecedores!H981:ZV981),2),"")</f>
        <v/>
      </c>
      <c r="I971" s="33" t="str">
        <f>IFERROR(ROUND(STDEV(Fornecedores!H981:ZV981),2),"")</f>
        <v/>
      </c>
      <c r="J971" s="33" t="str">
        <f>IFERROR(IF(Tabela2[[#This Row],[Média preços]]="","",H971-I971),"")</f>
        <v/>
      </c>
      <c r="K971" s="33" t="str">
        <f>IFERROR(IF(Tabela2[[#This Row],[Média preços]]="","",H971+I971),"")</f>
        <v/>
      </c>
      <c r="L971" s="47" t="str">
        <f>IFERROR(ROUND(MEDIAN(Fornecedores!H981:ZV981),2),"")</f>
        <v/>
      </c>
      <c r="M971" s="33" t="str">
        <f ca="1">IFERROR(ROUND(AVERAGEIFS(Fornecedores!H981:ZV981,Fornecedores!H981:ZV981,"&lt;="&amp;K971,Fornecedores!H981:ZV981,"&gt;="&amp;J971),2),"")</f>
        <v/>
      </c>
      <c r="N971" s="33" t="str">
        <f t="shared" ca="1" si="15"/>
        <v/>
      </c>
      <c r="O971" s="33" t="str">
        <f ca="1">IFERROR(Tabela2[[#This Row],[Preço de referência]]*Tabela2[[#This Row],[Quantidade]],"")</f>
        <v/>
      </c>
      <c r="P97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71" s="33" t="str">
        <f ca="1">IFERROR(IF(Tabela2[[#This Row],[Itens de Ampla Participação (Quantidade)]]&gt;0,(Tabela2[[#This Row],[Itens de Ampla Participação (Quantidade)]]*Tabela2[[#This Row],[Preço de referência]])),"")</f>
        <v/>
      </c>
      <c r="R97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71" s="33" t="str">
        <f ca="1">IFERROR(IF(Tabela2[[#This Row],[Itens de Cota Reservada (Quantidade)]]&gt;0,(Tabela2[[#This Row],[Itens de Cota Reservada (Quantidade)]]*Tabela2[[#This Row],[Preço de referência]])),"")</f>
        <v/>
      </c>
      <c r="T971" s="52" t="str">
        <f ca="1">IFERROR(IF(SUMIFS(Tabela2[Preço x quantidade],Tabela2[Lote],Tabela2[[#This Row],[Lote]])&lt;=80000,Tabela2[[#This Row],[Quantidade]],""),"")</f>
        <v/>
      </c>
      <c r="U971" s="33" t="str">
        <f ca="1">IFERROR(IF(Tabela2[[#This Row],[Itens exclusivos (Quantidade)]]&gt;0,(Tabela2[[#This Row],[Itens exclusivos (Quantidade)]]*Tabela2[[#This Row],[Preço de referência]])),"")</f>
        <v/>
      </c>
    </row>
    <row r="972" spans="1:21" ht="15.75">
      <c r="A972" s="14" t="str">
        <f>IFERROR(IF(Fornecedores!B982="","",IF(AND(Fornecedores!A982="",Fornecedores!B982&lt;&gt;""),1,Fornecedores!A982)),"")</f>
        <v/>
      </c>
      <c r="B972" s="14" t="str">
        <f>IFERROR(IF(Fornecedores!B982="","",Fornecedores!B982),"")</f>
        <v/>
      </c>
      <c r="C972" s="14" t="str">
        <f>IFERROR(IF(Fornecedores!C982="","",Fornecedores!C982),"")</f>
        <v/>
      </c>
      <c r="D972" s="14" t="str">
        <f>IFERROR(IF(Fornecedores!D982="","",Fornecedores!D982),"")</f>
        <v/>
      </c>
      <c r="E972" s="14" t="str">
        <f>IFERROR(IF(Fornecedores!E982="","",Fornecedores!E982),"")</f>
        <v/>
      </c>
      <c r="F972" s="51" t="str">
        <f>IFERROR(IF(Fornecedores!F982="","",Fornecedores!F982),"")</f>
        <v/>
      </c>
      <c r="G972" s="14" t="str">
        <f>IFERROR(IF(Fornecedores!G982="","",Fornecedores!G982),"")</f>
        <v/>
      </c>
      <c r="H972" s="48" t="str">
        <f>IFERROR(ROUND(AVERAGE(Fornecedores!H982:ZV982),2),"")</f>
        <v/>
      </c>
      <c r="I972" s="14" t="str">
        <f>IFERROR(ROUND(STDEV(Fornecedores!H982:ZV982),2),"")</f>
        <v/>
      </c>
      <c r="J972" s="14" t="str">
        <f>IFERROR(IF(Tabela2[[#This Row],[Média preços]]="","",H972-I972),"")</f>
        <v/>
      </c>
      <c r="K972" s="14" t="str">
        <f>IFERROR(IF(Tabela2[[#This Row],[Média preços]]="","",H972+I972),"")</f>
        <v/>
      </c>
      <c r="L972" s="48" t="str">
        <f>IFERROR(ROUND(MEDIAN(Fornecedores!H982:ZV982),2),"")</f>
        <v/>
      </c>
      <c r="M972" s="14" t="str">
        <f ca="1">IFERROR(ROUND(AVERAGEIFS(Fornecedores!H982:ZV982,Fornecedores!H982:ZV982,"&lt;="&amp;K972,Fornecedores!H982:ZV982,"&gt;="&amp;J972),2),"")</f>
        <v/>
      </c>
      <c r="N972" s="14" t="str">
        <f t="shared" ca="1" si="15"/>
        <v/>
      </c>
      <c r="O972" s="14" t="str">
        <f ca="1">IFERROR(Tabela2[[#This Row],[Preço de referência]]*Tabela2[[#This Row],[Quantidade]],"")</f>
        <v/>
      </c>
      <c r="P97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72" s="14" t="str">
        <f ca="1">IFERROR(IF(Tabela2[[#This Row],[Itens de Ampla Participação (Quantidade)]]&gt;0,(Tabela2[[#This Row],[Itens de Ampla Participação (Quantidade)]]*Tabela2[[#This Row],[Preço de referência]])),"")</f>
        <v/>
      </c>
      <c r="R97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72" s="14" t="str">
        <f ca="1">IFERROR(IF(Tabela2[[#This Row],[Itens de Cota Reservada (Quantidade)]]&gt;0,(Tabela2[[#This Row],[Itens de Cota Reservada (Quantidade)]]*Tabela2[[#This Row],[Preço de referência]])),"")</f>
        <v/>
      </c>
      <c r="T972" s="51" t="str">
        <f ca="1">IFERROR(IF(SUMIFS(Tabela2[Preço x quantidade],Tabela2[Lote],Tabela2[[#This Row],[Lote]])&lt;=80000,Tabela2[[#This Row],[Quantidade]],""),"")</f>
        <v/>
      </c>
      <c r="U972" s="14" t="str">
        <f ca="1">IFERROR(IF(Tabela2[[#This Row],[Itens exclusivos (Quantidade)]]&gt;0,(Tabela2[[#This Row],[Itens exclusivos (Quantidade)]]*Tabela2[[#This Row],[Preço de referência]])),"")</f>
        <v/>
      </c>
    </row>
    <row r="973" spans="1:21" ht="15.75">
      <c r="A973" s="33" t="str">
        <f>IFERROR(IF(Fornecedores!B983="","",IF(AND(Fornecedores!A983="",Fornecedores!B983&lt;&gt;""),1,Fornecedores!A983)),"")</f>
        <v/>
      </c>
      <c r="B973" s="33" t="str">
        <f>IFERROR(IF(Fornecedores!B983="","",Fornecedores!B983),"")</f>
        <v/>
      </c>
      <c r="C973" s="33" t="str">
        <f>IFERROR(IF(Fornecedores!C983="","",Fornecedores!C983),"")</f>
        <v/>
      </c>
      <c r="D973" s="33" t="str">
        <f>IFERROR(IF(Fornecedores!D983="","",Fornecedores!D983),"")</f>
        <v/>
      </c>
      <c r="E973" s="33" t="str">
        <f>IFERROR(IF(Fornecedores!E983="","",Fornecedores!E983),"")</f>
        <v/>
      </c>
      <c r="F973" s="52" t="str">
        <f>IFERROR(IF(Fornecedores!F983="","",Fornecedores!F983),"")</f>
        <v/>
      </c>
      <c r="G973" s="33" t="str">
        <f>IFERROR(IF(Fornecedores!G983="","",Fornecedores!G983),"")</f>
        <v/>
      </c>
      <c r="H973" s="47" t="str">
        <f>IFERROR(ROUND(AVERAGE(Fornecedores!H983:ZV983),2),"")</f>
        <v/>
      </c>
      <c r="I973" s="33" t="str">
        <f>IFERROR(ROUND(STDEV(Fornecedores!H983:ZV983),2),"")</f>
        <v/>
      </c>
      <c r="J973" s="33" t="str">
        <f>IFERROR(IF(Tabela2[[#This Row],[Média preços]]="","",H973-I973),"")</f>
        <v/>
      </c>
      <c r="K973" s="33" t="str">
        <f>IFERROR(IF(Tabela2[[#This Row],[Média preços]]="","",H973+I973),"")</f>
        <v/>
      </c>
      <c r="L973" s="47" t="str">
        <f>IFERROR(ROUND(MEDIAN(Fornecedores!H983:ZV983),2),"")</f>
        <v/>
      </c>
      <c r="M973" s="33" t="str">
        <f ca="1">IFERROR(ROUND(AVERAGEIFS(Fornecedores!H983:ZV983,Fornecedores!H983:ZV983,"&lt;="&amp;K973,Fornecedores!H983:ZV983,"&gt;="&amp;J973),2),"")</f>
        <v/>
      </c>
      <c r="N973" s="33" t="str">
        <f t="shared" ca="1" si="15"/>
        <v/>
      </c>
      <c r="O973" s="33" t="str">
        <f ca="1">IFERROR(Tabela2[[#This Row],[Preço de referência]]*Tabela2[[#This Row],[Quantidade]],"")</f>
        <v/>
      </c>
      <c r="P97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73" s="33" t="str">
        <f ca="1">IFERROR(IF(Tabela2[[#This Row],[Itens de Ampla Participação (Quantidade)]]&gt;0,(Tabela2[[#This Row],[Itens de Ampla Participação (Quantidade)]]*Tabela2[[#This Row],[Preço de referência]])),"")</f>
        <v/>
      </c>
      <c r="R97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73" s="33" t="str">
        <f ca="1">IFERROR(IF(Tabela2[[#This Row],[Itens de Cota Reservada (Quantidade)]]&gt;0,(Tabela2[[#This Row],[Itens de Cota Reservada (Quantidade)]]*Tabela2[[#This Row],[Preço de referência]])),"")</f>
        <v/>
      </c>
      <c r="T973" s="52" t="str">
        <f ca="1">IFERROR(IF(SUMIFS(Tabela2[Preço x quantidade],Tabela2[Lote],Tabela2[[#This Row],[Lote]])&lt;=80000,Tabela2[[#This Row],[Quantidade]],""),"")</f>
        <v/>
      </c>
      <c r="U973" s="33" t="str">
        <f ca="1">IFERROR(IF(Tabela2[[#This Row],[Itens exclusivos (Quantidade)]]&gt;0,(Tabela2[[#This Row],[Itens exclusivos (Quantidade)]]*Tabela2[[#This Row],[Preço de referência]])),"")</f>
        <v/>
      </c>
    </row>
    <row r="974" spans="1:21" ht="15.75">
      <c r="A974" s="14" t="str">
        <f>IFERROR(IF(Fornecedores!B984="","",IF(AND(Fornecedores!A984="",Fornecedores!B984&lt;&gt;""),1,Fornecedores!A984)),"")</f>
        <v/>
      </c>
      <c r="B974" s="14" t="str">
        <f>IFERROR(IF(Fornecedores!B984="","",Fornecedores!B984),"")</f>
        <v/>
      </c>
      <c r="C974" s="14" t="str">
        <f>IFERROR(IF(Fornecedores!C984="","",Fornecedores!C984),"")</f>
        <v/>
      </c>
      <c r="D974" s="14" t="str">
        <f>IFERROR(IF(Fornecedores!D984="","",Fornecedores!D984),"")</f>
        <v/>
      </c>
      <c r="E974" s="14" t="str">
        <f>IFERROR(IF(Fornecedores!E984="","",Fornecedores!E984),"")</f>
        <v/>
      </c>
      <c r="F974" s="51" t="str">
        <f>IFERROR(IF(Fornecedores!F984="","",Fornecedores!F984),"")</f>
        <v/>
      </c>
      <c r="G974" s="14" t="str">
        <f>IFERROR(IF(Fornecedores!G984="","",Fornecedores!G984),"")</f>
        <v/>
      </c>
      <c r="H974" s="48" t="str">
        <f>IFERROR(ROUND(AVERAGE(Fornecedores!H984:ZV984),2),"")</f>
        <v/>
      </c>
      <c r="I974" s="14" t="str">
        <f>IFERROR(ROUND(STDEV(Fornecedores!H984:ZV984),2),"")</f>
        <v/>
      </c>
      <c r="J974" s="14" t="str">
        <f>IFERROR(IF(Tabela2[[#This Row],[Média preços]]="","",H974-I974),"")</f>
        <v/>
      </c>
      <c r="K974" s="14" t="str">
        <f>IFERROR(IF(Tabela2[[#This Row],[Média preços]]="","",H974+I974),"")</f>
        <v/>
      </c>
      <c r="L974" s="48" t="str">
        <f>IFERROR(ROUND(MEDIAN(Fornecedores!H984:ZV984),2),"")</f>
        <v/>
      </c>
      <c r="M974" s="14" t="str">
        <f ca="1">IFERROR(ROUND(AVERAGEIFS(Fornecedores!H984:ZV984,Fornecedores!H984:ZV984,"&lt;="&amp;K974,Fornecedores!H984:ZV984,"&gt;="&amp;J974),2),"")</f>
        <v/>
      </c>
      <c r="N974" s="14" t="str">
        <f t="shared" ca="1" si="15"/>
        <v/>
      </c>
      <c r="O974" s="14" t="str">
        <f ca="1">IFERROR(Tabela2[[#This Row],[Preço de referência]]*Tabela2[[#This Row],[Quantidade]],"")</f>
        <v/>
      </c>
      <c r="P97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74" s="14" t="str">
        <f ca="1">IFERROR(IF(Tabela2[[#This Row],[Itens de Ampla Participação (Quantidade)]]&gt;0,(Tabela2[[#This Row],[Itens de Ampla Participação (Quantidade)]]*Tabela2[[#This Row],[Preço de referência]])),"")</f>
        <v/>
      </c>
      <c r="R97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74" s="14" t="str">
        <f ca="1">IFERROR(IF(Tabela2[[#This Row],[Itens de Cota Reservada (Quantidade)]]&gt;0,(Tabela2[[#This Row],[Itens de Cota Reservada (Quantidade)]]*Tabela2[[#This Row],[Preço de referência]])),"")</f>
        <v/>
      </c>
      <c r="T974" s="51" t="str">
        <f ca="1">IFERROR(IF(SUMIFS(Tabela2[Preço x quantidade],Tabela2[Lote],Tabela2[[#This Row],[Lote]])&lt;=80000,Tabela2[[#This Row],[Quantidade]],""),"")</f>
        <v/>
      </c>
      <c r="U974" s="14" t="str">
        <f ca="1">IFERROR(IF(Tabela2[[#This Row],[Itens exclusivos (Quantidade)]]&gt;0,(Tabela2[[#This Row],[Itens exclusivos (Quantidade)]]*Tabela2[[#This Row],[Preço de referência]])),"")</f>
        <v/>
      </c>
    </row>
    <row r="975" spans="1:21" ht="15.75">
      <c r="A975" s="33" t="str">
        <f>IFERROR(IF(Fornecedores!B985="","",IF(AND(Fornecedores!A985="",Fornecedores!B985&lt;&gt;""),1,Fornecedores!A985)),"")</f>
        <v/>
      </c>
      <c r="B975" s="33" t="str">
        <f>IFERROR(IF(Fornecedores!B985="","",Fornecedores!B985),"")</f>
        <v/>
      </c>
      <c r="C975" s="33" t="str">
        <f>IFERROR(IF(Fornecedores!C985="","",Fornecedores!C985),"")</f>
        <v/>
      </c>
      <c r="D975" s="33" t="str">
        <f>IFERROR(IF(Fornecedores!D985="","",Fornecedores!D985),"")</f>
        <v/>
      </c>
      <c r="E975" s="33" t="str">
        <f>IFERROR(IF(Fornecedores!E985="","",Fornecedores!E985),"")</f>
        <v/>
      </c>
      <c r="F975" s="52" t="str">
        <f>IFERROR(IF(Fornecedores!F985="","",Fornecedores!F985),"")</f>
        <v/>
      </c>
      <c r="G975" s="33" t="str">
        <f>IFERROR(IF(Fornecedores!G985="","",Fornecedores!G985),"")</f>
        <v/>
      </c>
      <c r="H975" s="47" t="str">
        <f>IFERROR(ROUND(AVERAGE(Fornecedores!H985:ZV985),2),"")</f>
        <v/>
      </c>
      <c r="I975" s="33" t="str">
        <f>IFERROR(ROUND(STDEV(Fornecedores!H985:ZV985),2),"")</f>
        <v/>
      </c>
      <c r="J975" s="33" t="str">
        <f>IFERROR(IF(Tabela2[[#This Row],[Média preços]]="","",H975-I975),"")</f>
        <v/>
      </c>
      <c r="K975" s="33" t="str">
        <f>IFERROR(IF(Tabela2[[#This Row],[Média preços]]="","",H975+I975),"")</f>
        <v/>
      </c>
      <c r="L975" s="47" t="str">
        <f>IFERROR(ROUND(MEDIAN(Fornecedores!H985:ZV985),2),"")</f>
        <v/>
      </c>
      <c r="M975" s="33" t="str">
        <f ca="1">IFERROR(ROUND(AVERAGEIFS(Fornecedores!H985:ZV985,Fornecedores!H985:ZV985,"&lt;="&amp;K975,Fornecedores!H985:ZV985,"&gt;="&amp;J975),2),"")</f>
        <v/>
      </c>
      <c r="N975" s="33" t="str">
        <f t="shared" ca="1" si="15"/>
        <v/>
      </c>
      <c r="O975" s="33" t="str">
        <f ca="1">IFERROR(Tabela2[[#This Row],[Preço de referência]]*Tabela2[[#This Row],[Quantidade]],"")</f>
        <v/>
      </c>
      <c r="P97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75" s="33" t="str">
        <f ca="1">IFERROR(IF(Tabela2[[#This Row],[Itens de Ampla Participação (Quantidade)]]&gt;0,(Tabela2[[#This Row],[Itens de Ampla Participação (Quantidade)]]*Tabela2[[#This Row],[Preço de referência]])),"")</f>
        <v/>
      </c>
      <c r="R97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75" s="33" t="str">
        <f ca="1">IFERROR(IF(Tabela2[[#This Row],[Itens de Cota Reservada (Quantidade)]]&gt;0,(Tabela2[[#This Row],[Itens de Cota Reservada (Quantidade)]]*Tabela2[[#This Row],[Preço de referência]])),"")</f>
        <v/>
      </c>
      <c r="T975" s="52" t="str">
        <f ca="1">IFERROR(IF(SUMIFS(Tabela2[Preço x quantidade],Tabela2[Lote],Tabela2[[#This Row],[Lote]])&lt;=80000,Tabela2[[#This Row],[Quantidade]],""),"")</f>
        <v/>
      </c>
      <c r="U975" s="33" t="str">
        <f ca="1">IFERROR(IF(Tabela2[[#This Row],[Itens exclusivos (Quantidade)]]&gt;0,(Tabela2[[#This Row],[Itens exclusivos (Quantidade)]]*Tabela2[[#This Row],[Preço de referência]])),"")</f>
        <v/>
      </c>
    </row>
    <row r="976" spans="1:21" ht="15.75">
      <c r="A976" s="14" t="str">
        <f>IFERROR(IF(Fornecedores!B986="","",IF(AND(Fornecedores!A986="",Fornecedores!B986&lt;&gt;""),1,Fornecedores!A986)),"")</f>
        <v/>
      </c>
      <c r="B976" s="14" t="str">
        <f>IFERROR(IF(Fornecedores!B986="","",Fornecedores!B986),"")</f>
        <v/>
      </c>
      <c r="C976" s="14" t="str">
        <f>IFERROR(IF(Fornecedores!C986="","",Fornecedores!C986),"")</f>
        <v/>
      </c>
      <c r="D976" s="14" t="str">
        <f>IFERROR(IF(Fornecedores!D986="","",Fornecedores!D986),"")</f>
        <v/>
      </c>
      <c r="E976" s="14" t="str">
        <f>IFERROR(IF(Fornecedores!E986="","",Fornecedores!E986),"")</f>
        <v/>
      </c>
      <c r="F976" s="51" t="str">
        <f>IFERROR(IF(Fornecedores!F986="","",Fornecedores!F986),"")</f>
        <v/>
      </c>
      <c r="G976" s="14" t="str">
        <f>IFERROR(IF(Fornecedores!G986="","",Fornecedores!G986),"")</f>
        <v/>
      </c>
      <c r="H976" s="48" t="str">
        <f>IFERROR(ROUND(AVERAGE(Fornecedores!H986:ZV986),2),"")</f>
        <v/>
      </c>
      <c r="I976" s="14" t="str">
        <f>IFERROR(ROUND(STDEV(Fornecedores!H986:ZV986),2),"")</f>
        <v/>
      </c>
      <c r="J976" s="14" t="str">
        <f>IFERROR(IF(Tabela2[[#This Row],[Média preços]]="","",H976-I976),"")</f>
        <v/>
      </c>
      <c r="K976" s="14" t="str">
        <f>IFERROR(IF(Tabela2[[#This Row],[Média preços]]="","",H976+I976),"")</f>
        <v/>
      </c>
      <c r="L976" s="48" t="str">
        <f>IFERROR(ROUND(MEDIAN(Fornecedores!H986:ZV986),2),"")</f>
        <v/>
      </c>
      <c r="M976" s="14" t="str">
        <f ca="1">IFERROR(ROUND(AVERAGEIFS(Fornecedores!H986:ZV986,Fornecedores!H986:ZV986,"&lt;="&amp;K976,Fornecedores!H986:ZV986,"&gt;="&amp;J976),2),"")</f>
        <v/>
      </c>
      <c r="N976" s="14" t="str">
        <f t="shared" ca="1" si="15"/>
        <v/>
      </c>
      <c r="O976" s="14" t="str">
        <f ca="1">IFERROR(Tabela2[[#This Row],[Preço de referência]]*Tabela2[[#This Row],[Quantidade]],"")</f>
        <v/>
      </c>
      <c r="P97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76" s="14" t="str">
        <f ca="1">IFERROR(IF(Tabela2[[#This Row],[Itens de Ampla Participação (Quantidade)]]&gt;0,(Tabela2[[#This Row],[Itens de Ampla Participação (Quantidade)]]*Tabela2[[#This Row],[Preço de referência]])),"")</f>
        <v/>
      </c>
      <c r="R97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76" s="14" t="str">
        <f ca="1">IFERROR(IF(Tabela2[[#This Row],[Itens de Cota Reservada (Quantidade)]]&gt;0,(Tabela2[[#This Row],[Itens de Cota Reservada (Quantidade)]]*Tabela2[[#This Row],[Preço de referência]])),"")</f>
        <v/>
      </c>
      <c r="T976" s="51" t="str">
        <f ca="1">IFERROR(IF(SUMIFS(Tabela2[Preço x quantidade],Tabela2[Lote],Tabela2[[#This Row],[Lote]])&lt;=80000,Tabela2[[#This Row],[Quantidade]],""),"")</f>
        <v/>
      </c>
      <c r="U976" s="14" t="str">
        <f ca="1">IFERROR(IF(Tabela2[[#This Row],[Itens exclusivos (Quantidade)]]&gt;0,(Tabela2[[#This Row],[Itens exclusivos (Quantidade)]]*Tabela2[[#This Row],[Preço de referência]])),"")</f>
        <v/>
      </c>
    </row>
    <row r="977" spans="1:21" ht="15.75">
      <c r="A977" s="33" t="str">
        <f>IFERROR(IF(Fornecedores!B987="","",IF(AND(Fornecedores!A987="",Fornecedores!B987&lt;&gt;""),1,Fornecedores!A987)),"")</f>
        <v/>
      </c>
      <c r="B977" s="33" t="str">
        <f>IFERROR(IF(Fornecedores!B987="","",Fornecedores!B987),"")</f>
        <v/>
      </c>
      <c r="C977" s="33" t="str">
        <f>IFERROR(IF(Fornecedores!C987="","",Fornecedores!C987),"")</f>
        <v/>
      </c>
      <c r="D977" s="33" t="str">
        <f>IFERROR(IF(Fornecedores!D987="","",Fornecedores!D987),"")</f>
        <v/>
      </c>
      <c r="E977" s="33" t="str">
        <f>IFERROR(IF(Fornecedores!E987="","",Fornecedores!E987),"")</f>
        <v/>
      </c>
      <c r="F977" s="52" t="str">
        <f>IFERROR(IF(Fornecedores!F987="","",Fornecedores!F987),"")</f>
        <v/>
      </c>
      <c r="G977" s="33" t="str">
        <f>IFERROR(IF(Fornecedores!G987="","",Fornecedores!G987),"")</f>
        <v/>
      </c>
      <c r="H977" s="47" t="str">
        <f>IFERROR(ROUND(AVERAGE(Fornecedores!H987:ZV987),2),"")</f>
        <v/>
      </c>
      <c r="I977" s="33" t="str">
        <f>IFERROR(ROUND(STDEV(Fornecedores!H987:ZV987),2),"")</f>
        <v/>
      </c>
      <c r="J977" s="33" t="str">
        <f>IFERROR(IF(Tabela2[[#This Row],[Média preços]]="","",H977-I977),"")</f>
        <v/>
      </c>
      <c r="K977" s="33" t="str">
        <f>IFERROR(IF(Tabela2[[#This Row],[Média preços]]="","",H977+I977),"")</f>
        <v/>
      </c>
      <c r="L977" s="47" t="str">
        <f>IFERROR(ROUND(MEDIAN(Fornecedores!H987:ZV987),2),"")</f>
        <v/>
      </c>
      <c r="M977" s="33" t="str">
        <f ca="1">IFERROR(ROUND(AVERAGEIFS(Fornecedores!H987:ZV987,Fornecedores!H987:ZV987,"&lt;="&amp;K977,Fornecedores!H987:ZV987,"&gt;="&amp;J977),2),"")</f>
        <v/>
      </c>
      <c r="N977" s="33" t="str">
        <f t="shared" ca="1" si="15"/>
        <v/>
      </c>
      <c r="O977" s="33" t="str">
        <f ca="1">IFERROR(Tabela2[[#This Row],[Preço de referência]]*Tabela2[[#This Row],[Quantidade]],"")</f>
        <v/>
      </c>
      <c r="P97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77" s="33" t="str">
        <f ca="1">IFERROR(IF(Tabela2[[#This Row],[Itens de Ampla Participação (Quantidade)]]&gt;0,(Tabela2[[#This Row],[Itens de Ampla Participação (Quantidade)]]*Tabela2[[#This Row],[Preço de referência]])),"")</f>
        <v/>
      </c>
      <c r="R97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77" s="33" t="str">
        <f ca="1">IFERROR(IF(Tabela2[[#This Row],[Itens de Cota Reservada (Quantidade)]]&gt;0,(Tabela2[[#This Row],[Itens de Cota Reservada (Quantidade)]]*Tabela2[[#This Row],[Preço de referência]])),"")</f>
        <v/>
      </c>
      <c r="T977" s="52" t="str">
        <f ca="1">IFERROR(IF(SUMIFS(Tabela2[Preço x quantidade],Tabela2[Lote],Tabela2[[#This Row],[Lote]])&lt;=80000,Tabela2[[#This Row],[Quantidade]],""),"")</f>
        <v/>
      </c>
      <c r="U977" s="33" t="str">
        <f ca="1">IFERROR(IF(Tabela2[[#This Row],[Itens exclusivos (Quantidade)]]&gt;0,(Tabela2[[#This Row],[Itens exclusivos (Quantidade)]]*Tabela2[[#This Row],[Preço de referência]])),"")</f>
        <v/>
      </c>
    </row>
    <row r="978" spans="1:21" ht="15.75">
      <c r="A978" s="14" t="str">
        <f>IFERROR(IF(Fornecedores!B988="","",IF(AND(Fornecedores!A988="",Fornecedores!B988&lt;&gt;""),1,Fornecedores!A988)),"")</f>
        <v/>
      </c>
      <c r="B978" s="14" t="str">
        <f>IFERROR(IF(Fornecedores!B988="","",Fornecedores!B988),"")</f>
        <v/>
      </c>
      <c r="C978" s="14" t="str">
        <f>IFERROR(IF(Fornecedores!C988="","",Fornecedores!C988),"")</f>
        <v/>
      </c>
      <c r="D978" s="14" t="str">
        <f>IFERROR(IF(Fornecedores!D988="","",Fornecedores!D988),"")</f>
        <v/>
      </c>
      <c r="E978" s="14" t="str">
        <f>IFERROR(IF(Fornecedores!E988="","",Fornecedores!E988),"")</f>
        <v/>
      </c>
      <c r="F978" s="51" t="str">
        <f>IFERROR(IF(Fornecedores!F988="","",Fornecedores!F988),"")</f>
        <v/>
      </c>
      <c r="G978" s="14" t="str">
        <f>IFERROR(IF(Fornecedores!G988="","",Fornecedores!G988),"")</f>
        <v/>
      </c>
      <c r="H978" s="48" t="str">
        <f>IFERROR(ROUND(AVERAGE(Fornecedores!H988:ZV988),2),"")</f>
        <v/>
      </c>
      <c r="I978" s="14" t="str">
        <f>IFERROR(ROUND(STDEV(Fornecedores!H988:ZV988),2),"")</f>
        <v/>
      </c>
      <c r="J978" s="14" t="str">
        <f>IFERROR(IF(Tabela2[[#This Row],[Média preços]]="","",H978-I978),"")</f>
        <v/>
      </c>
      <c r="K978" s="14" t="str">
        <f>IFERROR(IF(Tabela2[[#This Row],[Média preços]]="","",H978+I978),"")</f>
        <v/>
      </c>
      <c r="L978" s="48" t="str">
        <f>IFERROR(ROUND(MEDIAN(Fornecedores!H988:ZV988),2),"")</f>
        <v/>
      </c>
      <c r="M978" s="14" t="str">
        <f ca="1">IFERROR(ROUND(AVERAGEIFS(Fornecedores!H988:ZV988,Fornecedores!H988:ZV988,"&lt;="&amp;K978,Fornecedores!H988:ZV988,"&gt;="&amp;J978),2),"")</f>
        <v/>
      </c>
      <c r="N978" s="14" t="str">
        <f t="shared" ca="1" si="15"/>
        <v/>
      </c>
      <c r="O978" s="14" t="str">
        <f ca="1">IFERROR(Tabela2[[#This Row],[Preço de referência]]*Tabela2[[#This Row],[Quantidade]],"")</f>
        <v/>
      </c>
      <c r="P97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78" s="14" t="str">
        <f ca="1">IFERROR(IF(Tabela2[[#This Row],[Itens de Ampla Participação (Quantidade)]]&gt;0,(Tabela2[[#This Row],[Itens de Ampla Participação (Quantidade)]]*Tabela2[[#This Row],[Preço de referência]])),"")</f>
        <v/>
      </c>
      <c r="R97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78" s="14" t="str">
        <f ca="1">IFERROR(IF(Tabela2[[#This Row],[Itens de Cota Reservada (Quantidade)]]&gt;0,(Tabela2[[#This Row],[Itens de Cota Reservada (Quantidade)]]*Tabela2[[#This Row],[Preço de referência]])),"")</f>
        <v/>
      </c>
      <c r="T978" s="51" t="str">
        <f ca="1">IFERROR(IF(SUMIFS(Tabela2[Preço x quantidade],Tabela2[Lote],Tabela2[[#This Row],[Lote]])&lt;=80000,Tabela2[[#This Row],[Quantidade]],""),"")</f>
        <v/>
      </c>
      <c r="U978" s="14" t="str">
        <f ca="1">IFERROR(IF(Tabela2[[#This Row],[Itens exclusivos (Quantidade)]]&gt;0,(Tabela2[[#This Row],[Itens exclusivos (Quantidade)]]*Tabela2[[#This Row],[Preço de referência]])),"")</f>
        <v/>
      </c>
    </row>
    <row r="979" spans="1:21" ht="15.75">
      <c r="A979" s="33" t="str">
        <f>IFERROR(IF(Fornecedores!B989="","",IF(AND(Fornecedores!A989="",Fornecedores!B989&lt;&gt;""),1,Fornecedores!A989)),"")</f>
        <v/>
      </c>
      <c r="B979" s="33" t="str">
        <f>IFERROR(IF(Fornecedores!B989="","",Fornecedores!B989),"")</f>
        <v/>
      </c>
      <c r="C979" s="33" t="str">
        <f>IFERROR(IF(Fornecedores!C989="","",Fornecedores!C989),"")</f>
        <v/>
      </c>
      <c r="D979" s="33" t="str">
        <f>IFERROR(IF(Fornecedores!D989="","",Fornecedores!D989),"")</f>
        <v/>
      </c>
      <c r="E979" s="33" t="str">
        <f>IFERROR(IF(Fornecedores!E989="","",Fornecedores!E989),"")</f>
        <v/>
      </c>
      <c r="F979" s="52" t="str">
        <f>IFERROR(IF(Fornecedores!F989="","",Fornecedores!F989),"")</f>
        <v/>
      </c>
      <c r="G979" s="33" t="str">
        <f>IFERROR(IF(Fornecedores!G989="","",Fornecedores!G989),"")</f>
        <v/>
      </c>
      <c r="H979" s="47" t="str">
        <f>IFERROR(ROUND(AVERAGE(Fornecedores!H989:ZV989),2),"")</f>
        <v/>
      </c>
      <c r="I979" s="33" t="str">
        <f>IFERROR(ROUND(STDEV(Fornecedores!H989:ZV989),2),"")</f>
        <v/>
      </c>
      <c r="J979" s="33" t="str">
        <f>IFERROR(IF(Tabela2[[#This Row],[Média preços]]="","",H979-I979),"")</f>
        <v/>
      </c>
      <c r="K979" s="33" t="str">
        <f>IFERROR(IF(Tabela2[[#This Row],[Média preços]]="","",H979+I979),"")</f>
        <v/>
      </c>
      <c r="L979" s="47" t="str">
        <f>IFERROR(ROUND(MEDIAN(Fornecedores!H989:ZV989),2),"")</f>
        <v/>
      </c>
      <c r="M979" s="33" t="str">
        <f ca="1">IFERROR(ROUND(AVERAGEIFS(Fornecedores!H989:ZV989,Fornecedores!H989:ZV989,"&lt;="&amp;K979,Fornecedores!H989:ZV989,"&gt;="&amp;J979),2),"")</f>
        <v/>
      </c>
      <c r="N979" s="33" t="str">
        <f t="shared" ca="1" si="15"/>
        <v/>
      </c>
      <c r="O979" s="33" t="str">
        <f ca="1">IFERROR(Tabela2[[#This Row],[Preço de referência]]*Tabela2[[#This Row],[Quantidade]],"")</f>
        <v/>
      </c>
      <c r="P97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79" s="33" t="str">
        <f ca="1">IFERROR(IF(Tabela2[[#This Row],[Itens de Ampla Participação (Quantidade)]]&gt;0,(Tabela2[[#This Row],[Itens de Ampla Participação (Quantidade)]]*Tabela2[[#This Row],[Preço de referência]])),"")</f>
        <v/>
      </c>
      <c r="R97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79" s="33" t="str">
        <f ca="1">IFERROR(IF(Tabela2[[#This Row],[Itens de Cota Reservada (Quantidade)]]&gt;0,(Tabela2[[#This Row],[Itens de Cota Reservada (Quantidade)]]*Tabela2[[#This Row],[Preço de referência]])),"")</f>
        <v/>
      </c>
      <c r="T979" s="52" t="str">
        <f ca="1">IFERROR(IF(SUMIFS(Tabela2[Preço x quantidade],Tabela2[Lote],Tabela2[[#This Row],[Lote]])&lt;=80000,Tabela2[[#This Row],[Quantidade]],""),"")</f>
        <v/>
      </c>
      <c r="U979" s="33" t="str">
        <f ca="1">IFERROR(IF(Tabela2[[#This Row],[Itens exclusivos (Quantidade)]]&gt;0,(Tabela2[[#This Row],[Itens exclusivos (Quantidade)]]*Tabela2[[#This Row],[Preço de referência]])),"")</f>
        <v/>
      </c>
    </row>
    <row r="980" spans="1:21" ht="15.75">
      <c r="A980" s="14" t="str">
        <f>IFERROR(IF(Fornecedores!B990="","",IF(AND(Fornecedores!A990="",Fornecedores!B990&lt;&gt;""),1,Fornecedores!A990)),"")</f>
        <v/>
      </c>
      <c r="B980" s="14" t="str">
        <f>IFERROR(IF(Fornecedores!B990="","",Fornecedores!B990),"")</f>
        <v/>
      </c>
      <c r="C980" s="14" t="str">
        <f>IFERROR(IF(Fornecedores!C990="","",Fornecedores!C990),"")</f>
        <v/>
      </c>
      <c r="D980" s="14" t="str">
        <f>IFERROR(IF(Fornecedores!D990="","",Fornecedores!D990),"")</f>
        <v/>
      </c>
      <c r="E980" s="14" t="str">
        <f>IFERROR(IF(Fornecedores!E990="","",Fornecedores!E990),"")</f>
        <v/>
      </c>
      <c r="F980" s="51" t="str">
        <f>IFERROR(IF(Fornecedores!F990="","",Fornecedores!F990),"")</f>
        <v/>
      </c>
      <c r="G980" s="14" t="str">
        <f>IFERROR(IF(Fornecedores!G990="","",Fornecedores!G990),"")</f>
        <v/>
      </c>
      <c r="H980" s="48" t="str">
        <f>IFERROR(ROUND(AVERAGE(Fornecedores!H990:ZV990),2),"")</f>
        <v/>
      </c>
      <c r="I980" s="14" t="str">
        <f>IFERROR(ROUND(STDEV(Fornecedores!H990:ZV990),2),"")</f>
        <v/>
      </c>
      <c r="J980" s="14" t="str">
        <f>IFERROR(IF(Tabela2[[#This Row],[Média preços]]="","",H980-I980),"")</f>
        <v/>
      </c>
      <c r="K980" s="14" t="str">
        <f>IFERROR(IF(Tabela2[[#This Row],[Média preços]]="","",H980+I980),"")</f>
        <v/>
      </c>
      <c r="L980" s="48" t="str">
        <f>IFERROR(ROUND(MEDIAN(Fornecedores!H990:ZV990),2),"")</f>
        <v/>
      </c>
      <c r="M980" s="14" t="str">
        <f ca="1">IFERROR(ROUND(AVERAGEIFS(Fornecedores!H990:ZV990,Fornecedores!H990:ZV990,"&lt;="&amp;K980,Fornecedores!H990:ZV990,"&gt;="&amp;J980),2),"")</f>
        <v/>
      </c>
      <c r="N980" s="14" t="str">
        <f t="shared" ca="1" si="15"/>
        <v/>
      </c>
      <c r="O980" s="14" t="str">
        <f ca="1">IFERROR(Tabela2[[#This Row],[Preço de referência]]*Tabela2[[#This Row],[Quantidade]],"")</f>
        <v/>
      </c>
      <c r="P98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80" s="14" t="str">
        <f ca="1">IFERROR(IF(Tabela2[[#This Row],[Itens de Ampla Participação (Quantidade)]]&gt;0,(Tabela2[[#This Row],[Itens de Ampla Participação (Quantidade)]]*Tabela2[[#This Row],[Preço de referência]])),"")</f>
        <v/>
      </c>
      <c r="R98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80" s="14" t="str">
        <f ca="1">IFERROR(IF(Tabela2[[#This Row],[Itens de Cota Reservada (Quantidade)]]&gt;0,(Tabela2[[#This Row],[Itens de Cota Reservada (Quantidade)]]*Tabela2[[#This Row],[Preço de referência]])),"")</f>
        <v/>
      </c>
      <c r="T980" s="51" t="str">
        <f ca="1">IFERROR(IF(SUMIFS(Tabela2[Preço x quantidade],Tabela2[Lote],Tabela2[[#This Row],[Lote]])&lt;=80000,Tabela2[[#This Row],[Quantidade]],""),"")</f>
        <v/>
      </c>
      <c r="U980" s="14" t="str">
        <f ca="1">IFERROR(IF(Tabela2[[#This Row],[Itens exclusivos (Quantidade)]]&gt;0,(Tabela2[[#This Row],[Itens exclusivos (Quantidade)]]*Tabela2[[#This Row],[Preço de referência]])),"")</f>
        <v/>
      </c>
    </row>
    <row r="981" spans="1:21" ht="15.75">
      <c r="A981" s="33" t="str">
        <f>IFERROR(IF(Fornecedores!B991="","",IF(AND(Fornecedores!A991="",Fornecedores!B991&lt;&gt;""),1,Fornecedores!A991)),"")</f>
        <v/>
      </c>
      <c r="B981" s="33" t="str">
        <f>IFERROR(IF(Fornecedores!B991="","",Fornecedores!B991),"")</f>
        <v/>
      </c>
      <c r="C981" s="33" t="str">
        <f>IFERROR(IF(Fornecedores!C991="","",Fornecedores!C991),"")</f>
        <v/>
      </c>
      <c r="D981" s="33" t="str">
        <f>IFERROR(IF(Fornecedores!D991="","",Fornecedores!D991),"")</f>
        <v/>
      </c>
      <c r="E981" s="33" t="str">
        <f>IFERROR(IF(Fornecedores!E991="","",Fornecedores!E991),"")</f>
        <v/>
      </c>
      <c r="F981" s="52" t="str">
        <f>IFERROR(IF(Fornecedores!F991="","",Fornecedores!F991),"")</f>
        <v/>
      </c>
      <c r="G981" s="33" t="str">
        <f>IFERROR(IF(Fornecedores!G991="","",Fornecedores!G991),"")</f>
        <v/>
      </c>
      <c r="H981" s="47" t="str">
        <f>IFERROR(ROUND(AVERAGE(Fornecedores!H991:ZV991),2),"")</f>
        <v/>
      </c>
      <c r="I981" s="33" t="str">
        <f>IFERROR(ROUND(STDEV(Fornecedores!H991:ZV991),2),"")</f>
        <v/>
      </c>
      <c r="J981" s="33" t="str">
        <f>IFERROR(IF(Tabela2[[#This Row],[Média preços]]="","",H981-I981),"")</f>
        <v/>
      </c>
      <c r="K981" s="33" t="str">
        <f>IFERROR(IF(Tabela2[[#This Row],[Média preços]]="","",H981+I981),"")</f>
        <v/>
      </c>
      <c r="L981" s="47" t="str">
        <f>IFERROR(ROUND(MEDIAN(Fornecedores!H991:ZV991),2),"")</f>
        <v/>
      </c>
      <c r="M981" s="33" t="str">
        <f ca="1">IFERROR(ROUND(AVERAGEIFS(Fornecedores!H991:ZV991,Fornecedores!H991:ZV991,"&lt;="&amp;K981,Fornecedores!H991:ZV991,"&gt;="&amp;J981),2),"")</f>
        <v/>
      </c>
      <c r="N981" s="33" t="str">
        <f t="shared" ca="1" si="15"/>
        <v/>
      </c>
      <c r="O981" s="33" t="str">
        <f ca="1">IFERROR(Tabela2[[#This Row],[Preço de referência]]*Tabela2[[#This Row],[Quantidade]],"")</f>
        <v/>
      </c>
      <c r="P98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81" s="33" t="str">
        <f ca="1">IFERROR(IF(Tabela2[[#This Row],[Itens de Ampla Participação (Quantidade)]]&gt;0,(Tabela2[[#This Row],[Itens de Ampla Participação (Quantidade)]]*Tabela2[[#This Row],[Preço de referência]])),"")</f>
        <v/>
      </c>
      <c r="R98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81" s="33" t="str">
        <f ca="1">IFERROR(IF(Tabela2[[#This Row],[Itens de Cota Reservada (Quantidade)]]&gt;0,(Tabela2[[#This Row],[Itens de Cota Reservada (Quantidade)]]*Tabela2[[#This Row],[Preço de referência]])),"")</f>
        <v/>
      </c>
      <c r="T981" s="52" t="str">
        <f ca="1">IFERROR(IF(SUMIFS(Tabela2[Preço x quantidade],Tabela2[Lote],Tabela2[[#This Row],[Lote]])&lt;=80000,Tabela2[[#This Row],[Quantidade]],""),"")</f>
        <v/>
      </c>
      <c r="U981" s="33" t="str">
        <f ca="1">IFERROR(IF(Tabela2[[#This Row],[Itens exclusivos (Quantidade)]]&gt;0,(Tabela2[[#This Row],[Itens exclusivos (Quantidade)]]*Tabela2[[#This Row],[Preço de referência]])),"")</f>
        <v/>
      </c>
    </row>
    <row r="982" spans="1:21" ht="15.75">
      <c r="A982" s="14" t="str">
        <f>IFERROR(IF(Fornecedores!B992="","",IF(AND(Fornecedores!A992="",Fornecedores!B992&lt;&gt;""),1,Fornecedores!A992)),"")</f>
        <v/>
      </c>
      <c r="B982" s="14" t="str">
        <f>IFERROR(IF(Fornecedores!B992="","",Fornecedores!B992),"")</f>
        <v/>
      </c>
      <c r="C982" s="14" t="str">
        <f>IFERROR(IF(Fornecedores!C992="","",Fornecedores!C992),"")</f>
        <v/>
      </c>
      <c r="D982" s="14" t="str">
        <f>IFERROR(IF(Fornecedores!D992="","",Fornecedores!D992),"")</f>
        <v/>
      </c>
      <c r="E982" s="14" t="str">
        <f>IFERROR(IF(Fornecedores!E992="","",Fornecedores!E992),"")</f>
        <v/>
      </c>
      <c r="F982" s="51" t="str">
        <f>IFERROR(IF(Fornecedores!F992="","",Fornecedores!F992),"")</f>
        <v/>
      </c>
      <c r="G982" s="14" t="str">
        <f>IFERROR(IF(Fornecedores!G992="","",Fornecedores!G992),"")</f>
        <v/>
      </c>
      <c r="H982" s="48" t="str">
        <f>IFERROR(ROUND(AVERAGE(Fornecedores!H992:ZV992),2),"")</f>
        <v/>
      </c>
      <c r="I982" s="14" t="str">
        <f>IFERROR(ROUND(STDEV(Fornecedores!H992:ZV992),2),"")</f>
        <v/>
      </c>
      <c r="J982" s="14" t="str">
        <f>IFERROR(IF(Tabela2[[#This Row],[Média preços]]="","",H982-I982),"")</f>
        <v/>
      </c>
      <c r="K982" s="14" t="str">
        <f>IFERROR(IF(Tabela2[[#This Row],[Média preços]]="","",H982+I982),"")</f>
        <v/>
      </c>
      <c r="L982" s="48" t="str">
        <f>IFERROR(ROUND(MEDIAN(Fornecedores!H992:ZV992),2),"")</f>
        <v/>
      </c>
      <c r="M982" s="14" t="str">
        <f ca="1">IFERROR(ROUND(AVERAGEIFS(Fornecedores!H992:ZV992,Fornecedores!H992:ZV992,"&lt;="&amp;K982,Fornecedores!H992:ZV992,"&gt;="&amp;J982),2),"")</f>
        <v/>
      </c>
      <c r="N982" s="14" t="str">
        <f t="shared" ca="1" si="15"/>
        <v/>
      </c>
      <c r="O982" s="14" t="str">
        <f ca="1">IFERROR(Tabela2[[#This Row],[Preço de referência]]*Tabela2[[#This Row],[Quantidade]],"")</f>
        <v/>
      </c>
      <c r="P98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82" s="14" t="str">
        <f ca="1">IFERROR(IF(Tabela2[[#This Row],[Itens de Ampla Participação (Quantidade)]]&gt;0,(Tabela2[[#This Row],[Itens de Ampla Participação (Quantidade)]]*Tabela2[[#This Row],[Preço de referência]])),"")</f>
        <v/>
      </c>
      <c r="R98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82" s="14" t="str">
        <f ca="1">IFERROR(IF(Tabela2[[#This Row],[Itens de Cota Reservada (Quantidade)]]&gt;0,(Tabela2[[#This Row],[Itens de Cota Reservada (Quantidade)]]*Tabela2[[#This Row],[Preço de referência]])),"")</f>
        <v/>
      </c>
      <c r="T982" s="51" t="str">
        <f ca="1">IFERROR(IF(SUMIFS(Tabela2[Preço x quantidade],Tabela2[Lote],Tabela2[[#This Row],[Lote]])&lt;=80000,Tabela2[[#This Row],[Quantidade]],""),"")</f>
        <v/>
      </c>
      <c r="U982" s="14" t="str">
        <f ca="1">IFERROR(IF(Tabela2[[#This Row],[Itens exclusivos (Quantidade)]]&gt;0,(Tabela2[[#This Row],[Itens exclusivos (Quantidade)]]*Tabela2[[#This Row],[Preço de referência]])),"")</f>
        <v/>
      </c>
    </row>
    <row r="983" spans="1:21" ht="15.75">
      <c r="A983" s="33" t="str">
        <f>IFERROR(IF(Fornecedores!B993="","",IF(AND(Fornecedores!A993="",Fornecedores!B993&lt;&gt;""),1,Fornecedores!A993)),"")</f>
        <v/>
      </c>
      <c r="B983" s="33" t="str">
        <f>IFERROR(IF(Fornecedores!B993="","",Fornecedores!B993),"")</f>
        <v/>
      </c>
      <c r="C983" s="33" t="str">
        <f>IFERROR(IF(Fornecedores!C993="","",Fornecedores!C993),"")</f>
        <v/>
      </c>
      <c r="D983" s="33" t="str">
        <f>IFERROR(IF(Fornecedores!D993="","",Fornecedores!D993),"")</f>
        <v/>
      </c>
      <c r="E983" s="33" t="str">
        <f>IFERROR(IF(Fornecedores!E993="","",Fornecedores!E993),"")</f>
        <v/>
      </c>
      <c r="F983" s="52" t="str">
        <f>IFERROR(IF(Fornecedores!F993="","",Fornecedores!F993),"")</f>
        <v/>
      </c>
      <c r="G983" s="33" t="str">
        <f>IFERROR(IF(Fornecedores!G993="","",Fornecedores!G993),"")</f>
        <v/>
      </c>
      <c r="H983" s="47" t="str">
        <f>IFERROR(ROUND(AVERAGE(Fornecedores!H993:ZV993),2),"")</f>
        <v/>
      </c>
      <c r="I983" s="33" t="str">
        <f>IFERROR(ROUND(STDEV(Fornecedores!H993:ZV993),2),"")</f>
        <v/>
      </c>
      <c r="J983" s="33" t="str">
        <f>IFERROR(IF(Tabela2[[#This Row],[Média preços]]="","",H983-I983),"")</f>
        <v/>
      </c>
      <c r="K983" s="33" t="str">
        <f>IFERROR(IF(Tabela2[[#This Row],[Média preços]]="","",H983+I983),"")</f>
        <v/>
      </c>
      <c r="L983" s="47" t="str">
        <f>IFERROR(ROUND(MEDIAN(Fornecedores!H993:ZV993),2),"")</f>
        <v/>
      </c>
      <c r="M983" s="33" t="str">
        <f ca="1">IFERROR(ROUND(AVERAGEIFS(Fornecedores!H993:ZV993,Fornecedores!H993:ZV993,"&lt;="&amp;K983,Fornecedores!H993:ZV993,"&gt;="&amp;J983),2),"")</f>
        <v/>
      </c>
      <c r="N983" s="33" t="str">
        <f t="shared" ca="1" si="15"/>
        <v/>
      </c>
      <c r="O983" s="33" t="str">
        <f ca="1">IFERROR(Tabela2[[#This Row],[Preço de referência]]*Tabela2[[#This Row],[Quantidade]],"")</f>
        <v/>
      </c>
      <c r="P98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83" s="33" t="str">
        <f ca="1">IFERROR(IF(Tabela2[[#This Row],[Itens de Ampla Participação (Quantidade)]]&gt;0,(Tabela2[[#This Row],[Itens de Ampla Participação (Quantidade)]]*Tabela2[[#This Row],[Preço de referência]])),"")</f>
        <v/>
      </c>
      <c r="R98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83" s="33" t="str">
        <f ca="1">IFERROR(IF(Tabela2[[#This Row],[Itens de Cota Reservada (Quantidade)]]&gt;0,(Tabela2[[#This Row],[Itens de Cota Reservada (Quantidade)]]*Tabela2[[#This Row],[Preço de referência]])),"")</f>
        <v/>
      </c>
      <c r="T983" s="52" t="str">
        <f ca="1">IFERROR(IF(SUMIFS(Tabela2[Preço x quantidade],Tabela2[Lote],Tabela2[[#This Row],[Lote]])&lt;=80000,Tabela2[[#This Row],[Quantidade]],""),"")</f>
        <v/>
      </c>
      <c r="U983" s="33" t="str">
        <f ca="1">IFERROR(IF(Tabela2[[#This Row],[Itens exclusivos (Quantidade)]]&gt;0,(Tabela2[[#This Row],[Itens exclusivos (Quantidade)]]*Tabela2[[#This Row],[Preço de referência]])),"")</f>
        <v/>
      </c>
    </row>
    <row r="984" spans="1:21" ht="15.75">
      <c r="A984" s="14" t="str">
        <f>IFERROR(IF(Fornecedores!B994="","",IF(AND(Fornecedores!A994="",Fornecedores!B994&lt;&gt;""),1,Fornecedores!A994)),"")</f>
        <v/>
      </c>
      <c r="B984" s="14" t="str">
        <f>IFERROR(IF(Fornecedores!B994="","",Fornecedores!B994),"")</f>
        <v/>
      </c>
      <c r="C984" s="14" t="str">
        <f>IFERROR(IF(Fornecedores!C994="","",Fornecedores!C994),"")</f>
        <v/>
      </c>
      <c r="D984" s="14" t="str">
        <f>IFERROR(IF(Fornecedores!D994="","",Fornecedores!D994),"")</f>
        <v/>
      </c>
      <c r="E984" s="14" t="str">
        <f>IFERROR(IF(Fornecedores!E994="","",Fornecedores!E994),"")</f>
        <v/>
      </c>
      <c r="F984" s="51" t="str">
        <f>IFERROR(IF(Fornecedores!F994="","",Fornecedores!F994),"")</f>
        <v/>
      </c>
      <c r="G984" s="14" t="str">
        <f>IFERROR(IF(Fornecedores!G994="","",Fornecedores!G994),"")</f>
        <v/>
      </c>
      <c r="H984" s="48" t="str">
        <f>IFERROR(ROUND(AVERAGE(Fornecedores!H994:ZV994),2),"")</f>
        <v/>
      </c>
      <c r="I984" s="14" t="str">
        <f>IFERROR(ROUND(STDEV(Fornecedores!H994:ZV994),2),"")</f>
        <v/>
      </c>
      <c r="J984" s="14" t="str">
        <f>IFERROR(IF(Tabela2[[#This Row],[Média preços]]="","",H984-I984),"")</f>
        <v/>
      </c>
      <c r="K984" s="14" t="str">
        <f>IFERROR(IF(Tabela2[[#This Row],[Média preços]]="","",H984+I984),"")</f>
        <v/>
      </c>
      <c r="L984" s="48" t="str">
        <f>IFERROR(ROUND(MEDIAN(Fornecedores!H994:ZV994),2),"")</f>
        <v/>
      </c>
      <c r="M984" s="14" t="str">
        <f ca="1">IFERROR(ROUND(AVERAGEIFS(Fornecedores!H994:ZV994,Fornecedores!H994:ZV994,"&lt;="&amp;K984,Fornecedores!H994:ZV994,"&gt;="&amp;J984),2),"")</f>
        <v/>
      </c>
      <c r="N984" s="14" t="str">
        <f t="shared" ca="1" si="15"/>
        <v/>
      </c>
      <c r="O984" s="14" t="str">
        <f ca="1">IFERROR(Tabela2[[#This Row],[Preço de referência]]*Tabela2[[#This Row],[Quantidade]],"")</f>
        <v/>
      </c>
      <c r="P98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84" s="14" t="str">
        <f ca="1">IFERROR(IF(Tabela2[[#This Row],[Itens de Ampla Participação (Quantidade)]]&gt;0,(Tabela2[[#This Row],[Itens de Ampla Participação (Quantidade)]]*Tabela2[[#This Row],[Preço de referência]])),"")</f>
        <v/>
      </c>
      <c r="R98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84" s="14" t="str">
        <f ca="1">IFERROR(IF(Tabela2[[#This Row],[Itens de Cota Reservada (Quantidade)]]&gt;0,(Tabela2[[#This Row],[Itens de Cota Reservada (Quantidade)]]*Tabela2[[#This Row],[Preço de referência]])),"")</f>
        <v/>
      </c>
      <c r="T984" s="51" t="str">
        <f ca="1">IFERROR(IF(SUMIFS(Tabela2[Preço x quantidade],Tabela2[Lote],Tabela2[[#This Row],[Lote]])&lt;=80000,Tabela2[[#This Row],[Quantidade]],""),"")</f>
        <v/>
      </c>
      <c r="U984" s="14" t="str">
        <f ca="1">IFERROR(IF(Tabela2[[#This Row],[Itens exclusivos (Quantidade)]]&gt;0,(Tabela2[[#This Row],[Itens exclusivos (Quantidade)]]*Tabela2[[#This Row],[Preço de referência]])),"")</f>
        <v/>
      </c>
    </row>
    <row r="985" spans="1:21" ht="15.75">
      <c r="A985" s="33" t="str">
        <f>IFERROR(IF(Fornecedores!B995="","",IF(AND(Fornecedores!A995="",Fornecedores!B995&lt;&gt;""),1,Fornecedores!A995)),"")</f>
        <v/>
      </c>
      <c r="B985" s="33" t="str">
        <f>IFERROR(IF(Fornecedores!B995="","",Fornecedores!B995),"")</f>
        <v/>
      </c>
      <c r="C985" s="33" t="str">
        <f>IFERROR(IF(Fornecedores!C995="","",Fornecedores!C995),"")</f>
        <v/>
      </c>
      <c r="D985" s="33" t="str">
        <f>IFERROR(IF(Fornecedores!D995="","",Fornecedores!D995),"")</f>
        <v/>
      </c>
      <c r="E985" s="33" t="str">
        <f>IFERROR(IF(Fornecedores!E995="","",Fornecedores!E995),"")</f>
        <v/>
      </c>
      <c r="F985" s="52" t="str">
        <f>IFERROR(IF(Fornecedores!F995="","",Fornecedores!F995),"")</f>
        <v/>
      </c>
      <c r="G985" s="33" t="str">
        <f>IFERROR(IF(Fornecedores!G995="","",Fornecedores!G995),"")</f>
        <v/>
      </c>
      <c r="H985" s="47" t="str">
        <f>IFERROR(ROUND(AVERAGE(Fornecedores!H995:ZV995),2),"")</f>
        <v/>
      </c>
      <c r="I985" s="33" t="str">
        <f>IFERROR(ROUND(STDEV(Fornecedores!H995:ZV995),2),"")</f>
        <v/>
      </c>
      <c r="J985" s="33" t="str">
        <f>IFERROR(IF(Tabela2[[#This Row],[Média preços]]="","",H985-I985),"")</f>
        <v/>
      </c>
      <c r="K985" s="33" t="str">
        <f>IFERROR(IF(Tabela2[[#This Row],[Média preços]]="","",H985+I985),"")</f>
        <v/>
      </c>
      <c r="L985" s="47" t="str">
        <f>IFERROR(ROUND(MEDIAN(Fornecedores!H995:ZV995),2),"")</f>
        <v/>
      </c>
      <c r="M985" s="33" t="str">
        <f ca="1">IFERROR(ROUND(AVERAGEIFS(Fornecedores!H995:ZV995,Fornecedores!H995:ZV995,"&lt;="&amp;K985,Fornecedores!H995:ZV995,"&gt;="&amp;J985),2),"")</f>
        <v/>
      </c>
      <c r="N985" s="33" t="str">
        <f t="shared" ca="1" si="15"/>
        <v/>
      </c>
      <c r="O985" s="33" t="str">
        <f ca="1">IFERROR(Tabela2[[#This Row],[Preço de referência]]*Tabela2[[#This Row],[Quantidade]],"")</f>
        <v/>
      </c>
      <c r="P98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85" s="33" t="str">
        <f ca="1">IFERROR(IF(Tabela2[[#This Row],[Itens de Ampla Participação (Quantidade)]]&gt;0,(Tabela2[[#This Row],[Itens de Ampla Participação (Quantidade)]]*Tabela2[[#This Row],[Preço de referência]])),"")</f>
        <v/>
      </c>
      <c r="R98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85" s="33" t="str">
        <f ca="1">IFERROR(IF(Tabela2[[#This Row],[Itens de Cota Reservada (Quantidade)]]&gt;0,(Tabela2[[#This Row],[Itens de Cota Reservada (Quantidade)]]*Tabela2[[#This Row],[Preço de referência]])),"")</f>
        <v/>
      </c>
      <c r="T985" s="52" t="str">
        <f ca="1">IFERROR(IF(SUMIFS(Tabela2[Preço x quantidade],Tabela2[Lote],Tabela2[[#This Row],[Lote]])&lt;=80000,Tabela2[[#This Row],[Quantidade]],""),"")</f>
        <v/>
      </c>
      <c r="U985" s="33" t="str">
        <f ca="1">IFERROR(IF(Tabela2[[#This Row],[Itens exclusivos (Quantidade)]]&gt;0,(Tabela2[[#This Row],[Itens exclusivos (Quantidade)]]*Tabela2[[#This Row],[Preço de referência]])),"")</f>
        <v/>
      </c>
    </row>
    <row r="986" spans="1:21" ht="15.75">
      <c r="A986" s="14" t="str">
        <f>IFERROR(IF(Fornecedores!B996="","",IF(AND(Fornecedores!A996="",Fornecedores!B996&lt;&gt;""),1,Fornecedores!A996)),"")</f>
        <v/>
      </c>
      <c r="B986" s="14" t="str">
        <f>IFERROR(IF(Fornecedores!B996="","",Fornecedores!B996),"")</f>
        <v/>
      </c>
      <c r="C986" s="14" t="str">
        <f>IFERROR(IF(Fornecedores!C996="","",Fornecedores!C996),"")</f>
        <v/>
      </c>
      <c r="D986" s="14" t="str">
        <f>IFERROR(IF(Fornecedores!D996="","",Fornecedores!D996),"")</f>
        <v/>
      </c>
      <c r="E986" s="14" t="str">
        <f>IFERROR(IF(Fornecedores!E996="","",Fornecedores!E996),"")</f>
        <v/>
      </c>
      <c r="F986" s="51" t="str">
        <f>IFERROR(IF(Fornecedores!F996="","",Fornecedores!F996),"")</f>
        <v/>
      </c>
      <c r="G986" s="14" t="str">
        <f>IFERROR(IF(Fornecedores!G996="","",Fornecedores!G996),"")</f>
        <v/>
      </c>
      <c r="H986" s="48" t="str">
        <f>IFERROR(ROUND(AVERAGE(Fornecedores!H996:ZV996),2),"")</f>
        <v/>
      </c>
      <c r="I986" s="14" t="str">
        <f>IFERROR(ROUND(STDEV(Fornecedores!H996:ZV996),2),"")</f>
        <v/>
      </c>
      <c r="J986" s="14" t="str">
        <f>IFERROR(IF(Tabela2[[#This Row],[Média preços]]="","",H986-I986),"")</f>
        <v/>
      </c>
      <c r="K986" s="14" t="str">
        <f>IFERROR(IF(Tabela2[[#This Row],[Média preços]]="","",H986+I986),"")</f>
        <v/>
      </c>
      <c r="L986" s="48" t="str">
        <f>IFERROR(ROUND(MEDIAN(Fornecedores!H996:ZV996),2),"")</f>
        <v/>
      </c>
      <c r="M986" s="14" t="str">
        <f ca="1">IFERROR(ROUND(AVERAGEIFS(Fornecedores!H996:ZV996,Fornecedores!H996:ZV996,"&lt;="&amp;K986,Fornecedores!H996:ZV996,"&gt;="&amp;J986),2),"")</f>
        <v/>
      </c>
      <c r="N986" s="14" t="str">
        <f t="shared" ca="1" si="15"/>
        <v/>
      </c>
      <c r="O986" s="14" t="str">
        <f ca="1">IFERROR(Tabela2[[#This Row],[Preço de referência]]*Tabela2[[#This Row],[Quantidade]],"")</f>
        <v/>
      </c>
      <c r="P98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86" s="14" t="str">
        <f ca="1">IFERROR(IF(Tabela2[[#This Row],[Itens de Ampla Participação (Quantidade)]]&gt;0,(Tabela2[[#This Row],[Itens de Ampla Participação (Quantidade)]]*Tabela2[[#This Row],[Preço de referência]])),"")</f>
        <v/>
      </c>
      <c r="R98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86" s="14" t="str">
        <f ca="1">IFERROR(IF(Tabela2[[#This Row],[Itens de Cota Reservada (Quantidade)]]&gt;0,(Tabela2[[#This Row],[Itens de Cota Reservada (Quantidade)]]*Tabela2[[#This Row],[Preço de referência]])),"")</f>
        <v/>
      </c>
      <c r="T986" s="51" t="str">
        <f ca="1">IFERROR(IF(SUMIFS(Tabela2[Preço x quantidade],Tabela2[Lote],Tabela2[[#This Row],[Lote]])&lt;=80000,Tabela2[[#This Row],[Quantidade]],""),"")</f>
        <v/>
      </c>
      <c r="U986" s="14" t="str">
        <f ca="1">IFERROR(IF(Tabela2[[#This Row],[Itens exclusivos (Quantidade)]]&gt;0,(Tabela2[[#This Row],[Itens exclusivos (Quantidade)]]*Tabela2[[#This Row],[Preço de referência]])),"")</f>
        <v/>
      </c>
    </row>
    <row r="987" spans="1:21" ht="15.75">
      <c r="A987" s="33" t="str">
        <f>IFERROR(IF(Fornecedores!B997="","",IF(AND(Fornecedores!A997="",Fornecedores!B997&lt;&gt;""),1,Fornecedores!A997)),"")</f>
        <v/>
      </c>
      <c r="B987" s="33" t="str">
        <f>IFERROR(IF(Fornecedores!B997="","",Fornecedores!B997),"")</f>
        <v/>
      </c>
      <c r="C987" s="33" t="str">
        <f>IFERROR(IF(Fornecedores!C997="","",Fornecedores!C997),"")</f>
        <v/>
      </c>
      <c r="D987" s="33" t="str">
        <f>IFERROR(IF(Fornecedores!D997="","",Fornecedores!D997),"")</f>
        <v/>
      </c>
      <c r="E987" s="33" t="str">
        <f>IFERROR(IF(Fornecedores!E997="","",Fornecedores!E997),"")</f>
        <v/>
      </c>
      <c r="F987" s="52" t="str">
        <f>IFERROR(IF(Fornecedores!F997="","",Fornecedores!F997),"")</f>
        <v/>
      </c>
      <c r="G987" s="33" t="str">
        <f>IFERROR(IF(Fornecedores!G997="","",Fornecedores!G997),"")</f>
        <v/>
      </c>
      <c r="H987" s="47" t="str">
        <f>IFERROR(ROUND(AVERAGE(Fornecedores!H997:ZV997),2),"")</f>
        <v/>
      </c>
      <c r="I987" s="33" t="str">
        <f>IFERROR(ROUND(STDEV(Fornecedores!H997:ZV997),2),"")</f>
        <v/>
      </c>
      <c r="J987" s="33" t="str">
        <f>IFERROR(IF(Tabela2[[#This Row],[Média preços]]="","",H987-I987),"")</f>
        <v/>
      </c>
      <c r="K987" s="33" t="str">
        <f>IFERROR(IF(Tabela2[[#This Row],[Média preços]]="","",H987+I987),"")</f>
        <v/>
      </c>
      <c r="L987" s="47" t="str">
        <f>IFERROR(ROUND(MEDIAN(Fornecedores!H997:ZV997),2),"")</f>
        <v/>
      </c>
      <c r="M987" s="33" t="str">
        <f ca="1">IFERROR(ROUND(AVERAGEIFS(Fornecedores!H997:ZV997,Fornecedores!H997:ZV997,"&lt;="&amp;K987,Fornecedores!H997:ZV997,"&gt;="&amp;J987),2),"")</f>
        <v/>
      </c>
      <c r="N987" s="33" t="str">
        <f t="shared" ca="1" si="15"/>
        <v/>
      </c>
      <c r="O987" s="33" t="str">
        <f ca="1">IFERROR(Tabela2[[#This Row],[Preço de referência]]*Tabela2[[#This Row],[Quantidade]],"")</f>
        <v/>
      </c>
      <c r="P98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87" s="33" t="str">
        <f ca="1">IFERROR(IF(Tabela2[[#This Row],[Itens de Ampla Participação (Quantidade)]]&gt;0,(Tabela2[[#This Row],[Itens de Ampla Participação (Quantidade)]]*Tabela2[[#This Row],[Preço de referência]])),"")</f>
        <v/>
      </c>
      <c r="R98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87" s="33" t="str">
        <f ca="1">IFERROR(IF(Tabela2[[#This Row],[Itens de Cota Reservada (Quantidade)]]&gt;0,(Tabela2[[#This Row],[Itens de Cota Reservada (Quantidade)]]*Tabela2[[#This Row],[Preço de referência]])),"")</f>
        <v/>
      </c>
      <c r="T987" s="52" t="str">
        <f ca="1">IFERROR(IF(SUMIFS(Tabela2[Preço x quantidade],Tabela2[Lote],Tabela2[[#This Row],[Lote]])&lt;=80000,Tabela2[[#This Row],[Quantidade]],""),"")</f>
        <v/>
      </c>
      <c r="U987" s="33" t="str">
        <f ca="1">IFERROR(IF(Tabela2[[#This Row],[Itens exclusivos (Quantidade)]]&gt;0,(Tabela2[[#This Row],[Itens exclusivos (Quantidade)]]*Tabela2[[#This Row],[Preço de referência]])),"")</f>
        <v/>
      </c>
    </row>
    <row r="988" spans="1:21" ht="15.75">
      <c r="A988" s="14" t="str">
        <f>IFERROR(IF(Fornecedores!B998="","",IF(AND(Fornecedores!A998="",Fornecedores!B998&lt;&gt;""),1,Fornecedores!A998)),"")</f>
        <v/>
      </c>
      <c r="B988" s="14" t="str">
        <f>IFERROR(IF(Fornecedores!B998="","",Fornecedores!B998),"")</f>
        <v/>
      </c>
      <c r="C988" s="14" t="str">
        <f>IFERROR(IF(Fornecedores!C998="","",Fornecedores!C998),"")</f>
        <v/>
      </c>
      <c r="D988" s="14" t="str">
        <f>IFERROR(IF(Fornecedores!D998="","",Fornecedores!D998),"")</f>
        <v/>
      </c>
      <c r="E988" s="14" t="str">
        <f>IFERROR(IF(Fornecedores!E998="","",Fornecedores!E998),"")</f>
        <v/>
      </c>
      <c r="F988" s="51" t="str">
        <f>IFERROR(IF(Fornecedores!F998="","",Fornecedores!F998),"")</f>
        <v/>
      </c>
      <c r="G988" s="14" t="str">
        <f>IFERROR(IF(Fornecedores!G998="","",Fornecedores!G998),"")</f>
        <v/>
      </c>
      <c r="H988" s="48" t="str">
        <f>IFERROR(ROUND(AVERAGE(Fornecedores!H998:ZV998),2),"")</f>
        <v/>
      </c>
      <c r="I988" s="14" t="str">
        <f>IFERROR(ROUND(STDEV(Fornecedores!H998:ZV998),2),"")</f>
        <v/>
      </c>
      <c r="J988" s="14" t="str">
        <f>IFERROR(IF(Tabela2[[#This Row],[Média preços]]="","",H988-I988),"")</f>
        <v/>
      </c>
      <c r="K988" s="14" t="str">
        <f>IFERROR(IF(Tabela2[[#This Row],[Média preços]]="","",H988+I988),"")</f>
        <v/>
      </c>
      <c r="L988" s="48" t="str">
        <f>IFERROR(ROUND(MEDIAN(Fornecedores!H998:ZV998),2),"")</f>
        <v/>
      </c>
      <c r="M988" s="14" t="str">
        <f ca="1">IFERROR(ROUND(AVERAGEIFS(Fornecedores!H998:ZV998,Fornecedores!H998:ZV998,"&lt;="&amp;K988,Fornecedores!H998:ZV998,"&gt;="&amp;J988),2),"")</f>
        <v/>
      </c>
      <c r="N988" s="14" t="str">
        <f t="shared" ca="1" si="15"/>
        <v/>
      </c>
      <c r="O988" s="14" t="str">
        <f ca="1">IFERROR(Tabela2[[#This Row],[Preço de referência]]*Tabela2[[#This Row],[Quantidade]],"")</f>
        <v/>
      </c>
      <c r="P98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88" s="14" t="str">
        <f ca="1">IFERROR(IF(Tabela2[[#This Row],[Itens de Ampla Participação (Quantidade)]]&gt;0,(Tabela2[[#This Row],[Itens de Ampla Participação (Quantidade)]]*Tabela2[[#This Row],[Preço de referência]])),"")</f>
        <v/>
      </c>
      <c r="R98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88" s="14" t="str">
        <f ca="1">IFERROR(IF(Tabela2[[#This Row],[Itens de Cota Reservada (Quantidade)]]&gt;0,(Tabela2[[#This Row],[Itens de Cota Reservada (Quantidade)]]*Tabela2[[#This Row],[Preço de referência]])),"")</f>
        <v/>
      </c>
      <c r="T988" s="51" t="str">
        <f ca="1">IFERROR(IF(SUMIFS(Tabela2[Preço x quantidade],Tabela2[Lote],Tabela2[[#This Row],[Lote]])&lt;=80000,Tabela2[[#This Row],[Quantidade]],""),"")</f>
        <v/>
      </c>
      <c r="U988" s="14" t="str">
        <f ca="1">IFERROR(IF(Tabela2[[#This Row],[Itens exclusivos (Quantidade)]]&gt;0,(Tabela2[[#This Row],[Itens exclusivos (Quantidade)]]*Tabela2[[#This Row],[Preço de referência]])),"")</f>
        <v/>
      </c>
    </row>
    <row r="989" spans="1:21" ht="15.75">
      <c r="A989" s="33" t="str">
        <f>IFERROR(IF(Fornecedores!B999="","",IF(AND(Fornecedores!A999="",Fornecedores!B999&lt;&gt;""),1,Fornecedores!A999)),"")</f>
        <v/>
      </c>
      <c r="B989" s="33" t="str">
        <f>IFERROR(IF(Fornecedores!B999="","",Fornecedores!B999),"")</f>
        <v/>
      </c>
      <c r="C989" s="33" t="str">
        <f>IFERROR(IF(Fornecedores!C999="","",Fornecedores!C999),"")</f>
        <v/>
      </c>
      <c r="D989" s="33" t="str">
        <f>IFERROR(IF(Fornecedores!D999="","",Fornecedores!D999),"")</f>
        <v/>
      </c>
      <c r="E989" s="33" t="str">
        <f>IFERROR(IF(Fornecedores!E999="","",Fornecedores!E999),"")</f>
        <v/>
      </c>
      <c r="F989" s="52" t="str">
        <f>IFERROR(IF(Fornecedores!F999="","",Fornecedores!F999),"")</f>
        <v/>
      </c>
      <c r="G989" s="33" t="str">
        <f>IFERROR(IF(Fornecedores!G999="","",Fornecedores!G999),"")</f>
        <v/>
      </c>
      <c r="H989" s="47" t="str">
        <f>IFERROR(ROUND(AVERAGE(Fornecedores!H999:ZV999),2),"")</f>
        <v/>
      </c>
      <c r="I989" s="33" t="str">
        <f>IFERROR(ROUND(STDEV(Fornecedores!H999:ZV999),2),"")</f>
        <v/>
      </c>
      <c r="J989" s="33" t="str">
        <f>IFERROR(IF(Tabela2[[#This Row],[Média preços]]="","",H989-I989),"")</f>
        <v/>
      </c>
      <c r="K989" s="33" t="str">
        <f>IFERROR(IF(Tabela2[[#This Row],[Média preços]]="","",H989+I989),"")</f>
        <v/>
      </c>
      <c r="L989" s="47" t="str">
        <f>IFERROR(ROUND(MEDIAN(Fornecedores!H999:ZV999),2),"")</f>
        <v/>
      </c>
      <c r="M989" s="33" t="str">
        <f ca="1">IFERROR(ROUND(AVERAGEIFS(Fornecedores!H999:ZV999,Fornecedores!H999:ZV999,"&lt;="&amp;K989,Fornecedores!H999:ZV999,"&gt;="&amp;J989),2),"")</f>
        <v/>
      </c>
      <c r="N989" s="33" t="str">
        <f t="shared" ca="1" si="15"/>
        <v/>
      </c>
      <c r="O989" s="33" t="str">
        <f ca="1">IFERROR(Tabela2[[#This Row],[Preço de referência]]*Tabela2[[#This Row],[Quantidade]],"")</f>
        <v/>
      </c>
      <c r="P98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89" s="33" t="str">
        <f ca="1">IFERROR(IF(Tabela2[[#This Row],[Itens de Ampla Participação (Quantidade)]]&gt;0,(Tabela2[[#This Row],[Itens de Ampla Participação (Quantidade)]]*Tabela2[[#This Row],[Preço de referência]])),"")</f>
        <v/>
      </c>
      <c r="R98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89" s="33" t="str">
        <f ca="1">IFERROR(IF(Tabela2[[#This Row],[Itens de Cota Reservada (Quantidade)]]&gt;0,(Tabela2[[#This Row],[Itens de Cota Reservada (Quantidade)]]*Tabela2[[#This Row],[Preço de referência]])),"")</f>
        <v/>
      </c>
      <c r="T989" s="52" t="str">
        <f ca="1">IFERROR(IF(SUMIFS(Tabela2[Preço x quantidade],Tabela2[Lote],Tabela2[[#This Row],[Lote]])&lt;=80000,Tabela2[[#This Row],[Quantidade]],""),"")</f>
        <v/>
      </c>
      <c r="U989" s="33" t="str">
        <f ca="1">IFERROR(IF(Tabela2[[#This Row],[Itens exclusivos (Quantidade)]]&gt;0,(Tabela2[[#This Row],[Itens exclusivos (Quantidade)]]*Tabela2[[#This Row],[Preço de referência]])),"")</f>
        <v/>
      </c>
    </row>
    <row r="990" spans="1:21" ht="15.75">
      <c r="A990" s="14" t="str">
        <f>IFERROR(IF(Fornecedores!B1000="","",IF(AND(Fornecedores!A1000="",Fornecedores!B1000&lt;&gt;""),1,Fornecedores!A1000)),"")</f>
        <v/>
      </c>
      <c r="B990" s="14" t="str">
        <f>IFERROR(IF(Fornecedores!B1000="","",Fornecedores!B1000),"")</f>
        <v/>
      </c>
      <c r="C990" s="14" t="str">
        <f>IFERROR(IF(Fornecedores!C1000="","",Fornecedores!C1000),"")</f>
        <v/>
      </c>
      <c r="D990" s="14" t="str">
        <f>IFERROR(IF(Fornecedores!D1000="","",Fornecedores!D1000),"")</f>
        <v/>
      </c>
      <c r="E990" s="14" t="str">
        <f>IFERROR(IF(Fornecedores!E1000="","",Fornecedores!E1000),"")</f>
        <v/>
      </c>
      <c r="F990" s="51" t="str">
        <f>IFERROR(IF(Fornecedores!F1000="","",Fornecedores!F1000),"")</f>
        <v/>
      </c>
      <c r="G990" s="14" t="str">
        <f>IFERROR(IF(Fornecedores!G1000="","",Fornecedores!G1000),"")</f>
        <v/>
      </c>
      <c r="H990" s="48" t="str">
        <f>IFERROR(ROUND(AVERAGE(Fornecedores!H1000:ZV1000),2),"")</f>
        <v/>
      </c>
      <c r="I990" s="14" t="str">
        <f>IFERROR(ROUND(STDEV(Fornecedores!H1000:ZV1000),2),"")</f>
        <v/>
      </c>
      <c r="J990" s="14" t="str">
        <f>IFERROR(IF(Tabela2[[#This Row],[Média preços]]="","",H990-I990),"")</f>
        <v/>
      </c>
      <c r="K990" s="14" t="str">
        <f>IFERROR(IF(Tabela2[[#This Row],[Média preços]]="","",H990+I990),"")</f>
        <v/>
      </c>
      <c r="L990" s="48" t="str">
        <f>IFERROR(ROUND(MEDIAN(Fornecedores!H1000:ZV1000),2),"")</f>
        <v/>
      </c>
      <c r="M990" s="14" t="str">
        <f ca="1">IFERROR(ROUND(AVERAGEIFS(Fornecedores!H1000:ZV1000,Fornecedores!H1000:ZV1000,"&lt;="&amp;K990,Fornecedores!H1000:ZV1000,"&gt;="&amp;J990),2),"")</f>
        <v/>
      </c>
      <c r="N990" s="14" t="str">
        <f t="shared" ca="1" si="15"/>
        <v/>
      </c>
      <c r="O990" s="14" t="str">
        <f ca="1">IFERROR(Tabela2[[#This Row],[Preço de referência]]*Tabela2[[#This Row],[Quantidade]],"")</f>
        <v/>
      </c>
      <c r="P99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90" s="14" t="str">
        <f ca="1">IFERROR(IF(Tabela2[[#This Row],[Itens de Ampla Participação (Quantidade)]]&gt;0,(Tabela2[[#This Row],[Itens de Ampla Participação (Quantidade)]]*Tabela2[[#This Row],[Preço de referência]])),"")</f>
        <v/>
      </c>
      <c r="R99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90" s="14" t="str">
        <f ca="1">IFERROR(IF(Tabela2[[#This Row],[Itens de Cota Reservada (Quantidade)]]&gt;0,(Tabela2[[#This Row],[Itens de Cota Reservada (Quantidade)]]*Tabela2[[#This Row],[Preço de referência]])),"")</f>
        <v/>
      </c>
      <c r="T990" s="51" t="str">
        <f ca="1">IFERROR(IF(SUMIFS(Tabela2[Preço x quantidade],Tabela2[Lote],Tabela2[[#This Row],[Lote]])&lt;=80000,Tabela2[[#This Row],[Quantidade]],""),"")</f>
        <v/>
      </c>
      <c r="U990" s="14" t="str">
        <f ca="1">IFERROR(IF(Tabela2[[#This Row],[Itens exclusivos (Quantidade)]]&gt;0,(Tabela2[[#This Row],[Itens exclusivos (Quantidade)]]*Tabela2[[#This Row],[Preço de referência]])),"")</f>
        <v/>
      </c>
    </row>
    <row r="991" spans="1:21" ht="15.75">
      <c r="A991" s="33" t="str">
        <f>IFERROR(IF(Fornecedores!B1001="","",IF(AND(Fornecedores!A1001="",Fornecedores!B1001&lt;&gt;""),1,Fornecedores!A1001)),"")</f>
        <v/>
      </c>
      <c r="B991" s="33" t="str">
        <f>IFERROR(IF(Fornecedores!B1001="","",Fornecedores!B1001),"")</f>
        <v/>
      </c>
      <c r="C991" s="33" t="str">
        <f>IFERROR(IF(Fornecedores!C1001="","",Fornecedores!C1001),"")</f>
        <v/>
      </c>
      <c r="D991" s="33" t="str">
        <f>IFERROR(IF(Fornecedores!D1001="","",Fornecedores!D1001),"")</f>
        <v/>
      </c>
      <c r="E991" s="33" t="str">
        <f>IFERROR(IF(Fornecedores!E1001="","",Fornecedores!E1001),"")</f>
        <v/>
      </c>
      <c r="F991" s="52" t="str">
        <f>IFERROR(IF(Fornecedores!F1001="","",Fornecedores!F1001),"")</f>
        <v/>
      </c>
      <c r="G991" s="33" t="str">
        <f>IFERROR(IF(Fornecedores!G1001="","",Fornecedores!G1001),"")</f>
        <v/>
      </c>
      <c r="H991" s="47" t="str">
        <f>IFERROR(ROUND(AVERAGE(Fornecedores!H1001:ZV1001),2),"")</f>
        <v/>
      </c>
      <c r="I991" s="33" t="str">
        <f>IFERROR(ROUND(STDEV(Fornecedores!H1001:ZV1001),2),"")</f>
        <v/>
      </c>
      <c r="J991" s="33" t="str">
        <f>IFERROR(IF(Tabela2[[#This Row],[Média preços]]="","",H991-I991),"")</f>
        <v/>
      </c>
      <c r="K991" s="33" t="str">
        <f>IFERROR(IF(Tabela2[[#This Row],[Média preços]]="","",H991+I991),"")</f>
        <v/>
      </c>
      <c r="L991" s="47" t="str">
        <f>IFERROR(ROUND(MEDIAN(Fornecedores!H1001:ZV1001),2),"")</f>
        <v/>
      </c>
      <c r="M991" s="33" t="str">
        <f ca="1">IFERROR(ROUND(AVERAGEIFS(Fornecedores!H1001:ZV1001,Fornecedores!H1001:ZV1001,"&lt;="&amp;K991,Fornecedores!H1001:ZV1001,"&gt;="&amp;J991),2),"")</f>
        <v/>
      </c>
      <c r="N991" s="33" t="str">
        <f t="shared" ca="1" si="15"/>
        <v/>
      </c>
      <c r="O991" s="33" t="str">
        <f ca="1">IFERROR(Tabela2[[#This Row],[Preço de referência]]*Tabela2[[#This Row],[Quantidade]],"")</f>
        <v/>
      </c>
      <c r="P99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91" s="33" t="str">
        <f ca="1">IFERROR(IF(Tabela2[[#This Row],[Itens de Ampla Participação (Quantidade)]]&gt;0,(Tabela2[[#This Row],[Itens de Ampla Participação (Quantidade)]]*Tabela2[[#This Row],[Preço de referência]])),"")</f>
        <v/>
      </c>
      <c r="R99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91" s="33" t="str">
        <f ca="1">IFERROR(IF(Tabela2[[#This Row],[Itens de Cota Reservada (Quantidade)]]&gt;0,(Tabela2[[#This Row],[Itens de Cota Reservada (Quantidade)]]*Tabela2[[#This Row],[Preço de referência]])),"")</f>
        <v/>
      </c>
      <c r="T991" s="52" t="str">
        <f ca="1">IFERROR(IF(SUMIFS(Tabela2[Preço x quantidade],Tabela2[Lote],Tabela2[[#This Row],[Lote]])&lt;=80000,Tabela2[[#This Row],[Quantidade]],""),"")</f>
        <v/>
      </c>
      <c r="U991" s="33" t="str">
        <f ca="1">IFERROR(IF(Tabela2[[#This Row],[Itens exclusivos (Quantidade)]]&gt;0,(Tabela2[[#This Row],[Itens exclusivos (Quantidade)]]*Tabela2[[#This Row],[Preço de referência]])),"")</f>
        <v/>
      </c>
    </row>
    <row r="992" spans="1:21" ht="15.75">
      <c r="A992" s="14" t="str">
        <f>IFERROR(IF(Fornecedores!B1002="","",IF(AND(Fornecedores!A1002="",Fornecedores!B1002&lt;&gt;""),1,Fornecedores!A1002)),"")</f>
        <v/>
      </c>
      <c r="B992" s="14" t="str">
        <f>IFERROR(IF(Fornecedores!B1002="","",Fornecedores!B1002),"")</f>
        <v/>
      </c>
      <c r="C992" s="14" t="str">
        <f>IFERROR(IF(Fornecedores!C1002="","",Fornecedores!C1002),"")</f>
        <v/>
      </c>
      <c r="D992" s="14" t="str">
        <f>IFERROR(IF(Fornecedores!D1002="","",Fornecedores!D1002),"")</f>
        <v/>
      </c>
      <c r="E992" s="14" t="str">
        <f>IFERROR(IF(Fornecedores!E1002="","",Fornecedores!E1002),"")</f>
        <v/>
      </c>
      <c r="F992" s="51" t="str">
        <f>IFERROR(IF(Fornecedores!F1002="","",Fornecedores!F1002),"")</f>
        <v/>
      </c>
      <c r="G992" s="14" t="str">
        <f>IFERROR(IF(Fornecedores!G1002="","",Fornecedores!G1002),"")</f>
        <v/>
      </c>
      <c r="H992" s="48" t="str">
        <f>IFERROR(ROUND(AVERAGE(Fornecedores!H1002:ZV1002),2),"")</f>
        <v/>
      </c>
      <c r="I992" s="14" t="str">
        <f>IFERROR(ROUND(STDEV(Fornecedores!H1002:ZV1002),2),"")</f>
        <v/>
      </c>
      <c r="J992" s="14" t="str">
        <f>IFERROR(IF(Tabela2[[#This Row],[Média preços]]="","",H992-I992),"")</f>
        <v/>
      </c>
      <c r="K992" s="14" t="str">
        <f>IFERROR(IF(Tabela2[[#This Row],[Média preços]]="","",H992+I992),"")</f>
        <v/>
      </c>
      <c r="L992" s="48" t="str">
        <f>IFERROR(ROUND(MEDIAN(Fornecedores!H1002:ZV1002),2),"")</f>
        <v/>
      </c>
      <c r="M992" s="14" t="str">
        <f ca="1">IFERROR(ROUND(AVERAGEIFS(Fornecedores!H1002:ZV1002,Fornecedores!H1002:ZV1002,"&lt;="&amp;K992,Fornecedores!H1002:ZV1002,"&gt;="&amp;J992),2),"")</f>
        <v/>
      </c>
      <c r="N992" s="14" t="str">
        <f t="shared" ca="1" si="15"/>
        <v/>
      </c>
      <c r="O992" s="14" t="str">
        <f ca="1">IFERROR(Tabela2[[#This Row],[Preço de referência]]*Tabela2[[#This Row],[Quantidade]],"")</f>
        <v/>
      </c>
      <c r="P99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92" s="14" t="str">
        <f ca="1">IFERROR(IF(Tabela2[[#This Row],[Itens de Ampla Participação (Quantidade)]]&gt;0,(Tabela2[[#This Row],[Itens de Ampla Participação (Quantidade)]]*Tabela2[[#This Row],[Preço de referência]])),"")</f>
        <v/>
      </c>
      <c r="R99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92" s="14" t="str">
        <f ca="1">IFERROR(IF(Tabela2[[#This Row],[Itens de Cota Reservada (Quantidade)]]&gt;0,(Tabela2[[#This Row],[Itens de Cota Reservada (Quantidade)]]*Tabela2[[#This Row],[Preço de referência]])),"")</f>
        <v/>
      </c>
      <c r="T992" s="51" t="str">
        <f ca="1">IFERROR(IF(SUMIFS(Tabela2[Preço x quantidade],Tabela2[Lote],Tabela2[[#This Row],[Lote]])&lt;=80000,Tabela2[[#This Row],[Quantidade]],""),"")</f>
        <v/>
      </c>
      <c r="U992" s="14" t="str">
        <f ca="1">IFERROR(IF(Tabela2[[#This Row],[Itens exclusivos (Quantidade)]]&gt;0,(Tabela2[[#This Row],[Itens exclusivos (Quantidade)]]*Tabela2[[#This Row],[Preço de referência]])),"")</f>
        <v/>
      </c>
    </row>
    <row r="993" spans="1:21" ht="15.75">
      <c r="A993" s="33" t="str">
        <f>IFERROR(IF(Fornecedores!B1003="","",IF(AND(Fornecedores!A1003="",Fornecedores!B1003&lt;&gt;""),1,Fornecedores!A1003)),"")</f>
        <v/>
      </c>
      <c r="B993" s="33" t="str">
        <f>IFERROR(IF(Fornecedores!B1003="","",Fornecedores!B1003),"")</f>
        <v/>
      </c>
      <c r="C993" s="33" t="str">
        <f>IFERROR(IF(Fornecedores!C1003="","",Fornecedores!C1003),"")</f>
        <v/>
      </c>
      <c r="D993" s="33" t="str">
        <f>IFERROR(IF(Fornecedores!D1003="","",Fornecedores!D1003),"")</f>
        <v/>
      </c>
      <c r="E993" s="33" t="str">
        <f>IFERROR(IF(Fornecedores!E1003="","",Fornecedores!E1003),"")</f>
        <v/>
      </c>
      <c r="F993" s="52" t="str">
        <f>IFERROR(IF(Fornecedores!F1003="","",Fornecedores!F1003),"")</f>
        <v/>
      </c>
      <c r="G993" s="33" t="str">
        <f>IFERROR(IF(Fornecedores!G1003="","",Fornecedores!G1003),"")</f>
        <v/>
      </c>
      <c r="H993" s="47" t="str">
        <f>IFERROR(ROUND(AVERAGE(Fornecedores!H1003:ZV1003),2),"")</f>
        <v/>
      </c>
      <c r="I993" s="33" t="str">
        <f>IFERROR(ROUND(STDEV(Fornecedores!H1003:ZV1003),2),"")</f>
        <v/>
      </c>
      <c r="J993" s="33" t="str">
        <f>IFERROR(IF(Tabela2[[#This Row],[Média preços]]="","",H993-I993),"")</f>
        <v/>
      </c>
      <c r="K993" s="33" t="str">
        <f>IFERROR(IF(Tabela2[[#This Row],[Média preços]]="","",H993+I993),"")</f>
        <v/>
      </c>
      <c r="L993" s="47" t="str">
        <f>IFERROR(ROUND(MEDIAN(Fornecedores!H1003:ZV1003),2),"")</f>
        <v/>
      </c>
      <c r="M993" s="33" t="str">
        <f ca="1">IFERROR(ROUND(AVERAGEIFS(Fornecedores!H1003:ZV1003,Fornecedores!H1003:ZV1003,"&lt;="&amp;K993,Fornecedores!H1003:ZV1003,"&gt;="&amp;J993),2),"")</f>
        <v/>
      </c>
      <c r="N993" s="33" t="str">
        <f t="shared" ca="1" si="15"/>
        <v/>
      </c>
      <c r="O993" s="33" t="str">
        <f ca="1">IFERROR(Tabela2[[#This Row],[Preço de referência]]*Tabela2[[#This Row],[Quantidade]],"")</f>
        <v/>
      </c>
      <c r="P99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93" s="33" t="str">
        <f ca="1">IFERROR(IF(Tabela2[[#This Row],[Itens de Ampla Participação (Quantidade)]]&gt;0,(Tabela2[[#This Row],[Itens de Ampla Participação (Quantidade)]]*Tabela2[[#This Row],[Preço de referência]])),"")</f>
        <v/>
      </c>
      <c r="R99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93" s="33" t="str">
        <f ca="1">IFERROR(IF(Tabela2[[#This Row],[Itens de Cota Reservada (Quantidade)]]&gt;0,(Tabela2[[#This Row],[Itens de Cota Reservada (Quantidade)]]*Tabela2[[#This Row],[Preço de referência]])),"")</f>
        <v/>
      </c>
      <c r="T993" s="52" t="str">
        <f ca="1">IFERROR(IF(SUMIFS(Tabela2[Preço x quantidade],Tabela2[Lote],Tabela2[[#This Row],[Lote]])&lt;=80000,Tabela2[[#This Row],[Quantidade]],""),"")</f>
        <v/>
      </c>
      <c r="U993" s="33" t="str">
        <f ca="1">IFERROR(IF(Tabela2[[#This Row],[Itens exclusivos (Quantidade)]]&gt;0,(Tabela2[[#This Row],[Itens exclusivos (Quantidade)]]*Tabela2[[#This Row],[Preço de referência]])),"")</f>
        <v/>
      </c>
    </row>
    <row r="994" spans="1:21" ht="15.75">
      <c r="A994" s="14" t="str">
        <f>IFERROR(IF(Fornecedores!B1004="","",IF(AND(Fornecedores!A1004="",Fornecedores!B1004&lt;&gt;""),1,Fornecedores!A1004)),"")</f>
        <v/>
      </c>
      <c r="B994" s="14" t="str">
        <f>IFERROR(IF(Fornecedores!B1004="","",Fornecedores!B1004),"")</f>
        <v/>
      </c>
      <c r="C994" s="14" t="str">
        <f>IFERROR(IF(Fornecedores!C1004="","",Fornecedores!C1004),"")</f>
        <v/>
      </c>
      <c r="D994" s="14" t="str">
        <f>IFERROR(IF(Fornecedores!D1004="","",Fornecedores!D1004),"")</f>
        <v/>
      </c>
      <c r="E994" s="14" t="str">
        <f>IFERROR(IF(Fornecedores!E1004="","",Fornecedores!E1004),"")</f>
        <v/>
      </c>
      <c r="F994" s="51" t="str">
        <f>IFERROR(IF(Fornecedores!F1004="","",Fornecedores!F1004),"")</f>
        <v/>
      </c>
      <c r="G994" s="14" t="str">
        <f>IFERROR(IF(Fornecedores!G1004="","",Fornecedores!G1004),"")</f>
        <v/>
      </c>
      <c r="H994" s="48" t="str">
        <f>IFERROR(ROUND(AVERAGE(Fornecedores!H1004:ZV1004),2),"")</f>
        <v/>
      </c>
      <c r="I994" s="14" t="str">
        <f>IFERROR(ROUND(STDEV(Fornecedores!H1004:ZV1004),2),"")</f>
        <v/>
      </c>
      <c r="J994" s="14" t="str">
        <f>IFERROR(IF(Tabela2[[#This Row],[Média preços]]="","",H994-I994),"")</f>
        <v/>
      </c>
      <c r="K994" s="14" t="str">
        <f>IFERROR(IF(Tabela2[[#This Row],[Média preços]]="","",H994+I994),"")</f>
        <v/>
      </c>
      <c r="L994" s="48" t="str">
        <f>IFERROR(ROUND(MEDIAN(Fornecedores!H1004:ZV1004),2),"")</f>
        <v/>
      </c>
      <c r="M994" s="14" t="str">
        <f ca="1">IFERROR(ROUND(AVERAGEIFS(Fornecedores!H1004:ZV1004,Fornecedores!H1004:ZV1004,"&lt;="&amp;K994,Fornecedores!H1004:ZV1004,"&gt;="&amp;J994),2),"")</f>
        <v/>
      </c>
      <c r="N994" s="14" t="str">
        <f t="shared" ca="1" si="15"/>
        <v/>
      </c>
      <c r="O994" s="14" t="str">
        <f ca="1">IFERROR(Tabela2[[#This Row],[Preço de referência]]*Tabela2[[#This Row],[Quantidade]],"")</f>
        <v/>
      </c>
      <c r="P99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94" s="14" t="str">
        <f ca="1">IFERROR(IF(Tabela2[[#This Row],[Itens de Ampla Participação (Quantidade)]]&gt;0,(Tabela2[[#This Row],[Itens de Ampla Participação (Quantidade)]]*Tabela2[[#This Row],[Preço de referência]])),"")</f>
        <v/>
      </c>
      <c r="R99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94" s="14" t="str">
        <f ca="1">IFERROR(IF(Tabela2[[#This Row],[Itens de Cota Reservada (Quantidade)]]&gt;0,(Tabela2[[#This Row],[Itens de Cota Reservada (Quantidade)]]*Tabela2[[#This Row],[Preço de referência]])),"")</f>
        <v/>
      </c>
      <c r="T994" s="51" t="str">
        <f ca="1">IFERROR(IF(SUMIFS(Tabela2[Preço x quantidade],Tabela2[Lote],Tabela2[[#This Row],[Lote]])&lt;=80000,Tabela2[[#This Row],[Quantidade]],""),"")</f>
        <v/>
      </c>
      <c r="U994" s="14" t="str">
        <f ca="1">IFERROR(IF(Tabela2[[#This Row],[Itens exclusivos (Quantidade)]]&gt;0,(Tabela2[[#This Row],[Itens exclusivos (Quantidade)]]*Tabela2[[#This Row],[Preço de referência]])),"")</f>
        <v/>
      </c>
    </row>
    <row r="995" spans="1:21" ht="15.75">
      <c r="A995" s="33" t="str">
        <f>IFERROR(IF(Fornecedores!B1005="","",IF(AND(Fornecedores!A1005="",Fornecedores!B1005&lt;&gt;""),1,Fornecedores!A1005)),"")</f>
        <v/>
      </c>
      <c r="B995" s="33" t="str">
        <f>IFERROR(IF(Fornecedores!B1005="","",Fornecedores!B1005),"")</f>
        <v/>
      </c>
      <c r="C995" s="33" t="str">
        <f>IFERROR(IF(Fornecedores!C1005="","",Fornecedores!C1005),"")</f>
        <v/>
      </c>
      <c r="D995" s="33" t="str">
        <f>IFERROR(IF(Fornecedores!D1005="","",Fornecedores!D1005),"")</f>
        <v/>
      </c>
      <c r="E995" s="33" t="str">
        <f>IFERROR(IF(Fornecedores!E1005="","",Fornecedores!E1005),"")</f>
        <v/>
      </c>
      <c r="F995" s="52" t="str">
        <f>IFERROR(IF(Fornecedores!F1005="","",Fornecedores!F1005),"")</f>
        <v/>
      </c>
      <c r="G995" s="33" t="str">
        <f>IFERROR(IF(Fornecedores!G1005="","",Fornecedores!G1005),"")</f>
        <v/>
      </c>
      <c r="H995" s="47" t="str">
        <f>IFERROR(ROUND(AVERAGE(Fornecedores!H1005:ZV1005),2),"")</f>
        <v/>
      </c>
      <c r="I995" s="33" t="str">
        <f>IFERROR(ROUND(STDEV(Fornecedores!H1005:ZV1005),2),"")</f>
        <v/>
      </c>
      <c r="J995" s="33" t="str">
        <f>IFERROR(IF(Tabela2[[#This Row],[Média preços]]="","",H995-I995),"")</f>
        <v/>
      </c>
      <c r="K995" s="33" t="str">
        <f>IFERROR(IF(Tabela2[[#This Row],[Média preços]]="","",H995+I995),"")</f>
        <v/>
      </c>
      <c r="L995" s="47" t="str">
        <f>IFERROR(ROUND(MEDIAN(Fornecedores!H1005:ZV1005),2),"")</f>
        <v/>
      </c>
      <c r="M995" s="33" t="str">
        <f ca="1">IFERROR(ROUND(AVERAGEIFS(Fornecedores!H1005:ZV1005,Fornecedores!H1005:ZV1005,"&lt;="&amp;K995,Fornecedores!H1005:ZV1005,"&gt;="&amp;J995),2),"")</f>
        <v/>
      </c>
      <c r="N995" s="33" t="str">
        <f t="shared" ca="1" si="15"/>
        <v/>
      </c>
      <c r="O995" s="33" t="str">
        <f ca="1">IFERROR(Tabela2[[#This Row],[Preço de referência]]*Tabela2[[#This Row],[Quantidade]],"")</f>
        <v/>
      </c>
      <c r="P99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95" s="33" t="str">
        <f ca="1">IFERROR(IF(Tabela2[[#This Row],[Itens de Ampla Participação (Quantidade)]]&gt;0,(Tabela2[[#This Row],[Itens de Ampla Participação (Quantidade)]]*Tabela2[[#This Row],[Preço de referência]])),"")</f>
        <v/>
      </c>
      <c r="R99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95" s="33" t="str">
        <f ca="1">IFERROR(IF(Tabela2[[#This Row],[Itens de Cota Reservada (Quantidade)]]&gt;0,(Tabela2[[#This Row],[Itens de Cota Reservada (Quantidade)]]*Tabela2[[#This Row],[Preço de referência]])),"")</f>
        <v/>
      </c>
      <c r="T995" s="52" t="str">
        <f ca="1">IFERROR(IF(SUMIFS(Tabela2[Preço x quantidade],Tabela2[Lote],Tabela2[[#This Row],[Lote]])&lt;=80000,Tabela2[[#This Row],[Quantidade]],""),"")</f>
        <v/>
      </c>
      <c r="U995" s="33" t="str">
        <f ca="1">IFERROR(IF(Tabela2[[#This Row],[Itens exclusivos (Quantidade)]]&gt;0,(Tabela2[[#This Row],[Itens exclusivos (Quantidade)]]*Tabela2[[#This Row],[Preço de referência]])),"")</f>
        <v/>
      </c>
    </row>
    <row r="996" spans="1:21" ht="15.75">
      <c r="A996" s="14" t="str">
        <f>IFERROR(IF(Fornecedores!B1006="","",IF(AND(Fornecedores!A1006="",Fornecedores!B1006&lt;&gt;""),1,Fornecedores!A1006)),"")</f>
        <v/>
      </c>
      <c r="B996" s="14" t="str">
        <f>IFERROR(IF(Fornecedores!B1006="","",Fornecedores!B1006),"")</f>
        <v/>
      </c>
      <c r="C996" s="14" t="str">
        <f>IFERROR(IF(Fornecedores!C1006="","",Fornecedores!C1006),"")</f>
        <v/>
      </c>
      <c r="D996" s="14" t="str">
        <f>IFERROR(IF(Fornecedores!D1006="","",Fornecedores!D1006),"")</f>
        <v/>
      </c>
      <c r="E996" s="14" t="str">
        <f>IFERROR(IF(Fornecedores!E1006="","",Fornecedores!E1006),"")</f>
        <v/>
      </c>
      <c r="F996" s="51" t="str">
        <f>IFERROR(IF(Fornecedores!F1006="","",Fornecedores!F1006),"")</f>
        <v/>
      </c>
      <c r="G996" s="14" t="str">
        <f>IFERROR(IF(Fornecedores!G1006="","",Fornecedores!G1006),"")</f>
        <v/>
      </c>
      <c r="H996" s="48" t="str">
        <f>IFERROR(ROUND(AVERAGE(Fornecedores!H1006:ZV1006),2),"")</f>
        <v/>
      </c>
      <c r="I996" s="14" t="str">
        <f>IFERROR(ROUND(STDEV(Fornecedores!H1006:ZV1006),2),"")</f>
        <v/>
      </c>
      <c r="J996" s="14" t="str">
        <f>IFERROR(IF(Tabela2[[#This Row],[Média preços]]="","",H996-I996),"")</f>
        <v/>
      </c>
      <c r="K996" s="14" t="str">
        <f>IFERROR(IF(Tabela2[[#This Row],[Média preços]]="","",H996+I996),"")</f>
        <v/>
      </c>
      <c r="L996" s="48" t="str">
        <f>IFERROR(ROUND(MEDIAN(Fornecedores!H1006:ZV1006),2),"")</f>
        <v/>
      </c>
      <c r="M996" s="14" t="str">
        <f ca="1">IFERROR(ROUND(AVERAGEIFS(Fornecedores!H1006:ZV1006,Fornecedores!H1006:ZV1006,"&lt;="&amp;K996,Fornecedores!H1006:ZV1006,"&gt;="&amp;J996),2),"")</f>
        <v/>
      </c>
      <c r="N996" s="14" t="str">
        <f t="shared" ca="1" si="15"/>
        <v/>
      </c>
      <c r="O996" s="14" t="str">
        <f ca="1">IFERROR(Tabela2[[#This Row],[Preço de referência]]*Tabela2[[#This Row],[Quantidade]],"")</f>
        <v/>
      </c>
      <c r="P99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96" s="14" t="str">
        <f ca="1">IFERROR(IF(Tabela2[[#This Row],[Itens de Ampla Participação (Quantidade)]]&gt;0,(Tabela2[[#This Row],[Itens de Ampla Participação (Quantidade)]]*Tabela2[[#This Row],[Preço de referência]])),"")</f>
        <v/>
      </c>
      <c r="R99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96" s="14" t="str">
        <f ca="1">IFERROR(IF(Tabela2[[#This Row],[Itens de Cota Reservada (Quantidade)]]&gt;0,(Tabela2[[#This Row],[Itens de Cota Reservada (Quantidade)]]*Tabela2[[#This Row],[Preço de referência]])),"")</f>
        <v/>
      </c>
      <c r="T996" s="51" t="str">
        <f ca="1">IFERROR(IF(SUMIFS(Tabela2[Preço x quantidade],Tabela2[Lote],Tabela2[[#This Row],[Lote]])&lt;=80000,Tabela2[[#This Row],[Quantidade]],""),"")</f>
        <v/>
      </c>
      <c r="U996" s="14" t="str">
        <f ca="1">IFERROR(IF(Tabela2[[#This Row],[Itens exclusivos (Quantidade)]]&gt;0,(Tabela2[[#This Row],[Itens exclusivos (Quantidade)]]*Tabela2[[#This Row],[Preço de referência]])),"")</f>
        <v/>
      </c>
    </row>
    <row r="997" spans="1:21" ht="15.75">
      <c r="A997" s="33" t="str">
        <f>IFERROR(IF(Fornecedores!B1007="","",IF(AND(Fornecedores!A1007="",Fornecedores!B1007&lt;&gt;""),1,Fornecedores!A1007)),"")</f>
        <v/>
      </c>
      <c r="B997" s="33" t="str">
        <f>IFERROR(IF(Fornecedores!B1007="","",Fornecedores!B1007),"")</f>
        <v/>
      </c>
      <c r="C997" s="33" t="str">
        <f>IFERROR(IF(Fornecedores!C1007="","",Fornecedores!C1007),"")</f>
        <v/>
      </c>
      <c r="D997" s="33" t="str">
        <f>IFERROR(IF(Fornecedores!D1007="","",Fornecedores!D1007),"")</f>
        <v/>
      </c>
      <c r="E997" s="33" t="str">
        <f>IFERROR(IF(Fornecedores!E1007="","",Fornecedores!E1007),"")</f>
        <v/>
      </c>
      <c r="F997" s="52" t="str">
        <f>IFERROR(IF(Fornecedores!F1007="","",Fornecedores!F1007),"")</f>
        <v/>
      </c>
      <c r="G997" s="33" t="str">
        <f>IFERROR(IF(Fornecedores!G1007="","",Fornecedores!G1007),"")</f>
        <v/>
      </c>
      <c r="H997" s="47" t="str">
        <f>IFERROR(ROUND(AVERAGE(Fornecedores!H1007:ZV1007),2),"")</f>
        <v/>
      </c>
      <c r="I997" s="33" t="str">
        <f>IFERROR(ROUND(STDEV(Fornecedores!H1007:ZV1007),2),"")</f>
        <v/>
      </c>
      <c r="J997" s="33" t="str">
        <f>IFERROR(IF(Tabela2[[#This Row],[Média preços]]="","",H997-I997),"")</f>
        <v/>
      </c>
      <c r="K997" s="33" t="str">
        <f>IFERROR(IF(Tabela2[[#This Row],[Média preços]]="","",H997+I997),"")</f>
        <v/>
      </c>
      <c r="L997" s="47" t="str">
        <f>IFERROR(ROUND(MEDIAN(Fornecedores!H1007:ZV1007),2),"")</f>
        <v/>
      </c>
      <c r="M997" s="33" t="str">
        <f ca="1">IFERROR(ROUND(AVERAGEIFS(Fornecedores!H1007:ZV1007,Fornecedores!H1007:ZV1007,"&lt;="&amp;K997,Fornecedores!H1007:ZV1007,"&gt;="&amp;J997),2),"")</f>
        <v/>
      </c>
      <c r="N997" s="33" t="str">
        <f t="shared" ca="1" si="15"/>
        <v/>
      </c>
      <c r="O997" s="33" t="str">
        <f ca="1">IFERROR(Tabela2[[#This Row],[Preço de referência]]*Tabela2[[#This Row],[Quantidade]],"")</f>
        <v/>
      </c>
      <c r="P99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97" s="33" t="str">
        <f ca="1">IFERROR(IF(Tabela2[[#This Row],[Itens de Ampla Participação (Quantidade)]]&gt;0,(Tabela2[[#This Row],[Itens de Ampla Participação (Quantidade)]]*Tabela2[[#This Row],[Preço de referência]])),"")</f>
        <v/>
      </c>
      <c r="R99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97" s="33" t="str">
        <f ca="1">IFERROR(IF(Tabela2[[#This Row],[Itens de Cota Reservada (Quantidade)]]&gt;0,(Tabela2[[#This Row],[Itens de Cota Reservada (Quantidade)]]*Tabela2[[#This Row],[Preço de referência]])),"")</f>
        <v/>
      </c>
      <c r="T997" s="52" t="str">
        <f ca="1">IFERROR(IF(SUMIFS(Tabela2[Preço x quantidade],Tabela2[Lote],Tabela2[[#This Row],[Lote]])&lt;=80000,Tabela2[[#This Row],[Quantidade]],""),"")</f>
        <v/>
      </c>
      <c r="U997" s="33" t="str">
        <f ca="1">IFERROR(IF(Tabela2[[#This Row],[Itens exclusivos (Quantidade)]]&gt;0,(Tabela2[[#This Row],[Itens exclusivos (Quantidade)]]*Tabela2[[#This Row],[Preço de referência]])),"")</f>
        <v/>
      </c>
    </row>
    <row r="998" spans="1:21" ht="15.75">
      <c r="A998" s="14" t="str">
        <f>IFERROR(IF(Fornecedores!B1008="","",IF(AND(Fornecedores!A1008="",Fornecedores!B1008&lt;&gt;""),1,Fornecedores!A1008)),"")</f>
        <v/>
      </c>
      <c r="B998" s="14" t="str">
        <f>IFERROR(IF(Fornecedores!B1008="","",Fornecedores!B1008),"")</f>
        <v/>
      </c>
      <c r="C998" s="14" t="str">
        <f>IFERROR(IF(Fornecedores!C1008="","",Fornecedores!C1008),"")</f>
        <v/>
      </c>
      <c r="D998" s="14" t="str">
        <f>IFERROR(IF(Fornecedores!D1008="","",Fornecedores!D1008),"")</f>
        <v/>
      </c>
      <c r="E998" s="14" t="str">
        <f>IFERROR(IF(Fornecedores!E1008="","",Fornecedores!E1008),"")</f>
        <v/>
      </c>
      <c r="F998" s="51" t="str">
        <f>IFERROR(IF(Fornecedores!F1008="","",Fornecedores!F1008),"")</f>
        <v/>
      </c>
      <c r="G998" s="14" t="str">
        <f>IFERROR(IF(Fornecedores!G1008="","",Fornecedores!G1008),"")</f>
        <v/>
      </c>
      <c r="H998" s="48" t="str">
        <f>IFERROR(ROUND(AVERAGE(Fornecedores!H1008:ZV1008),2),"")</f>
        <v/>
      </c>
      <c r="I998" s="14" t="str">
        <f>IFERROR(ROUND(STDEV(Fornecedores!H1008:ZV1008),2),"")</f>
        <v/>
      </c>
      <c r="J998" s="14" t="str">
        <f>IFERROR(IF(Tabela2[[#This Row],[Média preços]]="","",H998-I998),"")</f>
        <v/>
      </c>
      <c r="K998" s="14" t="str">
        <f>IFERROR(IF(Tabela2[[#This Row],[Média preços]]="","",H998+I998),"")</f>
        <v/>
      </c>
      <c r="L998" s="48" t="str">
        <f>IFERROR(ROUND(MEDIAN(Fornecedores!H1008:ZV1008),2),"")</f>
        <v/>
      </c>
      <c r="M998" s="14" t="str">
        <f ca="1">IFERROR(ROUND(AVERAGEIFS(Fornecedores!H1008:ZV1008,Fornecedores!H1008:ZV1008,"&lt;="&amp;K998,Fornecedores!H1008:ZV1008,"&gt;="&amp;J998),2),"")</f>
        <v/>
      </c>
      <c r="N998" s="14" t="str">
        <f t="shared" ca="1" si="15"/>
        <v/>
      </c>
      <c r="O998" s="14" t="str">
        <f ca="1">IFERROR(Tabela2[[#This Row],[Preço de referência]]*Tabela2[[#This Row],[Quantidade]],"")</f>
        <v/>
      </c>
      <c r="P99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98" s="14" t="str">
        <f ca="1">IFERROR(IF(Tabela2[[#This Row],[Itens de Ampla Participação (Quantidade)]]&gt;0,(Tabela2[[#This Row],[Itens de Ampla Participação (Quantidade)]]*Tabela2[[#This Row],[Preço de referência]])),"")</f>
        <v/>
      </c>
      <c r="R99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98" s="14" t="str">
        <f ca="1">IFERROR(IF(Tabela2[[#This Row],[Itens de Cota Reservada (Quantidade)]]&gt;0,(Tabela2[[#This Row],[Itens de Cota Reservada (Quantidade)]]*Tabela2[[#This Row],[Preço de referência]])),"")</f>
        <v/>
      </c>
      <c r="T998" s="51" t="str">
        <f ca="1">IFERROR(IF(SUMIFS(Tabela2[Preço x quantidade],Tabela2[Lote],Tabela2[[#This Row],[Lote]])&lt;=80000,Tabela2[[#This Row],[Quantidade]],""),"")</f>
        <v/>
      </c>
      <c r="U998" s="14" t="str">
        <f ca="1">IFERROR(IF(Tabela2[[#This Row],[Itens exclusivos (Quantidade)]]&gt;0,(Tabela2[[#This Row],[Itens exclusivos (Quantidade)]]*Tabela2[[#This Row],[Preço de referência]])),"")</f>
        <v/>
      </c>
    </row>
    <row r="999" spans="1:21" ht="15.75">
      <c r="A999" s="33" t="str">
        <f>IFERROR(IF(Fornecedores!B1009="","",IF(AND(Fornecedores!A1009="",Fornecedores!B1009&lt;&gt;""),1,Fornecedores!A1009)),"")</f>
        <v/>
      </c>
      <c r="B999" s="33" t="str">
        <f>IFERROR(IF(Fornecedores!B1009="","",Fornecedores!B1009),"")</f>
        <v/>
      </c>
      <c r="C999" s="33" t="str">
        <f>IFERROR(IF(Fornecedores!C1009="","",Fornecedores!C1009),"")</f>
        <v/>
      </c>
      <c r="D999" s="33" t="str">
        <f>IFERROR(IF(Fornecedores!D1009="","",Fornecedores!D1009),"")</f>
        <v/>
      </c>
      <c r="E999" s="33" t="str">
        <f>IFERROR(IF(Fornecedores!E1009="","",Fornecedores!E1009),"")</f>
        <v/>
      </c>
      <c r="F999" s="52" t="str">
        <f>IFERROR(IF(Fornecedores!F1009="","",Fornecedores!F1009),"")</f>
        <v/>
      </c>
      <c r="G999" s="33" t="str">
        <f>IFERROR(IF(Fornecedores!G1009="","",Fornecedores!G1009),"")</f>
        <v/>
      </c>
      <c r="H999" s="47" t="str">
        <f>IFERROR(ROUND(AVERAGE(Fornecedores!H1009:ZV1009),2),"")</f>
        <v/>
      </c>
      <c r="I999" s="33" t="str">
        <f>IFERROR(ROUND(STDEV(Fornecedores!H1009:ZV1009),2),"")</f>
        <v/>
      </c>
      <c r="J999" s="33" t="str">
        <f>IFERROR(IF(Tabela2[[#This Row],[Média preços]]="","",H999-I999),"")</f>
        <v/>
      </c>
      <c r="K999" s="33" t="str">
        <f>IFERROR(IF(Tabela2[[#This Row],[Média preços]]="","",H999+I999),"")</f>
        <v/>
      </c>
      <c r="L999" s="47" t="str">
        <f>IFERROR(ROUND(MEDIAN(Fornecedores!H1009:ZV1009),2),"")</f>
        <v/>
      </c>
      <c r="M999" s="33" t="str">
        <f ca="1">IFERROR(ROUND(AVERAGEIFS(Fornecedores!H1009:ZV1009,Fornecedores!H1009:ZV1009,"&lt;="&amp;K999,Fornecedores!H1009:ZV1009,"&gt;="&amp;J999),2),"")</f>
        <v/>
      </c>
      <c r="N999" s="33" t="str">
        <f t="shared" ca="1" si="15"/>
        <v/>
      </c>
      <c r="O999" s="33" t="str">
        <f ca="1">IFERROR(Tabela2[[#This Row],[Preço de referência]]*Tabela2[[#This Row],[Quantidade]],"")</f>
        <v/>
      </c>
      <c r="P99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99" s="33" t="str">
        <f ca="1">IFERROR(IF(Tabela2[[#This Row],[Itens de Ampla Participação (Quantidade)]]&gt;0,(Tabela2[[#This Row],[Itens de Ampla Participação (Quantidade)]]*Tabela2[[#This Row],[Preço de referência]])),"")</f>
        <v/>
      </c>
      <c r="R99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99" s="33" t="str">
        <f ca="1">IFERROR(IF(Tabela2[[#This Row],[Itens de Cota Reservada (Quantidade)]]&gt;0,(Tabela2[[#This Row],[Itens de Cota Reservada (Quantidade)]]*Tabela2[[#This Row],[Preço de referência]])),"")</f>
        <v/>
      </c>
      <c r="T999" s="52" t="str">
        <f ca="1">IFERROR(IF(SUMIFS(Tabela2[Preço x quantidade],Tabela2[Lote],Tabela2[[#This Row],[Lote]])&lt;=80000,Tabela2[[#This Row],[Quantidade]],""),"")</f>
        <v/>
      </c>
      <c r="U999" s="33" t="str">
        <f ca="1">IFERROR(IF(Tabela2[[#This Row],[Itens exclusivos (Quantidade)]]&gt;0,(Tabela2[[#This Row],[Itens exclusivos (Quantidade)]]*Tabela2[[#This Row],[Preço de referência]])),"")</f>
        <v/>
      </c>
    </row>
  </sheetData>
  <sheetProtection algorithmName="SHA-512" hashValue="QG4RvNikLEhBqrB6wDLDJUxDx5dqUpUoIFGPPMI0NEu3Q8MSJYgZr6TcvpMhEPXArBnklyHfKYezG8eHreNzgg==" saltValue="Zye7ioz5E8EPxpMocS0nUA==" spinCount="100000" sheet="1" objects="1" scenarios="1"/>
  <phoneticPr fontId="2" type="noConversion"/>
  <conditionalFormatting sqref="K7:K999">
    <cfRule type="containsErrors" dxfId="0" priority="1">
      <formula>ISERROR(K7)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</vt:i4>
      </vt:variant>
      <vt:variant>
        <vt:lpstr>Intervalos Nomeados</vt:lpstr>
      </vt:variant>
      <vt:variant>
        <vt:i4>2</vt:i4>
      </vt:variant>
    </vt:vector>
  </HeadingPairs>
  <TitlesOfParts>
    <vt:vector size="6" baseType="lpstr">
      <vt:lpstr>Instruções para preenchimento</vt:lpstr>
      <vt:lpstr>Fornecedores</vt:lpstr>
      <vt:lpstr>Resumo</vt:lpstr>
      <vt:lpstr>Memória de Cálculo</vt:lpstr>
      <vt:lpstr>Resumo!Area_de_impressao</vt:lpstr>
      <vt:lpstr>Resumo!Titulos_de_impressao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edilson.pestana</dc:creator>
  <cp:lastModifiedBy>Theodora Beluzzi</cp:lastModifiedBy>
  <cp:lastPrinted>2025-12-31T14:17:33Z</cp:lastPrinted>
  <dcterms:created xsi:type="dcterms:W3CDTF">2017-11-29T17:04:33Z</dcterms:created>
  <dcterms:modified xsi:type="dcterms:W3CDTF">2026-05-29T18:01:17Z</dcterms:modified>
</cp:coreProperties>
</file>